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trlProps/ctrlProp2.xml" ContentType="application/vnd.ms-excel.controlproperties+xml"/>
  <Override PartName="/xl/comments2.xml" ContentType="application/vnd.openxmlformats-officedocument.spreadsheetml.comment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trlProps/ctrlProp3.xml" ContentType="application/vnd.ms-excel.controlproperties+xml"/>
  <Override PartName="/xl/comments3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gps329\Garrett Sonnier\Notebook\mkt_analytics\Fall_2019\Session 20\Air France\"/>
    </mc:Choice>
  </mc:AlternateContent>
  <bookViews>
    <workbookView xWindow="0" yWindow="0" windowWidth="0" windowHeight="12288" firstSheet="1" activeTab="5"/>
  </bookViews>
  <sheets>
    <sheet name="DoubleClick" sheetId="1" r:id="rId1"/>
    <sheet name="Campaign Filter" sheetId="3" r:id="rId2"/>
    <sheet name="Campaign Analysis" sheetId="5" r:id="rId3"/>
    <sheet name="Keyword Filter" sheetId="4" r:id="rId4"/>
    <sheet name="Keyword Analysis US Campaign" sheetId="6" r:id="rId5"/>
    <sheet name="Data Visualization" sheetId="13" r:id="rId6"/>
    <sheet name="Data Viz V2" sheetId="40" r:id="rId7"/>
    <sheet name="CTR and CON" sheetId="41" r:id="rId8"/>
    <sheet name="Log_HID9" sheetId="45" state="hidden" r:id="rId9"/>
    <sheet name="Log_HID10" sheetId="47" state="hidden" r:id="rId10"/>
    <sheet name="CTR LNP" sheetId="44" r:id="rId11"/>
    <sheet name="CTR POS" sheetId="46" r:id="rId12"/>
    <sheet name="With Word Covariates" sheetId="43" r:id="rId13"/>
    <sheet name="Log_HID11" sheetId="50" state="hidden" r:id="rId14"/>
    <sheet name="Log1_HID" sheetId="52" state="hidden" r:id="rId15"/>
    <sheet name="Results with Words" sheetId="51" r:id="rId16"/>
    <sheet name="Predict" sheetId="53" r:id="rId17"/>
    <sheet name="Log_HID" sheetId="9" state="hidden" r:id="rId18"/>
    <sheet name="SCA_HID" sheetId="15" state="hidden" r:id="rId19"/>
    <sheet name="Log_HID2" sheetId="19" state="hidden" r:id="rId20"/>
    <sheet name="Log_HID7" sheetId="36" state="hidden" r:id="rId21"/>
    <sheet name="Log_HID8" sheetId="38" state="hidden" r:id="rId22"/>
    <sheet name="Log_HID3" sheetId="23" state="hidden" r:id="rId23"/>
    <sheet name="Log_HID6" sheetId="34" state="hidden" r:id="rId24"/>
    <sheet name="Log_HID5" sheetId="31" state="hidden" r:id="rId25"/>
    <sheet name="Log_HID4" sheetId="27" state="hidden" r:id="rId26"/>
    <sheet name="Log_HID1" sheetId="12" state="hidden" r:id="rId27"/>
  </sheets>
  <definedNames>
    <definedName name="xdata1" localSheetId="10" hidden="1">0+(ROW(OFFSET('CTR LNP'!$B$1,0,0,100,1))-1)*0.0141414141414141</definedName>
    <definedName name="xdata1" localSheetId="11" hidden="1">1+(ROW(OFFSET('CTR POS'!$B$1,0,0,100,1))-1)*0.0303030303030303</definedName>
    <definedName name="ydata2" localSheetId="10" hidden="1">0+(1)*1/(1+EXP(-(-1.80581744704718+-2.0928300995042*'CTR LNP'!xdata1)))</definedName>
    <definedName name="ydata2" localSheetId="11" hidden="1">0+(1)*1/(1+EXP(-(-0.94395310847435+-1.09679707753095*'CTR POS'!xdata1)))</definedName>
  </definedNames>
  <calcPr calcId="162913"/>
  <pivotCaches>
    <pivotCache cacheId="10" r:id="rId28"/>
    <pivotCache cacheId="17" r:id="rId29"/>
    <pivotCache cacheId="30" r:id="rId30"/>
  </pivotCaches>
</workbook>
</file>

<file path=xl/calcChain.xml><?xml version="1.0" encoding="utf-8"?>
<calcChain xmlns="http://schemas.openxmlformats.org/spreadsheetml/2006/main">
  <c r="W2" i="53" l="1"/>
  <c r="L99" i="53"/>
  <c r="L203" i="53"/>
  <c r="L234" i="53"/>
  <c r="L258" i="53"/>
  <c r="L259" i="53"/>
  <c r="L274" i="53"/>
  <c r="L290" i="53"/>
  <c r="L309" i="53"/>
  <c r="L322" i="53"/>
  <c r="L330" i="53"/>
  <c r="L363" i="53"/>
  <c r="L450" i="53"/>
  <c r="L514" i="53"/>
  <c r="L539" i="53"/>
  <c r="K5" i="53"/>
  <c r="L5" i="53" s="1"/>
  <c r="K6" i="53"/>
  <c r="K7" i="53"/>
  <c r="L7" i="53" s="1"/>
  <c r="K8" i="53"/>
  <c r="K9" i="53"/>
  <c r="L9" i="53" s="1"/>
  <c r="K10" i="53"/>
  <c r="K11" i="53"/>
  <c r="L11" i="53" s="1"/>
  <c r="K12" i="53"/>
  <c r="L12" i="53" s="1"/>
  <c r="K13" i="53"/>
  <c r="K14" i="53"/>
  <c r="K15" i="53"/>
  <c r="K16" i="53"/>
  <c r="K17" i="53"/>
  <c r="L17" i="53" s="1"/>
  <c r="K18" i="53"/>
  <c r="K19" i="53"/>
  <c r="L19" i="53" s="1"/>
  <c r="K20" i="53"/>
  <c r="K21" i="53"/>
  <c r="K22" i="53"/>
  <c r="K23" i="53"/>
  <c r="L23" i="53" s="1"/>
  <c r="K24" i="53"/>
  <c r="K25" i="53"/>
  <c r="L25" i="53" s="1"/>
  <c r="K26" i="53"/>
  <c r="K27" i="53"/>
  <c r="L27" i="53" s="1"/>
  <c r="K28" i="53"/>
  <c r="K29" i="53"/>
  <c r="K30" i="53"/>
  <c r="L30" i="53" s="1"/>
  <c r="K31" i="53"/>
  <c r="K32" i="53"/>
  <c r="L32" i="53" s="1"/>
  <c r="M32" i="53" s="1"/>
  <c r="K33" i="53"/>
  <c r="L33" i="53" s="1"/>
  <c r="K34" i="53"/>
  <c r="K35" i="53"/>
  <c r="L35" i="53" s="1"/>
  <c r="K36" i="53"/>
  <c r="K37" i="53"/>
  <c r="K38" i="53"/>
  <c r="K39" i="53"/>
  <c r="K40" i="53"/>
  <c r="L40" i="53" s="1"/>
  <c r="K41" i="53"/>
  <c r="L41" i="53" s="1"/>
  <c r="K42" i="53"/>
  <c r="K43" i="53"/>
  <c r="L43" i="53" s="1"/>
  <c r="K44" i="53"/>
  <c r="K45" i="53"/>
  <c r="K46" i="53"/>
  <c r="K47" i="53"/>
  <c r="K48" i="53"/>
  <c r="K49" i="53"/>
  <c r="L49" i="53" s="1"/>
  <c r="K50" i="53"/>
  <c r="K51" i="53"/>
  <c r="L51" i="53" s="1"/>
  <c r="M51" i="53" s="1"/>
  <c r="K52" i="53"/>
  <c r="K53" i="53"/>
  <c r="L53" i="53" s="1"/>
  <c r="K54" i="53"/>
  <c r="K55" i="53"/>
  <c r="K56" i="53"/>
  <c r="K57" i="53"/>
  <c r="L57" i="53" s="1"/>
  <c r="K58" i="53"/>
  <c r="K59" i="53"/>
  <c r="L59" i="53" s="1"/>
  <c r="K60" i="53"/>
  <c r="K61" i="53"/>
  <c r="K62" i="53"/>
  <c r="K63" i="53"/>
  <c r="K64" i="53"/>
  <c r="K65" i="53"/>
  <c r="L65" i="53" s="1"/>
  <c r="K66" i="53"/>
  <c r="K67" i="53"/>
  <c r="L67" i="53" s="1"/>
  <c r="K68" i="53"/>
  <c r="L68" i="53" s="1"/>
  <c r="M68" i="53" s="1"/>
  <c r="K69" i="53"/>
  <c r="L69" i="53" s="1"/>
  <c r="K70" i="53"/>
  <c r="K71" i="53"/>
  <c r="K72" i="53"/>
  <c r="K73" i="53"/>
  <c r="L73" i="53" s="1"/>
  <c r="K74" i="53"/>
  <c r="K75" i="53"/>
  <c r="L75" i="53" s="1"/>
  <c r="K76" i="53"/>
  <c r="K77" i="53"/>
  <c r="L77" i="53" s="1"/>
  <c r="K78" i="53"/>
  <c r="K79" i="53"/>
  <c r="K80" i="53"/>
  <c r="L80" i="53" s="1"/>
  <c r="K81" i="53"/>
  <c r="L81" i="53" s="1"/>
  <c r="K82" i="53"/>
  <c r="K83" i="53"/>
  <c r="L83" i="53" s="1"/>
  <c r="M83" i="53" s="1"/>
  <c r="K84" i="53"/>
  <c r="K85" i="53"/>
  <c r="K86" i="53"/>
  <c r="K87" i="53"/>
  <c r="K88" i="53"/>
  <c r="K89" i="53"/>
  <c r="L89" i="53" s="1"/>
  <c r="K90" i="53"/>
  <c r="K91" i="53"/>
  <c r="L91" i="53" s="1"/>
  <c r="K92" i="53"/>
  <c r="K93" i="53"/>
  <c r="K94" i="53"/>
  <c r="K95" i="53"/>
  <c r="K96" i="53"/>
  <c r="K97" i="53"/>
  <c r="L97" i="53" s="1"/>
  <c r="K98" i="53"/>
  <c r="K99" i="53"/>
  <c r="K100" i="53"/>
  <c r="K101" i="53"/>
  <c r="L101" i="53" s="1"/>
  <c r="K102" i="53"/>
  <c r="K103" i="53"/>
  <c r="K104" i="53"/>
  <c r="K105" i="53"/>
  <c r="L105" i="53" s="1"/>
  <c r="K106" i="53"/>
  <c r="K107" i="53"/>
  <c r="L107" i="53" s="1"/>
  <c r="K108" i="53"/>
  <c r="K109" i="53"/>
  <c r="L109" i="53" s="1"/>
  <c r="K110" i="53"/>
  <c r="K111" i="53"/>
  <c r="K112" i="53"/>
  <c r="L112" i="53" s="1"/>
  <c r="K113" i="53"/>
  <c r="L113" i="53" s="1"/>
  <c r="K114" i="53"/>
  <c r="K115" i="53"/>
  <c r="L115" i="53" s="1"/>
  <c r="K116" i="53"/>
  <c r="K117" i="53"/>
  <c r="L117" i="53" s="1"/>
  <c r="K118" i="53"/>
  <c r="L118" i="53" s="1"/>
  <c r="K119" i="53"/>
  <c r="K120" i="53"/>
  <c r="K121" i="53"/>
  <c r="L121" i="53" s="1"/>
  <c r="K122" i="53"/>
  <c r="K123" i="53"/>
  <c r="L123" i="53" s="1"/>
  <c r="K124" i="53"/>
  <c r="K125" i="53"/>
  <c r="L125" i="53" s="1"/>
  <c r="K126" i="53"/>
  <c r="K127" i="53"/>
  <c r="K128" i="53"/>
  <c r="L128" i="53" s="1"/>
  <c r="M128" i="53" s="1"/>
  <c r="K129" i="53"/>
  <c r="L129" i="53" s="1"/>
  <c r="K130" i="53"/>
  <c r="K131" i="53"/>
  <c r="L131" i="53" s="1"/>
  <c r="K132" i="53"/>
  <c r="K133" i="53"/>
  <c r="L133" i="53" s="1"/>
  <c r="K134" i="53"/>
  <c r="L134" i="53" s="1"/>
  <c r="K135" i="53"/>
  <c r="K136" i="53"/>
  <c r="K137" i="53"/>
  <c r="L137" i="53" s="1"/>
  <c r="K138" i="53"/>
  <c r="K139" i="53"/>
  <c r="L139" i="53" s="1"/>
  <c r="K140" i="53"/>
  <c r="K141" i="53"/>
  <c r="K142" i="53"/>
  <c r="K143" i="53"/>
  <c r="K144" i="53"/>
  <c r="L144" i="53" s="1"/>
  <c r="M144" i="53" s="1"/>
  <c r="K145" i="53"/>
  <c r="L145" i="53" s="1"/>
  <c r="K146" i="53"/>
  <c r="K147" i="53"/>
  <c r="L147" i="53" s="1"/>
  <c r="K148" i="53"/>
  <c r="K149" i="53"/>
  <c r="K150" i="53"/>
  <c r="L150" i="53" s="1"/>
  <c r="K151" i="53"/>
  <c r="K152" i="53"/>
  <c r="L152" i="53" s="1"/>
  <c r="K153" i="53"/>
  <c r="L153" i="53" s="1"/>
  <c r="K154" i="53"/>
  <c r="K155" i="53"/>
  <c r="L155" i="53" s="1"/>
  <c r="K156" i="53"/>
  <c r="K157" i="53"/>
  <c r="L157" i="53" s="1"/>
  <c r="K158" i="53"/>
  <c r="L158" i="53" s="1"/>
  <c r="K159" i="53"/>
  <c r="K160" i="53"/>
  <c r="K161" i="53"/>
  <c r="L161" i="53" s="1"/>
  <c r="K162" i="53"/>
  <c r="K163" i="53"/>
  <c r="L163" i="53" s="1"/>
  <c r="M163" i="53" s="1"/>
  <c r="K164" i="53"/>
  <c r="K165" i="53"/>
  <c r="L165" i="53" s="1"/>
  <c r="K166" i="53"/>
  <c r="K167" i="53"/>
  <c r="K168" i="53"/>
  <c r="L168" i="53" s="1"/>
  <c r="K169" i="53"/>
  <c r="L169" i="53" s="1"/>
  <c r="K170" i="53"/>
  <c r="K171" i="53"/>
  <c r="L171" i="53" s="1"/>
  <c r="K172" i="53"/>
  <c r="K173" i="53"/>
  <c r="L173" i="53" s="1"/>
  <c r="K174" i="53"/>
  <c r="K175" i="53"/>
  <c r="K176" i="53"/>
  <c r="L176" i="53" s="1"/>
  <c r="K177" i="53"/>
  <c r="L177" i="53" s="1"/>
  <c r="K178" i="53"/>
  <c r="K179" i="53"/>
  <c r="L179" i="53" s="1"/>
  <c r="K180" i="53"/>
  <c r="K181" i="53"/>
  <c r="L181" i="53" s="1"/>
  <c r="K182" i="53"/>
  <c r="K183" i="53"/>
  <c r="K184" i="53"/>
  <c r="K185" i="53"/>
  <c r="L185" i="53" s="1"/>
  <c r="K186" i="53"/>
  <c r="K187" i="53"/>
  <c r="L187" i="53" s="1"/>
  <c r="M187" i="53" s="1"/>
  <c r="K188" i="53"/>
  <c r="K189" i="53"/>
  <c r="L189" i="53" s="1"/>
  <c r="K190" i="53"/>
  <c r="L190" i="53" s="1"/>
  <c r="K191" i="53"/>
  <c r="K192" i="53"/>
  <c r="L192" i="53" s="1"/>
  <c r="K193" i="53"/>
  <c r="L193" i="53" s="1"/>
  <c r="K194" i="53"/>
  <c r="K195" i="53"/>
  <c r="L195" i="53" s="1"/>
  <c r="K196" i="53"/>
  <c r="K197" i="53"/>
  <c r="L197" i="53" s="1"/>
  <c r="K198" i="53"/>
  <c r="K199" i="53"/>
  <c r="K200" i="53"/>
  <c r="L200" i="53" s="1"/>
  <c r="K201" i="53"/>
  <c r="L201" i="53" s="1"/>
  <c r="K202" i="53"/>
  <c r="K203" i="53"/>
  <c r="K204" i="53"/>
  <c r="K205" i="53"/>
  <c r="K206" i="53"/>
  <c r="K207" i="53"/>
  <c r="K208" i="53"/>
  <c r="K209" i="53"/>
  <c r="L209" i="53" s="1"/>
  <c r="K210" i="53"/>
  <c r="K211" i="53"/>
  <c r="L211" i="53" s="1"/>
  <c r="K212" i="53"/>
  <c r="K213" i="53"/>
  <c r="K214" i="53"/>
  <c r="K215" i="53"/>
  <c r="K216" i="53"/>
  <c r="L216" i="53" s="1"/>
  <c r="K217" i="53"/>
  <c r="L217" i="53" s="1"/>
  <c r="K218" i="53"/>
  <c r="K219" i="53"/>
  <c r="L219" i="53" s="1"/>
  <c r="K220" i="53"/>
  <c r="K221" i="53"/>
  <c r="L221" i="53" s="1"/>
  <c r="K222" i="53"/>
  <c r="K223" i="53"/>
  <c r="K224" i="53"/>
  <c r="K225" i="53"/>
  <c r="L225" i="53" s="1"/>
  <c r="M225" i="53" s="1"/>
  <c r="K226" i="53"/>
  <c r="L226" i="53" s="1"/>
  <c r="K227" i="53"/>
  <c r="L227" i="53" s="1"/>
  <c r="K228" i="53"/>
  <c r="K229" i="53"/>
  <c r="L229" i="53" s="1"/>
  <c r="K230" i="53"/>
  <c r="L230" i="53" s="1"/>
  <c r="K231" i="53"/>
  <c r="K232" i="53"/>
  <c r="K233" i="53"/>
  <c r="L233" i="53" s="1"/>
  <c r="K234" i="53"/>
  <c r="K235" i="53"/>
  <c r="L235" i="53" s="1"/>
  <c r="K236" i="53"/>
  <c r="K237" i="53"/>
  <c r="K238" i="53"/>
  <c r="L238" i="53" s="1"/>
  <c r="K239" i="53"/>
  <c r="K240" i="53"/>
  <c r="L240" i="53" s="1"/>
  <c r="M240" i="53" s="1"/>
  <c r="K241" i="53"/>
  <c r="L241" i="53" s="1"/>
  <c r="K242" i="53"/>
  <c r="K243" i="53"/>
  <c r="L243" i="53" s="1"/>
  <c r="K244" i="53"/>
  <c r="K245" i="53"/>
  <c r="L245" i="53" s="1"/>
  <c r="K246" i="53"/>
  <c r="K247" i="53"/>
  <c r="K248" i="53"/>
  <c r="K249" i="53"/>
  <c r="L249" i="53" s="1"/>
  <c r="K250" i="53"/>
  <c r="K251" i="53"/>
  <c r="L251" i="53" s="1"/>
  <c r="K252" i="53"/>
  <c r="K253" i="53"/>
  <c r="K254" i="53"/>
  <c r="K255" i="53"/>
  <c r="K256" i="53"/>
  <c r="K257" i="53"/>
  <c r="L257" i="53" s="1"/>
  <c r="K258" i="53"/>
  <c r="K259" i="53"/>
  <c r="K260" i="53"/>
  <c r="K261" i="53"/>
  <c r="L261" i="53" s="1"/>
  <c r="K262" i="53"/>
  <c r="K263" i="53"/>
  <c r="K264" i="53"/>
  <c r="L264" i="53" s="1"/>
  <c r="K265" i="53"/>
  <c r="L265" i="53" s="1"/>
  <c r="K266" i="53"/>
  <c r="L266" i="53" s="1"/>
  <c r="K267" i="53"/>
  <c r="L267" i="53" s="1"/>
  <c r="K268" i="53"/>
  <c r="K269" i="53"/>
  <c r="L269" i="53" s="1"/>
  <c r="K270" i="53"/>
  <c r="L270" i="53" s="1"/>
  <c r="K271" i="53"/>
  <c r="K272" i="53"/>
  <c r="K273" i="53"/>
  <c r="L273" i="53" s="1"/>
  <c r="K274" i="53"/>
  <c r="K275" i="53"/>
  <c r="L275" i="53" s="1"/>
  <c r="K276" i="53"/>
  <c r="K277" i="53"/>
  <c r="L277" i="53" s="1"/>
  <c r="K278" i="53"/>
  <c r="K279" i="53"/>
  <c r="K280" i="53"/>
  <c r="K281" i="53"/>
  <c r="L281" i="53" s="1"/>
  <c r="K282" i="53"/>
  <c r="L282" i="53" s="1"/>
  <c r="K283" i="53"/>
  <c r="L283" i="53" s="1"/>
  <c r="K284" i="53"/>
  <c r="K285" i="53"/>
  <c r="K286" i="53"/>
  <c r="K287" i="53"/>
  <c r="K288" i="53"/>
  <c r="L288" i="53" s="1"/>
  <c r="K289" i="53"/>
  <c r="L289" i="53" s="1"/>
  <c r="K290" i="53"/>
  <c r="K291" i="53"/>
  <c r="L291" i="53" s="1"/>
  <c r="K292" i="53"/>
  <c r="K293" i="53"/>
  <c r="L293" i="53" s="1"/>
  <c r="K294" i="53"/>
  <c r="K295" i="53"/>
  <c r="K296" i="53"/>
  <c r="L296" i="53" s="1"/>
  <c r="K297" i="53"/>
  <c r="L297" i="53" s="1"/>
  <c r="K298" i="53"/>
  <c r="L298" i="53" s="1"/>
  <c r="K299" i="53"/>
  <c r="L299" i="53" s="1"/>
  <c r="K300" i="53"/>
  <c r="K301" i="53"/>
  <c r="L301" i="53" s="1"/>
  <c r="K302" i="53"/>
  <c r="K303" i="53"/>
  <c r="K304" i="53"/>
  <c r="L304" i="53" s="1"/>
  <c r="K305" i="53"/>
  <c r="L305" i="53" s="1"/>
  <c r="K306" i="53"/>
  <c r="K307" i="53"/>
  <c r="L307" i="53" s="1"/>
  <c r="M307" i="53" s="1"/>
  <c r="K308" i="53"/>
  <c r="K309" i="53"/>
  <c r="K310" i="53"/>
  <c r="K311" i="53"/>
  <c r="K312" i="53"/>
  <c r="K313" i="53"/>
  <c r="L313" i="53" s="1"/>
  <c r="K314" i="53"/>
  <c r="K315" i="53"/>
  <c r="L315" i="53" s="1"/>
  <c r="K316" i="53"/>
  <c r="K317" i="53"/>
  <c r="L317" i="53" s="1"/>
  <c r="K318" i="53"/>
  <c r="K319" i="53"/>
  <c r="K320" i="53"/>
  <c r="K321" i="53"/>
  <c r="L321" i="53" s="1"/>
  <c r="K322" i="53"/>
  <c r="K323" i="53"/>
  <c r="L323" i="53" s="1"/>
  <c r="K324" i="53"/>
  <c r="K325" i="53"/>
  <c r="L325" i="53" s="1"/>
  <c r="K326" i="53"/>
  <c r="K327" i="53"/>
  <c r="K328" i="53"/>
  <c r="L328" i="53" s="1"/>
  <c r="K329" i="53"/>
  <c r="L329" i="53" s="1"/>
  <c r="K330" i="53"/>
  <c r="K331" i="53"/>
  <c r="L331" i="53" s="1"/>
  <c r="K332" i="53"/>
  <c r="K333" i="53"/>
  <c r="L333" i="53" s="1"/>
  <c r="K334" i="53"/>
  <c r="K335" i="53"/>
  <c r="K336" i="53"/>
  <c r="K337" i="53"/>
  <c r="L337" i="53" s="1"/>
  <c r="K338" i="53"/>
  <c r="L338" i="53" s="1"/>
  <c r="K339" i="53"/>
  <c r="L339" i="53" s="1"/>
  <c r="K340" i="53"/>
  <c r="K341" i="53"/>
  <c r="L341" i="53" s="1"/>
  <c r="K342" i="53"/>
  <c r="K343" i="53"/>
  <c r="K344" i="53"/>
  <c r="K345" i="53"/>
  <c r="L345" i="53" s="1"/>
  <c r="K346" i="53"/>
  <c r="L346" i="53" s="1"/>
  <c r="K347" i="53"/>
  <c r="L347" i="53" s="1"/>
  <c r="K348" i="53"/>
  <c r="K349" i="53"/>
  <c r="L349" i="53" s="1"/>
  <c r="M349" i="53" s="1"/>
  <c r="K350" i="53"/>
  <c r="K351" i="53"/>
  <c r="K352" i="53"/>
  <c r="L352" i="53" s="1"/>
  <c r="K353" i="53"/>
  <c r="L353" i="53" s="1"/>
  <c r="K354" i="53"/>
  <c r="K355" i="53"/>
  <c r="L355" i="53" s="1"/>
  <c r="K356" i="53"/>
  <c r="K357" i="53"/>
  <c r="L357" i="53" s="1"/>
  <c r="K358" i="53"/>
  <c r="K359" i="53"/>
  <c r="K360" i="53"/>
  <c r="L360" i="53" s="1"/>
  <c r="K361" i="53"/>
  <c r="L361" i="53" s="1"/>
  <c r="K362" i="53"/>
  <c r="K363" i="53"/>
  <c r="K364" i="53"/>
  <c r="K365" i="53"/>
  <c r="L365" i="53" s="1"/>
  <c r="K366" i="53"/>
  <c r="K367" i="53"/>
  <c r="K368" i="53"/>
  <c r="K369" i="53"/>
  <c r="L369" i="53" s="1"/>
  <c r="K370" i="53"/>
  <c r="K371" i="53"/>
  <c r="L371" i="53" s="1"/>
  <c r="K372" i="53"/>
  <c r="K373" i="53"/>
  <c r="L373" i="53" s="1"/>
  <c r="K374" i="53"/>
  <c r="K375" i="53"/>
  <c r="K376" i="53"/>
  <c r="K377" i="53"/>
  <c r="L377" i="53" s="1"/>
  <c r="K378" i="53"/>
  <c r="K379" i="53"/>
  <c r="L379" i="53" s="1"/>
  <c r="K380" i="53"/>
  <c r="L380" i="53" s="1"/>
  <c r="M380" i="53" s="1"/>
  <c r="K381" i="53"/>
  <c r="K382" i="53"/>
  <c r="K383" i="53"/>
  <c r="K384" i="53"/>
  <c r="K385" i="53"/>
  <c r="L385" i="53" s="1"/>
  <c r="K386" i="53"/>
  <c r="L386" i="53" s="1"/>
  <c r="K387" i="53"/>
  <c r="L387" i="53" s="1"/>
  <c r="K388" i="53"/>
  <c r="K389" i="53"/>
  <c r="L389" i="53" s="1"/>
  <c r="K390" i="53"/>
  <c r="K391" i="53"/>
  <c r="K392" i="53"/>
  <c r="L392" i="53" s="1"/>
  <c r="K393" i="53"/>
  <c r="L393" i="53" s="1"/>
  <c r="K394" i="53"/>
  <c r="K395" i="53"/>
  <c r="L395" i="53" s="1"/>
  <c r="K396" i="53"/>
  <c r="K397" i="53"/>
  <c r="L397" i="53" s="1"/>
  <c r="K398" i="53"/>
  <c r="K399" i="53"/>
  <c r="K400" i="53"/>
  <c r="K401" i="53"/>
  <c r="L401" i="53" s="1"/>
  <c r="K402" i="53"/>
  <c r="K403" i="53"/>
  <c r="L403" i="53" s="1"/>
  <c r="K404" i="53"/>
  <c r="K405" i="53"/>
  <c r="L405" i="53" s="1"/>
  <c r="K406" i="53"/>
  <c r="K407" i="53"/>
  <c r="K408" i="53"/>
  <c r="L408" i="53" s="1"/>
  <c r="K409" i="53"/>
  <c r="L409" i="53" s="1"/>
  <c r="M409" i="53" s="1"/>
  <c r="K410" i="53"/>
  <c r="L410" i="53" s="1"/>
  <c r="K411" i="53"/>
  <c r="L411" i="53" s="1"/>
  <c r="K412" i="53"/>
  <c r="K413" i="53"/>
  <c r="L413" i="53" s="1"/>
  <c r="K414" i="53"/>
  <c r="K415" i="53"/>
  <c r="K416" i="53"/>
  <c r="K417" i="53"/>
  <c r="L417" i="53" s="1"/>
  <c r="K418" i="53"/>
  <c r="K419" i="53"/>
  <c r="L419" i="53" s="1"/>
  <c r="K420" i="53"/>
  <c r="K421" i="53"/>
  <c r="L421" i="53" s="1"/>
  <c r="K422" i="53"/>
  <c r="K423" i="53"/>
  <c r="K424" i="53"/>
  <c r="L424" i="53" s="1"/>
  <c r="K425" i="53"/>
  <c r="L425" i="53" s="1"/>
  <c r="K426" i="53"/>
  <c r="K427" i="53"/>
  <c r="L427" i="53" s="1"/>
  <c r="K428" i="53"/>
  <c r="K429" i="53"/>
  <c r="L429" i="53" s="1"/>
  <c r="K430" i="53"/>
  <c r="K431" i="53"/>
  <c r="K432" i="53"/>
  <c r="K433" i="53"/>
  <c r="L433" i="53" s="1"/>
  <c r="K434" i="53"/>
  <c r="K435" i="53"/>
  <c r="L435" i="53" s="1"/>
  <c r="K436" i="53"/>
  <c r="K437" i="53"/>
  <c r="L437" i="53" s="1"/>
  <c r="K438" i="53"/>
  <c r="K439" i="53"/>
  <c r="K440" i="53"/>
  <c r="K441" i="53"/>
  <c r="L441" i="53" s="1"/>
  <c r="K442" i="53"/>
  <c r="K443" i="53"/>
  <c r="L443" i="53" s="1"/>
  <c r="K444" i="53"/>
  <c r="K445" i="53"/>
  <c r="K446" i="53"/>
  <c r="K447" i="53"/>
  <c r="K448" i="53"/>
  <c r="K449" i="53"/>
  <c r="L449" i="53" s="1"/>
  <c r="K450" i="53"/>
  <c r="K451" i="53"/>
  <c r="L451" i="53" s="1"/>
  <c r="K452" i="53"/>
  <c r="L452" i="53" s="1"/>
  <c r="M452" i="53" s="1"/>
  <c r="K453" i="53"/>
  <c r="K454" i="53"/>
  <c r="K455" i="53"/>
  <c r="K456" i="53"/>
  <c r="K457" i="53"/>
  <c r="L457" i="53" s="1"/>
  <c r="K458" i="53"/>
  <c r="K459" i="53"/>
  <c r="L459" i="53" s="1"/>
  <c r="K460" i="53"/>
  <c r="K461" i="53"/>
  <c r="L461" i="53" s="1"/>
  <c r="K462" i="53"/>
  <c r="K463" i="53"/>
  <c r="K464" i="53"/>
  <c r="K465" i="53"/>
  <c r="L465" i="53" s="1"/>
  <c r="K466" i="53"/>
  <c r="K467" i="53"/>
  <c r="L467" i="53" s="1"/>
  <c r="K468" i="53"/>
  <c r="K469" i="53"/>
  <c r="K470" i="53"/>
  <c r="K471" i="53"/>
  <c r="K472" i="53"/>
  <c r="K473" i="53"/>
  <c r="L473" i="53" s="1"/>
  <c r="K474" i="53"/>
  <c r="L474" i="53" s="1"/>
  <c r="K475" i="53"/>
  <c r="L475" i="53" s="1"/>
  <c r="K476" i="53"/>
  <c r="K477" i="53"/>
  <c r="L477" i="53" s="1"/>
  <c r="K478" i="53"/>
  <c r="K479" i="53"/>
  <c r="K480" i="53"/>
  <c r="K481" i="53"/>
  <c r="L481" i="53" s="1"/>
  <c r="K482" i="53"/>
  <c r="K483" i="53"/>
  <c r="L483" i="53" s="1"/>
  <c r="K484" i="53"/>
  <c r="K485" i="53"/>
  <c r="K486" i="53"/>
  <c r="K487" i="53"/>
  <c r="K488" i="53"/>
  <c r="L488" i="53" s="1"/>
  <c r="K489" i="53"/>
  <c r="L489" i="53" s="1"/>
  <c r="K490" i="53"/>
  <c r="K491" i="53"/>
  <c r="L491" i="53" s="1"/>
  <c r="K492" i="53"/>
  <c r="K493" i="53"/>
  <c r="K494" i="53"/>
  <c r="K495" i="53"/>
  <c r="K496" i="53"/>
  <c r="K497" i="53"/>
  <c r="L497" i="53" s="1"/>
  <c r="K498" i="53"/>
  <c r="K499" i="53"/>
  <c r="L499" i="53" s="1"/>
  <c r="K500" i="53"/>
  <c r="K501" i="53"/>
  <c r="L501" i="53" s="1"/>
  <c r="K502" i="53"/>
  <c r="K503" i="53"/>
  <c r="K504" i="53"/>
  <c r="K505" i="53"/>
  <c r="L505" i="53" s="1"/>
  <c r="K506" i="53"/>
  <c r="K507" i="53"/>
  <c r="L507" i="53" s="1"/>
  <c r="K508" i="53"/>
  <c r="K509" i="53"/>
  <c r="K510" i="53"/>
  <c r="K511" i="53"/>
  <c r="K512" i="53"/>
  <c r="K513" i="53"/>
  <c r="L513" i="53" s="1"/>
  <c r="K514" i="53"/>
  <c r="K515" i="53"/>
  <c r="L515" i="53" s="1"/>
  <c r="K516" i="53"/>
  <c r="K517" i="53"/>
  <c r="K518" i="53"/>
  <c r="K519" i="53"/>
  <c r="K520" i="53"/>
  <c r="K521" i="53"/>
  <c r="L521" i="53" s="1"/>
  <c r="K522" i="53"/>
  <c r="K523" i="53"/>
  <c r="L523" i="53" s="1"/>
  <c r="K524" i="53"/>
  <c r="K525" i="53"/>
  <c r="K526" i="53"/>
  <c r="K527" i="53"/>
  <c r="K528" i="53"/>
  <c r="K529" i="53"/>
  <c r="L529" i="53" s="1"/>
  <c r="K530" i="53"/>
  <c r="K531" i="53"/>
  <c r="L531" i="53" s="1"/>
  <c r="K532" i="53"/>
  <c r="K533" i="53"/>
  <c r="L533" i="53" s="1"/>
  <c r="K534" i="53"/>
  <c r="L534" i="53" s="1"/>
  <c r="K535" i="53"/>
  <c r="K536" i="53"/>
  <c r="K537" i="53"/>
  <c r="L537" i="53" s="1"/>
  <c r="K538" i="53"/>
  <c r="K539" i="53"/>
  <c r="K540" i="53"/>
  <c r="K541" i="53"/>
  <c r="L541" i="53" s="1"/>
  <c r="K542" i="53"/>
  <c r="K543" i="53"/>
  <c r="K544" i="53"/>
  <c r="K545" i="53"/>
  <c r="L545" i="53" s="1"/>
  <c r="K546" i="53"/>
  <c r="K547" i="53"/>
  <c r="L547" i="53" s="1"/>
  <c r="K548" i="53"/>
  <c r="K549" i="53"/>
  <c r="K550" i="53"/>
  <c r="K551" i="53"/>
  <c r="K552" i="53"/>
  <c r="L552" i="53" s="1"/>
  <c r="K553" i="53"/>
  <c r="L553" i="53" s="1"/>
  <c r="K554" i="53"/>
  <c r="K555" i="53"/>
  <c r="L555" i="53" s="1"/>
  <c r="K556" i="53"/>
  <c r="K557" i="53"/>
  <c r="K558" i="53"/>
  <c r="K559" i="53"/>
  <c r="K560" i="53"/>
  <c r="K561" i="53"/>
  <c r="L561" i="53" s="1"/>
  <c r="K562" i="53"/>
  <c r="K563" i="53"/>
  <c r="L563" i="53" s="1"/>
  <c r="K564" i="53"/>
  <c r="K565" i="53"/>
  <c r="L565" i="53" s="1"/>
  <c r="K566" i="53"/>
  <c r="K567" i="53"/>
  <c r="K568" i="53"/>
  <c r="K569" i="53"/>
  <c r="L569" i="53" s="1"/>
  <c r="K570" i="53"/>
  <c r="K571" i="53"/>
  <c r="L571" i="53" s="1"/>
  <c r="K572" i="53"/>
  <c r="K573" i="53"/>
  <c r="L573" i="53" s="1"/>
  <c r="K574" i="53"/>
  <c r="K575" i="53"/>
  <c r="K576" i="53"/>
  <c r="K577" i="53"/>
  <c r="L577" i="53" s="1"/>
  <c r="K578" i="53"/>
  <c r="L578" i="53" s="1"/>
  <c r="K579" i="53"/>
  <c r="L579" i="53" s="1"/>
  <c r="K580" i="53"/>
  <c r="K581" i="53"/>
  <c r="K582" i="53"/>
  <c r="K583" i="53"/>
  <c r="K584" i="53"/>
  <c r="K585" i="53"/>
  <c r="L585" i="53" s="1"/>
  <c r="K586" i="53"/>
  <c r="K587" i="53"/>
  <c r="L587" i="53" s="1"/>
  <c r="K588" i="53"/>
  <c r="K589" i="53"/>
  <c r="K590" i="53"/>
  <c r="L590" i="53" s="1"/>
  <c r="K591" i="53"/>
  <c r="K592" i="53"/>
  <c r="K593" i="53"/>
  <c r="L593" i="53" s="1"/>
  <c r="K594" i="53"/>
  <c r="K595" i="53"/>
  <c r="L595" i="53" s="1"/>
  <c r="K596" i="53"/>
  <c r="K597" i="53"/>
  <c r="K598" i="53"/>
  <c r="L598" i="53" s="1"/>
  <c r="K599" i="53"/>
  <c r="K600" i="53"/>
  <c r="K601" i="53"/>
  <c r="L601" i="53" s="1"/>
  <c r="K602" i="53"/>
  <c r="K603" i="53"/>
  <c r="L603" i="53" s="1"/>
  <c r="K604" i="53"/>
  <c r="K605" i="53"/>
  <c r="L605" i="53" s="1"/>
  <c r="K606" i="53"/>
  <c r="K607" i="53"/>
  <c r="K608" i="53"/>
  <c r="K609" i="53"/>
  <c r="L609" i="53" s="1"/>
  <c r="K610" i="53"/>
  <c r="K611" i="53"/>
  <c r="L611" i="53" s="1"/>
  <c r="K612" i="53"/>
  <c r="K613" i="53"/>
  <c r="L613" i="53" s="1"/>
  <c r="K614" i="53"/>
  <c r="K615" i="53"/>
  <c r="K616" i="53"/>
  <c r="K617" i="53"/>
  <c r="L617" i="53" s="1"/>
  <c r="K618" i="53"/>
  <c r="K619" i="53"/>
  <c r="L619" i="53" s="1"/>
  <c r="K620" i="53"/>
  <c r="K621" i="53"/>
  <c r="L621" i="53" s="1"/>
  <c r="M621" i="53" s="1"/>
  <c r="K622" i="53"/>
  <c r="K623" i="53"/>
  <c r="K624" i="53"/>
  <c r="K625" i="53"/>
  <c r="L625" i="53" s="1"/>
  <c r="K626" i="53"/>
  <c r="K627" i="53"/>
  <c r="L627" i="53" s="1"/>
  <c r="K628" i="53"/>
  <c r="K629" i="53"/>
  <c r="L629" i="53" s="1"/>
  <c r="K630" i="53"/>
  <c r="K631" i="53"/>
  <c r="K632" i="53"/>
  <c r="K633" i="53"/>
  <c r="L633" i="53" s="1"/>
  <c r="K634" i="53"/>
  <c r="K635" i="53"/>
  <c r="L635" i="53" s="1"/>
  <c r="K636" i="53"/>
  <c r="K637" i="53"/>
  <c r="K638" i="53"/>
  <c r="K639" i="53"/>
  <c r="K640" i="53"/>
  <c r="K641" i="53"/>
  <c r="L641" i="53" s="1"/>
  <c r="K642" i="53"/>
  <c r="K643" i="53"/>
  <c r="L643" i="53" s="1"/>
  <c r="K644" i="53"/>
  <c r="K645" i="53"/>
  <c r="K646" i="53"/>
  <c r="K647" i="53"/>
  <c r="K648" i="53"/>
  <c r="K649" i="53"/>
  <c r="L649" i="53" s="1"/>
  <c r="K650" i="53"/>
  <c r="K651" i="53"/>
  <c r="L651" i="53" s="1"/>
  <c r="K652" i="53"/>
  <c r="K653" i="53"/>
  <c r="L653" i="53" s="1"/>
  <c r="K654" i="53"/>
  <c r="L654" i="53" s="1"/>
  <c r="K655" i="53"/>
  <c r="K656" i="53"/>
  <c r="K657" i="53"/>
  <c r="L657" i="53" s="1"/>
  <c r="K658" i="53"/>
  <c r="K4" i="53"/>
  <c r="S5" i="53"/>
  <c r="S6" i="53"/>
  <c r="S7" i="53"/>
  <c r="S8" i="53"/>
  <c r="S9" i="53"/>
  <c r="S10" i="53"/>
  <c r="S11" i="53"/>
  <c r="S12" i="53"/>
  <c r="S13" i="53"/>
  <c r="S14" i="53"/>
  <c r="S15" i="53"/>
  <c r="S16" i="53"/>
  <c r="S17" i="53"/>
  <c r="S18" i="53"/>
  <c r="S19" i="53"/>
  <c r="S20" i="53"/>
  <c r="S21" i="53"/>
  <c r="S22" i="53"/>
  <c r="S23" i="53"/>
  <c r="S24" i="53"/>
  <c r="S25" i="53"/>
  <c r="S26" i="53"/>
  <c r="S27" i="53"/>
  <c r="S28" i="53"/>
  <c r="S29" i="53"/>
  <c r="S30" i="53"/>
  <c r="S31" i="53"/>
  <c r="S32" i="53"/>
  <c r="S33" i="53"/>
  <c r="S34" i="53"/>
  <c r="S35" i="53"/>
  <c r="S36" i="53"/>
  <c r="S37" i="53"/>
  <c r="S38" i="53"/>
  <c r="S39" i="53"/>
  <c r="S40" i="53"/>
  <c r="S41" i="53"/>
  <c r="S42" i="53"/>
  <c r="S43" i="53"/>
  <c r="S44" i="53"/>
  <c r="S45" i="53"/>
  <c r="S46" i="53"/>
  <c r="S47" i="53"/>
  <c r="S48" i="53"/>
  <c r="S49" i="53"/>
  <c r="S50" i="53"/>
  <c r="S51" i="53"/>
  <c r="S52" i="53"/>
  <c r="S53" i="53"/>
  <c r="S54" i="53"/>
  <c r="S55" i="53"/>
  <c r="S56" i="53"/>
  <c r="S57" i="53"/>
  <c r="S58" i="53"/>
  <c r="S59" i="53"/>
  <c r="S60" i="53"/>
  <c r="S61" i="53"/>
  <c r="S62" i="53"/>
  <c r="S63" i="53"/>
  <c r="S64" i="53"/>
  <c r="S65" i="53"/>
  <c r="S66" i="53"/>
  <c r="S67" i="53"/>
  <c r="S68" i="53"/>
  <c r="S69" i="53"/>
  <c r="S70" i="53"/>
  <c r="S71" i="53"/>
  <c r="S72" i="53"/>
  <c r="S73" i="53"/>
  <c r="S74" i="53"/>
  <c r="S75" i="53"/>
  <c r="S76" i="53"/>
  <c r="S77" i="53"/>
  <c r="S78" i="53"/>
  <c r="S79" i="53"/>
  <c r="S80" i="53"/>
  <c r="S81" i="53"/>
  <c r="S82" i="53"/>
  <c r="S83" i="53"/>
  <c r="S84" i="53"/>
  <c r="S85" i="53"/>
  <c r="S86" i="53"/>
  <c r="S87" i="53"/>
  <c r="S88" i="53"/>
  <c r="S89" i="53"/>
  <c r="S90" i="53"/>
  <c r="S91" i="53"/>
  <c r="S92" i="53"/>
  <c r="S93" i="53"/>
  <c r="S94" i="53"/>
  <c r="S95" i="53"/>
  <c r="S96" i="53"/>
  <c r="S97" i="53"/>
  <c r="S98" i="53"/>
  <c r="S99" i="53"/>
  <c r="S100" i="53"/>
  <c r="S101" i="53"/>
  <c r="S102" i="53"/>
  <c r="S103" i="53"/>
  <c r="S104" i="53"/>
  <c r="S105" i="53"/>
  <c r="S106" i="53"/>
  <c r="S107" i="53"/>
  <c r="S108" i="53"/>
  <c r="S109" i="53"/>
  <c r="S110" i="53"/>
  <c r="S111" i="53"/>
  <c r="S112" i="53"/>
  <c r="S113" i="53"/>
  <c r="S114" i="53"/>
  <c r="S115" i="53"/>
  <c r="S116" i="53"/>
  <c r="S117" i="53"/>
  <c r="S118" i="53"/>
  <c r="S119" i="53"/>
  <c r="S120" i="53"/>
  <c r="S121" i="53"/>
  <c r="S122" i="53"/>
  <c r="S123" i="53"/>
  <c r="S124" i="53"/>
  <c r="S125" i="53"/>
  <c r="S126" i="53"/>
  <c r="S127" i="53"/>
  <c r="S128" i="53"/>
  <c r="S129" i="53"/>
  <c r="S130" i="53"/>
  <c r="S131" i="53"/>
  <c r="S132" i="53"/>
  <c r="S133" i="53"/>
  <c r="S134" i="53"/>
  <c r="S135" i="53"/>
  <c r="S136" i="53"/>
  <c r="S137" i="53"/>
  <c r="S138" i="53"/>
  <c r="S139" i="53"/>
  <c r="S140" i="53"/>
  <c r="S141" i="53"/>
  <c r="S142" i="53"/>
  <c r="S143" i="53"/>
  <c r="S144" i="53"/>
  <c r="S145" i="53"/>
  <c r="S146" i="53"/>
  <c r="S147" i="53"/>
  <c r="S148" i="53"/>
  <c r="S149" i="53"/>
  <c r="S150" i="53"/>
  <c r="S151" i="53"/>
  <c r="S152" i="53"/>
  <c r="S153" i="53"/>
  <c r="S154" i="53"/>
  <c r="S155" i="53"/>
  <c r="S156" i="53"/>
  <c r="S157" i="53"/>
  <c r="S158" i="53"/>
  <c r="S159" i="53"/>
  <c r="S160" i="53"/>
  <c r="S161" i="53"/>
  <c r="S162" i="53"/>
  <c r="S163" i="53"/>
  <c r="S164" i="53"/>
  <c r="S165" i="53"/>
  <c r="S166" i="53"/>
  <c r="S167" i="53"/>
  <c r="S168" i="53"/>
  <c r="S169" i="53"/>
  <c r="S170" i="53"/>
  <c r="S171" i="53"/>
  <c r="S172" i="53"/>
  <c r="S173" i="53"/>
  <c r="S174" i="53"/>
  <c r="S175" i="53"/>
  <c r="S176" i="53"/>
  <c r="S177" i="53"/>
  <c r="S178" i="53"/>
  <c r="S179" i="53"/>
  <c r="S180" i="53"/>
  <c r="S181" i="53"/>
  <c r="S182" i="53"/>
  <c r="S183" i="53"/>
  <c r="S184" i="53"/>
  <c r="S185" i="53"/>
  <c r="S186" i="53"/>
  <c r="S187" i="53"/>
  <c r="S188" i="53"/>
  <c r="S189" i="53"/>
  <c r="S190" i="53"/>
  <c r="S191" i="53"/>
  <c r="S192" i="53"/>
  <c r="S193" i="53"/>
  <c r="S194" i="53"/>
  <c r="S195" i="53"/>
  <c r="S196" i="53"/>
  <c r="S197" i="53"/>
  <c r="S198" i="53"/>
  <c r="S199" i="53"/>
  <c r="S200" i="53"/>
  <c r="S201" i="53"/>
  <c r="S202" i="53"/>
  <c r="S203" i="53"/>
  <c r="S204" i="53"/>
  <c r="S205" i="53"/>
  <c r="S206" i="53"/>
  <c r="S207" i="53"/>
  <c r="S208" i="53"/>
  <c r="S209" i="53"/>
  <c r="S210" i="53"/>
  <c r="S211" i="53"/>
  <c r="S212" i="53"/>
  <c r="S213" i="53"/>
  <c r="S214" i="53"/>
  <c r="S215" i="53"/>
  <c r="S216" i="53"/>
  <c r="S217" i="53"/>
  <c r="S218" i="53"/>
  <c r="S219" i="53"/>
  <c r="S220" i="53"/>
  <c r="S221" i="53"/>
  <c r="S222" i="53"/>
  <c r="S223" i="53"/>
  <c r="S224" i="53"/>
  <c r="S225" i="53"/>
  <c r="S226" i="53"/>
  <c r="S227" i="53"/>
  <c r="S228" i="53"/>
  <c r="S229" i="53"/>
  <c r="S230" i="53"/>
  <c r="S231" i="53"/>
  <c r="S232" i="53"/>
  <c r="S233" i="53"/>
  <c r="S234" i="53"/>
  <c r="S235" i="53"/>
  <c r="S236" i="53"/>
  <c r="S237" i="53"/>
  <c r="S238" i="53"/>
  <c r="S239" i="53"/>
  <c r="S240" i="53"/>
  <c r="S241" i="53"/>
  <c r="S242" i="53"/>
  <c r="S243" i="53"/>
  <c r="S244" i="53"/>
  <c r="S245" i="53"/>
  <c r="S246" i="53"/>
  <c r="S247" i="53"/>
  <c r="S248" i="53"/>
  <c r="S249" i="53"/>
  <c r="S250" i="53"/>
  <c r="S251" i="53"/>
  <c r="S252" i="53"/>
  <c r="S253" i="53"/>
  <c r="S254" i="53"/>
  <c r="S255" i="53"/>
  <c r="S256" i="53"/>
  <c r="S257" i="53"/>
  <c r="S258" i="53"/>
  <c r="S259" i="53"/>
  <c r="S260" i="53"/>
  <c r="S261" i="53"/>
  <c r="S262" i="53"/>
  <c r="S263" i="53"/>
  <c r="S264" i="53"/>
  <c r="S265" i="53"/>
  <c r="S266" i="53"/>
  <c r="S267" i="53"/>
  <c r="S268" i="53"/>
  <c r="S269" i="53"/>
  <c r="S270" i="53"/>
  <c r="S271" i="53"/>
  <c r="S272" i="53"/>
  <c r="S273" i="53"/>
  <c r="S274" i="53"/>
  <c r="S275" i="53"/>
  <c r="S276" i="53"/>
  <c r="S277" i="53"/>
  <c r="S278" i="53"/>
  <c r="S279" i="53"/>
  <c r="S280" i="53"/>
  <c r="S281" i="53"/>
  <c r="S282" i="53"/>
  <c r="S283" i="53"/>
  <c r="S284" i="53"/>
  <c r="S285" i="53"/>
  <c r="S286" i="53"/>
  <c r="S287" i="53"/>
  <c r="S288" i="53"/>
  <c r="S289" i="53"/>
  <c r="S290" i="53"/>
  <c r="S291" i="53"/>
  <c r="S292" i="53"/>
  <c r="S293" i="53"/>
  <c r="S294" i="53"/>
  <c r="S295" i="53"/>
  <c r="S296" i="53"/>
  <c r="S297" i="53"/>
  <c r="S298" i="53"/>
  <c r="S299" i="53"/>
  <c r="S300" i="53"/>
  <c r="S301" i="53"/>
  <c r="S302" i="53"/>
  <c r="S303" i="53"/>
  <c r="S304" i="53"/>
  <c r="S305" i="53"/>
  <c r="S306" i="53"/>
  <c r="S307" i="53"/>
  <c r="S308" i="53"/>
  <c r="S309" i="53"/>
  <c r="S310" i="53"/>
  <c r="S311" i="53"/>
  <c r="S312" i="53"/>
  <c r="S313" i="53"/>
  <c r="S314" i="53"/>
  <c r="S315" i="53"/>
  <c r="S316" i="53"/>
  <c r="S317" i="53"/>
  <c r="S318" i="53"/>
  <c r="S319" i="53"/>
  <c r="S320" i="53"/>
  <c r="S321" i="53"/>
  <c r="S322" i="53"/>
  <c r="S323" i="53"/>
  <c r="S324" i="53"/>
  <c r="S325" i="53"/>
  <c r="S326" i="53"/>
  <c r="S327" i="53"/>
  <c r="S328" i="53"/>
  <c r="S329" i="53"/>
  <c r="S330" i="53"/>
  <c r="S331" i="53"/>
  <c r="S332" i="53"/>
  <c r="S333" i="53"/>
  <c r="S334" i="53"/>
  <c r="S335" i="53"/>
  <c r="S336" i="53"/>
  <c r="S337" i="53"/>
  <c r="S338" i="53"/>
  <c r="S339" i="53"/>
  <c r="S340" i="53"/>
  <c r="S341" i="53"/>
  <c r="S342" i="53"/>
  <c r="S343" i="53"/>
  <c r="S344" i="53"/>
  <c r="S345" i="53"/>
  <c r="S346" i="53"/>
  <c r="S347" i="53"/>
  <c r="S348" i="53"/>
  <c r="S349" i="53"/>
  <c r="S350" i="53"/>
  <c r="S351" i="53"/>
  <c r="S352" i="53"/>
  <c r="S353" i="53"/>
  <c r="S354" i="53"/>
  <c r="S355" i="53"/>
  <c r="S356" i="53"/>
  <c r="S357" i="53"/>
  <c r="S358" i="53"/>
  <c r="S359" i="53"/>
  <c r="S360" i="53"/>
  <c r="S361" i="53"/>
  <c r="S362" i="53"/>
  <c r="S363" i="53"/>
  <c r="S364" i="53"/>
  <c r="S365" i="53"/>
  <c r="S366" i="53"/>
  <c r="S367" i="53"/>
  <c r="S368" i="53"/>
  <c r="S369" i="53"/>
  <c r="S370" i="53"/>
  <c r="S371" i="53"/>
  <c r="S372" i="53"/>
  <c r="S373" i="53"/>
  <c r="S374" i="53"/>
  <c r="S375" i="53"/>
  <c r="S376" i="53"/>
  <c r="S377" i="53"/>
  <c r="S378" i="53"/>
  <c r="S379" i="53"/>
  <c r="S380" i="53"/>
  <c r="S381" i="53"/>
  <c r="S382" i="53"/>
  <c r="S383" i="53"/>
  <c r="S384" i="53"/>
  <c r="S385" i="53"/>
  <c r="S386" i="53"/>
  <c r="S387" i="53"/>
  <c r="S388" i="53"/>
  <c r="S389" i="53"/>
  <c r="S390" i="53"/>
  <c r="S391" i="53"/>
  <c r="S392" i="53"/>
  <c r="S393" i="53"/>
  <c r="S394" i="53"/>
  <c r="S395" i="53"/>
  <c r="S396" i="53"/>
  <c r="S397" i="53"/>
  <c r="S398" i="53"/>
  <c r="S399" i="53"/>
  <c r="S400" i="53"/>
  <c r="S401" i="53"/>
  <c r="S402" i="53"/>
  <c r="S403" i="53"/>
  <c r="S404" i="53"/>
  <c r="S405" i="53"/>
  <c r="S406" i="53"/>
  <c r="S407" i="53"/>
  <c r="S408" i="53"/>
  <c r="S409" i="53"/>
  <c r="S410" i="53"/>
  <c r="S411" i="53"/>
  <c r="S412" i="53"/>
  <c r="S413" i="53"/>
  <c r="S414" i="53"/>
  <c r="S415" i="53"/>
  <c r="S416" i="53"/>
  <c r="S417" i="53"/>
  <c r="S418" i="53"/>
  <c r="S419" i="53"/>
  <c r="S420" i="53"/>
  <c r="S421" i="53"/>
  <c r="S422" i="53"/>
  <c r="S423" i="53"/>
  <c r="S424" i="53"/>
  <c r="S425" i="53"/>
  <c r="S426" i="53"/>
  <c r="S427" i="53"/>
  <c r="S428" i="53"/>
  <c r="S429" i="53"/>
  <c r="S430" i="53"/>
  <c r="S431" i="53"/>
  <c r="S432" i="53"/>
  <c r="S433" i="53"/>
  <c r="S434" i="53"/>
  <c r="S435" i="53"/>
  <c r="S436" i="53"/>
  <c r="S437" i="53"/>
  <c r="S438" i="53"/>
  <c r="S439" i="53"/>
  <c r="S440" i="53"/>
  <c r="S441" i="53"/>
  <c r="S442" i="53"/>
  <c r="S443" i="53"/>
  <c r="S444" i="53"/>
  <c r="S445" i="53"/>
  <c r="S446" i="53"/>
  <c r="S447" i="53"/>
  <c r="S448" i="53"/>
  <c r="S449" i="53"/>
  <c r="S450" i="53"/>
  <c r="S451" i="53"/>
  <c r="S452" i="53"/>
  <c r="S453" i="53"/>
  <c r="S454" i="53"/>
  <c r="S455" i="53"/>
  <c r="S456" i="53"/>
  <c r="S457" i="53"/>
  <c r="S458" i="53"/>
  <c r="S459" i="53"/>
  <c r="S460" i="53"/>
  <c r="S461" i="53"/>
  <c r="S462" i="53"/>
  <c r="S463" i="53"/>
  <c r="S464" i="53"/>
  <c r="S465" i="53"/>
  <c r="S466" i="53"/>
  <c r="S467" i="53"/>
  <c r="S468" i="53"/>
  <c r="S469" i="53"/>
  <c r="S470" i="53"/>
  <c r="S471" i="53"/>
  <c r="S472" i="53"/>
  <c r="S473" i="53"/>
  <c r="S474" i="53"/>
  <c r="S475" i="53"/>
  <c r="S476" i="53"/>
  <c r="S477" i="53"/>
  <c r="S478" i="53"/>
  <c r="S479" i="53"/>
  <c r="S480" i="53"/>
  <c r="S481" i="53"/>
  <c r="S482" i="53"/>
  <c r="S483" i="53"/>
  <c r="S484" i="53"/>
  <c r="S485" i="53"/>
  <c r="S486" i="53"/>
  <c r="S487" i="53"/>
  <c r="S488" i="53"/>
  <c r="S489" i="53"/>
  <c r="S490" i="53"/>
  <c r="S491" i="53"/>
  <c r="S492" i="53"/>
  <c r="S493" i="53"/>
  <c r="S494" i="53"/>
  <c r="S495" i="53"/>
  <c r="S496" i="53"/>
  <c r="S497" i="53"/>
  <c r="S498" i="53"/>
  <c r="S499" i="53"/>
  <c r="S500" i="53"/>
  <c r="S501" i="53"/>
  <c r="S502" i="53"/>
  <c r="S503" i="53"/>
  <c r="S504" i="53"/>
  <c r="S505" i="53"/>
  <c r="S506" i="53"/>
  <c r="S507" i="53"/>
  <c r="S508" i="53"/>
  <c r="S509" i="53"/>
  <c r="S510" i="53"/>
  <c r="S511" i="53"/>
  <c r="S512" i="53"/>
  <c r="S513" i="53"/>
  <c r="S514" i="53"/>
  <c r="S515" i="53"/>
  <c r="S516" i="53"/>
  <c r="S517" i="53"/>
  <c r="S518" i="53"/>
  <c r="S519" i="53"/>
  <c r="S520" i="53"/>
  <c r="S521" i="53"/>
  <c r="S522" i="53"/>
  <c r="S523" i="53"/>
  <c r="S524" i="53"/>
  <c r="S525" i="53"/>
  <c r="S526" i="53"/>
  <c r="S527" i="53"/>
  <c r="S528" i="53"/>
  <c r="S529" i="53"/>
  <c r="S530" i="53"/>
  <c r="S531" i="53"/>
  <c r="S532" i="53"/>
  <c r="S533" i="53"/>
  <c r="S534" i="53"/>
  <c r="S535" i="53"/>
  <c r="S536" i="53"/>
  <c r="S537" i="53"/>
  <c r="S538" i="53"/>
  <c r="S539" i="53"/>
  <c r="S540" i="53"/>
  <c r="S541" i="53"/>
  <c r="S542" i="53"/>
  <c r="S543" i="53"/>
  <c r="S544" i="53"/>
  <c r="S545" i="53"/>
  <c r="S546" i="53"/>
  <c r="S547" i="53"/>
  <c r="S548" i="53"/>
  <c r="S549" i="53"/>
  <c r="S550" i="53"/>
  <c r="S551" i="53"/>
  <c r="S552" i="53"/>
  <c r="S553" i="53"/>
  <c r="S554" i="53"/>
  <c r="S555" i="53"/>
  <c r="S556" i="53"/>
  <c r="S557" i="53"/>
  <c r="S558" i="53"/>
  <c r="S559" i="53"/>
  <c r="S560" i="53"/>
  <c r="S561" i="53"/>
  <c r="S562" i="53"/>
  <c r="S563" i="53"/>
  <c r="S564" i="53"/>
  <c r="S565" i="53"/>
  <c r="S566" i="53"/>
  <c r="S567" i="53"/>
  <c r="S568" i="53"/>
  <c r="S569" i="53"/>
  <c r="S570" i="53"/>
  <c r="S571" i="53"/>
  <c r="S572" i="53"/>
  <c r="S573" i="53"/>
  <c r="S574" i="53"/>
  <c r="S575" i="53"/>
  <c r="S576" i="53"/>
  <c r="S577" i="53"/>
  <c r="S578" i="53"/>
  <c r="S579" i="53"/>
  <c r="S580" i="53"/>
  <c r="S581" i="53"/>
  <c r="S582" i="53"/>
  <c r="S583" i="53"/>
  <c r="S584" i="53"/>
  <c r="S585" i="53"/>
  <c r="S586" i="53"/>
  <c r="S587" i="53"/>
  <c r="S588" i="53"/>
  <c r="S589" i="53"/>
  <c r="S590" i="53"/>
  <c r="S591" i="53"/>
  <c r="S592" i="53"/>
  <c r="S593" i="53"/>
  <c r="S594" i="53"/>
  <c r="S595" i="53"/>
  <c r="S596" i="53"/>
  <c r="S597" i="53"/>
  <c r="S598" i="53"/>
  <c r="S599" i="53"/>
  <c r="S600" i="53"/>
  <c r="S601" i="53"/>
  <c r="S602" i="53"/>
  <c r="S603" i="53"/>
  <c r="S604" i="53"/>
  <c r="S605" i="53"/>
  <c r="S606" i="53"/>
  <c r="S607" i="53"/>
  <c r="S608" i="53"/>
  <c r="S609" i="53"/>
  <c r="S610" i="53"/>
  <c r="S611" i="53"/>
  <c r="S612" i="53"/>
  <c r="S613" i="53"/>
  <c r="S614" i="53"/>
  <c r="S615" i="53"/>
  <c r="S616" i="53"/>
  <c r="S617" i="53"/>
  <c r="S618" i="53"/>
  <c r="S619" i="53"/>
  <c r="S620" i="53"/>
  <c r="S621" i="53"/>
  <c r="S622" i="53"/>
  <c r="S623" i="53"/>
  <c r="S624" i="53"/>
  <c r="S625" i="53"/>
  <c r="S626" i="53"/>
  <c r="S627" i="53"/>
  <c r="S628" i="53"/>
  <c r="S629" i="53"/>
  <c r="S630" i="53"/>
  <c r="S631" i="53"/>
  <c r="S632" i="53"/>
  <c r="S633" i="53"/>
  <c r="S634" i="53"/>
  <c r="S635" i="53"/>
  <c r="S636" i="53"/>
  <c r="S637" i="53"/>
  <c r="S638" i="53"/>
  <c r="S639" i="53"/>
  <c r="S640" i="53"/>
  <c r="S641" i="53"/>
  <c r="S642" i="53"/>
  <c r="S643" i="53"/>
  <c r="S644" i="53"/>
  <c r="S645" i="53"/>
  <c r="S646" i="53"/>
  <c r="S647" i="53"/>
  <c r="S648" i="53"/>
  <c r="S649" i="53"/>
  <c r="S650" i="53"/>
  <c r="S651" i="53"/>
  <c r="S652" i="53"/>
  <c r="S653" i="53"/>
  <c r="S654" i="53"/>
  <c r="S655" i="53"/>
  <c r="S656" i="53"/>
  <c r="S657" i="53"/>
  <c r="S658" i="53"/>
  <c r="S4" i="53"/>
  <c r="V19" i="53"/>
  <c r="V23" i="53"/>
  <c r="Q5" i="53"/>
  <c r="Q6" i="53"/>
  <c r="Q7" i="53"/>
  <c r="Q8" i="53"/>
  <c r="Q9" i="53"/>
  <c r="Q10" i="53"/>
  <c r="Q11" i="53"/>
  <c r="Q12" i="53"/>
  <c r="Q13" i="53"/>
  <c r="Q14" i="53"/>
  <c r="Q15" i="53"/>
  <c r="Q16" i="53"/>
  <c r="Q17" i="53"/>
  <c r="Q18" i="53"/>
  <c r="Q19" i="53"/>
  <c r="Q20" i="53"/>
  <c r="Q21" i="53"/>
  <c r="Q22" i="53"/>
  <c r="Q23" i="53"/>
  <c r="Q24" i="53"/>
  <c r="Q25" i="53"/>
  <c r="Q26" i="53"/>
  <c r="Q27" i="53"/>
  <c r="Q28" i="53"/>
  <c r="Q29" i="53"/>
  <c r="Q30" i="53"/>
  <c r="Q31" i="53"/>
  <c r="Q32" i="53"/>
  <c r="Q33" i="53"/>
  <c r="Q34" i="53"/>
  <c r="Q35" i="53"/>
  <c r="Q36" i="53"/>
  <c r="Q37" i="53"/>
  <c r="Q38" i="53"/>
  <c r="Q39" i="53"/>
  <c r="Q40" i="53"/>
  <c r="Q41" i="53"/>
  <c r="Q42" i="53"/>
  <c r="Q43" i="53"/>
  <c r="Q44" i="53"/>
  <c r="Q45" i="53"/>
  <c r="Q46" i="53"/>
  <c r="Q47" i="53"/>
  <c r="Q48" i="53"/>
  <c r="Q49" i="53"/>
  <c r="Q50" i="53"/>
  <c r="Q51" i="53"/>
  <c r="Q52" i="53"/>
  <c r="Q53" i="53"/>
  <c r="Q54" i="53"/>
  <c r="Q55" i="53"/>
  <c r="Q56" i="53"/>
  <c r="Q57" i="53"/>
  <c r="Q58" i="53"/>
  <c r="Q59" i="53"/>
  <c r="Q60" i="53"/>
  <c r="Q61" i="53"/>
  <c r="Q62" i="53"/>
  <c r="Q63" i="53"/>
  <c r="Q64" i="53"/>
  <c r="Q65" i="53"/>
  <c r="Q66" i="53"/>
  <c r="Q67" i="53"/>
  <c r="Q68" i="53"/>
  <c r="Q69" i="53"/>
  <c r="Q70" i="53"/>
  <c r="Q71" i="53"/>
  <c r="Q72" i="53"/>
  <c r="Q73" i="53"/>
  <c r="Q74" i="53"/>
  <c r="Q75" i="53"/>
  <c r="Q76" i="53"/>
  <c r="Q77" i="53"/>
  <c r="Q78" i="53"/>
  <c r="Q79" i="53"/>
  <c r="Q80" i="53"/>
  <c r="Q81" i="53"/>
  <c r="Q82" i="53"/>
  <c r="Q83" i="53"/>
  <c r="Q84" i="53"/>
  <c r="Q85" i="53"/>
  <c r="Q86" i="53"/>
  <c r="Q87" i="53"/>
  <c r="Q88" i="53"/>
  <c r="Q89" i="53"/>
  <c r="Q90" i="53"/>
  <c r="Q91" i="53"/>
  <c r="Q92" i="53"/>
  <c r="Q93" i="53"/>
  <c r="Q94" i="53"/>
  <c r="Q95" i="53"/>
  <c r="Q96" i="53"/>
  <c r="Q97" i="53"/>
  <c r="Q98" i="53"/>
  <c r="Q99" i="53"/>
  <c r="Q100" i="53"/>
  <c r="Q101" i="53"/>
  <c r="Q102" i="53"/>
  <c r="Q103" i="53"/>
  <c r="Q104" i="53"/>
  <c r="Q105" i="53"/>
  <c r="Q106" i="53"/>
  <c r="Q107" i="53"/>
  <c r="Q108" i="53"/>
  <c r="Q109" i="53"/>
  <c r="Q110" i="53"/>
  <c r="Q111" i="53"/>
  <c r="Q112" i="53"/>
  <c r="Q113" i="53"/>
  <c r="Q114" i="53"/>
  <c r="Q115" i="53"/>
  <c r="Q116" i="53"/>
  <c r="Q117" i="53"/>
  <c r="Q118" i="53"/>
  <c r="Q119" i="53"/>
  <c r="Q120" i="53"/>
  <c r="Q121" i="53"/>
  <c r="Q122" i="53"/>
  <c r="Q123" i="53"/>
  <c r="Q124" i="53"/>
  <c r="Q125" i="53"/>
  <c r="Q126" i="53"/>
  <c r="Q127" i="53"/>
  <c r="Q128" i="53"/>
  <c r="Q129" i="53"/>
  <c r="Q130" i="53"/>
  <c r="Q131" i="53"/>
  <c r="Q132" i="53"/>
  <c r="Q133" i="53"/>
  <c r="Q134" i="53"/>
  <c r="Q135" i="53"/>
  <c r="Q136" i="53"/>
  <c r="Q137" i="53"/>
  <c r="Q138" i="53"/>
  <c r="Q139" i="53"/>
  <c r="Q140" i="53"/>
  <c r="Q141" i="53"/>
  <c r="Q142" i="53"/>
  <c r="Q143" i="53"/>
  <c r="Q144" i="53"/>
  <c r="Q145" i="53"/>
  <c r="Q146" i="53"/>
  <c r="Q147" i="53"/>
  <c r="Q148" i="53"/>
  <c r="Q149" i="53"/>
  <c r="Q150" i="53"/>
  <c r="Q151" i="53"/>
  <c r="Q152" i="53"/>
  <c r="Q153" i="53"/>
  <c r="Q154" i="53"/>
  <c r="Q155" i="53"/>
  <c r="Q156" i="53"/>
  <c r="Q157" i="53"/>
  <c r="Q158" i="53"/>
  <c r="Q159" i="53"/>
  <c r="Q160" i="53"/>
  <c r="Q161" i="53"/>
  <c r="Q162" i="53"/>
  <c r="Q163" i="53"/>
  <c r="Q164" i="53"/>
  <c r="Q165" i="53"/>
  <c r="Q166" i="53"/>
  <c r="Q167" i="53"/>
  <c r="Q168" i="53"/>
  <c r="Q169" i="53"/>
  <c r="Q170" i="53"/>
  <c r="Q171" i="53"/>
  <c r="Q172" i="53"/>
  <c r="Q173" i="53"/>
  <c r="Q174" i="53"/>
  <c r="Q175" i="53"/>
  <c r="Q176" i="53"/>
  <c r="Q177" i="53"/>
  <c r="Q178" i="53"/>
  <c r="Q179" i="53"/>
  <c r="Q180" i="53"/>
  <c r="Q181" i="53"/>
  <c r="Q182" i="53"/>
  <c r="Q183" i="53"/>
  <c r="Q184" i="53"/>
  <c r="Q185" i="53"/>
  <c r="Q186" i="53"/>
  <c r="Q187" i="53"/>
  <c r="Q188" i="53"/>
  <c r="Q189" i="53"/>
  <c r="Q190" i="53"/>
  <c r="Q191" i="53"/>
  <c r="Q192" i="53"/>
  <c r="Q193" i="53"/>
  <c r="Q194" i="53"/>
  <c r="Q195" i="53"/>
  <c r="Q196" i="53"/>
  <c r="Q197" i="53"/>
  <c r="Q198" i="53"/>
  <c r="Q199" i="53"/>
  <c r="Q200" i="53"/>
  <c r="Q201" i="53"/>
  <c r="Q202" i="53"/>
  <c r="Q203" i="53"/>
  <c r="Q204" i="53"/>
  <c r="Q205" i="53"/>
  <c r="Q206" i="53"/>
  <c r="Q207" i="53"/>
  <c r="Q208" i="53"/>
  <c r="Q209" i="53"/>
  <c r="Q210" i="53"/>
  <c r="Q211" i="53"/>
  <c r="Q212" i="53"/>
  <c r="Q213" i="53"/>
  <c r="Q214" i="53"/>
  <c r="Q215" i="53"/>
  <c r="Q216" i="53"/>
  <c r="Q217" i="53"/>
  <c r="Q218" i="53"/>
  <c r="Q219" i="53"/>
  <c r="Q220" i="53"/>
  <c r="Q221" i="53"/>
  <c r="Q222" i="53"/>
  <c r="Q223" i="53"/>
  <c r="Q224" i="53"/>
  <c r="Q225" i="53"/>
  <c r="Q226" i="53"/>
  <c r="Q227" i="53"/>
  <c r="Q228" i="53"/>
  <c r="Q229" i="53"/>
  <c r="Q230" i="53"/>
  <c r="Q231" i="53"/>
  <c r="Q232" i="53"/>
  <c r="Q233" i="53"/>
  <c r="Q234" i="53"/>
  <c r="Q235" i="53"/>
  <c r="Q236" i="53"/>
  <c r="Q237" i="53"/>
  <c r="Q238" i="53"/>
  <c r="Q239" i="53"/>
  <c r="Q240" i="53"/>
  <c r="Q241" i="53"/>
  <c r="Q242" i="53"/>
  <c r="Q243" i="53"/>
  <c r="Q244" i="53"/>
  <c r="Q245" i="53"/>
  <c r="Q246" i="53"/>
  <c r="Q247" i="53"/>
  <c r="Q248" i="53"/>
  <c r="Q249" i="53"/>
  <c r="Q250" i="53"/>
  <c r="Q251" i="53"/>
  <c r="Q252" i="53"/>
  <c r="Q253" i="53"/>
  <c r="Q254" i="53"/>
  <c r="Q255" i="53"/>
  <c r="Q256" i="53"/>
  <c r="Q257" i="53"/>
  <c r="Q258" i="53"/>
  <c r="Q259" i="53"/>
  <c r="Q260" i="53"/>
  <c r="Q261" i="53"/>
  <c r="Q262" i="53"/>
  <c r="Q263" i="53"/>
  <c r="Q264" i="53"/>
  <c r="Q265" i="53"/>
  <c r="Q266" i="53"/>
  <c r="Q267" i="53"/>
  <c r="Q268" i="53"/>
  <c r="Q269" i="53"/>
  <c r="Q270" i="53"/>
  <c r="Q271" i="53"/>
  <c r="Q272" i="53"/>
  <c r="Q273" i="53"/>
  <c r="Q274" i="53"/>
  <c r="Q275" i="53"/>
  <c r="Q276" i="53"/>
  <c r="Q277" i="53"/>
  <c r="Q278" i="53"/>
  <c r="Q279" i="53"/>
  <c r="Q280" i="53"/>
  <c r="Q281" i="53"/>
  <c r="Q282" i="53"/>
  <c r="Q283" i="53"/>
  <c r="Q284" i="53"/>
  <c r="Q285" i="53"/>
  <c r="Q286" i="53"/>
  <c r="Q287" i="53"/>
  <c r="Q288" i="53"/>
  <c r="Q289" i="53"/>
  <c r="Q290" i="53"/>
  <c r="Q291" i="53"/>
  <c r="Q292" i="53"/>
  <c r="Q293" i="53"/>
  <c r="Q294" i="53"/>
  <c r="Q295" i="53"/>
  <c r="Q296" i="53"/>
  <c r="Q297" i="53"/>
  <c r="Q298" i="53"/>
  <c r="Q299" i="53"/>
  <c r="Q300" i="53"/>
  <c r="Q301" i="53"/>
  <c r="Q302" i="53"/>
  <c r="Q303" i="53"/>
  <c r="Q304" i="53"/>
  <c r="Q305" i="53"/>
  <c r="Q306" i="53"/>
  <c r="Q307" i="53"/>
  <c r="Q308" i="53"/>
  <c r="Q309" i="53"/>
  <c r="Q310" i="53"/>
  <c r="Q311" i="53"/>
  <c r="Q312" i="53"/>
  <c r="Q313" i="53"/>
  <c r="Q314" i="53"/>
  <c r="Q315" i="53"/>
  <c r="Q316" i="53"/>
  <c r="Q317" i="53"/>
  <c r="Q318" i="53"/>
  <c r="Q319" i="53"/>
  <c r="Q320" i="53"/>
  <c r="Q321" i="53"/>
  <c r="Q322" i="53"/>
  <c r="Q323" i="53"/>
  <c r="Q324" i="53"/>
  <c r="Q325" i="53"/>
  <c r="Q326" i="53"/>
  <c r="Q327" i="53"/>
  <c r="Q328" i="53"/>
  <c r="Q329" i="53"/>
  <c r="Q330" i="53"/>
  <c r="Q331" i="53"/>
  <c r="Q332" i="53"/>
  <c r="Q333" i="53"/>
  <c r="Q334" i="53"/>
  <c r="Q335" i="53"/>
  <c r="Q336" i="53"/>
  <c r="Q337" i="53"/>
  <c r="Q338" i="53"/>
  <c r="Q339" i="53"/>
  <c r="Q340" i="53"/>
  <c r="Q341" i="53"/>
  <c r="Q342" i="53"/>
  <c r="Q343" i="53"/>
  <c r="Q344" i="53"/>
  <c r="Q345" i="53"/>
  <c r="Q346" i="53"/>
  <c r="Q347" i="53"/>
  <c r="Q348" i="53"/>
  <c r="Q349" i="53"/>
  <c r="Q350" i="53"/>
  <c r="Q351" i="53"/>
  <c r="Q352" i="53"/>
  <c r="Q353" i="53"/>
  <c r="Q354" i="53"/>
  <c r="Q355" i="53"/>
  <c r="Q356" i="53"/>
  <c r="Q357" i="53"/>
  <c r="Q358" i="53"/>
  <c r="Q359" i="53"/>
  <c r="Q360" i="53"/>
  <c r="Q361" i="53"/>
  <c r="Q362" i="53"/>
  <c r="Q363" i="53"/>
  <c r="Q364" i="53"/>
  <c r="Q365" i="53"/>
  <c r="Q366" i="53"/>
  <c r="Q367" i="53"/>
  <c r="Q368" i="53"/>
  <c r="Q369" i="53"/>
  <c r="Q370" i="53"/>
  <c r="Q371" i="53"/>
  <c r="Q372" i="53"/>
  <c r="Q373" i="53"/>
  <c r="Q374" i="53"/>
  <c r="Q375" i="53"/>
  <c r="Q376" i="53"/>
  <c r="Q377" i="53"/>
  <c r="Q378" i="53"/>
  <c r="Q379" i="53"/>
  <c r="Q380" i="53"/>
  <c r="Q381" i="53"/>
  <c r="Q382" i="53"/>
  <c r="Q383" i="53"/>
  <c r="Q384" i="53"/>
  <c r="Q385" i="53"/>
  <c r="Q386" i="53"/>
  <c r="Q387" i="53"/>
  <c r="Q388" i="53"/>
  <c r="Q389" i="53"/>
  <c r="Q390" i="53"/>
  <c r="Q391" i="53"/>
  <c r="Q392" i="53"/>
  <c r="Q393" i="53"/>
  <c r="Q394" i="53"/>
  <c r="Q395" i="53"/>
  <c r="Q396" i="53"/>
  <c r="Q397" i="53"/>
  <c r="Q398" i="53"/>
  <c r="Q399" i="53"/>
  <c r="Q400" i="53"/>
  <c r="Q401" i="53"/>
  <c r="Q402" i="53"/>
  <c r="Q403" i="53"/>
  <c r="Q404" i="53"/>
  <c r="Q405" i="53"/>
  <c r="Q406" i="53"/>
  <c r="Q407" i="53"/>
  <c r="Q408" i="53"/>
  <c r="Q409" i="53"/>
  <c r="Q410" i="53"/>
  <c r="Q411" i="53"/>
  <c r="Q412" i="53"/>
  <c r="Q413" i="53"/>
  <c r="Q414" i="53"/>
  <c r="Q415" i="53"/>
  <c r="Q416" i="53"/>
  <c r="Q417" i="53"/>
  <c r="Q418" i="53"/>
  <c r="Q419" i="53"/>
  <c r="Q420" i="53"/>
  <c r="Q421" i="53"/>
  <c r="Q422" i="53"/>
  <c r="Q423" i="53"/>
  <c r="Q424" i="53"/>
  <c r="Q425" i="53"/>
  <c r="Q426" i="53"/>
  <c r="Q427" i="53"/>
  <c r="Q428" i="53"/>
  <c r="Q429" i="53"/>
  <c r="Q430" i="53"/>
  <c r="Q431" i="53"/>
  <c r="Q432" i="53"/>
  <c r="Q433" i="53"/>
  <c r="Q434" i="53"/>
  <c r="Q435" i="53"/>
  <c r="Q436" i="53"/>
  <c r="Q437" i="53"/>
  <c r="Q438" i="53"/>
  <c r="Q439" i="53"/>
  <c r="Q440" i="53"/>
  <c r="Q441" i="53"/>
  <c r="Q442" i="53"/>
  <c r="Q443" i="53"/>
  <c r="Q444" i="53"/>
  <c r="Q445" i="53"/>
  <c r="Q446" i="53"/>
  <c r="Q447" i="53"/>
  <c r="Q448" i="53"/>
  <c r="Q449" i="53"/>
  <c r="Q450" i="53"/>
  <c r="Q451" i="53"/>
  <c r="Q452" i="53"/>
  <c r="Q453" i="53"/>
  <c r="Q454" i="53"/>
  <c r="Q455" i="53"/>
  <c r="Q456" i="53"/>
  <c r="Q457" i="53"/>
  <c r="Q458" i="53"/>
  <c r="Q459" i="53"/>
  <c r="Q460" i="53"/>
  <c r="Q461" i="53"/>
  <c r="Q462" i="53"/>
  <c r="Q463" i="53"/>
  <c r="Q464" i="53"/>
  <c r="Q465" i="53"/>
  <c r="Q466" i="53"/>
  <c r="Q467" i="53"/>
  <c r="Q468" i="53"/>
  <c r="Q469" i="53"/>
  <c r="Q470" i="53"/>
  <c r="Q471" i="53"/>
  <c r="Q472" i="53"/>
  <c r="Q473" i="53"/>
  <c r="Q474" i="53"/>
  <c r="Q475" i="53"/>
  <c r="Q476" i="53"/>
  <c r="Q477" i="53"/>
  <c r="Q478" i="53"/>
  <c r="Q479" i="53"/>
  <c r="Q480" i="53"/>
  <c r="Q481" i="53"/>
  <c r="Q482" i="53"/>
  <c r="Q483" i="53"/>
  <c r="Q484" i="53"/>
  <c r="Q485" i="53"/>
  <c r="Q486" i="53"/>
  <c r="Q487" i="53"/>
  <c r="Q488" i="53"/>
  <c r="Q489" i="53"/>
  <c r="Q490" i="53"/>
  <c r="Q491" i="53"/>
  <c r="Q492" i="53"/>
  <c r="Q493" i="53"/>
  <c r="Q494" i="53"/>
  <c r="Q495" i="53"/>
  <c r="Q496" i="53"/>
  <c r="Q497" i="53"/>
  <c r="Q498" i="53"/>
  <c r="Q499" i="53"/>
  <c r="Q500" i="53"/>
  <c r="Q501" i="53"/>
  <c r="Q502" i="53"/>
  <c r="Q503" i="53"/>
  <c r="Q504" i="53"/>
  <c r="Q505" i="53"/>
  <c r="Q506" i="53"/>
  <c r="Q507" i="53"/>
  <c r="Q508" i="53"/>
  <c r="Q509" i="53"/>
  <c r="Q510" i="53"/>
  <c r="Q511" i="53"/>
  <c r="Q512" i="53"/>
  <c r="Q513" i="53"/>
  <c r="Q514" i="53"/>
  <c r="Q515" i="53"/>
  <c r="Q516" i="53"/>
  <c r="Q517" i="53"/>
  <c r="Q518" i="53"/>
  <c r="Q519" i="53"/>
  <c r="Q520" i="53"/>
  <c r="Q521" i="53"/>
  <c r="Q522" i="53"/>
  <c r="Q523" i="53"/>
  <c r="Q524" i="53"/>
  <c r="Q525" i="53"/>
  <c r="Q526" i="53"/>
  <c r="Q527" i="53"/>
  <c r="Q528" i="53"/>
  <c r="Q529" i="53"/>
  <c r="Q530" i="53"/>
  <c r="Q531" i="53"/>
  <c r="Q532" i="53"/>
  <c r="Q533" i="53"/>
  <c r="Q534" i="53"/>
  <c r="Q535" i="53"/>
  <c r="Q536" i="53"/>
  <c r="Q537" i="53"/>
  <c r="Q538" i="53"/>
  <c r="Q539" i="53"/>
  <c r="Q540" i="53"/>
  <c r="Q541" i="53"/>
  <c r="Q542" i="53"/>
  <c r="Q543" i="53"/>
  <c r="Q544" i="53"/>
  <c r="Q545" i="53"/>
  <c r="Q546" i="53"/>
  <c r="Q547" i="53"/>
  <c r="Q548" i="53"/>
  <c r="Q549" i="53"/>
  <c r="Q550" i="53"/>
  <c r="Q551" i="53"/>
  <c r="Q552" i="53"/>
  <c r="Q553" i="53"/>
  <c r="Q554" i="53"/>
  <c r="Q555" i="53"/>
  <c r="Q556" i="53"/>
  <c r="Q557" i="53"/>
  <c r="Q558" i="53"/>
  <c r="Q559" i="53"/>
  <c r="Q560" i="53"/>
  <c r="Q561" i="53"/>
  <c r="Q562" i="53"/>
  <c r="Q563" i="53"/>
  <c r="Q564" i="53"/>
  <c r="Q565" i="53"/>
  <c r="Q566" i="53"/>
  <c r="Q567" i="53"/>
  <c r="Q568" i="53"/>
  <c r="Q569" i="53"/>
  <c r="Q570" i="53"/>
  <c r="Q571" i="53"/>
  <c r="Q572" i="53"/>
  <c r="Q573" i="53"/>
  <c r="Q574" i="53"/>
  <c r="Q575" i="53"/>
  <c r="Q576" i="53"/>
  <c r="Q577" i="53"/>
  <c r="Q578" i="53"/>
  <c r="Q579" i="53"/>
  <c r="Q580" i="53"/>
  <c r="Q581" i="53"/>
  <c r="Q582" i="53"/>
  <c r="Q583" i="53"/>
  <c r="Q584" i="53"/>
  <c r="Q585" i="53"/>
  <c r="Q586" i="53"/>
  <c r="Q587" i="53"/>
  <c r="Q588" i="53"/>
  <c r="Q589" i="53"/>
  <c r="Q590" i="53"/>
  <c r="Q591" i="53"/>
  <c r="Q592" i="53"/>
  <c r="Q593" i="53"/>
  <c r="Q594" i="53"/>
  <c r="Q595" i="53"/>
  <c r="Q596" i="53"/>
  <c r="Q597" i="53"/>
  <c r="Q598" i="53"/>
  <c r="Q599" i="53"/>
  <c r="Q600" i="53"/>
  <c r="Q601" i="53"/>
  <c r="Q602" i="53"/>
  <c r="Q603" i="53"/>
  <c r="Q604" i="53"/>
  <c r="Q605" i="53"/>
  <c r="Q606" i="53"/>
  <c r="Q607" i="53"/>
  <c r="Q608" i="53"/>
  <c r="Q609" i="53"/>
  <c r="Q610" i="53"/>
  <c r="Q611" i="53"/>
  <c r="Q612" i="53"/>
  <c r="Q613" i="53"/>
  <c r="Q614" i="53"/>
  <c r="Q615" i="53"/>
  <c r="Q616" i="53"/>
  <c r="Q617" i="53"/>
  <c r="Q618" i="53"/>
  <c r="Q619" i="53"/>
  <c r="Q620" i="53"/>
  <c r="Q621" i="53"/>
  <c r="Q622" i="53"/>
  <c r="Q623" i="53"/>
  <c r="Q624" i="53"/>
  <c r="Q625" i="53"/>
  <c r="Q626" i="53"/>
  <c r="Q627" i="53"/>
  <c r="Q628" i="53"/>
  <c r="Q629" i="53"/>
  <c r="Q630" i="53"/>
  <c r="Q631" i="53"/>
  <c r="Q632" i="53"/>
  <c r="Q633" i="53"/>
  <c r="Q634" i="53"/>
  <c r="Q635" i="53"/>
  <c r="Q636" i="53"/>
  <c r="Q637" i="53"/>
  <c r="Q638" i="53"/>
  <c r="Q639" i="53"/>
  <c r="Q640" i="53"/>
  <c r="Q641" i="53"/>
  <c r="Q642" i="53"/>
  <c r="Q643" i="53"/>
  <c r="Q644" i="53"/>
  <c r="Q645" i="53"/>
  <c r="Q646" i="53"/>
  <c r="Q647" i="53"/>
  <c r="Q648" i="53"/>
  <c r="Q649" i="53"/>
  <c r="Q650" i="53"/>
  <c r="Q651" i="53"/>
  <c r="Q652" i="53"/>
  <c r="Q653" i="53"/>
  <c r="Q654" i="53"/>
  <c r="Q655" i="53"/>
  <c r="Q656" i="53"/>
  <c r="Q657" i="53"/>
  <c r="Q658" i="53"/>
  <c r="Q4" i="53"/>
  <c r="N240" i="53"/>
  <c r="O240" i="53" s="1"/>
  <c r="P240" i="53" s="1"/>
  <c r="H29" i="46"/>
  <c r="G32" i="46"/>
  <c r="K30" i="46"/>
  <c r="K29" i="46"/>
  <c r="J30" i="46"/>
  <c r="J29" i="46"/>
  <c r="M558" i="53" l="1"/>
  <c r="L558" i="53"/>
  <c r="L486" i="53"/>
  <c r="M486" i="53" s="1"/>
  <c r="N486" i="53" s="1"/>
  <c r="O486" i="53" s="1"/>
  <c r="P486" i="53" s="1"/>
  <c r="R486" i="53" s="1"/>
  <c r="T486" i="53" s="1"/>
  <c r="V486" i="53" s="1"/>
  <c r="L454" i="53"/>
  <c r="M454" i="53" s="1"/>
  <c r="N454" i="53" s="1"/>
  <c r="O454" i="53" s="1"/>
  <c r="P454" i="53" s="1"/>
  <c r="R454" i="53" s="1"/>
  <c r="T454" i="53" s="1"/>
  <c r="V454" i="53" s="1"/>
  <c r="L422" i="53"/>
  <c r="M422" i="53" s="1"/>
  <c r="L390" i="53"/>
  <c r="M390" i="53" s="1"/>
  <c r="N390" i="53" s="1"/>
  <c r="O390" i="53" s="1"/>
  <c r="P390" i="53" s="1"/>
  <c r="R390" i="53" s="1"/>
  <c r="T390" i="53" s="1"/>
  <c r="V390" i="53" s="1"/>
  <c r="L350" i="53"/>
  <c r="M350" i="53" s="1"/>
  <c r="N350" i="53" s="1"/>
  <c r="O350" i="53" s="1"/>
  <c r="P350" i="53" s="1"/>
  <c r="R350" i="53" s="1"/>
  <c r="T350" i="53" s="1"/>
  <c r="V350" i="53" s="1"/>
  <c r="L645" i="53"/>
  <c r="M645" i="53" s="1"/>
  <c r="L637" i="53"/>
  <c r="M637" i="53" s="1"/>
  <c r="L597" i="53"/>
  <c r="M597" i="53" s="1"/>
  <c r="M589" i="53"/>
  <c r="N589" i="53" s="1"/>
  <c r="O589" i="53" s="1"/>
  <c r="P589" i="53" s="1"/>
  <c r="R589" i="53" s="1"/>
  <c r="T589" i="53" s="1"/>
  <c r="V589" i="53" s="1"/>
  <c r="L589" i="53"/>
  <c r="L581" i="53"/>
  <c r="M581" i="53" s="1"/>
  <c r="L557" i="53"/>
  <c r="M557" i="53" s="1"/>
  <c r="L549" i="53"/>
  <c r="M549" i="53" s="1"/>
  <c r="L525" i="53"/>
  <c r="M525" i="53" s="1"/>
  <c r="N525" i="53" s="1"/>
  <c r="O525" i="53" s="1"/>
  <c r="P525" i="53" s="1"/>
  <c r="R525" i="53" s="1"/>
  <c r="T525" i="53" s="1"/>
  <c r="V525" i="53" s="1"/>
  <c r="L517" i="53"/>
  <c r="M517" i="53" s="1"/>
  <c r="N517" i="53" s="1"/>
  <c r="O517" i="53" s="1"/>
  <c r="P517" i="53" s="1"/>
  <c r="R517" i="53" s="1"/>
  <c r="T517" i="53" s="1"/>
  <c r="V517" i="53" s="1"/>
  <c r="L509" i="53"/>
  <c r="M509" i="53" s="1"/>
  <c r="N509" i="53" s="1"/>
  <c r="O509" i="53" s="1"/>
  <c r="P509" i="53" s="1"/>
  <c r="R509" i="53" s="1"/>
  <c r="T509" i="53" s="1"/>
  <c r="V509" i="53" s="1"/>
  <c r="L493" i="53"/>
  <c r="M493" i="53" s="1"/>
  <c r="N493" i="53" s="1"/>
  <c r="O493" i="53" s="1"/>
  <c r="P493" i="53" s="1"/>
  <c r="R493" i="53" s="1"/>
  <c r="T493" i="53" s="1"/>
  <c r="V493" i="53" s="1"/>
  <c r="M485" i="53"/>
  <c r="L485" i="53"/>
  <c r="L469" i="53"/>
  <c r="M469" i="53" s="1"/>
  <c r="L453" i="53"/>
  <c r="M453" i="53" s="1"/>
  <c r="L445" i="53"/>
  <c r="M445" i="53" s="1"/>
  <c r="L381" i="53"/>
  <c r="M381" i="53" s="1"/>
  <c r="L285" i="53"/>
  <c r="M285" i="53" s="1"/>
  <c r="L253" i="53"/>
  <c r="M253" i="53" s="1"/>
  <c r="L237" i="53"/>
  <c r="M237" i="53" s="1"/>
  <c r="M213" i="53"/>
  <c r="L213" i="53"/>
  <c r="L205" i="53"/>
  <c r="M205" i="53" s="1"/>
  <c r="L646" i="53"/>
  <c r="M646" i="53" s="1"/>
  <c r="L614" i="53"/>
  <c r="M614" i="53" s="1"/>
  <c r="N614" i="53" s="1"/>
  <c r="O614" i="53" s="1"/>
  <c r="P614" i="53" s="1"/>
  <c r="R614" i="53" s="1"/>
  <c r="T614" i="53" s="1"/>
  <c r="V614" i="53" s="1"/>
  <c r="L606" i="53"/>
  <c r="M606" i="53" s="1"/>
  <c r="N606" i="53" s="1"/>
  <c r="O606" i="53" s="1"/>
  <c r="P606" i="53" s="1"/>
  <c r="R606" i="53" s="1"/>
  <c r="T606" i="53" s="1"/>
  <c r="V606" i="53" s="1"/>
  <c r="L574" i="53"/>
  <c r="M574" i="53" s="1"/>
  <c r="L494" i="53"/>
  <c r="M494" i="53" s="1"/>
  <c r="L438" i="53"/>
  <c r="M438" i="53" s="1"/>
  <c r="L342" i="53"/>
  <c r="M342" i="53" s="1"/>
  <c r="L652" i="53"/>
  <c r="M652" i="53" s="1"/>
  <c r="L644" i="53"/>
  <c r="M644" i="53" s="1"/>
  <c r="N644" i="53" s="1"/>
  <c r="O644" i="53" s="1"/>
  <c r="P644" i="53" s="1"/>
  <c r="R644" i="53" s="1"/>
  <c r="T644" i="53" s="1"/>
  <c r="V644" i="53" s="1"/>
  <c r="L636" i="53"/>
  <c r="M636" i="53" s="1"/>
  <c r="N636" i="53" s="1"/>
  <c r="O636" i="53" s="1"/>
  <c r="P636" i="53" s="1"/>
  <c r="R636" i="53" s="1"/>
  <c r="T636" i="53" s="1"/>
  <c r="V636" i="53" s="1"/>
  <c r="L628" i="53"/>
  <c r="M628" i="53" s="1"/>
  <c r="L620" i="53"/>
  <c r="M620" i="53" s="1"/>
  <c r="L612" i="53"/>
  <c r="M612" i="53" s="1"/>
  <c r="L604" i="53"/>
  <c r="L596" i="53"/>
  <c r="M596" i="53" s="1"/>
  <c r="N596" i="53" s="1"/>
  <c r="O596" i="53" s="1"/>
  <c r="P596" i="53" s="1"/>
  <c r="R596" i="53" s="1"/>
  <c r="T596" i="53" s="1"/>
  <c r="V596" i="53" s="1"/>
  <c r="L588" i="53"/>
  <c r="M588" i="53" s="1"/>
  <c r="L580" i="53"/>
  <c r="M580" i="53" s="1"/>
  <c r="L572" i="53"/>
  <c r="M572" i="53" s="1"/>
  <c r="N572" i="53" s="1"/>
  <c r="O572" i="53" s="1"/>
  <c r="P572" i="53" s="1"/>
  <c r="R572" i="53" s="1"/>
  <c r="T572" i="53" s="1"/>
  <c r="V572" i="53" s="1"/>
  <c r="L564" i="53"/>
  <c r="M564" i="53" s="1"/>
  <c r="L556" i="53"/>
  <c r="M556" i="53" s="1"/>
  <c r="L548" i="53"/>
  <c r="M548" i="53" s="1"/>
  <c r="M540" i="53"/>
  <c r="N540" i="53" s="1"/>
  <c r="O540" i="53" s="1"/>
  <c r="P540" i="53" s="1"/>
  <c r="R540" i="53" s="1"/>
  <c r="T540" i="53" s="1"/>
  <c r="V540" i="53" s="1"/>
  <c r="L540" i="53"/>
  <c r="L532" i="53"/>
  <c r="M532" i="53" s="1"/>
  <c r="L524" i="53"/>
  <c r="M524" i="53" s="1"/>
  <c r="L516" i="53"/>
  <c r="M516" i="53" s="1"/>
  <c r="M508" i="53"/>
  <c r="L508" i="53"/>
  <c r="L500" i="53"/>
  <c r="M500" i="53" s="1"/>
  <c r="L492" i="53"/>
  <c r="M492" i="53" s="1"/>
  <c r="N492" i="53" s="1"/>
  <c r="O492" i="53" s="1"/>
  <c r="P492" i="53" s="1"/>
  <c r="R492" i="53" s="1"/>
  <c r="T492" i="53" s="1"/>
  <c r="V492" i="53" s="1"/>
  <c r="L484" i="53"/>
  <c r="M484" i="53" s="1"/>
  <c r="M476" i="53"/>
  <c r="L476" i="53"/>
  <c r="L468" i="53"/>
  <c r="M468" i="53" s="1"/>
  <c r="L460" i="53"/>
  <c r="M460" i="53" s="1"/>
  <c r="L444" i="53"/>
  <c r="M444" i="53" s="1"/>
  <c r="L436" i="53"/>
  <c r="L428" i="53"/>
  <c r="M428" i="53" s="1"/>
  <c r="L420" i="53"/>
  <c r="M420" i="53" s="1"/>
  <c r="L412" i="53"/>
  <c r="M412" i="53" s="1"/>
  <c r="L404" i="53"/>
  <c r="M404" i="53" s="1"/>
  <c r="N404" i="53" s="1"/>
  <c r="O404" i="53" s="1"/>
  <c r="P404" i="53" s="1"/>
  <c r="R404" i="53" s="1"/>
  <c r="T404" i="53" s="1"/>
  <c r="V404" i="53" s="1"/>
  <c r="L396" i="53"/>
  <c r="M396" i="53" s="1"/>
  <c r="L388" i="53"/>
  <c r="M388" i="53" s="1"/>
  <c r="L372" i="53"/>
  <c r="M372" i="53" s="1"/>
  <c r="L364" i="53"/>
  <c r="M364" i="53" s="1"/>
  <c r="N364" i="53" s="1"/>
  <c r="O364" i="53" s="1"/>
  <c r="P364" i="53" s="1"/>
  <c r="R364" i="53" s="1"/>
  <c r="T364" i="53" s="1"/>
  <c r="V364" i="53" s="1"/>
  <c r="L356" i="53"/>
  <c r="M356" i="53" s="1"/>
  <c r="L348" i="53"/>
  <c r="M348" i="53" s="1"/>
  <c r="L340" i="53"/>
  <c r="M340" i="53" s="1"/>
  <c r="L332" i="53"/>
  <c r="M332" i="53" s="1"/>
  <c r="L324" i="53"/>
  <c r="M324" i="53" s="1"/>
  <c r="N324" i="53" s="1"/>
  <c r="O324" i="53" s="1"/>
  <c r="P324" i="53" s="1"/>
  <c r="R324" i="53" s="1"/>
  <c r="T324" i="53" s="1"/>
  <c r="V324" i="53" s="1"/>
  <c r="L316" i="53"/>
  <c r="M316" i="53" s="1"/>
  <c r="L308" i="53"/>
  <c r="M308" i="53" s="1"/>
  <c r="M300" i="53"/>
  <c r="L300" i="53"/>
  <c r="L292" i="53"/>
  <c r="M292" i="53" s="1"/>
  <c r="L284" i="53"/>
  <c r="M284" i="53" s="1"/>
  <c r="L276" i="53"/>
  <c r="M276" i="53" s="1"/>
  <c r="M268" i="53"/>
  <c r="N268" i="53" s="1"/>
  <c r="O268" i="53" s="1"/>
  <c r="P268" i="53" s="1"/>
  <c r="R268" i="53" s="1"/>
  <c r="T268" i="53" s="1"/>
  <c r="V268" i="53" s="1"/>
  <c r="L268" i="53"/>
  <c r="L260" i="53"/>
  <c r="M260" i="53" s="1"/>
  <c r="L252" i="53"/>
  <c r="M252" i="53" s="1"/>
  <c r="L244" i="53"/>
  <c r="M244" i="53" s="1"/>
  <c r="M236" i="53"/>
  <c r="L236" i="53"/>
  <c r="L228" i="53"/>
  <c r="M228" i="53" s="1"/>
  <c r="L220" i="53"/>
  <c r="M220" i="53" s="1"/>
  <c r="N220" i="53" s="1"/>
  <c r="O220" i="53" s="1"/>
  <c r="P220" i="53" s="1"/>
  <c r="R220" i="53" s="1"/>
  <c r="T220" i="53" s="1"/>
  <c r="V220" i="53" s="1"/>
  <c r="L212" i="53"/>
  <c r="M212" i="53" s="1"/>
  <c r="M204" i="53"/>
  <c r="L204" i="53"/>
  <c r="L196" i="53"/>
  <c r="M196" i="53" s="1"/>
  <c r="L188" i="53"/>
  <c r="M188" i="53" s="1"/>
  <c r="L180" i="53"/>
  <c r="M180" i="53" s="1"/>
  <c r="L172" i="53"/>
  <c r="L164" i="53"/>
  <c r="M164" i="53" s="1"/>
  <c r="L156" i="53"/>
  <c r="M156" i="53" s="1"/>
  <c r="L148" i="53"/>
  <c r="M148" i="53" s="1"/>
  <c r="L140" i="53"/>
  <c r="M140" i="53" s="1"/>
  <c r="N140" i="53" s="1"/>
  <c r="O140" i="53" s="1"/>
  <c r="P140" i="53" s="1"/>
  <c r="R140" i="53" s="1"/>
  <c r="T140" i="53" s="1"/>
  <c r="V140" i="53" s="1"/>
  <c r="L132" i="53"/>
  <c r="M132" i="53" s="1"/>
  <c r="L124" i="53"/>
  <c r="M124" i="53" s="1"/>
  <c r="L116" i="53"/>
  <c r="M116" i="53" s="1"/>
  <c r="N116" i="53" s="1"/>
  <c r="O116" i="53" s="1"/>
  <c r="P116" i="53" s="1"/>
  <c r="R116" i="53" s="1"/>
  <c r="T116" i="53" s="1"/>
  <c r="V116" i="53" s="1"/>
  <c r="L108" i="53"/>
  <c r="M108" i="53" s="1"/>
  <c r="N108" i="53" s="1"/>
  <c r="O108" i="53" s="1"/>
  <c r="P108" i="53" s="1"/>
  <c r="R108" i="53" s="1"/>
  <c r="T108" i="53" s="1"/>
  <c r="V108" i="53" s="1"/>
  <c r="L100" i="53"/>
  <c r="M100" i="53" s="1"/>
  <c r="L92" i="53"/>
  <c r="M92" i="53" s="1"/>
  <c r="L84" i="53"/>
  <c r="M84" i="53" s="1"/>
  <c r="L76" i="53"/>
  <c r="M76" i="53" s="1"/>
  <c r="N76" i="53" s="1"/>
  <c r="O76" i="53" s="1"/>
  <c r="P76" i="53" s="1"/>
  <c r="R76" i="53" s="1"/>
  <c r="T76" i="53" s="1"/>
  <c r="V76" i="53" s="1"/>
  <c r="L60" i="53"/>
  <c r="M60" i="53" s="1"/>
  <c r="N60" i="53" s="1"/>
  <c r="O60" i="53" s="1"/>
  <c r="P60" i="53" s="1"/>
  <c r="R60" i="53" s="1"/>
  <c r="T60" i="53" s="1"/>
  <c r="V60" i="53" s="1"/>
  <c r="L52" i="53"/>
  <c r="M52" i="53" s="1"/>
  <c r="L44" i="53"/>
  <c r="M44" i="53" s="1"/>
  <c r="M36" i="53"/>
  <c r="L36" i="53"/>
  <c r="L462" i="53"/>
  <c r="M462" i="53" s="1"/>
  <c r="L630" i="53"/>
  <c r="M630" i="53" s="1"/>
  <c r="M566" i="53"/>
  <c r="N566" i="53" s="1"/>
  <c r="O566" i="53" s="1"/>
  <c r="P566" i="53" s="1"/>
  <c r="R566" i="53" s="1"/>
  <c r="T566" i="53" s="1"/>
  <c r="V566" i="53" s="1"/>
  <c r="L566" i="53"/>
  <c r="L510" i="53"/>
  <c r="M510" i="53" s="1"/>
  <c r="L414" i="53"/>
  <c r="M414" i="53" s="1"/>
  <c r="L198" i="53"/>
  <c r="M198" i="53" s="1"/>
  <c r="N198" i="53" s="1"/>
  <c r="O198" i="53" s="1"/>
  <c r="P198" i="53" s="1"/>
  <c r="R198" i="53" s="1"/>
  <c r="T198" i="53" s="1"/>
  <c r="V198" i="53" s="1"/>
  <c r="L4" i="53"/>
  <c r="M4" i="53" s="1"/>
  <c r="N4" i="53" s="1"/>
  <c r="O4" i="53" s="1"/>
  <c r="P4" i="53" s="1"/>
  <c r="R4" i="53" s="1"/>
  <c r="T4" i="53" s="1"/>
  <c r="V4" i="53" s="1"/>
  <c r="L622" i="53"/>
  <c r="M622" i="53" s="1"/>
  <c r="L582" i="53"/>
  <c r="M582" i="53" s="1"/>
  <c r="M550" i="53"/>
  <c r="L550" i="53"/>
  <c r="L542" i="53"/>
  <c r="M542" i="53" s="1"/>
  <c r="N542" i="53" s="1"/>
  <c r="O542" i="53" s="1"/>
  <c r="P542" i="53" s="1"/>
  <c r="R542" i="53" s="1"/>
  <c r="T542" i="53" s="1"/>
  <c r="V542" i="53" s="1"/>
  <c r="L502" i="53"/>
  <c r="L470" i="53"/>
  <c r="M470" i="53" s="1"/>
  <c r="M446" i="53"/>
  <c r="N446" i="53" s="1"/>
  <c r="O446" i="53" s="1"/>
  <c r="P446" i="53" s="1"/>
  <c r="R446" i="53" s="1"/>
  <c r="T446" i="53" s="1"/>
  <c r="V446" i="53" s="1"/>
  <c r="L446" i="53"/>
  <c r="M430" i="53"/>
  <c r="L430" i="53"/>
  <c r="L406" i="53"/>
  <c r="M406" i="53" s="1"/>
  <c r="L382" i="53"/>
  <c r="M382" i="53" s="1"/>
  <c r="L374" i="53"/>
  <c r="M366" i="53"/>
  <c r="L366" i="53"/>
  <c r="L358" i="53"/>
  <c r="M358" i="53" s="1"/>
  <c r="L326" i="53"/>
  <c r="M326" i="53" s="1"/>
  <c r="L318" i="53"/>
  <c r="M318" i="53" s="1"/>
  <c r="L302" i="53"/>
  <c r="M302" i="53" s="1"/>
  <c r="L294" i="53"/>
  <c r="L286" i="53"/>
  <c r="M286" i="53" s="1"/>
  <c r="N286" i="53" s="1"/>
  <c r="O286" i="53" s="1"/>
  <c r="P286" i="53" s="1"/>
  <c r="R286" i="53" s="1"/>
  <c r="T286" i="53" s="1"/>
  <c r="V286" i="53" s="1"/>
  <c r="L278" i="53"/>
  <c r="M278" i="53" s="1"/>
  <c r="L262" i="53"/>
  <c r="M262" i="53" s="1"/>
  <c r="M254" i="53"/>
  <c r="L254" i="53"/>
  <c r="L246" i="53"/>
  <c r="M246" i="53" s="1"/>
  <c r="L222" i="53"/>
  <c r="M222" i="53" s="1"/>
  <c r="L214" i="53"/>
  <c r="M214" i="53" s="1"/>
  <c r="M206" i="53"/>
  <c r="N206" i="53" s="1"/>
  <c r="O206" i="53" s="1"/>
  <c r="P206" i="53" s="1"/>
  <c r="R206" i="53" s="1"/>
  <c r="T206" i="53" s="1"/>
  <c r="V206" i="53" s="1"/>
  <c r="L206" i="53"/>
  <c r="M658" i="53"/>
  <c r="L658" i="53"/>
  <c r="L650" i="53"/>
  <c r="M650" i="53" s="1"/>
  <c r="N650" i="53" s="1"/>
  <c r="O650" i="53" s="1"/>
  <c r="P650" i="53" s="1"/>
  <c r="R650" i="53" s="1"/>
  <c r="T650" i="53" s="1"/>
  <c r="V650" i="53" s="1"/>
  <c r="L634" i="53"/>
  <c r="L626" i="53"/>
  <c r="M626" i="53" s="1"/>
  <c r="N626" i="53" s="1"/>
  <c r="O626" i="53" s="1"/>
  <c r="P626" i="53" s="1"/>
  <c r="R626" i="53" s="1"/>
  <c r="T626" i="53" s="1"/>
  <c r="V626" i="53" s="1"/>
  <c r="L618" i="53"/>
  <c r="M618" i="53" s="1"/>
  <c r="L610" i="53"/>
  <c r="M610" i="53" s="1"/>
  <c r="M602" i="53"/>
  <c r="L602" i="53"/>
  <c r="L594" i="53"/>
  <c r="M594" i="53" s="1"/>
  <c r="L586" i="53"/>
  <c r="M586" i="53" s="1"/>
  <c r="M578" i="53"/>
  <c r="N578" i="53" s="1"/>
  <c r="O578" i="53" s="1"/>
  <c r="P578" i="53" s="1"/>
  <c r="R578" i="53" s="1"/>
  <c r="T578" i="53" s="1"/>
  <c r="V578" i="53" s="1"/>
  <c r="L570" i="53"/>
  <c r="M570" i="53" s="1"/>
  <c r="L562" i="53"/>
  <c r="M562" i="53" s="1"/>
  <c r="M554" i="53"/>
  <c r="L554" i="53"/>
  <c r="L546" i="53"/>
  <c r="M546" i="53" s="1"/>
  <c r="N546" i="53" s="1"/>
  <c r="O546" i="53" s="1"/>
  <c r="P546" i="53" s="1"/>
  <c r="R546" i="53" s="1"/>
  <c r="T546" i="53" s="1"/>
  <c r="V546" i="53" s="1"/>
  <c r="L538" i="53"/>
  <c r="M538" i="53" s="1"/>
  <c r="L530" i="53"/>
  <c r="M530" i="53" s="1"/>
  <c r="M522" i="53"/>
  <c r="L522" i="53"/>
  <c r="L642" i="53"/>
  <c r="M642" i="53" s="1"/>
  <c r="L638" i="53"/>
  <c r="M638" i="53" s="1"/>
  <c r="L310" i="53"/>
  <c r="M310" i="53" s="1"/>
  <c r="L526" i="53"/>
  <c r="M526" i="53" s="1"/>
  <c r="M654" i="53"/>
  <c r="N654" i="53" s="1"/>
  <c r="O654" i="53" s="1"/>
  <c r="P654" i="53" s="1"/>
  <c r="R654" i="53" s="1"/>
  <c r="T654" i="53" s="1"/>
  <c r="V654" i="53" s="1"/>
  <c r="M590" i="53"/>
  <c r="N590" i="53" s="1"/>
  <c r="O590" i="53" s="1"/>
  <c r="P590" i="53" s="1"/>
  <c r="R590" i="53" s="1"/>
  <c r="T590" i="53" s="1"/>
  <c r="V590" i="53" s="1"/>
  <c r="L518" i="53"/>
  <c r="M518" i="53" s="1"/>
  <c r="N518" i="53" s="1"/>
  <c r="O518" i="53" s="1"/>
  <c r="P518" i="53" s="1"/>
  <c r="R518" i="53" s="1"/>
  <c r="T518" i="53" s="1"/>
  <c r="V518" i="53" s="1"/>
  <c r="L656" i="53"/>
  <c r="L648" i="53"/>
  <c r="M640" i="53"/>
  <c r="L640" i="53"/>
  <c r="L632" i="53"/>
  <c r="M632" i="53" s="1"/>
  <c r="L624" i="53"/>
  <c r="L608" i="53"/>
  <c r="M608" i="53" s="1"/>
  <c r="L600" i="53"/>
  <c r="L584" i="53"/>
  <c r="M576" i="53"/>
  <c r="L576" i="53"/>
  <c r="L568" i="53"/>
  <c r="L560" i="53"/>
  <c r="M552" i="53"/>
  <c r="N552" i="53" s="1"/>
  <c r="O552" i="53" s="1"/>
  <c r="P552" i="53" s="1"/>
  <c r="R552" i="53" s="1"/>
  <c r="T552" i="53" s="1"/>
  <c r="V552" i="53" s="1"/>
  <c r="L544" i="53"/>
  <c r="L536" i="53"/>
  <c r="M536" i="53" s="1"/>
  <c r="L528" i="53"/>
  <c r="L520" i="53"/>
  <c r="M520" i="53" s="1"/>
  <c r="L512" i="53"/>
  <c r="L504" i="53"/>
  <c r="M504" i="53" s="1"/>
  <c r="M496" i="53"/>
  <c r="L496" i="53"/>
  <c r="M488" i="53"/>
  <c r="N488" i="53" s="1"/>
  <c r="O488" i="53" s="1"/>
  <c r="P488" i="53" s="1"/>
  <c r="L480" i="53"/>
  <c r="L472" i="53"/>
  <c r="M472" i="53" s="1"/>
  <c r="L464" i="53"/>
  <c r="L456" i="53"/>
  <c r="L448" i="53"/>
  <c r="M440" i="53"/>
  <c r="L440" i="53"/>
  <c r="L432" i="53"/>
  <c r="M424" i="53"/>
  <c r="N424" i="53" s="1"/>
  <c r="O424" i="53" s="1"/>
  <c r="P424" i="53" s="1"/>
  <c r="R424" i="53" s="1"/>
  <c r="T424" i="53" s="1"/>
  <c r="V424" i="53" s="1"/>
  <c r="L416" i="53"/>
  <c r="M416" i="53" s="1"/>
  <c r="L400" i="53"/>
  <c r="M400" i="53" s="1"/>
  <c r="L384" i="53"/>
  <c r="M384" i="53" s="1"/>
  <c r="M376" i="53"/>
  <c r="L376" i="53"/>
  <c r="M368" i="53"/>
  <c r="L368" i="53"/>
  <c r="L344" i="53"/>
  <c r="M344" i="53" s="1"/>
  <c r="L336" i="53"/>
  <c r="M336" i="53" s="1"/>
  <c r="L320" i="53"/>
  <c r="M320" i="53" s="1"/>
  <c r="N320" i="53" s="1"/>
  <c r="O320" i="53" s="1"/>
  <c r="P320" i="53" s="1"/>
  <c r="R320" i="53" s="1"/>
  <c r="T320" i="53" s="1"/>
  <c r="V320" i="53" s="1"/>
  <c r="M312" i="53"/>
  <c r="L312" i="53"/>
  <c r="L280" i="53"/>
  <c r="L272" i="53"/>
  <c r="M272" i="53" s="1"/>
  <c r="L256" i="53"/>
  <c r="M256" i="53" s="1"/>
  <c r="L248" i="53"/>
  <c r="M248" i="53" s="1"/>
  <c r="L232" i="53"/>
  <c r="L224" i="53"/>
  <c r="M224" i="53" s="1"/>
  <c r="M208" i="53"/>
  <c r="L208" i="53"/>
  <c r="L184" i="53"/>
  <c r="M184" i="53" s="1"/>
  <c r="L616" i="53"/>
  <c r="M616" i="53" s="1"/>
  <c r="M478" i="53"/>
  <c r="L478" i="53"/>
  <c r="L592" i="53"/>
  <c r="M592" i="53" s="1"/>
  <c r="L655" i="53"/>
  <c r="M655" i="53" s="1"/>
  <c r="L647" i="53"/>
  <c r="L639" i="53"/>
  <c r="M639" i="53" s="1"/>
  <c r="N639" i="53" s="1"/>
  <c r="O639" i="53" s="1"/>
  <c r="P639" i="53" s="1"/>
  <c r="R639" i="53" s="1"/>
  <c r="T639" i="53" s="1"/>
  <c r="V639" i="53" s="1"/>
  <c r="L631" i="53"/>
  <c r="M631" i="53" s="1"/>
  <c r="L623" i="53"/>
  <c r="M623" i="53" s="1"/>
  <c r="M615" i="53"/>
  <c r="L615" i="53"/>
  <c r="L607" i="53"/>
  <c r="M607" i="53" s="1"/>
  <c r="L599" i="53"/>
  <c r="M599" i="53" s="1"/>
  <c r="L591" i="53"/>
  <c r="M591" i="53" s="1"/>
  <c r="M583" i="53"/>
  <c r="N583" i="53" s="1"/>
  <c r="O583" i="53" s="1"/>
  <c r="P583" i="53" s="1"/>
  <c r="R583" i="53" s="1"/>
  <c r="T583" i="53" s="1"/>
  <c r="V583" i="53" s="1"/>
  <c r="L583" i="53"/>
  <c r="L575" i="53"/>
  <c r="M575" i="53" s="1"/>
  <c r="L567" i="53"/>
  <c r="M567" i="53" s="1"/>
  <c r="L559" i="53"/>
  <c r="M559" i="53" s="1"/>
  <c r="M551" i="53"/>
  <c r="L551" i="53"/>
  <c r="L543" i="53"/>
  <c r="M543" i="53" s="1"/>
  <c r="L398" i="53"/>
  <c r="M398" i="53" s="1"/>
  <c r="N398" i="53" s="1"/>
  <c r="O398" i="53" s="1"/>
  <c r="P398" i="53" s="1"/>
  <c r="R398" i="53" s="1"/>
  <c r="T398" i="53" s="1"/>
  <c r="V398" i="53" s="1"/>
  <c r="L334" i="53"/>
  <c r="M334" i="53" s="1"/>
  <c r="M514" i="53"/>
  <c r="M474" i="53"/>
  <c r="M450" i="53"/>
  <c r="M434" i="53"/>
  <c r="N434" i="53" s="1"/>
  <c r="O434" i="53" s="1"/>
  <c r="P434" i="53" s="1"/>
  <c r="R434" i="53" s="1"/>
  <c r="T434" i="53" s="1"/>
  <c r="V434" i="53" s="1"/>
  <c r="M410" i="53"/>
  <c r="M386" i="53"/>
  <c r="M346" i="53"/>
  <c r="M338" i="53"/>
  <c r="M330" i="53"/>
  <c r="N330" i="53" s="1"/>
  <c r="O330" i="53" s="1"/>
  <c r="P330" i="53" s="1"/>
  <c r="R330" i="53" s="1"/>
  <c r="T330" i="53" s="1"/>
  <c r="V330" i="53" s="1"/>
  <c r="M322" i="53"/>
  <c r="N322" i="53" s="1"/>
  <c r="O322" i="53" s="1"/>
  <c r="P322" i="53" s="1"/>
  <c r="R322" i="53" s="1"/>
  <c r="T322" i="53" s="1"/>
  <c r="V322" i="53" s="1"/>
  <c r="M298" i="53"/>
  <c r="M290" i="53"/>
  <c r="M282" i="53"/>
  <c r="M274" i="53"/>
  <c r="M266" i="53"/>
  <c r="M258" i="53"/>
  <c r="M234" i="53"/>
  <c r="N234" i="53" s="1"/>
  <c r="O234" i="53" s="1"/>
  <c r="P234" i="53" s="1"/>
  <c r="R234" i="53" s="1"/>
  <c r="T234" i="53" s="1"/>
  <c r="V234" i="53" s="1"/>
  <c r="M226" i="53"/>
  <c r="L210" i="53"/>
  <c r="M210" i="53" s="1"/>
  <c r="L202" i="53"/>
  <c r="M202" i="53" s="1"/>
  <c r="M194" i="53"/>
  <c r="L194" i="53"/>
  <c r="L186" i="53"/>
  <c r="M186" i="53" s="1"/>
  <c r="L178" i="53"/>
  <c r="M178" i="53" s="1"/>
  <c r="L170" i="53"/>
  <c r="M170" i="53" s="1"/>
  <c r="L162" i="53"/>
  <c r="M162" i="53" s="1"/>
  <c r="N162" i="53" s="1"/>
  <c r="O162" i="53" s="1"/>
  <c r="P162" i="53" s="1"/>
  <c r="R162" i="53" s="1"/>
  <c r="T162" i="53" s="1"/>
  <c r="V162" i="53" s="1"/>
  <c r="L154" i="53"/>
  <c r="M154" i="53" s="1"/>
  <c r="L146" i="53"/>
  <c r="L138" i="53"/>
  <c r="M138" i="53" s="1"/>
  <c r="L130" i="53"/>
  <c r="L122" i="53"/>
  <c r="M122" i="53" s="1"/>
  <c r="L114" i="53"/>
  <c r="M114" i="53" s="1"/>
  <c r="L106" i="53"/>
  <c r="M106" i="53" s="1"/>
  <c r="M98" i="53"/>
  <c r="L98" i="53"/>
  <c r="L90" i="53"/>
  <c r="M90" i="53" s="1"/>
  <c r="N90" i="53" s="1"/>
  <c r="O90" i="53" s="1"/>
  <c r="P90" i="53" s="1"/>
  <c r="R90" i="53" s="1"/>
  <c r="T90" i="53" s="1"/>
  <c r="V90" i="53" s="1"/>
  <c r="L82" i="53"/>
  <c r="M82" i="53" s="1"/>
  <c r="L74" i="53"/>
  <c r="M74" i="53" s="1"/>
  <c r="M66" i="53"/>
  <c r="L66" i="53"/>
  <c r="L58" i="53"/>
  <c r="M58" i="53" s="1"/>
  <c r="L50" i="53"/>
  <c r="M50" i="53" s="1"/>
  <c r="L42" i="53"/>
  <c r="M42" i="53" s="1"/>
  <c r="L34" i="53"/>
  <c r="M34" i="53" s="1"/>
  <c r="N34" i="53" s="1"/>
  <c r="O34" i="53" s="1"/>
  <c r="P34" i="53" s="1"/>
  <c r="R34" i="53" s="1"/>
  <c r="T34" i="53" s="1"/>
  <c r="V34" i="53" s="1"/>
  <c r="L26" i="53"/>
  <c r="M26" i="53" s="1"/>
  <c r="L18" i="53"/>
  <c r="M18" i="53" s="1"/>
  <c r="L10" i="53"/>
  <c r="M10" i="53" s="1"/>
  <c r="L498" i="53"/>
  <c r="M498" i="53" s="1"/>
  <c r="N498" i="53" s="1"/>
  <c r="O498" i="53" s="1"/>
  <c r="P498" i="53" s="1"/>
  <c r="R498" i="53" s="1"/>
  <c r="T498" i="53" s="1"/>
  <c r="V498" i="53" s="1"/>
  <c r="L434" i="53"/>
  <c r="L370" i="53"/>
  <c r="M370" i="53" s="1"/>
  <c r="N370" i="53" s="1"/>
  <c r="O370" i="53" s="1"/>
  <c r="P370" i="53" s="1"/>
  <c r="R370" i="53" s="1"/>
  <c r="T370" i="53" s="1"/>
  <c r="V370" i="53" s="1"/>
  <c r="L306" i="53"/>
  <c r="M306" i="53" s="1"/>
  <c r="L242" i="53"/>
  <c r="M242" i="53" s="1"/>
  <c r="L458" i="53"/>
  <c r="M458" i="53" s="1"/>
  <c r="L394" i="53"/>
  <c r="M394" i="53" s="1"/>
  <c r="N394" i="53" s="1"/>
  <c r="O394" i="53" s="1"/>
  <c r="P394" i="53" s="1"/>
  <c r="R394" i="53" s="1"/>
  <c r="T394" i="53" s="1"/>
  <c r="V394" i="53" s="1"/>
  <c r="L160" i="53"/>
  <c r="M160" i="53" s="1"/>
  <c r="L136" i="53"/>
  <c r="M136" i="53" s="1"/>
  <c r="M120" i="53"/>
  <c r="L120" i="53"/>
  <c r="L104" i="53"/>
  <c r="M104" i="53" s="1"/>
  <c r="L96" i="53"/>
  <c r="M96" i="53" s="1"/>
  <c r="L88" i="53"/>
  <c r="M88" i="53" s="1"/>
  <c r="L72" i="53"/>
  <c r="M72" i="53" s="1"/>
  <c r="M64" i="53"/>
  <c r="L64" i="53"/>
  <c r="L56" i="53"/>
  <c r="M56" i="53" s="1"/>
  <c r="L48" i="53"/>
  <c r="M48" i="53" s="1"/>
  <c r="M24" i="53"/>
  <c r="L24" i="53"/>
  <c r="L16" i="53"/>
  <c r="M16" i="53" s="1"/>
  <c r="L8" i="53"/>
  <c r="L482" i="53"/>
  <c r="M482" i="53" s="1"/>
  <c r="N482" i="53" s="1"/>
  <c r="O482" i="53" s="1"/>
  <c r="P482" i="53" s="1"/>
  <c r="R482" i="53" s="1"/>
  <c r="T482" i="53" s="1"/>
  <c r="V482" i="53" s="1"/>
  <c r="L418" i="53"/>
  <c r="M418" i="53" s="1"/>
  <c r="N418" i="53" s="1"/>
  <c r="O418" i="53" s="1"/>
  <c r="P418" i="53" s="1"/>
  <c r="R418" i="53" s="1"/>
  <c r="T418" i="53" s="1"/>
  <c r="V418" i="53" s="1"/>
  <c r="L354" i="53"/>
  <c r="M354" i="53" s="1"/>
  <c r="L535" i="53"/>
  <c r="M535" i="53" s="1"/>
  <c r="L527" i="53"/>
  <c r="M527" i="53" s="1"/>
  <c r="L519" i="53"/>
  <c r="M519" i="53" s="1"/>
  <c r="N519" i="53" s="1"/>
  <c r="O519" i="53" s="1"/>
  <c r="P519" i="53" s="1"/>
  <c r="R519" i="53" s="1"/>
  <c r="T519" i="53" s="1"/>
  <c r="V519" i="53" s="1"/>
  <c r="L511" i="53"/>
  <c r="M511" i="53" s="1"/>
  <c r="L503" i="53"/>
  <c r="M503" i="53" s="1"/>
  <c r="L495" i="53"/>
  <c r="M495" i="53" s="1"/>
  <c r="N495" i="53" s="1"/>
  <c r="O495" i="53" s="1"/>
  <c r="P495" i="53" s="1"/>
  <c r="R495" i="53" s="1"/>
  <c r="T495" i="53" s="1"/>
  <c r="V495" i="53" s="1"/>
  <c r="L487" i="53"/>
  <c r="L479" i="53"/>
  <c r="M479" i="53" s="1"/>
  <c r="L471" i="53"/>
  <c r="M471" i="53" s="1"/>
  <c r="L463" i="53"/>
  <c r="M463" i="53" s="1"/>
  <c r="M455" i="53"/>
  <c r="L455" i="53"/>
  <c r="L447" i="53"/>
  <c r="M447" i="53" s="1"/>
  <c r="L439" i="53"/>
  <c r="M439" i="53" s="1"/>
  <c r="L431" i="53"/>
  <c r="M431" i="53" s="1"/>
  <c r="M423" i="53"/>
  <c r="L423" i="53"/>
  <c r="L415" i="53"/>
  <c r="M415" i="53" s="1"/>
  <c r="L407" i="53"/>
  <c r="M407" i="53" s="1"/>
  <c r="L399" i="53"/>
  <c r="M399" i="53" s="1"/>
  <c r="N399" i="53" s="1"/>
  <c r="O399" i="53" s="1"/>
  <c r="P399" i="53" s="1"/>
  <c r="R399" i="53" s="1"/>
  <c r="T399" i="53" s="1"/>
  <c r="V399" i="53" s="1"/>
  <c r="L391" i="53"/>
  <c r="M391" i="53" s="1"/>
  <c r="N391" i="53" s="1"/>
  <c r="O391" i="53" s="1"/>
  <c r="P391" i="53" s="1"/>
  <c r="R391" i="53" s="1"/>
  <c r="T391" i="53" s="1"/>
  <c r="V391" i="53" s="1"/>
  <c r="L383" i="53"/>
  <c r="M383" i="53" s="1"/>
  <c r="L375" i="53"/>
  <c r="M375" i="53" s="1"/>
  <c r="L367" i="53"/>
  <c r="M367" i="53" s="1"/>
  <c r="L359" i="53"/>
  <c r="M359" i="53" s="1"/>
  <c r="N359" i="53" s="1"/>
  <c r="O359" i="53" s="1"/>
  <c r="P359" i="53" s="1"/>
  <c r="R359" i="53" s="1"/>
  <c r="T359" i="53" s="1"/>
  <c r="V359" i="53" s="1"/>
  <c r="L351" i="53"/>
  <c r="M351" i="53" s="1"/>
  <c r="L343" i="53"/>
  <c r="M343" i="53" s="1"/>
  <c r="L335" i="53"/>
  <c r="M335" i="53" s="1"/>
  <c r="M327" i="53"/>
  <c r="N327" i="53" s="1"/>
  <c r="O327" i="53" s="1"/>
  <c r="P327" i="53" s="1"/>
  <c r="R327" i="53" s="1"/>
  <c r="T327" i="53" s="1"/>
  <c r="V327" i="53" s="1"/>
  <c r="L327" i="53"/>
  <c r="L319" i="53"/>
  <c r="M319" i="53" s="1"/>
  <c r="L311" i="53"/>
  <c r="M311" i="53" s="1"/>
  <c r="L303" i="53"/>
  <c r="M303" i="53" s="1"/>
  <c r="L295" i="53"/>
  <c r="M295" i="53" s="1"/>
  <c r="N295" i="53" s="1"/>
  <c r="O295" i="53" s="1"/>
  <c r="P295" i="53" s="1"/>
  <c r="R295" i="53" s="1"/>
  <c r="T295" i="53" s="1"/>
  <c r="V295" i="53" s="1"/>
  <c r="L287" i="53"/>
  <c r="M287" i="53" s="1"/>
  <c r="L279" i="53"/>
  <c r="M279" i="53" s="1"/>
  <c r="L271" i="53"/>
  <c r="M271" i="53" s="1"/>
  <c r="L263" i="53"/>
  <c r="M263" i="53" s="1"/>
  <c r="N263" i="53" s="1"/>
  <c r="O263" i="53" s="1"/>
  <c r="P263" i="53" s="1"/>
  <c r="R263" i="53" s="1"/>
  <c r="T263" i="53" s="1"/>
  <c r="V263" i="53" s="1"/>
  <c r="L255" i="53"/>
  <c r="M255" i="53" s="1"/>
  <c r="L247" i="53"/>
  <c r="M247" i="53" s="1"/>
  <c r="L239" i="53"/>
  <c r="M239" i="53" s="1"/>
  <c r="N239" i="53" s="1"/>
  <c r="O239" i="53" s="1"/>
  <c r="P239" i="53" s="1"/>
  <c r="R239" i="53" s="1"/>
  <c r="T239" i="53" s="1"/>
  <c r="V239" i="53" s="1"/>
  <c r="L231" i="53"/>
  <c r="M231" i="53" s="1"/>
  <c r="L223" i="53"/>
  <c r="M223" i="53" s="1"/>
  <c r="L215" i="53"/>
  <c r="M215" i="53" s="1"/>
  <c r="L207" i="53"/>
  <c r="M207" i="53" s="1"/>
  <c r="M199" i="53"/>
  <c r="L199" i="53"/>
  <c r="L191" i="53"/>
  <c r="M191" i="53" s="1"/>
  <c r="L183" i="53"/>
  <c r="M183" i="53" s="1"/>
  <c r="L175" i="53"/>
  <c r="M175" i="53" s="1"/>
  <c r="M167" i="53"/>
  <c r="L167" i="53"/>
  <c r="L159" i="53"/>
  <c r="M159" i="53" s="1"/>
  <c r="L151" i="53"/>
  <c r="M151" i="53" s="1"/>
  <c r="L143" i="53"/>
  <c r="M143" i="53" s="1"/>
  <c r="L135" i="53"/>
  <c r="M135" i="53" s="1"/>
  <c r="N135" i="53" s="1"/>
  <c r="O135" i="53" s="1"/>
  <c r="P135" i="53" s="1"/>
  <c r="R135" i="53" s="1"/>
  <c r="T135" i="53" s="1"/>
  <c r="V135" i="53" s="1"/>
  <c r="L127" i="53"/>
  <c r="M127" i="53" s="1"/>
  <c r="L119" i="53"/>
  <c r="M119" i="53" s="1"/>
  <c r="L111" i="53"/>
  <c r="M111" i="53" s="1"/>
  <c r="L103" i="53"/>
  <c r="M103" i="53" s="1"/>
  <c r="N103" i="53" s="1"/>
  <c r="O103" i="53" s="1"/>
  <c r="P103" i="53" s="1"/>
  <c r="R103" i="53" s="1"/>
  <c r="T103" i="53" s="1"/>
  <c r="V103" i="53" s="1"/>
  <c r="L95" i="53"/>
  <c r="M95" i="53" s="1"/>
  <c r="L87" i="53"/>
  <c r="M87" i="53" s="1"/>
  <c r="L79" i="53"/>
  <c r="M79" i="53" s="1"/>
  <c r="M71" i="53"/>
  <c r="N71" i="53" s="1"/>
  <c r="O71" i="53" s="1"/>
  <c r="P71" i="53" s="1"/>
  <c r="R71" i="53" s="1"/>
  <c r="T71" i="53" s="1"/>
  <c r="V71" i="53" s="1"/>
  <c r="L71" i="53"/>
  <c r="L63" i="53"/>
  <c r="M63" i="53" s="1"/>
  <c r="L55" i="53"/>
  <c r="M55" i="53" s="1"/>
  <c r="L47" i="53"/>
  <c r="M47" i="53" s="1"/>
  <c r="L39" i="53"/>
  <c r="M39" i="53" s="1"/>
  <c r="N39" i="53" s="1"/>
  <c r="O39" i="53" s="1"/>
  <c r="P39" i="53" s="1"/>
  <c r="R39" i="53" s="1"/>
  <c r="T39" i="53" s="1"/>
  <c r="V39" i="53" s="1"/>
  <c r="L31" i="53"/>
  <c r="M31" i="53" s="1"/>
  <c r="L506" i="53"/>
  <c r="M506" i="53" s="1"/>
  <c r="L442" i="53"/>
  <c r="M442" i="53" s="1"/>
  <c r="L378" i="53"/>
  <c r="M378" i="53" s="1"/>
  <c r="N378" i="53" s="1"/>
  <c r="O378" i="53" s="1"/>
  <c r="P378" i="53" s="1"/>
  <c r="R378" i="53" s="1"/>
  <c r="T378" i="53" s="1"/>
  <c r="V378" i="53" s="1"/>
  <c r="L314" i="53"/>
  <c r="M314" i="53" s="1"/>
  <c r="L250" i="53"/>
  <c r="M250" i="53" s="1"/>
  <c r="L218" i="53"/>
  <c r="M218" i="53" s="1"/>
  <c r="N218" i="53" s="1"/>
  <c r="O218" i="53" s="1"/>
  <c r="P218" i="53" s="1"/>
  <c r="R218" i="53" s="1"/>
  <c r="T218" i="53" s="1"/>
  <c r="V218" i="53" s="1"/>
  <c r="L182" i="53"/>
  <c r="M182" i="53" s="1"/>
  <c r="L174" i="53"/>
  <c r="M174" i="53" s="1"/>
  <c r="L166" i="53"/>
  <c r="M166" i="53" s="1"/>
  <c r="M142" i="53"/>
  <c r="L142" i="53"/>
  <c r="L126" i="53"/>
  <c r="M126" i="53" s="1"/>
  <c r="L110" i="53"/>
  <c r="M110" i="53" s="1"/>
  <c r="L102" i="53"/>
  <c r="M102" i="53" s="1"/>
  <c r="L94" i="53"/>
  <c r="M94" i="53" s="1"/>
  <c r="N94" i="53" s="1"/>
  <c r="O94" i="53" s="1"/>
  <c r="P94" i="53" s="1"/>
  <c r="L86" i="53"/>
  <c r="M86" i="53" s="1"/>
  <c r="L78" i="53"/>
  <c r="M78" i="53" s="1"/>
  <c r="L70" i="53"/>
  <c r="M70" i="53" s="1"/>
  <c r="M62" i="53"/>
  <c r="L62" i="53"/>
  <c r="L54" i="53"/>
  <c r="M54" i="53" s="1"/>
  <c r="L46" i="53"/>
  <c r="M46" i="53" s="1"/>
  <c r="L38" i="53"/>
  <c r="M38" i="53" s="1"/>
  <c r="M22" i="53"/>
  <c r="L22" i="53"/>
  <c r="L14" i="53"/>
  <c r="M14" i="53" s="1"/>
  <c r="L6" i="53"/>
  <c r="M6" i="53" s="1"/>
  <c r="L466" i="53"/>
  <c r="M466" i="53" s="1"/>
  <c r="L402" i="53"/>
  <c r="M402" i="53" s="1"/>
  <c r="L149" i="53"/>
  <c r="M149" i="53" s="1"/>
  <c r="L141" i="53"/>
  <c r="M141" i="53" s="1"/>
  <c r="L93" i="53"/>
  <c r="M93" i="53" s="1"/>
  <c r="L85" i="53"/>
  <c r="M85" i="53" s="1"/>
  <c r="M61" i="53"/>
  <c r="L61" i="53"/>
  <c r="L45" i="53"/>
  <c r="M45" i="53" s="1"/>
  <c r="L37" i="53"/>
  <c r="M37" i="53" s="1"/>
  <c r="L29" i="53"/>
  <c r="M29" i="53" s="1"/>
  <c r="M21" i="53"/>
  <c r="L21" i="53"/>
  <c r="L13" i="53"/>
  <c r="M13" i="53" s="1"/>
  <c r="L490" i="53"/>
  <c r="M490" i="53" s="1"/>
  <c r="N490" i="53" s="1"/>
  <c r="O490" i="53" s="1"/>
  <c r="P490" i="53" s="1"/>
  <c r="R490" i="53" s="1"/>
  <c r="T490" i="53" s="1"/>
  <c r="V490" i="53" s="1"/>
  <c r="L426" i="53"/>
  <c r="M426" i="53" s="1"/>
  <c r="L362" i="53"/>
  <c r="M362" i="53" s="1"/>
  <c r="M20" i="53"/>
  <c r="L28" i="53"/>
  <c r="M28" i="53" s="1"/>
  <c r="L20" i="53"/>
  <c r="L15" i="53"/>
  <c r="M15" i="53" s="1"/>
  <c r="M12" i="53"/>
  <c r="M651" i="53"/>
  <c r="N651" i="53" s="1"/>
  <c r="O651" i="53" s="1"/>
  <c r="P651" i="53" s="1"/>
  <c r="R651" i="53" s="1"/>
  <c r="T651" i="53" s="1"/>
  <c r="V651" i="53" s="1"/>
  <c r="M643" i="53"/>
  <c r="N643" i="53" s="1"/>
  <c r="O643" i="53" s="1"/>
  <c r="P643" i="53" s="1"/>
  <c r="R643" i="53" s="1"/>
  <c r="T643" i="53" s="1"/>
  <c r="V643" i="53" s="1"/>
  <c r="M635" i="53"/>
  <c r="M627" i="53"/>
  <c r="M619" i="53"/>
  <c r="M611" i="53"/>
  <c r="N611" i="53" s="1"/>
  <c r="O611" i="53" s="1"/>
  <c r="P611" i="53" s="1"/>
  <c r="R611" i="53" s="1"/>
  <c r="T611" i="53" s="1"/>
  <c r="V611" i="53" s="1"/>
  <c r="M603" i="53"/>
  <c r="N603" i="53" s="1"/>
  <c r="O603" i="53" s="1"/>
  <c r="P603" i="53" s="1"/>
  <c r="R603" i="53" s="1"/>
  <c r="T603" i="53" s="1"/>
  <c r="V603" i="53" s="1"/>
  <c r="M595" i="53"/>
  <c r="M587" i="53"/>
  <c r="M579" i="53"/>
  <c r="N579" i="53" s="1"/>
  <c r="O579" i="53" s="1"/>
  <c r="P579" i="53" s="1"/>
  <c r="R579" i="53" s="1"/>
  <c r="T579" i="53" s="1"/>
  <c r="V579" i="53" s="1"/>
  <c r="M571" i="53"/>
  <c r="M563" i="53"/>
  <c r="M555" i="53"/>
  <c r="M547" i="53"/>
  <c r="M539" i="53"/>
  <c r="M531" i="53"/>
  <c r="M523" i="53"/>
  <c r="M515" i="53"/>
  <c r="N515" i="53" s="1"/>
  <c r="O515" i="53" s="1"/>
  <c r="P515" i="53" s="1"/>
  <c r="R515" i="53" s="1"/>
  <c r="T515" i="53" s="1"/>
  <c r="V515" i="53" s="1"/>
  <c r="M507" i="53"/>
  <c r="M499" i="53"/>
  <c r="M491" i="53"/>
  <c r="M483" i="53"/>
  <c r="M475" i="53"/>
  <c r="M467" i="53"/>
  <c r="M459" i="53"/>
  <c r="M451" i="53"/>
  <c r="N451" i="53" s="1"/>
  <c r="O451" i="53" s="1"/>
  <c r="P451" i="53" s="1"/>
  <c r="R451" i="53" s="1"/>
  <c r="T451" i="53" s="1"/>
  <c r="V451" i="53" s="1"/>
  <c r="M443" i="53"/>
  <c r="M435" i="53"/>
  <c r="M427" i="53"/>
  <c r="M419" i="53"/>
  <c r="M411" i="53"/>
  <c r="M403" i="53"/>
  <c r="M395" i="53"/>
  <c r="M387" i="53"/>
  <c r="N387" i="53" s="1"/>
  <c r="O387" i="53" s="1"/>
  <c r="P387" i="53" s="1"/>
  <c r="R387" i="53" s="1"/>
  <c r="T387" i="53" s="1"/>
  <c r="V387" i="53" s="1"/>
  <c r="M379" i="53"/>
  <c r="M371" i="53"/>
  <c r="M363" i="53"/>
  <c r="M355" i="53"/>
  <c r="M347" i="53"/>
  <c r="M339" i="53"/>
  <c r="M331" i="53"/>
  <c r="M323" i="53"/>
  <c r="N323" i="53" s="1"/>
  <c r="O323" i="53" s="1"/>
  <c r="P323" i="53" s="1"/>
  <c r="R323" i="53" s="1"/>
  <c r="T323" i="53" s="1"/>
  <c r="V323" i="53" s="1"/>
  <c r="M315" i="53"/>
  <c r="M299" i="53"/>
  <c r="M291" i="53"/>
  <c r="M283" i="53"/>
  <c r="M275" i="53"/>
  <c r="N275" i="53" s="1"/>
  <c r="O275" i="53" s="1"/>
  <c r="P275" i="53" s="1"/>
  <c r="R275" i="53" s="1"/>
  <c r="T275" i="53" s="1"/>
  <c r="V275" i="53" s="1"/>
  <c r="M267" i="53"/>
  <c r="M259" i="53"/>
  <c r="M251" i="53"/>
  <c r="N251" i="53" s="1"/>
  <c r="O251" i="53" s="1"/>
  <c r="P251" i="53" s="1"/>
  <c r="R251" i="53" s="1"/>
  <c r="T251" i="53" s="1"/>
  <c r="V251" i="53" s="1"/>
  <c r="M243" i="53"/>
  <c r="M235" i="53"/>
  <c r="M227" i="53"/>
  <c r="M219" i="53"/>
  <c r="M211" i="53"/>
  <c r="N211" i="53" s="1"/>
  <c r="O211" i="53" s="1"/>
  <c r="P211" i="53" s="1"/>
  <c r="R211" i="53" s="1"/>
  <c r="T211" i="53" s="1"/>
  <c r="V211" i="53" s="1"/>
  <c r="M203" i="53"/>
  <c r="M195" i="53"/>
  <c r="N195" i="53" s="1"/>
  <c r="O195" i="53" s="1"/>
  <c r="P195" i="53" s="1"/>
  <c r="R195" i="53" s="1"/>
  <c r="T195" i="53" s="1"/>
  <c r="V195" i="53" s="1"/>
  <c r="M179" i="53"/>
  <c r="N179" i="53" s="1"/>
  <c r="O179" i="53" s="1"/>
  <c r="P179" i="53" s="1"/>
  <c r="R179" i="53" s="1"/>
  <c r="T179" i="53" s="1"/>
  <c r="V179" i="53" s="1"/>
  <c r="M171" i="53"/>
  <c r="M155" i="53"/>
  <c r="M147" i="53"/>
  <c r="M139" i="53"/>
  <c r="N139" i="53" s="1"/>
  <c r="O139" i="53" s="1"/>
  <c r="P139" i="53" s="1"/>
  <c r="M131" i="53"/>
  <c r="N131" i="53" s="1"/>
  <c r="O131" i="53" s="1"/>
  <c r="P131" i="53" s="1"/>
  <c r="R131" i="53" s="1"/>
  <c r="T131" i="53" s="1"/>
  <c r="V131" i="53" s="1"/>
  <c r="M123" i="53"/>
  <c r="M115" i="53"/>
  <c r="N115" i="53" s="1"/>
  <c r="O115" i="53" s="1"/>
  <c r="P115" i="53" s="1"/>
  <c r="R115" i="53" s="1"/>
  <c r="T115" i="53" s="1"/>
  <c r="V115" i="53" s="1"/>
  <c r="M107" i="53"/>
  <c r="N107" i="53" s="1"/>
  <c r="O107" i="53" s="1"/>
  <c r="P107" i="53" s="1"/>
  <c r="R107" i="53" s="1"/>
  <c r="T107" i="53" s="1"/>
  <c r="V107" i="53" s="1"/>
  <c r="M99" i="53"/>
  <c r="M91" i="53"/>
  <c r="M75" i="53"/>
  <c r="M67" i="53"/>
  <c r="N67" i="53" s="1"/>
  <c r="O67" i="53" s="1"/>
  <c r="P67" i="53" s="1"/>
  <c r="R67" i="53" s="1"/>
  <c r="T67" i="53" s="1"/>
  <c r="V67" i="53" s="1"/>
  <c r="M59" i="53"/>
  <c r="N59" i="53" s="1"/>
  <c r="O59" i="53" s="1"/>
  <c r="P59" i="53" s="1"/>
  <c r="M43" i="53"/>
  <c r="M35" i="53"/>
  <c r="N35" i="53" s="1"/>
  <c r="O35" i="53" s="1"/>
  <c r="P35" i="53" s="1"/>
  <c r="M27" i="53"/>
  <c r="N27" i="53" s="1"/>
  <c r="O27" i="53" s="1"/>
  <c r="P27" i="53" s="1"/>
  <c r="N29" i="53" s="1"/>
  <c r="O29" i="53" s="1"/>
  <c r="P29" i="53" s="1"/>
  <c r="N31" i="53" s="1"/>
  <c r="O31" i="53" s="1"/>
  <c r="P31" i="53" s="1"/>
  <c r="M19" i="53"/>
  <c r="M11" i="53"/>
  <c r="M657" i="53"/>
  <c r="M649" i="53"/>
  <c r="N649" i="53" s="1"/>
  <c r="O649" i="53" s="1"/>
  <c r="P649" i="53" s="1"/>
  <c r="R649" i="53" s="1"/>
  <c r="T649" i="53" s="1"/>
  <c r="V649" i="53" s="1"/>
  <c r="M641" i="53"/>
  <c r="N641" i="53" s="1"/>
  <c r="O641" i="53" s="1"/>
  <c r="P641" i="53" s="1"/>
  <c r="R641" i="53" s="1"/>
  <c r="T641" i="53" s="1"/>
  <c r="V641" i="53" s="1"/>
  <c r="M633" i="53"/>
  <c r="M625" i="53"/>
  <c r="N625" i="53" s="1"/>
  <c r="O625" i="53" s="1"/>
  <c r="P625" i="53" s="1"/>
  <c r="R625" i="53" s="1"/>
  <c r="T625" i="53" s="1"/>
  <c r="V625" i="53" s="1"/>
  <c r="M617" i="53"/>
  <c r="N617" i="53" s="1"/>
  <c r="O617" i="53" s="1"/>
  <c r="P617" i="53" s="1"/>
  <c r="R617" i="53" s="1"/>
  <c r="T617" i="53" s="1"/>
  <c r="V617" i="53" s="1"/>
  <c r="M609" i="53"/>
  <c r="M601" i="53"/>
  <c r="N601" i="53" s="1"/>
  <c r="O601" i="53" s="1"/>
  <c r="P601" i="53" s="1"/>
  <c r="R601" i="53" s="1"/>
  <c r="T601" i="53" s="1"/>
  <c r="V601" i="53" s="1"/>
  <c r="M593" i="53"/>
  <c r="N593" i="53" s="1"/>
  <c r="O593" i="53" s="1"/>
  <c r="P593" i="53" s="1"/>
  <c r="R593" i="53" s="1"/>
  <c r="T593" i="53" s="1"/>
  <c r="V593" i="53" s="1"/>
  <c r="M585" i="53"/>
  <c r="N585" i="53" s="1"/>
  <c r="O585" i="53" s="1"/>
  <c r="P585" i="53" s="1"/>
  <c r="R585" i="53" s="1"/>
  <c r="T585" i="53" s="1"/>
  <c r="V585" i="53" s="1"/>
  <c r="M577" i="53"/>
  <c r="N577" i="53" s="1"/>
  <c r="O577" i="53" s="1"/>
  <c r="P577" i="53" s="1"/>
  <c r="R577" i="53" s="1"/>
  <c r="T577" i="53" s="1"/>
  <c r="V577" i="53" s="1"/>
  <c r="M569" i="53"/>
  <c r="N569" i="53" s="1"/>
  <c r="O569" i="53" s="1"/>
  <c r="P569" i="53" s="1"/>
  <c r="M561" i="53"/>
  <c r="M553" i="53"/>
  <c r="M545" i="53"/>
  <c r="N545" i="53" s="1"/>
  <c r="O545" i="53" s="1"/>
  <c r="P545" i="53" s="1"/>
  <c r="R545" i="53" s="1"/>
  <c r="T545" i="53" s="1"/>
  <c r="V545" i="53" s="1"/>
  <c r="M537" i="53"/>
  <c r="M529" i="53"/>
  <c r="N529" i="53" s="1"/>
  <c r="O529" i="53" s="1"/>
  <c r="P529" i="53" s="1"/>
  <c r="R529" i="53" s="1"/>
  <c r="T529" i="53" s="1"/>
  <c r="V529" i="53" s="1"/>
  <c r="M521" i="53"/>
  <c r="N521" i="53" s="1"/>
  <c r="O521" i="53" s="1"/>
  <c r="P521" i="53" s="1"/>
  <c r="R521" i="53" s="1"/>
  <c r="T521" i="53" s="1"/>
  <c r="V521" i="53" s="1"/>
  <c r="M513" i="53"/>
  <c r="N513" i="53" s="1"/>
  <c r="O513" i="53" s="1"/>
  <c r="P513" i="53" s="1"/>
  <c r="R513" i="53" s="1"/>
  <c r="T513" i="53" s="1"/>
  <c r="V513" i="53" s="1"/>
  <c r="M505" i="53"/>
  <c r="M497" i="53"/>
  <c r="M489" i="53"/>
  <c r="N489" i="53" s="1"/>
  <c r="O489" i="53" s="1"/>
  <c r="P489" i="53" s="1"/>
  <c r="R489" i="53" s="1"/>
  <c r="T489" i="53" s="1"/>
  <c r="V489" i="53" s="1"/>
  <c r="M481" i="53"/>
  <c r="M473" i="53"/>
  <c r="N473" i="53" s="1"/>
  <c r="O473" i="53" s="1"/>
  <c r="P473" i="53" s="1"/>
  <c r="M465" i="53"/>
  <c r="M457" i="53"/>
  <c r="N457" i="53" s="1"/>
  <c r="O457" i="53" s="1"/>
  <c r="P457" i="53" s="1"/>
  <c r="R457" i="53" s="1"/>
  <c r="T457" i="53" s="1"/>
  <c r="V457" i="53" s="1"/>
  <c r="M449" i="53"/>
  <c r="N449" i="53" s="1"/>
  <c r="O449" i="53" s="1"/>
  <c r="P449" i="53" s="1"/>
  <c r="R449" i="53" s="1"/>
  <c r="T449" i="53" s="1"/>
  <c r="V449" i="53" s="1"/>
  <c r="M441" i="53"/>
  <c r="N441" i="53" s="1"/>
  <c r="O441" i="53" s="1"/>
  <c r="P441" i="53" s="1"/>
  <c r="R441" i="53" s="1"/>
  <c r="T441" i="53" s="1"/>
  <c r="V441" i="53" s="1"/>
  <c r="M433" i="53"/>
  <c r="N433" i="53" s="1"/>
  <c r="O433" i="53" s="1"/>
  <c r="P433" i="53" s="1"/>
  <c r="R433" i="53" s="1"/>
  <c r="T433" i="53" s="1"/>
  <c r="V433" i="53" s="1"/>
  <c r="M425" i="53"/>
  <c r="N425" i="53" s="1"/>
  <c r="O425" i="53" s="1"/>
  <c r="P425" i="53" s="1"/>
  <c r="R425" i="53" s="1"/>
  <c r="T425" i="53" s="1"/>
  <c r="V425" i="53" s="1"/>
  <c r="M417" i="53"/>
  <c r="M401" i="53"/>
  <c r="M393" i="53"/>
  <c r="M385" i="53"/>
  <c r="N385" i="53" s="1"/>
  <c r="O385" i="53" s="1"/>
  <c r="P385" i="53" s="1"/>
  <c r="R385" i="53" s="1"/>
  <c r="T385" i="53" s="1"/>
  <c r="V385" i="53" s="1"/>
  <c r="M377" i="53"/>
  <c r="N377" i="53" s="1"/>
  <c r="O377" i="53" s="1"/>
  <c r="P377" i="53" s="1"/>
  <c r="R377" i="53" s="1"/>
  <c r="T377" i="53" s="1"/>
  <c r="V377" i="53" s="1"/>
  <c r="M369" i="53"/>
  <c r="N369" i="53" s="1"/>
  <c r="O369" i="53" s="1"/>
  <c r="P369" i="53" s="1"/>
  <c r="M361" i="53"/>
  <c r="N361" i="53" s="1"/>
  <c r="O361" i="53" s="1"/>
  <c r="P361" i="53" s="1"/>
  <c r="R361" i="53" s="1"/>
  <c r="T361" i="53" s="1"/>
  <c r="V361" i="53" s="1"/>
  <c r="M353" i="53"/>
  <c r="N353" i="53" s="1"/>
  <c r="O353" i="53" s="1"/>
  <c r="P353" i="53" s="1"/>
  <c r="R353" i="53" s="1"/>
  <c r="T353" i="53" s="1"/>
  <c r="V353" i="53" s="1"/>
  <c r="M345" i="53"/>
  <c r="M337" i="53"/>
  <c r="N337" i="53" s="1"/>
  <c r="O337" i="53" s="1"/>
  <c r="P337" i="53" s="1"/>
  <c r="R337" i="53" s="1"/>
  <c r="T337" i="53" s="1"/>
  <c r="V337" i="53" s="1"/>
  <c r="M329" i="53"/>
  <c r="M321" i="53"/>
  <c r="N321" i="53" s="1"/>
  <c r="O321" i="53" s="1"/>
  <c r="P321" i="53" s="1"/>
  <c r="R321" i="53" s="1"/>
  <c r="T321" i="53" s="1"/>
  <c r="V321" i="53" s="1"/>
  <c r="M313" i="53"/>
  <c r="N313" i="53" s="1"/>
  <c r="O313" i="53" s="1"/>
  <c r="P313" i="53" s="1"/>
  <c r="R313" i="53" s="1"/>
  <c r="T313" i="53" s="1"/>
  <c r="V313" i="53" s="1"/>
  <c r="M305" i="53"/>
  <c r="M289" i="53"/>
  <c r="N289" i="53" s="1"/>
  <c r="O289" i="53" s="1"/>
  <c r="P289" i="53" s="1"/>
  <c r="R289" i="53" s="1"/>
  <c r="T289" i="53" s="1"/>
  <c r="V289" i="53" s="1"/>
  <c r="M281" i="53"/>
  <c r="N281" i="53" s="1"/>
  <c r="O281" i="53" s="1"/>
  <c r="P281" i="53" s="1"/>
  <c r="R281" i="53" s="1"/>
  <c r="T281" i="53" s="1"/>
  <c r="V281" i="53" s="1"/>
  <c r="M273" i="53"/>
  <c r="M265" i="53"/>
  <c r="M257" i="53"/>
  <c r="N257" i="53" s="1"/>
  <c r="O257" i="53" s="1"/>
  <c r="P257" i="53" s="1"/>
  <c r="R257" i="53" s="1"/>
  <c r="T257" i="53" s="1"/>
  <c r="V257" i="53" s="1"/>
  <c r="M249" i="53"/>
  <c r="N249" i="53" s="1"/>
  <c r="O249" i="53" s="1"/>
  <c r="P249" i="53" s="1"/>
  <c r="R249" i="53" s="1"/>
  <c r="T249" i="53" s="1"/>
  <c r="V249" i="53" s="1"/>
  <c r="M233" i="53"/>
  <c r="N233" i="53" s="1"/>
  <c r="O233" i="53" s="1"/>
  <c r="P233" i="53" s="1"/>
  <c r="R233" i="53" s="1"/>
  <c r="T233" i="53" s="1"/>
  <c r="V233" i="53" s="1"/>
  <c r="M217" i="53"/>
  <c r="M209" i="53"/>
  <c r="M201" i="53"/>
  <c r="N201" i="53" s="1"/>
  <c r="O201" i="53" s="1"/>
  <c r="P201" i="53" s="1"/>
  <c r="R201" i="53" s="1"/>
  <c r="T201" i="53" s="1"/>
  <c r="V201" i="53" s="1"/>
  <c r="M193" i="53"/>
  <c r="M185" i="53"/>
  <c r="M169" i="53"/>
  <c r="M161" i="53"/>
  <c r="N161" i="53" s="1"/>
  <c r="O161" i="53" s="1"/>
  <c r="P161" i="53" s="1"/>
  <c r="R161" i="53" s="1"/>
  <c r="T161" i="53" s="1"/>
  <c r="V161" i="53" s="1"/>
  <c r="M153" i="53"/>
  <c r="N153" i="53" s="1"/>
  <c r="O153" i="53" s="1"/>
  <c r="P153" i="53" s="1"/>
  <c r="R153" i="53" s="1"/>
  <c r="T153" i="53" s="1"/>
  <c r="V153" i="53" s="1"/>
  <c r="M145" i="53"/>
  <c r="N145" i="53" s="1"/>
  <c r="O145" i="53" s="1"/>
  <c r="P145" i="53" s="1"/>
  <c r="M137" i="53"/>
  <c r="M129" i="53"/>
  <c r="M121" i="53"/>
  <c r="M113" i="53"/>
  <c r="N113" i="53" s="1"/>
  <c r="O113" i="53" s="1"/>
  <c r="P113" i="53" s="1"/>
  <c r="R113" i="53" s="1"/>
  <c r="T113" i="53" s="1"/>
  <c r="V113" i="53" s="1"/>
  <c r="M105" i="53"/>
  <c r="M97" i="53"/>
  <c r="N97" i="53" s="1"/>
  <c r="O97" i="53" s="1"/>
  <c r="P97" i="53" s="1"/>
  <c r="R97" i="53" s="1"/>
  <c r="T97" i="53" s="1"/>
  <c r="V97" i="53" s="1"/>
  <c r="M89" i="53"/>
  <c r="N89" i="53" s="1"/>
  <c r="O89" i="53" s="1"/>
  <c r="P89" i="53" s="1"/>
  <c r="R89" i="53" s="1"/>
  <c r="T89" i="53" s="1"/>
  <c r="V89" i="53" s="1"/>
  <c r="M81" i="53"/>
  <c r="M73" i="53"/>
  <c r="N73" i="53" s="1"/>
  <c r="O73" i="53" s="1"/>
  <c r="P73" i="53" s="1"/>
  <c r="R73" i="53" s="1"/>
  <c r="T73" i="53" s="1"/>
  <c r="V73" i="53" s="1"/>
  <c r="M65" i="53"/>
  <c r="N65" i="53" s="1"/>
  <c r="O65" i="53" s="1"/>
  <c r="P65" i="53" s="1"/>
  <c r="R65" i="53" s="1"/>
  <c r="T65" i="53" s="1"/>
  <c r="V65" i="53" s="1"/>
  <c r="M57" i="53"/>
  <c r="M49" i="53"/>
  <c r="N49" i="53" s="1"/>
  <c r="O49" i="53" s="1"/>
  <c r="P49" i="53" s="1"/>
  <c r="M41" i="53"/>
  <c r="M33" i="53"/>
  <c r="M25" i="53"/>
  <c r="M17" i="53"/>
  <c r="M9" i="53"/>
  <c r="M408" i="53"/>
  <c r="N408" i="53" s="1"/>
  <c r="O408" i="53" s="1"/>
  <c r="P408" i="53" s="1"/>
  <c r="R408" i="53" s="1"/>
  <c r="T408" i="53" s="1"/>
  <c r="V408" i="53" s="1"/>
  <c r="M392" i="53"/>
  <c r="N392" i="53" s="1"/>
  <c r="O392" i="53" s="1"/>
  <c r="P392" i="53" s="1"/>
  <c r="R392" i="53" s="1"/>
  <c r="T392" i="53" s="1"/>
  <c r="V392" i="53" s="1"/>
  <c r="M360" i="53"/>
  <c r="N360" i="53" s="1"/>
  <c r="O360" i="53" s="1"/>
  <c r="P360" i="53" s="1"/>
  <c r="R360" i="53" s="1"/>
  <c r="T360" i="53" s="1"/>
  <c r="V360" i="53" s="1"/>
  <c r="M352" i="53"/>
  <c r="N352" i="53" s="1"/>
  <c r="O352" i="53" s="1"/>
  <c r="P352" i="53" s="1"/>
  <c r="R352" i="53" s="1"/>
  <c r="T352" i="53" s="1"/>
  <c r="V352" i="53" s="1"/>
  <c r="M328" i="53"/>
  <c r="N328" i="53" s="1"/>
  <c r="O328" i="53" s="1"/>
  <c r="P328" i="53" s="1"/>
  <c r="R328" i="53" s="1"/>
  <c r="T328" i="53" s="1"/>
  <c r="V328" i="53" s="1"/>
  <c r="M288" i="53"/>
  <c r="N288" i="53" s="1"/>
  <c r="O288" i="53" s="1"/>
  <c r="P288" i="53" s="1"/>
  <c r="R288" i="53" s="1"/>
  <c r="T288" i="53" s="1"/>
  <c r="V288" i="53" s="1"/>
  <c r="M216" i="53"/>
  <c r="N216" i="53" s="1"/>
  <c r="O216" i="53" s="1"/>
  <c r="P216" i="53" s="1"/>
  <c r="R216" i="53" s="1"/>
  <c r="T216" i="53" s="1"/>
  <c r="V216" i="53" s="1"/>
  <c r="M176" i="53"/>
  <c r="N176" i="53" s="1"/>
  <c r="O176" i="53" s="1"/>
  <c r="P176" i="53" s="1"/>
  <c r="R176" i="53" s="1"/>
  <c r="T176" i="53" s="1"/>
  <c r="V176" i="53" s="1"/>
  <c r="M297" i="53"/>
  <c r="N297" i="53" s="1"/>
  <c r="O297" i="53" s="1"/>
  <c r="P297" i="53" s="1"/>
  <c r="R297" i="53" s="1"/>
  <c r="T297" i="53" s="1"/>
  <c r="V297" i="53" s="1"/>
  <c r="M241" i="53"/>
  <c r="N241" i="53" s="1"/>
  <c r="O241" i="53" s="1"/>
  <c r="P241" i="53" s="1"/>
  <c r="R241" i="53" s="1"/>
  <c r="T241" i="53" s="1"/>
  <c r="V241" i="53" s="1"/>
  <c r="M177" i="53"/>
  <c r="N177" i="53" s="1"/>
  <c r="O177" i="53" s="1"/>
  <c r="P177" i="53" s="1"/>
  <c r="R177" i="53" s="1"/>
  <c r="T177" i="53" s="1"/>
  <c r="V177" i="53" s="1"/>
  <c r="N266" i="53"/>
  <c r="O266" i="53" s="1"/>
  <c r="P266" i="53" s="1"/>
  <c r="R266" i="53" s="1"/>
  <c r="T266" i="53" s="1"/>
  <c r="V266" i="53" s="1"/>
  <c r="N450" i="53"/>
  <c r="O450" i="53" s="1"/>
  <c r="P450" i="53" s="1"/>
  <c r="N409" i="53"/>
  <c r="O409" i="53" s="1"/>
  <c r="P409" i="53" s="1"/>
  <c r="R409" i="53" s="1"/>
  <c r="T409" i="53" s="1"/>
  <c r="V409" i="53" s="1"/>
  <c r="N514" i="53"/>
  <c r="O514" i="53" s="1"/>
  <c r="P514" i="53" s="1"/>
  <c r="N226" i="53"/>
  <c r="O226" i="53" s="1"/>
  <c r="P226" i="53" s="1"/>
  <c r="N225" i="53"/>
  <c r="O225" i="53" s="1"/>
  <c r="P225" i="53" s="1"/>
  <c r="R225" i="53" s="1"/>
  <c r="T225" i="53" s="1"/>
  <c r="V225" i="53" s="1"/>
  <c r="N10" i="53"/>
  <c r="O10" i="53" s="1"/>
  <c r="P10" i="53" s="1"/>
  <c r="M534" i="53"/>
  <c r="N534" i="53" s="1"/>
  <c r="O534" i="53" s="1"/>
  <c r="P534" i="53" s="1"/>
  <c r="R534" i="53" s="1"/>
  <c r="T534" i="53" s="1"/>
  <c r="V534" i="53" s="1"/>
  <c r="M270" i="53"/>
  <c r="M150" i="53"/>
  <c r="M30" i="53"/>
  <c r="N438" i="53"/>
  <c r="O438" i="53" s="1"/>
  <c r="P438" i="53" s="1"/>
  <c r="R438" i="53" s="1"/>
  <c r="T438" i="53" s="1"/>
  <c r="V438" i="53" s="1"/>
  <c r="N510" i="53"/>
  <c r="O510" i="53" s="1"/>
  <c r="P510" i="53" s="1"/>
  <c r="R510" i="53" s="1"/>
  <c r="T510" i="53" s="1"/>
  <c r="V510" i="53" s="1"/>
  <c r="M421" i="53"/>
  <c r="M69" i="53"/>
  <c r="M5" i="53"/>
  <c r="M264" i="53"/>
  <c r="N264" i="53" s="1"/>
  <c r="O264" i="53" s="1"/>
  <c r="P264" i="53" s="1"/>
  <c r="R264" i="53" s="1"/>
  <c r="T264" i="53" s="1"/>
  <c r="V264" i="53" s="1"/>
  <c r="N262" i="53"/>
  <c r="O262" i="53" s="1"/>
  <c r="P262" i="53" s="1"/>
  <c r="R262" i="53" s="1"/>
  <c r="T262" i="53" s="1"/>
  <c r="V262" i="53" s="1"/>
  <c r="M405" i="53"/>
  <c r="M301" i="53"/>
  <c r="M277" i="53"/>
  <c r="M269" i="53"/>
  <c r="N269" i="53" s="1"/>
  <c r="O269" i="53" s="1"/>
  <c r="P269" i="53" s="1"/>
  <c r="R269" i="53" s="1"/>
  <c r="T269" i="53" s="1"/>
  <c r="V269" i="53" s="1"/>
  <c r="M261" i="53"/>
  <c r="M245" i="53"/>
  <c r="N245" i="53" s="1"/>
  <c r="O245" i="53" s="1"/>
  <c r="P245" i="53" s="1"/>
  <c r="R245" i="53" s="1"/>
  <c r="T245" i="53" s="1"/>
  <c r="V245" i="53" s="1"/>
  <c r="M221" i="53"/>
  <c r="M181" i="53"/>
  <c r="N406" i="53"/>
  <c r="O406" i="53" s="1"/>
  <c r="P406" i="53" s="1"/>
  <c r="M573" i="53"/>
  <c r="M112" i="53"/>
  <c r="N112" i="53" s="1"/>
  <c r="O112" i="53" s="1"/>
  <c r="P112" i="53" s="1"/>
  <c r="R112" i="53" s="1"/>
  <c r="T112" i="53" s="1"/>
  <c r="V112" i="53" s="1"/>
  <c r="M238" i="53"/>
  <c r="N621" i="53"/>
  <c r="O621" i="53" s="1"/>
  <c r="P621" i="53" s="1"/>
  <c r="N581" i="53"/>
  <c r="O581" i="53" s="1"/>
  <c r="P581" i="53" s="1"/>
  <c r="M413" i="53"/>
  <c r="M341" i="53"/>
  <c r="M317" i="53"/>
  <c r="N430" i="53"/>
  <c r="O430" i="53" s="1"/>
  <c r="P430" i="53" s="1"/>
  <c r="N400" i="53"/>
  <c r="O400" i="53" s="1"/>
  <c r="P400" i="53" s="1"/>
  <c r="R400" i="53" s="1"/>
  <c r="T400" i="53" s="1"/>
  <c r="V400" i="53" s="1"/>
  <c r="M613" i="53"/>
  <c r="M190" i="53"/>
  <c r="M158" i="53"/>
  <c r="M134" i="53"/>
  <c r="N134" i="53"/>
  <c r="O134" i="53" s="1"/>
  <c r="P134" i="53" s="1"/>
  <c r="R134" i="53" s="1"/>
  <c r="T134" i="53" s="1"/>
  <c r="V134" i="53" s="1"/>
  <c r="M598" i="53"/>
  <c r="M80" i="53"/>
  <c r="N80" i="53" s="1"/>
  <c r="O80" i="53" s="1"/>
  <c r="P80" i="53" s="1"/>
  <c r="R80" i="53" s="1"/>
  <c r="T80" i="53" s="1"/>
  <c r="V80" i="53" s="1"/>
  <c r="N645" i="53"/>
  <c r="O645" i="53" s="1"/>
  <c r="P645" i="53" s="1"/>
  <c r="R645" i="53" s="1"/>
  <c r="T645" i="53" s="1"/>
  <c r="V645" i="53" s="1"/>
  <c r="N549" i="53"/>
  <c r="O549" i="53" s="1"/>
  <c r="P549" i="53" s="1"/>
  <c r="N469" i="53"/>
  <c r="O469" i="53" s="1"/>
  <c r="P469" i="53" s="1"/>
  <c r="R469" i="53" s="1"/>
  <c r="T469" i="53" s="1"/>
  <c r="V469" i="53" s="1"/>
  <c r="M373" i="53"/>
  <c r="M365" i="53"/>
  <c r="M357" i="53"/>
  <c r="M333" i="53"/>
  <c r="M325" i="53"/>
  <c r="M309" i="53"/>
  <c r="M293" i="53"/>
  <c r="N253" i="53"/>
  <c r="O253" i="53" s="1"/>
  <c r="P253" i="53" s="1"/>
  <c r="R253" i="53" s="1"/>
  <c r="T253" i="53" s="1"/>
  <c r="V253" i="53" s="1"/>
  <c r="M229" i="53"/>
  <c r="M165" i="53"/>
  <c r="N358" i="53"/>
  <c r="O358" i="53" s="1"/>
  <c r="P358" i="53" s="1"/>
  <c r="R358" i="53" s="1"/>
  <c r="T358" i="53" s="1"/>
  <c r="V358" i="53" s="1"/>
  <c r="N326" i="53"/>
  <c r="O326" i="53" s="1"/>
  <c r="P326" i="53" s="1"/>
  <c r="R326" i="53" s="1"/>
  <c r="T326" i="53" s="1"/>
  <c r="V326" i="53" s="1"/>
  <c r="N278" i="53"/>
  <c r="O278" i="53" s="1"/>
  <c r="P278" i="53" s="1"/>
  <c r="R278" i="53" s="1"/>
  <c r="T278" i="53" s="1"/>
  <c r="V278" i="53" s="1"/>
  <c r="M653" i="53"/>
  <c r="M461" i="53"/>
  <c r="M437" i="53"/>
  <c r="M296" i="53"/>
  <c r="N296" i="53"/>
  <c r="O296" i="53" s="1"/>
  <c r="P296" i="53" s="1"/>
  <c r="R296" i="53" s="1"/>
  <c r="T296" i="53" s="1"/>
  <c r="V296" i="53" s="1"/>
  <c r="M200" i="53"/>
  <c r="N200" i="53" s="1"/>
  <c r="O200" i="53" s="1"/>
  <c r="P200" i="53" s="1"/>
  <c r="R200" i="53" s="1"/>
  <c r="T200" i="53" s="1"/>
  <c r="V200" i="53" s="1"/>
  <c r="N213" i="53"/>
  <c r="O213" i="53" s="1"/>
  <c r="P213" i="53" s="1"/>
  <c r="R213" i="53" s="1"/>
  <c r="T213" i="53" s="1"/>
  <c r="V213" i="53" s="1"/>
  <c r="M133" i="53"/>
  <c r="M125" i="53"/>
  <c r="M117" i="53"/>
  <c r="M109" i="53"/>
  <c r="N109" i="53" s="1"/>
  <c r="O109" i="53" s="1"/>
  <c r="P109" i="53" s="1"/>
  <c r="R109" i="53" s="1"/>
  <c r="T109" i="53" s="1"/>
  <c r="V109" i="53" s="1"/>
  <c r="M101" i="53"/>
  <c r="N101" i="53" s="1"/>
  <c r="O101" i="53" s="1"/>
  <c r="P101" i="53" s="1"/>
  <c r="R101" i="53" s="1"/>
  <c r="T101" i="53" s="1"/>
  <c r="V101" i="53" s="1"/>
  <c r="M77" i="53"/>
  <c r="N77" i="53" s="1"/>
  <c r="O77" i="53" s="1"/>
  <c r="P77" i="53" s="1"/>
  <c r="R77" i="53" s="1"/>
  <c r="T77" i="53" s="1"/>
  <c r="V77" i="53" s="1"/>
  <c r="M53" i="53"/>
  <c r="M533" i="53"/>
  <c r="M189" i="53"/>
  <c r="N478" i="53"/>
  <c r="O478" i="53" s="1"/>
  <c r="P478" i="53" s="1"/>
  <c r="R478" i="53" s="1"/>
  <c r="T478" i="53" s="1"/>
  <c r="V478" i="53" s="1"/>
  <c r="M629" i="53"/>
  <c r="M565" i="53"/>
  <c r="M501" i="53"/>
  <c r="M389" i="53"/>
  <c r="M230" i="53"/>
  <c r="M118" i="53"/>
  <c r="N637" i="53"/>
  <c r="O637" i="53" s="1"/>
  <c r="P637" i="53" s="1"/>
  <c r="N557" i="53"/>
  <c r="O557" i="53" s="1"/>
  <c r="P557" i="53" s="1"/>
  <c r="R557" i="53" s="1"/>
  <c r="T557" i="53" s="1"/>
  <c r="V557" i="53" s="1"/>
  <c r="N485" i="53"/>
  <c r="O485" i="53" s="1"/>
  <c r="P485" i="53" s="1"/>
  <c r="R485" i="53" s="1"/>
  <c r="T485" i="53" s="1"/>
  <c r="V485" i="53" s="1"/>
  <c r="N453" i="53"/>
  <c r="O453" i="53" s="1"/>
  <c r="P453" i="53" s="1"/>
  <c r="M429" i="53"/>
  <c r="M397" i="53"/>
  <c r="N349" i="53"/>
  <c r="O349" i="53" s="1"/>
  <c r="P349" i="53" s="1"/>
  <c r="R349" i="53" s="1"/>
  <c r="T349" i="53" s="1"/>
  <c r="V349" i="53" s="1"/>
  <c r="N285" i="53"/>
  <c r="O285" i="53" s="1"/>
  <c r="P285" i="53" s="1"/>
  <c r="N237" i="53"/>
  <c r="O237" i="53" s="1"/>
  <c r="P237" i="53" s="1"/>
  <c r="R237" i="53" s="1"/>
  <c r="T237" i="53" s="1"/>
  <c r="V237" i="53" s="1"/>
  <c r="M197" i="53"/>
  <c r="M157" i="53"/>
  <c r="N422" i="53"/>
  <c r="O422" i="53" s="1"/>
  <c r="P422" i="53" s="1"/>
  <c r="R422" i="53" s="1"/>
  <c r="T422" i="53" s="1"/>
  <c r="V422" i="53" s="1"/>
  <c r="N78" i="53"/>
  <c r="O78" i="53" s="1"/>
  <c r="P78" i="53" s="1"/>
  <c r="R78" i="53" s="1"/>
  <c r="T78" i="53" s="1"/>
  <c r="V78" i="53" s="1"/>
  <c r="M304" i="53"/>
  <c r="N304" i="53" s="1"/>
  <c r="O304" i="53" s="1"/>
  <c r="P304" i="53" s="1"/>
  <c r="R304" i="53" s="1"/>
  <c r="T304" i="53" s="1"/>
  <c r="V304" i="53" s="1"/>
  <c r="M192" i="53"/>
  <c r="N192" i="53" s="1"/>
  <c r="O192" i="53" s="1"/>
  <c r="P192" i="53" s="1"/>
  <c r="R192" i="53" s="1"/>
  <c r="T192" i="53" s="1"/>
  <c r="V192" i="53" s="1"/>
  <c r="M168" i="53"/>
  <c r="N168" i="53" s="1"/>
  <c r="O168" i="53" s="1"/>
  <c r="P168" i="53" s="1"/>
  <c r="R168" i="53" s="1"/>
  <c r="T168" i="53" s="1"/>
  <c r="V168" i="53" s="1"/>
  <c r="M152" i="53"/>
  <c r="N152" i="53"/>
  <c r="O152" i="53" s="1"/>
  <c r="P152" i="53" s="1"/>
  <c r="R152" i="53" s="1"/>
  <c r="T152" i="53" s="1"/>
  <c r="V152" i="53" s="1"/>
  <c r="M40" i="53"/>
  <c r="N40" i="53" s="1"/>
  <c r="O40" i="53" s="1"/>
  <c r="P40" i="53" s="1"/>
  <c r="R40" i="53" s="1"/>
  <c r="T40" i="53" s="1"/>
  <c r="V40" i="53" s="1"/>
  <c r="M605" i="53"/>
  <c r="M541" i="53"/>
  <c r="M477" i="53"/>
  <c r="M173" i="53"/>
  <c r="M23" i="53"/>
  <c r="N23" i="53" s="1"/>
  <c r="O23" i="53" s="1"/>
  <c r="P23" i="53" s="1"/>
  <c r="R23" i="53" s="1"/>
  <c r="M7" i="53"/>
  <c r="N7" i="53" s="1"/>
  <c r="O7" i="53" s="1"/>
  <c r="P7" i="53" s="1"/>
  <c r="N494" i="53"/>
  <c r="O494" i="53" s="1"/>
  <c r="P494" i="53" s="1"/>
  <c r="R494" i="53" s="1"/>
  <c r="T494" i="53" s="1"/>
  <c r="V494" i="53" s="1"/>
  <c r="N111" i="53"/>
  <c r="O111" i="53" s="1"/>
  <c r="P111" i="53" s="1"/>
  <c r="N199" i="53"/>
  <c r="O199" i="53" s="1"/>
  <c r="P199" i="53" s="1"/>
  <c r="R199" i="53" s="1"/>
  <c r="T199" i="53" s="1"/>
  <c r="V199" i="53" s="1"/>
  <c r="N423" i="53"/>
  <c r="O423" i="53" s="1"/>
  <c r="P423" i="53" s="1"/>
  <c r="R423" i="53" s="1"/>
  <c r="T423" i="53" s="1"/>
  <c r="V423" i="53" s="1"/>
  <c r="N279" i="53"/>
  <c r="O279" i="53" s="1"/>
  <c r="P279" i="53" s="1"/>
  <c r="R279" i="53" s="1"/>
  <c r="T279" i="53" s="1"/>
  <c r="V279" i="53" s="1"/>
  <c r="N599" i="53"/>
  <c r="O599" i="53" s="1"/>
  <c r="P599" i="53" s="1"/>
  <c r="R599" i="53" s="1"/>
  <c r="T599" i="53" s="1"/>
  <c r="V599" i="53" s="1"/>
  <c r="N303" i="53"/>
  <c r="O303" i="53" s="1"/>
  <c r="P303" i="53" s="1"/>
  <c r="R303" i="53" s="1"/>
  <c r="T303" i="53" s="1"/>
  <c r="V303" i="53" s="1"/>
  <c r="N623" i="53"/>
  <c r="O623" i="53" s="1"/>
  <c r="P623" i="53" s="1"/>
  <c r="R623" i="53" s="1"/>
  <c r="T623" i="53" s="1"/>
  <c r="V623" i="53" s="1"/>
  <c r="N559" i="53"/>
  <c r="O559" i="53" s="1"/>
  <c r="P559" i="53" s="1"/>
  <c r="R559" i="53" s="1"/>
  <c r="T559" i="53" s="1"/>
  <c r="V559" i="53" s="1"/>
  <c r="N383" i="53"/>
  <c r="O383" i="53" s="1"/>
  <c r="P383" i="53" s="1"/>
  <c r="R383" i="53" s="1"/>
  <c r="T383" i="53" s="1"/>
  <c r="V383" i="53" s="1"/>
  <c r="N615" i="53"/>
  <c r="O615" i="53" s="1"/>
  <c r="P615" i="53" s="1"/>
  <c r="R615" i="53" s="1"/>
  <c r="T615" i="53" s="1"/>
  <c r="V615" i="53" s="1"/>
  <c r="N551" i="53"/>
  <c r="O551" i="53" s="1"/>
  <c r="P551" i="53" s="1"/>
  <c r="R551" i="53" s="1"/>
  <c r="T551" i="53" s="1"/>
  <c r="V551" i="53" s="1"/>
  <c r="N455" i="53"/>
  <c r="O455" i="53" s="1"/>
  <c r="P455" i="53" s="1"/>
  <c r="R455" i="53" s="1"/>
  <c r="T455" i="53" s="1"/>
  <c r="V455" i="53" s="1"/>
  <c r="N439" i="53"/>
  <c r="O439" i="53" s="1"/>
  <c r="P439" i="53" s="1"/>
  <c r="R439" i="53" s="1"/>
  <c r="T439" i="53" s="1"/>
  <c r="V439" i="53" s="1"/>
  <c r="N375" i="53"/>
  <c r="O375" i="53" s="1"/>
  <c r="P375" i="53" s="1"/>
  <c r="R375" i="53" s="1"/>
  <c r="T375" i="53" s="1"/>
  <c r="V375" i="53" s="1"/>
  <c r="N151" i="53"/>
  <c r="O151" i="53" s="1"/>
  <c r="P151" i="53" s="1"/>
  <c r="R151" i="53" s="1"/>
  <c r="T151" i="53" s="1"/>
  <c r="V151" i="53" s="1"/>
  <c r="N646" i="53"/>
  <c r="O646" i="53" s="1"/>
  <c r="P646" i="53" s="1"/>
  <c r="R646" i="53" s="1"/>
  <c r="T646" i="53" s="1"/>
  <c r="V646" i="53" s="1"/>
  <c r="N638" i="53"/>
  <c r="O638" i="53" s="1"/>
  <c r="P638" i="53" s="1"/>
  <c r="R638" i="53" s="1"/>
  <c r="T638" i="53" s="1"/>
  <c r="V638" i="53" s="1"/>
  <c r="N582" i="53"/>
  <c r="O582" i="53" s="1"/>
  <c r="P582" i="53" s="1"/>
  <c r="R582" i="53" s="1"/>
  <c r="T582" i="53" s="1"/>
  <c r="V582" i="53" s="1"/>
  <c r="N574" i="53"/>
  <c r="O574" i="53" s="1"/>
  <c r="P574" i="53" s="1"/>
  <c r="R574" i="53" s="1"/>
  <c r="T574" i="53" s="1"/>
  <c r="V574" i="53" s="1"/>
  <c r="N558" i="53"/>
  <c r="O558" i="53" s="1"/>
  <c r="P558" i="53" s="1"/>
  <c r="R558" i="53" s="1"/>
  <c r="T558" i="53" s="1"/>
  <c r="V558" i="53" s="1"/>
  <c r="N550" i="53"/>
  <c r="O550" i="53" s="1"/>
  <c r="P550" i="53" s="1"/>
  <c r="R550" i="53" s="1"/>
  <c r="T550" i="53" s="1"/>
  <c r="V550" i="53" s="1"/>
  <c r="N526" i="53"/>
  <c r="O526" i="53" s="1"/>
  <c r="P526" i="53" s="1"/>
  <c r="R526" i="53" s="1"/>
  <c r="T526" i="53" s="1"/>
  <c r="V526" i="53" s="1"/>
  <c r="N462" i="53"/>
  <c r="O462" i="53" s="1"/>
  <c r="P462" i="53" s="1"/>
  <c r="R462" i="53" s="1"/>
  <c r="T462" i="53" s="1"/>
  <c r="V462" i="53" s="1"/>
  <c r="N414" i="53"/>
  <c r="O414" i="53" s="1"/>
  <c r="P414" i="53" s="1"/>
  <c r="R414" i="53" s="1"/>
  <c r="T414" i="53" s="1"/>
  <c r="V414" i="53" s="1"/>
  <c r="N382" i="53"/>
  <c r="O382" i="53" s="1"/>
  <c r="P382" i="53" s="1"/>
  <c r="R382" i="53" s="1"/>
  <c r="T382" i="53" s="1"/>
  <c r="V382" i="53" s="1"/>
  <c r="N366" i="53"/>
  <c r="O366" i="53" s="1"/>
  <c r="P366" i="53" s="1"/>
  <c r="R366" i="53" s="1"/>
  <c r="T366" i="53" s="1"/>
  <c r="V366" i="53" s="1"/>
  <c r="N334" i="53"/>
  <c r="O334" i="53" s="1"/>
  <c r="P334" i="53" s="1"/>
  <c r="R334" i="53" s="1"/>
  <c r="T334" i="53" s="1"/>
  <c r="V334" i="53" s="1"/>
  <c r="N318" i="53"/>
  <c r="O318" i="53" s="1"/>
  <c r="P318" i="53" s="1"/>
  <c r="R318" i="53" s="1"/>
  <c r="T318" i="53" s="1"/>
  <c r="V318" i="53" s="1"/>
  <c r="N302" i="53"/>
  <c r="O302" i="53" s="1"/>
  <c r="P302" i="53" s="1"/>
  <c r="R302" i="53" s="1"/>
  <c r="T302" i="53" s="1"/>
  <c r="V302" i="53" s="1"/>
  <c r="N254" i="53"/>
  <c r="O254" i="53" s="1"/>
  <c r="P254" i="53" s="1"/>
  <c r="R254" i="53" s="1"/>
  <c r="T254" i="53" s="1"/>
  <c r="V254" i="53" s="1"/>
  <c r="N246" i="53"/>
  <c r="O246" i="53" s="1"/>
  <c r="P246" i="53" s="1"/>
  <c r="N222" i="53"/>
  <c r="O222" i="53" s="1"/>
  <c r="P222" i="53" s="1"/>
  <c r="R222" i="53" s="1"/>
  <c r="T222" i="53" s="1"/>
  <c r="V222" i="53" s="1"/>
  <c r="N214" i="53"/>
  <c r="O214" i="53" s="1"/>
  <c r="P214" i="53" s="1"/>
  <c r="R214" i="53" s="1"/>
  <c r="T214" i="53" s="1"/>
  <c r="V214" i="53" s="1"/>
  <c r="N142" i="53"/>
  <c r="O142" i="53" s="1"/>
  <c r="P142" i="53" s="1"/>
  <c r="N126" i="53"/>
  <c r="O126" i="53" s="1"/>
  <c r="P126" i="53" s="1"/>
  <c r="R126" i="53" s="1"/>
  <c r="T126" i="53" s="1"/>
  <c r="V126" i="53" s="1"/>
  <c r="N110" i="53"/>
  <c r="O110" i="53" s="1"/>
  <c r="P110" i="53" s="1"/>
  <c r="N102" i="53"/>
  <c r="O102" i="53" s="1"/>
  <c r="P102" i="53" s="1"/>
  <c r="R102" i="53" s="1"/>
  <c r="T102" i="53" s="1"/>
  <c r="V102" i="53" s="1"/>
  <c r="N54" i="53"/>
  <c r="O54" i="53" s="1"/>
  <c r="P54" i="53" s="1"/>
  <c r="R54" i="53" s="1"/>
  <c r="T54" i="53" s="1"/>
  <c r="V54" i="53" s="1"/>
  <c r="N6" i="53"/>
  <c r="O6" i="53" s="1"/>
  <c r="P6" i="53" s="1"/>
  <c r="R6" i="53" s="1"/>
  <c r="T6" i="53" s="1"/>
  <c r="V6" i="53" s="1"/>
  <c r="N575" i="53"/>
  <c r="O575" i="53" s="1"/>
  <c r="P575" i="53" s="1"/>
  <c r="R575" i="53" s="1"/>
  <c r="T575" i="53" s="1"/>
  <c r="V575" i="53" s="1"/>
  <c r="N471" i="53"/>
  <c r="O471" i="53" s="1"/>
  <c r="P471" i="53" s="1"/>
  <c r="R471" i="53" s="1"/>
  <c r="T471" i="53" s="1"/>
  <c r="V471" i="53" s="1"/>
  <c r="N223" i="53"/>
  <c r="O223" i="53" s="1"/>
  <c r="P223" i="53" s="1"/>
  <c r="N511" i="53"/>
  <c r="O511" i="53" s="1"/>
  <c r="P511" i="53" s="1"/>
  <c r="R511" i="53" s="1"/>
  <c r="T511" i="53" s="1"/>
  <c r="V511" i="53" s="1"/>
  <c r="N415" i="53"/>
  <c r="O415" i="53" s="1"/>
  <c r="P415" i="53" s="1"/>
  <c r="R415" i="53" s="1"/>
  <c r="T415" i="53" s="1"/>
  <c r="V415" i="53" s="1"/>
  <c r="N319" i="53"/>
  <c r="O319" i="53" s="1"/>
  <c r="P319" i="53" s="1"/>
  <c r="R319" i="53" s="1"/>
  <c r="T319" i="53" s="1"/>
  <c r="V319" i="53" s="1"/>
  <c r="N271" i="53"/>
  <c r="O271" i="53" s="1"/>
  <c r="P271" i="53" s="1"/>
  <c r="R271" i="53" s="1"/>
  <c r="T271" i="53" s="1"/>
  <c r="V271" i="53" s="1"/>
  <c r="N119" i="53"/>
  <c r="O119" i="53" s="1"/>
  <c r="P119" i="53" s="1"/>
  <c r="N121" i="53" s="1"/>
  <c r="O121" i="53" s="1"/>
  <c r="P121" i="53" s="1"/>
  <c r="R121" i="53" s="1"/>
  <c r="T121" i="53" s="1"/>
  <c r="V121" i="53" s="1"/>
  <c r="N628" i="53"/>
  <c r="O628" i="53" s="1"/>
  <c r="P628" i="53" s="1"/>
  <c r="R628" i="53" s="1"/>
  <c r="T628" i="53" s="1"/>
  <c r="V628" i="53" s="1"/>
  <c r="N620" i="53"/>
  <c r="O620" i="53" s="1"/>
  <c r="P620" i="53" s="1"/>
  <c r="R620" i="53" s="1"/>
  <c r="T620" i="53" s="1"/>
  <c r="V620" i="53" s="1"/>
  <c r="N612" i="53"/>
  <c r="O612" i="53" s="1"/>
  <c r="P612" i="53" s="1"/>
  <c r="R612" i="53" s="1"/>
  <c r="T612" i="53" s="1"/>
  <c r="V612" i="53" s="1"/>
  <c r="N588" i="53"/>
  <c r="O588" i="53" s="1"/>
  <c r="P588" i="53" s="1"/>
  <c r="R588" i="53" s="1"/>
  <c r="T588" i="53" s="1"/>
  <c r="V588" i="53" s="1"/>
  <c r="N580" i="53"/>
  <c r="O580" i="53" s="1"/>
  <c r="P580" i="53" s="1"/>
  <c r="R580" i="53" s="1"/>
  <c r="T580" i="53" s="1"/>
  <c r="V580" i="53" s="1"/>
  <c r="N564" i="53"/>
  <c r="O564" i="53" s="1"/>
  <c r="P564" i="53" s="1"/>
  <c r="R564" i="53" s="1"/>
  <c r="T564" i="53" s="1"/>
  <c r="V564" i="53" s="1"/>
  <c r="N556" i="53"/>
  <c r="O556" i="53" s="1"/>
  <c r="P556" i="53" s="1"/>
  <c r="N548" i="53"/>
  <c r="O548" i="53" s="1"/>
  <c r="P548" i="53" s="1"/>
  <c r="R548" i="53" s="1"/>
  <c r="T548" i="53" s="1"/>
  <c r="V548" i="53" s="1"/>
  <c r="N532" i="53"/>
  <c r="O532" i="53" s="1"/>
  <c r="P532" i="53" s="1"/>
  <c r="R532" i="53" s="1"/>
  <c r="T532" i="53" s="1"/>
  <c r="V532" i="53" s="1"/>
  <c r="N524" i="53"/>
  <c r="O524" i="53" s="1"/>
  <c r="P524" i="53" s="1"/>
  <c r="R524" i="53" s="1"/>
  <c r="T524" i="53" s="1"/>
  <c r="V524" i="53" s="1"/>
  <c r="N516" i="53"/>
  <c r="O516" i="53" s="1"/>
  <c r="P516" i="53" s="1"/>
  <c r="R516" i="53" s="1"/>
  <c r="T516" i="53" s="1"/>
  <c r="V516" i="53" s="1"/>
  <c r="N508" i="53"/>
  <c r="O508" i="53" s="1"/>
  <c r="P508" i="53" s="1"/>
  <c r="R508" i="53" s="1"/>
  <c r="T508" i="53" s="1"/>
  <c r="V508" i="53" s="1"/>
  <c r="N484" i="53"/>
  <c r="O484" i="53" s="1"/>
  <c r="P484" i="53" s="1"/>
  <c r="R484" i="53" s="1"/>
  <c r="T484" i="53" s="1"/>
  <c r="V484" i="53" s="1"/>
  <c r="N476" i="53"/>
  <c r="O476" i="53" s="1"/>
  <c r="P476" i="53" s="1"/>
  <c r="R476" i="53" s="1"/>
  <c r="T476" i="53" s="1"/>
  <c r="V476" i="53" s="1"/>
  <c r="N468" i="53"/>
  <c r="O468" i="53" s="1"/>
  <c r="P468" i="53" s="1"/>
  <c r="R468" i="53" s="1"/>
  <c r="T468" i="53" s="1"/>
  <c r="V468" i="53" s="1"/>
  <c r="N460" i="53"/>
  <c r="O460" i="53" s="1"/>
  <c r="P460" i="53" s="1"/>
  <c r="R460" i="53" s="1"/>
  <c r="T460" i="53" s="1"/>
  <c r="V460" i="53" s="1"/>
  <c r="N452" i="53"/>
  <c r="O452" i="53" s="1"/>
  <c r="P452" i="53" s="1"/>
  <c r="R452" i="53" s="1"/>
  <c r="T452" i="53" s="1"/>
  <c r="V452" i="53" s="1"/>
  <c r="N444" i="53"/>
  <c r="O444" i="53" s="1"/>
  <c r="P444" i="53" s="1"/>
  <c r="R444" i="53" s="1"/>
  <c r="T444" i="53" s="1"/>
  <c r="V444" i="53" s="1"/>
  <c r="N428" i="53"/>
  <c r="O428" i="53" s="1"/>
  <c r="P428" i="53" s="1"/>
  <c r="R428" i="53" s="1"/>
  <c r="T428" i="53" s="1"/>
  <c r="V428" i="53" s="1"/>
  <c r="N420" i="53"/>
  <c r="O420" i="53" s="1"/>
  <c r="P420" i="53" s="1"/>
  <c r="R420" i="53" s="1"/>
  <c r="T420" i="53" s="1"/>
  <c r="V420" i="53" s="1"/>
  <c r="N396" i="53"/>
  <c r="O396" i="53" s="1"/>
  <c r="P396" i="53" s="1"/>
  <c r="R396" i="53" s="1"/>
  <c r="T396" i="53" s="1"/>
  <c r="V396" i="53" s="1"/>
  <c r="N380" i="53"/>
  <c r="O380" i="53" s="1"/>
  <c r="P380" i="53" s="1"/>
  <c r="R380" i="53" s="1"/>
  <c r="T380" i="53" s="1"/>
  <c r="V380" i="53" s="1"/>
  <c r="N356" i="53"/>
  <c r="O356" i="53" s="1"/>
  <c r="P356" i="53" s="1"/>
  <c r="R356" i="53" s="1"/>
  <c r="T356" i="53" s="1"/>
  <c r="V356" i="53" s="1"/>
  <c r="N348" i="53"/>
  <c r="O348" i="53" s="1"/>
  <c r="P348" i="53" s="1"/>
  <c r="R348" i="53" s="1"/>
  <c r="T348" i="53" s="1"/>
  <c r="V348" i="53" s="1"/>
  <c r="N340" i="53"/>
  <c r="O340" i="53" s="1"/>
  <c r="P340" i="53" s="1"/>
  <c r="R340" i="53" s="1"/>
  <c r="T340" i="53" s="1"/>
  <c r="V340" i="53" s="1"/>
  <c r="N316" i="53"/>
  <c r="O316" i="53" s="1"/>
  <c r="P316" i="53" s="1"/>
  <c r="R316" i="53" s="1"/>
  <c r="T316" i="53" s="1"/>
  <c r="V316" i="53" s="1"/>
  <c r="N300" i="53"/>
  <c r="O300" i="53" s="1"/>
  <c r="P300" i="53" s="1"/>
  <c r="R300" i="53" s="1"/>
  <c r="T300" i="53" s="1"/>
  <c r="V300" i="53" s="1"/>
  <c r="N292" i="53"/>
  <c r="O292" i="53" s="1"/>
  <c r="P292" i="53" s="1"/>
  <c r="R292" i="53" s="1"/>
  <c r="T292" i="53" s="1"/>
  <c r="V292" i="53" s="1"/>
  <c r="N284" i="53"/>
  <c r="O284" i="53" s="1"/>
  <c r="P284" i="53" s="1"/>
  <c r="R284" i="53" s="1"/>
  <c r="T284" i="53" s="1"/>
  <c r="V284" i="53" s="1"/>
  <c r="N260" i="53"/>
  <c r="O260" i="53" s="1"/>
  <c r="P260" i="53" s="1"/>
  <c r="R260" i="53" s="1"/>
  <c r="T260" i="53" s="1"/>
  <c r="V260" i="53" s="1"/>
  <c r="N252" i="53"/>
  <c r="O252" i="53" s="1"/>
  <c r="P252" i="53" s="1"/>
  <c r="R252" i="53" s="1"/>
  <c r="T252" i="53" s="1"/>
  <c r="V252" i="53" s="1"/>
  <c r="N244" i="53"/>
  <c r="O244" i="53" s="1"/>
  <c r="P244" i="53" s="1"/>
  <c r="R244" i="53" s="1"/>
  <c r="T244" i="53" s="1"/>
  <c r="V244" i="53" s="1"/>
  <c r="N236" i="53"/>
  <c r="O236" i="53" s="1"/>
  <c r="P236" i="53" s="1"/>
  <c r="R236" i="53" s="1"/>
  <c r="T236" i="53" s="1"/>
  <c r="V236" i="53" s="1"/>
  <c r="N204" i="53"/>
  <c r="O204" i="53" s="1"/>
  <c r="P204" i="53" s="1"/>
  <c r="R204" i="53" s="1"/>
  <c r="T204" i="53" s="1"/>
  <c r="V204" i="53" s="1"/>
  <c r="N196" i="53"/>
  <c r="O196" i="53" s="1"/>
  <c r="P196" i="53" s="1"/>
  <c r="R196" i="53" s="1"/>
  <c r="T196" i="53" s="1"/>
  <c r="V196" i="53" s="1"/>
  <c r="N188" i="53"/>
  <c r="O188" i="53" s="1"/>
  <c r="P188" i="53" s="1"/>
  <c r="R188" i="53" s="1"/>
  <c r="T188" i="53" s="1"/>
  <c r="V188" i="53" s="1"/>
  <c r="N180" i="53"/>
  <c r="O180" i="53" s="1"/>
  <c r="P180" i="53" s="1"/>
  <c r="R180" i="53" s="1"/>
  <c r="T180" i="53" s="1"/>
  <c r="V180" i="53" s="1"/>
  <c r="N164" i="53"/>
  <c r="O164" i="53" s="1"/>
  <c r="P164" i="53" s="1"/>
  <c r="R164" i="53" s="1"/>
  <c r="T164" i="53" s="1"/>
  <c r="V164" i="53" s="1"/>
  <c r="N156" i="53"/>
  <c r="O156" i="53" s="1"/>
  <c r="P156" i="53" s="1"/>
  <c r="R156" i="53" s="1"/>
  <c r="T156" i="53" s="1"/>
  <c r="V156" i="53" s="1"/>
  <c r="N148" i="53"/>
  <c r="O148" i="53" s="1"/>
  <c r="P148" i="53" s="1"/>
  <c r="R148" i="53" s="1"/>
  <c r="T148" i="53" s="1"/>
  <c r="V148" i="53" s="1"/>
  <c r="N132" i="53"/>
  <c r="O132" i="53" s="1"/>
  <c r="P132" i="53" s="1"/>
  <c r="R132" i="53" s="1"/>
  <c r="T132" i="53" s="1"/>
  <c r="V132" i="53" s="1"/>
  <c r="N84" i="53"/>
  <c r="O84" i="53" s="1"/>
  <c r="P84" i="53" s="1"/>
  <c r="R84" i="53" s="1"/>
  <c r="T84" i="53" s="1"/>
  <c r="V84" i="53" s="1"/>
  <c r="N68" i="53"/>
  <c r="O68" i="53" s="1"/>
  <c r="P68" i="53" s="1"/>
  <c r="R68" i="53" s="1"/>
  <c r="T68" i="53" s="1"/>
  <c r="V68" i="53" s="1"/>
  <c r="N52" i="53"/>
  <c r="O52" i="53" s="1"/>
  <c r="P52" i="53" s="1"/>
  <c r="R52" i="53" s="1"/>
  <c r="T52" i="53" s="1"/>
  <c r="V52" i="53" s="1"/>
  <c r="N44" i="53"/>
  <c r="O44" i="53" s="1"/>
  <c r="P44" i="53" s="1"/>
  <c r="R44" i="53" s="1"/>
  <c r="T44" i="53" s="1"/>
  <c r="V44" i="53" s="1"/>
  <c r="N36" i="53"/>
  <c r="O36" i="53" s="1"/>
  <c r="P36" i="53" s="1"/>
  <c r="R36" i="53" s="1"/>
  <c r="T36" i="53" s="1"/>
  <c r="V36" i="53" s="1"/>
  <c r="N527" i="53"/>
  <c r="O527" i="53" s="1"/>
  <c r="P527" i="53" s="1"/>
  <c r="R527" i="53" s="1"/>
  <c r="T527" i="53" s="1"/>
  <c r="V527" i="53" s="1"/>
  <c r="N255" i="53"/>
  <c r="O255" i="53" s="1"/>
  <c r="P255" i="53" s="1"/>
  <c r="R255" i="53" s="1"/>
  <c r="T255" i="53" s="1"/>
  <c r="V255" i="53" s="1"/>
  <c r="N215" i="53"/>
  <c r="O215" i="53" s="1"/>
  <c r="P215" i="53" s="1"/>
  <c r="R215" i="53" s="1"/>
  <c r="T215" i="53" s="1"/>
  <c r="V215" i="53" s="1"/>
  <c r="N167" i="53"/>
  <c r="O167" i="53" s="1"/>
  <c r="P167" i="53" s="1"/>
  <c r="R167" i="53" s="1"/>
  <c r="T167" i="53" s="1"/>
  <c r="V167" i="53" s="1"/>
  <c r="N55" i="53"/>
  <c r="O55" i="53" s="1"/>
  <c r="P55" i="53" s="1"/>
  <c r="R55" i="53" s="1"/>
  <c r="T55" i="53" s="1"/>
  <c r="V55" i="53" s="1"/>
  <c r="N543" i="53"/>
  <c r="O543" i="53" s="1"/>
  <c r="P543" i="53" s="1"/>
  <c r="R543" i="53" s="1"/>
  <c r="T543" i="53" s="1"/>
  <c r="V543" i="53" s="1"/>
  <c r="N655" i="53"/>
  <c r="O655" i="53" s="1"/>
  <c r="P655" i="53" s="1"/>
  <c r="R655" i="53" s="1"/>
  <c r="T655" i="53" s="1"/>
  <c r="V655" i="53" s="1"/>
  <c r="N631" i="53"/>
  <c r="O631" i="53" s="1"/>
  <c r="P631" i="53" s="1"/>
  <c r="R631" i="53" s="1"/>
  <c r="T631" i="53" s="1"/>
  <c r="V631" i="53" s="1"/>
  <c r="N567" i="53"/>
  <c r="O567" i="53" s="1"/>
  <c r="P567" i="53" s="1"/>
  <c r="R567" i="53" s="1"/>
  <c r="T567" i="53" s="1"/>
  <c r="V567" i="53" s="1"/>
  <c r="N503" i="53"/>
  <c r="O503" i="53" s="1"/>
  <c r="P503" i="53" s="1"/>
  <c r="R503" i="53" s="1"/>
  <c r="T503" i="53" s="1"/>
  <c r="V503" i="53" s="1"/>
  <c r="N479" i="53"/>
  <c r="O479" i="53" s="1"/>
  <c r="P479" i="53" s="1"/>
  <c r="R479" i="53" s="1"/>
  <c r="T479" i="53" s="1"/>
  <c r="V479" i="53" s="1"/>
  <c r="N463" i="53"/>
  <c r="O463" i="53" s="1"/>
  <c r="P463" i="53" s="1"/>
  <c r="N351" i="53"/>
  <c r="O351" i="53" s="1"/>
  <c r="P351" i="53" s="1"/>
  <c r="R351" i="53" s="1"/>
  <c r="T351" i="53" s="1"/>
  <c r="V351" i="53" s="1"/>
  <c r="N247" i="53"/>
  <c r="O247" i="53" s="1"/>
  <c r="P247" i="53" s="1"/>
  <c r="N183" i="53"/>
  <c r="O183" i="53" s="1"/>
  <c r="P183" i="53" s="1"/>
  <c r="R183" i="53" s="1"/>
  <c r="T183" i="53" s="1"/>
  <c r="V183" i="53" s="1"/>
  <c r="N143" i="53"/>
  <c r="O143" i="53" s="1"/>
  <c r="P143" i="53" s="1"/>
  <c r="R143" i="53" s="1"/>
  <c r="T143" i="53" s="1"/>
  <c r="V143" i="53" s="1"/>
  <c r="N658" i="53"/>
  <c r="O658" i="53" s="1"/>
  <c r="P658" i="53" s="1"/>
  <c r="R658" i="53" s="1"/>
  <c r="T658" i="53" s="1"/>
  <c r="V658" i="53" s="1"/>
  <c r="N642" i="53"/>
  <c r="O642" i="53" s="1"/>
  <c r="P642" i="53" s="1"/>
  <c r="R642" i="53" s="1"/>
  <c r="T642" i="53" s="1"/>
  <c r="V642" i="53" s="1"/>
  <c r="N618" i="53"/>
  <c r="O618" i="53" s="1"/>
  <c r="P618" i="53" s="1"/>
  <c r="R618" i="53" s="1"/>
  <c r="T618" i="53" s="1"/>
  <c r="V618" i="53" s="1"/>
  <c r="N610" i="53"/>
  <c r="O610" i="53" s="1"/>
  <c r="P610" i="53" s="1"/>
  <c r="R610" i="53" s="1"/>
  <c r="T610" i="53" s="1"/>
  <c r="V610" i="53" s="1"/>
  <c r="N602" i="53"/>
  <c r="O602" i="53" s="1"/>
  <c r="P602" i="53" s="1"/>
  <c r="R602" i="53" s="1"/>
  <c r="T602" i="53" s="1"/>
  <c r="V602" i="53" s="1"/>
  <c r="N594" i="53"/>
  <c r="O594" i="53" s="1"/>
  <c r="P594" i="53" s="1"/>
  <c r="R594" i="53" s="1"/>
  <c r="T594" i="53" s="1"/>
  <c r="V594" i="53" s="1"/>
  <c r="N586" i="53"/>
  <c r="O586" i="53" s="1"/>
  <c r="P586" i="53" s="1"/>
  <c r="R586" i="53" s="1"/>
  <c r="T586" i="53" s="1"/>
  <c r="V586" i="53" s="1"/>
  <c r="N562" i="53"/>
  <c r="O562" i="53" s="1"/>
  <c r="P562" i="53" s="1"/>
  <c r="R562" i="53" s="1"/>
  <c r="T562" i="53" s="1"/>
  <c r="V562" i="53" s="1"/>
  <c r="N554" i="53"/>
  <c r="O554" i="53" s="1"/>
  <c r="P554" i="53" s="1"/>
  <c r="R554" i="53" s="1"/>
  <c r="T554" i="53" s="1"/>
  <c r="V554" i="53" s="1"/>
  <c r="N538" i="53"/>
  <c r="O538" i="53" s="1"/>
  <c r="P538" i="53" s="1"/>
  <c r="R538" i="53" s="1"/>
  <c r="T538" i="53" s="1"/>
  <c r="V538" i="53" s="1"/>
  <c r="N530" i="53"/>
  <c r="O530" i="53" s="1"/>
  <c r="P530" i="53" s="1"/>
  <c r="R530" i="53" s="1"/>
  <c r="T530" i="53" s="1"/>
  <c r="V530" i="53" s="1"/>
  <c r="N522" i="53"/>
  <c r="O522" i="53" s="1"/>
  <c r="P522" i="53" s="1"/>
  <c r="R522" i="53" s="1"/>
  <c r="T522" i="53" s="1"/>
  <c r="V522" i="53" s="1"/>
  <c r="N474" i="53"/>
  <c r="O474" i="53" s="1"/>
  <c r="P474" i="53" s="1"/>
  <c r="R474" i="53" s="1"/>
  <c r="T474" i="53" s="1"/>
  <c r="V474" i="53" s="1"/>
  <c r="N466" i="53"/>
  <c r="O466" i="53" s="1"/>
  <c r="P466" i="53" s="1"/>
  <c r="R466" i="53" s="1"/>
  <c r="T466" i="53" s="1"/>
  <c r="V466" i="53" s="1"/>
  <c r="N442" i="53"/>
  <c r="O442" i="53" s="1"/>
  <c r="P442" i="53" s="1"/>
  <c r="R442" i="53" s="1"/>
  <c r="T442" i="53" s="1"/>
  <c r="V442" i="53" s="1"/>
  <c r="N426" i="53"/>
  <c r="O426" i="53" s="1"/>
  <c r="P426" i="53" s="1"/>
  <c r="R426" i="53" s="1"/>
  <c r="T426" i="53" s="1"/>
  <c r="V426" i="53" s="1"/>
  <c r="N410" i="53"/>
  <c r="O410" i="53" s="1"/>
  <c r="P410" i="53" s="1"/>
  <c r="R410" i="53" s="1"/>
  <c r="T410" i="53" s="1"/>
  <c r="V410" i="53" s="1"/>
  <c r="N402" i="53"/>
  <c r="O402" i="53" s="1"/>
  <c r="P402" i="53" s="1"/>
  <c r="R402" i="53" s="1"/>
  <c r="T402" i="53" s="1"/>
  <c r="V402" i="53" s="1"/>
  <c r="N386" i="53"/>
  <c r="O386" i="53" s="1"/>
  <c r="P386" i="53" s="1"/>
  <c r="R386" i="53" s="1"/>
  <c r="T386" i="53" s="1"/>
  <c r="V386" i="53" s="1"/>
  <c r="N362" i="53"/>
  <c r="O362" i="53" s="1"/>
  <c r="P362" i="53" s="1"/>
  <c r="R362" i="53" s="1"/>
  <c r="T362" i="53" s="1"/>
  <c r="V362" i="53" s="1"/>
  <c r="N354" i="53"/>
  <c r="O354" i="53" s="1"/>
  <c r="P354" i="53" s="1"/>
  <c r="R354" i="53" s="1"/>
  <c r="T354" i="53" s="1"/>
  <c r="V354" i="53" s="1"/>
  <c r="N338" i="53"/>
  <c r="O338" i="53" s="1"/>
  <c r="P338" i="53" s="1"/>
  <c r="R338" i="53" s="1"/>
  <c r="T338" i="53" s="1"/>
  <c r="V338" i="53" s="1"/>
  <c r="N314" i="53"/>
  <c r="O314" i="53" s="1"/>
  <c r="P314" i="53" s="1"/>
  <c r="R314" i="53" s="1"/>
  <c r="T314" i="53" s="1"/>
  <c r="V314" i="53" s="1"/>
  <c r="N298" i="53"/>
  <c r="O298" i="53" s="1"/>
  <c r="P298" i="53" s="1"/>
  <c r="R298" i="53" s="1"/>
  <c r="T298" i="53" s="1"/>
  <c r="V298" i="53" s="1"/>
  <c r="N290" i="53"/>
  <c r="O290" i="53" s="1"/>
  <c r="P290" i="53" s="1"/>
  <c r="R290" i="53" s="1"/>
  <c r="T290" i="53" s="1"/>
  <c r="V290" i="53" s="1"/>
  <c r="N282" i="53"/>
  <c r="O282" i="53" s="1"/>
  <c r="P282" i="53" s="1"/>
  <c r="R282" i="53" s="1"/>
  <c r="T282" i="53" s="1"/>
  <c r="V282" i="53" s="1"/>
  <c r="N274" i="53"/>
  <c r="O274" i="53" s="1"/>
  <c r="P274" i="53" s="1"/>
  <c r="R274" i="53" s="1"/>
  <c r="T274" i="53" s="1"/>
  <c r="V274" i="53" s="1"/>
  <c r="N258" i="53"/>
  <c r="O258" i="53" s="1"/>
  <c r="P258" i="53" s="1"/>
  <c r="R258" i="53" s="1"/>
  <c r="T258" i="53" s="1"/>
  <c r="V258" i="53" s="1"/>
  <c r="N250" i="53"/>
  <c r="O250" i="53" s="1"/>
  <c r="P250" i="53" s="1"/>
  <c r="R250" i="53" s="1"/>
  <c r="T250" i="53" s="1"/>
  <c r="V250" i="53" s="1"/>
  <c r="N210" i="53"/>
  <c r="O210" i="53" s="1"/>
  <c r="P210" i="53" s="1"/>
  <c r="R210" i="53" s="1"/>
  <c r="T210" i="53" s="1"/>
  <c r="V210" i="53" s="1"/>
  <c r="N202" i="53"/>
  <c r="O202" i="53" s="1"/>
  <c r="P202" i="53" s="1"/>
  <c r="R202" i="53" s="1"/>
  <c r="T202" i="53" s="1"/>
  <c r="V202" i="53" s="1"/>
  <c r="N194" i="53"/>
  <c r="O194" i="53" s="1"/>
  <c r="P194" i="53" s="1"/>
  <c r="R194" i="53" s="1"/>
  <c r="T194" i="53" s="1"/>
  <c r="V194" i="53" s="1"/>
  <c r="N186" i="53"/>
  <c r="O186" i="53" s="1"/>
  <c r="P186" i="53" s="1"/>
  <c r="R186" i="53" s="1"/>
  <c r="T186" i="53" s="1"/>
  <c r="V186" i="53" s="1"/>
  <c r="N178" i="53"/>
  <c r="O178" i="53" s="1"/>
  <c r="P178" i="53" s="1"/>
  <c r="R178" i="53" s="1"/>
  <c r="T178" i="53" s="1"/>
  <c r="V178" i="53" s="1"/>
  <c r="N170" i="53"/>
  <c r="O170" i="53" s="1"/>
  <c r="P170" i="53" s="1"/>
  <c r="R170" i="53" s="1"/>
  <c r="T170" i="53" s="1"/>
  <c r="V170" i="53" s="1"/>
  <c r="N154" i="53"/>
  <c r="O154" i="53" s="1"/>
  <c r="P154" i="53" s="1"/>
  <c r="R154" i="53" s="1"/>
  <c r="T154" i="53" s="1"/>
  <c r="V154" i="53" s="1"/>
  <c r="N607" i="53"/>
  <c r="O607" i="53" s="1"/>
  <c r="P607" i="53" s="1"/>
  <c r="R607" i="53" s="1"/>
  <c r="T607" i="53" s="1"/>
  <c r="V607" i="53" s="1"/>
  <c r="N407" i="53"/>
  <c r="O407" i="53" s="1"/>
  <c r="P407" i="53" s="1"/>
  <c r="R407" i="53" s="1"/>
  <c r="T407" i="53" s="1"/>
  <c r="V407" i="53" s="1"/>
  <c r="N367" i="53"/>
  <c r="O367" i="53" s="1"/>
  <c r="P367" i="53" s="1"/>
  <c r="R367" i="53" s="1"/>
  <c r="T367" i="53" s="1"/>
  <c r="V367" i="53" s="1"/>
  <c r="N311" i="53"/>
  <c r="O311" i="53" s="1"/>
  <c r="P311" i="53" s="1"/>
  <c r="N207" i="53"/>
  <c r="O207" i="53" s="1"/>
  <c r="P207" i="53" s="1"/>
  <c r="R207" i="53" s="1"/>
  <c r="T207" i="53" s="1"/>
  <c r="V207" i="53" s="1"/>
  <c r="N159" i="53"/>
  <c r="O159" i="53" s="1"/>
  <c r="P159" i="53" s="1"/>
  <c r="R159" i="53" s="1"/>
  <c r="T159" i="53" s="1"/>
  <c r="V159" i="53" s="1"/>
  <c r="N657" i="53"/>
  <c r="O657" i="53" s="1"/>
  <c r="P657" i="53" s="1"/>
  <c r="R657" i="53" s="1"/>
  <c r="T657" i="53" s="1"/>
  <c r="V657" i="53" s="1"/>
  <c r="N633" i="53"/>
  <c r="O633" i="53" s="1"/>
  <c r="P633" i="53" s="1"/>
  <c r="R633" i="53" s="1"/>
  <c r="T633" i="53" s="1"/>
  <c r="V633" i="53" s="1"/>
  <c r="N609" i="53"/>
  <c r="O609" i="53" s="1"/>
  <c r="P609" i="53" s="1"/>
  <c r="R609" i="53" s="1"/>
  <c r="T609" i="53" s="1"/>
  <c r="V609" i="53" s="1"/>
  <c r="N561" i="53"/>
  <c r="O561" i="53" s="1"/>
  <c r="P561" i="53" s="1"/>
  <c r="R561" i="53" s="1"/>
  <c r="T561" i="53" s="1"/>
  <c r="V561" i="53" s="1"/>
  <c r="N553" i="53"/>
  <c r="O553" i="53" s="1"/>
  <c r="P553" i="53" s="1"/>
  <c r="R553" i="53" s="1"/>
  <c r="T553" i="53" s="1"/>
  <c r="V553" i="53" s="1"/>
  <c r="N537" i="53"/>
  <c r="O537" i="53" s="1"/>
  <c r="P537" i="53" s="1"/>
  <c r="R537" i="53" s="1"/>
  <c r="T537" i="53" s="1"/>
  <c r="V537" i="53" s="1"/>
  <c r="N505" i="53"/>
  <c r="O505" i="53" s="1"/>
  <c r="P505" i="53" s="1"/>
  <c r="R505" i="53" s="1"/>
  <c r="T505" i="53" s="1"/>
  <c r="V505" i="53" s="1"/>
  <c r="N497" i="53"/>
  <c r="O497" i="53" s="1"/>
  <c r="P497" i="53" s="1"/>
  <c r="R497" i="53" s="1"/>
  <c r="T497" i="53" s="1"/>
  <c r="V497" i="53" s="1"/>
  <c r="N481" i="53"/>
  <c r="O481" i="53" s="1"/>
  <c r="P481" i="53" s="1"/>
  <c r="R481" i="53" s="1"/>
  <c r="T481" i="53" s="1"/>
  <c r="V481" i="53" s="1"/>
  <c r="N465" i="53"/>
  <c r="O465" i="53" s="1"/>
  <c r="P465" i="53" s="1"/>
  <c r="R465" i="53" s="1"/>
  <c r="T465" i="53" s="1"/>
  <c r="V465" i="53" s="1"/>
  <c r="N417" i="53"/>
  <c r="O417" i="53" s="1"/>
  <c r="P417" i="53" s="1"/>
  <c r="R417" i="53" s="1"/>
  <c r="T417" i="53" s="1"/>
  <c r="V417" i="53" s="1"/>
  <c r="N401" i="53"/>
  <c r="O401" i="53" s="1"/>
  <c r="P401" i="53" s="1"/>
  <c r="R401" i="53" s="1"/>
  <c r="T401" i="53" s="1"/>
  <c r="V401" i="53" s="1"/>
  <c r="N393" i="53"/>
  <c r="O393" i="53" s="1"/>
  <c r="P393" i="53" s="1"/>
  <c r="R393" i="53" s="1"/>
  <c r="T393" i="53" s="1"/>
  <c r="V393" i="53" s="1"/>
  <c r="N345" i="53"/>
  <c r="O345" i="53" s="1"/>
  <c r="P345" i="53" s="1"/>
  <c r="R345" i="53" s="1"/>
  <c r="T345" i="53" s="1"/>
  <c r="V345" i="53" s="1"/>
  <c r="N329" i="53"/>
  <c r="O329" i="53" s="1"/>
  <c r="P329" i="53" s="1"/>
  <c r="R329" i="53" s="1"/>
  <c r="T329" i="53" s="1"/>
  <c r="V329" i="53" s="1"/>
  <c r="N305" i="53"/>
  <c r="O305" i="53" s="1"/>
  <c r="P305" i="53" s="1"/>
  <c r="R305" i="53" s="1"/>
  <c r="T305" i="53" s="1"/>
  <c r="V305" i="53" s="1"/>
  <c r="N273" i="53"/>
  <c r="O273" i="53" s="1"/>
  <c r="P273" i="53" s="1"/>
  <c r="R273" i="53" s="1"/>
  <c r="T273" i="53" s="1"/>
  <c r="V273" i="53" s="1"/>
  <c r="N265" i="53"/>
  <c r="O265" i="53" s="1"/>
  <c r="P265" i="53" s="1"/>
  <c r="R265" i="53" s="1"/>
  <c r="T265" i="53" s="1"/>
  <c r="V265" i="53" s="1"/>
  <c r="N217" i="53"/>
  <c r="O217" i="53" s="1"/>
  <c r="P217" i="53" s="1"/>
  <c r="R217" i="53" s="1"/>
  <c r="T217" i="53" s="1"/>
  <c r="V217" i="53" s="1"/>
  <c r="N209" i="53"/>
  <c r="O209" i="53" s="1"/>
  <c r="P209" i="53" s="1"/>
  <c r="R209" i="53" s="1"/>
  <c r="T209" i="53" s="1"/>
  <c r="V209" i="53" s="1"/>
  <c r="N193" i="53"/>
  <c r="O193" i="53" s="1"/>
  <c r="P193" i="53" s="1"/>
  <c r="R193" i="53" s="1"/>
  <c r="T193" i="53" s="1"/>
  <c r="V193" i="53" s="1"/>
  <c r="N169" i="53"/>
  <c r="O169" i="53" s="1"/>
  <c r="P169" i="53" s="1"/>
  <c r="R169" i="53" s="1"/>
  <c r="T169" i="53" s="1"/>
  <c r="V169" i="53" s="1"/>
  <c r="N137" i="53"/>
  <c r="O137" i="53" s="1"/>
  <c r="P137" i="53" s="1"/>
  <c r="R137" i="53" s="1"/>
  <c r="T137" i="53" s="1"/>
  <c r="V137" i="53" s="1"/>
  <c r="N129" i="53"/>
  <c r="O129" i="53" s="1"/>
  <c r="P129" i="53" s="1"/>
  <c r="R129" i="53" s="1"/>
  <c r="T129" i="53" s="1"/>
  <c r="V129" i="53" s="1"/>
  <c r="N81" i="53"/>
  <c r="O81" i="53" s="1"/>
  <c r="P81" i="53" s="1"/>
  <c r="R81" i="53" s="1"/>
  <c r="T81" i="53" s="1"/>
  <c r="V81" i="53" s="1"/>
  <c r="N57" i="53"/>
  <c r="O57" i="53" s="1"/>
  <c r="P57" i="53" s="1"/>
  <c r="R57" i="53" s="1"/>
  <c r="T57" i="53" s="1"/>
  <c r="V57" i="53" s="1"/>
  <c r="N122" i="53"/>
  <c r="O122" i="53" s="1"/>
  <c r="P122" i="53" s="1"/>
  <c r="R122" i="53" s="1"/>
  <c r="T122" i="53" s="1"/>
  <c r="V122" i="53" s="1"/>
  <c r="N114" i="53"/>
  <c r="O114" i="53" s="1"/>
  <c r="P114" i="53" s="1"/>
  <c r="R114" i="53" s="1"/>
  <c r="T114" i="53" s="1"/>
  <c r="V114" i="53" s="1"/>
  <c r="N41" i="53"/>
  <c r="O41" i="53" s="1"/>
  <c r="P41" i="53" s="1"/>
  <c r="R41" i="53" s="1"/>
  <c r="T41" i="53" s="1"/>
  <c r="V41" i="53" s="1"/>
  <c r="N25" i="53"/>
  <c r="O25" i="53" s="1"/>
  <c r="P25" i="53" s="1"/>
  <c r="R25" i="53" s="1"/>
  <c r="T25" i="53" s="1"/>
  <c r="V25" i="53" s="1"/>
  <c r="N98" i="53"/>
  <c r="O98" i="53" s="1"/>
  <c r="P98" i="53" s="1"/>
  <c r="R98" i="53" s="1"/>
  <c r="T98" i="53" s="1"/>
  <c r="V98" i="53" s="1"/>
  <c r="N82" i="53"/>
  <c r="O82" i="53" s="1"/>
  <c r="P82" i="53" s="1"/>
  <c r="R82" i="53" s="1"/>
  <c r="T82" i="53" s="1"/>
  <c r="V82" i="53" s="1"/>
  <c r="N128" i="53"/>
  <c r="O128" i="53" s="1"/>
  <c r="P128" i="53" s="1"/>
  <c r="R128" i="53" s="1"/>
  <c r="T128" i="53" s="1"/>
  <c r="V128" i="53" s="1"/>
  <c r="N88" i="53"/>
  <c r="O88" i="53" s="1"/>
  <c r="P88" i="53" s="1"/>
  <c r="R88" i="53" s="1"/>
  <c r="T88" i="53" s="1"/>
  <c r="V88" i="53" s="1"/>
  <c r="N166" i="53"/>
  <c r="O166" i="53" s="1"/>
  <c r="P166" i="53" s="1"/>
  <c r="R166" i="53" s="1"/>
  <c r="T166" i="53" s="1"/>
  <c r="V166" i="53" s="1"/>
  <c r="N62" i="53"/>
  <c r="O62" i="53" s="1"/>
  <c r="P62" i="53" s="1"/>
  <c r="N64" i="53" s="1"/>
  <c r="O64" i="53" s="1"/>
  <c r="P64" i="53" s="1"/>
  <c r="N66" i="53" s="1"/>
  <c r="O66" i="53" s="1"/>
  <c r="P66" i="53" s="1"/>
  <c r="R66" i="53" s="1"/>
  <c r="T66" i="53" s="1"/>
  <c r="V66" i="53" s="1"/>
  <c r="N50" i="53"/>
  <c r="O50" i="53" s="1"/>
  <c r="P50" i="53" s="1"/>
  <c r="R50" i="53" s="1"/>
  <c r="T50" i="53" s="1"/>
  <c r="V50" i="53" s="1"/>
  <c r="N105" i="53"/>
  <c r="O105" i="53" s="1"/>
  <c r="P105" i="53" s="1"/>
  <c r="R105" i="53" s="1"/>
  <c r="T105" i="53" s="1"/>
  <c r="V105" i="53" s="1"/>
  <c r="N412" i="53"/>
  <c r="O412" i="53" s="1"/>
  <c r="P412" i="53" s="1"/>
  <c r="R412" i="53" s="1"/>
  <c r="T412" i="53" s="1"/>
  <c r="V412" i="53" s="1"/>
  <c r="N308" i="53"/>
  <c r="O308" i="53" s="1"/>
  <c r="P308" i="53" s="1"/>
  <c r="N212" i="53"/>
  <c r="O212" i="53" s="1"/>
  <c r="P212" i="53" s="1"/>
  <c r="R212" i="53" s="1"/>
  <c r="T212" i="53" s="1"/>
  <c r="V212" i="53" s="1"/>
  <c r="N100" i="53"/>
  <c r="O100" i="53" s="1"/>
  <c r="P100" i="53" s="1"/>
  <c r="R100" i="53" s="1"/>
  <c r="T100" i="53" s="1"/>
  <c r="V100" i="53" s="1"/>
  <c r="N42" i="53"/>
  <c r="O42" i="53" s="1"/>
  <c r="P42" i="53" s="1"/>
  <c r="R42" i="53" s="1"/>
  <c r="T42" i="53" s="1"/>
  <c r="V42" i="53" s="1"/>
  <c r="N12" i="53"/>
  <c r="O12" i="53" s="1"/>
  <c r="P12" i="53" s="1"/>
  <c r="R12" i="53" s="1"/>
  <c r="T12" i="53" s="1"/>
  <c r="V12" i="53" s="1"/>
  <c r="N106" i="53"/>
  <c r="O106" i="53" s="1"/>
  <c r="P106" i="53" s="1"/>
  <c r="R106" i="53" s="1"/>
  <c r="T106" i="53" s="1"/>
  <c r="V106" i="53" s="1"/>
  <c r="N92" i="53"/>
  <c r="O92" i="53" s="1"/>
  <c r="P92" i="53" s="1"/>
  <c r="R92" i="53" s="1"/>
  <c r="T92" i="53" s="1"/>
  <c r="V92" i="53" s="1"/>
  <c r="N346" i="53"/>
  <c r="O346" i="53" s="1"/>
  <c r="P346" i="53" s="1"/>
  <c r="R346" i="53" s="1"/>
  <c r="T346" i="53" s="1"/>
  <c r="V346" i="53" s="1"/>
  <c r="N58" i="53"/>
  <c r="O58" i="53" s="1"/>
  <c r="P58" i="53" s="1"/>
  <c r="R58" i="53" s="1"/>
  <c r="T58" i="53" s="1"/>
  <c r="V58" i="53" s="1"/>
  <c r="N635" i="53"/>
  <c r="O635" i="53" s="1"/>
  <c r="P635" i="53" s="1"/>
  <c r="R635" i="53" s="1"/>
  <c r="T635" i="53" s="1"/>
  <c r="V635" i="53" s="1"/>
  <c r="N627" i="53"/>
  <c r="O627" i="53" s="1"/>
  <c r="P627" i="53" s="1"/>
  <c r="R627" i="53" s="1"/>
  <c r="T627" i="53" s="1"/>
  <c r="V627" i="53" s="1"/>
  <c r="N619" i="53"/>
  <c r="O619" i="53" s="1"/>
  <c r="P619" i="53" s="1"/>
  <c r="R619" i="53" s="1"/>
  <c r="T619" i="53" s="1"/>
  <c r="V619" i="53" s="1"/>
  <c r="N595" i="53"/>
  <c r="O595" i="53" s="1"/>
  <c r="P595" i="53" s="1"/>
  <c r="R595" i="53" s="1"/>
  <c r="T595" i="53" s="1"/>
  <c r="V595" i="53" s="1"/>
  <c r="N587" i="53"/>
  <c r="O587" i="53" s="1"/>
  <c r="P587" i="53" s="1"/>
  <c r="R587" i="53" s="1"/>
  <c r="T587" i="53" s="1"/>
  <c r="V587" i="53" s="1"/>
  <c r="N138" i="53"/>
  <c r="O138" i="53" s="1"/>
  <c r="P138" i="53" s="1"/>
  <c r="R138" i="53" s="1"/>
  <c r="T138" i="53" s="1"/>
  <c r="V138" i="53" s="1"/>
  <c r="N14" i="53"/>
  <c r="O14" i="53" s="1"/>
  <c r="P14" i="53" s="1"/>
  <c r="N70" i="53"/>
  <c r="O70" i="53" s="1"/>
  <c r="P70" i="53" s="1"/>
  <c r="N174" i="53"/>
  <c r="O174" i="53" s="1"/>
  <c r="P174" i="53" s="1"/>
  <c r="R174" i="53" s="1"/>
  <c r="T174" i="53" s="1"/>
  <c r="V174" i="53" s="1"/>
  <c r="N571" i="53"/>
  <c r="O571" i="53" s="1"/>
  <c r="P571" i="53" s="1"/>
  <c r="R571" i="53" s="1"/>
  <c r="T571" i="53" s="1"/>
  <c r="V571" i="53" s="1"/>
  <c r="N563" i="53"/>
  <c r="O563" i="53" s="1"/>
  <c r="P563" i="53" s="1"/>
  <c r="R563" i="53" s="1"/>
  <c r="T563" i="53" s="1"/>
  <c r="V563" i="53" s="1"/>
  <c r="N555" i="53"/>
  <c r="O555" i="53" s="1"/>
  <c r="P555" i="53" s="1"/>
  <c r="R555" i="53" s="1"/>
  <c r="T555" i="53" s="1"/>
  <c r="V555" i="53" s="1"/>
  <c r="N547" i="53"/>
  <c r="O547" i="53" s="1"/>
  <c r="P547" i="53" s="1"/>
  <c r="R547" i="53" s="1"/>
  <c r="T547" i="53" s="1"/>
  <c r="V547" i="53" s="1"/>
  <c r="N539" i="53"/>
  <c r="O539" i="53" s="1"/>
  <c r="P539" i="53" s="1"/>
  <c r="R539" i="53" s="1"/>
  <c r="T539" i="53" s="1"/>
  <c r="V539" i="53" s="1"/>
  <c r="N531" i="53"/>
  <c r="O531" i="53" s="1"/>
  <c r="P531" i="53" s="1"/>
  <c r="R531" i="53" s="1"/>
  <c r="T531" i="53" s="1"/>
  <c r="V531" i="53" s="1"/>
  <c r="N523" i="53"/>
  <c r="O523" i="53" s="1"/>
  <c r="P523" i="53" s="1"/>
  <c r="R523" i="53" s="1"/>
  <c r="T523" i="53" s="1"/>
  <c r="V523" i="53" s="1"/>
  <c r="N507" i="53"/>
  <c r="O507" i="53" s="1"/>
  <c r="P507" i="53" s="1"/>
  <c r="R507" i="53" s="1"/>
  <c r="T507" i="53" s="1"/>
  <c r="V507" i="53" s="1"/>
  <c r="N499" i="53"/>
  <c r="O499" i="53" s="1"/>
  <c r="P499" i="53" s="1"/>
  <c r="R499" i="53" s="1"/>
  <c r="T499" i="53" s="1"/>
  <c r="V499" i="53" s="1"/>
  <c r="N491" i="53"/>
  <c r="O491" i="53" s="1"/>
  <c r="P491" i="53" s="1"/>
  <c r="R491" i="53" s="1"/>
  <c r="T491" i="53" s="1"/>
  <c r="V491" i="53" s="1"/>
  <c r="N483" i="53"/>
  <c r="O483" i="53" s="1"/>
  <c r="P483" i="53" s="1"/>
  <c r="R483" i="53" s="1"/>
  <c r="T483" i="53" s="1"/>
  <c r="V483" i="53" s="1"/>
  <c r="N475" i="53"/>
  <c r="O475" i="53" s="1"/>
  <c r="P475" i="53" s="1"/>
  <c r="R475" i="53" s="1"/>
  <c r="T475" i="53" s="1"/>
  <c r="V475" i="53" s="1"/>
  <c r="N467" i="53"/>
  <c r="O467" i="53" s="1"/>
  <c r="P467" i="53" s="1"/>
  <c r="R467" i="53" s="1"/>
  <c r="T467" i="53" s="1"/>
  <c r="V467" i="53" s="1"/>
  <c r="N459" i="53"/>
  <c r="O459" i="53" s="1"/>
  <c r="P459" i="53" s="1"/>
  <c r="R459" i="53" s="1"/>
  <c r="T459" i="53" s="1"/>
  <c r="V459" i="53" s="1"/>
  <c r="N443" i="53"/>
  <c r="O443" i="53" s="1"/>
  <c r="P443" i="53" s="1"/>
  <c r="N435" i="53"/>
  <c r="O435" i="53" s="1"/>
  <c r="P435" i="53" s="1"/>
  <c r="R435" i="53" s="1"/>
  <c r="T435" i="53" s="1"/>
  <c r="V435" i="53" s="1"/>
  <c r="N427" i="53"/>
  <c r="O427" i="53" s="1"/>
  <c r="P427" i="53" s="1"/>
  <c r="R427" i="53" s="1"/>
  <c r="T427" i="53" s="1"/>
  <c r="V427" i="53" s="1"/>
  <c r="N419" i="53"/>
  <c r="O419" i="53" s="1"/>
  <c r="P419" i="53" s="1"/>
  <c r="R419" i="53" s="1"/>
  <c r="T419" i="53" s="1"/>
  <c r="V419" i="53" s="1"/>
  <c r="N411" i="53"/>
  <c r="O411" i="53" s="1"/>
  <c r="P411" i="53" s="1"/>
  <c r="R411" i="53" s="1"/>
  <c r="T411" i="53" s="1"/>
  <c r="V411" i="53" s="1"/>
  <c r="N403" i="53"/>
  <c r="O403" i="53" s="1"/>
  <c r="P403" i="53" s="1"/>
  <c r="R403" i="53" s="1"/>
  <c r="T403" i="53" s="1"/>
  <c r="V403" i="53" s="1"/>
  <c r="N395" i="53"/>
  <c r="O395" i="53" s="1"/>
  <c r="P395" i="53" s="1"/>
  <c r="R395" i="53" s="1"/>
  <c r="T395" i="53" s="1"/>
  <c r="V395" i="53" s="1"/>
  <c r="N379" i="53"/>
  <c r="O379" i="53" s="1"/>
  <c r="P379" i="53" s="1"/>
  <c r="N371" i="53"/>
  <c r="O371" i="53" s="1"/>
  <c r="P371" i="53" s="1"/>
  <c r="R371" i="53" s="1"/>
  <c r="T371" i="53" s="1"/>
  <c r="V371" i="53" s="1"/>
  <c r="N363" i="53"/>
  <c r="O363" i="53" s="1"/>
  <c r="P363" i="53" s="1"/>
  <c r="R363" i="53" s="1"/>
  <c r="T363" i="53" s="1"/>
  <c r="V363" i="53" s="1"/>
  <c r="N355" i="53"/>
  <c r="O355" i="53" s="1"/>
  <c r="P355" i="53" s="1"/>
  <c r="R355" i="53" s="1"/>
  <c r="T355" i="53" s="1"/>
  <c r="V355" i="53" s="1"/>
  <c r="N347" i="53"/>
  <c r="O347" i="53" s="1"/>
  <c r="P347" i="53" s="1"/>
  <c r="R347" i="53" s="1"/>
  <c r="T347" i="53" s="1"/>
  <c r="V347" i="53" s="1"/>
  <c r="N339" i="53"/>
  <c r="O339" i="53" s="1"/>
  <c r="P339" i="53" s="1"/>
  <c r="R339" i="53" s="1"/>
  <c r="T339" i="53" s="1"/>
  <c r="V339" i="53" s="1"/>
  <c r="N331" i="53"/>
  <c r="O331" i="53" s="1"/>
  <c r="P331" i="53" s="1"/>
  <c r="R331" i="53" s="1"/>
  <c r="T331" i="53" s="1"/>
  <c r="V331" i="53" s="1"/>
  <c r="N315" i="53"/>
  <c r="O315" i="53" s="1"/>
  <c r="P315" i="53" s="1"/>
  <c r="R315" i="53" s="1"/>
  <c r="T315" i="53" s="1"/>
  <c r="V315" i="53" s="1"/>
  <c r="N307" i="53"/>
  <c r="O307" i="53" s="1"/>
  <c r="P307" i="53" s="1"/>
  <c r="R307" i="53" s="1"/>
  <c r="T307" i="53" s="1"/>
  <c r="V307" i="53" s="1"/>
  <c r="N299" i="53"/>
  <c r="O299" i="53" s="1"/>
  <c r="P299" i="53" s="1"/>
  <c r="R299" i="53" s="1"/>
  <c r="T299" i="53" s="1"/>
  <c r="V299" i="53" s="1"/>
  <c r="N291" i="53"/>
  <c r="O291" i="53" s="1"/>
  <c r="P291" i="53" s="1"/>
  <c r="R291" i="53" s="1"/>
  <c r="T291" i="53" s="1"/>
  <c r="V291" i="53" s="1"/>
  <c r="N283" i="53"/>
  <c r="O283" i="53" s="1"/>
  <c r="P283" i="53" s="1"/>
  <c r="R283" i="53" s="1"/>
  <c r="T283" i="53" s="1"/>
  <c r="V283" i="53" s="1"/>
  <c r="N267" i="53"/>
  <c r="O267" i="53" s="1"/>
  <c r="P267" i="53" s="1"/>
  <c r="R267" i="53" s="1"/>
  <c r="T267" i="53" s="1"/>
  <c r="V267" i="53" s="1"/>
  <c r="N259" i="53"/>
  <c r="O259" i="53" s="1"/>
  <c r="P259" i="53" s="1"/>
  <c r="R259" i="53" s="1"/>
  <c r="T259" i="53" s="1"/>
  <c r="V259" i="53" s="1"/>
  <c r="N243" i="53"/>
  <c r="O243" i="53" s="1"/>
  <c r="P243" i="53" s="1"/>
  <c r="R243" i="53" s="1"/>
  <c r="T243" i="53" s="1"/>
  <c r="V243" i="53" s="1"/>
  <c r="N235" i="53"/>
  <c r="O235" i="53" s="1"/>
  <c r="P235" i="53" s="1"/>
  <c r="R235" i="53" s="1"/>
  <c r="T235" i="53" s="1"/>
  <c r="V235" i="53" s="1"/>
  <c r="N227" i="53"/>
  <c r="O227" i="53" s="1"/>
  <c r="P227" i="53" s="1"/>
  <c r="R227" i="53" s="1"/>
  <c r="T227" i="53" s="1"/>
  <c r="V227" i="53" s="1"/>
  <c r="N219" i="53"/>
  <c r="O219" i="53" s="1"/>
  <c r="P219" i="53" s="1"/>
  <c r="R219" i="53" s="1"/>
  <c r="T219" i="53" s="1"/>
  <c r="V219" i="53" s="1"/>
  <c r="N203" i="53"/>
  <c r="O203" i="53" s="1"/>
  <c r="P203" i="53" s="1"/>
  <c r="N205" i="53" s="1"/>
  <c r="O205" i="53" s="1"/>
  <c r="P205" i="53" s="1"/>
  <c r="R205" i="53" s="1"/>
  <c r="T205" i="53" s="1"/>
  <c r="V205" i="53" s="1"/>
  <c r="N187" i="53"/>
  <c r="O187" i="53" s="1"/>
  <c r="P187" i="53" s="1"/>
  <c r="R187" i="53" s="1"/>
  <c r="T187" i="53" s="1"/>
  <c r="V187" i="53" s="1"/>
  <c r="N171" i="53"/>
  <c r="O171" i="53" s="1"/>
  <c r="P171" i="53" s="1"/>
  <c r="R171" i="53" s="1"/>
  <c r="T171" i="53" s="1"/>
  <c r="V171" i="53" s="1"/>
  <c r="N163" i="53"/>
  <c r="O163" i="53" s="1"/>
  <c r="P163" i="53" s="1"/>
  <c r="R163" i="53" s="1"/>
  <c r="T163" i="53" s="1"/>
  <c r="V163" i="53" s="1"/>
  <c r="N155" i="53"/>
  <c r="O155" i="53" s="1"/>
  <c r="P155" i="53" s="1"/>
  <c r="R155" i="53" s="1"/>
  <c r="T155" i="53" s="1"/>
  <c r="V155" i="53" s="1"/>
  <c r="N147" i="53"/>
  <c r="O147" i="53" s="1"/>
  <c r="P147" i="53" s="1"/>
  <c r="N123" i="53"/>
  <c r="O123" i="53" s="1"/>
  <c r="P123" i="53" s="1"/>
  <c r="R123" i="53" s="1"/>
  <c r="T123" i="53" s="1"/>
  <c r="V123" i="53" s="1"/>
  <c r="N99" i="53"/>
  <c r="O99" i="53" s="1"/>
  <c r="P99" i="53" s="1"/>
  <c r="R99" i="53" s="1"/>
  <c r="T99" i="53" s="1"/>
  <c r="V99" i="53" s="1"/>
  <c r="N91" i="53"/>
  <c r="O91" i="53" s="1"/>
  <c r="P91" i="53" s="1"/>
  <c r="N93" i="53" s="1"/>
  <c r="O93" i="53" s="1"/>
  <c r="P93" i="53" s="1"/>
  <c r="N95" i="53" s="1"/>
  <c r="O95" i="53" s="1"/>
  <c r="P95" i="53" s="1"/>
  <c r="R95" i="53" s="1"/>
  <c r="T95" i="53" s="1"/>
  <c r="V95" i="53" s="1"/>
  <c r="N83" i="53"/>
  <c r="O83" i="53" s="1"/>
  <c r="P83" i="53" s="1"/>
  <c r="N85" i="53" s="1"/>
  <c r="O85" i="53" s="1"/>
  <c r="P85" i="53" s="1"/>
  <c r="R85" i="53" s="1"/>
  <c r="T85" i="53" s="1"/>
  <c r="V85" i="53" s="1"/>
  <c r="N75" i="53"/>
  <c r="O75" i="53" s="1"/>
  <c r="P75" i="53" s="1"/>
  <c r="R75" i="53" s="1"/>
  <c r="T75" i="53" s="1"/>
  <c r="V75" i="53" s="1"/>
  <c r="N51" i="53"/>
  <c r="O51" i="53" s="1"/>
  <c r="P51" i="53" s="1"/>
  <c r="R51" i="53" s="1"/>
  <c r="T51" i="53" s="1"/>
  <c r="V51" i="53" s="1"/>
  <c r="N43" i="53"/>
  <c r="O43" i="53" s="1"/>
  <c r="P43" i="53" s="1"/>
  <c r="N45" i="53" s="1"/>
  <c r="O45" i="53" s="1"/>
  <c r="P45" i="53" s="1"/>
  <c r="N47" i="53" s="1"/>
  <c r="O47" i="53" s="1"/>
  <c r="P47" i="53" s="1"/>
  <c r="R47" i="53" s="1"/>
  <c r="T47" i="53" s="1"/>
  <c r="V47" i="53" s="1"/>
  <c r="N19" i="53"/>
  <c r="O19" i="53" s="1"/>
  <c r="P19" i="53" s="1"/>
  <c r="N11" i="53"/>
  <c r="O11" i="53" s="1"/>
  <c r="P11" i="53" s="1"/>
  <c r="N13" i="53" s="1"/>
  <c r="O13" i="53" s="1"/>
  <c r="P13" i="53" s="1"/>
  <c r="N185" i="53"/>
  <c r="O185" i="53" s="1"/>
  <c r="P185" i="53" s="1"/>
  <c r="R185" i="53" s="1"/>
  <c r="T185" i="53" s="1"/>
  <c r="V185" i="53" s="1"/>
  <c r="R556" i="53"/>
  <c r="T556" i="53" s="1"/>
  <c r="V556" i="53" s="1"/>
  <c r="R514" i="53"/>
  <c r="T514" i="53" s="1"/>
  <c r="V514" i="53" s="1"/>
  <c r="R450" i="53"/>
  <c r="T450" i="53" s="1"/>
  <c r="V450" i="53" s="1"/>
  <c r="R226" i="53"/>
  <c r="T226" i="53" s="1"/>
  <c r="V226" i="53" s="1"/>
  <c r="R10" i="53"/>
  <c r="T10" i="53" s="1"/>
  <c r="V10" i="53" s="1"/>
  <c r="R637" i="53"/>
  <c r="T637" i="53" s="1"/>
  <c r="V637" i="53" s="1"/>
  <c r="R621" i="53"/>
  <c r="T621" i="53" s="1"/>
  <c r="V621" i="53" s="1"/>
  <c r="R581" i="53"/>
  <c r="T581" i="53" s="1"/>
  <c r="V581" i="53" s="1"/>
  <c r="R549" i="53"/>
  <c r="T549" i="53" s="1"/>
  <c r="V549" i="53" s="1"/>
  <c r="R453" i="53"/>
  <c r="T453" i="53" s="1"/>
  <c r="V453" i="53" s="1"/>
  <c r="R285" i="53"/>
  <c r="T285" i="53" s="1"/>
  <c r="V285" i="53" s="1"/>
  <c r="R569" i="53"/>
  <c r="T569" i="53" s="1"/>
  <c r="V569" i="53" s="1"/>
  <c r="R473" i="53"/>
  <c r="T473" i="53" s="1"/>
  <c r="V473" i="53" s="1"/>
  <c r="R369" i="53"/>
  <c r="T369" i="53" s="1"/>
  <c r="V369" i="53" s="1"/>
  <c r="R145" i="53"/>
  <c r="T145" i="53" s="1"/>
  <c r="V145" i="53" s="1"/>
  <c r="R49" i="53"/>
  <c r="T49" i="53" s="1"/>
  <c r="V49" i="53" s="1"/>
  <c r="R488" i="53"/>
  <c r="T488" i="53" s="1"/>
  <c r="V488" i="53" s="1"/>
  <c r="R463" i="53"/>
  <c r="T463" i="53" s="1"/>
  <c r="V463" i="53" s="1"/>
  <c r="R223" i="53"/>
  <c r="T223" i="53" s="1"/>
  <c r="V223" i="53" s="1"/>
  <c r="R430" i="53"/>
  <c r="T430" i="53" s="1"/>
  <c r="V430" i="53" s="1"/>
  <c r="R406" i="53"/>
  <c r="T406" i="53" s="1"/>
  <c r="V406" i="53" s="1"/>
  <c r="R240" i="53"/>
  <c r="T240" i="53" s="1"/>
  <c r="V240" i="53" s="1"/>
  <c r="R311" i="53"/>
  <c r="T311" i="53" s="1"/>
  <c r="V311" i="53" s="1"/>
  <c r="R247" i="53"/>
  <c r="T247" i="53" s="1"/>
  <c r="V247" i="53" s="1"/>
  <c r="R111" i="53"/>
  <c r="T111" i="53" s="1"/>
  <c r="V111" i="53" s="1"/>
  <c r="R110" i="53"/>
  <c r="T110" i="53" s="1"/>
  <c r="V110" i="53" s="1"/>
  <c r="O61" i="46"/>
  <c r="P61" i="46" s="1"/>
  <c r="O62" i="46"/>
  <c r="P62" i="46" s="1"/>
  <c r="O63" i="46"/>
  <c r="O64" i="46"/>
  <c r="O65" i="46"/>
  <c r="P65" i="46" s="1"/>
  <c r="O66" i="46"/>
  <c r="O67" i="46"/>
  <c r="O68" i="46"/>
  <c r="P68" i="46" s="1"/>
  <c r="O69" i="46"/>
  <c r="P69" i="46" s="1"/>
  <c r="O70" i="46"/>
  <c r="O71" i="46"/>
  <c r="P71" i="46" s="1"/>
  <c r="O72" i="46"/>
  <c r="O73" i="46"/>
  <c r="O74" i="46"/>
  <c r="O75" i="46"/>
  <c r="P75" i="46" s="1"/>
  <c r="O76" i="46"/>
  <c r="O77" i="46"/>
  <c r="O78" i="46"/>
  <c r="O79" i="46"/>
  <c r="O80" i="46"/>
  <c r="O81" i="46"/>
  <c r="P81" i="46" s="1"/>
  <c r="O82" i="46"/>
  <c r="O83" i="46"/>
  <c r="P83" i="46" s="1"/>
  <c r="O84" i="46"/>
  <c r="P84" i="46" s="1"/>
  <c r="O85" i="46"/>
  <c r="O86" i="46"/>
  <c r="O87" i="46"/>
  <c r="P87" i="46" s="1"/>
  <c r="O88" i="46"/>
  <c r="P88" i="46" s="1"/>
  <c r="O89" i="46"/>
  <c r="P89" i="46" s="1"/>
  <c r="O90" i="46"/>
  <c r="O60" i="46"/>
  <c r="P60" i="46" s="1"/>
  <c r="P86" i="46"/>
  <c r="P79" i="46"/>
  <c r="P78" i="46"/>
  <c r="P76" i="46"/>
  <c r="P73" i="46"/>
  <c r="P72" i="46"/>
  <c r="P70" i="46"/>
  <c r="P63" i="46"/>
  <c r="P62" i="44"/>
  <c r="Q62" i="44" s="1"/>
  <c r="P78" i="44"/>
  <c r="Q78" i="44" s="1"/>
  <c r="P87" i="44"/>
  <c r="Q87" i="44" s="1"/>
  <c r="P90" i="44"/>
  <c r="Q90" i="44" s="1"/>
  <c r="O61" i="44"/>
  <c r="P61" i="44" s="1"/>
  <c r="Q61" i="44" s="1"/>
  <c r="O62" i="44"/>
  <c r="O63" i="44"/>
  <c r="P63" i="44" s="1"/>
  <c r="Q63" i="44" s="1"/>
  <c r="O64" i="44"/>
  <c r="P64" i="44" s="1"/>
  <c r="Q64" i="44" s="1"/>
  <c r="O65" i="44"/>
  <c r="P65" i="44" s="1"/>
  <c r="Q65" i="44" s="1"/>
  <c r="O66" i="44"/>
  <c r="P66" i="44" s="1"/>
  <c r="Q66" i="44" s="1"/>
  <c r="O67" i="44"/>
  <c r="P67" i="44" s="1"/>
  <c r="Q67" i="44" s="1"/>
  <c r="O68" i="44"/>
  <c r="P68" i="44" s="1"/>
  <c r="Q68" i="44" s="1"/>
  <c r="O69" i="44"/>
  <c r="P69" i="44" s="1"/>
  <c r="Q69" i="44" s="1"/>
  <c r="O70" i="44"/>
  <c r="P70" i="44" s="1"/>
  <c r="Q70" i="44" s="1"/>
  <c r="O71" i="44"/>
  <c r="P71" i="44" s="1"/>
  <c r="Q71" i="44" s="1"/>
  <c r="O72" i="44"/>
  <c r="P72" i="44" s="1"/>
  <c r="Q72" i="44" s="1"/>
  <c r="O73" i="44"/>
  <c r="P73" i="44" s="1"/>
  <c r="Q73" i="44" s="1"/>
  <c r="O74" i="44"/>
  <c r="P74" i="44" s="1"/>
  <c r="Q74" i="44" s="1"/>
  <c r="O75" i="44"/>
  <c r="P75" i="44" s="1"/>
  <c r="Q75" i="44" s="1"/>
  <c r="O76" i="44"/>
  <c r="P76" i="44" s="1"/>
  <c r="Q76" i="44" s="1"/>
  <c r="O77" i="44"/>
  <c r="P77" i="44" s="1"/>
  <c r="Q77" i="44" s="1"/>
  <c r="O78" i="44"/>
  <c r="O79" i="44"/>
  <c r="P79" i="44" s="1"/>
  <c r="Q79" i="44" s="1"/>
  <c r="O80" i="44"/>
  <c r="P80" i="44" s="1"/>
  <c r="Q80" i="44" s="1"/>
  <c r="O81" i="44"/>
  <c r="P81" i="44" s="1"/>
  <c r="Q81" i="44" s="1"/>
  <c r="O82" i="44"/>
  <c r="P82" i="44" s="1"/>
  <c r="Q82" i="44" s="1"/>
  <c r="O83" i="44"/>
  <c r="P83" i="44" s="1"/>
  <c r="Q83" i="44" s="1"/>
  <c r="O84" i="44"/>
  <c r="P84" i="44" s="1"/>
  <c r="Q84" i="44" s="1"/>
  <c r="O85" i="44"/>
  <c r="P85" i="44" s="1"/>
  <c r="Q85" i="44" s="1"/>
  <c r="O86" i="44"/>
  <c r="P86" i="44" s="1"/>
  <c r="Q86" i="44" s="1"/>
  <c r="O87" i="44"/>
  <c r="O88" i="44"/>
  <c r="P88" i="44" s="1"/>
  <c r="Q88" i="44" s="1"/>
  <c r="O89" i="44"/>
  <c r="P89" i="44" s="1"/>
  <c r="Q89" i="44" s="1"/>
  <c r="O90" i="44"/>
  <c r="O60" i="44"/>
  <c r="P60" i="44" s="1"/>
  <c r="Q60" i="44" s="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J102" i="41"/>
  <c r="J103" i="41"/>
  <c r="J104" i="41"/>
  <c r="J105" i="41"/>
  <c r="J106" i="41"/>
  <c r="J107" i="41"/>
  <c r="J108" i="41"/>
  <c r="J109" i="41"/>
  <c r="J110" i="41"/>
  <c r="J111" i="41"/>
  <c r="J112" i="41"/>
  <c r="J113" i="41"/>
  <c r="J114" i="41"/>
  <c r="J115" i="41"/>
  <c r="J116" i="41"/>
  <c r="J117" i="41"/>
  <c r="J118" i="41"/>
  <c r="J119" i="41"/>
  <c r="J120" i="41"/>
  <c r="J121" i="41"/>
  <c r="J122" i="41"/>
  <c r="J123" i="41"/>
  <c r="J124" i="41"/>
  <c r="J125" i="41"/>
  <c r="J126" i="41"/>
  <c r="J127" i="41"/>
  <c r="J128" i="41"/>
  <c r="J129" i="41"/>
  <c r="J130" i="41"/>
  <c r="J131" i="41"/>
  <c r="J132" i="41"/>
  <c r="J133" i="41"/>
  <c r="J134" i="41"/>
  <c r="J135" i="41"/>
  <c r="J136" i="41"/>
  <c r="J137" i="41"/>
  <c r="J138" i="41"/>
  <c r="J139" i="41"/>
  <c r="J140" i="41"/>
  <c r="J141" i="41"/>
  <c r="J142" i="41"/>
  <c r="J143" i="41"/>
  <c r="J144" i="41"/>
  <c r="J145" i="41"/>
  <c r="J146" i="41"/>
  <c r="J147" i="41"/>
  <c r="J148" i="41"/>
  <c r="J149" i="41"/>
  <c r="J150" i="41"/>
  <c r="J151" i="41"/>
  <c r="J152" i="41"/>
  <c r="J153" i="41"/>
  <c r="J154" i="41"/>
  <c r="J155" i="41"/>
  <c r="J156" i="41"/>
  <c r="J157" i="41"/>
  <c r="J158" i="41"/>
  <c r="J159" i="41"/>
  <c r="J160" i="41"/>
  <c r="J161" i="41"/>
  <c r="J162" i="41"/>
  <c r="J163" i="41"/>
  <c r="J164" i="41"/>
  <c r="J165" i="41"/>
  <c r="J166" i="41"/>
  <c r="J167" i="41"/>
  <c r="J168" i="41"/>
  <c r="J169" i="41"/>
  <c r="J170" i="41"/>
  <c r="J171" i="41"/>
  <c r="J172" i="41"/>
  <c r="J173" i="41"/>
  <c r="J174" i="41"/>
  <c r="J175" i="41"/>
  <c r="J176" i="41"/>
  <c r="J177" i="41"/>
  <c r="J178" i="41"/>
  <c r="J179" i="41"/>
  <c r="J180" i="41"/>
  <c r="J181" i="41"/>
  <c r="J182" i="41"/>
  <c r="J183" i="41"/>
  <c r="J184" i="41"/>
  <c r="J185" i="41"/>
  <c r="J186" i="41"/>
  <c r="J187" i="41"/>
  <c r="J188" i="41"/>
  <c r="J189" i="41"/>
  <c r="J190" i="41"/>
  <c r="J191" i="41"/>
  <c r="J192" i="41"/>
  <c r="J193" i="41"/>
  <c r="J194" i="41"/>
  <c r="J195" i="41"/>
  <c r="J196" i="41"/>
  <c r="J197" i="41"/>
  <c r="J198" i="41"/>
  <c r="J199" i="41"/>
  <c r="J200" i="41"/>
  <c r="J201" i="41"/>
  <c r="J202" i="41"/>
  <c r="J203" i="41"/>
  <c r="J204" i="41"/>
  <c r="J205" i="41"/>
  <c r="J206" i="41"/>
  <c r="J207" i="41"/>
  <c r="J208" i="41"/>
  <c r="J209" i="41"/>
  <c r="J210" i="41"/>
  <c r="J211" i="41"/>
  <c r="J212" i="41"/>
  <c r="J213" i="41"/>
  <c r="J214" i="41"/>
  <c r="J215" i="41"/>
  <c r="J216" i="41"/>
  <c r="J217" i="41"/>
  <c r="J218" i="41"/>
  <c r="J219" i="41"/>
  <c r="J220" i="41"/>
  <c r="J221" i="41"/>
  <c r="J222" i="41"/>
  <c r="J223" i="41"/>
  <c r="J224" i="41"/>
  <c r="J225" i="41"/>
  <c r="J226" i="41"/>
  <c r="J227" i="41"/>
  <c r="J228" i="41"/>
  <c r="J229" i="41"/>
  <c r="J230" i="41"/>
  <c r="J231" i="41"/>
  <c r="J232" i="41"/>
  <c r="J233" i="41"/>
  <c r="J234" i="41"/>
  <c r="J235" i="41"/>
  <c r="J236" i="41"/>
  <c r="J237" i="41"/>
  <c r="J238" i="41"/>
  <c r="J239" i="41"/>
  <c r="J240" i="41"/>
  <c r="J241" i="41"/>
  <c r="J242" i="41"/>
  <c r="J243" i="41"/>
  <c r="J244" i="41"/>
  <c r="J245" i="41"/>
  <c r="J246" i="41"/>
  <c r="J247" i="41"/>
  <c r="J248" i="41"/>
  <c r="J249" i="41"/>
  <c r="J250" i="41"/>
  <c r="J251" i="41"/>
  <c r="J252" i="41"/>
  <c r="J253" i="41"/>
  <c r="J254" i="41"/>
  <c r="J255" i="41"/>
  <c r="J256" i="41"/>
  <c r="J257" i="41"/>
  <c r="J258" i="41"/>
  <c r="J259" i="41"/>
  <c r="J260" i="41"/>
  <c r="J261" i="41"/>
  <c r="J262" i="41"/>
  <c r="J263" i="41"/>
  <c r="J264" i="41"/>
  <c r="J265" i="41"/>
  <c r="J266" i="41"/>
  <c r="J267" i="41"/>
  <c r="J268" i="41"/>
  <c r="J269" i="41"/>
  <c r="J270" i="41"/>
  <c r="J271" i="41"/>
  <c r="J272" i="41"/>
  <c r="J273" i="41"/>
  <c r="J274" i="41"/>
  <c r="J275" i="41"/>
  <c r="J276" i="41"/>
  <c r="J277" i="41"/>
  <c r="J278" i="41"/>
  <c r="J279" i="41"/>
  <c r="J280" i="41"/>
  <c r="J281" i="41"/>
  <c r="J282" i="41"/>
  <c r="J283" i="41"/>
  <c r="J284" i="41"/>
  <c r="J285" i="41"/>
  <c r="J286" i="41"/>
  <c r="J287" i="41"/>
  <c r="J288" i="41"/>
  <c r="J289" i="41"/>
  <c r="J290" i="41"/>
  <c r="J291" i="41"/>
  <c r="J292" i="41"/>
  <c r="J293" i="41"/>
  <c r="J294" i="41"/>
  <c r="J295" i="41"/>
  <c r="J296" i="41"/>
  <c r="J297" i="41"/>
  <c r="J298" i="41"/>
  <c r="J299" i="41"/>
  <c r="J300" i="41"/>
  <c r="J301" i="41"/>
  <c r="J302" i="41"/>
  <c r="J303" i="41"/>
  <c r="J304" i="41"/>
  <c r="J305" i="41"/>
  <c r="J306" i="41"/>
  <c r="J307" i="41"/>
  <c r="J308" i="41"/>
  <c r="J309" i="41"/>
  <c r="J310" i="41"/>
  <c r="J311" i="41"/>
  <c r="J312" i="41"/>
  <c r="J313" i="41"/>
  <c r="J314" i="41"/>
  <c r="J315" i="41"/>
  <c r="J316" i="41"/>
  <c r="J317" i="41"/>
  <c r="J318" i="41"/>
  <c r="J319" i="41"/>
  <c r="J320" i="41"/>
  <c r="J321" i="41"/>
  <c r="J322" i="41"/>
  <c r="J323" i="41"/>
  <c r="J324" i="41"/>
  <c r="J325" i="41"/>
  <c r="J326" i="41"/>
  <c r="J327" i="41"/>
  <c r="J328" i="41"/>
  <c r="J329" i="41"/>
  <c r="J330" i="41"/>
  <c r="J331" i="41"/>
  <c r="J332" i="41"/>
  <c r="J333" i="41"/>
  <c r="J334" i="41"/>
  <c r="J335" i="41"/>
  <c r="J336" i="41"/>
  <c r="J337" i="41"/>
  <c r="J338" i="41"/>
  <c r="J339" i="41"/>
  <c r="J340" i="41"/>
  <c r="J341" i="41"/>
  <c r="J342" i="41"/>
  <c r="J343" i="41"/>
  <c r="J344" i="41"/>
  <c r="J345" i="41"/>
  <c r="J346" i="41"/>
  <c r="J347" i="41"/>
  <c r="J348" i="41"/>
  <c r="J349" i="41"/>
  <c r="J350" i="41"/>
  <c r="J351" i="41"/>
  <c r="J352" i="41"/>
  <c r="J353" i="41"/>
  <c r="J354" i="41"/>
  <c r="J355" i="41"/>
  <c r="J356" i="41"/>
  <c r="J357" i="41"/>
  <c r="J358" i="41"/>
  <c r="J359" i="41"/>
  <c r="J360" i="41"/>
  <c r="J361" i="41"/>
  <c r="J362" i="41"/>
  <c r="J363" i="41"/>
  <c r="J364" i="41"/>
  <c r="J365" i="41"/>
  <c r="J366" i="41"/>
  <c r="J367" i="41"/>
  <c r="J368" i="41"/>
  <c r="J369" i="41"/>
  <c r="J370" i="41"/>
  <c r="J371" i="41"/>
  <c r="J372" i="41"/>
  <c r="J373" i="41"/>
  <c r="J374" i="41"/>
  <c r="J375" i="41"/>
  <c r="J376" i="41"/>
  <c r="J377" i="41"/>
  <c r="J378" i="41"/>
  <c r="J379" i="41"/>
  <c r="J380" i="41"/>
  <c r="J381" i="41"/>
  <c r="J382" i="41"/>
  <c r="J383" i="41"/>
  <c r="J384" i="41"/>
  <c r="J385" i="41"/>
  <c r="J386" i="41"/>
  <c r="J387" i="41"/>
  <c r="J388" i="41"/>
  <c r="J389" i="41"/>
  <c r="J390" i="41"/>
  <c r="J391" i="41"/>
  <c r="J392" i="41"/>
  <c r="J393" i="41"/>
  <c r="J394" i="41"/>
  <c r="J395" i="41"/>
  <c r="J396" i="41"/>
  <c r="J397" i="41"/>
  <c r="J398" i="41"/>
  <c r="J399" i="41"/>
  <c r="J400" i="41"/>
  <c r="J401" i="41"/>
  <c r="J402" i="41"/>
  <c r="J403" i="41"/>
  <c r="J404" i="41"/>
  <c r="J405" i="41"/>
  <c r="J406" i="41"/>
  <c r="J407" i="41"/>
  <c r="J408" i="41"/>
  <c r="J409" i="41"/>
  <c r="J410" i="41"/>
  <c r="J411" i="41"/>
  <c r="J412" i="41"/>
  <c r="J413" i="41"/>
  <c r="J414" i="41"/>
  <c r="J415" i="41"/>
  <c r="J416" i="41"/>
  <c r="J417" i="41"/>
  <c r="J418" i="41"/>
  <c r="J419" i="41"/>
  <c r="J420" i="41"/>
  <c r="J421" i="41"/>
  <c r="J422" i="41"/>
  <c r="J423" i="41"/>
  <c r="J424" i="41"/>
  <c r="J425" i="41"/>
  <c r="J426" i="41"/>
  <c r="J427" i="41"/>
  <c r="J428" i="41"/>
  <c r="J429" i="41"/>
  <c r="J430" i="41"/>
  <c r="J431" i="41"/>
  <c r="J432" i="41"/>
  <c r="J433" i="41"/>
  <c r="J434" i="41"/>
  <c r="J435" i="41"/>
  <c r="J436" i="41"/>
  <c r="J437" i="41"/>
  <c r="J438" i="41"/>
  <c r="J439" i="41"/>
  <c r="J440" i="41"/>
  <c r="J441" i="41"/>
  <c r="J442" i="41"/>
  <c r="J443" i="41"/>
  <c r="J444" i="41"/>
  <c r="J445" i="41"/>
  <c r="J446" i="41"/>
  <c r="J447" i="41"/>
  <c r="J448" i="41"/>
  <c r="J449" i="41"/>
  <c r="J450" i="41"/>
  <c r="J451" i="41"/>
  <c r="J452" i="41"/>
  <c r="J453" i="41"/>
  <c r="J454" i="41"/>
  <c r="J455" i="41"/>
  <c r="J456" i="41"/>
  <c r="J457" i="41"/>
  <c r="J458" i="41"/>
  <c r="J459" i="41"/>
  <c r="J460" i="41"/>
  <c r="J461" i="41"/>
  <c r="J462" i="41"/>
  <c r="J463" i="41"/>
  <c r="J464" i="41"/>
  <c r="J465" i="41"/>
  <c r="J466" i="41"/>
  <c r="J467" i="41"/>
  <c r="J468" i="41"/>
  <c r="J469" i="41"/>
  <c r="J470" i="41"/>
  <c r="J471" i="41"/>
  <c r="J472" i="41"/>
  <c r="J473" i="41"/>
  <c r="J474" i="41"/>
  <c r="J475" i="41"/>
  <c r="J476" i="41"/>
  <c r="J477" i="41"/>
  <c r="J478" i="41"/>
  <c r="J479" i="41"/>
  <c r="J480" i="41"/>
  <c r="J481" i="41"/>
  <c r="J482" i="41"/>
  <c r="J483" i="41"/>
  <c r="J484" i="41"/>
  <c r="J485" i="41"/>
  <c r="J486" i="41"/>
  <c r="J487" i="41"/>
  <c r="J488" i="41"/>
  <c r="J489" i="41"/>
  <c r="J490" i="41"/>
  <c r="J491" i="41"/>
  <c r="J492" i="41"/>
  <c r="J493" i="41"/>
  <c r="J494" i="41"/>
  <c r="J495" i="41"/>
  <c r="J496" i="41"/>
  <c r="J497" i="41"/>
  <c r="J498" i="41"/>
  <c r="J499" i="41"/>
  <c r="J500" i="41"/>
  <c r="J501" i="41"/>
  <c r="J502" i="41"/>
  <c r="J503" i="41"/>
  <c r="J504" i="41"/>
  <c r="J505" i="41"/>
  <c r="J506" i="41"/>
  <c r="J507" i="41"/>
  <c r="J508" i="41"/>
  <c r="J509" i="41"/>
  <c r="J510" i="41"/>
  <c r="J511" i="41"/>
  <c r="J512" i="41"/>
  <c r="J513" i="41"/>
  <c r="J514" i="41"/>
  <c r="J515" i="41"/>
  <c r="J516" i="41"/>
  <c r="J517" i="41"/>
  <c r="J518" i="41"/>
  <c r="J519" i="41"/>
  <c r="J520" i="41"/>
  <c r="J521" i="41"/>
  <c r="J522" i="41"/>
  <c r="J523" i="41"/>
  <c r="J524" i="41"/>
  <c r="J525" i="41"/>
  <c r="J526" i="41"/>
  <c r="J527" i="41"/>
  <c r="J528" i="41"/>
  <c r="J529" i="41"/>
  <c r="J530" i="41"/>
  <c r="J531" i="41"/>
  <c r="J532" i="41"/>
  <c r="J533" i="41"/>
  <c r="J534" i="41"/>
  <c r="J535" i="41"/>
  <c r="J536" i="41"/>
  <c r="J537" i="41"/>
  <c r="J538" i="41"/>
  <c r="J539" i="41"/>
  <c r="J540" i="41"/>
  <c r="J541" i="41"/>
  <c r="J542" i="41"/>
  <c r="J543" i="41"/>
  <c r="J544" i="41"/>
  <c r="J545" i="41"/>
  <c r="J546" i="41"/>
  <c r="J547" i="41"/>
  <c r="J548" i="41"/>
  <c r="J549" i="41"/>
  <c r="J550" i="41"/>
  <c r="J551" i="41"/>
  <c r="J552" i="41"/>
  <c r="J553" i="41"/>
  <c r="J554" i="41"/>
  <c r="J555" i="41"/>
  <c r="J556" i="41"/>
  <c r="J557" i="41"/>
  <c r="J558" i="41"/>
  <c r="J559" i="41"/>
  <c r="J560" i="41"/>
  <c r="J561" i="41"/>
  <c r="J562" i="41"/>
  <c r="J563" i="41"/>
  <c r="J564" i="41"/>
  <c r="J565" i="41"/>
  <c r="J566" i="41"/>
  <c r="J567" i="41"/>
  <c r="J568" i="41"/>
  <c r="J569" i="41"/>
  <c r="J570" i="41"/>
  <c r="J571" i="41"/>
  <c r="J572" i="41"/>
  <c r="J573" i="41"/>
  <c r="J574" i="41"/>
  <c r="J575" i="41"/>
  <c r="J576" i="41"/>
  <c r="J577" i="41"/>
  <c r="J578" i="41"/>
  <c r="J579" i="41"/>
  <c r="J580" i="41"/>
  <c r="J581" i="41"/>
  <c r="J582" i="41"/>
  <c r="J583" i="41"/>
  <c r="J584" i="41"/>
  <c r="J585" i="41"/>
  <c r="J586" i="41"/>
  <c r="J587" i="41"/>
  <c r="J588" i="41"/>
  <c r="J589" i="41"/>
  <c r="J590" i="41"/>
  <c r="J591" i="41"/>
  <c r="J592" i="41"/>
  <c r="J593" i="41"/>
  <c r="J594" i="41"/>
  <c r="J595" i="41"/>
  <c r="J596" i="41"/>
  <c r="J597" i="41"/>
  <c r="J598" i="41"/>
  <c r="J599" i="41"/>
  <c r="J600" i="41"/>
  <c r="J601" i="41"/>
  <c r="J602" i="41"/>
  <c r="J603" i="41"/>
  <c r="J604" i="41"/>
  <c r="J605" i="41"/>
  <c r="J606" i="41"/>
  <c r="J607" i="41"/>
  <c r="J608" i="41"/>
  <c r="J609" i="41"/>
  <c r="J610" i="41"/>
  <c r="J611" i="41"/>
  <c r="J612" i="41"/>
  <c r="J613" i="41"/>
  <c r="J614" i="41"/>
  <c r="J615" i="41"/>
  <c r="J616" i="41"/>
  <c r="J617" i="41"/>
  <c r="J618" i="41"/>
  <c r="J619" i="41"/>
  <c r="J620" i="41"/>
  <c r="J621" i="41"/>
  <c r="J622" i="41"/>
  <c r="J623" i="41"/>
  <c r="J624" i="41"/>
  <c r="J625" i="41"/>
  <c r="J626" i="41"/>
  <c r="J627" i="41"/>
  <c r="J628" i="41"/>
  <c r="J629" i="41"/>
  <c r="J630" i="41"/>
  <c r="J631" i="41"/>
  <c r="J632" i="41"/>
  <c r="J633" i="41"/>
  <c r="J634" i="41"/>
  <c r="J635" i="41"/>
  <c r="J636" i="41"/>
  <c r="J637" i="41"/>
  <c r="J638" i="41"/>
  <c r="J639" i="41"/>
  <c r="J640" i="41"/>
  <c r="J641" i="41"/>
  <c r="J642" i="41"/>
  <c r="J643" i="41"/>
  <c r="J644" i="41"/>
  <c r="J645" i="41"/>
  <c r="J646" i="41"/>
  <c r="J647" i="41"/>
  <c r="J648" i="41"/>
  <c r="J649" i="41"/>
  <c r="J650" i="41"/>
  <c r="J651" i="41"/>
  <c r="J652" i="41"/>
  <c r="J653" i="41"/>
  <c r="J654" i="41"/>
  <c r="J655" i="41"/>
  <c r="J656" i="41"/>
  <c r="J2" i="41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20" i="5"/>
  <c r="L21" i="5"/>
  <c r="L2" i="5"/>
  <c r="J3" i="5"/>
  <c r="K3" i="5"/>
  <c r="J4" i="5"/>
  <c r="K4" i="5"/>
  <c r="J5" i="5"/>
  <c r="K5" i="5"/>
  <c r="J6" i="5"/>
  <c r="K6" i="5"/>
  <c r="J7" i="5"/>
  <c r="K7" i="5"/>
  <c r="J8" i="5"/>
  <c r="K8" i="5"/>
  <c r="J9" i="5"/>
  <c r="K9" i="5"/>
  <c r="J10" i="5"/>
  <c r="K10" i="5"/>
  <c r="J11" i="5"/>
  <c r="K11" i="5"/>
  <c r="J12" i="5"/>
  <c r="K12" i="5"/>
  <c r="J13" i="5"/>
  <c r="K13" i="5"/>
  <c r="J14" i="5"/>
  <c r="K14" i="5"/>
  <c r="J15" i="5"/>
  <c r="K15" i="5"/>
  <c r="J16" i="5"/>
  <c r="K16" i="5"/>
  <c r="J17" i="5"/>
  <c r="K17" i="5"/>
  <c r="J18" i="5"/>
  <c r="K18" i="5"/>
  <c r="J19" i="5"/>
  <c r="J20" i="5"/>
  <c r="K20" i="5"/>
  <c r="J21" i="5"/>
  <c r="K21" i="5"/>
  <c r="K2" i="5"/>
  <c r="J2" i="5"/>
  <c r="I21" i="5"/>
  <c r="H21" i="5"/>
  <c r="I20" i="5"/>
  <c r="H20" i="5"/>
  <c r="I19" i="5"/>
  <c r="H19" i="5"/>
  <c r="I18" i="5"/>
  <c r="H18" i="5"/>
  <c r="I17" i="5"/>
  <c r="H17" i="5"/>
  <c r="I16" i="5"/>
  <c r="H16" i="5"/>
  <c r="I15" i="5"/>
  <c r="H15" i="5"/>
  <c r="I14" i="5"/>
  <c r="H14" i="5"/>
  <c r="I13" i="5"/>
  <c r="H13" i="5"/>
  <c r="I12" i="5"/>
  <c r="H12" i="5"/>
  <c r="I11" i="5"/>
  <c r="H11" i="5"/>
  <c r="I10" i="5"/>
  <c r="H10" i="5"/>
  <c r="I9" i="5"/>
  <c r="H9" i="5"/>
  <c r="I8" i="5"/>
  <c r="H8" i="5"/>
  <c r="I7" i="5"/>
  <c r="H7" i="5"/>
  <c r="I6" i="5"/>
  <c r="H6" i="5"/>
  <c r="I5" i="5"/>
  <c r="H5" i="5"/>
  <c r="I4" i="5"/>
  <c r="H4" i="5"/>
  <c r="I3" i="5"/>
  <c r="H3" i="5"/>
  <c r="I2" i="5"/>
  <c r="H2" i="5"/>
  <c r="H30" i="3"/>
  <c r="I30" i="3"/>
  <c r="H31" i="3"/>
  <c r="I31" i="3"/>
  <c r="H32" i="3"/>
  <c r="I32" i="3"/>
  <c r="H33" i="3"/>
  <c r="I33" i="3"/>
  <c r="H34" i="3"/>
  <c r="I34" i="3"/>
  <c r="H35" i="3"/>
  <c r="I35" i="3"/>
  <c r="H36" i="3"/>
  <c r="I36" i="3"/>
  <c r="H37" i="3"/>
  <c r="I37" i="3"/>
  <c r="H38" i="3"/>
  <c r="I38" i="3"/>
  <c r="H39" i="3"/>
  <c r="I39" i="3"/>
  <c r="H40" i="3"/>
  <c r="I40" i="3"/>
  <c r="H41" i="3"/>
  <c r="I41" i="3"/>
  <c r="H42" i="3"/>
  <c r="I42" i="3"/>
  <c r="H43" i="3"/>
  <c r="I43" i="3"/>
  <c r="H44" i="3"/>
  <c r="I44" i="3"/>
  <c r="H45" i="3"/>
  <c r="I45" i="3"/>
  <c r="H46" i="3"/>
  <c r="I46" i="3"/>
  <c r="H47" i="3"/>
  <c r="I47" i="3"/>
  <c r="H48" i="3"/>
  <c r="I48" i="3"/>
  <c r="I29" i="3"/>
  <c r="H29" i="3"/>
  <c r="V25" i="40"/>
  <c r="V26" i="40"/>
  <c r="V27" i="40"/>
  <c r="V28" i="40"/>
  <c r="V29" i="40"/>
  <c r="V30" i="40"/>
  <c r="V24" i="40"/>
  <c r="V23" i="40"/>
  <c r="V22" i="40"/>
  <c r="V21" i="40"/>
  <c r="V20" i="40"/>
  <c r="V19" i="40"/>
  <c r="V11" i="40"/>
  <c r="V12" i="40"/>
  <c r="V13" i="40"/>
  <c r="V14" i="40"/>
  <c r="V15" i="40"/>
  <c r="V10" i="40"/>
  <c r="N28" i="13"/>
  <c r="L18" i="13"/>
  <c r="L19" i="13"/>
  <c r="L20" i="13"/>
  <c r="L21" i="13"/>
  <c r="L22" i="13"/>
  <c r="L23" i="13"/>
  <c r="L24" i="13"/>
  <c r="L25" i="13"/>
  <c r="L26" i="13"/>
  <c r="L27" i="13"/>
  <c r="L17" i="13"/>
  <c r="N130" i="53" l="1"/>
  <c r="O130" i="53" s="1"/>
  <c r="P130" i="53" s="1"/>
  <c r="R130" i="53" s="1"/>
  <c r="T130" i="53" s="1"/>
  <c r="V130" i="53" s="1"/>
  <c r="N647" i="53"/>
  <c r="O647" i="53" s="1"/>
  <c r="P647" i="53" s="1"/>
  <c r="R647" i="53" s="1"/>
  <c r="T647" i="53" s="1"/>
  <c r="V647" i="53" s="1"/>
  <c r="N372" i="53"/>
  <c r="O372" i="53" s="1"/>
  <c r="P372" i="53" s="1"/>
  <c r="R372" i="53" s="1"/>
  <c r="T372" i="53" s="1"/>
  <c r="V372" i="53" s="1"/>
  <c r="N175" i="53"/>
  <c r="O175" i="53" s="1"/>
  <c r="P175" i="53" s="1"/>
  <c r="R175" i="53" s="1"/>
  <c r="T175" i="53" s="1"/>
  <c r="V175" i="53" s="1"/>
  <c r="N79" i="53"/>
  <c r="O79" i="53" s="1"/>
  <c r="P79" i="53" s="1"/>
  <c r="R79" i="53" s="1"/>
  <c r="T79" i="53" s="1"/>
  <c r="V79" i="53" s="1"/>
  <c r="N242" i="53"/>
  <c r="O242" i="53" s="1"/>
  <c r="P242" i="53" s="1"/>
  <c r="R242" i="53" s="1"/>
  <c r="T242" i="53" s="1"/>
  <c r="V242" i="53" s="1"/>
  <c r="N506" i="53"/>
  <c r="O506" i="53" s="1"/>
  <c r="P506" i="53" s="1"/>
  <c r="R506" i="53" s="1"/>
  <c r="T506" i="53" s="1"/>
  <c r="V506" i="53" s="1"/>
  <c r="N228" i="53"/>
  <c r="O228" i="53" s="1"/>
  <c r="P228" i="53" s="1"/>
  <c r="R228" i="53" s="1"/>
  <c r="T228" i="53" s="1"/>
  <c r="V228" i="53" s="1"/>
  <c r="N388" i="53"/>
  <c r="O388" i="53" s="1"/>
  <c r="P388" i="53" s="1"/>
  <c r="R388" i="53" s="1"/>
  <c r="T388" i="53" s="1"/>
  <c r="V388" i="53" s="1"/>
  <c r="N630" i="53"/>
  <c r="O630" i="53" s="1"/>
  <c r="P630" i="53" s="1"/>
  <c r="R630" i="53" s="1"/>
  <c r="T630" i="53" s="1"/>
  <c r="V630" i="53" s="1"/>
  <c r="N597" i="53"/>
  <c r="O597" i="53" s="1"/>
  <c r="P597" i="53" s="1"/>
  <c r="R597" i="53" s="1"/>
  <c r="T597" i="53" s="1"/>
  <c r="V597" i="53" s="1"/>
  <c r="N149" i="53"/>
  <c r="O149" i="53" s="1"/>
  <c r="P149" i="53" s="1"/>
  <c r="R149" i="53" s="1"/>
  <c r="T149" i="53" s="1"/>
  <c r="V149" i="53" s="1"/>
  <c r="M130" i="53"/>
  <c r="M172" i="53"/>
  <c r="N172" i="53" s="1"/>
  <c r="O172" i="53" s="1"/>
  <c r="P172" i="53" s="1"/>
  <c r="R172" i="53" s="1"/>
  <c r="T172" i="53" s="1"/>
  <c r="V172" i="53" s="1"/>
  <c r="M436" i="53"/>
  <c r="N436" i="53" s="1"/>
  <c r="O436" i="53" s="1"/>
  <c r="P436" i="53" s="1"/>
  <c r="R436" i="53" s="1"/>
  <c r="T436" i="53" s="1"/>
  <c r="V436" i="53" s="1"/>
  <c r="N332" i="53"/>
  <c r="O332" i="53" s="1"/>
  <c r="P332" i="53" s="1"/>
  <c r="R332" i="53" s="1"/>
  <c r="T332" i="53" s="1"/>
  <c r="V332" i="53" s="1"/>
  <c r="N48" i="53"/>
  <c r="O48" i="53" s="1"/>
  <c r="P48" i="53" s="1"/>
  <c r="R48" i="53" s="1"/>
  <c r="T48" i="53" s="1"/>
  <c r="V48" i="53" s="1"/>
  <c r="N231" i="53"/>
  <c r="O231" i="53" s="1"/>
  <c r="P231" i="53" s="1"/>
  <c r="R231" i="53" s="1"/>
  <c r="T231" i="53" s="1"/>
  <c r="V231" i="53" s="1"/>
  <c r="N591" i="53"/>
  <c r="O591" i="53" s="1"/>
  <c r="P591" i="53" s="1"/>
  <c r="R591" i="53" s="1"/>
  <c r="T591" i="53" s="1"/>
  <c r="V591" i="53" s="1"/>
  <c r="N335" i="53"/>
  <c r="O335" i="53" s="1"/>
  <c r="P335" i="53" s="1"/>
  <c r="R335" i="53" s="1"/>
  <c r="T335" i="53" s="1"/>
  <c r="V335" i="53" s="1"/>
  <c r="N535" i="53"/>
  <c r="O535" i="53" s="1"/>
  <c r="P535" i="53" s="1"/>
  <c r="R535" i="53" s="1"/>
  <c r="T535" i="53" s="1"/>
  <c r="V535" i="53" s="1"/>
  <c r="M647" i="53"/>
  <c r="N640" i="53"/>
  <c r="O640" i="53" s="1"/>
  <c r="P640" i="53" s="1"/>
  <c r="R640" i="53" s="1"/>
  <c r="T640" i="53" s="1"/>
  <c r="V640" i="53" s="1"/>
  <c r="M634" i="53"/>
  <c r="N634" i="53" s="1"/>
  <c r="O634" i="53" s="1"/>
  <c r="P634" i="53" s="1"/>
  <c r="R634" i="53" s="1"/>
  <c r="T634" i="53" s="1"/>
  <c r="V634" i="53" s="1"/>
  <c r="M294" i="53"/>
  <c r="N294" i="53" s="1"/>
  <c r="O294" i="53" s="1"/>
  <c r="P294" i="53" s="1"/>
  <c r="R294" i="53" s="1"/>
  <c r="T294" i="53" s="1"/>
  <c r="V294" i="53" s="1"/>
  <c r="M374" i="53"/>
  <c r="N374" i="53" s="1"/>
  <c r="O374" i="53" s="1"/>
  <c r="P374" i="53" s="1"/>
  <c r="R374" i="53" s="1"/>
  <c r="T374" i="53" s="1"/>
  <c r="V374" i="53" s="1"/>
  <c r="M604" i="53"/>
  <c r="N604" i="53" s="1"/>
  <c r="O604" i="53" s="1"/>
  <c r="P604" i="53" s="1"/>
  <c r="R604" i="53" s="1"/>
  <c r="T604" i="53" s="1"/>
  <c r="V604" i="53" s="1"/>
  <c r="N310" i="53"/>
  <c r="O310" i="53" s="1"/>
  <c r="P310" i="53" s="1"/>
  <c r="R310" i="53" s="1"/>
  <c r="T310" i="53" s="1"/>
  <c r="V310" i="53" s="1"/>
  <c r="M487" i="53"/>
  <c r="N487" i="53" s="1"/>
  <c r="O487" i="53" s="1"/>
  <c r="P487" i="53" s="1"/>
  <c r="R487" i="53" s="1"/>
  <c r="T487" i="53" s="1"/>
  <c r="V487" i="53" s="1"/>
  <c r="N15" i="53"/>
  <c r="O15" i="53" s="1"/>
  <c r="P15" i="53" s="1"/>
  <c r="N458" i="53"/>
  <c r="O458" i="53" s="1"/>
  <c r="P458" i="53" s="1"/>
  <c r="R458" i="53" s="1"/>
  <c r="T458" i="53" s="1"/>
  <c r="V458" i="53" s="1"/>
  <c r="N431" i="53"/>
  <c r="O431" i="53" s="1"/>
  <c r="P431" i="53" s="1"/>
  <c r="R431" i="53" s="1"/>
  <c r="T431" i="53" s="1"/>
  <c r="V431" i="53" s="1"/>
  <c r="N500" i="53"/>
  <c r="O500" i="53" s="1"/>
  <c r="P500" i="53" s="1"/>
  <c r="R500" i="53" s="1"/>
  <c r="T500" i="53" s="1"/>
  <c r="V500" i="53" s="1"/>
  <c r="N652" i="53"/>
  <c r="O652" i="53" s="1"/>
  <c r="P652" i="53" s="1"/>
  <c r="R652" i="53" s="1"/>
  <c r="T652" i="53" s="1"/>
  <c r="V652" i="53" s="1"/>
  <c r="N86" i="53"/>
  <c r="O86" i="53" s="1"/>
  <c r="P86" i="53" s="1"/>
  <c r="R86" i="53" s="1"/>
  <c r="T86" i="53" s="1"/>
  <c r="V86" i="53" s="1"/>
  <c r="N127" i="53"/>
  <c r="O127" i="53" s="1"/>
  <c r="P127" i="53" s="1"/>
  <c r="R127" i="53" s="1"/>
  <c r="T127" i="53" s="1"/>
  <c r="V127" i="53" s="1"/>
  <c r="N21" i="53"/>
  <c r="O21" i="53" s="1"/>
  <c r="P21" i="53" s="1"/>
  <c r="R21" i="53" s="1"/>
  <c r="T21" i="53" s="1"/>
  <c r="V21" i="53" s="1"/>
  <c r="N287" i="53"/>
  <c r="O287" i="53" s="1"/>
  <c r="P287" i="53" s="1"/>
  <c r="R287" i="53" s="1"/>
  <c r="T287" i="53" s="1"/>
  <c r="V287" i="53" s="1"/>
  <c r="N124" i="53"/>
  <c r="O124" i="53" s="1"/>
  <c r="P124" i="53" s="1"/>
  <c r="R124" i="53" s="1"/>
  <c r="T124" i="53" s="1"/>
  <c r="V124" i="53" s="1"/>
  <c r="N276" i="53"/>
  <c r="O276" i="53" s="1"/>
  <c r="P276" i="53" s="1"/>
  <c r="R276" i="53" s="1"/>
  <c r="T276" i="53" s="1"/>
  <c r="V276" i="53" s="1"/>
  <c r="N470" i="53"/>
  <c r="O470" i="53" s="1"/>
  <c r="P470" i="53" s="1"/>
  <c r="R470" i="53" s="1"/>
  <c r="T470" i="53" s="1"/>
  <c r="V470" i="53" s="1"/>
  <c r="M528" i="53"/>
  <c r="N528" i="53" s="1"/>
  <c r="O528" i="53" s="1"/>
  <c r="P528" i="53" s="1"/>
  <c r="R528" i="53" s="1"/>
  <c r="T528" i="53" s="1"/>
  <c r="V528" i="53" s="1"/>
  <c r="N72" i="53"/>
  <c r="O72" i="53" s="1"/>
  <c r="P72" i="53" s="1"/>
  <c r="N74" i="53" s="1"/>
  <c r="O74" i="53" s="1"/>
  <c r="P74" i="53" s="1"/>
  <c r="R74" i="53" s="1"/>
  <c r="T74" i="53" s="1"/>
  <c r="V74" i="53" s="1"/>
  <c r="N38" i="53"/>
  <c r="O38" i="53" s="1"/>
  <c r="P38" i="53" s="1"/>
  <c r="R38" i="53" s="1"/>
  <c r="T38" i="53" s="1"/>
  <c r="V38" i="53" s="1"/>
  <c r="N96" i="53"/>
  <c r="O96" i="53" s="1"/>
  <c r="P96" i="53" s="1"/>
  <c r="R96" i="53" s="1"/>
  <c r="T96" i="53" s="1"/>
  <c r="V96" i="53" s="1"/>
  <c r="R94" i="53"/>
  <c r="T94" i="53" s="1"/>
  <c r="V94" i="53" s="1"/>
  <c r="N9" i="53"/>
  <c r="O9" i="53" s="1"/>
  <c r="P9" i="53" s="1"/>
  <c r="R9" i="53" s="1"/>
  <c r="T9" i="53" s="1"/>
  <c r="V9" i="53" s="1"/>
  <c r="R7" i="53"/>
  <c r="T7" i="53" s="1"/>
  <c r="V7" i="53" s="1"/>
  <c r="N87" i="53"/>
  <c r="O87" i="53" s="1"/>
  <c r="P87" i="53" s="1"/>
  <c r="R87" i="53" s="1"/>
  <c r="T87" i="53" s="1"/>
  <c r="V87" i="53" s="1"/>
  <c r="N306" i="53"/>
  <c r="O306" i="53" s="1"/>
  <c r="P306" i="53" s="1"/>
  <c r="R306" i="53" s="1"/>
  <c r="T306" i="53" s="1"/>
  <c r="V306" i="53" s="1"/>
  <c r="N61" i="53"/>
  <c r="O61" i="53" s="1"/>
  <c r="P61" i="53" s="1"/>
  <c r="N63" i="53" s="1"/>
  <c r="O63" i="53" s="1"/>
  <c r="P63" i="53" s="1"/>
  <c r="R63" i="53" s="1"/>
  <c r="T63" i="53" s="1"/>
  <c r="V63" i="53" s="1"/>
  <c r="M624" i="53"/>
  <c r="N624" i="53" s="1"/>
  <c r="O624" i="53" s="1"/>
  <c r="P624" i="53" s="1"/>
  <c r="R624" i="53" s="1"/>
  <c r="T624" i="53" s="1"/>
  <c r="V624" i="53" s="1"/>
  <c r="N182" i="53"/>
  <c r="O182" i="53" s="1"/>
  <c r="P182" i="53" s="1"/>
  <c r="R182" i="53" s="1"/>
  <c r="T182" i="53" s="1"/>
  <c r="V182" i="53" s="1"/>
  <c r="M146" i="53"/>
  <c r="N146" i="53"/>
  <c r="O146" i="53" s="1"/>
  <c r="P146" i="53" s="1"/>
  <c r="R146" i="53" s="1"/>
  <c r="T146" i="53" s="1"/>
  <c r="V146" i="53" s="1"/>
  <c r="M512" i="53"/>
  <c r="N512" i="53" s="1"/>
  <c r="O512" i="53" s="1"/>
  <c r="P512" i="53" s="1"/>
  <c r="R512" i="53" s="1"/>
  <c r="T512" i="53" s="1"/>
  <c r="V512" i="53" s="1"/>
  <c r="N46" i="53"/>
  <c r="O46" i="53" s="1"/>
  <c r="P46" i="53" s="1"/>
  <c r="R46" i="53" s="1"/>
  <c r="T46" i="53" s="1"/>
  <c r="V46" i="53" s="1"/>
  <c r="N343" i="53"/>
  <c r="O343" i="53" s="1"/>
  <c r="P343" i="53" s="1"/>
  <c r="R343" i="53" s="1"/>
  <c r="T343" i="53" s="1"/>
  <c r="V343" i="53" s="1"/>
  <c r="M8" i="53"/>
  <c r="N8" i="53" s="1"/>
  <c r="O8" i="53" s="1"/>
  <c r="P8" i="53" s="1"/>
  <c r="R8" i="53" s="1"/>
  <c r="T8" i="53" s="1"/>
  <c r="V8" i="53" s="1"/>
  <c r="N576" i="53"/>
  <c r="O576" i="53" s="1"/>
  <c r="P576" i="53" s="1"/>
  <c r="R576" i="53" s="1"/>
  <c r="T576" i="53" s="1"/>
  <c r="V576" i="53" s="1"/>
  <c r="M502" i="53"/>
  <c r="N502" i="53" s="1"/>
  <c r="O502" i="53" s="1"/>
  <c r="P502" i="53" s="1"/>
  <c r="R502" i="53" s="1"/>
  <c r="T502" i="53" s="1"/>
  <c r="V502" i="53" s="1"/>
  <c r="N570" i="53"/>
  <c r="O570" i="53" s="1"/>
  <c r="P570" i="53" s="1"/>
  <c r="R570" i="53" s="1"/>
  <c r="T570" i="53" s="1"/>
  <c r="V570" i="53" s="1"/>
  <c r="N280" i="53"/>
  <c r="O280" i="53" s="1"/>
  <c r="P280" i="53" s="1"/>
  <c r="R280" i="53" s="1"/>
  <c r="T280" i="53" s="1"/>
  <c r="V280" i="53" s="1"/>
  <c r="M280" i="53"/>
  <c r="N622" i="53"/>
  <c r="O622" i="53" s="1"/>
  <c r="P622" i="53" s="1"/>
  <c r="R622" i="53" s="1"/>
  <c r="T622" i="53" s="1"/>
  <c r="V622" i="53" s="1"/>
  <c r="N33" i="53"/>
  <c r="O33" i="53" s="1"/>
  <c r="P33" i="53" s="1"/>
  <c r="R33" i="53" s="1"/>
  <c r="T33" i="53" s="1"/>
  <c r="V33" i="53" s="1"/>
  <c r="N447" i="53"/>
  <c r="O447" i="53" s="1"/>
  <c r="P447" i="53" s="1"/>
  <c r="R447" i="53" s="1"/>
  <c r="T447" i="53" s="1"/>
  <c r="V447" i="53" s="1"/>
  <c r="N191" i="53"/>
  <c r="O191" i="53" s="1"/>
  <c r="P191" i="53" s="1"/>
  <c r="R191" i="53" s="1"/>
  <c r="T191" i="53" s="1"/>
  <c r="V191" i="53" s="1"/>
  <c r="N232" i="53"/>
  <c r="O232" i="53" s="1"/>
  <c r="P232" i="53" s="1"/>
  <c r="R232" i="53" s="1"/>
  <c r="T232" i="53" s="1"/>
  <c r="V232" i="53" s="1"/>
  <c r="M232" i="53"/>
  <c r="M656" i="53"/>
  <c r="N656" i="53" s="1"/>
  <c r="O656" i="53" s="1"/>
  <c r="P656" i="53" s="1"/>
  <c r="R656" i="53" s="1"/>
  <c r="T656" i="53" s="1"/>
  <c r="V656" i="53" s="1"/>
  <c r="N37" i="53"/>
  <c r="O37" i="53" s="1"/>
  <c r="P37" i="53" s="1"/>
  <c r="R37" i="53" s="1"/>
  <c r="T37" i="53" s="1"/>
  <c r="V37" i="53" s="1"/>
  <c r="N56" i="53"/>
  <c r="O56" i="53" s="1"/>
  <c r="P56" i="53" s="1"/>
  <c r="R56" i="53" s="1"/>
  <c r="T56" i="53" s="1"/>
  <c r="V56" i="53" s="1"/>
  <c r="M544" i="53"/>
  <c r="N544" i="53" s="1"/>
  <c r="O544" i="53" s="1"/>
  <c r="P544" i="53" s="1"/>
  <c r="R544" i="53" s="1"/>
  <c r="T544" i="53" s="1"/>
  <c r="V544" i="53" s="1"/>
  <c r="N440" i="53"/>
  <c r="O440" i="53" s="1"/>
  <c r="P440" i="53" s="1"/>
  <c r="R440" i="53" s="1"/>
  <c r="T440" i="53" s="1"/>
  <c r="V440" i="53" s="1"/>
  <c r="N472" i="53"/>
  <c r="O472" i="53" s="1"/>
  <c r="P472" i="53" s="1"/>
  <c r="R472" i="53" s="1"/>
  <c r="T472" i="53" s="1"/>
  <c r="V472" i="53" s="1"/>
  <c r="M648" i="53"/>
  <c r="N648" i="53" s="1"/>
  <c r="O648" i="53" s="1"/>
  <c r="P648" i="53" s="1"/>
  <c r="R648" i="53" s="1"/>
  <c r="T648" i="53" s="1"/>
  <c r="V648" i="53" s="1"/>
  <c r="N616" i="53"/>
  <c r="O616" i="53" s="1"/>
  <c r="P616" i="53" s="1"/>
  <c r="R616" i="53" s="1"/>
  <c r="T616" i="53" s="1"/>
  <c r="V616" i="53" s="1"/>
  <c r="N104" i="53"/>
  <c r="O104" i="53" s="1"/>
  <c r="P104" i="53" s="1"/>
  <c r="R104" i="53" s="1"/>
  <c r="T104" i="53" s="1"/>
  <c r="V104" i="53" s="1"/>
  <c r="N184" i="53"/>
  <c r="O184" i="53" s="1"/>
  <c r="P184" i="53" s="1"/>
  <c r="R184" i="53" s="1"/>
  <c r="T184" i="53" s="1"/>
  <c r="V184" i="53" s="1"/>
  <c r="N312" i="53"/>
  <c r="O312" i="53" s="1"/>
  <c r="P312" i="53" s="1"/>
  <c r="R312" i="53" s="1"/>
  <c r="T312" i="53" s="1"/>
  <c r="V312" i="53" s="1"/>
  <c r="N368" i="53"/>
  <c r="O368" i="53" s="1"/>
  <c r="P368" i="53" s="1"/>
  <c r="R368" i="53" s="1"/>
  <c r="T368" i="53" s="1"/>
  <c r="V368" i="53" s="1"/>
  <c r="N416" i="53"/>
  <c r="O416" i="53" s="1"/>
  <c r="P416" i="53" s="1"/>
  <c r="R416" i="53" s="1"/>
  <c r="T416" i="53" s="1"/>
  <c r="V416" i="53" s="1"/>
  <c r="M448" i="53"/>
  <c r="N448" i="53" s="1"/>
  <c r="O448" i="53" s="1"/>
  <c r="P448" i="53" s="1"/>
  <c r="R448" i="53" s="1"/>
  <c r="T448" i="53" s="1"/>
  <c r="V448" i="53" s="1"/>
  <c r="M480" i="53"/>
  <c r="N480" i="53" s="1"/>
  <c r="O480" i="53" s="1"/>
  <c r="P480" i="53" s="1"/>
  <c r="R480" i="53" s="1"/>
  <c r="T480" i="53" s="1"/>
  <c r="V480" i="53" s="1"/>
  <c r="N520" i="53"/>
  <c r="O520" i="53" s="1"/>
  <c r="P520" i="53" s="1"/>
  <c r="R520" i="53" s="1"/>
  <c r="T520" i="53" s="1"/>
  <c r="V520" i="53" s="1"/>
  <c r="M584" i="53"/>
  <c r="N584" i="53" s="1"/>
  <c r="O584" i="53" s="1"/>
  <c r="P584" i="53" s="1"/>
  <c r="R584" i="53" s="1"/>
  <c r="T584" i="53" s="1"/>
  <c r="V584" i="53" s="1"/>
  <c r="N632" i="53"/>
  <c r="O632" i="53" s="1"/>
  <c r="P632" i="53" s="1"/>
  <c r="R632" i="53" s="1"/>
  <c r="T632" i="53" s="1"/>
  <c r="V632" i="53" s="1"/>
  <c r="N592" i="53"/>
  <c r="O592" i="53" s="1"/>
  <c r="P592" i="53" s="1"/>
  <c r="R592" i="53" s="1"/>
  <c r="T592" i="53" s="1"/>
  <c r="V592" i="53" s="1"/>
  <c r="N120" i="53"/>
  <c r="O120" i="53" s="1"/>
  <c r="P120" i="53" s="1"/>
  <c r="R120" i="53" s="1"/>
  <c r="T120" i="53" s="1"/>
  <c r="V120" i="53" s="1"/>
  <c r="N608" i="53"/>
  <c r="O608" i="53" s="1"/>
  <c r="P608" i="53" s="1"/>
  <c r="R608" i="53" s="1"/>
  <c r="T608" i="53" s="1"/>
  <c r="V608" i="53" s="1"/>
  <c r="N208" i="53"/>
  <c r="O208" i="53" s="1"/>
  <c r="P208" i="53" s="1"/>
  <c r="R208" i="53" s="1"/>
  <c r="T208" i="53" s="1"/>
  <c r="V208" i="53" s="1"/>
  <c r="N256" i="53"/>
  <c r="O256" i="53" s="1"/>
  <c r="P256" i="53" s="1"/>
  <c r="R256" i="53" s="1"/>
  <c r="T256" i="53" s="1"/>
  <c r="V256" i="53" s="1"/>
  <c r="N376" i="53"/>
  <c r="O376" i="53" s="1"/>
  <c r="P376" i="53" s="1"/>
  <c r="R376" i="53" s="1"/>
  <c r="T376" i="53" s="1"/>
  <c r="V376" i="53" s="1"/>
  <c r="M456" i="53"/>
  <c r="N456" i="53" s="1"/>
  <c r="O456" i="53" s="1"/>
  <c r="P456" i="53" s="1"/>
  <c r="R456" i="53" s="1"/>
  <c r="T456" i="53" s="1"/>
  <c r="V456" i="53" s="1"/>
  <c r="N496" i="53"/>
  <c r="O496" i="53" s="1"/>
  <c r="P496" i="53" s="1"/>
  <c r="R496" i="53" s="1"/>
  <c r="T496" i="53" s="1"/>
  <c r="V496" i="53" s="1"/>
  <c r="M560" i="53"/>
  <c r="N560" i="53" s="1"/>
  <c r="O560" i="53" s="1"/>
  <c r="P560" i="53" s="1"/>
  <c r="R560" i="53" s="1"/>
  <c r="T560" i="53" s="1"/>
  <c r="V560" i="53" s="1"/>
  <c r="M600" i="53"/>
  <c r="N600" i="53" s="1"/>
  <c r="O600" i="53" s="1"/>
  <c r="P600" i="53" s="1"/>
  <c r="R600" i="53" s="1"/>
  <c r="T600" i="53" s="1"/>
  <c r="V600" i="53" s="1"/>
  <c r="N141" i="53"/>
  <c r="O141" i="53" s="1"/>
  <c r="P141" i="53" s="1"/>
  <c r="R141" i="53" s="1"/>
  <c r="T141" i="53" s="1"/>
  <c r="V141" i="53" s="1"/>
  <c r="N136" i="53"/>
  <c r="O136" i="53" s="1"/>
  <c r="P136" i="53" s="1"/>
  <c r="R136" i="53" s="1"/>
  <c r="T136" i="53" s="1"/>
  <c r="V136" i="53" s="1"/>
  <c r="N224" i="53"/>
  <c r="O224" i="53" s="1"/>
  <c r="P224" i="53" s="1"/>
  <c r="R224" i="53" s="1"/>
  <c r="T224" i="53" s="1"/>
  <c r="V224" i="53" s="1"/>
  <c r="N272" i="53"/>
  <c r="O272" i="53" s="1"/>
  <c r="P272" i="53" s="1"/>
  <c r="R272" i="53" s="1"/>
  <c r="T272" i="53" s="1"/>
  <c r="V272" i="53" s="1"/>
  <c r="N336" i="53"/>
  <c r="O336" i="53" s="1"/>
  <c r="P336" i="53" s="1"/>
  <c r="R336" i="53" s="1"/>
  <c r="T336" i="53" s="1"/>
  <c r="V336" i="53" s="1"/>
  <c r="N384" i="53"/>
  <c r="O384" i="53" s="1"/>
  <c r="P384" i="53" s="1"/>
  <c r="R384" i="53" s="1"/>
  <c r="T384" i="53" s="1"/>
  <c r="V384" i="53" s="1"/>
  <c r="M432" i="53"/>
  <c r="N432" i="53" s="1"/>
  <c r="O432" i="53" s="1"/>
  <c r="P432" i="53" s="1"/>
  <c r="R432" i="53" s="1"/>
  <c r="T432" i="53" s="1"/>
  <c r="V432" i="53" s="1"/>
  <c r="M464" i="53"/>
  <c r="N464" i="53" s="1"/>
  <c r="O464" i="53" s="1"/>
  <c r="P464" i="53" s="1"/>
  <c r="R464" i="53" s="1"/>
  <c r="T464" i="53" s="1"/>
  <c r="V464" i="53" s="1"/>
  <c r="N504" i="53"/>
  <c r="O504" i="53" s="1"/>
  <c r="P504" i="53" s="1"/>
  <c r="R504" i="53" s="1"/>
  <c r="T504" i="53" s="1"/>
  <c r="V504" i="53" s="1"/>
  <c r="N536" i="53"/>
  <c r="O536" i="53" s="1"/>
  <c r="P536" i="53" s="1"/>
  <c r="R536" i="53" s="1"/>
  <c r="T536" i="53" s="1"/>
  <c r="V536" i="53" s="1"/>
  <c r="M568" i="53"/>
  <c r="N568" i="53" s="1"/>
  <c r="O568" i="53" s="1"/>
  <c r="P568" i="53" s="1"/>
  <c r="R568" i="53" s="1"/>
  <c r="T568" i="53" s="1"/>
  <c r="V568" i="53" s="1"/>
  <c r="N342" i="53"/>
  <c r="O342" i="53" s="1"/>
  <c r="P342" i="53" s="1"/>
  <c r="R119" i="53"/>
  <c r="T119" i="53" s="1"/>
  <c r="V119" i="53" s="1"/>
  <c r="N125" i="53"/>
  <c r="O125" i="53" s="1"/>
  <c r="P125" i="53" s="1"/>
  <c r="R125" i="53" s="1"/>
  <c r="T125" i="53" s="1"/>
  <c r="V125" i="53" s="1"/>
  <c r="N189" i="53"/>
  <c r="O189" i="53" s="1"/>
  <c r="P189" i="53" s="1"/>
  <c r="R189" i="53" s="1"/>
  <c r="T189" i="53" s="1"/>
  <c r="V189" i="53" s="1"/>
  <c r="N413" i="53"/>
  <c r="O413" i="53" s="1"/>
  <c r="P413" i="53" s="1"/>
  <c r="R413" i="53" s="1"/>
  <c r="T413" i="53" s="1"/>
  <c r="V413" i="53" s="1"/>
  <c r="N301" i="53"/>
  <c r="O301" i="53" s="1"/>
  <c r="P301" i="53" s="1"/>
  <c r="R301" i="53" s="1"/>
  <c r="T301" i="53" s="1"/>
  <c r="V301" i="53" s="1"/>
  <c r="N30" i="53"/>
  <c r="O30" i="53" s="1"/>
  <c r="P30" i="53" s="1"/>
  <c r="N477" i="53"/>
  <c r="O477" i="53" s="1"/>
  <c r="P477" i="53" s="1"/>
  <c r="R477" i="53" s="1"/>
  <c r="T477" i="53" s="1"/>
  <c r="V477" i="53" s="1"/>
  <c r="N133" i="53"/>
  <c r="O133" i="53" s="1"/>
  <c r="P133" i="53" s="1"/>
  <c r="R133" i="53" s="1"/>
  <c r="T133" i="53" s="1"/>
  <c r="V133" i="53" s="1"/>
  <c r="N229" i="53"/>
  <c r="O229" i="53" s="1"/>
  <c r="P229" i="53" s="1"/>
  <c r="R229" i="53" s="1"/>
  <c r="T229" i="53" s="1"/>
  <c r="V229" i="53" s="1"/>
  <c r="N461" i="53"/>
  <c r="O461" i="53" s="1"/>
  <c r="P461" i="53" s="1"/>
  <c r="R461" i="53" s="1"/>
  <c r="T461" i="53" s="1"/>
  <c r="V461" i="53" s="1"/>
  <c r="N69" i="53"/>
  <c r="O69" i="53" s="1"/>
  <c r="P69" i="53" s="1"/>
  <c r="R69" i="53" s="1"/>
  <c r="T69" i="53" s="1"/>
  <c r="V69" i="53" s="1"/>
  <c r="N150" i="53"/>
  <c r="O150" i="53" s="1"/>
  <c r="P150" i="53" s="1"/>
  <c r="R150" i="53" s="1"/>
  <c r="T150" i="53" s="1"/>
  <c r="V150" i="53" s="1"/>
  <c r="N389" i="53"/>
  <c r="O389" i="53" s="1"/>
  <c r="P389" i="53" s="1"/>
  <c r="R389" i="53" s="1"/>
  <c r="T389" i="53" s="1"/>
  <c r="V389" i="53" s="1"/>
  <c r="N261" i="53"/>
  <c r="O261" i="53" s="1"/>
  <c r="P261" i="53" s="1"/>
  <c r="R261" i="53" s="1"/>
  <c r="T261" i="53" s="1"/>
  <c r="V261" i="53" s="1"/>
  <c r="N429" i="53"/>
  <c r="O429" i="53" s="1"/>
  <c r="P429" i="53" s="1"/>
  <c r="R429" i="53" s="1"/>
  <c r="T429" i="53" s="1"/>
  <c r="V429" i="53" s="1"/>
  <c r="N605" i="53"/>
  <c r="O605" i="53" s="1"/>
  <c r="P605" i="53" s="1"/>
  <c r="R605" i="53" s="1"/>
  <c r="T605" i="53" s="1"/>
  <c r="V605" i="53" s="1"/>
  <c r="N421" i="53"/>
  <c r="O421" i="53" s="1"/>
  <c r="P421" i="53" s="1"/>
  <c r="R421" i="53" s="1"/>
  <c r="T421" i="53" s="1"/>
  <c r="V421" i="53" s="1"/>
  <c r="N270" i="53"/>
  <c r="O270" i="53" s="1"/>
  <c r="P270" i="53" s="1"/>
  <c r="R270" i="53" s="1"/>
  <c r="T270" i="53" s="1"/>
  <c r="V270" i="53" s="1"/>
  <c r="N341" i="53"/>
  <c r="O341" i="53" s="1"/>
  <c r="P341" i="53" s="1"/>
  <c r="R341" i="53" s="1"/>
  <c r="T341" i="53" s="1"/>
  <c r="V341" i="53" s="1"/>
  <c r="N238" i="53"/>
  <c r="O238" i="53" s="1"/>
  <c r="P238" i="53" s="1"/>
  <c r="R238" i="53" s="1"/>
  <c r="T238" i="53" s="1"/>
  <c r="V238" i="53" s="1"/>
  <c r="N181" i="53"/>
  <c r="O181" i="53" s="1"/>
  <c r="P181" i="53" s="1"/>
  <c r="R181" i="53" s="1"/>
  <c r="T181" i="53" s="1"/>
  <c r="V181" i="53" s="1"/>
  <c r="N173" i="53"/>
  <c r="O173" i="53" s="1"/>
  <c r="P173" i="53" s="1"/>
  <c r="R173" i="53" s="1"/>
  <c r="T173" i="53" s="1"/>
  <c r="V173" i="53" s="1"/>
  <c r="N325" i="53"/>
  <c r="O325" i="53" s="1"/>
  <c r="P325" i="53" s="1"/>
  <c r="R325" i="53" s="1"/>
  <c r="T325" i="53" s="1"/>
  <c r="V325" i="53" s="1"/>
  <c r="N373" i="53"/>
  <c r="O373" i="53" s="1"/>
  <c r="P373" i="53" s="1"/>
  <c r="R373" i="53" s="1"/>
  <c r="T373" i="53" s="1"/>
  <c r="V373" i="53" s="1"/>
  <c r="N405" i="53"/>
  <c r="O405" i="53" s="1"/>
  <c r="P405" i="53" s="1"/>
  <c r="R405" i="53" s="1"/>
  <c r="T405" i="53" s="1"/>
  <c r="V405" i="53" s="1"/>
  <c r="N437" i="53"/>
  <c r="O437" i="53" s="1"/>
  <c r="P437" i="53" s="1"/>
  <c r="R437" i="53" s="1"/>
  <c r="T437" i="53" s="1"/>
  <c r="V437" i="53" s="1"/>
  <c r="N397" i="53"/>
  <c r="O397" i="53" s="1"/>
  <c r="P397" i="53" s="1"/>
  <c r="R397" i="53" s="1"/>
  <c r="T397" i="53" s="1"/>
  <c r="V397" i="53" s="1"/>
  <c r="N53" i="53"/>
  <c r="O53" i="53" s="1"/>
  <c r="P53" i="53" s="1"/>
  <c r="R53" i="53" s="1"/>
  <c r="T53" i="53" s="1"/>
  <c r="V53" i="53" s="1"/>
  <c r="N117" i="53"/>
  <c r="O117" i="53" s="1"/>
  <c r="P117" i="53" s="1"/>
  <c r="R117" i="53" s="1"/>
  <c r="T117" i="53" s="1"/>
  <c r="V117" i="53" s="1"/>
  <c r="N501" i="53"/>
  <c r="O501" i="53" s="1"/>
  <c r="P501" i="53" s="1"/>
  <c r="R501" i="53" s="1"/>
  <c r="T501" i="53" s="1"/>
  <c r="V501" i="53" s="1"/>
  <c r="N221" i="53"/>
  <c r="O221" i="53" s="1"/>
  <c r="P221" i="53" s="1"/>
  <c r="R221" i="53" s="1"/>
  <c r="T221" i="53" s="1"/>
  <c r="V221" i="53" s="1"/>
  <c r="N277" i="53"/>
  <c r="O277" i="53" s="1"/>
  <c r="P277" i="53" s="1"/>
  <c r="R277" i="53" s="1"/>
  <c r="T277" i="53" s="1"/>
  <c r="V277" i="53" s="1"/>
  <c r="N565" i="53"/>
  <c r="O565" i="53" s="1"/>
  <c r="P565" i="53" s="1"/>
  <c r="R565" i="53" s="1"/>
  <c r="T565" i="53" s="1"/>
  <c r="V565" i="53" s="1"/>
  <c r="N5" i="53"/>
  <c r="O5" i="53" s="1"/>
  <c r="P5" i="53" s="1"/>
  <c r="R5" i="53" s="1"/>
  <c r="T5" i="53" s="1"/>
  <c r="V5" i="53" s="1"/>
  <c r="N573" i="53"/>
  <c r="O573" i="53" s="1"/>
  <c r="P573" i="53" s="1"/>
  <c r="R573" i="53" s="1"/>
  <c r="T573" i="53" s="1"/>
  <c r="V573" i="53" s="1"/>
  <c r="N333" i="53"/>
  <c r="O333" i="53" s="1"/>
  <c r="P333" i="53" s="1"/>
  <c r="R333" i="53" s="1"/>
  <c r="T333" i="53" s="1"/>
  <c r="V333" i="53" s="1"/>
  <c r="N533" i="53"/>
  <c r="O533" i="53" s="1"/>
  <c r="P533" i="53" s="1"/>
  <c r="R533" i="53" s="1"/>
  <c r="T533" i="53" s="1"/>
  <c r="V533" i="53" s="1"/>
  <c r="N157" i="53"/>
  <c r="O157" i="53" s="1"/>
  <c r="P157" i="53" s="1"/>
  <c r="R157" i="53" s="1"/>
  <c r="T157" i="53" s="1"/>
  <c r="V157" i="53" s="1"/>
  <c r="N118" i="53"/>
  <c r="O118" i="53" s="1"/>
  <c r="P118" i="53" s="1"/>
  <c r="R118" i="53" s="1"/>
  <c r="T118" i="53" s="1"/>
  <c r="V118" i="53" s="1"/>
  <c r="N293" i="53"/>
  <c r="O293" i="53" s="1"/>
  <c r="P293" i="53" s="1"/>
  <c r="R293" i="53" s="1"/>
  <c r="T293" i="53" s="1"/>
  <c r="V293" i="53" s="1"/>
  <c r="N357" i="53"/>
  <c r="O357" i="53" s="1"/>
  <c r="P357" i="53" s="1"/>
  <c r="R357" i="53" s="1"/>
  <c r="T357" i="53" s="1"/>
  <c r="V357" i="53" s="1"/>
  <c r="N158" i="53"/>
  <c r="O158" i="53" s="1"/>
  <c r="P158" i="53" s="1"/>
  <c r="N541" i="53"/>
  <c r="O541" i="53" s="1"/>
  <c r="P541" i="53" s="1"/>
  <c r="R541" i="53" s="1"/>
  <c r="T541" i="53" s="1"/>
  <c r="V541" i="53" s="1"/>
  <c r="N629" i="53"/>
  <c r="O629" i="53" s="1"/>
  <c r="P629" i="53" s="1"/>
  <c r="R629" i="53" s="1"/>
  <c r="T629" i="53" s="1"/>
  <c r="V629" i="53" s="1"/>
  <c r="N613" i="53"/>
  <c r="O613" i="53" s="1"/>
  <c r="P613" i="53" s="1"/>
  <c r="R613" i="53" s="1"/>
  <c r="T613" i="53" s="1"/>
  <c r="V613" i="53" s="1"/>
  <c r="N197" i="53"/>
  <c r="O197" i="53" s="1"/>
  <c r="P197" i="53" s="1"/>
  <c r="R197" i="53" s="1"/>
  <c r="T197" i="53" s="1"/>
  <c r="V197" i="53" s="1"/>
  <c r="N230" i="53"/>
  <c r="O230" i="53" s="1"/>
  <c r="P230" i="53" s="1"/>
  <c r="R230" i="53" s="1"/>
  <c r="T230" i="53" s="1"/>
  <c r="V230" i="53" s="1"/>
  <c r="N165" i="53"/>
  <c r="O165" i="53" s="1"/>
  <c r="P165" i="53" s="1"/>
  <c r="R165" i="53" s="1"/>
  <c r="T165" i="53" s="1"/>
  <c r="V165" i="53" s="1"/>
  <c r="N309" i="53"/>
  <c r="O309" i="53" s="1"/>
  <c r="P309" i="53" s="1"/>
  <c r="R309" i="53" s="1"/>
  <c r="T309" i="53" s="1"/>
  <c r="V309" i="53" s="1"/>
  <c r="N365" i="53"/>
  <c r="O365" i="53" s="1"/>
  <c r="P365" i="53" s="1"/>
  <c r="R365" i="53" s="1"/>
  <c r="T365" i="53" s="1"/>
  <c r="V365" i="53" s="1"/>
  <c r="N190" i="53"/>
  <c r="O190" i="53" s="1"/>
  <c r="P190" i="53" s="1"/>
  <c r="R190" i="53" s="1"/>
  <c r="T190" i="53" s="1"/>
  <c r="V190" i="53" s="1"/>
  <c r="N317" i="53"/>
  <c r="O317" i="53" s="1"/>
  <c r="P317" i="53" s="1"/>
  <c r="R317" i="53" s="1"/>
  <c r="T317" i="53" s="1"/>
  <c r="V317" i="53" s="1"/>
  <c r="N653" i="53"/>
  <c r="O653" i="53" s="1"/>
  <c r="P653" i="53" s="1"/>
  <c r="R653" i="53" s="1"/>
  <c r="T653" i="53" s="1"/>
  <c r="V653" i="53" s="1"/>
  <c r="N598" i="53"/>
  <c r="O598" i="53" s="1"/>
  <c r="P598" i="53" s="1"/>
  <c r="R598" i="53" s="1"/>
  <c r="T598" i="53" s="1"/>
  <c r="V598" i="53" s="1"/>
  <c r="N248" i="53"/>
  <c r="O248" i="53" s="1"/>
  <c r="P248" i="53" s="1"/>
  <c r="R248" i="53" s="1"/>
  <c r="T248" i="53" s="1"/>
  <c r="V248" i="53" s="1"/>
  <c r="R246" i="53"/>
  <c r="T246" i="53" s="1"/>
  <c r="V246" i="53" s="1"/>
  <c r="R45" i="53"/>
  <c r="T45" i="53" s="1"/>
  <c r="V45" i="53" s="1"/>
  <c r="N144" i="53"/>
  <c r="O144" i="53" s="1"/>
  <c r="P144" i="53" s="1"/>
  <c r="R144" i="53" s="1"/>
  <c r="T144" i="53" s="1"/>
  <c r="V144" i="53" s="1"/>
  <c r="R142" i="53"/>
  <c r="T142" i="53" s="1"/>
  <c r="V142" i="53" s="1"/>
  <c r="R62" i="53"/>
  <c r="T62" i="53" s="1"/>
  <c r="V62" i="53" s="1"/>
  <c r="R64" i="53"/>
  <c r="T64" i="53" s="1"/>
  <c r="V64" i="53" s="1"/>
  <c r="R43" i="53"/>
  <c r="T43" i="53" s="1"/>
  <c r="V43" i="53" s="1"/>
  <c r="R59" i="53"/>
  <c r="T59" i="53" s="1"/>
  <c r="V59" i="53" s="1"/>
  <c r="R91" i="53"/>
  <c r="T91" i="53" s="1"/>
  <c r="V91" i="53" s="1"/>
  <c r="R35" i="53"/>
  <c r="T35" i="53" s="1"/>
  <c r="V35" i="53" s="1"/>
  <c r="R308" i="53"/>
  <c r="T308" i="53" s="1"/>
  <c r="V308" i="53" s="1"/>
  <c r="R11" i="53"/>
  <c r="T11" i="53" s="1"/>
  <c r="V11" i="53" s="1"/>
  <c r="R70" i="53"/>
  <c r="T70" i="53" s="1"/>
  <c r="V70" i="53" s="1"/>
  <c r="R72" i="53"/>
  <c r="T72" i="53" s="1"/>
  <c r="V72" i="53" s="1"/>
  <c r="R83" i="53"/>
  <c r="T83" i="53" s="1"/>
  <c r="V83" i="53" s="1"/>
  <c r="R147" i="53"/>
  <c r="T147" i="53" s="1"/>
  <c r="V147" i="53" s="1"/>
  <c r="R29" i="53"/>
  <c r="T29" i="53" s="1"/>
  <c r="V29" i="53" s="1"/>
  <c r="R19" i="53"/>
  <c r="R27" i="53"/>
  <c r="T27" i="53" s="1"/>
  <c r="V27" i="53" s="1"/>
  <c r="R93" i="53"/>
  <c r="T93" i="53" s="1"/>
  <c r="V93" i="53" s="1"/>
  <c r="R31" i="53"/>
  <c r="T31" i="53" s="1"/>
  <c r="V31" i="53" s="1"/>
  <c r="R379" i="53"/>
  <c r="T379" i="53" s="1"/>
  <c r="V379" i="53" s="1"/>
  <c r="N381" i="53"/>
  <c r="O381" i="53" s="1"/>
  <c r="P381" i="53" s="1"/>
  <c r="R381" i="53" s="1"/>
  <c r="T381" i="53" s="1"/>
  <c r="V381" i="53" s="1"/>
  <c r="R443" i="53"/>
  <c r="T443" i="53" s="1"/>
  <c r="V443" i="53" s="1"/>
  <c r="N445" i="53"/>
  <c r="O445" i="53" s="1"/>
  <c r="P445" i="53" s="1"/>
  <c r="R445" i="53" s="1"/>
  <c r="T445" i="53" s="1"/>
  <c r="V445" i="53" s="1"/>
  <c r="R15" i="53"/>
  <c r="T15" i="53" s="1"/>
  <c r="V15" i="53" s="1"/>
  <c r="N17" i="53"/>
  <c r="O17" i="53" s="1"/>
  <c r="P17" i="53" s="1"/>
  <c r="R17" i="53" s="1"/>
  <c r="T17" i="53" s="1"/>
  <c r="V17" i="53" s="1"/>
  <c r="R203" i="53"/>
  <c r="T203" i="53" s="1"/>
  <c r="V203" i="53" s="1"/>
  <c r="R13" i="53"/>
  <c r="T13" i="53" s="1"/>
  <c r="V13" i="53" s="1"/>
  <c r="R14" i="53"/>
  <c r="T14" i="53" s="1"/>
  <c r="V14" i="53" s="1"/>
  <c r="N16" i="53"/>
  <c r="O16" i="53" s="1"/>
  <c r="P16" i="53" s="1"/>
  <c r="R139" i="53"/>
  <c r="T139" i="53" s="1"/>
  <c r="V139" i="53" s="1"/>
  <c r="P64" i="46"/>
  <c r="P80" i="46"/>
  <c r="P85" i="46"/>
  <c r="P90" i="46"/>
  <c r="P66" i="46"/>
  <c r="P77" i="46"/>
  <c r="P82" i="46"/>
  <c r="P67" i="46"/>
  <c r="P74" i="46"/>
  <c r="R61" i="53" l="1"/>
  <c r="T61" i="53" s="1"/>
  <c r="V61" i="53" s="1"/>
  <c r="N344" i="53"/>
  <c r="O344" i="53" s="1"/>
  <c r="P344" i="53" s="1"/>
  <c r="R344" i="53" s="1"/>
  <c r="T344" i="53" s="1"/>
  <c r="V344" i="53" s="1"/>
  <c r="R342" i="53"/>
  <c r="T342" i="53" s="1"/>
  <c r="V342" i="53" s="1"/>
  <c r="N32" i="53"/>
  <c r="O32" i="53" s="1"/>
  <c r="P32" i="53" s="1"/>
  <c r="R32" i="53" s="1"/>
  <c r="T32" i="53" s="1"/>
  <c r="V32" i="53" s="1"/>
  <c r="R30" i="53"/>
  <c r="T30" i="53" s="1"/>
  <c r="V30" i="53" s="1"/>
  <c r="N160" i="53"/>
  <c r="O160" i="53" s="1"/>
  <c r="P160" i="53" s="1"/>
  <c r="R160" i="53" s="1"/>
  <c r="T160" i="53" s="1"/>
  <c r="V160" i="53" s="1"/>
  <c r="R158" i="53"/>
  <c r="T158" i="53" s="1"/>
  <c r="V158" i="53" s="1"/>
  <c r="N18" i="53"/>
  <c r="O18" i="53" s="1"/>
  <c r="P18" i="53" s="1"/>
  <c r="R16" i="53"/>
  <c r="T16" i="53" s="1"/>
  <c r="V16" i="53" s="1"/>
  <c r="N20" i="53" l="1"/>
  <c r="O20" i="53" s="1"/>
  <c r="P20" i="53" s="1"/>
  <c r="R18" i="53"/>
  <c r="T18" i="53" s="1"/>
  <c r="V18" i="53" s="1"/>
  <c r="N22" i="53" l="1"/>
  <c r="O22" i="53" s="1"/>
  <c r="P22" i="53" s="1"/>
  <c r="R20" i="53"/>
  <c r="T20" i="53" s="1"/>
  <c r="V20" i="53" s="1"/>
  <c r="N24" i="53" l="1"/>
  <c r="O24" i="53" s="1"/>
  <c r="P24" i="53" s="1"/>
  <c r="R22" i="53"/>
  <c r="T22" i="53" s="1"/>
  <c r="V22" i="53" s="1"/>
  <c r="N26" i="53" l="1"/>
  <c r="O26" i="53" s="1"/>
  <c r="P26" i="53" s="1"/>
  <c r="R24" i="53"/>
  <c r="T24" i="53" s="1"/>
  <c r="V24" i="53" s="1"/>
  <c r="N28" i="53" l="1"/>
  <c r="O28" i="53" s="1"/>
  <c r="P28" i="53" s="1"/>
  <c r="R28" i="53" s="1"/>
  <c r="T28" i="53" s="1"/>
  <c r="V28" i="53" s="1"/>
  <c r="V2" i="53" s="1"/>
  <c r="R26" i="53"/>
  <c r="T26" i="53" s="1"/>
  <c r="V26" i="53" s="1"/>
  <c r="AA2" i="1" l="1"/>
  <c r="Z2" i="1"/>
  <c r="Y2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394" i="1"/>
  <c r="V393" i="1"/>
  <c r="V392" i="1"/>
  <c r="V391" i="1"/>
  <c r="V390" i="1"/>
  <c r="V389" i="1"/>
  <c r="V388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70" i="1"/>
  <c r="V269" i="1"/>
  <c r="V2230" i="1"/>
  <c r="V2229" i="1"/>
  <c r="V2228" i="1"/>
  <c r="V2227" i="1"/>
  <c r="V2226" i="1"/>
  <c r="V2225" i="1"/>
  <c r="V2224" i="1"/>
  <c r="V2223" i="1"/>
  <c r="V2222" i="1"/>
  <c r="V2221" i="1"/>
  <c r="V268" i="1"/>
  <c r="V267" i="1"/>
  <c r="V266" i="1"/>
  <c r="V265" i="1"/>
  <c r="V264" i="1"/>
  <c r="V263" i="1"/>
  <c r="V262" i="1"/>
  <c r="V261" i="1"/>
  <c r="V260" i="1"/>
  <c r="V259" i="1"/>
  <c r="V258" i="1"/>
  <c r="V2220" i="1"/>
  <c r="V2219" i="1"/>
  <c r="V2218" i="1"/>
  <c r="V2217" i="1"/>
  <c r="V257" i="1"/>
  <c r="V256" i="1"/>
  <c r="V255" i="1"/>
  <c r="V254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553" i="1"/>
  <c r="V552" i="1"/>
  <c r="V551" i="1"/>
  <c r="V550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549" i="1"/>
  <c r="V548" i="1"/>
  <c r="V547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97" i="1"/>
  <c r="V96" i="1"/>
  <c r="V95" i="1"/>
  <c r="V94" i="1"/>
  <c r="V93" i="1"/>
  <c r="V92" i="1"/>
  <c r="V91" i="1"/>
  <c r="V528" i="1"/>
  <c r="T528" i="1"/>
  <c r="V527" i="1"/>
  <c r="T527" i="1"/>
  <c r="V526" i="1"/>
  <c r="T526" i="1"/>
  <c r="V90" i="1"/>
  <c r="T90" i="1"/>
  <c r="V525" i="1"/>
  <c r="T525" i="1"/>
  <c r="V524" i="1"/>
  <c r="T524" i="1"/>
  <c r="V523" i="1"/>
  <c r="T523" i="1"/>
  <c r="V522" i="1"/>
  <c r="T522" i="1"/>
  <c r="V89" i="1"/>
  <c r="T89" i="1"/>
  <c r="V521" i="1"/>
  <c r="T521" i="1"/>
  <c r="V520" i="1"/>
  <c r="T520" i="1"/>
  <c r="V88" i="1"/>
  <c r="T88" i="1"/>
  <c r="V87" i="1"/>
  <c r="T87" i="1"/>
  <c r="V86" i="1"/>
  <c r="T86" i="1"/>
  <c r="V519" i="1"/>
  <c r="T519" i="1"/>
  <c r="V518" i="1"/>
  <c r="T518" i="1"/>
  <c r="V517" i="1"/>
  <c r="T517" i="1"/>
  <c r="V516" i="1"/>
  <c r="T516" i="1"/>
  <c r="V85" i="1"/>
  <c r="T85" i="1"/>
  <c r="V515" i="1"/>
  <c r="T515" i="1"/>
  <c r="V514" i="1"/>
  <c r="T514" i="1"/>
  <c r="V84" i="1"/>
  <c r="T84" i="1"/>
  <c r="V513" i="1"/>
  <c r="T513" i="1"/>
  <c r="V512" i="1"/>
  <c r="T512" i="1"/>
  <c r="V511" i="1"/>
  <c r="T511" i="1"/>
  <c r="V510" i="1"/>
  <c r="T510" i="1"/>
  <c r="V83" i="1"/>
  <c r="T83" i="1"/>
  <c r="V82" i="1"/>
  <c r="T82" i="1"/>
  <c r="V81" i="1"/>
  <c r="T81" i="1"/>
  <c r="V509" i="1"/>
  <c r="T509" i="1"/>
  <c r="V508" i="1"/>
  <c r="T508" i="1"/>
  <c r="V507" i="1"/>
  <c r="T507" i="1"/>
  <c r="V80" i="1"/>
  <c r="T80" i="1"/>
  <c r="V506" i="1"/>
  <c r="T506" i="1"/>
  <c r="V79" i="1"/>
  <c r="T79" i="1"/>
  <c r="V505" i="1"/>
  <c r="T505" i="1"/>
  <c r="V504" i="1"/>
  <c r="T504" i="1"/>
  <c r="V78" i="1"/>
  <c r="T78" i="1"/>
  <c r="V77" i="1"/>
  <c r="T77" i="1"/>
  <c r="V76" i="1"/>
  <c r="T76" i="1"/>
  <c r="V503" i="1"/>
  <c r="T503" i="1"/>
  <c r="V502" i="1"/>
  <c r="T502" i="1"/>
  <c r="V75" i="1"/>
  <c r="T75" i="1"/>
  <c r="V74" i="1"/>
  <c r="T74" i="1"/>
  <c r="V73" i="1"/>
  <c r="T73" i="1"/>
  <c r="V72" i="1"/>
  <c r="T72" i="1"/>
  <c r="V71" i="1"/>
  <c r="T71" i="1"/>
  <c r="V70" i="1"/>
  <c r="T70" i="1"/>
  <c r="V501" i="1"/>
  <c r="T501" i="1"/>
  <c r="V500" i="1"/>
  <c r="T500" i="1"/>
  <c r="V499" i="1"/>
  <c r="T499" i="1"/>
  <c r="V69" i="1"/>
  <c r="T69" i="1"/>
  <c r="V498" i="1"/>
  <c r="T498" i="1"/>
  <c r="V497" i="1"/>
  <c r="T497" i="1"/>
  <c r="V496" i="1"/>
  <c r="T496" i="1"/>
  <c r="V495" i="1"/>
  <c r="T495" i="1"/>
  <c r="V494" i="1"/>
  <c r="T494" i="1"/>
  <c r="V493" i="1"/>
  <c r="T493" i="1"/>
  <c r="V68" i="1"/>
  <c r="T68" i="1"/>
  <c r="V67" i="1"/>
  <c r="T67" i="1"/>
  <c r="V492" i="1"/>
  <c r="T492" i="1"/>
  <c r="V66" i="1"/>
  <c r="T66" i="1"/>
  <c r="V491" i="1"/>
  <c r="T491" i="1"/>
  <c r="V490" i="1"/>
  <c r="T490" i="1"/>
  <c r="V489" i="1"/>
  <c r="T489" i="1"/>
  <c r="V65" i="1"/>
  <c r="T65" i="1"/>
  <c r="V488" i="1"/>
  <c r="T488" i="1"/>
  <c r="V487" i="1"/>
  <c r="T487" i="1"/>
  <c r="V64" i="1"/>
  <c r="T64" i="1"/>
  <c r="V63" i="1"/>
  <c r="T63" i="1"/>
  <c r="V62" i="1"/>
  <c r="T62" i="1"/>
  <c r="V61" i="1"/>
  <c r="T61" i="1"/>
  <c r="V486" i="1"/>
  <c r="T486" i="1"/>
  <c r="V485" i="1"/>
  <c r="T485" i="1"/>
  <c r="V484" i="1"/>
  <c r="T484" i="1"/>
  <c r="V483" i="1"/>
  <c r="T483" i="1"/>
  <c r="V60" i="1"/>
  <c r="T60" i="1"/>
  <c r="V59" i="1"/>
  <c r="T59" i="1"/>
  <c r="V482" i="1"/>
  <c r="T482" i="1"/>
  <c r="V58" i="1"/>
  <c r="T58" i="1"/>
  <c r="V57" i="1"/>
  <c r="T57" i="1"/>
  <c r="V56" i="1"/>
  <c r="T56" i="1"/>
  <c r="V481" i="1"/>
  <c r="T481" i="1"/>
  <c r="V55" i="1"/>
  <c r="T55" i="1"/>
  <c r="V480" i="1"/>
  <c r="T480" i="1"/>
  <c r="V479" i="1"/>
  <c r="T479" i="1"/>
  <c r="V54" i="1"/>
  <c r="T54" i="1"/>
  <c r="V53" i="1"/>
  <c r="T53" i="1"/>
  <c r="V478" i="1"/>
  <c r="T478" i="1"/>
  <c r="V52" i="1"/>
  <c r="T52" i="1"/>
  <c r="V51" i="1"/>
  <c r="T51" i="1"/>
  <c r="V477" i="1"/>
  <c r="T477" i="1"/>
  <c r="V50" i="1"/>
  <c r="T50" i="1"/>
  <c r="V476" i="1"/>
  <c r="T476" i="1"/>
  <c r="V475" i="1"/>
  <c r="T475" i="1"/>
  <c r="V49" i="1"/>
  <c r="T49" i="1"/>
  <c r="V474" i="1"/>
  <c r="T474" i="1"/>
  <c r="V473" i="1"/>
  <c r="T473" i="1"/>
  <c r="V48" i="1"/>
  <c r="T48" i="1"/>
  <c r="V47" i="1"/>
  <c r="T47" i="1"/>
  <c r="V46" i="1"/>
  <c r="T46" i="1"/>
  <c r="V472" i="1"/>
  <c r="T472" i="1"/>
  <c r="V45" i="1"/>
  <c r="T45" i="1"/>
  <c r="V471" i="1"/>
  <c r="T471" i="1"/>
  <c r="V44" i="1"/>
  <c r="T44" i="1"/>
  <c r="V43" i="1"/>
  <c r="T43" i="1"/>
  <c r="V470" i="1"/>
  <c r="T470" i="1"/>
  <c r="V42" i="1"/>
  <c r="T42" i="1"/>
  <c r="V41" i="1"/>
  <c r="T41" i="1"/>
  <c r="V469" i="1"/>
  <c r="T469" i="1"/>
  <c r="V468" i="1"/>
  <c r="T468" i="1"/>
  <c r="V467" i="1"/>
  <c r="T467" i="1"/>
  <c r="V466" i="1"/>
  <c r="T466" i="1"/>
  <c r="V465" i="1"/>
  <c r="T465" i="1"/>
  <c r="V464" i="1"/>
  <c r="T464" i="1"/>
  <c r="V40" i="1"/>
  <c r="T40" i="1"/>
  <c r="V39" i="1"/>
  <c r="T39" i="1"/>
  <c r="V38" i="1"/>
  <c r="T38" i="1"/>
  <c r="V463" i="1"/>
  <c r="T463" i="1"/>
  <c r="V37" i="1"/>
  <c r="T37" i="1"/>
  <c r="V36" i="1"/>
  <c r="T36" i="1"/>
  <c r="V35" i="1"/>
  <c r="T35" i="1"/>
  <c r="V34" i="1"/>
  <c r="T34" i="1"/>
  <c r="V462" i="1"/>
  <c r="T462" i="1"/>
  <c r="V461" i="1"/>
  <c r="T461" i="1"/>
  <c r="V460" i="1"/>
  <c r="T460" i="1"/>
  <c r="V459" i="1"/>
  <c r="T459" i="1"/>
  <c r="V458" i="1"/>
  <c r="T458" i="1"/>
  <c r="V33" i="1"/>
  <c r="T33" i="1"/>
  <c r="V32" i="1"/>
  <c r="T32" i="1"/>
  <c r="V457" i="1"/>
  <c r="T457" i="1"/>
  <c r="V456" i="1"/>
  <c r="T456" i="1"/>
  <c r="V455" i="1"/>
  <c r="T455" i="1"/>
  <c r="V454" i="1"/>
  <c r="T454" i="1"/>
  <c r="V31" i="1"/>
  <c r="T31" i="1"/>
  <c r="V453" i="1"/>
  <c r="T453" i="1"/>
  <c r="V452" i="1"/>
  <c r="T452" i="1"/>
  <c r="V30" i="1"/>
  <c r="T30" i="1"/>
  <c r="V29" i="1"/>
  <c r="T29" i="1"/>
  <c r="V28" i="1"/>
  <c r="T28" i="1"/>
  <c r="V27" i="1"/>
  <c r="T27" i="1"/>
  <c r="V451" i="1"/>
  <c r="T451" i="1"/>
  <c r="V26" i="1"/>
  <c r="T26" i="1"/>
  <c r="V25" i="1"/>
  <c r="T25" i="1"/>
  <c r="V24" i="1"/>
  <c r="T24" i="1"/>
  <c r="V23" i="1"/>
  <c r="T23" i="1"/>
  <c r="V22" i="1"/>
  <c r="T22" i="1"/>
  <c r="V450" i="1"/>
  <c r="T450" i="1"/>
  <c r="V21" i="1"/>
  <c r="T21" i="1"/>
  <c r="V20" i="1"/>
  <c r="T20" i="1"/>
  <c r="V449" i="1"/>
  <c r="T449" i="1"/>
  <c r="V19" i="1"/>
  <c r="T19" i="1"/>
  <c r="V448" i="1"/>
  <c r="T448" i="1"/>
  <c r="V447" i="1"/>
  <c r="T447" i="1"/>
  <c r="V18" i="1"/>
  <c r="T18" i="1"/>
  <c r="V446" i="1"/>
  <c r="T446" i="1"/>
  <c r="V445" i="1"/>
  <c r="T445" i="1"/>
  <c r="V444" i="1"/>
  <c r="T444" i="1"/>
  <c r="V443" i="1"/>
  <c r="T443" i="1"/>
  <c r="V17" i="1"/>
  <c r="T17" i="1"/>
  <c r="V16" i="1"/>
  <c r="T16" i="1"/>
  <c r="V442" i="1"/>
  <c r="T442" i="1"/>
  <c r="V441" i="1"/>
  <c r="T441" i="1"/>
  <c r="V440" i="1"/>
  <c r="T440" i="1"/>
  <c r="V15" i="1"/>
  <c r="T15" i="1"/>
  <c r="V439" i="1"/>
  <c r="T439" i="1"/>
  <c r="V14" i="1"/>
  <c r="T14" i="1"/>
  <c r="V438" i="1"/>
  <c r="T438" i="1"/>
  <c r="V437" i="1"/>
  <c r="T437" i="1"/>
  <c r="V436" i="1"/>
  <c r="T436" i="1"/>
  <c r="V435" i="1"/>
  <c r="T435" i="1"/>
  <c r="V13" i="1"/>
  <c r="T13" i="1"/>
  <c r="V434" i="1"/>
  <c r="T434" i="1"/>
  <c r="V433" i="1"/>
  <c r="T433" i="1"/>
  <c r="V432" i="1"/>
  <c r="T432" i="1"/>
  <c r="V431" i="1"/>
  <c r="T431" i="1"/>
  <c r="V430" i="1"/>
  <c r="T430" i="1"/>
  <c r="V429" i="1"/>
  <c r="T429" i="1"/>
  <c r="V12" i="1"/>
  <c r="T12" i="1"/>
  <c r="V428" i="1"/>
  <c r="T428" i="1"/>
  <c r="V427" i="1"/>
  <c r="T427" i="1"/>
  <c r="V426" i="1"/>
  <c r="T426" i="1"/>
  <c r="V425" i="1"/>
  <c r="T425" i="1"/>
  <c r="V11" i="1"/>
  <c r="T11" i="1"/>
  <c r="V424" i="1"/>
  <c r="T424" i="1"/>
  <c r="V423" i="1"/>
  <c r="T423" i="1"/>
  <c r="V422" i="1"/>
  <c r="T422" i="1"/>
  <c r="V421" i="1"/>
  <c r="T421" i="1"/>
  <c r="V10" i="1"/>
  <c r="T10" i="1"/>
  <c r="V9" i="1"/>
  <c r="T9" i="1"/>
  <c r="V420" i="1"/>
  <c r="T420" i="1"/>
  <c r="V419" i="1"/>
  <c r="T419" i="1"/>
  <c r="V418" i="1"/>
  <c r="T418" i="1"/>
  <c r="V417" i="1"/>
  <c r="T417" i="1"/>
  <c r="V416" i="1"/>
  <c r="T416" i="1"/>
  <c r="V415" i="1"/>
  <c r="T415" i="1"/>
  <c r="V414" i="1"/>
  <c r="T414" i="1"/>
  <c r="V413" i="1"/>
  <c r="T413" i="1"/>
  <c r="V412" i="1"/>
  <c r="T412" i="1"/>
  <c r="V411" i="1"/>
  <c r="T411" i="1"/>
  <c r="V8" i="1"/>
  <c r="T8" i="1"/>
  <c r="V410" i="1"/>
  <c r="T410" i="1"/>
  <c r="V409" i="1"/>
  <c r="T409" i="1"/>
  <c r="V7" i="1"/>
  <c r="T7" i="1"/>
  <c r="V408" i="1"/>
  <c r="T408" i="1"/>
  <c r="V407" i="1"/>
  <c r="T407" i="1"/>
  <c r="V6" i="1"/>
  <c r="T6" i="1"/>
  <c r="V5" i="1"/>
  <c r="T5" i="1"/>
  <c r="V4" i="1"/>
  <c r="T4" i="1"/>
  <c r="V406" i="1"/>
  <c r="T406" i="1"/>
  <c r="V405" i="1"/>
  <c r="T405" i="1"/>
  <c r="V404" i="1"/>
  <c r="T404" i="1"/>
  <c r="V403" i="1"/>
  <c r="T403" i="1"/>
  <c r="V402" i="1"/>
  <c r="T402" i="1"/>
  <c r="V401" i="1"/>
  <c r="T401" i="1"/>
  <c r="V400" i="1"/>
  <c r="T400" i="1"/>
  <c r="V399" i="1"/>
  <c r="T399" i="1"/>
  <c r="V398" i="1"/>
  <c r="T398" i="1"/>
  <c r="V397" i="1"/>
  <c r="T397" i="1"/>
  <c r="V396" i="1"/>
  <c r="T396" i="1"/>
  <c r="V3" i="1"/>
  <c r="T3" i="1"/>
  <c r="V395" i="1"/>
  <c r="T395" i="1"/>
  <c r="V2" i="1"/>
  <c r="T2" i="1"/>
</calcChain>
</file>

<file path=xl/comments1.xml><?xml version="1.0" encoding="utf-8"?>
<comments xmlns="http://schemas.openxmlformats.org/spreadsheetml/2006/main">
  <authors>
    <author>Sonnier, Garrett P</author>
  </authors>
  <commentList>
    <comment ref="F781" authorId="0" shapeId="0">
      <text>
        <r>
          <rPr>
            <sz val="9"/>
            <color indexed="81"/>
            <rFont val="Tahoma"/>
            <family val="2"/>
          </rPr>
          <t>Specificity</t>
        </r>
      </text>
    </comment>
    <comment ref="F782" authorId="0" shapeId="0">
      <text>
        <r>
          <rPr>
            <sz val="9"/>
            <color indexed="81"/>
            <rFont val="Tahoma"/>
            <family val="2"/>
          </rPr>
          <t>Sensitivity</t>
        </r>
      </text>
    </comment>
    <comment ref="F783" authorId="0" shapeId="0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comments2.xml><?xml version="1.0" encoding="utf-8"?>
<comments xmlns="http://schemas.openxmlformats.org/spreadsheetml/2006/main">
  <authors>
    <author>Sonnier, Garrett P</author>
  </authors>
  <commentList>
    <comment ref="F781" authorId="0" shapeId="0">
      <text>
        <r>
          <rPr>
            <sz val="9"/>
            <color indexed="81"/>
            <rFont val="Tahoma"/>
            <family val="2"/>
          </rPr>
          <t>Specificity</t>
        </r>
      </text>
    </comment>
    <comment ref="F782" authorId="0" shapeId="0">
      <text>
        <r>
          <rPr>
            <sz val="9"/>
            <color indexed="81"/>
            <rFont val="Tahoma"/>
            <family val="2"/>
          </rPr>
          <t>Sensitivity</t>
        </r>
      </text>
    </comment>
    <comment ref="F783" authorId="0" shapeId="0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comments3.xml><?xml version="1.0" encoding="utf-8"?>
<comments xmlns="http://schemas.openxmlformats.org/spreadsheetml/2006/main">
  <authors>
    <author>Sonnier, Garrett P</author>
  </authors>
  <commentList>
    <comment ref="F786" authorId="0" shapeId="0">
      <text>
        <r>
          <rPr>
            <sz val="9"/>
            <color indexed="81"/>
            <rFont val="Tahoma"/>
            <family val="2"/>
          </rPr>
          <t>Specificity</t>
        </r>
      </text>
    </comment>
    <comment ref="F787" authorId="0" shapeId="0">
      <text>
        <r>
          <rPr>
            <sz val="9"/>
            <color indexed="81"/>
            <rFont val="Tahoma"/>
            <family val="2"/>
          </rPr>
          <t>Sensitivity</t>
        </r>
      </text>
    </comment>
    <comment ref="F788" authorId="0" shapeId="0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sharedStrings.xml><?xml version="1.0" encoding="utf-8"?>
<sst xmlns="http://schemas.openxmlformats.org/spreadsheetml/2006/main" count="35015" uniqueCount="4809">
  <si>
    <t>43000000014126154</t>
  </si>
  <si>
    <t>paris airfare</t>
  </si>
  <si>
    <t>43000000014110167</t>
  </si>
  <si>
    <t>italy airline</t>
  </si>
  <si>
    <t>San Francisco to Italy Sale</t>
  </si>
  <si>
    <t>International New York</t>
  </si>
  <si>
    <t>france flight</t>
  </si>
  <si>
    <t>air france</t>
  </si>
  <si>
    <t>43000000013069215</t>
  </si>
  <si>
    <t>43000000005278541</t>
  </si>
  <si>
    <t>rome cheap flights</t>
  </si>
  <si>
    <t>43000000005663376</t>
  </si>
  <si>
    <t>43000000014117659</t>
  </si>
  <si>
    <t>paris flights</t>
  </si>
  <si>
    <t>Los Angeles to Paris Sale</t>
  </si>
  <si>
    <t>air france ticket</t>
  </si>
  <si>
    <t>43000000019449336</t>
  </si>
  <si>
    <t>Paris</t>
  </si>
  <si>
    <t>air france flight</t>
  </si>
  <si>
    <t>bordeaux flight</t>
  </si>
  <si>
    <t>bordeaux</t>
  </si>
  <si>
    <t>43000000014113701</t>
  </si>
  <si>
    <t>paris plane ticket</t>
  </si>
  <si>
    <t>43000000013068710</t>
  </si>
  <si>
    <t>air france to nice</t>
  </si>
  <si>
    <t>French Destinations</t>
  </si>
  <si>
    <t>Nice Branded</t>
  </si>
  <si>
    <t>flight to marseille</t>
  </si>
  <si>
    <t>marseille</t>
  </si>
  <si>
    <t>43000000017532151</t>
  </si>
  <si>
    <t>airfrance fr</t>
  </si>
  <si>
    <t>43000000019449085</t>
  </si>
  <si>
    <t>43000000019449044</t>
  </si>
  <si>
    <t>trip to paris france</t>
  </si>
  <si>
    <t>flight</t>
  </si>
  <si>
    <t>43000000013068768</t>
  </si>
  <si>
    <t>43000000013136065</t>
  </si>
  <si>
    <t>book air france</t>
  </si>
  <si>
    <t>airfare</t>
  </si>
  <si>
    <t>43000000014127815</t>
  </si>
  <si>
    <t>43000000014110638</t>
  </si>
  <si>
    <t>43000000019449114</t>
  </si>
  <si>
    <t>air france airline</t>
  </si>
  <si>
    <t>43000000013071315</t>
  </si>
  <si>
    <t>flights to florence</t>
  </si>
  <si>
    <t>paris travel deal</t>
  </si>
  <si>
    <t>43000000013069065</t>
  </si>
  <si>
    <t>43000000019449400</t>
  </si>
  <si>
    <t>43000000013068961</t>
  </si>
  <si>
    <t>air france tickets paris</t>
  </si>
  <si>
    <t>Paris Branded</t>
  </si>
  <si>
    <t>european airline</t>
  </si>
  <si>
    <t>Europe</t>
  </si>
  <si>
    <t>43000000019449351</t>
  </si>
  <si>
    <t>paris tourism</t>
  </si>
  <si>
    <t>43000000019449260</t>
  </si>
  <si>
    <t>paris cheap flight</t>
  </si>
  <si>
    <t>43000000005278792</t>
  </si>
  <si>
    <t>barcelona flight</t>
  </si>
  <si>
    <t>Google|Barcelona</t>
  </si>
  <si>
    <t>barcelona</t>
  </si>
  <si>
    <t>International DC</t>
  </si>
  <si>
    <t>france cheap ticket</t>
  </si>
  <si>
    <t>43000000019449419</t>
  </si>
  <si>
    <t>flight to paris</t>
  </si>
  <si>
    <t>flight to nice</t>
  </si>
  <si>
    <t>43000000008139172</t>
  </si>
  <si>
    <t>flight to marseilles</t>
  </si>
  <si>
    <t>Marseille</t>
  </si>
  <si>
    <t>43000000005663205</t>
  </si>
  <si>
    <t>flights to nice</t>
  </si>
  <si>
    <t>43000000019449128</t>
  </si>
  <si>
    <t>fly to paris</t>
  </si>
  <si>
    <t>43000000005663307</t>
  </si>
  <si>
    <t>flights to paris</t>
  </si>
  <si>
    <t>43000000014127701</t>
  </si>
  <si>
    <t>french airlines</t>
  </si>
  <si>
    <t>43000000005663267</t>
  </si>
  <si>
    <t>france airline</t>
  </si>
  <si>
    <t>43000000005663179</t>
  </si>
  <si>
    <t>paris cheap tickets</t>
  </si>
  <si>
    <t>43000000005663277</t>
  </si>
  <si>
    <t>nice flights</t>
  </si>
  <si>
    <t>43000000007704266</t>
  </si>
  <si>
    <t>travel to nice</t>
  </si>
  <si>
    <t>43000000014113703</t>
  </si>
  <si>
    <t>france air tickets</t>
  </si>
  <si>
    <t>italy</t>
  </si>
  <si>
    <t>43000000034321236</t>
  </si>
  <si>
    <t>paris fares</t>
  </si>
  <si>
    <t>43000000005663399</t>
  </si>
  <si>
    <t>43000000013068751</t>
  </si>
  <si>
    <t>nice fares</t>
  </si>
  <si>
    <t>paris airport</t>
  </si>
  <si>
    <t>flight to france</t>
  </si>
  <si>
    <t>travel in paris</t>
  </si>
  <si>
    <t>43000000014114001</t>
  </si>
  <si>
    <t>43000000013068784</t>
  </si>
  <si>
    <t>ticket to france</t>
  </si>
  <si>
    <t>Pos 3-6</t>
  </si>
  <si>
    <t>43000000014119792</t>
  </si>
  <si>
    <t>43000000005663273</t>
  </si>
  <si>
    <t>43000000019449325</t>
  </si>
  <si>
    <t>ticket paris</t>
  </si>
  <si>
    <t>43000000013068439</t>
  </si>
  <si>
    <t>43000000013068757</t>
  </si>
  <si>
    <t>air france to paris</t>
  </si>
  <si>
    <t>43000000013072884</t>
  </si>
  <si>
    <t>italy fares</t>
  </si>
  <si>
    <t>Italy</t>
  </si>
  <si>
    <t>43000000013136072</t>
  </si>
  <si>
    <t>air france deal</t>
  </si>
  <si>
    <t>43000000005278565</t>
  </si>
  <si>
    <t>athens airline</t>
  </si>
  <si>
    <t>Google|Athens</t>
  </si>
  <si>
    <t>athens</t>
  </si>
  <si>
    <t>43000000019449006</t>
  </si>
  <si>
    <t>43000000019449146</t>
  </si>
  <si>
    <t>flights to france</t>
  </si>
  <si>
    <t>43000000005663401</t>
  </si>
  <si>
    <t>43000000005663390</t>
  </si>
  <si>
    <t>43000000013071946</t>
  </si>
  <si>
    <t>Barcelona</t>
  </si>
  <si>
    <t>greece travel</t>
  </si>
  <si>
    <t>greece</t>
  </si>
  <si>
    <t>43000000019449360</t>
  </si>
  <si>
    <t>43000000005663254</t>
  </si>
  <si>
    <t>43000000019449299</t>
  </si>
  <si>
    <t>43000000034321237</t>
  </si>
  <si>
    <t>43000000013072997</t>
  </si>
  <si>
    <t>43000000013068241</t>
  </si>
  <si>
    <t>france airfares</t>
  </si>
  <si>
    <t>43000000013068858</t>
  </si>
  <si>
    <t>43000000013072208</t>
  </si>
  <si>
    <t>italy airfares</t>
  </si>
  <si>
    <t>french airline</t>
  </si>
  <si>
    <t>43000000013068594</t>
  </si>
  <si>
    <t>43000000019449303</t>
  </si>
  <si>
    <t>43000000005663344</t>
  </si>
  <si>
    <t>france fare</t>
  </si>
  <si>
    <t>43000000017532143</t>
  </si>
  <si>
    <t>43000000005663443</t>
  </si>
  <si>
    <t>paris plane tickets</t>
  </si>
  <si>
    <t>43000000005663286</t>
  </si>
  <si>
    <t>43000000014113866</t>
  </si>
  <si>
    <t>france cheap flights</t>
  </si>
  <si>
    <t>43000000019449059</t>
  </si>
  <si>
    <t>paris airlines</t>
  </si>
  <si>
    <t>43000000013068570</t>
  </si>
  <si>
    <t>fly to france</t>
  </si>
  <si>
    <t>43000000019449246</t>
  </si>
  <si>
    <t>43000000005663203</t>
  </si>
  <si>
    <t>43000000019449104</t>
  </si>
  <si>
    <t>43000000013068408</t>
  </si>
  <si>
    <t>france tickets</t>
  </si>
  <si>
    <t>43000000014113669</t>
  </si>
  <si>
    <t>43000000019449439</t>
  </si>
  <si>
    <t>43000000014113174</t>
  </si>
  <si>
    <t>43000000014113823</t>
  </si>
  <si>
    <t>barcelona travel</t>
  </si>
  <si>
    <t>43000000005663367</t>
  </si>
  <si>
    <t>43000000017532147</t>
  </si>
  <si>
    <t>air france germany</t>
  </si>
  <si>
    <t>43000000005663447</t>
  </si>
  <si>
    <t>43000000005663403</t>
  </si>
  <si>
    <t>france ticket</t>
  </si>
  <si>
    <t>43000000005278188</t>
  </si>
  <si>
    <t>athens travel</t>
  </si>
  <si>
    <t>43000000005663222</t>
  </si>
  <si>
    <t>43000000019449343</t>
  </si>
  <si>
    <t>43000000005278167</t>
  </si>
  <si>
    <t>flight to spain</t>
  </si>
  <si>
    <t>Google|Spain</t>
  </si>
  <si>
    <t>43000000013068971</t>
  </si>
  <si>
    <t>43000000019449330</t>
  </si>
  <si>
    <t>43000000014114150</t>
  </si>
  <si>
    <t>43000000019449320</t>
  </si>
  <si>
    <t>43000000005663294</t>
  </si>
  <si>
    <t>43000000019449083</t>
  </si>
  <si>
    <t>43000000013069175</t>
  </si>
  <si>
    <t>france airfare</t>
  </si>
  <si>
    <t>43000000005663387</t>
  </si>
  <si>
    <t>flight to athens</t>
  </si>
  <si>
    <t>paris trip</t>
  </si>
  <si>
    <t>43000000005663305</t>
  </si>
  <si>
    <t>paris fare</t>
  </si>
  <si>
    <t>43000000014113812</t>
  </si>
  <si>
    <t>india flights</t>
  </si>
  <si>
    <t>43000000013072675</t>
  </si>
  <si>
    <t>flights to spain</t>
  </si>
  <si>
    <t>Spain</t>
  </si>
  <si>
    <t>43000000017532146</t>
  </si>
  <si>
    <t>air france uk</t>
  </si>
  <si>
    <t>43000000014125964</t>
  </si>
  <si>
    <t>europe travel</t>
  </si>
  <si>
    <t>43000000005663375</t>
  </si>
  <si>
    <t>european flight</t>
  </si>
  <si>
    <t>discount</t>
  </si>
  <si>
    <t>43000000019449267</t>
  </si>
  <si>
    <t>43000000019449333</t>
  </si>
  <si>
    <t>travel to paris</t>
  </si>
  <si>
    <t>43000000019449288</t>
  </si>
  <si>
    <t>43000000014114012</t>
  </si>
  <si>
    <t>43000000017532128</t>
  </si>
  <si>
    <t>43000000019449194</t>
  </si>
  <si>
    <t>43000000013068640</t>
  </si>
  <si>
    <t>nice airlines</t>
  </si>
  <si>
    <t>ticket</t>
  </si>
  <si>
    <t>france travel</t>
  </si>
  <si>
    <t>43000000013069029</t>
  </si>
  <si>
    <t>flights to marseille</t>
  </si>
  <si>
    <t>43000000005278495</t>
  </si>
  <si>
    <t>43000000005663214</t>
  </si>
  <si>
    <t>43000000013068935</t>
  </si>
  <si>
    <t>43000000019449041</t>
  </si>
  <si>
    <t>43000000005663259</t>
  </si>
  <si>
    <t>france plane tickets</t>
  </si>
  <si>
    <t>43000000013068261</t>
  </si>
  <si>
    <t>fly to nice</t>
  </si>
  <si>
    <t>cheap international flight</t>
  </si>
  <si>
    <t>Cheap International New York</t>
  </si>
  <si>
    <t>43000000013068477</t>
  </si>
  <si>
    <t>43000000013068618</t>
  </si>
  <si>
    <t>43000000013069150</t>
  </si>
  <si>
    <t>43000000013068409</t>
  </si>
  <si>
    <t>43000000005278209</t>
  </si>
  <si>
    <t>43000000005663427</t>
  </si>
  <si>
    <t>43000000014113509</t>
  </si>
  <si>
    <t>43000000013069170</t>
  </si>
  <si>
    <t>43000000013068583</t>
  </si>
  <si>
    <t>43000000019449367</t>
  </si>
  <si>
    <t>paris travel</t>
  </si>
  <si>
    <t>43000000019449186</t>
  </si>
  <si>
    <t>43000000019449013</t>
  </si>
  <si>
    <t>43000000007704267</t>
  </si>
  <si>
    <t>43000000005663314</t>
  </si>
  <si>
    <t>43000000019449090</t>
  </si>
  <si>
    <t>43000000005278768</t>
  </si>
  <si>
    <t>athens flights</t>
  </si>
  <si>
    <t>43000000014113441</t>
  </si>
  <si>
    <t>43000000019449014</t>
  </si>
  <si>
    <t>43000000005663355</t>
  </si>
  <si>
    <t>43000000019449305</t>
  </si>
  <si>
    <t>43000000013068779</t>
  </si>
  <si>
    <t>43000000013072547</t>
  </si>
  <si>
    <t>flights to italy</t>
  </si>
  <si>
    <t>flight to rome</t>
  </si>
  <si>
    <t>43000000005663321</t>
  </si>
  <si>
    <t>43000000013072734</t>
  </si>
  <si>
    <t>flight to italy</t>
  </si>
  <si>
    <t>43000000008384360</t>
  </si>
  <si>
    <t>trip to paris</t>
  </si>
  <si>
    <t>43000000013069200</t>
  </si>
  <si>
    <t>43000000013068478</t>
  </si>
  <si>
    <t>43000000017532134</t>
  </si>
  <si>
    <t>air france italy</t>
  </si>
  <si>
    <t>43000000007704270</t>
  </si>
  <si>
    <t>travel to france</t>
  </si>
  <si>
    <t>43000000005663361</t>
  </si>
  <si>
    <t>43000000005663253</t>
  </si>
  <si>
    <t>nice travel</t>
  </si>
  <si>
    <t>43000000005278225</t>
  </si>
  <si>
    <t>athens cheap flights</t>
  </si>
  <si>
    <t>43000000013069180</t>
  </si>
  <si>
    <t>43000000005277962</t>
  </si>
  <si>
    <t>Google|Italy</t>
  </si>
  <si>
    <t>43000000013971488</t>
  </si>
  <si>
    <t>cont:geo targeted boston::boston to paris sale</t>
  </si>
  <si>
    <t>43000000005663197</t>
  </si>
  <si>
    <t>43000000013072189</t>
  </si>
  <si>
    <t>flights to madrid</t>
  </si>
  <si>
    <t>Madrid</t>
  </si>
  <si>
    <t>43000000013136057</t>
  </si>
  <si>
    <t>43000000005663429</t>
  </si>
  <si>
    <t>43000000013072778</t>
  </si>
  <si>
    <t>italy airfare</t>
  </si>
  <si>
    <t>43000000013068352</t>
  </si>
  <si>
    <t>43000000013068332</t>
  </si>
  <si>
    <t>43000000013072024</t>
  </si>
  <si>
    <t>Athens</t>
  </si>
  <si>
    <t>india travel</t>
  </si>
  <si>
    <t>43000000019449167</t>
  </si>
  <si>
    <t>43000000005663285</t>
  </si>
  <si>
    <t>43000000019449277</t>
  </si>
  <si>
    <t>43000000013072698</t>
  </si>
  <si>
    <t>43000000013071472</t>
  </si>
  <si>
    <t>europe cheap flights</t>
  </si>
  <si>
    <t>international airfare</t>
  </si>
  <si>
    <t>internationalairfare</t>
  </si>
  <si>
    <t>43000000005663373</t>
  </si>
  <si>
    <t>flight to europe</t>
  </si>
  <si>
    <t>43000000013071232</t>
  </si>
  <si>
    <t>flights to barcelona</t>
  </si>
  <si>
    <t>43000000013068952</t>
  </si>
  <si>
    <t>43000000013068795</t>
  </si>
  <si>
    <t>43000000013069205</t>
  </si>
  <si>
    <t>43000000005663249</t>
  </si>
  <si>
    <t>flight to venice</t>
  </si>
  <si>
    <t>venice</t>
  </si>
  <si>
    <t>43000000005278335</t>
  </si>
  <si>
    <t>flights</t>
  </si>
  <si>
    <t>Google|Flights Relaunch</t>
  </si>
  <si>
    <t>43000000033387624</t>
  </si>
  <si>
    <t>business class</t>
  </si>
  <si>
    <t>Business Class</t>
  </si>
  <si>
    <t>Business Class - Generic</t>
  </si>
  <si>
    <t>43000000013068690</t>
  </si>
  <si>
    <t>43000000005663379</t>
  </si>
  <si>
    <t>fly to lyon</t>
  </si>
  <si>
    <t>43000000005663308</t>
  </si>
  <si>
    <t>fly to bordeaux</t>
  </si>
  <si>
    <t>Bordeaux</t>
  </si>
  <si>
    <t>43000000005663317</t>
  </si>
  <si>
    <t>lyon fare</t>
  </si>
  <si>
    <t>43000000005663218</t>
  </si>
  <si>
    <t>lyon airport</t>
  </si>
  <si>
    <t>43000000005663323</t>
  </si>
  <si>
    <t>flight to bordeaux</t>
  </si>
  <si>
    <t>43000000005663394</t>
  </si>
  <si>
    <t>paris airports</t>
  </si>
  <si>
    <t>43000000005663283</t>
  </si>
  <si>
    <t>nice fare</t>
  </si>
  <si>
    <t>43000000013072765</t>
  </si>
  <si>
    <t>air france to spain</t>
  </si>
  <si>
    <t>Spain Branded</t>
  </si>
  <si>
    <t>43000000013072181</t>
  </si>
  <si>
    <t>air france to rome</t>
  </si>
  <si>
    <t>Rome Branded</t>
  </si>
  <si>
    <t>43000000013072061</t>
  </si>
  <si>
    <t>florence airlines</t>
  </si>
  <si>
    <t>43000000013071606</t>
  </si>
  <si>
    <t>air france to athens</t>
  </si>
  <si>
    <t>Athens Branded</t>
  </si>
  <si>
    <t>43000000013071503</t>
  </si>
  <si>
    <t>air france to florence</t>
  </si>
  <si>
    <t>Florence Branded</t>
  </si>
  <si>
    <t>43000000013071365</t>
  </si>
  <si>
    <t>florence airfare</t>
  </si>
  <si>
    <t>43000000013071899</t>
  </si>
  <si>
    <t>air france to barcelona</t>
  </si>
  <si>
    <t>Barcelona Branded</t>
  </si>
  <si>
    <t>43000000013071918</t>
  </si>
  <si>
    <t>florence airline</t>
  </si>
  <si>
    <t>43000000013072507</t>
  </si>
  <si>
    <t>rome fares</t>
  </si>
  <si>
    <t>43000000013072510</t>
  </si>
  <si>
    <t>43000000013071459</t>
  </si>
  <si>
    <t>athens cheap flight</t>
  </si>
  <si>
    <t>43000000013071287</t>
  </si>
  <si>
    <t>flight to florence</t>
  </si>
  <si>
    <t>43000000013072470</t>
  </si>
  <si>
    <t>italy fare</t>
  </si>
  <si>
    <t>43000000013071800</t>
  </si>
  <si>
    <t>barcelona flights</t>
  </si>
  <si>
    <t>43000000013072405</t>
  </si>
  <si>
    <t>rome flight</t>
  </si>
  <si>
    <t>43000000013071707</t>
  </si>
  <si>
    <t>43000000013072158</t>
  </si>
  <si>
    <t>italy airlines</t>
  </si>
  <si>
    <t>43000000013072899</t>
  </si>
  <si>
    <t>rome flights</t>
  </si>
  <si>
    <t>airfrance deals</t>
  </si>
  <si>
    <t>paris travel service</t>
  </si>
  <si>
    <t>airfrance to paris</t>
  </si>
  <si>
    <t>air france discount ticket</t>
  </si>
  <si>
    <t>France Branded</t>
  </si>
  <si>
    <t>new york to paris flight</t>
  </si>
  <si>
    <t>bordeaux airport</t>
  </si>
  <si>
    <t>europe france travel</t>
  </si>
  <si>
    <t>nice tickets</t>
  </si>
  <si>
    <t>lyon airfares</t>
  </si>
  <si>
    <t>air france deals</t>
  </si>
  <si>
    <t>paris france travel</t>
  </si>
  <si>
    <t>air france fare paris</t>
  </si>
  <si>
    <t>flights to lyon</t>
  </si>
  <si>
    <t>bordeaux cheap flights</t>
  </si>
  <si>
    <t>lyon flights</t>
  </si>
  <si>
    <t>france airports</t>
  </si>
  <si>
    <t>paris france tourism</t>
  </si>
  <si>
    <t>nice airport</t>
  </si>
  <si>
    <t>france holidays</t>
  </si>
  <si>
    <t>france trip</t>
  </si>
  <si>
    <t>nice cheap flights</t>
  </si>
  <si>
    <t>airfrance site</t>
  </si>
  <si>
    <t>paris france airport</t>
  </si>
  <si>
    <t>france airport</t>
  </si>
  <si>
    <t>visit paris</t>
  </si>
  <si>
    <t>trip in france</t>
  </si>
  <si>
    <t>trips to france</t>
  </si>
  <si>
    <t>trips to paris</t>
  </si>
  <si>
    <t>air france paris flights</t>
  </si>
  <si>
    <t>paris air fare</t>
  </si>
  <si>
    <t>marseille flights</t>
  </si>
  <si>
    <t>air france flights to paris</t>
  </si>
  <si>
    <t>cheapest flight to france</t>
  </si>
  <si>
    <t>nice airfare</t>
  </si>
  <si>
    <t>business class travel</t>
  </si>
  <si>
    <t>france fares</t>
  </si>
  <si>
    <t>newark to paris</t>
  </si>
  <si>
    <t>nice airfares</t>
  </si>
  <si>
    <t>nice cheap tickets</t>
  </si>
  <si>
    <t>nice plane ticket</t>
  </si>
  <si>
    <t>stuttgart</t>
  </si>
  <si>
    <t>munich</t>
  </si>
  <si>
    <t>nuremberg</t>
  </si>
  <si>
    <t>internationalgeneral</t>
  </si>
  <si>
    <t>france round trip ticket</t>
  </si>
  <si>
    <t>greece fares</t>
  </si>
  <si>
    <t>jfk to athens</t>
  </si>
  <si>
    <t>orlando to paris</t>
  </si>
  <si>
    <t>new york to athens</t>
  </si>
  <si>
    <t>hanover</t>
  </si>
  <si>
    <t>low cost flight to paris</t>
  </si>
  <si>
    <t>fly to india</t>
  </si>
  <si>
    <t>marseille airport</t>
  </si>
  <si>
    <t>new york to greece</t>
  </si>
  <si>
    <t>hamburg</t>
  </si>
  <si>
    <t>cheap airline france</t>
  </si>
  <si>
    <t>athens airport</t>
  </si>
  <si>
    <t>spain</t>
  </si>
  <si>
    <t>discount airline france</t>
  </si>
  <si>
    <t>paris travel information</t>
  </si>
  <si>
    <t>stuttgart airport</t>
  </si>
  <si>
    <t>munich airline</t>
  </si>
  <si>
    <t>paris airfare special</t>
  </si>
  <si>
    <t>international fare</t>
  </si>
  <si>
    <t>greece airline</t>
  </si>
  <si>
    <t>international ticket</t>
  </si>
  <si>
    <t>india cheap ticket</t>
  </si>
  <si>
    <t>greece ticket</t>
  </si>
  <si>
    <t>budget travel france</t>
  </si>
  <si>
    <t>berlin</t>
  </si>
  <si>
    <t>fly to barcelona</t>
  </si>
  <si>
    <t>madrid</t>
  </si>
  <si>
    <t>flight to greece</t>
  </si>
  <si>
    <t>india cheap flight</t>
  </si>
  <si>
    <t>britain</t>
  </si>
  <si>
    <t>cheap flight to marseille</t>
  </si>
  <si>
    <t>cheap flight to lyon</t>
  </si>
  <si>
    <t>athens ticket</t>
  </si>
  <si>
    <t>india airfare</t>
  </si>
  <si>
    <t>strasbourg</t>
  </si>
  <si>
    <t>lyon travel</t>
  </si>
  <si>
    <t>hamburg ticket</t>
  </si>
  <si>
    <t>madrid plane ticket</t>
  </si>
  <si>
    <t>munich airfare</t>
  </si>
  <si>
    <t>fly to rome</t>
  </si>
  <si>
    <t>munich travel</t>
  </si>
  <si>
    <t>fly to madrid</t>
  </si>
  <si>
    <t>athens cheap ticket</t>
  </si>
  <si>
    <t>international airline ticket</t>
  </si>
  <si>
    <t>india vacations</t>
  </si>
  <si>
    <t>paris travel bargain</t>
  </si>
  <si>
    <t>rome plane ticket</t>
  </si>
  <si>
    <t>barcelona airfare</t>
  </si>
  <si>
    <t>flight to lyon</t>
  </si>
  <si>
    <t>strasbourg flight</t>
  </si>
  <si>
    <t>munich airport</t>
  </si>
  <si>
    <t>berlin airfare</t>
  </si>
  <si>
    <t>venice airfare</t>
  </si>
  <si>
    <t>athens airfare</t>
  </si>
  <si>
    <t>flight to stuttgart</t>
  </si>
  <si>
    <t>greece airfare</t>
  </si>
  <si>
    <t>spain ticket</t>
  </si>
  <si>
    <t>flight to hanover</t>
  </si>
  <si>
    <t>flight to hamburg</t>
  </si>
  <si>
    <t>rome airfare</t>
  </si>
  <si>
    <t>43000000005663381</t>
  </si>
  <si>
    <t>nice airports</t>
  </si>
  <si>
    <t>43000000005663292</t>
  </si>
  <si>
    <t>bordeaux airports</t>
  </si>
  <si>
    <t>43000000005663397</t>
  </si>
  <si>
    <t>43000000005663435</t>
  </si>
  <si>
    <t>marseille ticket</t>
  </si>
  <si>
    <t>43000000005663301</t>
  </si>
  <si>
    <t>bordeaux airfares</t>
  </si>
  <si>
    <t>43000000005663220</t>
  </si>
  <si>
    <t>lyon tickets</t>
  </si>
  <si>
    <t>43000000005663193</t>
  </si>
  <si>
    <t>bordeaux airline</t>
  </si>
  <si>
    <t>43000000005663405</t>
  </si>
  <si>
    <t>bordeaux tickets</t>
  </si>
  <si>
    <t>43000000005663269</t>
  </si>
  <si>
    <t>marseille plane tickets</t>
  </si>
  <si>
    <t>43000000005663388</t>
  </si>
  <si>
    <t>lyon fares</t>
  </si>
  <si>
    <t>43000000005663207</t>
  </si>
  <si>
    <t>fly to marseille</t>
  </si>
  <si>
    <t>43000000005663275</t>
  </si>
  <si>
    <t>marseille fare</t>
  </si>
  <si>
    <t>43000000005663325</t>
  </si>
  <si>
    <t>43000000005663177</t>
  </si>
  <si>
    <t>nice ticket</t>
  </si>
  <si>
    <t>43000000005663189</t>
  </si>
  <si>
    <t>43000000005663449</t>
  </si>
  <si>
    <t>marseille airline</t>
  </si>
  <si>
    <t>43000000005663184</t>
  </si>
  <si>
    <t>43000000005663348</t>
  </si>
  <si>
    <t>43000000005663337</t>
  </si>
  <si>
    <t>lyon airline</t>
  </si>
  <si>
    <t>43000000005663371</t>
  </si>
  <si>
    <t>43000000005663346</t>
  </si>
  <si>
    <t>marseille airlines</t>
  </si>
  <si>
    <t>43000000005663335</t>
  </si>
  <si>
    <t>marseille flight</t>
  </si>
  <si>
    <t>43000000005663195</t>
  </si>
  <si>
    <t>bordeaux flights</t>
  </si>
  <si>
    <t>43000000005663359</t>
  </si>
  <si>
    <t>43000000005663257</t>
  </si>
  <si>
    <t>43000000005663392</t>
  </si>
  <si>
    <t>43000000005663239</t>
  </si>
  <si>
    <t>lyon flight</t>
  </si>
  <si>
    <t>43000000005663415</t>
  </si>
  <si>
    <t>43000000005663247</t>
  </si>
  <si>
    <t>flights to bordeaux</t>
  </si>
  <si>
    <t>43000000005663265</t>
  </si>
  <si>
    <t>43000000005663407</t>
  </si>
  <si>
    <t>43000000005663441</t>
  </si>
  <si>
    <t>43000000005663319</t>
  </si>
  <si>
    <t>43000000013072307</t>
  </si>
  <si>
    <t>air france to italy</t>
  </si>
  <si>
    <t>Italy Branded</t>
  </si>
  <si>
    <t>43000000013072246</t>
  </si>
  <si>
    <t>[rome cheap flights]</t>
  </si>
  <si>
    <t>flight to frankfurt</t>
  </si>
  <si>
    <t>international plane ticket</t>
  </si>
  <si>
    <t>43000000013068748</t>
  </si>
  <si>
    <t>flight to madrid</t>
  </si>
  <si>
    <t>flight to berlin</t>
  </si>
  <si>
    <t>flight to munich</t>
  </si>
  <si>
    <t>madrid travel</t>
  </si>
  <si>
    <t>43000000005663357</t>
  </si>
  <si>
    <t>lyon cheap ticket</t>
  </si>
  <si>
    <t>43000000005663411</t>
  </si>
  <si>
    <t>bordeaux fares</t>
  </si>
  <si>
    <t>43000000005663364</t>
  </si>
  <si>
    <t>bordeaux plane ticket</t>
  </si>
  <si>
    <t>43000000005663226</t>
  </si>
  <si>
    <t>marseille cheap ticket</t>
  </si>
  <si>
    <t>43000000005663279</t>
  </si>
  <si>
    <t>lyon plane tickets</t>
  </si>
  <si>
    <t>43000000005663181</t>
  </si>
  <si>
    <t>43000000005663281</t>
  </si>
  <si>
    <t>marseille airfares</t>
  </si>
  <si>
    <t>43000000005663230</t>
  </si>
  <si>
    <t>bordeaux ticket</t>
  </si>
  <si>
    <t>43000000005663413</t>
  </si>
  <si>
    <t>43000000005663327</t>
  </si>
  <si>
    <t>lyon airlines</t>
  </si>
  <si>
    <t>43000000005663303</t>
  </si>
  <si>
    <t>43000000005663251</t>
  </si>
  <si>
    <t>marseille cheap tickets</t>
  </si>
  <si>
    <t>43000000005663198</t>
  </si>
  <si>
    <t>43000000005663396</t>
  </si>
  <si>
    <t>43000000005663186</t>
  </si>
  <si>
    <t>43000000005663333</t>
  </si>
  <si>
    <t>nice airline</t>
  </si>
  <si>
    <t>43000000005663228</t>
  </si>
  <si>
    <t>43000000005663234</t>
  </si>
  <si>
    <t>marseille cheap flights</t>
  </si>
  <si>
    <t>43000000005663183</t>
  </si>
  <si>
    <t>43000000005663417</t>
  </si>
  <si>
    <t>43000000005663312</t>
  </si>
  <si>
    <t>43000000013072473</t>
  </si>
  <si>
    <t>airfrance to rome</t>
  </si>
  <si>
    <t>43000000013068813</t>
  </si>
  <si>
    <t>43000000013072699</t>
  </si>
  <si>
    <t>air france business class</t>
  </si>
  <si>
    <t>43000000013068610</t>
  </si>
  <si>
    <t>rome cheap flight</t>
  </si>
  <si>
    <t>43000000005663437</t>
  </si>
  <si>
    <t>bordeaux cheap tickets</t>
  </si>
  <si>
    <t>43000000005663271</t>
  </si>
  <si>
    <t>43000000005663366</t>
  </si>
  <si>
    <t>bordeaux airlines</t>
  </si>
  <si>
    <t>43000000005663340</t>
  </si>
  <si>
    <t>43000000005663299</t>
  </si>
  <si>
    <t>nice cheap flight</t>
  </si>
  <si>
    <t>43000000005663425</t>
  </si>
  <si>
    <t>43000000005663210</t>
  </si>
  <si>
    <t>marseille travel</t>
  </si>
  <si>
    <t>43000000005663212</t>
  </si>
  <si>
    <t>43000000005663310</t>
  </si>
  <si>
    <t>43000000019449126</t>
  </si>
  <si>
    <t>43000000019449354</t>
  </si>
  <si>
    <t>43000000019449304</t>
  </si>
  <si>
    <t>43000000019449170</t>
  </si>
  <si>
    <t>trips to nice</t>
  </si>
  <si>
    <t>43000000019449327</t>
  </si>
  <si>
    <t>43000000019449237</t>
  </si>
  <si>
    <t>43000000019449374</t>
  </si>
  <si>
    <t>43000000019449196</t>
  </si>
  <si>
    <t>43000000019449155</t>
  </si>
  <si>
    <t>43000000019449120</t>
  </si>
  <si>
    <t>43000000019449039</t>
  </si>
  <si>
    <t>air france cheap tickets paris</t>
  </si>
  <si>
    <t>43000000019449266</t>
  </si>
  <si>
    <t>43000000019449384</t>
  </si>
  <si>
    <t>43000000019449180</t>
  </si>
  <si>
    <t>43000000019449049</t>
  </si>
  <si>
    <t>43000000019449347</t>
  </si>
  <si>
    <t>air france flight to paris</t>
  </si>
  <si>
    <t>43000000019449060</t>
  </si>
  <si>
    <t>43000000019449440</t>
  </si>
  <si>
    <t>43000000019449236</t>
  </si>
  <si>
    <t>43000000019449190</t>
  </si>
  <si>
    <t>43000000019449137</t>
  </si>
  <si>
    <t>43000000019449042</t>
  </si>
  <si>
    <t>43000000005663316</t>
  </si>
  <si>
    <t>nice cheap ticket</t>
  </si>
  <si>
    <t>43000000019449057</t>
  </si>
  <si>
    <t>43000000019449319</t>
  </si>
  <si>
    <t>43000000019449436</t>
  </si>
  <si>
    <t>43000000019449092</t>
  </si>
  <si>
    <t>43000000019449317</t>
  </si>
  <si>
    <t>43000000019449413</t>
  </si>
  <si>
    <t>43000000019449395</t>
  </si>
  <si>
    <t>43000000019449214</t>
  </si>
  <si>
    <t>43000000019449207</t>
  </si>
  <si>
    <t>43000000019449112</t>
  </si>
  <si>
    <t>43000000005663409</t>
  </si>
  <si>
    <t>marseille airfare</t>
  </si>
  <si>
    <t>43000000019449442</t>
  </si>
  <si>
    <t>43000000019449032</t>
  </si>
  <si>
    <t>43000000019449108</t>
  </si>
  <si>
    <t>43000000019449233</t>
  </si>
  <si>
    <t>france plane ticket</t>
  </si>
  <si>
    <t>43000000019449133</t>
  </si>
  <si>
    <t>43000000019449206</t>
  </si>
  <si>
    <t>43000000019449298</t>
  </si>
  <si>
    <t>43000000019449153</t>
  </si>
  <si>
    <t>43000000005663297</t>
  </si>
  <si>
    <t>43000000019449391</t>
  </si>
  <si>
    <t>43000000005663288</t>
  </si>
  <si>
    <t>lyon cheap flights</t>
  </si>
  <si>
    <t>43000000019449149</t>
  </si>
  <si>
    <t>43000000019449067</t>
  </si>
  <si>
    <t>43000000019449243</t>
  </si>
  <si>
    <t>43000000019449005</t>
  </si>
  <si>
    <t>43000000019449227</t>
  </si>
  <si>
    <t>43000000019449081</t>
  </si>
  <si>
    <t>43000000005663238</t>
  </si>
  <si>
    <t>bordeaux travel</t>
  </si>
  <si>
    <t>43000000019449369</t>
  </si>
  <si>
    <t>43000000019449371</t>
  </si>
  <si>
    <t>france cheap flight</t>
  </si>
  <si>
    <t>43000000005663224</t>
  </si>
  <si>
    <t>43000000019449187</t>
  </si>
  <si>
    <t>43000000019449297</t>
  </si>
  <si>
    <t>trip to france</t>
  </si>
  <si>
    <t>43000000019449122</t>
  </si>
  <si>
    <t>43000000019449398</t>
  </si>
  <si>
    <t>43000000019449396</t>
  </si>
  <si>
    <t>43000000019449031</t>
  </si>
  <si>
    <t>43000000019449010</t>
  </si>
  <si>
    <t>43000000019449259</t>
  </si>
  <si>
    <t>43000000019449068</t>
  </si>
  <si>
    <t>43000000019449046</t>
  </si>
  <si>
    <t>43000000019449241</t>
  </si>
  <si>
    <t>43000000019449183</t>
  </si>
  <si>
    <t>43000000005663354</t>
  </si>
  <si>
    <t>43000000019449034</t>
  </si>
  <si>
    <t>43000000019449386</t>
  </si>
  <si>
    <t>43000000019449284</t>
  </si>
  <si>
    <t>43000000019449422</t>
  </si>
  <si>
    <t>43000000019449334</t>
  </si>
  <si>
    <t>43000000019449393</t>
  </si>
  <si>
    <t>43000000019449321</t>
  </si>
  <si>
    <t>43000000019449244</t>
  </si>
  <si>
    <t>43000000019449084</t>
  </si>
  <si>
    <t>43000000019449202</t>
  </si>
  <si>
    <t>43000000019449212</t>
  </si>
  <si>
    <t>43000000019449416</t>
  </si>
  <si>
    <t>43000000034321146</t>
  </si>
  <si>
    <t>paris air flights</t>
  </si>
  <si>
    <t>43000000034321245</t>
  </si>
  <si>
    <t>paris flight specials</t>
  </si>
  <si>
    <t>43000000034321239</t>
  </si>
  <si>
    <t>paris flight deals</t>
  </si>
  <si>
    <t>43000000034321180</t>
  </si>
  <si>
    <t>paris airplane tickets</t>
  </si>
  <si>
    <t>43000000034321218</t>
  </si>
  <si>
    <t>paris cheap fare</t>
  </si>
  <si>
    <t>43000000034321201</t>
  </si>
  <si>
    <t>43000000034321222</t>
  </si>
  <si>
    <t>paris cheap fares</t>
  </si>
  <si>
    <t>43000000034321188</t>
  </si>
  <si>
    <t>paris cheap air flights</t>
  </si>
  <si>
    <t>43000000013072692</t>
  </si>
  <si>
    <t>air france ticket rome</t>
  </si>
  <si>
    <t>43000000034321143</t>
  </si>
  <si>
    <t>43000000034321232</t>
  </si>
  <si>
    <t>43000000034321144</t>
  </si>
  <si>
    <t>43000000034321211</t>
  </si>
  <si>
    <t>paris cheap airlines</t>
  </si>
  <si>
    <t>43000000034321205</t>
  </si>
  <si>
    <t>43000000034321181</t>
  </si>
  <si>
    <t>43000000034321248</t>
  </si>
  <si>
    <t>43000000034321164</t>
  </si>
  <si>
    <t>43000000034321176</t>
  </si>
  <si>
    <t>paris airline tickets</t>
  </si>
  <si>
    <t>43000000034321137</t>
  </si>
  <si>
    <t>43000000034321223</t>
  </si>
  <si>
    <t>43000000034321175</t>
  </si>
  <si>
    <t>paris airline ticket</t>
  </si>
  <si>
    <t>43000000034321203</t>
  </si>
  <si>
    <t>paris cheap airfare</t>
  </si>
  <si>
    <t>43000000034321182</t>
  </si>
  <si>
    <t>43000000034321171</t>
  </si>
  <si>
    <t>43000000034321234</t>
  </si>
  <si>
    <t>43000000034321250</t>
  </si>
  <si>
    <t>43000000034321233</t>
  </si>
  <si>
    <t>43000000034321177</t>
  </si>
  <si>
    <t>43000000034321228</t>
  </si>
  <si>
    <t>43000000034321162</t>
  </si>
  <si>
    <t>43000000034321246</t>
  </si>
  <si>
    <t>43000000013136103</t>
  </si>
  <si>
    <t>43000000009028077</t>
  </si>
  <si>
    <t>tour de france trip</t>
  </si>
  <si>
    <t>43000000009028068</t>
  </si>
  <si>
    <t>tour de france travel</t>
  </si>
  <si>
    <t>43000000009028056</t>
  </si>
  <si>
    <t>tou de france</t>
  </si>
  <si>
    <t>43000000009028064</t>
  </si>
  <si>
    <t>toure de france</t>
  </si>
  <si>
    <t>43000000005663416</t>
  </si>
  <si>
    <t>43000000009028079</t>
  </si>
  <si>
    <t>tour de france vacation</t>
  </si>
  <si>
    <t>43000000009028087</t>
  </si>
  <si>
    <t>tour de franc</t>
  </si>
  <si>
    <t>43000000009028085</t>
  </si>
  <si>
    <t>tours de france</t>
  </si>
  <si>
    <t>43000000005663236</t>
  </si>
  <si>
    <t>43000000009028089</t>
  </si>
  <si>
    <t>de france tour</t>
  </si>
  <si>
    <t>43000000009028073</t>
  </si>
  <si>
    <t>tour airline</t>
  </si>
  <si>
    <t>43000000005663217</t>
  </si>
  <si>
    <t>43000000009028054</t>
  </si>
  <si>
    <t>tour de france</t>
  </si>
  <si>
    <t>43000000014128044</t>
  </si>
  <si>
    <t>Boston to France Sale</t>
  </si>
  <si>
    <t>43000000014115208</t>
  </si>
  <si>
    <t>france air flights</t>
  </si>
  <si>
    <t>43000000013072811</t>
  </si>
  <si>
    <t>turkey airport</t>
  </si>
  <si>
    <t>Turkey</t>
  </si>
  <si>
    <t>43000000014127235</t>
  </si>
  <si>
    <t>43000000013072227</t>
  </si>
  <si>
    <t>milan airport</t>
  </si>
  <si>
    <t>Milan</t>
  </si>
  <si>
    <t>43000000014111814</t>
  </si>
  <si>
    <t>Philadelphia to France Sale</t>
  </si>
  <si>
    <t>43000000013072370</t>
  </si>
  <si>
    <t>milan cheap flight</t>
  </si>
  <si>
    <t>43000000005278373</t>
  </si>
  <si>
    <t>europe airport</t>
  </si>
  <si>
    <t>43000000005278119</t>
  </si>
  <si>
    <t>england airline</t>
  </si>
  <si>
    <t>Google|England</t>
  </si>
  <si>
    <t>43000000005278434</t>
  </si>
  <si>
    <t>england airports</t>
  </si>
  <si>
    <t>43000000013071295</t>
  </si>
  <si>
    <t>barcelona cheap tickets</t>
  </si>
  <si>
    <t>43000000014201084</t>
  </si>
  <si>
    <t>international airports</t>
  </si>
  <si>
    <t>International Los Angeles</t>
  </si>
  <si>
    <t>43000000014119877</t>
  </si>
  <si>
    <t>air france sales</t>
  </si>
  <si>
    <t>Airfrance Deal Detroit</t>
  </si>
  <si>
    <t>43000000005278385</t>
  </si>
  <si>
    <t>england ticket</t>
  </si>
  <si>
    <t>43000000013072515</t>
  </si>
  <si>
    <t>venice airfares</t>
  </si>
  <si>
    <t>Venice</t>
  </si>
  <si>
    <t>43000000014116011</t>
  </si>
  <si>
    <t>43000000005278585</t>
  </si>
  <si>
    <t>london cheap ticket</t>
  </si>
  <si>
    <t>Google|London</t>
  </si>
  <si>
    <t>43000000005287790</t>
  </si>
  <si>
    <t>fly to nuremberg</t>
  </si>
  <si>
    <t>Google|Nuremberg</t>
  </si>
  <si>
    <t>43000000014116355</t>
  </si>
  <si>
    <t>Airfrance Deal Los Angeles</t>
  </si>
  <si>
    <t>43000000013072966</t>
  </si>
  <si>
    <t>milan airports</t>
  </si>
  <si>
    <t>43000000014115260</t>
  </si>
  <si>
    <t>43000000014121044</t>
  </si>
  <si>
    <t>Detroit to Paris Sale</t>
  </si>
  <si>
    <t>43000000013072896</t>
  </si>
  <si>
    <t>air france milan flights</t>
  </si>
  <si>
    <t>Milan Branded</t>
  </si>
  <si>
    <t>43000000014120893</t>
  </si>
  <si>
    <t>43000000008357098</t>
  </si>
  <si>
    <t>cheap flight to athens greece</t>
  </si>
  <si>
    <t>Google|Greece</t>
  </si>
  <si>
    <t>43000000014113221</t>
  </si>
  <si>
    <t>france cheap air flights</t>
  </si>
  <si>
    <t>43000000014121092</t>
  </si>
  <si>
    <t>Detroit to France Sale</t>
  </si>
  <si>
    <t>43000000013071296</t>
  </si>
  <si>
    <t>43000000014113414</t>
  </si>
  <si>
    <t>florence fare</t>
  </si>
  <si>
    <t>43000000013072539</t>
  </si>
  <si>
    <t>Greece</t>
  </si>
  <si>
    <t>43000000014113478</t>
  </si>
  <si>
    <t>france flight deal</t>
  </si>
  <si>
    <t>43000000014125813</t>
  </si>
  <si>
    <t>Chicago to France Sale</t>
  </si>
  <si>
    <t>43000000014112642</t>
  </si>
  <si>
    <t>Airfrance Deal New York</t>
  </si>
  <si>
    <t>43000000014125918</t>
  </si>
  <si>
    <t>43000000014116670</t>
  </si>
  <si>
    <t>43000000013071386</t>
  </si>
  <si>
    <t>43000000014200744</t>
  </si>
  <si>
    <t>43000000014120556</t>
  </si>
  <si>
    <t>43000000014123011</t>
  </si>
  <si>
    <t>43000000014112199</t>
  </si>
  <si>
    <t>43000000007147591</t>
  </si>
  <si>
    <t>ouagadougou flights</t>
  </si>
  <si>
    <t>Google|ouagadougou</t>
  </si>
  <si>
    <t>43000000014127943</t>
  </si>
  <si>
    <t>43000000005278179</t>
  </si>
  <si>
    <t>turkey cheap tickets</t>
  </si>
  <si>
    <t>Google|Turkey</t>
  </si>
  <si>
    <t>43000000014110911</t>
  </si>
  <si>
    <t>43000000014117521</t>
  </si>
  <si>
    <t>rome airports</t>
  </si>
  <si>
    <t>Los Angeles to Rome Sale</t>
  </si>
  <si>
    <t>43000000014122203</t>
  </si>
  <si>
    <t>DC to Paris Sale</t>
  </si>
  <si>
    <t>43000000013072155</t>
  </si>
  <si>
    <t>43000000014116727</t>
  </si>
  <si>
    <t>barcelona tickets</t>
  </si>
  <si>
    <t>Los Angeles to Barcelona Sale</t>
  </si>
  <si>
    <t>43000000014123196</t>
  </si>
  <si>
    <t>valencia flights</t>
  </si>
  <si>
    <t>DC to Valencia Sale</t>
  </si>
  <si>
    <t>43000000014128045</t>
  </si>
  <si>
    <t>Boston to Italy Sale</t>
  </si>
  <si>
    <t>43000000014113191</t>
  </si>
  <si>
    <t>madrid fares</t>
  </si>
  <si>
    <t>New York to Madrid Sale</t>
  </si>
  <si>
    <t>43000000014120948</t>
  </si>
  <si>
    <t>madrid airlines</t>
  </si>
  <si>
    <t>Detroit to Madrid Sale</t>
  </si>
  <si>
    <t>43000000014125819</t>
  </si>
  <si>
    <t>43000000005278305</t>
  </si>
  <si>
    <t>european cheap ticket</t>
  </si>
  <si>
    <t>43000000005278653</t>
  </si>
  <si>
    <t>florence cheap flight</t>
  </si>
  <si>
    <t>Google|Florence</t>
  </si>
  <si>
    <t>43000000005287734</t>
  </si>
  <si>
    <t>hanover airfare</t>
  </si>
  <si>
    <t>Google|Hanover</t>
  </si>
  <si>
    <t>43000000013071710</t>
  </si>
  <si>
    <t>florence cheap ticket</t>
  </si>
  <si>
    <t>43000000013072472</t>
  </si>
  <si>
    <t>spain fare</t>
  </si>
  <si>
    <t>43000000014126694</t>
  </si>
  <si>
    <t>athens tickets</t>
  </si>
  <si>
    <t>Boston to Athens Sale</t>
  </si>
  <si>
    <t>43000000013071706</t>
  </si>
  <si>
    <t>florence tickets</t>
  </si>
  <si>
    <t>43000000005278758</t>
  </si>
  <si>
    <t>istanbul airport</t>
  </si>
  <si>
    <t>Google|Istanbul</t>
  </si>
  <si>
    <t>43000000005287752</t>
  </si>
  <si>
    <t>43000000013071674</t>
  </si>
  <si>
    <t>air france europe flights</t>
  </si>
  <si>
    <t>Europe Branded</t>
  </si>
  <si>
    <t>43000000014113140</t>
  </si>
  <si>
    <t>low europe airlines</t>
  </si>
  <si>
    <t>Low Europe New York</t>
  </si>
  <si>
    <t>43000000014109751</t>
  </si>
  <si>
    <t>florence airport</t>
  </si>
  <si>
    <t>San Francisco to Florence Sale</t>
  </si>
  <si>
    <t>43000000014125589</t>
  </si>
  <si>
    <t>43000000005278462</t>
  </si>
  <si>
    <t>milan plane tickets</t>
  </si>
  <si>
    <t>Google|Milan</t>
  </si>
  <si>
    <t>43000000014114006</t>
  </si>
  <si>
    <t>43000000014201058</t>
  </si>
  <si>
    <t>43000000014122578</t>
  </si>
  <si>
    <t>43000000013072085</t>
  </si>
  <si>
    <t>florence airports</t>
  </si>
  <si>
    <t>43000000014115305</t>
  </si>
  <si>
    <t>Miami to Paris Sale</t>
  </si>
  <si>
    <t>43000000014127544</t>
  </si>
  <si>
    <t>naples flights</t>
  </si>
  <si>
    <t>Boston to Naples Sale</t>
  </si>
  <si>
    <t>43000000013072671</t>
  </si>
  <si>
    <t>uk airports</t>
  </si>
  <si>
    <t>UK</t>
  </si>
  <si>
    <t>43000000014113341</t>
  </si>
  <si>
    <t>athens airfares</t>
  </si>
  <si>
    <t>New York to Athens Sale</t>
  </si>
  <si>
    <t>43000000014121645</t>
  </si>
  <si>
    <t>43000000005278664</t>
  </si>
  <si>
    <t>geneva ticket</t>
  </si>
  <si>
    <t>Google|Geneva</t>
  </si>
  <si>
    <t>43000000013072878</t>
  </si>
  <si>
    <t>[istanbul tickets]</t>
  </si>
  <si>
    <t>Istanbul</t>
  </si>
  <si>
    <t>43000000013072452</t>
  </si>
  <si>
    <t>milan cheap tickets</t>
  </si>
  <si>
    <t>43000000014116569</t>
  </si>
  <si>
    <t>Los Angeles to Greece Sale</t>
  </si>
  <si>
    <t>43000000014200940</t>
  </si>
  <si>
    <t>international airport</t>
  </si>
  <si>
    <t>43000000014125241</t>
  </si>
  <si>
    <t>43000000014122202</t>
  </si>
  <si>
    <t>43000000014200772</t>
  </si>
  <si>
    <t>Europe Philadelphia</t>
  </si>
  <si>
    <t>43000000013072657</t>
  </si>
  <si>
    <t>43000000014117349</t>
  </si>
  <si>
    <t>madrid flight</t>
  </si>
  <si>
    <t>Los Angeles to Madrid Sale</t>
  </si>
  <si>
    <t>43000000014201067</t>
  </si>
  <si>
    <t>europe airline tickets</t>
  </si>
  <si>
    <t>Europe Los Angeles</t>
  </si>
  <si>
    <t>43000000014120037</t>
  </si>
  <si>
    <t>rome airline ticket</t>
  </si>
  <si>
    <t>Houston to Rome Sale</t>
  </si>
  <si>
    <t>43000000014118437</t>
  </si>
  <si>
    <t>Houston to Florence Sale</t>
  </si>
  <si>
    <t>43000000014115375</t>
  </si>
  <si>
    <t>43000000014115794</t>
  </si>
  <si>
    <t>43000000014122692</t>
  </si>
  <si>
    <t>DC to Greece Sale</t>
  </si>
  <si>
    <t>43000000005278603</t>
  </si>
  <si>
    <t>flight to switzerland</t>
  </si>
  <si>
    <t>Google|Switzerland</t>
  </si>
  <si>
    <t>43000000013072388</t>
  </si>
  <si>
    <t>spain airfares</t>
  </si>
  <si>
    <t>43000000014121862</t>
  </si>
  <si>
    <t>43000000014126610</t>
  </si>
  <si>
    <t>Airfrance Deal Boston</t>
  </si>
  <si>
    <t>43000000014113696</t>
  </si>
  <si>
    <t>paris airfare sale</t>
  </si>
  <si>
    <t>43000000013072667</t>
  </si>
  <si>
    <t>madrid airfares</t>
  </si>
  <si>
    <t>43000000014121280</t>
  </si>
  <si>
    <t>DC to Florence Sale</t>
  </si>
  <si>
    <t>43000000014127684</t>
  </si>
  <si>
    <t>43000000014126937</t>
  </si>
  <si>
    <t>43000000014127153</t>
  </si>
  <si>
    <t>greece flights</t>
  </si>
  <si>
    <t>Boston to Greece Sale</t>
  </si>
  <si>
    <t>43000000014127492</t>
  </si>
  <si>
    <t>spain airline</t>
  </si>
  <si>
    <t>Boston to Spain Sale</t>
  </si>
  <si>
    <t>43000000014128379</t>
  </si>
  <si>
    <t>cheap europe ticket</t>
  </si>
  <si>
    <t>Cheap Europe Boston</t>
  </si>
  <si>
    <t>43000000014111690</t>
  </si>
  <si>
    <t>Philadelphia to Greece Sale</t>
  </si>
  <si>
    <t>43000000014125341</t>
  </si>
  <si>
    <t>43000000005278369</t>
  </si>
  <si>
    <t>england airfare</t>
  </si>
  <si>
    <t>43000000014112804</t>
  </si>
  <si>
    <t>spain airfare</t>
  </si>
  <si>
    <t>Philadelphia to Spain Sale</t>
  </si>
  <si>
    <t>43000000014119528</t>
  </si>
  <si>
    <t>43000000014127175</t>
  </si>
  <si>
    <t>italy air fares</t>
  </si>
  <si>
    <t>43000000014128065</t>
  </si>
  <si>
    <t>Boston to Florence Sale</t>
  </si>
  <si>
    <t>43000000014109866</t>
  </si>
  <si>
    <t>italy air flights</t>
  </si>
  <si>
    <t>43000000014112691</t>
  </si>
  <si>
    <t>cheap europe airline</t>
  </si>
  <si>
    <t>Cheap Europe New York</t>
  </si>
  <si>
    <t>43000000014200730</t>
  </si>
  <si>
    <t>Europe New York</t>
  </si>
  <si>
    <t>43000000014116405</t>
  </si>
  <si>
    <t>cheap europe airlines</t>
  </si>
  <si>
    <t>Cheap Europe Los Angeles</t>
  </si>
  <si>
    <t>43000000014122547</t>
  </si>
  <si>
    <t>43000000013072053</t>
  </si>
  <si>
    <t>germany airlines</t>
  </si>
  <si>
    <t>Germany</t>
  </si>
  <si>
    <t>43000000014201158</t>
  </si>
  <si>
    <t>europe air fare</t>
  </si>
  <si>
    <t>Europe Detroit</t>
  </si>
  <si>
    <t>43000000014201002</t>
  </si>
  <si>
    <t>43000000014127276</t>
  </si>
  <si>
    <t>43000000005299188</t>
  </si>
  <si>
    <t>britain airline</t>
  </si>
  <si>
    <t>Google|Britain</t>
  </si>
  <si>
    <t>43000000014121386</t>
  </si>
  <si>
    <t>barcelona flight deal</t>
  </si>
  <si>
    <t>DC to Barcelona Sale</t>
  </si>
  <si>
    <t>43000000014117149</t>
  </si>
  <si>
    <t>43000000014113731</t>
  </si>
  <si>
    <t>Publisher ID</t>
  </si>
  <si>
    <t>Publisher Name</t>
  </si>
  <si>
    <t>Keyword ID</t>
  </si>
  <si>
    <t>Keyword</t>
  </si>
  <si>
    <t>Match Type</t>
  </si>
  <si>
    <t>Campaign</t>
  </si>
  <si>
    <t>Keyword Group</t>
  </si>
  <si>
    <t>Category</t>
  </si>
  <si>
    <t>Bid Strategy</t>
  </si>
  <si>
    <t>Keyword Type</t>
  </si>
  <si>
    <t>Status</t>
  </si>
  <si>
    <t>Search Engine Bid</t>
  </si>
  <si>
    <t>Clicks</t>
  </si>
  <si>
    <t>Click Charges</t>
  </si>
  <si>
    <t>Avg. Cost per Click</t>
  </si>
  <si>
    <t>Impressions</t>
  </si>
  <si>
    <t>Engine Click Thru %</t>
  </si>
  <si>
    <t>Avg. Pos.</t>
  </si>
  <si>
    <t>Trans. Conv. %</t>
  </si>
  <si>
    <t>Total Cost/ Trans.</t>
  </si>
  <si>
    <t>Total Cost</t>
  </si>
  <si>
    <t>Total Volume of Bookings</t>
  </si>
  <si>
    <t>fly to florence</t>
  </si>
  <si>
    <t>Western Europe Destinations</t>
  </si>
  <si>
    <t>Florence</t>
  </si>
  <si>
    <t>uncategorized</t>
  </si>
  <si>
    <t/>
  </si>
  <si>
    <t>Unassigned</t>
  </si>
  <si>
    <t>Live</t>
  </si>
  <si>
    <t>Geo Targeted DC</t>
  </si>
  <si>
    <t>Paused</t>
  </si>
  <si>
    <t>Broad</t>
  </si>
  <si>
    <t>Air France Brand &amp; French Destinations</t>
  </si>
  <si>
    <t>France</t>
  </si>
  <si>
    <t>Position 2-5 Bid Strategy</t>
  </si>
  <si>
    <t>K1175</t>
  </si>
  <si>
    <t>Google - Global</t>
  </si>
  <si>
    <t>43000000005663331</t>
  </si>
  <si>
    <t>[airfrance]</t>
  </si>
  <si>
    <t>Exact</t>
  </si>
  <si>
    <t>Air France Global Campaign</t>
  </si>
  <si>
    <t>Air France</t>
  </si>
  <si>
    <t>airfrance</t>
  </si>
  <si>
    <t>Position 1- 3</t>
  </si>
  <si>
    <t>Unavailable</t>
  </si>
  <si>
    <t>airfrancewebsite</t>
  </si>
  <si>
    <t>K435</t>
  </si>
  <si>
    <t>Google - US</t>
  </si>
  <si>
    <t>43000000014110441</t>
  </si>
  <si>
    <t>paris cheap airline</t>
  </si>
  <si>
    <t>Geo Targeted San Francisco</t>
  </si>
  <si>
    <t>San Francisco to Paris Sale</t>
  </si>
  <si>
    <t>Position 5-10 Bid Strategy</t>
  </si>
  <si>
    <t>airfrance.us</t>
  </si>
  <si>
    <t>paris</t>
  </si>
  <si>
    <t>43000000019449172</t>
  </si>
  <si>
    <t>air france site</t>
  </si>
  <si>
    <t>Air France Website</t>
  </si>
  <si>
    <t>43000000017532136</t>
  </si>
  <si>
    <t>air france us</t>
  </si>
  <si>
    <t>Air France Branded</t>
  </si>
  <si>
    <t>43000000017532129</t>
  </si>
  <si>
    <t>43000000017532133</t>
  </si>
  <si>
    <t>airfrance us</t>
  </si>
  <si>
    <t>43000000014113402</t>
  </si>
  <si>
    <t>france airline ticket</t>
  </si>
  <si>
    <t>Geo Targeted New York</t>
  </si>
  <si>
    <t>New York to France Sale</t>
  </si>
  <si>
    <t>43000000013069003</t>
  </si>
  <si>
    <t>airfrance website</t>
  </si>
  <si>
    <t>43000000014115425</t>
  </si>
  <si>
    <t>france airfare sale</t>
  </si>
  <si>
    <t>Geo Targeted Miami</t>
  </si>
  <si>
    <t>Miami to France Sale</t>
  </si>
  <si>
    <t>43000000014122527</t>
  </si>
  <si>
    <t>france flights</t>
  </si>
  <si>
    <t>DC to France Sale</t>
  </si>
  <si>
    <t>43000000014201100</t>
  </si>
  <si>
    <t>international airfares</t>
  </si>
  <si>
    <t>Geo Targeted Detroit</t>
  </si>
  <si>
    <t>International Detroit</t>
  </si>
  <si>
    <t>43000000014113704</t>
  </si>
  <si>
    <t>france air ticket</t>
  </si>
  <si>
    <t>airfrance.com/us</t>
  </si>
  <si>
    <t>43000000014127450</t>
  </si>
  <si>
    <t>paris cheap ticket</t>
  </si>
  <si>
    <t>Geo Targeted Boston</t>
  </si>
  <si>
    <t>Boston to Paris Sale</t>
  </si>
  <si>
    <t>43000000014118997</t>
  </si>
  <si>
    <t>paris cheap flights</t>
  </si>
  <si>
    <t>Geo Targeted Houston</t>
  </si>
  <si>
    <t>Houston to Paris Sale</t>
  </si>
  <si>
    <t>france travel agency</t>
  </si>
  <si>
    <t>London Branded</t>
  </si>
  <si>
    <t>43000000014110112</t>
  </si>
  <si>
    <t>43000000014119944</t>
  </si>
  <si>
    <t>rome air fare</t>
  </si>
  <si>
    <t>43000000005277971</t>
  </si>
  <si>
    <t>rome plane tickets</t>
  </si>
  <si>
    <t>43000000005299187</t>
  </si>
  <si>
    <t>fly to britain</t>
  </si>
  <si>
    <t>43000000014112231</t>
  </si>
  <si>
    <t>43000000014112244</t>
  </si>
  <si>
    <t>43000000014128607</t>
  </si>
  <si>
    <t>43000000014114713</t>
  </si>
  <si>
    <t>New York to Venice Sale</t>
  </si>
  <si>
    <t>43000000005278620</t>
  </si>
  <si>
    <t>43000000013072275</t>
  </si>
  <si>
    <t>air france to istanbul</t>
  </si>
  <si>
    <t>43000000014110110</t>
  </si>
  <si>
    <t>italy air fare</t>
  </si>
  <si>
    <t>43000000014113848</t>
  </si>
  <si>
    <t>malaga flight</t>
  </si>
  <si>
    <t>New York to Malaga Sale</t>
  </si>
  <si>
    <t>43000000014114106</t>
  </si>
  <si>
    <t>barcelona cheap airfare</t>
  </si>
  <si>
    <t>New York to Barcelona Sale</t>
  </si>
  <si>
    <t>43000000005278829</t>
  </si>
  <si>
    <t>istanbul cheap tickets</t>
  </si>
  <si>
    <t>43000000014113273</t>
  </si>
  <si>
    <t>madrid cheap flight</t>
  </si>
  <si>
    <t>43000000014116672</t>
  </si>
  <si>
    <t>43000000014113381</t>
  </si>
  <si>
    <t>france cheap air fare</t>
  </si>
  <si>
    <t>43000000014113713</t>
  </si>
  <si>
    <t>New York to Milan Sale</t>
  </si>
  <si>
    <t>43000000014112185</t>
  </si>
  <si>
    <t>43000000014114659</t>
  </si>
  <si>
    <t>venice cheap tickets</t>
  </si>
  <si>
    <t>43000000014118178</t>
  </si>
  <si>
    <t>43000000014118313</t>
  </si>
  <si>
    <t>43000000005278371</t>
  </si>
  <si>
    <t>switzerland airlines</t>
  </si>
  <si>
    <t>43000000005278615</t>
  </si>
  <si>
    <t>england flight</t>
  </si>
  <si>
    <t>43000000014121816</t>
  </si>
  <si>
    <t>43000000005278559</t>
  </si>
  <si>
    <t>fly to istanbul</t>
  </si>
  <si>
    <t>43000000014110633</t>
  </si>
  <si>
    <t>43000000014122580</t>
  </si>
  <si>
    <t>43000000014127676</t>
  </si>
  <si>
    <t>france cheap airline</t>
  </si>
  <si>
    <t>43000000014113219</t>
  </si>
  <si>
    <t>france cheap plane tickets</t>
  </si>
  <si>
    <t>43000000014109863</t>
  </si>
  <si>
    <t>italy air ticket</t>
  </si>
  <si>
    <t>43000000014114002</t>
  </si>
  <si>
    <t>barcelona airlines</t>
  </si>
  <si>
    <t>43000000007147579</t>
  </si>
  <si>
    <t>abidjan flights</t>
  </si>
  <si>
    <t>Google|abidjan</t>
  </si>
  <si>
    <t>43000000005299181</t>
  </si>
  <si>
    <t>britain fares</t>
  </si>
  <si>
    <t>43000000013071780</t>
  </si>
  <si>
    <t>barcelona plane ticket</t>
  </si>
  <si>
    <t>43000000014112983</t>
  </si>
  <si>
    <t>43000000005278662</t>
  </si>
  <si>
    <t>43000000005287982</t>
  </si>
  <si>
    <t>stuttgart fare</t>
  </si>
  <si>
    <t>43000000014115899</t>
  </si>
  <si>
    <t>43000000014113006</t>
  </si>
  <si>
    <t>cheap international airfare</t>
  </si>
  <si>
    <t>43000000014120032</t>
  </si>
  <si>
    <t>venice ticket</t>
  </si>
  <si>
    <t>Houston to Venice Sale</t>
  </si>
  <si>
    <t>43000000005278395</t>
  </si>
  <si>
    <t>venice plane tickets</t>
  </si>
  <si>
    <t>Google|Venice</t>
  </si>
  <si>
    <t>43000000014121108</t>
  </si>
  <si>
    <t>barcelona ticket</t>
  </si>
  <si>
    <t>Detroit to Barcelona Sale</t>
  </si>
  <si>
    <t>43000000014201473</t>
  </si>
  <si>
    <t>international airlines</t>
  </si>
  <si>
    <t>43000000014127602</t>
  </si>
  <si>
    <t>43000000005277952</t>
  </si>
  <si>
    <t>geneva airfares</t>
  </si>
  <si>
    <t>43000000005278175</t>
  </si>
  <si>
    <t>istanbul cheap ticket</t>
  </si>
  <si>
    <t>43000000013072998</t>
  </si>
  <si>
    <t>madrid airports</t>
  </si>
  <si>
    <t>43000000014112882</t>
  </si>
  <si>
    <t>rome airline tickets</t>
  </si>
  <si>
    <t>Philadelphia to Rome Sale</t>
  </si>
  <si>
    <t>43000000014117115</t>
  </si>
  <si>
    <t>malaga flights</t>
  </si>
  <si>
    <t>Los Angeles to Malaga Sale</t>
  </si>
  <si>
    <t>43000000014201145</t>
  </si>
  <si>
    <t>43000000014127838</t>
  </si>
  <si>
    <t>43000000014112788</t>
  </si>
  <si>
    <t>cheap international flights</t>
  </si>
  <si>
    <t>43000000014127420</t>
  </si>
  <si>
    <t>seville airfares</t>
  </si>
  <si>
    <t>Boston to Seville Sale</t>
  </si>
  <si>
    <t>43000000005278515</t>
  </si>
  <si>
    <t>spain cheap ticket</t>
  </si>
  <si>
    <t>43000000014114613</t>
  </si>
  <si>
    <t>43000000014109660</t>
  </si>
  <si>
    <t>barcelona airline</t>
  </si>
  <si>
    <t>43000000014122628</t>
  </si>
  <si>
    <t>spain flights</t>
  </si>
  <si>
    <t>DC to Spain Sale</t>
  </si>
  <si>
    <t>43000000014127270</t>
  </si>
  <si>
    <t>43000000014117713</t>
  </si>
  <si>
    <t>seville flights</t>
  </si>
  <si>
    <t>Los Angeles to Seville Sale</t>
  </si>
  <si>
    <t>43000000005278695</t>
  </si>
  <si>
    <t>turkey plane ticket</t>
  </si>
  <si>
    <t>43000000014200902</t>
  </si>
  <si>
    <t>europe airfare</t>
  </si>
  <si>
    <t>43000000014113637</t>
  </si>
  <si>
    <t>florence flight</t>
  </si>
  <si>
    <t>43000000014113970</t>
  </si>
  <si>
    <t>43000000014117194</t>
  </si>
  <si>
    <t>43000000014127913</t>
  </si>
  <si>
    <t>italy flights</t>
  </si>
  <si>
    <t>43000000014201166</t>
  </si>
  <si>
    <t>international airline</t>
  </si>
  <si>
    <t>43000000014118252</t>
  </si>
  <si>
    <t>43000000014121274</t>
  </si>
  <si>
    <t>cheap europe airfare</t>
  </si>
  <si>
    <t>Cheap Europe DC</t>
  </si>
  <si>
    <t>Paris &amp; France Terms</t>
  </si>
  <si>
    <t>43000000005663431</t>
  </si>
  <si>
    <t>air france airlines</t>
  </si>
  <si>
    <t>43000000005663208</t>
  </si>
  <si>
    <t>lyon airfare</t>
  </si>
  <si>
    <t>Lyon</t>
  </si>
  <si>
    <t>lyon</t>
  </si>
  <si>
    <t>43000000005648300</t>
  </si>
  <si>
    <t>cont:air france global campaign::france</t>
  </si>
  <si>
    <t>N/A</t>
  </si>
  <si>
    <t>43000000017532124</t>
  </si>
  <si>
    <t>airfrance.com</t>
  </si>
  <si>
    <t>43000000013136095</t>
  </si>
  <si>
    <t>book airfrance</t>
  </si>
  <si>
    <t>Air France Brand</t>
  </si>
  <si>
    <t>Position 1 -2 Target</t>
  </si>
  <si>
    <t>43000000005663350</t>
  </si>
  <si>
    <t>nice flight</t>
  </si>
  <si>
    <t>Nice</t>
  </si>
  <si>
    <t>nice</t>
  </si>
  <si>
    <t>43000000017532142</t>
  </si>
  <si>
    <t>rome travel</t>
  </si>
  <si>
    <t>Rome</t>
  </si>
  <si>
    <t>43000000007147583</t>
  </si>
  <si>
    <t>rabat flights</t>
  </si>
  <si>
    <t>Google_Yearlong 2006</t>
  </si>
  <si>
    <t>Google|rabat</t>
  </si>
  <si>
    <t>Postiion 1-4 Bid Strategy</t>
  </si>
  <si>
    <t>france</t>
  </si>
  <si>
    <t>43000000005663191</t>
  </si>
  <si>
    <t>airfrance com</t>
  </si>
  <si>
    <t>43000000005277892</t>
  </si>
  <si>
    <t>cont:google_yearlong 2006::google|europe</t>
  </si>
  <si>
    <t>Google|Europe</t>
  </si>
  <si>
    <t>43000000013069225</t>
  </si>
  <si>
    <t>cheap travel france</t>
  </si>
  <si>
    <t>43000000014113121</t>
  </si>
  <si>
    <t>paris flight</t>
  </si>
  <si>
    <t>Geo Targeted Philadelphia</t>
  </si>
  <si>
    <t>Philadelphia to Paris Sale</t>
  </si>
  <si>
    <t>43000000013068975</t>
  </si>
  <si>
    <t>airfrance airlines</t>
  </si>
  <si>
    <t>43000000014113546</t>
  </si>
  <si>
    <t>florence cheap tickets</t>
  </si>
  <si>
    <t>New York to Florence Sale</t>
  </si>
  <si>
    <t>43000000005278156</t>
  </si>
  <si>
    <t>rome fare</t>
  </si>
  <si>
    <t>Google|Rome</t>
  </si>
  <si>
    <t>43000000013069140</t>
  </si>
  <si>
    <t>air france com</t>
  </si>
  <si>
    <t>air travel in france</t>
  </si>
  <si>
    <t>43000000017532123</t>
  </si>
  <si>
    <t>airfrance usa</t>
  </si>
  <si>
    <t>43000000014122844</t>
  </si>
  <si>
    <t>france cheap tickets</t>
  </si>
  <si>
    <t>43000000014126195</t>
  </si>
  <si>
    <t>paris ticket</t>
  </si>
  <si>
    <t>Geo Targeted Chicago</t>
  </si>
  <si>
    <t>Chicago to Paris Sale</t>
  </si>
  <si>
    <t>43000000005663215</t>
  </si>
  <si>
    <t>43000000019449245</t>
  </si>
  <si>
    <t>43000000013069207</t>
  </si>
  <si>
    <t>air france website</t>
  </si>
  <si>
    <t>43000000014113639</t>
  </si>
  <si>
    <t>paris air fares</t>
  </si>
  <si>
    <t>New York to Paris Sale</t>
  </si>
  <si>
    <t>europe ticket</t>
  </si>
  <si>
    <t>europe2</t>
  </si>
  <si>
    <t>43000000014118692</t>
  </si>
  <si>
    <t>paris air flight</t>
  </si>
  <si>
    <t>43000000014113425</t>
  </si>
  <si>
    <t>paris airfares</t>
  </si>
  <si>
    <t>43000000005663439</t>
  </si>
  <si>
    <t>[air france]</t>
  </si>
  <si>
    <t>air france fr</t>
  </si>
  <si>
    <t>43000000013068288</t>
  </si>
  <si>
    <t>43000000017532138</t>
  </si>
  <si>
    <t>air france usa</t>
  </si>
  <si>
    <t>43000000034321251</t>
  </si>
  <si>
    <t>paris tickets</t>
  </si>
  <si>
    <t>Geo Targeted Seattle</t>
  </si>
  <si>
    <t>Seattle to Paris Sale</t>
  </si>
  <si>
    <t>43000000014113834</t>
  </si>
  <si>
    <t>paris cheap air tickets</t>
  </si>
  <si>
    <t>43000000009028069</t>
  </si>
  <si>
    <t>paris airline</t>
  </si>
  <si>
    <t>Tour de France</t>
  </si>
  <si>
    <t>43000000014113617</t>
  </si>
  <si>
    <t>france airlines</t>
  </si>
  <si>
    <t>43000000014113896</t>
  </si>
  <si>
    <t>france air flight</t>
  </si>
  <si>
    <t>43000000014116465</t>
  </si>
  <si>
    <t>Geo Targeted Los Angeles</t>
  </si>
  <si>
    <t>Los Angeles to France Sale</t>
  </si>
  <si>
    <t>43000000013068726</t>
  </si>
  <si>
    <t>43000000013136087</t>
  </si>
  <si>
    <t>airfrance tickets</t>
  </si>
  <si>
    <t>43000000013068860</t>
  </si>
  <si>
    <t>airfrance airline</t>
  </si>
  <si>
    <t>international flight</t>
  </si>
  <si>
    <t>43000000005663445</t>
  </si>
  <si>
    <t>Boston to Rome Sale</t>
  </si>
  <si>
    <t>43000000013072838</t>
  </si>
  <si>
    <t>italy plane ticket</t>
  </si>
  <si>
    <t>43000000014115175</t>
  </si>
  <si>
    <t>43000000014120518</t>
  </si>
  <si>
    <t>43000000014125479</t>
  </si>
  <si>
    <t>43000000013072824</t>
  </si>
  <si>
    <t>air france spain flight</t>
  </si>
  <si>
    <t>43000000014121294</t>
  </si>
  <si>
    <t>Detroit to Venice Sale</t>
  </si>
  <si>
    <t>43000000005278609</t>
  </si>
  <si>
    <t>switzerland flight</t>
  </si>
  <si>
    <t>43000000014115076</t>
  </si>
  <si>
    <t>43000000005278144</t>
  </si>
  <si>
    <t>england airfares</t>
  </si>
  <si>
    <t>43000000013072124</t>
  </si>
  <si>
    <t>european tickets</t>
  </si>
  <si>
    <t>43000000014115459</t>
  </si>
  <si>
    <t>43000000014113023</t>
  </si>
  <si>
    <t>spain airlines</t>
  </si>
  <si>
    <t>43000000014114638</t>
  </si>
  <si>
    <t>rome ticket</t>
  </si>
  <si>
    <t>43000000014115094</t>
  </si>
  <si>
    <t>france airline tickets</t>
  </si>
  <si>
    <t>43000000014200989</t>
  </si>
  <si>
    <t>43000000014122358</t>
  </si>
  <si>
    <t>43000000014117252</t>
  </si>
  <si>
    <t>milan flight</t>
  </si>
  <si>
    <t>Los Angeles to Milan Sale</t>
  </si>
  <si>
    <t>43000000014127722</t>
  </si>
  <si>
    <t>43000000014127817</t>
  </si>
  <si>
    <t>italy tickets</t>
  </si>
  <si>
    <t>43000000005278358</t>
  </si>
  <si>
    <t>geneva tickets</t>
  </si>
  <si>
    <t>43000000014110121</t>
  </si>
  <si>
    <t>San Francisco to Athens Sale</t>
  </si>
  <si>
    <t>43000000014119954</t>
  </si>
  <si>
    <t>venice flight</t>
  </si>
  <si>
    <t>43000000014120378</t>
  </si>
  <si>
    <t>barcelona cheap flights</t>
  </si>
  <si>
    <t>43000000014121958</t>
  </si>
  <si>
    <t>43000000014200641</t>
  </si>
  <si>
    <t>43000000014121378</t>
  </si>
  <si>
    <t>athens air fares</t>
  </si>
  <si>
    <t>43000000014109713</t>
  </si>
  <si>
    <t>italy airline tickets</t>
  </si>
  <si>
    <t>43000000014122469</t>
  </si>
  <si>
    <t>43000000014125772</t>
  </si>
  <si>
    <t>paris cheap airfares</t>
  </si>
  <si>
    <t>43000000014127874</t>
  </si>
  <si>
    <t>milan cheap flights</t>
  </si>
  <si>
    <t>Boston to Milan Sale</t>
  </si>
  <si>
    <t>43000000014200711</t>
  </si>
  <si>
    <t>43000000005278397</t>
  </si>
  <si>
    <t>switzerland airline</t>
  </si>
  <si>
    <t>43000000014113137</t>
  </si>
  <si>
    <t>43000000014122001</t>
  </si>
  <si>
    <t>cheap international airfares</t>
  </si>
  <si>
    <t>43000000014115704</t>
  </si>
  <si>
    <t>43000000014109958</t>
  </si>
  <si>
    <t>43000000014115049</t>
  </si>
  <si>
    <t>43000000014116440</t>
  </si>
  <si>
    <t>discount europe airfares</t>
  </si>
  <si>
    <t>Discount Europe Los Angeles</t>
  </si>
  <si>
    <t>43000000014116591</t>
  </si>
  <si>
    <t>greece cheap flights</t>
  </si>
  <si>
    <t>43000000014117196</t>
  </si>
  <si>
    <t>43000000014112969</t>
  </si>
  <si>
    <t>43000000014201025</t>
  </si>
  <si>
    <t>international plane tickets</t>
  </si>
  <si>
    <t>43000000014113860</t>
  </si>
  <si>
    <t>athens airline tickets</t>
  </si>
  <si>
    <t>43000000014126856</t>
  </si>
  <si>
    <t>43000000014117354</t>
  </si>
  <si>
    <t>43000000014118703</t>
  </si>
  <si>
    <t>43000000014122622</t>
  </si>
  <si>
    <t>43000000014115026</t>
  </si>
  <si>
    <t>43000000014125961</t>
  </si>
  <si>
    <t>43000000014127341</t>
  </si>
  <si>
    <t>italy plane tickets</t>
  </si>
  <si>
    <t>43000000014109537</t>
  </si>
  <si>
    <t>43000000014113660</t>
  </si>
  <si>
    <t>43000000014125438</t>
  </si>
  <si>
    <t>43000000013072730</t>
  </si>
  <si>
    <t>[istanbul airlines]</t>
  </si>
  <si>
    <t>43000000014111221</t>
  </si>
  <si>
    <t>rome tickets</t>
  </si>
  <si>
    <t>43000000014127133</t>
  </si>
  <si>
    <t>43000000014111928</t>
  </si>
  <si>
    <t>madrid flights</t>
  </si>
  <si>
    <t>Philadelphia to Madrid Sale</t>
  </si>
  <si>
    <t>43000000014119014</t>
  </si>
  <si>
    <t>43000000014125421</t>
  </si>
  <si>
    <t>france flight sale</t>
  </si>
  <si>
    <t>43000000014127570</t>
  </si>
  <si>
    <t>43000000014112728</t>
  </si>
  <si>
    <t>cheap air france</t>
  </si>
  <si>
    <t>43000000014116375</t>
  </si>
  <si>
    <t>cheap international fares</t>
  </si>
  <si>
    <t>43000000014121842</t>
  </si>
  <si>
    <t>barcelona airfares</t>
  </si>
  <si>
    <t>43000000005278379</t>
  </si>
  <si>
    <t>overseas cheap tickets</t>
  </si>
  <si>
    <t>43000000005287786</t>
  </si>
  <si>
    <t>berlin plane ticket</t>
  </si>
  <si>
    <t>Google|Berlin</t>
  </si>
  <si>
    <t>43000000013072376</t>
  </si>
  <si>
    <t>[london cheap flights]</t>
  </si>
  <si>
    <t>London</t>
  </si>
  <si>
    <t>43000000005278107</t>
  </si>
  <si>
    <t>geneva cheap tickets</t>
  </si>
  <si>
    <t>43000000005278311</t>
  </si>
  <si>
    <t>geneva fare</t>
  </si>
  <si>
    <t>43000000013072314</t>
  </si>
  <si>
    <t>spain fares</t>
  </si>
  <si>
    <t>43000000014112547</t>
  </si>
  <si>
    <t>43000000014201140</t>
  </si>
  <si>
    <t>europe fares</t>
  </si>
  <si>
    <t>43000000014117611</t>
  </si>
  <si>
    <t>Los Angeles to Venice Sale</t>
  </si>
  <si>
    <t>43000000014121201</t>
  </si>
  <si>
    <t>43000000013072951</t>
  </si>
  <si>
    <t>turkey plane tickets</t>
  </si>
  <si>
    <t>43000000014109606</t>
  </si>
  <si>
    <t>italy airplane tickets</t>
  </si>
  <si>
    <t>43000000014112315</t>
  </si>
  <si>
    <t>43000000014122396</t>
  </si>
  <si>
    <t>rome airline</t>
  </si>
  <si>
    <t>43000000005278493</t>
  </si>
  <si>
    <t>geneva fares</t>
  </si>
  <si>
    <t>43000000005278752</t>
  </si>
  <si>
    <t>geneva cheap ticket</t>
  </si>
  <si>
    <t>43000000014109797</t>
  </si>
  <si>
    <t>43000000014109855</t>
  </si>
  <si>
    <t>italy cheap airlines</t>
  </si>
  <si>
    <t>43000000014121078</t>
  </si>
  <si>
    <t>43000000014114404</t>
  </si>
  <si>
    <t>spain cheap tickets</t>
  </si>
  <si>
    <t>43000000014118737</t>
  </si>
  <si>
    <t>43000000005299151</t>
  </si>
  <si>
    <t>Google|Munich</t>
  </si>
  <si>
    <t>43000000005278735</t>
  </si>
  <si>
    <t>geneva plane tickets</t>
  </si>
  <si>
    <t>43000000013072148</t>
  </si>
  <si>
    <t>venice airline</t>
  </si>
  <si>
    <t>43000000014115953</t>
  </si>
  <si>
    <t>43000000014109931</t>
  </si>
  <si>
    <t>italy cheap ticket</t>
  </si>
  <si>
    <t>43000000014111440</t>
  </si>
  <si>
    <t>Philadelphia to Barcelona Sale</t>
  </si>
  <si>
    <t>43000000014122709</t>
  </si>
  <si>
    <t>43000000014201368</t>
  </si>
  <si>
    <t>europe airports</t>
  </si>
  <si>
    <t>43000000014201438</t>
  </si>
  <si>
    <t>43000000013072613</t>
  </si>
  <si>
    <t>rome airport</t>
  </si>
  <si>
    <t>43000000014121787</t>
  </si>
  <si>
    <t>florence cheap flights</t>
  </si>
  <si>
    <t>43000000005278303</t>
  </si>
  <si>
    <t>istanbul airfare</t>
  </si>
  <si>
    <t>43000000014109412</t>
  </si>
  <si>
    <t>florence flights</t>
  </si>
  <si>
    <t>43000000014200820</t>
  </si>
  <si>
    <t>43000000014117079</t>
  </si>
  <si>
    <t>discount europe airfare</t>
  </si>
  <si>
    <t>43000000014115348</t>
  </si>
  <si>
    <t>43000000014109632</t>
  </si>
  <si>
    <t>43000000014118114</t>
  </si>
  <si>
    <t>43000000014114017</t>
  </si>
  <si>
    <t>43000000005278651</t>
  </si>
  <si>
    <t>43000000014119218</t>
  </si>
  <si>
    <t>43000000014119320</t>
  </si>
  <si>
    <t>43000000014122163</t>
  </si>
  <si>
    <t>43000000014114027</t>
  </si>
  <si>
    <t>43000000014109686</t>
  </si>
  <si>
    <t>43000000014114124</t>
  </si>
  <si>
    <t>43000000014114146</t>
  </si>
  <si>
    <t>barcelona airline tickets</t>
  </si>
  <si>
    <t>43000000014128152</t>
  </si>
  <si>
    <t>venice cheap flights</t>
  </si>
  <si>
    <t>43000000014113279</t>
  </si>
  <si>
    <t>rome airfares</t>
  </si>
  <si>
    <t>43000000014200753</t>
  </si>
  <si>
    <t>43000000014123151</t>
  </si>
  <si>
    <t>venice airport</t>
  </si>
  <si>
    <t>43000000014201154</t>
  </si>
  <si>
    <t>43000000014121845</t>
  </si>
  <si>
    <t>low international fare</t>
  </si>
  <si>
    <t>Low International Detroit</t>
  </si>
  <si>
    <t>43000000013071614</t>
  </si>
  <si>
    <t>european fares</t>
  </si>
  <si>
    <t>43000000013073018</t>
  </si>
  <si>
    <t>43000000014112375</t>
  </si>
  <si>
    <t>43000000005278825</t>
  </si>
  <si>
    <t>england flights</t>
  </si>
  <si>
    <t>43000000014110841</t>
  </si>
  <si>
    <t>rome air ticket</t>
  </si>
  <si>
    <t>43000000014117403</t>
  </si>
  <si>
    <t>paris cheap airline tickets</t>
  </si>
  <si>
    <t>43000000014126712</t>
  </si>
  <si>
    <t>Boston to Barcelona Sale</t>
  </si>
  <si>
    <t>43000000014113142</t>
  </si>
  <si>
    <t>43000000014121744</t>
  </si>
  <si>
    <t>low international fares</t>
  </si>
  <si>
    <t>43000000005278555</t>
  </si>
  <si>
    <t>istanbul airlines</t>
  </si>
  <si>
    <t>43000000014111593</t>
  </si>
  <si>
    <t>43000000014116382</t>
  </si>
  <si>
    <t>Los Angeles to Italy Sale</t>
  </si>
  <si>
    <t>43000000014118515</t>
  </si>
  <si>
    <t>43000000014122018</t>
  </si>
  <si>
    <t>43000000013071433</t>
  </si>
  <si>
    <t>athens fares</t>
  </si>
  <si>
    <t>43000000014118613</t>
  </si>
  <si>
    <t>43000000014120852</t>
  </si>
  <si>
    <t>43000000014121104</t>
  </si>
  <si>
    <t>greece flight</t>
  </si>
  <si>
    <t>43000000014127975</t>
  </si>
  <si>
    <t>seville airfare</t>
  </si>
  <si>
    <t>43000000013072404</t>
  </si>
  <si>
    <t>venice fares</t>
  </si>
  <si>
    <t>43000000014200866</t>
  </si>
  <si>
    <t>43000000014121773</t>
  </si>
  <si>
    <t>43000000014119379</t>
  </si>
  <si>
    <t>43000000014113490</t>
  </si>
  <si>
    <t>madrid tickets</t>
  </si>
  <si>
    <t>43000000014113723</t>
  </si>
  <si>
    <t>43000000014113553</t>
  </si>
  <si>
    <t>athens cheap tickets</t>
  </si>
  <si>
    <t>43000000005287886</t>
  </si>
  <si>
    <t>43000000014114203</t>
  </si>
  <si>
    <t>43000000014117499</t>
  </si>
  <si>
    <t>43000000014116949</t>
  </si>
  <si>
    <t>cheap international air tickets</t>
  </si>
  <si>
    <t>43000000013072527</t>
  </si>
  <si>
    <t>madrid cheap tickets</t>
  </si>
  <si>
    <t>43000000014127653</t>
  </si>
  <si>
    <t>43000000014201454</t>
  </si>
  <si>
    <t>43000000005278744</t>
  </si>
  <si>
    <t>43000000014110188</t>
  </si>
  <si>
    <t>43000000014201010</t>
  </si>
  <si>
    <t>43000000014127900</t>
  </si>
  <si>
    <t>Boston to Madrid Sale</t>
  </si>
  <si>
    <t>43000000005278717</t>
  </si>
  <si>
    <t>43000000005278583</t>
  </si>
  <si>
    <t>geneva airfare</t>
  </si>
  <si>
    <t>43000000014126281</t>
  </si>
  <si>
    <t>athens airlines</t>
  </si>
  <si>
    <t>43000000014110745</t>
  </si>
  <si>
    <t>43000000014122138</t>
  </si>
  <si>
    <t>43000000005287913</t>
  </si>
  <si>
    <t>hanover tickets</t>
  </si>
  <si>
    <t>43000000014116058</t>
  </si>
  <si>
    <t>43000000014110313</t>
  </si>
  <si>
    <t>barcelona cheap airlines</t>
  </si>
  <si>
    <t>43000000005278723</t>
  </si>
  <si>
    <t>43000000005278146</t>
  </si>
  <si>
    <t>turkey cheap flight</t>
  </si>
  <si>
    <t>43000000014121000</t>
  </si>
  <si>
    <t>43000000014122590</t>
  </si>
  <si>
    <t>43000000014201282</t>
  </si>
  <si>
    <t>43000000014112288</t>
  </si>
  <si>
    <t>43000000014120199</t>
  </si>
  <si>
    <t>Detroit to Rome Sale</t>
  </si>
  <si>
    <t>43000000014121454</t>
  </si>
  <si>
    <t>Discount Europe Detroit</t>
  </si>
  <si>
    <t>43000000014112444</t>
  </si>
  <si>
    <t>43000000014200984</t>
  </si>
  <si>
    <t>43000000014122673</t>
  </si>
  <si>
    <t>43000000014113830</t>
  </si>
  <si>
    <t>New York to Naples Sale</t>
  </si>
  <si>
    <t>43000000014125711</t>
  </si>
  <si>
    <t>paris cheap airport</t>
  </si>
  <si>
    <t>43000000014119294</t>
  </si>
  <si>
    <t>43000000014128397</t>
  </si>
  <si>
    <t>43000000005287986</t>
  </si>
  <si>
    <t>nuremberg plane tickets</t>
  </si>
  <si>
    <t>43000000014118784</t>
  </si>
  <si>
    <t>43000000013072886</t>
  </si>
  <si>
    <t>uk airfare</t>
  </si>
  <si>
    <t>43000000014112613</t>
  </si>
  <si>
    <t>43000000014110203</t>
  </si>
  <si>
    <t>43000000014111459</t>
  </si>
  <si>
    <t>43000000014113336</t>
  </si>
  <si>
    <t>43000000014109934</t>
  </si>
  <si>
    <t>barcelona flight deals</t>
  </si>
  <si>
    <t>43000000014110449</t>
  </si>
  <si>
    <t>43000000014119830</t>
  </si>
  <si>
    <t>Cheap International Detroit</t>
  </si>
  <si>
    <t>43000000013072596</t>
  </si>
  <si>
    <t>milan cheap ticket</t>
  </si>
  <si>
    <t>43000000014201120</t>
  </si>
  <si>
    <t>43000000014122594</t>
  </si>
  <si>
    <t>43000000005278261</t>
  </si>
  <si>
    <t>Google|International General</t>
  </si>
  <si>
    <t>43000000005278089</t>
  </si>
  <si>
    <t>43000000014111930</t>
  </si>
  <si>
    <t>Cheap International Philadelphia</t>
  </si>
  <si>
    <t>43000000014117782</t>
  </si>
  <si>
    <t>low international ticket</t>
  </si>
  <si>
    <t>Low International Los Angeles</t>
  </si>
  <si>
    <t>43000000013071657</t>
  </si>
  <si>
    <t>barcelona airport</t>
  </si>
  <si>
    <t>43000000013072820</t>
  </si>
  <si>
    <t>milan ticket</t>
  </si>
  <si>
    <t>43000000014127638</t>
  </si>
  <si>
    <t>milan flights</t>
  </si>
  <si>
    <t>43000000005278605</t>
  </si>
  <si>
    <t>43000000013072209</t>
  </si>
  <si>
    <t>[flight to istanbul]</t>
  </si>
  <si>
    <t>43000000014302628</t>
  </si>
  <si>
    <t>air france india flight</t>
  </si>
  <si>
    <t>Outside Western Europe</t>
  </si>
  <si>
    <t>India Branded</t>
  </si>
  <si>
    <t>43000000014117684</t>
  </si>
  <si>
    <t>43000000014118600</t>
  </si>
  <si>
    <t>Houston to Barcelona Sale</t>
  </si>
  <si>
    <t>43000000014201023</t>
  </si>
  <si>
    <t>43000000014113398</t>
  </si>
  <si>
    <t>43000000014128913</t>
  </si>
  <si>
    <t>discount europe flights</t>
  </si>
  <si>
    <t>Discount Europe Boston</t>
  </si>
  <si>
    <t>43000000014113353</t>
  </si>
  <si>
    <t>43000000014113545</t>
  </si>
  <si>
    <t>43000000014201260</t>
  </si>
  <si>
    <t>43000000005278360</t>
  </si>
  <si>
    <t>43000000014122319</t>
  </si>
  <si>
    <t>DC to Madrid Sale</t>
  </si>
  <si>
    <t>43000000014110593</t>
  </si>
  <si>
    <t>43000000014120941</t>
  </si>
  <si>
    <t>43000000014122433</t>
  </si>
  <si>
    <t>43000000005278127</t>
  </si>
  <si>
    <t>fly to frankfurt</t>
  </si>
  <si>
    <t>43000000007147617</t>
  </si>
  <si>
    <t>warsow flights</t>
  </si>
  <si>
    <t>Google|warsaw</t>
  </si>
  <si>
    <t>43000000013072476</t>
  </si>
  <si>
    <t>43000000014122735</t>
  </si>
  <si>
    <t>rome cheap ticket</t>
  </si>
  <si>
    <t>43000000014115462</t>
  </si>
  <si>
    <t>43000000014111038</t>
  </si>
  <si>
    <t>43000000014117011</t>
  </si>
  <si>
    <t>43000000014119762</t>
  </si>
  <si>
    <t>rome cheap airline</t>
  </si>
  <si>
    <t>43000000014125361</t>
  </si>
  <si>
    <t>43000000014128958</t>
  </si>
  <si>
    <t>discount europe flight</t>
  </si>
  <si>
    <t>43000000014110047</t>
  </si>
  <si>
    <t>florence fares</t>
  </si>
  <si>
    <t>43000000014113852</t>
  </si>
  <si>
    <t>paris cheap air ticket</t>
  </si>
  <si>
    <t>43000000013072145</t>
  </si>
  <si>
    <t>spain airport</t>
  </si>
  <si>
    <t>43000000014113629</t>
  </si>
  <si>
    <t>43000000014200653</t>
  </si>
  <si>
    <t>europe tickets</t>
  </si>
  <si>
    <t>43000000014119557</t>
  </si>
  <si>
    <t>43000000014201070</t>
  </si>
  <si>
    <t>europe plane tickets</t>
  </si>
  <si>
    <t>43000000013071771</t>
  </si>
  <si>
    <t>european ticket</t>
  </si>
  <si>
    <t>43000000014111654</t>
  </si>
  <si>
    <t>43000000014120422</t>
  </si>
  <si>
    <t>43000000014127884</t>
  </si>
  <si>
    <t>43000000014200901</t>
  </si>
  <si>
    <t>43000000013072292</t>
  </si>
  <si>
    <t>43000000014118455</t>
  </si>
  <si>
    <t>43000000014125913</t>
  </si>
  <si>
    <t>43000000014111275</t>
  </si>
  <si>
    <t>italy cheap flight</t>
  </si>
  <si>
    <t>Philadelphia to Italy Sale</t>
  </si>
  <si>
    <t>43000000014123289</t>
  </si>
  <si>
    <t>43000000014113890</t>
  </si>
  <si>
    <t>43000000014119272</t>
  </si>
  <si>
    <t>43000000014118624</t>
  </si>
  <si>
    <t>43000000014122934</t>
  </si>
  <si>
    <t>43000000005278607</t>
  </si>
  <si>
    <t>Google|Madrid</t>
  </si>
  <si>
    <t>43000000014110969</t>
  </si>
  <si>
    <t>venice airlines</t>
  </si>
  <si>
    <t>43000000013072736</t>
  </si>
  <si>
    <t>43000000014111672</t>
  </si>
  <si>
    <t>italy cheap tickets</t>
  </si>
  <si>
    <t>43000000005278770</t>
  </si>
  <si>
    <t>43000000014118055</t>
  </si>
  <si>
    <t>43000000014121507</t>
  </si>
  <si>
    <t>discount international airfares</t>
  </si>
  <si>
    <t>Discount International Detroit</t>
  </si>
  <si>
    <t>43000000005277973</t>
  </si>
  <si>
    <t>43000000014111104</t>
  </si>
  <si>
    <t>43000000014111113</t>
  </si>
  <si>
    <t>43000000014113891</t>
  </si>
  <si>
    <t>43000000014112160</t>
  </si>
  <si>
    <t>43000000014113158</t>
  </si>
  <si>
    <t>43000000014127845</t>
  </si>
  <si>
    <t>43000000014122361</t>
  </si>
  <si>
    <t>rome cheap airfare</t>
  </si>
  <si>
    <t>43000000014122869</t>
  </si>
  <si>
    <t>43000000014119706</t>
  </si>
  <si>
    <t>43000000014126438</t>
  </si>
  <si>
    <t>43000000014117405</t>
  </si>
  <si>
    <t>43000000014201065</t>
  </si>
  <si>
    <t>43000000005277958</t>
  </si>
  <si>
    <t>43000000005278639</t>
  </si>
  <si>
    <t>43000000005278731</t>
  </si>
  <si>
    <t>43000000007147637</t>
  </si>
  <si>
    <t>bamako flights</t>
  </si>
  <si>
    <t>Google|bamako</t>
  </si>
  <si>
    <t>43000000014120137</t>
  </si>
  <si>
    <t>43000000013072255</t>
  </si>
  <si>
    <t>43000000013072533</t>
  </si>
  <si>
    <t>43000000014113569</t>
  </si>
  <si>
    <t>43000000005287900</t>
  </si>
  <si>
    <t>hanover flights</t>
  </si>
  <si>
    <t>43000000014117203</t>
  </si>
  <si>
    <t>43000000014117869</t>
  </si>
  <si>
    <t>43000000008357084</t>
  </si>
  <si>
    <t>43000000013072310</t>
  </si>
  <si>
    <t>uk travel</t>
  </si>
  <si>
    <t>43000000014115510</t>
  </si>
  <si>
    <t>43000000014113187</t>
  </si>
  <si>
    <t>paris airline fare</t>
  </si>
  <si>
    <t>43000000014119126</t>
  </si>
  <si>
    <t>43000000014302634</t>
  </si>
  <si>
    <t>india flight deals</t>
  </si>
  <si>
    <t>India</t>
  </si>
  <si>
    <t>43000000014121433</t>
  </si>
  <si>
    <t>43000000007147581</t>
  </si>
  <si>
    <t>djibouti flights</t>
  </si>
  <si>
    <t>Google|djibouti</t>
  </si>
  <si>
    <t>43000000014120127</t>
  </si>
  <si>
    <t>43000000014110442</t>
  </si>
  <si>
    <t>43000000014111851</t>
  </si>
  <si>
    <t>43000000014117498</t>
  </si>
  <si>
    <t>43000000014113411</t>
  </si>
  <si>
    <t>43000000014119027</t>
  </si>
  <si>
    <t>43000000014121520</t>
  </si>
  <si>
    <t>43000000005287990</t>
  </si>
  <si>
    <t>nuremberg cheap flights</t>
  </si>
  <si>
    <t>43000000014123157</t>
  </si>
  <si>
    <t>43000000005278177</t>
  </si>
  <si>
    <t>43000000014120992</t>
  </si>
  <si>
    <t>43000000013072334</t>
  </si>
  <si>
    <t>[istanbul cheap flights]</t>
  </si>
  <si>
    <t>43000000005278521</t>
  </si>
  <si>
    <t>43000000013071635</t>
  </si>
  <si>
    <t>european airfares</t>
  </si>
  <si>
    <t>43000000014110880</t>
  </si>
  <si>
    <t>43000000014121027</t>
  </si>
  <si>
    <t>43000000014121650</t>
  </si>
  <si>
    <t>discount international flights</t>
  </si>
  <si>
    <t>43000000005278223</t>
  </si>
  <si>
    <t>switzerland tickets</t>
  </si>
  <si>
    <t>43000000013071799</t>
  </si>
  <si>
    <t>air france europe flight</t>
  </si>
  <si>
    <t>43000000014111919</t>
  </si>
  <si>
    <t>Philadelphia to Athens Sale</t>
  </si>
  <si>
    <t>43000000013072779</t>
  </si>
  <si>
    <t>madrid ticket</t>
  </si>
  <si>
    <t>43000000014127710</t>
  </si>
  <si>
    <t>43000000014111241</t>
  </si>
  <si>
    <t>greece airfares</t>
  </si>
  <si>
    <t>43000000005278567</t>
  </si>
  <si>
    <t>43000000013071737</t>
  </si>
  <si>
    <t>43000000005278699</t>
  </si>
  <si>
    <t>43000000014125266</t>
  </si>
  <si>
    <t>43000000014109736</t>
  </si>
  <si>
    <t>43000000014128983</t>
  </si>
  <si>
    <t>43000000014109791</t>
  </si>
  <si>
    <t>43000000014200826</t>
  </si>
  <si>
    <t>43000000014125318</t>
  </si>
  <si>
    <t>paris flight special</t>
  </si>
  <si>
    <t>43000000014113616</t>
  </si>
  <si>
    <t>43000000014117453</t>
  </si>
  <si>
    <t>43000000014118671</t>
  </si>
  <si>
    <t>43000000014121649</t>
  </si>
  <si>
    <t>43000000005287958</t>
  </si>
  <si>
    <t>43000000014116850</t>
  </si>
  <si>
    <t>43000000014119109</t>
  </si>
  <si>
    <t>43000000014122797</t>
  </si>
  <si>
    <t>43000000014115696</t>
  </si>
  <si>
    <t>43000000014201005</t>
  </si>
  <si>
    <t>43000000014111847</t>
  </si>
  <si>
    <t>43000000014114244</t>
  </si>
  <si>
    <t>rome flight deals</t>
  </si>
  <si>
    <t>43000000014112968</t>
  </si>
  <si>
    <t>43000000014200862</t>
  </si>
  <si>
    <t>43000000014114140</t>
  </si>
  <si>
    <t>43000000014123078</t>
  </si>
  <si>
    <t>43000000013072151</t>
  </si>
  <si>
    <t>43000000013072365</t>
  </si>
  <si>
    <t>[istanbul airfare]</t>
  </si>
  <si>
    <t>43000000014113339</t>
  </si>
  <si>
    <t>43000000013072266</t>
  </si>
  <si>
    <t>uk airlines</t>
  </si>
  <si>
    <t>43000000014113423</t>
  </si>
  <si>
    <t>43000000014118426</t>
  </si>
  <si>
    <t>43000000014122703</t>
  </si>
  <si>
    <t>43000000014201109</t>
  </si>
  <si>
    <t>europe flight</t>
  </si>
  <si>
    <t>43000000013072409</t>
  </si>
  <si>
    <t>uk airline</t>
  </si>
  <si>
    <t>43000000014111564</t>
  </si>
  <si>
    <t>43000000014112100</t>
  </si>
  <si>
    <t>43000000014118570</t>
  </si>
  <si>
    <t>43000000014121157</t>
  </si>
  <si>
    <t>43000000005287915</t>
  </si>
  <si>
    <t>43000000014200747</t>
  </si>
  <si>
    <t>international flights</t>
  </si>
  <si>
    <t>43000000014127565</t>
  </si>
  <si>
    <t>43000000013072101</t>
  </si>
  <si>
    <t>florence ticket</t>
  </si>
  <si>
    <t>43000000014115041</t>
  </si>
  <si>
    <t>rome cheap airlines</t>
  </si>
  <si>
    <t>43000000014116867</t>
  </si>
  <si>
    <t>milan airlines</t>
  </si>
  <si>
    <t>43000000007147609</t>
  </si>
  <si>
    <t>conakry flights</t>
  </si>
  <si>
    <t>Google|conakry</t>
  </si>
  <si>
    <t>43000000014115486</t>
  </si>
  <si>
    <t>43000000014112881</t>
  </si>
  <si>
    <t>43000000013072727</t>
  </si>
  <si>
    <t>turkey airfare</t>
  </si>
  <si>
    <t>43000000014113542</t>
  </si>
  <si>
    <t>43000000014109631</t>
  </si>
  <si>
    <t>43000000013072443</t>
  </si>
  <si>
    <t>[flight to london]</t>
  </si>
  <si>
    <t>43000000014110452</t>
  </si>
  <si>
    <t>43000000014302635</t>
  </si>
  <si>
    <t>43000000014118815</t>
  </si>
  <si>
    <t>43000000014122783</t>
  </si>
  <si>
    <t>43000000014200957</t>
  </si>
  <si>
    <t>43000000014110979</t>
  </si>
  <si>
    <t>43000000014122341</t>
  </si>
  <si>
    <t>43000000014115202</t>
  </si>
  <si>
    <t>43000000014116467</t>
  </si>
  <si>
    <t>43000000014114849</t>
  </si>
  <si>
    <t>43000000014127737</t>
  </si>
  <si>
    <t>43000000014112654</t>
  </si>
  <si>
    <t>43000000014116787</t>
  </si>
  <si>
    <t>43000000014113183</t>
  </si>
  <si>
    <t>43000000014110675</t>
  </si>
  <si>
    <t>43000000014201064</t>
  </si>
  <si>
    <t>43000000005287932</t>
  </si>
  <si>
    <t>43000000014201446</t>
  </si>
  <si>
    <t>43000000005287766</t>
  </si>
  <si>
    <t>fly to hanover</t>
  </si>
  <si>
    <t>43000000014117293</t>
  </si>
  <si>
    <t>43000000005278239</t>
  </si>
  <si>
    <t>germany airport</t>
  </si>
  <si>
    <t>Google|Germany</t>
  </si>
  <si>
    <t>43000000014118668</t>
  </si>
  <si>
    <t>43000000005287800</t>
  </si>
  <si>
    <t>Google|Hamburg</t>
  </si>
  <si>
    <t>43000000014121501</t>
  </si>
  <si>
    <t>43000000013072496</t>
  </si>
  <si>
    <t>43000000013072767</t>
  </si>
  <si>
    <t>43000000013072549</t>
  </si>
  <si>
    <t>[london flights]</t>
  </si>
  <si>
    <t>43000000014114645</t>
  </si>
  <si>
    <t>43000000014122201</t>
  </si>
  <si>
    <t>43000000014114872</t>
  </si>
  <si>
    <t>43000000013072604</t>
  </si>
  <si>
    <t>[istanbul airport]</t>
  </si>
  <si>
    <t>43000000014113626</t>
  </si>
  <si>
    <t>43000000014116818</t>
  </si>
  <si>
    <t>43000000014118480</t>
  </si>
  <si>
    <t>43000000005278162</t>
  </si>
  <si>
    <t>switzerland cheap flights</t>
  </si>
  <si>
    <t>43000000014114036</t>
  </si>
  <si>
    <t>43000000014112117</t>
  </si>
  <si>
    <t>43000000005278643</t>
  </si>
  <si>
    <t>overseas airline</t>
  </si>
  <si>
    <t>43000000013072231</t>
  </si>
  <si>
    <t>43000000013072593</t>
  </si>
  <si>
    <t>italy ticket</t>
  </si>
  <si>
    <t>43000000014116734</t>
  </si>
  <si>
    <t>43000000014201026</t>
  </si>
  <si>
    <t>43000000013072463</t>
  </si>
  <si>
    <t>[fly to istanbul]</t>
  </si>
  <si>
    <t>43000000014120340</t>
  </si>
  <si>
    <t>43000000013071868</t>
  </si>
  <si>
    <t>43000000005278547</t>
  </si>
  <si>
    <t>european cheap tickets</t>
  </si>
  <si>
    <t>43000000013072798</t>
  </si>
  <si>
    <t>43000000013072850</t>
  </si>
  <si>
    <t>turkey fare</t>
  </si>
  <si>
    <t>43000000014201290</t>
  </si>
  <si>
    <t>43000000013072483</t>
  </si>
  <si>
    <t>[istanbul flight]</t>
  </si>
  <si>
    <t>43000000014201022</t>
  </si>
  <si>
    <t>43000000005287796</t>
  </si>
  <si>
    <t>43000000013072772</t>
  </si>
  <si>
    <t>43000000014111822</t>
  </si>
  <si>
    <t>discount international airline</t>
  </si>
  <si>
    <t>Discount International Philadelphia</t>
  </si>
  <si>
    <t>43000000014125475</t>
  </si>
  <si>
    <t>43000000014112235</t>
  </si>
  <si>
    <t>43000000005278523</t>
  </si>
  <si>
    <t>43000000014122378</t>
  </si>
  <si>
    <t>43000000005277960</t>
  </si>
  <si>
    <t>43000000014113604</t>
  </si>
  <si>
    <t>43000000005278365</t>
  </si>
  <si>
    <t>germany fare</t>
  </si>
  <si>
    <t>43000000014121757</t>
  </si>
  <si>
    <t>athens flight deals</t>
  </si>
  <si>
    <t>43000000014200639</t>
  </si>
  <si>
    <t>43000000014116525</t>
  </si>
  <si>
    <t>43000000005287890</t>
  </si>
  <si>
    <t>hamburg cheap flights</t>
  </si>
  <si>
    <t>43000000014113737</t>
  </si>
  <si>
    <t>france air fares</t>
  </si>
  <si>
    <t>43000000014113329</t>
  </si>
  <si>
    <t>43000000014113782</t>
  </si>
  <si>
    <t>paris cheap air fares</t>
  </si>
  <si>
    <t>43000000014119698</t>
  </si>
  <si>
    <t>43000000013072054</t>
  </si>
  <si>
    <t>43000000014109485</t>
  </si>
  <si>
    <t>43000000014110965</t>
  </si>
  <si>
    <t>43000000013072744</t>
  </si>
  <si>
    <t>uk airfares</t>
  </si>
  <si>
    <t>43000000014112025</t>
  </si>
  <si>
    <t>43000000014201152</t>
  </si>
  <si>
    <t>43000000008357142</t>
  </si>
  <si>
    <t>43000000013072641</t>
  </si>
  <si>
    <t>madrid plane tickets</t>
  </si>
  <si>
    <t>43000000014118052</t>
  </si>
  <si>
    <t>43000000014112103</t>
  </si>
  <si>
    <t>43000000014201149</t>
  </si>
  <si>
    <t>43000000014120467</t>
  </si>
  <si>
    <t>43000000014201213</t>
  </si>
  <si>
    <t>43000000014117358</t>
  </si>
  <si>
    <t>43000000014200759</t>
  </si>
  <si>
    <t>43000000005278024</t>
  </si>
  <si>
    <t>43000000014116630</t>
  </si>
  <si>
    <t>43000000005278599</t>
  </si>
  <si>
    <t>43000000014118566</t>
  </si>
  <si>
    <t>43000000005287826</t>
  </si>
  <si>
    <t>43000000005278477</t>
  </si>
  <si>
    <t>43000000014119936</t>
  </si>
  <si>
    <t>rome cheap air fares</t>
  </si>
  <si>
    <t>43000000005278657</t>
  </si>
  <si>
    <t>london airline</t>
  </si>
  <si>
    <t>43000000014201193</t>
  </si>
  <si>
    <t>43000000013071385</t>
  </si>
  <si>
    <t>43000000014127516</t>
  </si>
  <si>
    <t>43000000014122026</t>
  </si>
  <si>
    <t>43000000014127561</t>
  </si>
  <si>
    <t>43000000014113326</t>
  </si>
  <si>
    <t>france airfare deals</t>
  </si>
  <si>
    <t>43000000014113924</t>
  </si>
  <si>
    <t>paris air plane tickets</t>
  </si>
  <si>
    <t>43000000014116466</t>
  </si>
  <si>
    <t>43000000014112177</t>
  </si>
  <si>
    <t>43000000014302610</t>
  </si>
  <si>
    <t>43000000014201080</t>
  </si>
  <si>
    <t>43000000013072328</t>
  </si>
  <si>
    <t>43000000013072715</t>
  </si>
  <si>
    <t>milan tickets</t>
  </si>
  <si>
    <t>43000000013072893</t>
  </si>
  <si>
    <t>43000000013071969</t>
  </si>
  <si>
    <t>european cheap flight</t>
  </si>
  <si>
    <t>43000000014201006</t>
  </si>
  <si>
    <t>43000000014117801</t>
  </si>
  <si>
    <t>43000000014112751</t>
  </si>
  <si>
    <t>cheap europe flights</t>
  </si>
  <si>
    <t>43000000014121877</t>
  </si>
  <si>
    <t>43000000014121406</t>
  </si>
  <si>
    <t>43000000005278469</t>
  </si>
  <si>
    <t>43000000013072482</t>
  </si>
  <si>
    <t>fly to milan</t>
  </si>
  <si>
    <t>43000000014112990</t>
  </si>
  <si>
    <t>43000000014125329</t>
  </si>
  <si>
    <t>43000000014113494</t>
  </si>
  <si>
    <t>43000000014118938</t>
  </si>
  <si>
    <t>43000000014118961</t>
  </si>
  <si>
    <t>43000000014201242</t>
  </si>
  <si>
    <t>43000000005287754</t>
  </si>
  <si>
    <t>berlin flight</t>
  </si>
  <si>
    <t>43000000013071330</t>
  </si>
  <si>
    <t>43000000014119953</t>
  </si>
  <si>
    <t>Cheap Europe Detroit</t>
  </si>
  <si>
    <t>43000000014127668</t>
  </si>
  <si>
    <t>43000000005278195</t>
  </si>
  <si>
    <t>germany plane ticket</t>
  </si>
  <si>
    <t>43000000005278272</t>
  </si>
  <si>
    <t>flight to england</t>
  </si>
  <si>
    <t>43000000013072116</t>
  </si>
  <si>
    <t>43000000014119735</t>
  </si>
  <si>
    <t>43000000013072490</t>
  </si>
  <si>
    <t>43000000013072986</t>
  </si>
  <si>
    <t>[london travel]</t>
  </si>
  <si>
    <t>43000000013072904</t>
  </si>
  <si>
    <t>turkey airfares</t>
  </si>
  <si>
    <t>43000000014111212</t>
  </si>
  <si>
    <t>43000000014113976</t>
  </si>
  <si>
    <t>france cheap air tickets</t>
  </si>
  <si>
    <t>43000000005287762</t>
  </si>
  <si>
    <t>43000000013071533</t>
  </si>
  <si>
    <t>barcelona cheap flight</t>
  </si>
  <si>
    <t>43000000014113928</t>
  </si>
  <si>
    <t>43000000014113564</t>
  </si>
  <si>
    <t>43000000014113297</t>
  </si>
  <si>
    <t>43000000005287929</t>
  </si>
  <si>
    <t>fly to  hamburg</t>
  </si>
  <si>
    <t>43000000005277966</t>
  </si>
  <si>
    <t>43000000014201199</t>
  </si>
  <si>
    <t>43000000013072875</t>
  </si>
  <si>
    <t>43000000014111323</t>
  </si>
  <si>
    <t>Cheap Europe Philadelphia</t>
  </si>
  <si>
    <t>43000000014127216</t>
  </si>
  <si>
    <t>43000000014201359</t>
  </si>
  <si>
    <t>43000000014113697</t>
  </si>
  <si>
    <t>43000000013071796</t>
  </si>
  <si>
    <t>43000000014113202</t>
  </si>
  <si>
    <t>madrid cheap flights</t>
  </si>
  <si>
    <t>43000000014115945</t>
  </si>
  <si>
    <t>43000000014120925</t>
  </si>
  <si>
    <t>43000000014119083</t>
  </si>
  <si>
    <t>paris air tickets</t>
  </si>
  <si>
    <t>43000000014125237</t>
  </si>
  <si>
    <t>43000000014121887</t>
  </si>
  <si>
    <t>43000000014121735</t>
  </si>
  <si>
    <t>43000000014127157</t>
  </si>
  <si>
    <t>43000000014113470</t>
  </si>
  <si>
    <t>43000000014115702</t>
  </si>
  <si>
    <t>43000000005278401</t>
  </si>
  <si>
    <t>overseas airfares</t>
  </si>
  <si>
    <t>43000000014113921</t>
  </si>
  <si>
    <t>43000000014113585</t>
  </si>
  <si>
    <t>paris cheap air fare</t>
  </si>
  <si>
    <t>43000000013071676</t>
  </si>
  <si>
    <t>43000000014119299</t>
  </si>
  <si>
    <t>43000000005278387</t>
  </si>
  <si>
    <t>43000000014127483</t>
  </si>
  <si>
    <t>43000000005277999</t>
  </si>
  <si>
    <t>germany plane tickets</t>
  </si>
  <si>
    <t>43000000007147587</t>
  </si>
  <si>
    <t>nouakchott flights</t>
  </si>
  <si>
    <t>Google|nouakchott</t>
  </si>
  <si>
    <t>43000000014118743</t>
  </si>
  <si>
    <t>43000000014121258</t>
  </si>
  <si>
    <t>43000000013072575</t>
  </si>
  <si>
    <t>43000000014116873</t>
  </si>
  <si>
    <t>43000000014116407</t>
  </si>
  <si>
    <t>43000000014113186</t>
  </si>
  <si>
    <t>43000000005278681</t>
  </si>
  <si>
    <t>milan travel</t>
  </si>
  <si>
    <t>43000000014122741</t>
  </si>
  <si>
    <t>43000000007147595</t>
  </si>
  <si>
    <t>cotonou flights</t>
  </si>
  <si>
    <t>Google|cotonou</t>
  </si>
  <si>
    <t>43000000005278217</t>
  </si>
  <si>
    <t>overseas cheap flights</t>
  </si>
  <si>
    <t>43000000014113492</t>
  </si>
  <si>
    <t>france cheap airfares</t>
  </si>
  <si>
    <t>43000000014113213</t>
  </si>
  <si>
    <t>madrid airfare</t>
  </si>
  <si>
    <t>43000000005278577</t>
  </si>
  <si>
    <t>43000000005278203</t>
  </si>
  <si>
    <t>london ticket</t>
  </si>
  <si>
    <t>43000000013072367</t>
  </si>
  <si>
    <t>43000000014128663</t>
  </si>
  <si>
    <t>43000000014127441</t>
  </si>
  <si>
    <t>43000000005278416</t>
  </si>
  <si>
    <t>43000000014121176</t>
  </si>
  <si>
    <t>43000000014119970</t>
  </si>
  <si>
    <t>43000000014120727</t>
  </si>
  <si>
    <t>italy flight</t>
  </si>
  <si>
    <t>43000000005278754</t>
  </si>
  <si>
    <t>germany cheap ticket</t>
  </si>
  <si>
    <t>43000000014111106</t>
  </si>
  <si>
    <t>43000000014114065</t>
  </si>
  <si>
    <t>43000000014123058</t>
  </si>
  <si>
    <t>43000000014112533</t>
  </si>
  <si>
    <t>43000000014127571</t>
  </si>
  <si>
    <t>43000000013071557</t>
  </si>
  <si>
    <t>43000000014116766</t>
  </si>
  <si>
    <t>43000000014128104</t>
  </si>
  <si>
    <t>43000000013072345</t>
  </si>
  <si>
    <t>uk plane tickets</t>
  </si>
  <si>
    <t>43000000007147535</t>
  </si>
  <si>
    <t>delhi fares</t>
  </si>
  <si>
    <t>Google|Delhi</t>
  </si>
  <si>
    <t>43000000014113063</t>
  </si>
  <si>
    <t>43000000005278111</t>
  </si>
  <si>
    <t>43000000014119315</t>
  </si>
  <si>
    <t>43000000014112667</t>
  </si>
  <si>
    <t>spain flight</t>
  </si>
  <si>
    <t>43000000005278383</t>
  </si>
  <si>
    <t>43000000014121970</t>
  </si>
  <si>
    <t>43000000014125862</t>
  </si>
  <si>
    <t>43000000014120353</t>
  </si>
  <si>
    <t>43000000014128114</t>
  </si>
  <si>
    <t>43000000013072464</t>
  </si>
  <si>
    <t>43000000014120439</t>
  </si>
  <si>
    <t>greece tickets</t>
  </si>
  <si>
    <t>43000000014112266</t>
  </si>
  <si>
    <t>43000000013072567</t>
  </si>
  <si>
    <t>uk flight</t>
  </si>
  <si>
    <t>43000000013071314</t>
  </si>
  <si>
    <t>43000000013072759</t>
  </si>
  <si>
    <t>43000000014201174</t>
  </si>
  <si>
    <t>43000000014302627</t>
  </si>
  <si>
    <t>43000000014113880</t>
  </si>
  <si>
    <t>43000000014127689</t>
  </si>
  <si>
    <t>43000000014122162</t>
  </si>
  <si>
    <t>43000000014112605</t>
  </si>
  <si>
    <t>43000000013072207</t>
  </si>
  <si>
    <t>turkey airports</t>
  </si>
  <si>
    <t>43000000014127793</t>
  </si>
  <si>
    <t>43000000005278350</t>
  </si>
  <si>
    <t>43000000014113591</t>
  </si>
  <si>
    <t>43000000013071621</t>
  </si>
  <si>
    <t>barcelona fare</t>
  </si>
  <si>
    <t>43000000014122751</t>
  </si>
  <si>
    <t>43000000014118159</t>
  </si>
  <si>
    <t>43000000013071591</t>
  </si>
  <si>
    <t>43000000014120227</t>
  </si>
  <si>
    <t>43000000014125458</t>
  </si>
  <si>
    <t>43000000005278327</t>
  </si>
  <si>
    <t>43000000013072500</t>
  </si>
  <si>
    <t>[flights to london]</t>
  </si>
  <si>
    <t>43000000005278011</t>
  </si>
  <si>
    <t>43000000013072801</t>
  </si>
  <si>
    <t>fly to uk</t>
  </si>
  <si>
    <t>43000000014127550</t>
  </si>
  <si>
    <t>43000000013073000</t>
  </si>
  <si>
    <t>43000000013072791</t>
  </si>
  <si>
    <t>43000000014200987</t>
  </si>
  <si>
    <t>international airline tickets</t>
  </si>
  <si>
    <t>43000000014128015</t>
  </si>
  <si>
    <t>43000000014110665</t>
  </si>
  <si>
    <t>43000000014110776</t>
  </si>
  <si>
    <t>43000000014122979</t>
  </si>
  <si>
    <t>43000000005278205</t>
  </si>
  <si>
    <t>london fare</t>
  </si>
  <si>
    <t>43000000005278403</t>
  </si>
  <si>
    <t>madrid fare</t>
  </si>
  <si>
    <t>43000000014128813</t>
  </si>
  <si>
    <t>43000000014111992</t>
  </si>
  <si>
    <t>43000000005278343</t>
  </si>
  <si>
    <t>43000000013072169</t>
  </si>
  <si>
    <t>43000000014113819</t>
  </si>
  <si>
    <t>paris airfare deals</t>
  </si>
  <si>
    <t>43000000014113769</t>
  </si>
  <si>
    <t>43000000014125581</t>
  </si>
  <si>
    <t>43000000005278452</t>
  </si>
  <si>
    <t>london airfares</t>
  </si>
  <si>
    <t>43000000014117614</t>
  </si>
  <si>
    <t>43000000014119905</t>
  </si>
  <si>
    <t>43000000013072807</t>
  </si>
  <si>
    <t>43000000013072645</t>
  </si>
  <si>
    <t>[venice cheap flights]</t>
  </si>
  <si>
    <t>43000000014113259</t>
  </si>
  <si>
    <t>43000000014118120</t>
  </si>
  <si>
    <t>43000000014119846</t>
  </si>
  <si>
    <t>43000000014113347</t>
  </si>
  <si>
    <t>43000000005278247</t>
  </si>
  <si>
    <t>overseas airfare</t>
  </si>
  <si>
    <t>43000000013072495</t>
  </si>
  <si>
    <t>43000000014113589</t>
  </si>
  <si>
    <t>43000000005278705</t>
  </si>
  <si>
    <t>43000000005278679</t>
  </si>
  <si>
    <t>geneva cheap flights</t>
  </si>
  <si>
    <t>43000000013072417</t>
  </si>
  <si>
    <t>43000000014122691</t>
  </si>
  <si>
    <t>43000000005278069</t>
  </si>
  <si>
    <t>43000000005278511</t>
  </si>
  <si>
    <t>43000000014110244</t>
  </si>
  <si>
    <t>43000000014110857</t>
  </si>
  <si>
    <t>43000000013071665</t>
  </si>
  <si>
    <t>europe plane ticket</t>
  </si>
  <si>
    <t>43000000005287988</t>
  </si>
  <si>
    <t>cologne flights</t>
  </si>
  <si>
    <t>43000000005278022</t>
  </si>
  <si>
    <t>switzerland travel</t>
  </si>
  <si>
    <t>43000000005278036</t>
  </si>
  <si>
    <t>istanbul flight</t>
  </si>
  <si>
    <t>43000000005278267</t>
  </si>
  <si>
    <t>43000000014109928</t>
  </si>
  <si>
    <t>43000000014122443</t>
  </si>
  <si>
    <t>43000000005278727</t>
  </si>
  <si>
    <t>germany travel</t>
  </si>
  <si>
    <t>43000000005278290</t>
  </si>
  <si>
    <t>fly to london</t>
  </si>
  <si>
    <t>43000000014113999</t>
  </si>
  <si>
    <t>43000000014114319</t>
  </si>
  <si>
    <t>43000000014122659</t>
  </si>
  <si>
    <t>43000000014122989</t>
  </si>
  <si>
    <t>43000000005278066</t>
  </si>
  <si>
    <t>43000000014119966</t>
  </si>
  <si>
    <t>43000000005278249</t>
  </si>
  <si>
    <t>43000000005278040</t>
  </si>
  <si>
    <t>43000000014110346</t>
  </si>
  <si>
    <t>43000000014200777</t>
  </si>
  <si>
    <t>europe flights</t>
  </si>
  <si>
    <t>43000000013072071</t>
  </si>
  <si>
    <t>barcelona cheap ticket</t>
  </si>
  <si>
    <t>43000000014117597</t>
  </si>
  <si>
    <t>43000000013071784</t>
  </si>
  <si>
    <t>43000000005278182</t>
  </si>
  <si>
    <t>43000000014122952</t>
  </si>
  <si>
    <t>43000000014200933</t>
  </si>
  <si>
    <t>43000000005278683</t>
  </si>
  <si>
    <t>flight to geneva</t>
  </si>
  <si>
    <t>43000000013072504</t>
  </si>
  <si>
    <t>milan airfare</t>
  </si>
  <si>
    <t>43000000014114786</t>
  </si>
  <si>
    <t>spain tickets</t>
  </si>
  <si>
    <t>43000000013072914</t>
  </si>
  <si>
    <t>43000000014114267</t>
  </si>
  <si>
    <t>43000000014115370</t>
  </si>
  <si>
    <t>43000000005278796</t>
  </si>
  <si>
    <t>frankfurt airfare</t>
  </si>
  <si>
    <t>43000000014110674</t>
  </si>
  <si>
    <t>43000000013071271</t>
  </si>
  <si>
    <t>43000000014119589</t>
  </si>
  <si>
    <t>43000000014121434</t>
  </si>
  <si>
    <t>43000000005287746</t>
  </si>
  <si>
    <t>berlin airfares</t>
  </si>
  <si>
    <t>43000000014122477</t>
  </si>
  <si>
    <t>43000000005278519</t>
  </si>
  <si>
    <t>43000000005278505</t>
  </si>
  <si>
    <t>london tickets</t>
  </si>
  <si>
    <t>43000000005278802</t>
  </si>
  <si>
    <t>flight to istanbul</t>
  </si>
  <si>
    <t>43000000014113825</t>
  </si>
  <si>
    <t>43000000014113488</t>
  </si>
  <si>
    <t>france cheap fare</t>
  </si>
  <si>
    <t>43000000014200796</t>
  </si>
  <si>
    <t>43000000014121256</t>
  </si>
  <si>
    <t>43000000013072634</t>
  </si>
  <si>
    <t>43000000014128245</t>
  </si>
  <si>
    <t>43000000005278611</t>
  </si>
  <si>
    <t>frankfurt flight</t>
  </si>
  <si>
    <t>43000000014127892</t>
  </si>
  <si>
    <t>43000000014125767</t>
  </si>
  <si>
    <t>43000000014114733</t>
  </si>
  <si>
    <t>43000000014114412</t>
  </si>
  <si>
    <t>43000000014114706</t>
  </si>
  <si>
    <t>43000000014113413</t>
  </si>
  <si>
    <t>43000000014117287</t>
  </si>
  <si>
    <t>43000000014114738</t>
  </si>
  <si>
    <t>43000000014110615</t>
  </si>
  <si>
    <t>43000000014127280</t>
  </si>
  <si>
    <t>43000000014111402</t>
  </si>
  <si>
    <t>43000000014201337</t>
  </si>
  <si>
    <t>43000000014125706</t>
  </si>
  <si>
    <t>43000000005278441</t>
  </si>
  <si>
    <t>overseas airlines</t>
  </si>
  <si>
    <t>43000000013072883</t>
  </si>
  <si>
    <t>uk ticket</t>
  </si>
  <si>
    <t>43000000014115628</t>
  </si>
  <si>
    <t>43000000005278831</t>
  </si>
  <si>
    <t>london flight</t>
  </si>
  <si>
    <t>43000000014111102</t>
  </si>
  <si>
    <t>43000000005278748</t>
  </si>
  <si>
    <t>43000000013072585</t>
  </si>
  <si>
    <t>43000000014125969</t>
  </si>
  <si>
    <t>43000000014127861</t>
  </si>
  <si>
    <t>43000000014116548</t>
  </si>
  <si>
    <t>43000000005278160</t>
  </si>
  <si>
    <t>43000000005278280</t>
  </si>
  <si>
    <t>43000000014120452</t>
  </si>
  <si>
    <t>43000000014109856</t>
  </si>
  <si>
    <t>43000000014122210</t>
  </si>
  <si>
    <t>43000000014116537</t>
  </si>
  <si>
    <t>43000000014111159</t>
  </si>
  <si>
    <t>43000000014118097</t>
  </si>
  <si>
    <t>43000000014120377</t>
  </si>
  <si>
    <t>43000000005278213</t>
  </si>
  <si>
    <t>european airfare</t>
  </si>
  <si>
    <t>43000000005278450</t>
  </si>
  <si>
    <t>frankfurt airport</t>
  </si>
  <si>
    <t>43000000014200667</t>
  </si>
  <si>
    <t>43000000014121904</t>
  </si>
  <si>
    <t>43000000014121464</t>
  </si>
  <si>
    <t>43000000014113714</t>
  </si>
  <si>
    <t>paris cheap plane tickets</t>
  </si>
  <si>
    <t>43000000014115019</t>
  </si>
  <si>
    <t>43000000005278140</t>
  </si>
  <si>
    <t>overseas tickets</t>
  </si>
  <si>
    <t>43000000014119894</t>
  </si>
  <si>
    <t>43000000005278489</t>
  </si>
  <si>
    <t>geneva flight</t>
  </si>
  <si>
    <t>43000000014200934</t>
  </si>
  <si>
    <t>43000000005278725</t>
  </si>
  <si>
    <t>spain plane tickets</t>
  </si>
  <si>
    <t>43000000005278265</t>
  </si>
  <si>
    <t>43000000008357119</t>
  </si>
  <si>
    <t>43000000005278099</t>
  </si>
  <si>
    <t>43000000005277967</t>
  </si>
  <si>
    <t>43000000014115087</t>
  </si>
  <si>
    <t>43000000014113728</t>
  </si>
  <si>
    <t>france cheap airline tickets</t>
  </si>
  <si>
    <t>43000000014117101</t>
  </si>
  <si>
    <t>43000000005287798</t>
  </si>
  <si>
    <t>43000000005278154</t>
  </si>
  <si>
    <t>germany fares</t>
  </si>
  <si>
    <t>43000000013072171</t>
  </si>
  <si>
    <t>43000000014116746</t>
  </si>
  <si>
    <t>43000000014125239</t>
  </si>
  <si>
    <t>43000000014200962</t>
  </si>
  <si>
    <t>43000000014113178</t>
  </si>
  <si>
    <t>43000000014125616</t>
  </si>
  <si>
    <t>43000000014114059</t>
  </si>
  <si>
    <t>france airfare sales</t>
  </si>
  <si>
    <t>43000000014200682</t>
  </si>
  <si>
    <t>43000000014122276</t>
  </si>
  <si>
    <t>43000000005278003</t>
  </si>
  <si>
    <t>43000000005278707</t>
  </si>
  <si>
    <t>43000000005278637</t>
  </si>
  <si>
    <t>43000000005277979</t>
  </si>
  <si>
    <t>london airlines</t>
  </si>
  <si>
    <t>43000000005278169</t>
  </si>
  <si>
    <t>england tickets</t>
  </si>
  <si>
    <t>43000000005278756</t>
  </si>
  <si>
    <t>overseas flight</t>
  </si>
  <si>
    <t>43000000013072795</t>
  </si>
  <si>
    <t>spain cheap flight</t>
  </si>
  <si>
    <t>43000000014127354</t>
  </si>
  <si>
    <t>43000000014125230</t>
  </si>
  <si>
    <t>43000000013072836</t>
  </si>
  <si>
    <t>43000000005278701</t>
  </si>
  <si>
    <t>43000000014302633</t>
  </si>
  <si>
    <t>43000000005278786</t>
  </si>
  <si>
    <t>43000000014127384</t>
  </si>
  <si>
    <t>43000000005287810</t>
  </si>
  <si>
    <t>43000000014125959</t>
  </si>
  <si>
    <t>43000000014302643</t>
  </si>
  <si>
    <t>43000000005278587</t>
  </si>
  <si>
    <t>43000000005278132</t>
  </si>
  <si>
    <t>43000000013072764</t>
  </si>
  <si>
    <t>uk tickets</t>
  </si>
  <si>
    <t>43000000014201079</t>
  </si>
  <si>
    <t>43000000005278499</t>
  </si>
  <si>
    <t>43000000014117413</t>
  </si>
  <si>
    <t>43000000014125205</t>
  </si>
  <si>
    <t>43000000014121933</t>
  </si>
  <si>
    <t>43000000005287905</t>
  </si>
  <si>
    <t>stuttgart flight</t>
  </si>
  <si>
    <t>43000000014201057</t>
  </si>
  <si>
    <t>43000000005287866</t>
  </si>
  <si>
    <t>flight to cologne</t>
  </si>
  <si>
    <t>43000000014113594</t>
  </si>
  <si>
    <t>43000000014122668</t>
  </si>
  <si>
    <t>43000000014127901</t>
  </si>
  <si>
    <t>43000000005278048</t>
  </si>
  <si>
    <t>germany airports</t>
  </si>
  <si>
    <t>43000000014113753</t>
  </si>
  <si>
    <t>43000000014116882</t>
  </si>
  <si>
    <t>43000000013071254</t>
  </si>
  <si>
    <t>43000000013072461</t>
  </si>
  <si>
    <t>43000000014122745</t>
  </si>
  <si>
    <t>43000000014127998</t>
  </si>
  <si>
    <t>43000000013071442</t>
  </si>
  <si>
    <t>43000000014119400</t>
  </si>
  <si>
    <t>43000000014113250</t>
  </si>
  <si>
    <t>43000000014120068</t>
  </si>
  <si>
    <t>43000000013071825</t>
  </si>
  <si>
    <t>43000000014117502</t>
  </si>
  <si>
    <t>43000000014111247</t>
  </si>
  <si>
    <t>43000000014122775</t>
  </si>
  <si>
    <t>43000000014119311</t>
  </si>
  <si>
    <t>43000000014121631</t>
  </si>
  <si>
    <t>43000000014200967</t>
  </si>
  <si>
    <t>43000000014126177</t>
  </si>
  <si>
    <t>43000000014113552</t>
  </si>
  <si>
    <t>43000000014116876</t>
  </si>
  <si>
    <t>43000000014113299</t>
  </si>
  <si>
    <t>lyon france airport</t>
  </si>
  <si>
    <t>nuremberg airport</t>
  </si>
  <si>
    <t>france travel information</t>
  </si>
  <si>
    <t>greece cheap ticket</t>
  </si>
  <si>
    <t>cheap trip to france</t>
  </si>
  <si>
    <t>paris flight deal</t>
  </si>
  <si>
    <t>cologne</t>
  </si>
  <si>
    <t>low cost airline france</t>
  </si>
  <si>
    <t>south france travel</t>
  </si>
  <si>
    <t>43000000014115896</t>
  </si>
  <si>
    <t>43000000005278563</t>
  </si>
  <si>
    <t>43000000013072316</t>
  </si>
  <si>
    <t>43000000013072587</t>
  </si>
  <si>
    <t>43000000014121665</t>
  </si>
  <si>
    <t>43000000013072295</t>
  </si>
  <si>
    <t>43000000013072535</t>
  </si>
  <si>
    <t>turkey flight</t>
  </si>
  <si>
    <t>43000000014113522</t>
  </si>
  <si>
    <t>43000000005278354</t>
  </si>
  <si>
    <t>london cheap tickets</t>
  </si>
  <si>
    <t>43000000013072175</t>
  </si>
  <si>
    <t>43000000005278454</t>
  </si>
  <si>
    <t>london flights</t>
  </si>
  <si>
    <t>43000000014119817</t>
  </si>
  <si>
    <t>43000000013072486</t>
  </si>
  <si>
    <t>43000000005278791</t>
  </si>
  <si>
    <t>43000000014127531</t>
  </si>
  <si>
    <t>43000000014119772</t>
  </si>
  <si>
    <t>43000000013071587</t>
  </si>
  <si>
    <t>43000000005278083</t>
  </si>
  <si>
    <t>43000000014119261</t>
  </si>
  <si>
    <t>43000000005278276</t>
  </si>
  <si>
    <t>43000000014113164</t>
  </si>
  <si>
    <t>43000000005277964</t>
  </si>
  <si>
    <t>frankfurt flights</t>
  </si>
  <si>
    <t>43000000005278081</t>
  </si>
  <si>
    <t>geneva airlines</t>
  </si>
  <si>
    <t>43000000014113695</t>
  </si>
  <si>
    <t>france flight deals</t>
  </si>
  <si>
    <t>43000000014114034</t>
  </si>
  <si>
    <t>43000000014126127</t>
  </si>
  <si>
    <t>43000000014113798</t>
  </si>
  <si>
    <t>43000000005278794</t>
  </si>
  <si>
    <t>43000000014200917</t>
  </si>
  <si>
    <t>43000000005278806</t>
  </si>
  <si>
    <t>43000000005277985</t>
  </si>
  <si>
    <t>istanbul cheap flights</t>
  </si>
  <si>
    <t>43000000005287903</t>
  </si>
  <si>
    <t>flights to nuremberg</t>
  </si>
  <si>
    <t>43000000013072749</t>
  </si>
  <si>
    <t>43000000005287776</t>
  </si>
  <si>
    <t>hamburg flights</t>
  </si>
  <si>
    <t>43000000014302611</t>
  </si>
  <si>
    <t>43000000014111000</t>
  </si>
  <si>
    <t>43000000013072694</t>
  </si>
  <si>
    <t>fly to spain</t>
  </si>
  <si>
    <t>43000000014302625</t>
  </si>
  <si>
    <t>india vacation</t>
  </si>
  <si>
    <t>43000000014116917</t>
  </si>
  <si>
    <t>43000000013072222</t>
  </si>
  <si>
    <t>43000000013072306</t>
  </si>
  <si>
    <t>43000000014114075</t>
  </si>
  <si>
    <t>43000000005278215</t>
  </si>
  <si>
    <t>london airfare</t>
  </si>
  <si>
    <t>43000000014113886</t>
  </si>
  <si>
    <t>france cheap airlines</t>
  </si>
  <si>
    <t>43000000014125494</t>
  </si>
  <si>
    <t>43000000005278633</t>
  </si>
  <si>
    <t>43000000005278635</t>
  </si>
  <si>
    <t>43000000013071686</t>
  </si>
  <si>
    <t>florence travel</t>
  </si>
  <si>
    <t>43000000014122105</t>
  </si>
  <si>
    <t>43000000014110844</t>
  </si>
  <si>
    <t>43000000005277981</t>
  </si>
  <si>
    <t>43000000014113875</t>
  </si>
  <si>
    <t>43000000014113958</t>
  </si>
  <si>
    <t>43000000005287970</t>
  </si>
  <si>
    <t>berlin flights</t>
  </si>
  <si>
    <t>43000000005278780</t>
  </si>
  <si>
    <t>43000000005278005</t>
  </si>
  <si>
    <t>international cheap flight</t>
  </si>
  <si>
    <t>43000000005278808</t>
  </si>
  <si>
    <t>london travel</t>
  </si>
  <si>
    <t>43000000005278464</t>
  </si>
  <si>
    <t>43000000005277989</t>
  </si>
  <si>
    <t>43000000014117837</t>
  </si>
  <si>
    <t>43000000005278798</t>
  </si>
  <si>
    <t>43000000007147621</t>
  </si>
  <si>
    <t>bucarest flights</t>
  </si>
  <si>
    <t>Google|bucarest</t>
  </si>
  <si>
    <t>43000000005278685</t>
  </si>
  <si>
    <t>germany airfares</t>
  </si>
  <si>
    <t>43000000005278344</t>
  </si>
  <si>
    <t>43000000005278659</t>
  </si>
  <si>
    <t>43000000014114131</t>
  </si>
  <si>
    <t>43000000005287878</t>
  </si>
  <si>
    <t>flights to hamburg</t>
  </si>
  <si>
    <t>43000000014112773</t>
  </si>
  <si>
    <t>43000000005278460</t>
  </si>
  <si>
    <t>43000000013072918</t>
  </si>
  <si>
    <t>flight to milan</t>
  </si>
  <si>
    <t>43000000005278740</t>
  </si>
  <si>
    <t>43000000014113640</t>
  </si>
  <si>
    <t>43000000005278742</t>
  </si>
  <si>
    <t>england cheap flights</t>
  </si>
  <si>
    <t>43000000014110722</t>
  </si>
  <si>
    <t>43000000014113622</t>
  </si>
  <si>
    <t>43000000014111094</t>
  </si>
  <si>
    <t>43000000005278309</t>
  </si>
  <si>
    <t>43000000005287794</t>
  </si>
  <si>
    <t>stuttgart flights</t>
  </si>
  <si>
    <t>43000000005278085</t>
  </si>
  <si>
    <t>43000000013072338</t>
  </si>
  <si>
    <t>43000000005278601</t>
  </si>
  <si>
    <t>43000000005278501</t>
  </si>
  <si>
    <t>43000000014113804</t>
  </si>
  <si>
    <t>france cheap fares</t>
  </si>
  <si>
    <t>43000000014113977</t>
  </si>
  <si>
    <t>43000000014119990</t>
  </si>
  <si>
    <t>43000000007147550</t>
  </si>
  <si>
    <t>delhi airfares</t>
  </si>
  <si>
    <t>43000000014114581</t>
  </si>
  <si>
    <t>43000000005278013</t>
  </si>
  <si>
    <t>43000000013072642</t>
  </si>
  <si>
    <t>43000000014118291</t>
  </si>
  <si>
    <t>43000000014113760</t>
  </si>
  <si>
    <t>43000000014113337</t>
  </si>
  <si>
    <t>43000000014114122</t>
  </si>
  <si>
    <t>43000000007147547</t>
  </si>
  <si>
    <t>delhi travel</t>
  </si>
  <si>
    <t>delhi</t>
  </si>
  <si>
    <t>43000000014302630</t>
  </si>
  <si>
    <t>india cheap tickets</t>
  </si>
  <si>
    <t>43000000013072799</t>
  </si>
  <si>
    <t>[istanbul flights]</t>
  </si>
  <si>
    <t>43000000005287998</t>
  </si>
  <si>
    <t>berlin cheap flights</t>
  </si>
  <si>
    <t>43000000014128090</t>
  </si>
  <si>
    <t>43000000014119898</t>
  </si>
  <si>
    <t>43000000014127733</t>
  </si>
  <si>
    <t>43000000014113321</t>
  </si>
  <si>
    <t>43000000013072234</t>
  </si>
  <si>
    <t>paris airfare deal</t>
  </si>
  <si>
    <t>india cheap airfare</t>
  </si>
  <si>
    <t>travel to marseille</t>
  </si>
  <si>
    <t>international air ticket</t>
  </si>
  <si>
    <t>bordeaux airfare</t>
  </si>
  <si>
    <t>fly to venice</t>
  </si>
  <si>
    <t>fly</t>
  </si>
  <si>
    <t>fly to geneva</t>
  </si>
  <si>
    <t>venice travel</t>
  </si>
  <si>
    <t>43000000013072134</t>
  </si>
  <si>
    <t>43000000014109754</t>
  </si>
  <si>
    <t>43000000005278071</t>
  </si>
  <si>
    <t>european cheap flights</t>
  </si>
  <si>
    <t>43000000005278243</t>
  </si>
  <si>
    <t>43000000013072845</t>
  </si>
  <si>
    <t>43000000014119334</t>
  </si>
  <si>
    <t>43000000007147619</t>
  </si>
  <si>
    <t>agadir flights</t>
  </si>
  <si>
    <t>Google|agadir</t>
  </si>
  <si>
    <t>43000000005278079</t>
  </si>
  <si>
    <t>turkey cheap flights</t>
  </si>
  <si>
    <t>43000000005278389</t>
  </si>
  <si>
    <t>43000000013071945</t>
  </si>
  <si>
    <t>43000000005278192</t>
  </si>
  <si>
    <t>international fares</t>
  </si>
  <si>
    <t>43000000013072678</t>
  </si>
  <si>
    <t>turkey airlines</t>
  </si>
  <si>
    <t>43000000005278737</t>
  </si>
  <si>
    <t>43000000005278166</t>
  </si>
  <si>
    <t>43000000014125919</t>
  </si>
  <si>
    <t>43000000005278014</t>
  </si>
  <si>
    <t>43000000013072688</t>
  </si>
  <si>
    <t>flight to turkey</t>
  </si>
  <si>
    <t>43000000005278121</t>
  </si>
  <si>
    <t>43000000014113452</t>
  </si>
  <si>
    <t>43000000005278549</t>
  </si>
  <si>
    <t>frankfurt cheap flights</t>
  </si>
  <si>
    <t>43000000013072205</t>
  </si>
  <si>
    <t>uk flights</t>
  </si>
  <si>
    <t>43000000013072599</t>
  </si>
  <si>
    <t>43000000005278543</t>
  </si>
  <si>
    <t>43000000005277997</t>
  </si>
  <si>
    <t>43000000005278077</t>
  </si>
  <si>
    <t>geneva flights</t>
  </si>
  <si>
    <t>43000000005278666</t>
  </si>
  <si>
    <t>43000000005278117</t>
  </si>
  <si>
    <t>international cheap tickets</t>
  </si>
  <si>
    <t>43000000013071548</t>
  </si>
  <si>
    <t>43000000014113806</t>
  </si>
  <si>
    <t>43000000013071851</t>
  </si>
  <si>
    <t>43000000005278412</t>
  </si>
  <si>
    <t>43000000014117467</t>
  </si>
  <si>
    <t>43000000014302620</t>
  </si>
  <si>
    <t>43000000005277995</t>
  </si>
  <si>
    <t>43000000013071859</t>
  </si>
  <si>
    <t>43000000008357122</t>
  </si>
  <si>
    <t>43000000014125646</t>
  </si>
  <si>
    <t>43000000005287772</t>
  </si>
  <si>
    <t>43000000007147625</t>
  </si>
  <si>
    <t>dakar flights</t>
  </si>
  <si>
    <t>Google|dakar</t>
  </si>
  <si>
    <t>43000000005278571</t>
  </si>
  <si>
    <t>43000000005278337</t>
  </si>
  <si>
    <t>43000000014113318</t>
  </si>
  <si>
    <t>43000000014111093</t>
  </si>
  <si>
    <t>43000000005278352</t>
  </si>
  <si>
    <t>43000000005278227</t>
  </si>
  <si>
    <t>flights to frankfurt</t>
  </si>
  <si>
    <t>43000000008357088</t>
  </si>
  <si>
    <t>43000000005288018</t>
  </si>
  <si>
    <t>flights to cologne</t>
  </si>
  <si>
    <t>43000000013072086</t>
  </si>
  <si>
    <t>43000000005278535</t>
  </si>
  <si>
    <t>43000000005278152</t>
  </si>
  <si>
    <t>43000000014113997</t>
  </si>
  <si>
    <t>43000000014127745</t>
  </si>
  <si>
    <t>43000000014113535</t>
  </si>
  <si>
    <t>43000000013071982</t>
  </si>
  <si>
    <t>43000000007147623</t>
  </si>
  <si>
    <t>casablanca flights</t>
  </si>
  <si>
    <t>Google|casablanca</t>
  </si>
  <si>
    <t>43000000014302607</t>
  </si>
  <si>
    <t>india flight</t>
  </si>
  <si>
    <t>43000000005278410</t>
  </si>
  <si>
    <t>43000000014127393</t>
  </si>
  <si>
    <t>43000000014110708</t>
  </si>
  <si>
    <t>43000000005278105</t>
  </si>
  <si>
    <t>43000000013072674</t>
  </si>
  <si>
    <t>flights to uk</t>
  </si>
  <si>
    <t>43000000005278551</t>
  </si>
  <si>
    <t>43000000005278062</t>
  </si>
  <si>
    <t>43000000005278709</t>
  </si>
  <si>
    <t>43000000014113781</t>
  </si>
  <si>
    <t>43000000005278527</t>
  </si>
  <si>
    <t>flights to istanbul</t>
  </si>
  <si>
    <t>43000000014119688</t>
  </si>
  <si>
    <t>43000000007147629</t>
  </si>
  <si>
    <t>amman flights</t>
  </si>
  <si>
    <t>Google|amman</t>
  </si>
  <si>
    <t>43000000005277996</t>
  </si>
  <si>
    <t>43000000014126009</t>
  </si>
  <si>
    <t>43000000005288002</t>
  </si>
  <si>
    <t>flights to berlin</t>
  </si>
  <si>
    <t>43000000007147524</t>
  </si>
  <si>
    <t>delhi tickets</t>
  </si>
  <si>
    <t>43000000014119381</t>
  </si>
  <si>
    <t>43000000014110507</t>
  </si>
  <si>
    <t>43000000005278393</t>
  </si>
  <si>
    <t>europe cheap tickets</t>
  </si>
  <si>
    <t>43000000005278064</t>
  </si>
  <si>
    <t>43000000005278661</t>
  </si>
  <si>
    <t>43000000005278255</t>
  </si>
  <si>
    <t>43000000005278782</t>
  </si>
  <si>
    <t>43000000013071921</t>
  </si>
  <si>
    <t>43000000013071854</t>
  </si>
  <si>
    <t>43000000013072142</t>
  </si>
  <si>
    <t>flights to milan</t>
  </si>
  <si>
    <t>43000000005278158</t>
  </si>
  <si>
    <t>germany flight</t>
  </si>
  <si>
    <t>43000000013072437</t>
  </si>
  <si>
    <t>43000000005278375</t>
  </si>
  <si>
    <t>43000000005278171</t>
  </si>
  <si>
    <t>43000000005278405</t>
  </si>
  <si>
    <t>uk cheap flights</t>
  </si>
  <si>
    <t>43000000005278456</t>
  </si>
  <si>
    <t>43000000007147571</t>
  </si>
  <si>
    <t>belgrade flights</t>
  </si>
  <si>
    <t>Google|belgrade</t>
  </si>
  <si>
    <t>43000000014113345</t>
  </si>
  <si>
    <t>43000000014119466</t>
  </si>
  <si>
    <t>43000000014113592</t>
  </si>
  <si>
    <t>43000000005278446</t>
  </si>
  <si>
    <t>43000000007147544</t>
  </si>
  <si>
    <t>delhi flights</t>
  </si>
  <si>
    <t>43000000013071926</t>
  </si>
  <si>
    <t>43000000013071888</t>
  </si>
  <si>
    <t>43000000014119292</t>
  </si>
  <si>
    <t>43000000013073012</t>
  </si>
  <si>
    <t>43000000005278363</t>
  </si>
  <si>
    <t>43000000013071500</t>
  </si>
  <si>
    <t>european travel</t>
  </si>
  <si>
    <t>43000000008357107</t>
  </si>
  <si>
    <t>43000000005278044</t>
  </si>
  <si>
    <t>43000000013071576</t>
  </si>
  <si>
    <t>fly to europe</t>
  </si>
  <si>
    <t>43000000005278539</t>
  </si>
  <si>
    <t>flights to london</t>
  </si>
  <si>
    <t>43000000005278406</t>
  </si>
  <si>
    <t>Google|International Flights</t>
  </si>
  <si>
    <t>43000000014111227</t>
  </si>
  <si>
    <t>43000000005278691</t>
  </si>
  <si>
    <t>43000000013072738</t>
  </si>
  <si>
    <t>43000000005278671</t>
  </si>
  <si>
    <t>Google|International Airfare</t>
  </si>
  <si>
    <t>43000000005278624</t>
  </si>
  <si>
    <t>43000000005278034</t>
  </si>
  <si>
    <t>43000000005278553</t>
  </si>
  <si>
    <t>43000000005278432</t>
  </si>
  <si>
    <t>43000000005278056</t>
  </si>
  <si>
    <t>43000000007147631</t>
  </si>
  <si>
    <t>tel aviv flights</t>
  </si>
  <si>
    <t>Google|tel aviv</t>
  </si>
  <si>
    <t>43000000013072712</t>
  </si>
  <si>
    <t>43000000014114104</t>
  </si>
  <si>
    <t>43000000005278292</t>
  </si>
  <si>
    <t>43000000013072462</t>
  </si>
  <si>
    <t>spain travel</t>
  </si>
  <si>
    <t>43000000005278670</t>
  </si>
  <si>
    <t>43000000005278113</t>
  </si>
  <si>
    <t>flight to germany</t>
  </si>
  <si>
    <t>43000000014302622</t>
  </si>
  <si>
    <t>43000000005278164</t>
  </si>
  <si>
    <t>43000000013072638</t>
  </si>
  <si>
    <t>flights to venice</t>
  </si>
  <si>
    <t>43000000007147530</t>
  </si>
  <si>
    <t>flights to delhi</t>
  </si>
  <si>
    <t>43000000013071805</t>
  </si>
  <si>
    <t>43000000005278766</t>
  </si>
  <si>
    <t>43000000013072136</t>
  </si>
  <si>
    <t>43000000005278778</t>
  </si>
  <si>
    <t>germany cheap flights</t>
  </si>
  <si>
    <t>43000000013072233</t>
  </si>
  <si>
    <t>43000000005278125</t>
  </si>
  <si>
    <t>flights to geneva</t>
  </si>
  <si>
    <t>43000000013071904</t>
  </si>
  <si>
    <t>43000000005278465</t>
  </si>
  <si>
    <t>43000000013071876</t>
  </si>
  <si>
    <t>43000000005278367</t>
  </si>
  <si>
    <t>43000000005278134</t>
  </si>
  <si>
    <t>43000000005278823</t>
  </si>
  <si>
    <t>43000000007147603</t>
  </si>
  <si>
    <t>tunis flights</t>
  </si>
  <si>
    <t>Google|tunis</t>
  </si>
  <si>
    <t>43000000005278593</t>
  </si>
  <si>
    <t>43000000005278430</t>
  </si>
  <si>
    <t>43000000005278046</t>
  </si>
  <si>
    <t>43000000014113690</t>
  </si>
  <si>
    <t>43000000013072224</t>
  </si>
  <si>
    <t>turkey travel</t>
  </si>
  <si>
    <t>43000000005278597</t>
  </si>
  <si>
    <t>international cheap flights</t>
  </si>
  <si>
    <t>43000000005278231</t>
  </si>
  <si>
    <t>43000000005278020</t>
  </si>
  <si>
    <t>43000000005278423</t>
  </si>
  <si>
    <t>43000000005278503</t>
  </si>
  <si>
    <t>43000000013072428</t>
  </si>
  <si>
    <t>turkey flights</t>
  </si>
  <si>
    <t>43000000014113323</t>
  </si>
  <si>
    <t>43000000005278028</t>
  </si>
  <si>
    <t>43000000005278109</t>
  </si>
  <si>
    <t>43000000007147569</t>
  </si>
  <si>
    <t>kiev flights</t>
  </si>
  <si>
    <t>Google|kiev</t>
  </si>
  <si>
    <t>43000000013072537</t>
  </si>
  <si>
    <t>43000000005278713</t>
  </si>
  <si>
    <t>43000000005278233</t>
  </si>
  <si>
    <t>43000000005278115</t>
  </si>
  <si>
    <t>43000000013072349</t>
  </si>
  <si>
    <t>italy travel</t>
  </si>
  <si>
    <t>43000000005278437</t>
  </si>
  <si>
    <t>germany flights</t>
  </si>
  <si>
    <t>43000000005278103</t>
  </si>
  <si>
    <t>43000000008357096</t>
  </si>
  <si>
    <t>43000000013072940</t>
  </si>
  <si>
    <t>flights to rome</t>
  </si>
  <si>
    <t>43000000007147567</t>
  </si>
  <si>
    <t>sofia flights</t>
  </si>
  <si>
    <t>Google|sofia</t>
  </si>
  <si>
    <t>43000000005278270</t>
  </si>
  <si>
    <t>43000000007147573</t>
  </si>
  <si>
    <t>nairobi flights</t>
  </si>
  <si>
    <t>Google|nairobi</t>
  </si>
  <si>
    <t>43000000005278253</t>
  </si>
  <si>
    <t>43000000005278263</t>
  </si>
  <si>
    <t>43000000007147593</t>
  </si>
  <si>
    <t>johannesburg flights</t>
  </si>
  <si>
    <t>Google|johannesburg</t>
  </si>
  <si>
    <t>43000000007147589</t>
  </si>
  <si>
    <t>moscow flights</t>
  </si>
  <si>
    <t>Google|moscow</t>
  </si>
  <si>
    <t>43000000007147565</t>
  </si>
  <si>
    <t>split flights</t>
  </si>
  <si>
    <t>Google|split</t>
  </si>
  <si>
    <t>43000000013072607</t>
  </si>
  <si>
    <t>43000000007147597</t>
  </si>
  <si>
    <t>marrakech flights</t>
  </si>
  <si>
    <t>Google|marrakech</t>
  </si>
  <si>
    <t>43000000005278764</t>
  </si>
  <si>
    <t>43000000013071813</t>
  </si>
  <si>
    <t>43000000005278545</t>
  </si>
  <si>
    <t>43000000013072545</t>
  </si>
  <si>
    <t>flights to turkey</t>
  </si>
  <si>
    <t>43000000005278138</t>
  </si>
  <si>
    <t>43000000007147599</t>
  </si>
  <si>
    <t>cairo flights</t>
  </si>
  <si>
    <t>Google|cairo</t>
  </si>
  <si>
    <t>43000000005278613</t>
  </si>
  <si>
    <t>43000000005278448</t>
  </si>
  <si>
    <t>43000000005278814</t>
  </si>
  <si>
    <t>flights to germany</t>
  </si>
  <si>
    <t>43000000013071677</t>
  </si>
  <si>
    <t>43000000007147613</t>
  </si>
  <si>
    <t>prague flights</t>
  </si>
  <si>
    <t>Google|prague</t>
  </si>
  <si>
    <t>43000000005278001</t>
  </si>
  <si>
    <t>43000000013071247</t>
  </si>
  <si>
    <t>flights to europe</t>
  </si>
  <si>
    <t>43000000005277975</t>
  </si>
  <si>
    <t>43000000005278445</t>
  </si>
  <si>
    <t>43000000005278819</t>
  </si>
  <si>
    <t>43000000007147635</t>
  </si>
  <si>
    <t>dubai flights</t>
  </si>
  <si>
    <t>Google|dubai</t>
  </si>
  <si>
    <t>43000000005278573</t>
  </si>
  <si>
    <t>43000000008357104</t>
  </si>
  <si>
    <t>43000000005278042</t>
  </si>
  <si>
    <t>43000000005278321</t>
  </si>
  <si>
    <t>43000000005278199</t>
  </si>
  <si>
    <t>43000000005278630</t>
  </si>
  <si>
    <t>travel to bordeaux</t>
  </si>
  <si>
    <t>airfrance to nice</t>
  </si>
  <si>
    <t>Bordeaux Branded</t>
  </si>
  <si>
    <t>trip to nice</t>
  </si>
  <si>
    <t>Zurich</t>
  </si>
  <si>
    <t>43000000005663329</t>
  </si>
  <si>
    <t>lyon plane ticket</t>
  </si>
  <si>
    <t>43000000005663296</t>
  </si>
  <si>
    <t>lyon cheap tickets</t>
  </si>
  <si>
    <t>43000000005663241</t>
  </si>
  <si>
    <t>43000000005663245</t>
  </si>
  <si>
    <t>43000000033399076</t>
  </si>
  <si>
    <t>paris xpress</t>
  </si>
  <si>
    <t>Paris Xpress</t>
  </si>
  <si>
    <t>43000000033399071</t>
  </si>
  <si>
    <t>day flight to paris</t>
  </si>
  <si>
    <t>43000000033399072</t>
  </si>
  <si>
    <t>day flights to paris</t>
  </si>
  <si>
    <t>43000000033399077</t>
  </si>
  <si>
    <t>paris express</t>
  </si>
  <si>
    <t>air france ca</t>
  </si>
  <si>
    <t>bordeaux cheap flight</t>
  </si>
  <si>
    <t>airfrance uk</t>
  </si>
  <si>
    <t>Business Class - Branded</t>
  </si>
  <si>
    <t>luxury airline</t>
  </si>
  <si>
    <t>france cheap air ticket</t>
  </si>
  <si>
    <t>43000000014117401</t>
  </si>
  <si>
    <t>spain airfare sale</t>
  </si>
  <si>
    <t>Los Angeles to Spain Sale</t>
  </si>
  <si>
    <t>43000000014119920</t>
  </si>
  <si>
    <t>43000000014111059</t>
  </si>
  <si>
    <t>San Francisco to Rome Sale</t>
  </si>
  <si>
    <t>43000000014121636</t>
  </si>
  <si>
    <t>Detroit to Spain Sale</t>
  </si>
  <si>
    <t>43000000014127463</t>
  </si>
  <si>
    <t>france cheap airfare</t>
  </si>
  <si>
    <t>43000000005287834</t>
  </si>
  <si>
    <t>stuttgart airports</t>
  </si>
  <si>
    <t>Google|Stuttgart</t>
  </si>
  <si>
    <t>43000000013072423</t>
  </si>
  <si>
    <t>turkey fares</t>
  </si>
  <si>
    <t>43000000014111661</t>
  </si>
  <si>
    <t>Philadelphia to Florence Sale</t>
  </si>
  <si>
    <t>43000000014201407</t>
  </si>
  <si>
    <t>international air flights</t>
  </si>
  <si>
    <t>International Boston</t>
  </si>
  <si>
    <t>43000000014114285</t>
  </si>
  <si>
    <t>spain cheap airfare</t>
  </si>
  <si>
    <t>New York to Spain Sale</t>
  </si>
  <si>
    <t>43000000014118835</t>
  </si>
  <si>
    <t>43000000014120195</t>
  </si>
  <si>
    <t>43000000014117132</t>
  </si>
  <si>
    <t>greece airlines</t>
  </si>
  <si>
    <t>43000000014116860</t>
  </si>
  <si>
    <t>43000000014120756</t>
  </si>
  <si>
    <t>43000000014112382</t>
  </si>
  <si>
    <t>43000000014118889</t>
  </si>
  <si>
    <t>athens cheap fares</t>
  </si>
  <si>
    <t>Houston to Athens Sale</t>
  </si>
  <si>
    <t>43000000005278259</t>
  </si>
  <si>
    <t>43000000013072321</t>
  </si>
  <si>
    <t>air france to milan</t>
  </si>
  <si>
    <t>43000000014113785</t>
  </si>
  <si>
    <t>low europe flights</t>
  </si>
  <si>
    <t>43000000014200927</t>
  </si>
  <si>
    <t>international air tickets</t>
  </si>
  <si>
    <t>43000000014127228</t>
  </si>
  <si>
    <t>paris air ticket</t>
  </si>
  <si>
    <t>43000000014121811</t>
  </si>
  <si>
    <t>barcelona plane tickets</t>
  </si>
  <si>
    <t>43000000005278381</t>
  </si>
  <si>
    <t>barcelona airports</t>
  </si>
  <si>
    <t>43000000014200690</t>
  </si>
  <si>
    <t>international tickets</t>
  </si>
  <si>
    <t>International Philadelphia</t>
  </si>
  <si>
    <t>43000000014122507</t>
  </si>
  <si>
    <t>rome air fares</t>
  </si>
  <si>
    <t>DC to Rome Sale</t>
  </si>
  <si>
    <t>43000000013072780</t>
  </si>
  <si>
    <t>uk fare</t>
  </si>
  <si>
    <t>43000000013072857</t>
  </si>
  <si>
    <t>madrid cheap ticket</t>
  </si>
  <si>
    <t>43000000014112683</t>
  </si>
  <si>
    <t>43000000014118277</t>
  </si>
  <si>
    <t>43000000014111008</t>
  </si>
  <si>
    <t>venice fare</t>
  </si>
  <si>
    <t>San Francisco to Venice Sale</t>
  </si>
  <si>
    <t>43000000014200729</t>
  </si>
  <si>
    <t>europe airline</t>
  </si>
  <si>
    <t>43000000014121061</t>
  </si>
  <si>
    <t>Detroit to Greece Sale</t>
  </si>
  <si>
    <t>43000000014127949</t>
  </si>
  <si>
    <t>italy cheap flights</t>
  </si>
  <si>
    <t>43000000013072308</t>
  </si>
  <si>
    <t>milan fare</t>
  </si>
  <si>
    <t>43000000014114424</t>
  </si>
  <si>
    <t>43000000014114884</t>
  </si>
  <si>
    <t>rome cheap tickets</t>
  </si>
  <si>
    <t>New York to Rome Sale</t>
  </si>
  <si>
    <t>43000000013072446</t>
  </si>
  <si>
    <t>air france istanbul flight</t>
  </si>
  <si>
    <t>Istanbul Branded</t>
  </si>
  <si>
    <t>43000000014113325</t>
  </si>
  <si>
    <t>43000000014116642</t>
  </si>
  <si>
    <t>Los Angeles to Athens Sale</t>
  </si>
  <si>
    <t>43000000014118980</t>
  </si>
  <si>
    <t>43000000014115426</t>
  </si>
  <si>
    <t>43000000014113920</t>
  </si>
  <si>
    <t>italy cheap airfare</t>
  </si>
  <si>
    <t>New York to Italy Sale</t>
  </si>
  <si>
    <t>43000000014118661</t>
  </si>
  <si>
    <t>43000000014127903</t>
  </si>
  <si>
    <t>43000000014128631</t>
  </si>
  <si>
    <t>cheap international airline ticket</t>
  </si>
  <si>
    <t>Cheap International Boston</t>
  </si>
  <si>
    <t>43000000008357130</t>
  </si>
  <si>
    <t>43000000013072803</t>
  </si>
  <si>
    <t>milan airline</t>
  </si>
  <si>
    <t>43000000014113461</t>
  </si>
  <si>
    <t>rome air flight</t>
  </si>
  <si>
    <t>43000000014117193</t>
  </si>
  <si>
    <t>Cheap International Los Angeles</t>
  </si>
  <si>
    <t>43000000014112409</t>
  </si>
  <si>
    <t>spain cheap airlines</t>
  </si>
  <si>
    <t>43000000014113180</t>
  </si>
  <si>
    <t>italy airports</t>
  </si>
  <si>
    <t>43000000014114930</t>
  </si>
  <si>
    <t>spain airports</t>
  </si>
  <si>
    <t>43000000014119704</t>
  </si>
  <si>
    <t>Detroit to Athens Sale</t>
  </si>
  <si>
    <t>43000000014120476</t>
  </si>
  <si>
    <t>Detroit to Italy Sale</t>
  </si>
  <si>
    <t>43000000005278719</t>
  </si>
  <si>
    <t>overseas ticket</t>
  </si>
  <si>
    <t>Google|Overseas</t>
  </si>
  <si>
    <t>43000000013071458</t>
  </si>
  <si>
    <t>european airports</t>
  </si>
  <si>
    <t>43000000013072460</t>
  </si>
  <si>
    <t>[venice cheap flight]</t>
  </si>
  <si>
    <t>43000000014109480</t>
  </si>
  <si>
    <t>barcelona fares</t>
  </si>
  <si>
    <t>San Francisco to Barcelona Sale</t>
  </si>
  <si>
    <t>43000000014114333</t>
  </si>
  <si>
    <t>43000000013071249</t>
  </si>
  <si>
    <t>nyc to athens</t>
  </si>
  <si>
    <t>43000000013071466</t>
  </si>
  <si>
    <t>43000000013072218</t>
  </si>
  <si>
    <t>air france to london</t>
  </si>
  <si>
    <t>Luxury Flight</t>
  </si>
  <si>
    <t>business class ticket</t>
  </si>
  <si>
    <t>business class flight</t>
  </si>
  <si>
    <t>airfrance.ca</t>
  </si>
  <si>
    <t>business class fare</t>
  </si>
  <si>
    <t>43000000008384346</t>
  </si>
  <si>
    <t>trips to bordeaux</t>
  </si>
  <si>
    <t>43000000008384356</t>
  </si>
  <si>
    <t>trip to lyon</t>
  </si>
  <si>
    <t>43000000008384348</t>
  </si>
  <si>
    <t>trip to marseille</t>
  </si>
  <si>
    <t>43000000008384364</t>
  </si>
  <si>
    <t>trips to marseille</t>
  </si>
  <si>
    <t>43000000008384366</t>
  </si>
  <si>
    <t>trip to bordeaux</t>
  </si>
  <si>
    <t>43000000008384350</t>
  </si>
  <si>
    <t>43000000007704268</t>
  </si>
  <si>
    <t>43000000008384368</t>
  </si>
  <si>
    <t>43000000008384362</t>
  </si>
  <si>
    <t>43000000008384354</t>
  </si>
  <si>
    <t>43000000008384358</t>
  </si>
  <si>
    <t>43000000005299143</t>
  </si>
  <si>
    <t>43000000005299134</t>
  </si>
  <si>
    <t>43000000005299144</t>
  </si>
  <si>
    <t>fly to  munich</t>
  </si>
  <si>
    <t>43000000005299149</t>
  </si>
  <si>
    <t>munich fares</t>
  </si>
  <si>
    <t>43000000005299150</t>
  </si>
  <si>
    <t>43000000005299139</t>
  </si>
  <si>
    <t>munich flight</t>
  </si>
  <si>
    <t>43000000005299135</t>
  </si>
  <si>
    <t>43000000005299132</t>
  </si>
  <si>
    <t>munich flights</t>
  </si>
  <si>
    <t>43000000005299133</t>
  </si>
  <si>
    <t>flights to munich</t>
  </si>
  <si>
    <t>43000000005278491</t>
  </si>
  <si>
    <t>43000000014128897</t>
  </si>
  <si>
    <t>venice cheap airfare</t>
  </si>
  <si>
    <t>Boston to Venice Sale</t>
  </si>
  <si>
    <t>43000000014114147</t>
  </si>
  <si>
    <t>athens flight</t>
  </si>
  <si>
    <t>43000000014114531</t>
  </si>
  <si>
    <t>43000000014120830</t>
  </si>
  <si>
    <t>43000000014121978</t>
  </si>
  <si>
    <t>athens cheap airline</t>
  </si>
  <si>
    <t>DC to Athens Sale</t>
  </si>
  <si>
    <t>43000000005278282</t>
  </si>
  <si>
    <t>fly to england</t>
  </si>
  <si>
    <t>43000000005287860</t>
  </si>
  <si>
    <t>cologne cheap flights</t>
  </si>
  <si>
    <t>Google|Cologne</t>
  </si>
  <si>
    <t>43000000013072375</t>
  </si>
  <si>
    <t>flight to athens greece</t>
  </si>
  <si>
    <t>43000000014114082</t>
  </si>
  <si>
    <t>france airplane ticket</t>
  </si>
  <si>
    <t>43000000014113557</t>
  </si>
  <si>
    <t>italy airport</t>
  </si>
  <si>
    <t>43000000014201069</t>
  </si>
  <si>
    <t>europe airlines</t>
  </si>
  <si>
    <t>Europe DC</t>
  </si>
  <si>
    <t>43000000014125303</t>
  </si>
  <si>
    <t>43000000008357090</t>
  </si>
  <si>
    <t>43000000014113357</t>
  </si>
  <si>
    <t>france cheap air fares</t>
  </si>
  <si>
    <t>43000000014200885</t>
  </si>
  <si>
    <t>europe airfares</t>
  </si>
  <si>
    <t>43000000014121847</t>
  </si>
  <si>
    <t>cheap europe flight</t>
  </si>
  <si>
    <t>43000000013072570</t>
  </si>
  <si>
    <t>air france to madrid</t>
  </si>
  <si>
    <t>Madrid Branded</t>
  </si>
  <si>
    <t>43000000014120574</t>
  </si>
  <si>
    <t>madrid airline</t>
  </si>
  <si>
    <t>43000000014121537</t>
  </si>
  <si>
    <t>cheap europe tickets</t>
  </si>
  <si>
    <t>43000000005278443</t>
  </si>
  <si>
    <t>43000000014115541</t>
  </si>
  <si>
    <t>43000000014122909</t>
  </si>
  <si>
    <t>DC to Seville Sale</t>
  </si>
  <si>
    <t>43000000014128945</t>
  </si>
  <si>
    <t>43000000014200894</t>
  </si>
  <si>
    <t>43000000014118309</t>
  </si>
  <si>
    <t>43000000014121288</t>
  </si>
  <si>
    <t>turin tickets</t>
  </si>
  <si>
    <t>Detroit to Turin Sale</t>
  </si>
  <si>
    <t>43000000014122762</t>
  </si>
  <si>
    <t>43000000014121831</t>
  </si>
  <si>
    <t>air france tickets</t>
  </si>
  <si>
    <t>Airfrance Deal DC</t>
  </si>
  <si>
    <t>43000000014127856</t>
  </si>
  <si>
    <t>43000000005299193</t>
  </si>
  <si>
    <t>britain cheap flights</t>
  </si>
  <si>
    <t>43000000014111254</t>
  </si>
  <si>
    <t>43000000014120120</t>
  </si>
  <si>
    <t>43000000014123186</t>
  </si>
  <si>
    <t>venice flights</t>
  </si>
  <si>
    <t>DC to Venice Sale</t>
  </si>
  <si>
    <t>43000000014200942</t>
  </si>
  <si>
    <t>43000000014128334</t>
  </si>
  <si>
    <t>cheap europe airfares</t>
  </si>
  <si>
    <t>43000000014114205</t>
  </si>
  <si>
    <t>spain plane ticket</t>
  </si>
  <si>
    <t>43000000014118099</t>
  </si>
  <si>
    <t>43000000014201024</t>
  </si>
  <si>
    <t>43000000005278485</t>
  </si>
  <si>
    <t>istanbul tickets</t>
  </si>
  <si>
    <t>43000000014110401</t>
  </si>
  <si>
    <t>43000000005278219</t>
  </si>
  <si>
    <t>frankfurt fare</t>
  </si>
  <si>
    <t>Google|Frankfurt</t>
  </si>
  <si>
    <t>43000000014127580</t>
  </si>
  <si>
    <t>43000000005278101</t>
  </si>
  <si>
    <t>istanbul ticket</t>
  </si>
  <si>
    <t>43000000013072841</t>
  </si>
  <si>
    <t>air france flights to rome</t>
  </si>
  <si>
    <t>43000000014120139</t>
  </si>
  <si>
    <t>rome flight sale</t>
  </si>
  <si>
    <t>43000000014122140</t>
  </si>
  <si>
    <t>DC to Italy Sale</t>
  </si>
  <si>
    <t>43000000014128941</t>
  </si>
  <si>
    <t>venice tickets</t>
  </si>
  <si>
    <t>43000000014114448</t>
  </si>
  <si>
    <t>spain air fare</t>
  </si>
  <si>
    <t>43000000014201345</t>
  </si>
  <si>
    <t>43000000014110765</t>
  </si>
  <si>
    <t>rome airlines</t>
  </si>
  <si>
    <t>43000000014114912</t>
  </si>
  <si>
    <t>43000000014116935</t>
  </si>
  <si>
    <t>cheap international tickets</t>
  </si>
  <si>
    <t>43000000014122204</t>
  </si>
  <si>
    <t>43000000013071882</t>
  </si>
  <si>
    <t>43000000014113817</t>
  </si>
  <si>
    <t>florence air fare</t>
  </si>
  <si>
    <t>43000000014117262</t>
  </si>
  <si>
    <t>43000000014118300</t>
  </si>
  <si>
    <t>43000000014113493</t>
  </si>
  <si>
    <t>paris cheap air flight</t>
  </si>
  <si>
    <t>43000000014125385</t>
  </si>
  <si>
    <t>43000000014121493</t>
  </si>
  <si>
    <t>43000000014119022</t>
  </si>
  <si>
    <t>paris airplane ticket</t>
  </si>
  <si>
    <t>43000000014201036</t>
  </si>
  <si>
    <t>international air fares</t>
  </si>
  <si>
    <t>43000000014119511</t>
  </si>
  <si>
    <t>43000000014125255</t>
  </si>
  <si>
    <t>43000000014113246</t>
  </si>
  <si>
    <t>florence airfare sale</t>
  </si>
  <si>
    <t>43000000014127247</t>
  </si>
  <si>
    <t>43000000014128746</t>
  </si>
  <si>
    <t>43000000014201356</t>
  </si>
  <si>
    <t>Europe Boston</t>
  </si>
  <si>
    <t>43000000005278038</t>
  </si>
  <si>
    <t>frankfurt cheap tickets</t>
  </si>
  <si>
    <t>43000000014113218</t>
  </si>
  <si>
    <t>43000000014122010</t>
  </si>
  <si>
    <t>spain cheap flights</t>
  </si>
  <si>
    <t>43000000014121340</t>
  </si>
  <si>
    <t>43000000014113549</t>
  </si>
  <si>
    <t>43000000014121656</t>
  </si>
  <si>
    <t>cheap international ticket</t>
  </si>
  <si>
    <t>Cheap International DC</t>
  </si>
  <si>
    <t>43000000014127818</t>
  </si>
  <si>
    <t>rome air flights</t>
  </si>
  <si>
    <t>zurich airfare</t>
  </si>
  <si>
    <t>lyon ticket</t>
  </si>
  <si>
    <t>amsterdam airfare</t>
  </si>
  <si>
    <t>budapest flight</t>
  </si>
  <si>
    <t>zurich flight</t>
  </si>
  <si>
    <t>amsterdam flight</t>
  </si>
  <si>
    <t>43000000005663266</t>
  </si>
  <si>
    <t>43000000005663342</t>
  </si>
  <si>
    <t>43000000017532135</t>
  </si>
  <si>
    <t>airfrance italy</t>
  </si>
  <si>
    <t>43000000013069222</t>
  </si>
  <si>
    <t>43000000013136075</t>
  </si>
  <si>
    <t>43000000013069149</t>
  </si>
  <si>
    <t>43000000013069089</t>
  </si>
  <si>
    <t>airfrance flight to paris</t>
  </si>
  <si>
    <t>43000000013068902</t>
  </si>
  <si>
    <t>airfrance nice flight</t>
  </si>
  <si>
    <t>43000000013068702</t>
  </si>
  <si>
    <t>43000000013068707</t>
  </si>
  <si>
    <t>air france to marseille</t>
  </si>
  <si>
    <t>Marseille Branded</t>
  </si>
  <si>
    <t>43000000013136053</t>
  </si>
  <si>
    <t>43000000013136048</t>
  </si>
  <si>
    <t>43000000013068986</t>
  </si>
  <si>
    <t>airfrance flights to paris</t>
  </si>
  <si>
    <t>43000000013068294</t>
  </si>
  <si>
    <t>43000000013069191</t>
  </si>
  <si>
    <t>43000000013068377</t>
  </si>
  <si>
    <t>43000000013068237</t>
  </si>
  <si>
    <t>bordeaux fare</t>
  </si>
  <si>
    <t>43000000013136071</t>
  </si>
  <si>
    <t>43000000017532130</t>
  </si>
  <si>
    <t>43000000013068830</t>
  </si>
  <si>
    <t>marseille cheap flight</t>
  </si>
  <si>
    <t>43000000013069024</t>
  </si>
  <si>
    <t>43000000013068305</t>
  </si>
  <si>
    <t>43000000013136059</t>
  </si>
  <si>
    <t>43000000013136067</t>
  </si>
  <si>
    <t>43000000013068814</t>
  </si>
  <si>
    <t>43000000017532139</t>
  </si>
  <si>
    <t>43000000013068948</t>
  </si>
  <si>
    <t>43000000013068829</t>
  </si>
  <si>
    <t>43000000013068688</t>
  </si>
  <si>
    <t>43000000013068966</t>
  </si>
  <si>
    <t>43000000013136091</t>
  </si>
  <si>
    <t>43000000013136055</t>
  </si>
  <si>
    <t>43000000013068741</t>
  </si>
  <si>
    <t>43000000013068924</t>
  </si>
  <si>
    <t>43000000013068406</t>
  </si>
  <si>
    <t>43000000013068416</t>
  </si>
  <si>
    <t>43000000013068613</t>
  </si>
  <si>
    <t>43000000013068668</t>
  </si>
  <si>
    <t>43000000013069181</t>
  </si>
  <si>
    <t>43000000013069231</t>
  </si>
  <si>
    <t>43000000005278467</t>
  </si>
  <si>
    <t>uk cheap tickets</t>
  </si>
  <si>
    <t>43000000013068293</t>
  </si>
  <si>
    <t>airfrance paris flight</t>
  </si>
  <si>
    <t>43000000013068340</t>
  </si>
  <si>
    <t>43000000013136094</t>
  </si>
  <si>
    <t>43000000013068571</t>
  </si>
  <si>
    <t>43000000013136047</t>
  </si>
  <si>
    <t>43000000013068738</t>
  </si>
  <si>
    <t>43000000013068937</t>
  </si>
  <si>
    <t>43000000013068916</t>
  </si>
  <si>
    <t>43000000013068562</t>
  </si>
  <si>
    <t>43000000013068431</t>
  </si>
  <si>
    <t>nice plane tickets</t>
  </si>
  <si>
    <t>43000000005278762</t>
  </si>
  <si>
    <t>43000000013068447</t>
  </si>
  <si>
    <t>43000000013136077</t>
  </si>
  <si>
    <t>lyon cheap flight</t>
  </si>
  <si>
    <t>43000000013068327</t>
  </si>
  <si>
    <t>43000000013068836</t>
  </si>
  <si>
    <t>43000000013068776</t>
  </si>
  <si>
    <t>43000000013068886</t>
  </si>
  <si>
    <t>43000000013136068</t>
  </si>
  <si>
    <t>43000000013069091</t>
  </si>
  <si>
    <t>43000000013068546</t>
  </si>
  <si>
    <t>43000000005278693</t>
  </si>
  <si>
    <t>43000000013068538</t>
  </si>
  <si>
    <t>43000000013068826</t>
  </si>
  <si>
    <t>43000000013068287</t>
  </si>
  <si>
    <t>43000000013068284</t>
  </si>
  <si>
    <t>bordeaux air france</t>
  </si>
  <si>
    <t>43000000013069017</t>
  </si>
  <si>
    <t>43000000013068885</t>
  </si>
  <si>
    <t>43000000013069153</t>
  </si>
  <si>
    <t>fly marseille</t>
  </si>
  <si>
    <t>43000000013068689</t>
  </si>
  <si>
    <t>43000000013068705</t>
  </si>
  <si>
    <t>43000000013068670</t>
  </si>
  <si>
    <t>43000000013068425</t>
  </si>
  <si>
    <t>43000000013136051</t>
  </si>
  <si>
    <t>43000000013068752</t>
  </si>
  <si>
    <t>43000000013136049</t>
  </si>
  <si>
    <t>43000000013068954</t>
  </si>
  <si>
    <t>43000000013068489</t>
  </si>
  <si>
    <t>43000000013069108</t>
  </si>
  <si>
    <t>43000000005278655</t>
  </si>
  <si>
    <t>43000000013068415</t>
  </si>
  <si>
    <t>43000000013068531</t>
  </si>
  <si>
    <t>43000000013068989</t>
  </si>
  <si>
    <t>43000000013068635</t>
  </si>
  <si>
    <t>43000000013069010</t>
  </si>
  <si>
    <t>43000000013068730</t>
  </si>
  <si>
    <t>43000000013068253</t>
  </si>
  <si>
    <t>43000000005278278</t>
  </si>
  <si>
    <t>43000000013069025</t>
  </si>
  <si>
    <t>43000000013068395</t>
  </si>
  <si>
    <t>43000000013069075</t>
  </si>
  <si>
    <t>43000000013068357</t>
  </si>
  <si>
    <t>43000000013068575</t>
  </si>
  <si>
    <t>43000000013136096</t>
  </si>
  <si>
    <t>43000000013136080</t>
  </si>
  <si>
    <t>43000000013069192</t>
  </si>
  <si>
    <t>43000000013069132</t>
  </si>
  <si>
    <t>43000000005278315</t>
  </si>
  <si>
    <t>43000000013068918</t>
  </si>
  <si>
    <t>43000000013136102</t>
  </si>
  <si>
    <t>43000000013069193</t>
  </si>
  <si>
    <t>43000000013068946</t>
  </si>
  <si>
    <t>43000000013068693</t>
  </si>
  <si>
    <t>43000000005278569</t>
  </si>
  <si>
    <t>43000000013068837</t>
  </si>
  <si>
    <t>43000000005278294</t>
  </si>
  <si>
    <t>43000000013069079</t>
  </si>
  <si>
    <t>43000000013068449</t>
  </si>
  <si>
    <t>43000000013069097</t>
  </si>
  <si>
    <t>43000000013068283</t>
  </si>
  <si>
    <t>43000000013069124</t>
  </si>
  <si>
    <t>43000000013068877</t>
  </si>
  <si>
    <t>43000000013068629</t>
  </si>
  <si>
    <t>43000000013069053</t>
  </si>
  <si>
    <t>43000000013136064</t>
  </si>
  <si>
    <t>43000000013068543</t>
  </si>
  <si>
    <t>43000000013068963</t>
  </si>
  <si>
    <t>43000000013068296</t>
  </si>
  <si>
    <t>43000000013068337</t>
  </si>
  <si>
    <t>43000000013068402</t>
  </si>
  <si>
    <t>43000000013068723</t>
  </si>
  <si>
    <t>43000000013068452</t>
  </si>
  <si>
    <t>43000000013069048</t>
  </si>
  <si>
    <t>43000000013068368</t>
  </si>
  <si>
    <t>43000000013068767</t>
  </si>
  <si>
    <t>43000000013069040</t>
  </si>
  <si>
    <t>43000000013068276</t>
  </si>
  <si>
    <t>43000000013136063</t>
  </si>
  <si>
    <t>43000000013068926</t>
  </si>
  <si>
    <t>43000000013068737</t>
  </si>
  <si>
    <t>43000000013069174</t>
  </si>
  <si>
    <t>43000000013068793</t>
  </si>
  <si>
    <t>43000000013068901</t>
  </si>
  <si>
    <t>43000000013068798</t>
  </si>
  <si>
    <t>43000000013069018</t>
  </si>
  <si>
    <t>43000000013068527</t>
  </si>
  <si>
    <t>43000000013069220</t>
  </si>
  <si>
    <t>43000000013068322</t>
  </si>
  <si>
    <t>43000000013068878</t>
  </si>
  <si>
    <t>43000000013069062</t>
  </si>
  <si>
    <t>43000000013068297</t>
  </si>
  <si>
    <t>43000000005278307</t>
  </si>
  <si>
    <t>43000000013068561</t>
  </si>
  <si>
    <t>43000000013069135</t>
  </si>
  <si>
    <t>43000000013068524</t>
  </si>
  <si>
    <t>43000000013068887</t>
  </si>
  <si>
    <t>43000000013068506</t>
  </si>
  <si>
    <t>43000000013068615</t>
  </si>
  <si>
    <t>43000000013068470</t>
  </si>
  <si>
    <t>43000000013136104</t>
  </si>
  <si>
    <t>43000000013068433</t>
  </si>
  <si>
    <t>43000000013069023</t>
  </si>
  <si>
    <t>43000000013069054</t>
  </si>
  <si>
    <t>43000000013068761</t>
  </si>
  <si>
    <t>43000000008139209</t>
  </si>
  <si>
    <t>marseilles airport</t>
  </si>
  <si>
    <t>43000000008139181</t>
  </si>
  <si>
    <t>fly to strasbourg</t>
  </si>
  <si>
    <t>Strasbourg</t>
  </si>
  <si>
    <t>43000000007706604</t>
  </si>
  <si>
    <t>flights to glasgow</t>
  </si>
  <si>
    <t>Glasgow</t>
  </si>
  <si>
    <t>glasgow</t>
  </si>
  <si>
    <t>43000000007706584</t>
  </si>
  <si>
    <t>zagreb tickets</t>
  </si>
  <si>
    <t>Zagreb</t>
  </si>
  <si>
    <t>zagreb</t>
  </si>
  <si>
    <t>43000000007707031</t>
  </si>
  <si>
    <t>cheap flight to strasbourg</t>
  </si>
  <si>
    <t>43000000007706340</t>
  </si>
  <si>
    <t>pisa airfare</t>
  </si>
  <si>
    <t>Pisa</t>
  </si>
  <si>
    <t>pisa</t>
  </si>
  <si>
    <t>43000000007707011</t>
  </si>
  <si>
    <t>flight to warsaw</t>
  </si>
  <si>
    <t>Warsaw</t>
  </si>
  <si>
    <t>warsaw</t>
  </si>
  <si>
    <t>43000000008139189</t>
  </si>
  <si>
    <t>strasbourg airports</t>
  </si>
  <si>
    <t>43000000007717161</t>
  </si>
  <si>
    <t>travel to brussels</t>
  </si>
  <si>
    <t>Brussels</t>
  </si>
  <si>
    <t>brussels</t>
  </si>
  <si>
    <t>43000000007706136</t>
  </si>
  <si>
    <t>oslo airfare</t>
  </si>
  <si>
    <t>Oslo</t>
  </si>
  <si>
    <t>oslo</t>
  </si>
  <si>
    <t>43000000007706831</t>
  </si>
  <si>
    <t>strasbourg tickets</t>
  </si>
  <si>
    <t>43000000008139191</t>
  </si>
  <si>
    <t>strasbourg airlines</t>
  </si>
  <si>
    <t>43000000007707047</t>
  </si>
  <si>
    <t>glasgow flight</t>
  </si>
  <si>
    <t>43000000007717155</t>
  </si>
  <si>
    <t>cheap flight to brussels</t>
  </si>
  <si>
    <t>43000000008139199</t>
  </si>
  <si>
    <t>marseilles airports</t>
  </si>
  <si>
    <t>43000000007706918</t>
  </si>
  <si>
    <t>genoa flight</t>
  </si>
  <si>
    <t>Genoa</t>
  </si>
  <si>
    <t>genoa</t>
  </si>
  <si>
    <t>43000000007706877</t>
  </si>
  <si>
    <t>st. petersburg airfare</t>
  </si>
  <si>
    <t>St. Petersburg</t>
  </si>
  <si>
    <t>st.petersburg</t>
  </si>
  <si>
    <t>43000000007717175</t>
  </si>
  <si>
    <t>brussels cheap tickets</t>
  </si>
  <si>
    <t>43000000007706818</t>
  </si>
  <si>
    <t>amsterdam airfares</t>
  </si>
  <si>
    <t>Amsterdam</t>
  </si>
  <si>
    <t>amsterdam</t>
  </si>
  <si>
    <t>43000000007707294</t>
  </si>
  <si>
    <t>strasbourg fares</t>
  </si>
  <si>
    <t>43000000007706226</t>
  </si>
  <si>
    <t>stockholm flights</t>
  </si>
  <si>
    <t>Stockholm</t>
  </si>
  <si>
    <t>stockholm</t>
  </si>
  <si>
    <t>43000000007706499</t>
  </si>
  <si>
    <t>43000000007706485</t>
  </si>
  <si>
    <t>basel flights</t>
  </si>
  <si>
    <t>Basel</t>
  </si>
  <si>
    <t>basel</t>
  </si>
  <si>
    <t>43000000007707292</t>
  </si>
  <si>
    <t>trip to amsterdam</t>
  </si>
  <si>
    <t>43000000007707053</t>
  </si>
  <si>
    <t>cheap flights to manchester</t>
  </si>
  <si>
    <t>Manchester</t>
  </si>
  <si>
    <t>manchester</t>
  </si>
  <si>
    <t>43000000007707019</t>
  </si>
  <si>
    <t>lisbon flight</t>
  </si>
  <si>
    <t>Lisbon</t>
  </si>
  <si>
    <t>lisbon</t>
  </si>
  <si>
    <t>43000000007717171</t>
  </si>
  <si>
    <t>brussels tickets</t>
  </si>
  <si>
    <t>43000000007707221</t>
  </si>
  <si>
    <t>southampton flights</t>
  </si>
  <si>
    <t>Southampton</t>
  </si>
  <si>
    <t>southampton</t>
  </si>
  <si>
    <t>43000000008139203</t>
  </si>
  <si>
    <t>marseilles ticket</t>
  </si>
  <si>
    <t>43000000007706243</t>
  </si>
  <si>
    <t>stockholm flight</t>
  </si>
  <si>
    <t>43000000007706853</t>
  </si>
  <si>
    <t>lisbon flights</t>
  </si>
  <si>
    <t>43000000007706763</t>
  </si>
  <si>
    <t>warsaw flights</t>
  </si>
  <si>
    <t>43000000007706395</t>
  </si>
  <si>
    <t>budapest airfares</t>
  </si>
  <si>
    <t>Budapest</t>
  </si>
  <si>
    <t>budapest</t>
  </si>
  <si>
    <t>43000000007706051</t>
  </si>
  <si>
    <t>flights to genoa</t>
  </si>
  <si>
    <t>43000000007706354</t>
  </si>
  <si>
    <t>krakow airfare</t>
  </si>
  <si>
    <t>Krakow</t>
  </si>
  <si>
    <t>krakow</t>
  </si>
  <si>
    <t>43000000007706946</t>
  </si>
  <si>
    <t>copenhagen airfare</t>
  </si>
  <si>
    <t>Copenhagen</t>
  </si>
  <si>
    <t>copenhagen</t>
  </si>
  <si>
    <t>43000000007717169</t>
  </si>
  <si>
    <t>brussels fares</t>
  </si>
  <si>
    <t>43000000007706138</t>
  </si>
  <si>
    <t>amsterdam tickets</t>
  </si>
  <si>
    <t>43000000007706237</t>
  </si>
  <si>
    <t>amsterdam airline tickets</t>
  </si>
  <si>
    <t>43000000007707043</t>
  </si>
  <si>
    <t>copenhagen airfares</t>
  </si>
  <si>
    <t>43000000007707272</t>
  </si>
  <si>
    <t>dusseldorf flights</t>
  </si>
  <si>
    <t>Dusseldorf</t>
  </si>
  <si>
    <t>dusseldorf</t>
  </si>
  <si>
    <t>43000000007706296</t>
  </si>
  <si>
    <t>flights to stockholm</t>
  </si>
  <si>
    <t>43000000007706280</t>
  </si>
  <si>
    <t>flight to lisbon</t>
  </si>
  <si>
    <t>43000000007707116</t>
  </si>
  <si>
    <t>flights to naples</t>
  </si>
  <si>
    <t>Naples</t>
  </si>
  <si>
    <t>43000000007706421</t>
  </si>
  <si>
    <t>flight to vienna</t>
  </si>
  <si>
    <t>Vienna</t>
  </si>
  <si>
    <t>vienna</t>
  </si>
  <si>
    <t>43000000007706910</t>
  </si>
  <si>
    <t>zagreb flights</t>
  </si>
  <si>
    <t>43000000007707069</t>
  </si>
  <si>
    <t>glasgow flights</t>
  </si>
  <si>
    <t>43000000007707211</t>
  </si>
  <si>
    <t>amsterdam cheap tickets</t>
  </si>
  <si>
    <t>43000000007706596</t>
  </si>
  <si>
    <t>manchester airfare</t>
  </si>
  <si>
    <t>43000000007706065</t>
  </si>
  <si>
    <t>bucharest airfare</t>
  </si>
  <si>
    <t>Bucharest</t>
  </si>
  <si>
    <t>bucharest</t>
  </si>
  <si>
    <t>43000000007707091</t>
  </si>
  <si>
    <t>flights to krakow</t>
  </si>
  <si>
    <t>43000000007706115</t>
  </si>
  <si>
    <t>helsinki airfare</t>
  </si>
  <si>
    <t>Helsinki</t>
  </si>
  <si>
    <t>helsinki</t>
  </si>
  <si>
    <t>43000000007706828</t>
  </si>
  <si>
    <t>travel to venice</t>
  </si>
  <si>
    <t>43000000007706294</t>
  </si>
  <si>
    <t>dusseldorf airfare</t>
  </si>
  <si>
    <t>43000000007706665</t>
  </si>
  <si>
    <t>43000000007706381</t>
  </si>
  <si>
    <t>flights to bologna</t>
  </si>
  <si>
    <t>Bologna</t>
  </si>
  <si>
    <t>bologna</t>
  </si>
  <si>
    <t>43000000007706330</t>
  </si>
  <si>
    <t>zurich</t>
  </si>
  <si>
    <t>43000000007706958</t>
  </si>
  <si>
    <t>43000000007706882</t>
  </si>
  <si>
    <t>43000000007706552</t>
  </si>
  <si>
    <t>cheap flights to zurich</t>
  </si>
  <si>
    <t>43000000007706471</t>
  </si>
  <si>
    <t>flights to zagreb</t>
  </si>
  <si>
    <t>43000000007706590</t>
  </si>
  <si>
    <t>oslo flights</t>
  </si>
  <si>
    <t>43000000007706745</t>
  </si>
  <si>
    <t>helsinki flight</t>
  </si>
  <si>
    <t>43000000007717157</t>
  </si>
  <si>
    <t>brussels flight</t>
  </si>
  <si>
    <t>43000000007706487</t>
  </si>
  <si>
    <t>zurich flights</t>
  </si>
  <si>
    <t>43000000007706576</t>
  </si>
  <si>
    <t>43000000007707035</t>
  </si>
  <si>
    <t>flight to naples</t>
  </si>
  <si>
    <t>43000000007706849</t>
  </si>
  <si>
    <t>flights to helsinki</t>
  </si>
  <si>
    <t>43000000007706405</t>
  </si>
  <si>
    <t>strasbourg airfare</t>
  </si>
  <si>
    <t>43000000007706721</t>
  </si>
  <si>
    <t>lisbon airfare</t>
  </si>
  <si>
    <t>43000000007706176</t>
  </si>
  <si>
    <t>vienna airfare</t>
  </si>
  <si>
    <t>43000000007707264</t>
  </si>
  <si>
    <t>manchester flights</t>
  </si>
  <si>
    <t>43000000007707215</t>
  </si>
  <si>
    <t>trip to oslo</t>
  </si>
  <si>
    <t>43000000007707223</t>
  </si>
  <si>
    <t>copenhagen flights</t>
  </si>
  <si>
    <t>43000000007706140</t>
  </si>
  <si>
    <t>travel to bucharest</t>
  </si>
  <si>
    <t>43000000007707276</t>
  </si>
  <si>
    <t>vienna tickets</t>
  </si>
  <si>
    <t>43000000007706550</t>
  </si>
  <si>
    <t>flight to strasbourg</t>
  </si>
  <si>
    <t>43000000007706773</t>
  </si>
  <si>
    <t>dusseldorf flight</t>
  </si>
  <si>
    <t>43000000007706483</t>
  </si>
  <si>
    <t>copenhagen cheap ticket</t>
  </si>
  <si>
    <t>43000000007706795</t>
  </si>
  <si>
    <t>flights to copenhagen</t>
  </si>
  <si>
    <t>43000000008139193</t>
  </si>
  <si>
    <t>marseilles airline</t>
  </si>
  <si>
    <t>43000000007707242</t>
  </si>
  <si>
    <t>flight to budapest</t>
  </si>
  <si>
    <t>43000000007706652</t>
  </si>
  <si>
    <t>flights to vienna</t>
  </si>
  <si>
    <t>43000000005663378</t>
  </si>
  <si>
    <t>43000000007707201</t>
  </si>
  <si>
    <t>flights to dusseldorf</t>
  </si>
  <si>
    <t>43000000007706693</t>
  </si>
  <si>
    <t>bologna flight</t>
  </si>
  <si>
    <t>43000000008139162</t>
  </si>
  <si>
    <t>marseilles cheap flights</t>
  </si>
  <si>
    <t>43000000007717151</t>
  </si>
  <si>
    <t>flight to brussels</t>
  </si>
  <si>
    <t>43000000008139170</t>
  </si>
  <si>
    <t>marseilles flights</t>
  </si>
  <si>
    <t>43000000007706391</t>
  </si>
  <si>
    <t>flights to strasbourg</t>
  </si>
  <si>
    <t>43000000007706370</t>
  </si>
  <si>
    <t>budapest cheap ticket</t>
  </si>
  <si>
    <t>43000000008139166</t>
  </si>
  <si>
    <t>marseilles airlines</t>
  </si>
  <si>
    <t>43000000007706886</t>
  </si>
  <si>
    <t>flights to bucharest</t>
  </si>
  <si>
    <t>43000000008139164</t>
  </si>
  <si>
    <t>marseilles tickets</t>
  </si>
  <si>
    <t>43000000007706371</t>
  </si>
  <si>
    <t>43000000007717179</t>
  </si>
  <si>
    <t>brussels airfares</t>
  </si>
  <si>
    <t>43000000008139211</t>
  </si>
  <si>
    <t>marseilles airfare</t>
  </si>
  <si>
    <t>43000000007706366</t>
  </si>
  <si>
    <t>bucharest flights</t>
  </si>
  <si>
    <t>43000000007706526</t>
  </si>
  <si>
    <t>flights to st. petersburg</t>
  </si>
  <si>
    <t>43000000007706061</t>
  </si>
  <si>
    <t>flights to pisa</t>
  </si>
  <si>
    <t>43000000007707173</t>
  </si>
  <si>
    <t>gothenburg cheap tickets</t>
  </si>
  <si>
    <t>Gothenburg</t>
  </si>
  <si>
    <t>gothenburg</t>
  </si>
  <si>
    <t>43000000007707282</t>
  </si>
  <si>
    <t>43000000007717149</t>
  </si>
  <si>
    <t>flights to brussels</t>
  </si>
  <si>
    <t>43000000007706658</t>
  </si>
  <si>
    <t>vienna flights</t>
  </si>
  <si>
    <t>43000000007706798</t>
  </si>
  <si>
    <t>43000000007707266</t>
  </si>
  <si>
    <t>43000000007717147</t>
  </si>
  <si>
    <t>cheap flights to brussels</t>
  </si>
  <si>
    <t>43000000007706328</t>
  </si>
  <si>
    <t>cheap flights to venice</t>
  </si>
  <si>
    <t>43000000007706097</t>
  </si>
  <si>
    <t>flights to budapest</t>
  </si>
  <si>
    <t>43000000007707083</t>
  </si>
  <si>
    <t>budapest flights</t>
  </si>
  <si>
    <t>43000000007706077</t>
  </si>
  <si>
    <t>budapest airfare</t>
  </si>
  <si>
    <t>43000000007707274</t>
  </si>
  <si>
    <t>travel to amsterdam</t>
  </si>
  <si>
    <t>43000000007706099</t>
  </si>
  <si>
    <t>amsterdam flights</t>
  </si>
  <si>
    <t>43000000007706735</t>
  </si>
  <si>
    <t>flights to zurich</t>
  </si>
  <si>
    <t>43000000008139197</t>
  </si>
  <si>
    <t>flights to marseilles</t>
  </si>
  <si>
    <t>43000000007717167</t>
  </si>
  <si>
    <t>brussels flights</t>
  </si>
  <si>
    <t>43000000007707075</t>
  </si>
  <si>
    <t>flights to amsterdam</t>
  </si>
  <si>
    <t>43000000005278348</t>
  </si>
  <si>
    <t>switzerland flights</t>
  </si>
  <si>
    <t>43000000005278733</t>
  </si>
  <si>
    <t>england cheap tickets</t>
  </si>
  <si>
    <t>43000000013136061</t>
  </si>
  <si>
    <t>43000000007147541</t>
  </si>
  <si>
    <t>delhi cheap ticket</t>
  </si>
  <si>
    <t>43000000005299190</t>
  </si>
  <si>
    <t>britain airfare</t>
  </si>
  <si>
    <t>43000000007147548</t>
  </si>
  <si>
    <t>delhi cheap flight</t>
  </si>
  <si>
    <t>43000000005278201</t>
  </si>
  <si>
    <t>uk cheap flight</t>
  </si>
  <si>
    <t>43000000007147523</t>
  </si>
  <si>
    <t>delhi cheap flights</t>
  </si>
  <si>
    <t>43000000033387655</t>
  </si>
  <si>
    <t>luxury airfare</t>
  </si>
  <si>
    <t>43000000033387639</t>
  </si>
  <si>
    <t>business flights</t>
  </si>
  <si>
    <t>43000000033387627</t>
  </si>
  <si>
    <t>43000000033387654</t>
  </si>
  <si>
    <t>luxury air travel</t>
  </si>
  <si>
    <t>43000000033387656</t>
  </si>
  <si>
    <t>43000000033387630</t>
  </si>
  <si>
    <t>43000000033387660</t>
  </si>
  <si>
    <t>luxury flights</t>
  </si>
  <si>
    <t>43000000033387636</t>
  </si>
  <si>
    <t>43000000033387657</t>
  </si>
  <si>
    <t>luxury airlines</t>
  </si>
  <si>
    <t>43000000033387637</t>
  </si>
  <si>
    <t>43000000033387631</t>
  </si>
  <si>
    <t>business class flights</t>
  </si>
  <si>
    <t>43000000017532148</t>
  </si>
  <si>
    <t>43000000013069057</t>
  </si>
  <si>
    <t>air france flights to nice</t>
  </si>
  <si>
    <t>43000000013069125</t>
  </si>
  <si>
    <t>43000000013068375</t>
  </si>
  <si>
    <t>air france deals to paris</t>
  </si>
  <si>
    <t>43000000013068725</t>
  </si>
  <si>
    <t>air france fares paris</t>
  </si>
  <si>
    <t>43000000013068719</t>
  </si>
  <si>
    <t>air france tickets nice</t>
  </si>
  <si>
    <t>43000000017532140</t>
  </si>
  <si>
    <t>air france spain</t>
  </si>
  <si>
    <t>43000000013068804</t>
  </si>
  <si>
    <t>air france ticket paris</t>
  </si>
  <si>
    <t>43000000013068807</t>
  </si>
  <si>
    <t>43000000013069206</t>
  </si>
  <si>
    <t>43000000013068295</t>
  </si>
  <si>
    <t>43000000013068245</t>
  </si>
  <si>
    <t>43000000013069077</t>
  </si>
  <si>
    <t>air france paris flight</t>
  </si>
  <si>
    <t>43000000013068442</t>
  </si>
  <si>
    <t>43000000017532145</t>
  </si>
  <si>
    <t>43000000033387603</t>
  </si>
  <si>
    <t>air france espace affaires</t>
  </si>
  <si>
    <t>43000000033387640</t>
  </si>
  <si>
    <t>air france luxury</t>
  </si>
  <si>
    <t>Luxury - Branded</t>
  </si>
  <si>
    <t>43000000033387586</t>
  </si>
  <si>
    <t>43000000041119292</t>
  </si>
  <si>
    <t>43000000005648302</t>
  </si>
  <si>
    <t>cont:air france global campaign::lyon</t>
  </si>
  <si>
    <t>43000000005648298</t>
  </si>
  <si>
    <t>cont:air france global campaign::bordeaux</t>
  </si>
  <si>
    <t>43000000005648304</t>
  </si>
  <si>
    <t>cont:air france global campaign::nice</t>
  </si>
  <si>
    <t>43000000005648296</t>
  </si>
  <si>
    <t>cont:air france global campaign::paris</t>
  </si>
  <si>
    <t>43000000005648294</t>
  </si>
  <si>
    <t>cont:air france global campaign::air france website</t>
  </si>
  <si>
    <t>43000000005648292</t>
  </si>
  <si>
    <t>cont:air france global campaign::air france</t>
  </si>
  <si>
    <t>43000000005663324</t>
  </si>
  <si>
    <t>43000000005277886</t>
  </si>
  <si>
    <t>cont:google_yearlong 2006::google|britain</t>
  </si>
  <si>
    <t>43000000005277920</t>
  </si>
  <si>
    <t>cont:google_yearlong 2006::google|milan</t>
  </si>
  <si>
    <t>43000000007147484</t>
  </si>
  <si>
    <t>cont:google_yearlong 2006::google|johannesburg</t>
  </si>
  <si>
    <t>43000000005277930</t>
  </si>
  <si>
    <t>cont:google_yearlong 2006::google|switzerland</t>
  </si>
  <si>
    <t>43000000005277902</t>
  </si>
  <si>
    <t>cont:google_yearlong 2006::google|germany</t>
  </si>
  <si>
    <t>43000000007147450</t>
  </si>
  <si>
    <t>cont:google_yearlong 2006::google|agadir</t>
  </si>
  <si>
    <t>43000000007147508</t>
  </si>
  <si>
    <t>cont:google_yearlong 2006::google|sofia</t>
  </si>
  <si>
    <t>43000000005277890</t>
  </si>
  <si>
    <t>cont:google_yearlong 2006::google|england</t>
  </si>
  <si>
    <t>43000000005298010</t>
  </si>
  <si>
    <t>cont:google_yearlong 2006::google|munich</t>
  </si>
  <si>
    <t>43000000005277926</t>
  </si>
  <si>
    <t>cont:google_yearlong 2006::google|rome</t>
  </si>
  <si>
    <t>43000000005277898</t>
  </si>
  <si>
    <t>cont:google_yearlong 2006::google|frankfurt</t>
  </si>
  <si>
    <t>43000000005277918</t>
  </si>
  <si>
    <t>cont:google_yearlong 2006::google|madrid</t>
  </si>
  <si>
    <t>43000000005277938</t>
  </si>
  <si>
    <t>cont:google_yearlong 2006::google|athens</t>
  </si>
  <si>
    <t>43000000007147486</t>
  </si>
  <si>
    <t>cont:google_yearlong 2006::google|kiev</t>
  </si>
  <si>
    <t>43000000005277906</t>
  </si>
  <si>
    <t>cont:google_yearlong 2006::google|international flights</t>
  </si>
  <si>
    <t>43000000007147492</t>
  </si>
  <si>
    <t>cont:google_yearlong 2006::google|marrakech</t>
  </si>
  <si>
    <t>43000000005277912</t>
  </si>
  <si>
    <t>cont:google_yearlong 2006::google|italy</t>
  </si>
  <si>
    <t>43000000005277928</t>
  </si>
  <si>
    <t>cont:google_yearlong 2006::google|spain</t>
  </si>
  <si>
    <t>43000000005277884</t>
  </si>
  <si>
    <t>cont:google_yearlong 2006::google|barcelona</t>
  </si>
  <si>
    <t>43000000007147496</t>
  </si>
  <si>
    <t>cont:google_yearlong 2006::google|nairobi</t>
  </si>
  <si>
    <t>43000000005277904</t>
  </si>
  <si>
    <t>cont:google_yearlong 2006::google|international airfare</t>
  </si>
  <si>
    <t>43000000005277910</t>
  </si>
  <si>
    <t>cont:google_yearlong 2006::google|istanbul</t>
  </si>
  <si>
    <t>43000000007147464</t>
  </si>
  <si>
    <t>cont:google_yearlong 2006::google|cairo</t>
  </si>
  <si>
    <t>43000000005277894</t>
  </si>
  <si>
    <t>cont:google_yearlong 2006::google|flights relaunch</t>
  </si>
  <si>
    <t>43000000007147468</t>
  </si>
  <si>
    <t>cont:google_yearlong 2006::google|casablanca</t>
  </si>
  <si>
    <t>43000000007147494</t>
  </si>
  <si>
    <t>cont:google_yearlong 2006::google|moscow</t>
  </si>
  <si>
    <t>43000000005287724</t>
  </si>
  <si>
    <t>cont:google_yearlong 2006::google|stuttgart</t>
  </si>
  <si>
    <t>43000000005277932</t>
  </si>
  <si>
    <t>cont:google_yearlong 2006::google|turkey</t>
  </si>
  <si>
    <t>43000000007147458</t>
  </si>
  <si>
    <t>cont:google_yearlong 2006::google|belgrade</t>
  </si>
  <si>
    <t>43000000005287716</t>
  </si>
  <si>
    <t>cont:google_yearlong 2006::google|cologne</t>
  </si>
  <si>
    <t>43000000005287718</t>
  </si>
  <si>
    <t>cont:google_yearlong 2006::google|hamburg</t>
  </si>
  <si>
    <t>43000000007147502</t>
  </si>
  <si>
    <t>cont:google_yearlong 2006::google|prague</t>
  </si>
  <si>
    <t>43000000005299131</t>
  </si>
  <si>
    <t>discount airfares - exact</t>
  </si>
  <si>
    <t>Google|Discount Airfare</t>
  </si>
  <si>
    <t>discountairfare</t>
  </si>
  <si>
    <t>43000000007147512</t>
  </si>
  <si>
    <t>cont:google_yearlong 2006::google|tel aviv</t>
  </si>
  <si>
    <t>43000000005287714</t>
  </si>
  <si>
    <t>cont:google_yearlong 2006::google|berlin</t>
  </si>
  <si>
    <t>43000000005278529</t>
  </si>
  <si>
    <t>flight - exact</t>
  </si>
  <si>
    <t>43000000005277888</t>
  </si>
  <si>
    <t>cont:google_yearlong 2006::google|discount airfare</t>
  </si>
  <si>
    <t>43000000005299153</t>
  </si>
  <si>
    <t>discount airfare - exact</t>
  </si>
  <si>
    <t>43000000007147482</t>
  </si>
  <si>
    <t>cont:google_yearlong 2006::google|dubai</t>
  </si>
  <si>
    <t>43000000007141661</t>
  </si>
  <si>
    <t>cont:google_yearlong 2006::google|delhi</t>
  </si>
  <si>
    <t>43000000005277908</t>
  </si>
  <si>
    <t>cont:google_yearlong 2006::google|international general</t>
  </si>
  <si>
    <t>43000000008357081</t>
  </si>
  <si>
    <t>cont:google_yearlong 2006::google|greece</t>
  </si>
  <si>
    <t>43000000005299142</t>
  </si>
  <si>
    <t>discount airfares - broad</t>
  </si>
  <si>
    <t>43000000005277977</t>
  </si>
  <si>
    <t>flights - exact</t>
  </si>
  <si>
    <t>43000000005299138</t>
  </si>
  <si>
    <t>discount airfare - broad</t>
  </si>
  <si>
    <t>43000000013072668</t>
  </si>
  <si>
    <t>venice airports</t>
  </si>
  <si>
    <t>43000000014114914</t>
  </si>
  <si>
    <t>43000000014116735</t>
  </si>
  <si>
    <t>43000000014118618</t>
  </si>
  <si>
    <t>43000000014115824</t>
  </si>
  <si>
    <t>43000000014111385</t>
  </si>
  <si>
    <t>43000000014110727</t>
  </si>
  <si>
    <t>43000000014121556</t>
  </si>
  <si>
    <t>cheap international airline tickets</t>
  </si>
  <si>
    <t>43000000014110243</t>
  </si>
  <si>
    <t>43000000014200727</t>
  </si>
  <si>
    <t>43000000008357092</t>
  </si>
  <si>
    <t>greece cheap flight</t>
  </si>
  <si>
    <t>43000000014109577</t>
  </si>
  <si>
    <t>43000000014114049</t>
  </si>
  <si>
    <t>43000000005278399</t>
  </si>
  <si>
    <t>43000000014111183</t>
  </si>
  <si>
    <t>43000000014125733</t>
  </si>
  <si>
    <t>43000000005277969</t>
  </si>
  <si>
    <t>flights to switzerland</t>
  </si>
  <si>
    <t>43000000014117917</t>
  </si>
  <si>
    <t>43000000014119478</t>
  </si>
  <si>
    <t>43000000005278428</t>
  </si>
  <si>
    <t>43000000014122299</t>
  </si>
  <si>
    <t>43000000013071242</t>
  </si>
  <si>
    <t>43000000014128530</t>
  </si>
  <si>
    <t>43000000005278815</t>
  </si>
  <si>
    <t>43000000014110975</t>
  </si>
  <si>
    <t>43000000014128899</t>
  </si>
  <si>
    <t>43000000014118698</t>
  </si>
  <si>
    <t>43000000014113043</t>
  </si>
  <si>
    <t>43000000013072538</t>
  </si>
  <si>
    <t>43000000014119722</t>
  </si>
  <si>
    <t>43000000014127222</t>
  </si>
  <si>
    <t>43000000014122849</t>
  </si>
  <si>
    <t>43000000013072079</t>
  </si>
  <si>
    <t>43000000013072291</t>
  </si>
  <si>
    <t>43000000013072107</t>
  </si>
  <si>
    <t>43000000014120492</t>
  </si>
  <si>
    <t>43000000014114731</t>
  </si>
  <si>
    <t>43000000013072391</t>
  </si>
  <si>
    <t>fly to turkey</t>
  </si>
  <si>
    <t>43000000005278703</t>
  </si>
  <si>
    <t>43000000014116989</t>
  </si>
  <si>
    <t>43000000013072168</t>
  </si>
  <si>
    <t>43000000014200952</t>
  </si>
  <si>
    <t>43000000013072163</t>
  </si>
  <si>
    <t>43000000014113543</t>
  </si>
  <si>
    <t>43000000014119499</t>
  </si>
  <si>
    <t>43000000005278060</t>
  </si>
  <si>
    <t>43000000014120662</t>
  </si>
  <si>
    <t>43000000014119988</t>
  </si>
  <si>
    <t>43000000013072301</t>
  </si>
  <si>
    <t>43000000005278054</t>
  </si>
  <si>
    <t>43000000013072895</t>
  </si>
  <si>
    <t>43000000014115225</t>
  </si>
  <si>
    <t>43000000013072805</t>
  </si>
  <si>
    <t>madrid airport</t>
  </si>
  <si>
    <t>43000000014109980</t>
  </si>
  <si>
    <t>43000000014114101</t>
  </si>
  <si>
    <t>43000000005278093</t>
  </si>
  <si>
    <t>london cheap flight</t>
  </si>
  <si>
    <t>43000000014122085</t>
  </si>
  <si>
    <t>43000000014122191</t>
  </si>
  <si>
    <t>43000000005278689</t>
  </si>
  <si>
    <t>europe cheap ticket</t>
  </si>
  <si>
    <t>43000000014114346</t>
  </si>
  <si>
    <t>43000000014201161</t>
  </si>
  <si>
    <t>43000000005277993</t>
  </si>
  <si>
    <t>43000000014111217</t>
  </si>
  <si>
    <t>43000000014127543</t>
  </si>
  <si>
    <t>43000000013072517</t>
  </si>
  <si>
    <t>43000000014119779</t>
  </si>
  <si>
    <t>43000000013071246</t>
  </si>
  <si>
    <t>43000000005278821</t>
  </si>
  <si>
    <t>england travel</t>
  </si>
  <si>
    <t>43000000014117444</t>
  </si>
  <si>
    <t>43000000014127489</t>
  </si>
  <si>
    <t>43000000005278687</t>
  </si>
  <si>
    <t>overseas flights</t>
  </si>
  <si>
    <t>43000000014117761</t>
  </si>
  <si>
    <t>43000000014117835</t>
  </si>
  <si>
    <t>43000000013072170</t>
  </si>
  <si>
    <t>43000000005278473</t>
  </si>
  <si>
    <t>43000000005287802</t>
  </si>
  <si>
    <t>43000000005278435</t>
  </si>
  <si>
    <t>43000000005278789</t>
  </si>
  <si>
    <t>43000000014125279</t>
  </si>
  <si>
    <t>43000000005278711</t>
  </si>
  <si>
    <t>43000000005278617</t>
  </si>
  <si>
    <t>43000000013072933</t>
  </si>
  <si>
    <t>turkey ticket</t>
  </si>
  <si>
    <t>43000000014122442</t>
  </si>
  <si>
    <t>43000000014115361</t>
  </si>
  <si>
    <t>43000000014127534</t>
  </si>
  <si>
    <t>43000000005278537</t>
  </si>
  <si>
    <t>43000000005278647</t>
  </si>
  <si>
    <t>43000000005278418</t>
  </si>
  <si>
    <t>Google|UK</t>
  </si>
  <si>
    <t>43000000014115741</t>
  </si>
  <si>
    <t>43000000014115177</t>
  </si>
  <si>
    <t>43000000005278557</t>
  </si>
  <si>
    <t>43000000014113466</t>
  </si>
  <si>
    <t>43000000014201150</t>
  </si>
  <si>
    <t>43000000005278073</t>
  </si>
  <si>
    <t>london fares</t>
  </si>
  <si>
    <t>43000000014118652</t>
  </si>
  <si>
    <t>43000000014114074</t>
  </si>
  <si>
    <t>43000000005278641</t>
  </si>
  <si>
    <t>43000000014117531</t>
  </si>
  <si>
    <t>43000000005278458</t>
  </si>
  <si>
    <t>germany airfare</t>
  </si>
  <si>
    <t>43000000013072972</t>
  </si>
  <si>
    <t>43000000014113518</t>
  </si>
  <si>
    <t>france air fare</t>
  </si>
  <si>
    <t>43000000005278341</t>
  </si>
  <si>
    <t>overseas travel</t>
  </si>
  <si>
    <t>43000000013072303</t>
  </si>
  <si>
    <t>43000000005278774</t>
  </si>
  <si>
    <t>43000000013071469</t>
  </si>
  <si>
    <t>43000000005278422</t>
  </si>
  <si>
    <t>istanbul flights</t>
  </si>
  <si>
    <t>43000000014119128</t>
  </si>
  <si>
    <t>43000000013071986</t>
  </si>
  <si>
    <t>air france to europe</t>
  </si>
  <si>
    <t>43000000014122063</t>
  </si>
  <si>
    <t>43000000014119453</t>
  </si>
  <si>
    <t>43000000005278827</t>
  </si>
  <si>
    <t>germany ticket</t>
  </si>
  <si>
    <t>43000000013072994</t>
  </si>
  <si>
    <t>turkey airline</t>
  </si>
  <si>
    <t>43000000013071342</t>
  </si>
  <si>
    <t>europe fare</t>
  </si>
  <si>
    <t>43000000014117306</t>
  </si>
  <si>
    <t>43000000014111787</t>
  </si>
  <si>
    <t>43000000005299127</t>
  </si>
  <si>
    <t>munich cheap flights</t>
  </si>
  <si>
    <t>43000000005278346</t>
  </si>
  <si>
    <t>international cheap ticket</t>
  </si>
  <si>
    <t>43000000013072372</t>
  </si>
  <si>
    <t>43000000005278628</t>
  </si>
  <si>
    <t>flight to london</t>
  </si>
  <si>
    <t>43000000014115877</t>
  </si>
  <si>
    <t>43000000014116367</t>
  </si>
  <si>
    <t>43000000005278619</t>
  </si>
  <si>
    <t>43000000013071410</t>
  </si>
  <si>
    <t>43000000014113600</t>
  </si>
  <si>
    <t>43000000014118220</t>
  </si>
  <si>
    <t>43000000014200919</t>
  </si>
  <si>
    <t>43000000014119112</t>
  </si>
  <si>
    <t>43000000005278420</t>
  </si>
  <si>
    <t>43000000005278235</t>
  </si>
  <si>
    <t>uk fares</t>
  </si>
  <si>
    <t>43000000014122585</t>
  </si>
  <si>
    <t>43000000013071778</t>
  </si>
  <si>
    <t>43000000013072833</t>
  </si>
  <si>
    <t>turkey tickets</t>
  </si>
  <si>
    <t>43000000013071577</t>
  </si>
  <si>
    <t>43000000005278750</t>
  </si>
  <si>
    <t>flights to england</t>
  </si>
  <si>
    <t>43000000013072358</t>
  </si>
  <si>
    <t>43000000005278800</t>
  </si>
  <si>
    <t>43000000005278673</t>
  </si>
  <si>
    <t>europe cheap flight</t>
  </si>
  <si>
    <t>43000000005278018</t>
  </si>
  <si>
    <t>43000000014125903</t>
  </si>
  <si>
    <t>43000000014110663</t>
  </si>
  <si>
    <t>43000000013072917</t>
  </si>
  <si>
    <t>fly to italy</t>
  </si>
  <si>
    <t>43000000013072380</t>
  </si>
  <si>
    <t>flight to uk</t>
  </si>
  <si>
    <t>43000000005287954</t>
  </si>
  <si>
    <t>flights to hanover</t>
  </si>
  <si>
    <t>43000000005278517</t>
  </si>
  <si>
    <t>43000000005278697</t>
  </si>
  <si>
    <t>43000000014119773</t>
  </si>
  <si>
    <t>43000000013071390</t>
  </si>
  <si>
    <t>flight to barcelona</t>
  </si>
  <si>
    <t>43000000007147542</t>
  </si>
  <si>
    <t>delhi flight</t>
  </si>
  <si>
    <t>43000000005278772</t>
  </si>
  <si>
    <t>germany airline</t>
  </si>
  <si>
    <t>43000000014119757</t>
  </si>
  <si>
    <t>43000000014117644</t>
  </si>
  <si>
    <t>43000000013071483</t>
  </si>
  <si>
    <t>43000000013072809</t>
  </si>
  <si>
    <t>[flights to istanbul]</t>
  </si>
  <si>
    <t>43000000014113328</t>
  </si>
  <si>
    <t>43000000005278030</t>
  </si>
  <si>
    <t>43000000005278787</t>
  </si>
  <si>
    <t>43000000013071580</t>
  </si>
  <si>
    <t>european airlines</t>
  </si>
  <si>
    <t>43000000014113227</t>
  </si>
  <si>
    <t>43000000005278180</t>
  </si>
  <si>
    <t>43000000013072679</t>
  </si>
  <si>
    <t>43000000014116694</t>
  </si>
  <si>
    <t>43000000005278595</t>
  </si>
  <si>
    <t>43000000013072684</t>
  </si>
  <si>
    <t>43000000013071758</t>
  </si>
  <si>
    <t>43000000005278142</t>
  </si>
  <si>
    <t>germany cheap flight</t>
  </si>
  <si>
    <t>43000000005287788</t>
  </si>
  <si>
    <t>flights to stuttgart</t>
  </si>
  <si>
    <t>43000000014120010</t>
  </si>
  <si>
    <t>43000000013072113</t>
  </si>
  <si>
    <t>european flights</t>
  </si>
  <si>
    <t>43000000014115030</t>
  </si>
  <si>
    <t>43000000005278173</t>
  </si>
  <si>
    <t>43000000007147540</t>
  </si>
  <si>
    <t>delhi fare</t>
  </si>
  <si>
    <t>43000000013072149</t>
  </si>
  <si>
    <t>43000000005278561</t>
  </si>
  <si>
    <t>43000000005278622</t>
  </si>
  <si>
    <t>43000000014114032</t>
  </si>
  <si>
    <t>43000000005278317</t>
  </si>
  <si>
    <t>43000000005278298</t>
  </si>
  <si>
    <t>london cheap flights</t>
  </si>
  <si>
    <t>43000000014118392</t>
  </si>
  <si>
    <t>43000000014113768</t>
  </si>
  <si>
    <t>43000000014111140</t>
  </si>
  <si>
    <t>43000000005278414</t>
  </si>
  <si>
    <t>43000000013071305</t>
  </si>
  <si>
    <t>43000000014119475</t>
  </si>
  <si>
    <t>43000000005278581</t>
  </si>
  <si>
    <t>43000000005277987</t>
  </si>
  <si>
    <t>43000000014113945</t>
  </si>
  <si>
    <t>43000000013072976</t>
  </si>
  <si>
    <t>43000000005278308</t>
  </si>
  <si>
    <t>43000000014114156</t>
  </si>
  <si>
    <t>43000000005278284</t>
  </si>
  <si>
    <t>43000000014113849</t>
  </si>
  <si>
    <t>43000000005278268</t>
  </si>
  <si>
    <t>43000000014114024</t>
  </si>
  <si>
    <t>43000000014113865</t>
  </si>
  <si>
    <t>43000000007147532</t>
  </si>
  <si>
    <t>delhi ticket</t>
  </si>
  <si>
    <t>43000000005278525</t>
  </si>
  <si>
    <t>43000000005278497</t>
  </si>
  <si>
    <t>43000000005278323</t>
  </si>
  <si>
    <t>43000000005278274</t>
  </si>
  <si>
    <t>43000000005278513</t>
  </si>
  <si>
    <t>germany tickets</t>
  </si>
  <si>
    <t>43000000013071497</t>
  </si>
  <si>
    <t>43000000007147531</t>
  </si>
  <si>
    <t>flight to delhi</t>
  </si>
  <si>
    <t>43000000014110597</t>
  </si>
  <si>
    <t>43000000014128043</t>
  </si>
  <si>
    <t>43000000007147546</t>
  </si>
  <si>
    <t>delhi airfare</t>
  </si>
  <si>
    <t>43000000005278479</t>
  </si>
  <si>
    <t>germany cheap tickets</t>
  </si>
  <si>
    <t>43000000014113867</t>
  </si>
  <si>
    <t>43000000014113201</t>
  </si>
  <si>
    <t>43000000014302639</t>
  </si>
  <si>
    <t>india cheap flights</t>
  </si>
  <si>
    <t>43000000005278533</t>
  </si>
  <si>
    <t>fly to germany</t>
  </si>
  <si>
    <t>43000000014114046</t>
  </si>
  <si>
    <t>43000000013071395</t>
  </si>
  <si>
    <t>43000000013072569</t>
  </si>
  <si>
    <t>(All)</t>
  </si>
  <si>
    <t>Grand Total</t>
  </si>
  <si>
    <t>Sum of Impressions</t>
  </si>
  <si>
    <t>Data</t>
  </si>
  <si>
    <t>Sum of Clicks</t>
  </si>
  <si>
    <t>Sum of Total Volume of Bookings</t>
  </si>
  <si>
    <t>Sum of Click Charges</t>
  </si>
  <si>
    <t>Average of Avg. Pos.</t>
  </si>
  <si>
    <t>Gross Revenues</t>
  </si>
  <si>
    <t>Sum of Gross Revenues</t>
  </si>
  <si>
    <t>Branded</t>
  </si>
  <si>
    <t>City</t>
  </si>
  <si>
    <t>#Words</t>
  </si>
  <si>
    <t>Cheap</t>
  </si>
  <si>
    <t>CTR</t>
  </si>
  <si>
    <t>Row Labels</t>
  </si>
  <si>
    <t>1-1.25</t>
  </si>
  <si>
    <t>1.25-1.5</t>
  </si>
  <si>
    <t>1.5-1.75</t>
  </si>
  <si>
    <t>1.75-2</t>
  </si>
  <si>
    <t>2-2.25</t>
  </si>
  <si>
    <t>2.25-2.5</t>
  </si>
  <si>
    <t>2.5-2.75</t>
  </si>
  <si>
    <t>2.75-3</t>
  </si>
  <si>
    <t>3-3.25</t>
  </si>
  <si>
    <t>3.25-3.5</t>
  </si>
  <si>
    <t>3.5-3.75</t>
  </si>
  <si>
    <t>3.75-4</t>
  </si>
  <si>
    <t>Sum of Sum of Impressions</t>
  </si>
  <si>
    <t>Sum of Sum of Clicks</t>
  </si>
  <si>
    <t>1-1.5</t>
  </si>
  <si>
    <t>1.5-2</t>
  </si>
  <si>
    <t>2-2.5</t>
  </si>
  <si>
    <t>2.5-3</t>
  </si>
  <si>
    <t>3-3.5</t>
  </si>
  <si>
    <t>3.5-4</t>
  </si>
  <si>
    <t>4-4.5</t>
  </si>
  <si>
    <t>4.5-5</t>
  </si>
  <si>
    <t>5-5.5</t>
  </si>
  <si>
    <t>5.5-6</t>
  </si>
  <si>
    <t>6.5-7</t>
  </si>
  <si>
    <t>Rand</t>
  </si>
  <si>
    <t>IMP</t>
  </si>
  <si>
    <t>CLK</t>
  </si>
  <si>
    <t>CPC</t>
  </si>
  <si>
    <t>CNR</t>
  </si>
  <si>
    <t>Total</t>
  </si>
  <si>
    <t>---</t>
  </si>
  <si>
    <t>RPB</t>
  </si>
  <si>
    <t>CPB</t>
  </si>
  <si>
    <t>Position</t>
  </si>
  <si>
    <t>Avg Position</t>
  </si>
  <si>
    <t>LN(Avg Pos)</t>
  </si>
  <si>
    <t>Observation weights: Workbook = Google Paid Search Data Instructor.xls.xlsx / Sheet = CTR and CON / Range = 'CTR and CON'!$B:$B / 655 rows and 1 column</t>
  </si>
  <si>
    <t>Response variable(s): Workbook = Google Paid Search Data Instructor.xls.xlsx / Sheet = CTR and CON / Range = 'CTR and CON'!$C:$C / 655 rows and 1 column</t>
  </si>
  <si>
    <t>Quantitative: Workbook = Google Paid Search Data Instructor.xls.xlsx / Sheet = CTR and CON / Range = 'CTR and CON'!$J:$J / 655 rows and 1 column</t>
  </si>
  <si>
    <t>Model: Logit</t>
  </si>
  <si>
    <t>Response type: Sum(Binary)</t>
  </si>
  <si>
    <t>Confidence interval (%): 95</t>
  </si>
  <si>
    <t>Stop conditions: Iterations = 100 / Convergence = 0.000001</t>
  </si>
  <si>
    <t>Maximization of the likelihood function using the Newton-Raphson algorithm</t>
  </si>
  <si>
    <t>Summary statistics: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</si>
  <si>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</si>
  <si>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</si>
  <si>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</si>
  <si>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</si>
  <si>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</si>
  <si>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</si>
  <si>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</si>
  <si>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</si>
  <si>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Regression of variable Sum of Clicks:</t>
  </si>
  <si>
    <t>Goodness of fit statistics (Variable Sum of Clicks):</t>
  </si>
  <si>
    <t>Statistic</t>
  </si>
  <si>
    <t>Independent</t>
  </si>
  <si>
    <t>Full</t>
  </si>
  <si>
    <t>Sum of weights</t>
  </si>
  <si>
    <t>DF</t>
  </si>
  <si>
    <t>-2 Log(Likelihood)</t>
  </si>
  <si>
    <t>R²(McFadden)</t>
  </si>
  <si>
    <t>R²(Cox and Snell)</t>
  </si>
  <si>
    <t>R²(Nagelkerke)</t>
  </si>
  <si>
    <t>AIC</t>
  </si>
  <si>
    <t>SBC</t>
  </si>
  <si>
    <t>Iterations</t>
  </si>
  <si>
    <t>Test of the null hypothesis H0: Y=0.061 (Variable Sum of Clicks):</t>
  </si>
  <si>
    <t>Chi-square</t>
  </si>
  <si>
    <t>Pr &gt; Chi²</t>
  </si>
  <si>
    <t>Score</t>
  </si>
  <si>
    <t>Wald</t>
  </si>
  <si>
    <t>&lt; 0.0001</t>
  </si>
  <si>
    <t>Type II analysis (Variable Sum of Clicks):</t>
  </si>
  <si>
    <t>Source</t>
  </si>
  <si>
    <t>Chi-square (Wald)</t>
  </si>
  <si>
    <t>Pr &gt; Wald</t>
  </si>
  <si>
    <t>Chi-square (LR)</t>
  </si>
  <si>
    <t>Pr &gt; LR</t>
  </si>
  <si>
    <t>Hosmer-Lemeshow test (Variable Sum of Clicks):</t>
  </si>
  <si>
    <t>Hosmer-Lemeshow Statistic</t>
  </si>
  <si>
    <t>Model parameters (Variable Sum of Clicks):</t>
  </si>
  <si>
    <t>Value</t>
  </si>
  <si>
    <t>Standard error</t>
  </si>
  <si>
    <t>Wald Chi-Square</t>
  </si>
  <si>
    <t>Wald Lower bound (95%)</t>
  </si>
  <si>
    <t>Wald Upper bound (95%)</t>
  </si>
  <si>
    <t>Odds ratio</t>
  </si>
  <si>
    <t>Odds ratio Lower bound (95%)</t>
  </si>
  <si>
    <t>Odds ratio Upper bound (95%)</t>
  </si>
  <si>
    <t>Intercept</t>
  </si>
  <si>
    <t>Equation of the model (Variable Sum of Clicks):</t>
  </si>
  <si>
    <t>Pred(Sum of Clicks) = 1 / (1 + exp(-(-1.80581744704718-2.0928300995042*LN(Avg Pos))))</t>
  </si>
  <si>
    <t>Standardized coefficients (Variable Sum of Clicks):</t>
  </si>
  <si>
    <t xml:space="preserve"> </t>
  </si>
  <si>
    <t>Predictions and residuals (Variable Sum of Clicks):</t>
  </si>
  <si>
    <t>Observation</t>
  </si>
  <si>
    <t>Weight</t>
  </si>
  <si>
    <t>Pred(Sum of Clicks)</t>
  </si>
  <si>
    <t>Sum of Clicks/Weight</t>
  </si>
  <si>
    <t>Pred(Sum of Clicks)/Weight</t>
  </si>
  <si>
    <t>Std. residual</t>
  </si>
  <si>
    <t>Std. residual (Independent)</t>
  </si>
  <si>
    <t>Lower bound 95%</t>
  </si>
  <si>
    <t>Upper bound 95%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</si>
  <si>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</si>
  <si>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</si>
  <si>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</si>
  <si>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</si>
  <si>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</si>
  <si>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</si>
  <si>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</si>
  <si>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</si>
  <si>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</si>
  <si>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</si>
  <si>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</si>
  <si>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</si>
  <si>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</si>
  <si>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</si>
  <si>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</si>
  <si>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</si>
  <si>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</si>
  <si>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</si>
  <si>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</si>
  <si>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</si>
  <si>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</si>
  <si>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</si>
  <si>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</si>
  <si>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</si>
  <si>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</si>
  <si>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</si>
  <si>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</si>
  <si>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</si>
  <si>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</si>
  <si>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</si>
  <si>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</si>
  <si>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</si>
  <si>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</si>
  <si>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</si>
  <si>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</si>
  <si>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</si>
  <si>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</si>
  <si>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</si>
  <si>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</si>
  <si>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</si>
  <si>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</si>
  <si>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</si>
  <si>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</si>
  <si>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</si>
  <si>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</si>
  <si>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</si>
  <si>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</si>
  <si>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</si>
  <si>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</si>
  <si>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</si>
  <si>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</si>
  <si>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</si>
  <si>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</si>
  <si>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</si>
  <si>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</si>
  <si>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</si>
  <si>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</si>
  <si>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</si>
  <si>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</si>
  <si>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</si>
  <si>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</si>
  <si>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</si>
  <si>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</si>
  <si>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</si>
  <si>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</si>
  <si>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</si>
  <si>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</si>
  <si>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</si>
  <si>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</si>
  <si>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</si>
  <si>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</si>
  <si>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</si>
  <si>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</si>
  <si>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</si>
  <si>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</si>
  <si>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</si>
  <si>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</si>
  <si>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</si>
  <si>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</si>
  <si>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</si>
  <si>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</si>
  <si>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</si>
  <si>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</si>
  <si>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</si>
  <si>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</si>
  <si>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</si>
  <si>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</si>
  <si>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</si>
  <si>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</si>
  <si>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</si>
  <si>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</si>
  <si>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</si>
  <si>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</si>
  <si>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</si>
  <si>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</si>
  <si>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</si>
  <si>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</si>
  <si>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</si>
  <si>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</si>
  <si>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</si>
  <si>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</si>
  <si>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</si>
  <si>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</si>
  <si>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</si>
  <si>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</si>
  <si>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</si>
  <si>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</si>
  <si>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</si>
  <si>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</si>
  <si>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</si>
  <si>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</si>
  <si>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</si>
  <si>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</si>
  <si>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</si>
  <si>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</si>
  <si>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</si>
  <si>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</si>
  <si>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</si>
  <si>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</si>
  <si>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</si>
  <si>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</si>
  <si>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</si>
  <si>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</si>
  <si>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</si>
  <si>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</si>
  <si>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</si>
  <si>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</si>
  <si>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</si>
  <si>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</si>
  <si>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</si>
  <si>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</si>
  <si>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</si>
  <si>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</si>
  <si>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</si>
  <si>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</si>
  <si>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</si>
  <si>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</si>
  <si>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</si>
  <si>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</si>
  <si>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</si>
  <si>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</si>
  <si>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</si>
  <si>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</si>
  <si>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</si>
  <si>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</si>
  <si>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</si>
  <si>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</si>
  <si>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</si>
  <si>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</si>
  <si>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</si>
  <si>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</si>
  <si>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</si>
  <si>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</si>
  <si>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</si>
  <si>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</si>
  <si>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</si>
  <si>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</si>
  <si>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</si>
  <si>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</si>
  <si>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</si>
  <si>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</si>
  <si>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</si>
  <si>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</si>
  <si>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</si>
  <si>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</si>
  <si>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</si>
  <si>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</si>
  <si>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</si>
  <si>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</si>
  <si>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</si>
  <si>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</si>
  <si>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</si>
  <si>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</si>
  <si>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</si>
  <si>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</si>
  <si>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</si>
  <si>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</si>
  <si>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</si>
  <si>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</si>
  <si>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</si>
  <si>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</si>
  <si>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</si>
  <si>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</si>
  <si>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</si>
  <si>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</si>
  <si>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</si>
  <si>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</si>
  <si>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</si>
  <si>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</si>
  <si>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</si>
  <si>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</si>
  <si>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</si>
  <si>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</si>
  <si>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</si>
  <si>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</si>
  <si>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</si>
  <si>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</si>
  <si>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</si>
  <si>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</si>
  <si>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</si>
  <si>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</si>
  <si>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</si>
  <si>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</si>
  <si>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</si>
  <si>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</si>
  <si>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</si>
  <si>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</si>
  <si>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</si>
  <si>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</si>
  <si>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</si>
  <si>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</si>
  <si>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</si>
  <si>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</si>
  <si>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</si>
  <si>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</si>
  <si>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</si>
  <si>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</si>
  <si>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</si>
  <si>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</si>
  <si>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</si>
  <si>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</si>
  <si>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</si>
  <si>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</si>
  <si>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</si>
  <si>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</si>
  <si>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</si>
  <si>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</si>
  <si>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</si>
  <si>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</si>
  <si>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</si>
  <si>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</si>
  <si>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</si>
  <si>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</si>
  <si>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</si>
  <si>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</si>
  <si>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</si>
  <si>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</si>
  <si>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</si>
  <si>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</si>
  <si>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</si>
  <si>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</si>
  <si>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</si>
  <si>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</si>
  <si>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</si>
  <si>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</si>
  <si>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</si>
  <si>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</si>
  <si>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</si>
  <si>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</si>
  <si>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</si>
  <si>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</si>
  <si>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</si>
  <si>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</si>
  <si>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</si>
  <si>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</si>
  <si>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</si>
  <si>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</si>
  <si>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</si>
  <si>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</si>
  <si>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</si>
  <si>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</si>
  <si>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</si>
  <si>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</si>
  <si>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</si>
  <si>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</si>
  <si>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</si>
  <si>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</si>
  <si>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</si>
  <si>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</si>
  <si>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</si>
  <si>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</si>
  <si>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</si>
  <si>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</si>
  <si>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</si>
  <si>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</si>
  <si>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</si>
  <si>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</si>
  <si>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</si>
  <si>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</si>
  <si>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</si>
  <si>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</si>
  <si>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</si>
  <si>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</si>
  <si>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</si>
  <si>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</si>
  <si>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</si>
  <si>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</si>
  <si>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</si>
  <si>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</si>
  <si>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</si>
  <si>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</si>
  <si>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</si>
  <si>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</si>
  <si>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</si>
  <si>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</si>
  <si>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</si>
  <si>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</si>
  <si>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</si>
  <si>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</si>
  <si>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</si>
  <si>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</si>
  <si>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</si>
  <si>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</si>
  <si>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</si>
  <si>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</si>
  <si>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</si>
  <si>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</si>
  <si>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</si>
  <si>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</si>
  <si>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</si>
  <si>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</si>
  <si>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</si>
  <si>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</si>
  <si>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</si>
  <si>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</si>
  <si>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</si>
  <si>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</si>
  <si>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</si>
  <si>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</si>
  <si>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</si>
  <si>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</si>
  <si>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</si>
  <si>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</si>
  <si>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</si>
  <si>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</si>
  <si>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</si>
  <si>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</si>
  <si>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</si>
  <si>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</si>
  <si>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</si>
  <si>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</si>
  <si>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</si>
  <si>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</si>
  <si>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</si>
  <si>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</si>
  <si>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</si>
  <si>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</si>
  <si>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</si>
  <si>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</si>
  <si>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</si>
  <si>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</si>
  <si>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</si>
  <si>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</si>
  <si>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</si>
  <si>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</si>
  <si>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</si>
  <si>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</si>
  <si>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</si>
  <si>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</si>
  <si>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</si>
  <si>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</si>
  <si>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</si>
  <si>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</si>
  <si>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</si>
  <si>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</si>
  <si>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</si>
  <si>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</si>
  <si>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</si>
  <si>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</si>
  <si>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</si>
  <si>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</si>
  <si>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</si>
  <si>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</si>
  <si>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</si>
  <si>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</si>
  <si>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</si>
  <si>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</si>
  <si>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</si>
  <si>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</si>
  <si>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</si>
  <si>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</si>
  <si>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</si>
  <si>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</si>
  <si>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</si>
  <si>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</si>
  <si>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</si>
  <si>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</si>
  <si>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</si>
  <si>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</si>
  <si>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</si>
  <si>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</si>
  <si>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</si>
  <si>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</si>
  <si>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</si>
  <si>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</si>
  <si>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</si>
  <si>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</si>
  <si>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</si>
  <si>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</si>
  <si>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</si>
  <si>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</si>
  <si>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</si>
  <si>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</si>
  <si>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</si>
  <si>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</si>
  <si>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</si>
  <si>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</si>
  <si>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</si>
  <si>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</si>
  <si>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</si>
  <si>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</si>
  <si>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</si>
  <si>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</si>
  <si>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</si>
  <si>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</si>
  <si>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</si>
  <si>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</si>
  <si>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</si>
  <si>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</si>
  <si>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</si>
  <si>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</si>
  <si>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</si>
  <si>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</si>
  <si>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</si>
  <si>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</si>
  <si>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</si>
  <si>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</si>
  <si>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</si>
  <si>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</si>
  <si>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</si>
  <si>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</si>
  <si>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</si>
  <si>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</si>
  <si>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</si>
  <si>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</si>
  <si>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</si>
  <si>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</si>
  <si>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</si>
  <si>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</si>
  <si>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</si>
  <si>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</si>
  <si>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</si>
  <si>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</si>
  <si>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</si>
  <si>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</si>
  <si>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</si>
  <si>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</si>
  <si>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</si>
  <si>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</si>
  <si>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</si>
  <si>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</si>
  <si>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</si>
  <si>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</si>
  <si>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</si>
  <si>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</si>
  <si>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</si>
  <si>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</si>
  <si>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</si>
  <si>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</si>
  <si>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</si>
  <si>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</si>
  <si>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</si>
  <si>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</si>
  <si>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</si>
  <si>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</si>
  <si>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</si>
  <si>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</si>
  <si>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</si>
  <si>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</si>
  <si>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</si>
  <si>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</si>
  <si>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</si>
  <si>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</si>
  <si>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</si>
  <si>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</si>
  <si>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</si>
  <si>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</si>
  <si>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</si>
  <si>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</si>
  <si>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</si>
  <si>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</si>
  <si>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</si>
  <si>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</si>
  <si>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</si>
  <si>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</si>
  <si>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</si>
  <si>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</si>
  <si>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</si>
  <si>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</si>
  <si>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</si>
  <si>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</si>
  <si>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</si>
  <si>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</si>
  <si>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</si>
  <si>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</si>
  <si>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</si>
  <si>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</si>
  <si>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</si>
  <si>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</si>
  <si>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</si>
  <si>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</si>
  <si>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</si>
  <si>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</si>
  <si>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</si>
  <si>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</si>
  <si>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</si>
  <si>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</si>
  <si>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</si>
  <si>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</si>
  <si>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</si>
  <si>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</si>
  <si>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</si>
  <si>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</si>
  <si>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</si>
  <si>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</si>
  <si>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</si>
  <si>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</si>
  <si>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</si>
  <si>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</si>
  <si>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</si>
  <si>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</si>
  <si>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</si>
  <si>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</si>
  <si>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</si>
  <si>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</si>
  <si>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</si>
  <si>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</si>
  <si>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</si>
  <si>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</si>
  <si>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</si>
  <si>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</si>
  <si>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</si>
  <si>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</si>
  <si>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</si>
  <si>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</si>
  <si>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</si>
  <si>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</si>
  <si>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</si>
  <si>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</si>
  <si>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</si>
  <si>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</si>
  <si>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</si>
  <si>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</si>
  <si>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</si>
  <si>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</si>
  <si>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</si>
  <si>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</si>
  <si>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</si>
  <si>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</si>
  <si>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</si>
  <si>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</si>
  <si>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</si>
  <si>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</si>
  <si>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</si>
  <si>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</si>
  <si>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</si>
  <si>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</si>
  <si>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</si>
  <si>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</si>
  <si>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</si>
  <si>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</si>
  <si>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</si>
  <si>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</si>
  <si>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</si>
  <si>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</si>
  <si>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</si>
  <si>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</si>
  <si>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</si>
  <si>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</si>
  <si>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</si>
  <si>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</si>
  <si>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</si>
  <si>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</si>
  <si>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</si>
  <si>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</si>
  <si>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</si>
  <si>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</si>
  <si>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</si>
  <si>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</si>
  <si>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</si>
  <si>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</si>
  <si>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</si>
  <si>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</si>
  <si>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</si>
  <si>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</si>
  <si>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</si>
  <si>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</si>
  <si>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</si>
  <si>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</si>
  <si>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</si>
  <si>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</si>
  <si>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</si>
  <si>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</si>
  <si>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</si>
  <si>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</si>
  <si>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</si>
  <si>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</si>
  <si>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</si>
  <si>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</si>
  <si>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</si>
  <si>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</si>
  <si>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</si>
  <si>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</si>
  <si>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</si>
  <si>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</si>
  <si>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</si>
  <si>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</si>
  <si>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</si>
  <si>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</si>
  <si>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</si>
  <si>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</si>
  <si>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</si>
  <si>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</si>
  <si>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</si>
  <si>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</si>
  <si>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</si>
  <si>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</si>
  <si>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</si>
  <si>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</si>
  <si>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</si>
  <si>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</si>
  <si>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</si>
  <si>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</si>
  <si>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</si>
  <si>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</si>
  <si>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</si>
  <si>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</si>
  <si>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</si>
  <si>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</si>
  <si>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</si>
  <si>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</si>
  <si>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</si>
  <si>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</si>
  <si>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</si>
  <si>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</si>
  <si>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</si>
  <si>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</si>
  <si>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</si>
  <si>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</si>
  <si>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</si>
  <si>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</si>
  <si>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</si>
  <si>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</si>
  <si>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</si>
  <si>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</si>
  <si>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</si>
  <si>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</si>
  <si>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</si>
  <si>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</si>
  <si>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</si>
  <si>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</si>
  <si>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</si>
  <si>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</si>
  <si>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</si>
  <si>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</si>
  <si>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</si>
  <si>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</si>
  <si>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</si>
  <si>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</si>
  <si>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</si>
  <si>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</si>
  <si>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</si>
  <si>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</si>
  <si>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</si>
  <si>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</si>
  <si>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Classification table for the training sample (Variable Sum of Clicks):</t>
  </si>
  <si>
    <t>from \ to</t>
  </si>
  <si>
    <t>0</t>
  </si>
  <si>
    <t>1</t>
  </si>
  <si>
    <t>% correct</t>
  </si>
  <si>
    <t>ROC Curve (Variable Sum of Clicks):</t>
  </si>
  <si>
    <t>Area under the curve:</t>
  </si>
  <si>
    <r>
      <t>XLSTAT 2019.3.2.61793  - Logistic regression - Start time: 11/11/2019 at 9:57:10 PM / End time: 11/11/2019 at 9:57:13 PM</t>
    </r>
    <r>
      <rPr>
        <sz val="10"/>
        <color rgb="FFFFFFFF"/>
        <rFont val="Arial"/>
        <family val="2"/>
      </rPr>
      <t xml:space="preserve"> / Microsoft Excel 16.04912</t>
    </r>
  </si>
  <si>
    <t>Avg Pos</t>
  </si>
  <si>
    <t>Click Pro</t>
  </si>
  <si>
    <t>Click Prob</t>
  </si>
  <si>
    <t>Quantitative: Workbook = Google Paid Search Data Instructor.xls.xlsx / Sheet = CTR and CON / Range = 'CTR and CON'!$I:$I / 655 rows and 1 column</t>
  </si>
  <si>
    <t>Pred(Sum of Clicks) = 1 / (1 + exp(-(-0.94395310847435-1.09679707753095*Avg Position)))</t>
  </si>
  <si>
    <r>
      <t>XLSTAT 2019.3.2.61793  - Logistic regression - Start time: 11/11/2019 at 10:38:12 PM / End time: 11/11/2019 at 10:38:14 PM</t>
    </r>
    <r>
      <rPr>
        <sz val="10"/>
        <color rgb="FFFFFFFF"/>
        <rFont val="Arial"/>
        <family val="2"/>
      </rPr>
      <t xml:space="preserve"> / Microsoft Excel 16.04912</t>
    </r>
  </si>
  <si>
    <t>Sum</t>
  </si>
  <si>
    <t>Average</t>
  </si>
  <si>
    <t>Running Total</t>
  </si>
  <si>
    <t>Count</t>
  </si>
  <si>
    <t>Observation weights: Workbook = Google Paid Search Data Instructor.xls.xlsx / Sheet = With Word Covariates / Range = 'With Word Covariates'!$B:$B / 655 rows and 1 column</t>
  </si>
  <si>
    <t>Response variable(s): Workbook = Google Paid Search Data Instructor.xls.xlsx / Sheet = With Word Covariates / Range = 'With Word Covariates'!$C:$C / 655 rows and 1 column</t>
  </si>
  <si>
    <t>Correlation matrix:</t>
  </si>
  <si>
    <t>Variables</t>
  </si>
  <si>
    <t>Quantitative: Workbook = Google Paid Search Data Instructor.xls.xlsx / Sheet = With Word Covariates / Range = 'With Word Covariates'!$e:$I / 655 rows and 5 columns</t>
  </si>
  <si>
    <t>Pred(Sum of Clicks) = 1 / (1 + exp(-(-3.95855678917851+0.662498555326966*#Words+0.89171207022287*Branded+0.109189336276555*City-0.111086429779136*Cheap-1.27282695698277*LN(Avg Pos))))</t>
  </si>
  <si>
    <r>
      <t>XLSTAT 2019.3.2.61793  - Logistic regression - Start time: 11/12/2019 at 12:58:44 PM / End time: 11/12/2019 at 12:58:46 PM</t>
    </r>
    <r>
      <rPr>
        <sz val="10"/>
        <color rgb="FFFFFFFF"/>
        <rFont val="Arial"/>
        <family val="2"/>
      </rPr>
      <t xml:space="preserve"> / Microsoft Excel 16.04912</t>
    </r>
  </si>
  <si>
    <t>Int</t>
  </si>
  <si>
    <t>Prob</t>
  </si>
  <si>
    <t>Pred Clicks</t>
  </si>
  <si>
    <t>Conversion Rate</t>
  </si>
  <si>
    <t>Booking Volume</t>
  </si>
  <si>
    <t>Rev. pur Unit Volume</t>
  </si>
  <si>
    <t>Gross Rev</t>
  </si>
  <si>
    <t>Click Charges at Baseline</t>
  </si>
  <si>
    <t>Net Revenue</t>
  </si>
  <si>
    <t>Position Multiplier</t>
  </si>
  <si>
    <t>Baseline</t>
  </si>
  <si>
    <t>Improvement</t>
  </si>
  <si>
    <t>New Pos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</si>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</sst>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&quot;$&quot;#,##0.00"/>
    <numFmt numFmtId="166" formatCode="#,##0.00&quot;%&quot;"/>
    <numFmt numFmtId="167" formatCode="0.000"/>
  </numFmts>
  <fonts count="10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color rgb="FF0A0101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sz val="10"/>
      <color rgb="FF003CE6"/>
      <name val="Arial"/>
      <family val="2"/>
    </font>
    <font>
      <sz val="9"/>
      <color indexed="81"/>
      <name val="Tahoma"/>
      <family val="2"/>
    </font>
    <font>
      <sz val="10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</cellStyleXfs>
  <cellXfs count="93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 wrapText="1"/>
    </xf>
    <xf numFmtId="0" fontId="0" fillId="0" borderId="0" xfId="0" applyAlignment="1">
      <alignment horizontal="left"/>
    </xf>
    <xf numFmtId="3" fontId="0" fillId="0" borderId="0" xfId="0" applyNumberFormat="1"/>
    <xf numFmtId="165" fontId="0" fillId="0" borderId="0" xfId="0" applyNumberFormat="1"/>
    <xf numFmtId="166" fontId="0" fillId="0" borderId="0" xfId="0" applyNumberFormat="1"/>
    <xf numFmtId="4" fontId="0" fillId="0" borderId="0" xfId="0" applyNumberFormat="1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pivotButton="1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1" xfId="0" applyNumberFormat="1" applyBorder="1"/>
    <xf numFmtId="0" fontId="0" fillId="0" borderId="7" xfId="0" applyNumberFormat="1" applyBorder="1"/>
    <xf numFmtId="0" fontId="0" fillId="0" borderId="5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9" xfId="0" applyNumberFormat="1" applyBorder="1"/>
    <xf numFmtId="0" fontId="0" fillId="0" borderId="10" xfId="0" applyBorder="1"/>
    <xf numFmtId="0" fontId="0" fillId="0" borderId="10" xfId="0" applyNumberFormat="1" applyBorder="1"/>
    <xf numFmtId="0" fontId="0" fillId="0" borderId="0" xfId="0" applyNumberFormat="1"/>
    <xf numFmtId="0" fontId="0" fillId="0" borderId="11" xfId="0" applyNumberFormat="1" applyBorder="1"/>
    <xf numFmtId="0" fontId="0" fillId="0" borderId="0" xfId="0" applyNumberFormat="1" applyBorder="1"/>
    <xf numFmtId="0" fontId="0" fillId="0" borderId="10" xfId="0" applyBorder="1" applyAlignment="1">
      <alignment wrapText="1"/>
    </xf>
    <xf numFmtId="0" fontId="0" fillId="0" borderId="7" xfId="0" applyBorder="1" applyAlignment="1">
      <alignment wrapText="1"/>
    </xf>
    <xf numFmtId="0" fontId="3" fillId="0" borderId="1" xfId="0" applyFont="1" applyBorder="1"/>
    <xf numFmtId="0" fontId="4" fillId="0" borderId="0" xfId="0" applyFont="1"/>
    <xf numFmtId="0" fontId="0" fillId="0" borderId="0" xfId="0" applyBorder="1"/>
    <xf numFmtId="1" fontId="0" fillId="0" borderId="0" xfId="0" applyNumberFormat="1"/>
    <xf numFmtId="0" fontId="0" fillId="0" borderId="11" xfId="0" applyBorder="1"/>
    <xf numFmtId="0" fontId="3" fillId="0" borderId="10" xfId="0" applyFont="1" applyBorder="1"/>
    <xf numFmtId="0" fontId="6" fillId="2" borderId="12" xfId="0" applyFont="1" applyFill="1" applyBorder="1"/>
    <xf numFmtId="0" fontId="0" fillId="0" borderId="0" xfId="0" pivotButton="1"/>
    <xf numFmtId="0" fontId="3" fillId="0" borderId="0" xfId="0" applyFont="1"/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13" xfId="0" applyBorder="1"/>
    <xf numFmtId="0" fontId="0" fillId="0" borderId="13" xfId="0" applyFont="1" applyFill="1" applyBorder="1"/>
    <xf numFmtId="0" fontId="0" fillId="0" borderId="13" xfId="0" applyNumberFormat="1" applyBorder="1"/>
    <xf numFmtId="0" fontId="0" fillId="0" borderId="14" xfId="0" applyFont="1" applyFill="1" applyBorder="1"/>
    <xf numFmtId="0" fontId="3" fillId="0" borderId="0" xfId="0" quotePrefix="1" applyFont="1" applyAlignment="1">
      <alignment horizontal="center"/>
    </xf>
    <xf numFmtId="0" fontId="3" fillId="0" borderId="14" xfId="0" applyFont="1" applyFill="1" applyBorder="1"/>
    <xf numFmtId="0" fontId="0" fillId="0" borderId="1" xfId="0" applyBorder="1" applyAlignment="1">
      <alignment wrapText="1"/>
    </xf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  <xf numFmtId="0" fontId="3" fillId="0" borderId="15" xfId="0" applyFont="1" applyBorder="1" applyAlignment="1">
      <alignment horizontal="center"/>
    </xf>
    <xf numFmtId="49" fontId="3" fillId="0" borderId="15" xfId="0" applyNumberFormat="1" applyFont="1" applyBorder="1" applyAlignment="1">
      <alignment horizontal="center"/>
    </xf>
    <xf numFmtId="0" fontId="7" fillId="0" borderId="16" xfId="0" applyFont="1" applyBorder="1" applyAlignment="1"/>
    <xf numFmtId="0" fontId="0" fillId="0" borderId="17" xfId="0" applyBorder="1" applyAlignment="1"/>
    <xf numFmtId="0" fontId="7" fillId="0" borderId="16" xfId="0" applyNumberFormat="1" applyFont="1" applyBorder="1" applyAlignment="1"/>
    <xf numFmtId="0" fontId="0" fillId="0" borderId="17" xfId="0" applyNumberFormat="1" applyBorder="1" applyAlignment="1"/>
    <xf numFmtId="167" fontId="7" fillId="0" borderId="16" xfId="0" applyNumberFormat="1" applyFont="1" applyBorder="1" applyAlignment="1"/>
    <xf numFmtId="167" fontId="0" fillId="0" borderId="17" xfId="0" applyNumberFormat="1" applyBorder="1" applyAlignment="1"/>
    <xf numFmtId="0" fontId="1" fillId="0" borderId="0" xfId="0" applyFont="1"/>
    <xf numFmtId="0" fontId="0" fillId="0" borderId="16" xfId="0" applyBorder="1" applyAlignment="1"/>
    <xf numFmtId="0" fontId="0" fillId="0" borderId="16" xfId="0" applyNumberFormat="1" applyBorder="1" applyAlignment="1"/>
    <xf numFmtId="167" fontId="0" fillId="0" borderId="0" xfId="0" applyNumberFormat="1" applyAlignment="1"/>
    <xf numFmtId="0" fontId="0" fillId="0" borderId="0" xfId="0" applyNumberFormat="1" applyAlignment="1"/>
    <xf numFmtId="167" fontId="0" fillId="0" borderId="16" xfId="0" applyNumberFormat="1" applyBorder="1" applyAlignment="1"/>
    <xf numFmtId="167" fontId="0" fillId="0" borderId="16" xfId="0" applyNumberFormat="1" applyBorder="1" applyAlignment="1">
      <alignment horizontal="right"/>
    </xf>
    <xf numFmtId="167" fontId="0" fillId="0" borderId="0" xfId="0" applyNumberFormat="1" applyAlignment="1">
      <alignment horizontal="right"/>
    </xf>
    <xf numFmtId="167" fontId="0" fillId="0" borderId="17" xfId="0" applyNumberFormat="1" applyBorder="1" applyAlignment="1">
      <alignment horizontal="right"/>
    </xf>
    <xf numFmtId="0" fontId="0" fillId="0" borderId="18" xfId="0" applyBorder="1" applyAlignment="1"/>
    <xf numFmtId="0" fontId="0" fillId="0" borderId="18" xfId="0" applyNumberFormat="1" applyBorder="1" applyAlignment="1"/>
    <xf numFmtId="167" fontId="0" fillId="0" borderId="18" xfId="0" applyNumberFormat="1" applyBorder="1" applyAlignment="1"/>
    <xf numFmtId="167" fontId="0" fillId="0" borderId="18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0" fontId="0" fillId="0" borderId="18" xfId="0" applyBorder="1" applyAlignment="1">
      <alignment horizontal="center"/>
    </xf>
    <xf numFmtId="49" fontId="3" fillId="0" borderId="19" xfId="0" applyNumberFormat="1" applyFont="1" applyBorder="1" applyAlignment="1">
      <alignment horizontal="center"/>
    </xf>
    <xf numFmtId="0" fontId="0" fillId="0" borderId="20" xfId="0" applyNumberFormat="1" applyBorder="1" applyAlignment="1"/>
    <xf numFmtId="0" fontId="0" fillId="0" borderId="21" xfId="0" applyNumberFormat="1" applyBorder="1" applyAlignment="1"/>
    <xf numFmtId="0" fontId="0" fillId="0" borderId="22" xfId="0" applyNumberFormat="1" applyBorder="1" applyAlignment="1"/>
    <xf numFmtId="10" fontId="0" fillId="0" borderId="20" xfId="0" applyNumberFormat="1" applyBorder="1" applyAlignment="1"/>
    <xf numFmtId="10" fontId="0" fillId="0" borderId="21" xfId="0" applyNumberFormat="1" applyBorder="1" applyAlignment="1"/>
    <xf numFmtId="10" fontId="0" fillId="0" borderId="22" xfId="0" applyNumberFormat="1" applyBorder="1" applyAlignment="1"/>
    <xf numFmtId="167" fontId="0" fillId="0" borderId="0" xfId="0" applyNumberFormat="1"/>
    <xf numFmtId="43" fontId="0" fillId="0" borderId="0" xfId="1" applyFont="1" applyAlignment="1"/>
    <xf numFmtId="43" fontId="0" fillId="0" borderId="0" xfId="1" applyFont="1"/>
    <xf numFmtId="167" fontId="1" fillId="0" borderId="16" xfId="0" applyNumberFormat="1" applyFont="1" applyBorder="1" applyAlignment="1"/>
    <xf numFmtId="167" fontId="1" fillId="0" borderId="0" xfId="0" applyNumberFormat="1" applyFont="1" applyAlignment="1"/>
    <xf numFmtId="167" fontId="1" fillId="0" borderId="17" xfId="0" applyNumberFormat="1" applyFont="1" applyBorder="1" applyAlignment="1"/>
    <xf numFmtId="2" fontId="0" fillId="0" borderId="0" xfId="0" applyNumberFormat="1"/>
    <xf numFmtId="43" fontId="0" fillId="0" borderId="0" xfId="0" applyNumberFormat="1"/>
    <xf numFmtId="44" fontId="0" fillId="0" borderId="0" xfId="2" applyFont="1"/>
    <xf numFmtId="44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CTR vs Avg.</a:t>
            </a:r>
            <a:r>
              <a:rPr lang="en-US" baseline="0"/>
              <a:t> Position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'Campaign Filter'!$K$29:$K$48</c:f>
              <c:numCache>
                <c:formatCode>General</c:formatCode>
                <c:ptCount val="20"/>
                <c:pt idx="0">
                  <c:v>1.5001910895011052</c:v>
                </c:pt>
                <c:pt idx="1">
                  <c:v>1.1587397101960353</c:v>
                </c:pt>
                <c:pt idx="2">
                  <c:v>1.538698289842739</c:v>
                </c:pt>
                <c:pt idx="3">
                  <c:v>1.8346854816976588</c:v>
                </c:pt>
                <c:pt idx="4">
                  <c:v>1.2503478468437652</c:v>
                </c:pt>
                <c:pt idx="5">
                  <c:v>1.9040791047149548</c:v>
                </c:pt>
                <c:pt idx="6">
                  <c:v>1.5843408600063769</c:v>
                </c:pt>
                <c:pt idx="7">
                  <c:v>1.6952974678510897</c:v>
                </c:pt>
                <c:pt idx="8">
                  <c:v>1.8991341486330149</c:v>
                </c:pt>
                <c:pt idx="9">
                  <c:v>1.5563703981694645</c:v>
                </c:pt>
                <c:pt idx="10">
                  <c:v>1.7550394577315771</c:v>
                </c:pt>
                <c:pt idx="11">
                  <c:v>1.7347653752591548</c:v>
                </c:pt>
                <c:pt idx="12">
                  <c:v>1.5537861151762771</c:v>
                </c:pt>
                <c:pt idx="13">
                  <c:v>1.3795663385161541</c:v>
                </c:pt>
                <c:pt idx="14">
                  <c:v>1.5477869832766864</c:v>
                </c:pt>
                <c:pt idx="15">
                  <c:v>1.6462552515771798</c:v>
                </c:pt>
                <c:pt idx="16">
                  <c:v>1.8157309702260169</c:v>
                </c:pt>
                <c:pt idx="17">
                  <c:v>1.3418940056774191</c:v>
                </c:pt>
                <c:pt idx="18">
                  <c:v>1.4091057064166732</c:v>
                </c:pt>
                <c:pt idx="19">
                  <c:v>3.2793350116342372</c:v>
                </c:pt>
              </c:numCache>
            </c:numRef>
          </c:xVal>
          <c:yVal>
            <c:numRef>
              <c:f>'Campaign Filter'!$L$29:$L$48</c:f>
              <c:numCache>
                <c:formatCode>General</c:formatCode>
                <c:ptCount val="20"/>
                <c:pt idx="0">
                  <c:v>0.1329868929215812</c:v>
                </c:pt>
                <c:pt idx="1">
                  <c:v>0.11786671167274952</c:v>
                </c:pt>
                <c:pt idx="2">
                  <c:v>2.4168319184662557E-2</c:v>
                </c:pt>
                <c:pt idx="3">
                  <c:v>3.3928161139618593E-2</c:v>
                </c:pt>
                <c:pt idx="4">
                  <c:v>8.9574579831932774E-2</c:v>
                </c:pt>
                <c:pt idx="5">
                  <c:v>3.3657570801411726E-2</c:v>
                </c:pt>
                <c:pt idx="6">
                  <c:v>6.347438752783964E-2</c:v>
                </c:pt>
                <c:pt idx="7">
                  <c:v>4.9968274111675128E-2</c:v>
                </c:pt>
                <c:pt idx="8">
                  <c:v>2.7078177318386958E-2</c:v>
                </c:pt>
                <c:pt idx="9">
                  <c:v>2.7166634780945092E-2</c:v>
                </c:pt>
                <c:pt idx="10">
                  <c:v>4.2776432606941084E-2</c:v>
                </c:pt>
                <c:pt idx="11">
                  <c:v>4.507042253521127E-2</c:v>
                </c:pt>
                <c:pt idx="12">
                  <c:v>6.0991815117958592E-2</c:v>
                </c:pt>
                <c:pt idx="13">
                  <c:v>6.8719076415612979E-2</c:v>
                </c:pt>
                <c:pt idx="14">
                  <c:v>6.4587426326129668E-2</c:v>
                </c:pt>
                <c:pt idx="15">
                  <c:v>9.9340175953079174E-2</c:v>
                </c:pt>
                <c:pt idx="16">
                  <c:v>1.6895273149490731E-2</c:v>
                </c:pt>
                <c:pt idx="17">
                  <c:v>2.5052192066805846E-2</c:v>
                </c:pt>
                <c:pt idx="18">
                  <c:v>5.992129899983286E-2</c:v>
                </c:pt>
                <c:pt idx="19">
                  <c:v>3.2936870997255258E-2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3-4A62-B6FB-A8630AD5F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550872"/>
        <c:axId val="676552184"/>
      </c:scatterChart>
      <c:valAx>
        <c:axId val="676550872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Position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552184"/>
        <c:crosses val="autoZero"/>
        <c:crossBetween val="midCat"/>
      </c:valAx>
      <c:valAx>
        <c:axId val="67655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CTR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550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CTR vs Avg.</a:t>
            </a:r>
            <a:r>
              <a:rPr lang="en-US" baseline="0"/>
              <a:t> Position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'Campaign Filter'!$K$29:$K$47</c:f>
              <c:numCache>
                <c:formatCode>General</c:formatCode>
                <c:ptCount val="19"/>
                <c:pt idx="0">
                  <c:v>1.5001910895011052</c:v>
                </c:pt>
                <c:pt idx="1">
                  <c:v>1.1587397101960353</c:v>
                </c:pt>
                <c:pt idx="2">
                  <c:v>1.538698289842739</c:v>
                </c:pt>
                <c:pt idx="3">
                  <c:v>1.8346854816976588</c:v>
                </c:pt>
                <c:pt idx="4">
                  <c:v>1.2503478468437652</c:v>
                </c:pt>
                <c:pt idx="5">
                  <c:v>1.9040791047149548</c:v>
                </c:pt>
                <c:pt idx="6">
                  <c:v>1.5843408600063769</c:v>
                </c:pt>
                <c:pt idx="7">
                  <c:v>1.6952974678510897</c:v>
                </c:pt>
                <c:pt idx="8">
                  <c:v>1.8991341486330149</c:v>
                </c:pt>
                <c:pt idx="9">
                  <c:v>1.5563703981694645</c:v>
                </c:pt>
                <c:pt idx="10">
                  <c:v>1.7550394577315771</c:v>
                </c:pt>
                <c:pt idx="11">
                  <c:v>1.7347653752591548</c:v>
                </c:pt>
                <c:pt idx="12">
                  <c:v>1.5537861151762771</c:v>
                </c:pt>
                <c:pt idx="13">
                  <c:v>1.3795663385161541</c:v>
                </c:pt>
                <c:pt idx="14">
                  <c:v>1.5477869832766864</c:v>
                </c:pt>
                <c:pt idx="15">
                  <c:v>1.6462552515771798</c:v>
                </c:pt>
                <c:pt idx="16">
                  <c:v>1.8157309702260169</c:v>
                </c:pt>
                <c:pt idx="17">
                  <c:v>1.3418940056774191</c:v>
                </c:pt>
                <c:pt idx="18">
                  <c:v>1.4091057064166732</c:v>
                </c:pt>
              </c:numCache>
            </c:numRef>
          </c:xVal>
          <c:yVal>
            <c:numRef>
              <c:f>'Campaign Filter'!$L$29:$L$47</c:f>
              <c:numCache>
                <c:formatCode>General</c:formatCode>
                <c:ptCount val="19"/>
                <c:pt idx="0">
                  <c:v>0.1329868929215812</c:v>
                </c:pt>
                <c:pt idx="1">
                  <c:v>0.11786671167274952</c:v>
                </c:pt>
                <c:pt idx="2">
                  <c:v>2.4168319184662557E-2</c:v>
                </c:pt>
                <c:pt idx="3">
                  <c:v>3.3928161139618593E-2</c:v>
                </c:pt>
                <c:pt idx="4">
                  <c:v>8.9574579831932774E-2</c:v>
                </c:pt>
                <c:pt idx="5">
                  <c:v>3.3657570801411726E-2</c:v>
                </c:pt>
                <c:pt idx="6">
                  <c:v>6.347438752783964E-2</c:v>
                </c:pt>
                <c:pt idx="7">
                  <c:v>4.9968274111675128E-2</c:v>
                </c:pt>
                <c:pt idx="8">
                  <c:v>2.7078177318386958E-2</c:v>
                </c:pt>
                <c:pt idx="9">
                  <c:v>2.7166634780945092E-2</c:v>
                </c:pt>
                <c:pt idx="10">
                  <c:v>4.2776432606941084E-2</c:v>
                </c:pt>
                <c:pt idx="11">
                  <c:v>4.507042253521127E-2</c:v>
                </c:pt>
                <c:pt idx="12">
                  <c:v>6.0991815117958592E-2</c:v>
                </c:pt>
                <c:pt idx="13">
                  <c:v>6.8719076415612979E-2</c:v>
                </c:pt>
                <c:pt idx="14">
                  <c:v>6.4587426326129668E-2</c:v>
                </c:pt>
                <c:pt idx="15">
                  <c:v>9.9340175953079174E-2</c:v>
                </c:pt>
                <c:pt idx="16">
                  <c:v>1.6895273149490731E-2</c:v>
                </c:pt>
                <c:pt idx="17">
                  <c:v>2.5052192066805846E-2</c:v>
                </c:pt>
                <c:pt idx="18">
                  <c:v>5.992129899983286E-2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AF-44E5-9B5D-CDFC4D8C7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550872"/>
        <c:axId val="676552184"/>
      </c:scatterChart>
      <c:valAx>
        <c:axId val="676550872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Position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552184"/>
        <c:crosses val="autoZero"/>
        <c:crossBetween val="midCat"/>
      </c:valAx>
      <c:valAx>
        <c:axId val="67655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CTR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550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CTR by Position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Viz V2'!$W$33</c:f>
              <c:strCache>
                <c:ptCount val="1"/>
                <c:pt idx="0">
                  <c:v>CTR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Viz V2'!$V$34:$V$39</c:f>
              <c:strCache>
                <c:ptCount val="6"/>
                <c:pt idx="0">
                  <c:v>1-1.5</c:v>
                </c:pt>
                <c:pt idx="1">
                  <c:v>1.5-2</c:v>
                </c:pt>
                <c:pt idx="2">
                  <c:v>2-2.5</c:v>
                </c:pt>
                <c:pt idx="3">
                  <c:v>2.5-3</c:v>
                </c:pt>
                <c:pt idx="4">
                  <c:v>3-3.5</c:v>
                </c:pt>
                <c:pt idx="5">
                  <c:v>3.5-4</c:v>
                </c:pt>
              </c:strCache>
            </c:strRef>
          </c:cat>
          <c:val>
            <c:numRef>
              <c:f>'Data Viz V2'!$W$34:$W$39</c:f>
              <c:numCache>
                <c:formatCode>General</c:formatCode>
                <c:ptCount val="6"/>
                <c:pt idx="0">
                  <c:v>9.672277728103254E-2</c:v>
                </c:pt>
                <c:pt idx="1">
                  <c:v>3.5150607087357871E-2</c:v>
                </c:pt>
                <c:pt idx="2">
                  <c:v>2.968589696028491E-2</c:v>
                </c:pt>
                <c:pt idx="3">
                  <c:v>2.2523346084608462E-2</c:v>
                </c:pt>
                <c:pt idx="4">
                  <c:v>3.8493635171472855E-2</c:v>
                </c:pt>
                <c:pt idx="5">
                  <c:v>3.7847349025596763E-2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1F-4BA0-9BB3-A253C6348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7948912"/>
        <c:axId val="887949240"/>
      </c:barChart>
      <c:catAx>
        <c:axId val="8879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949240"/>
        <c:crosses val="autoZero"/>
        <c:auto val="1"/>
        <c:lblAlgn val="ctr"/>
        <c:lblOffset val="100"/>
        <c:noMultiLvlLbl val="0"/>
      </c:catAx>
      <c:valAx>
        <c:axId val="88794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94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Position vs CTR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Viz V2'!$AB$10</c:f>
              <c:strCache>
                <c:ptCount val="1"/>
                <c:pt idx="0">
                  <c:v>CTR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Viz V2'!$AA$11:$AA$663</c:f>
              <c:numCache>
                <c:formatCode>General</c:formatCode>
                <c:ptCount val="653"/>
                <c:pt idx="0">
                  <c:v>1</c:v>
                </c:pt>
                <c:pt idx="1">
                  <c:v>1.0019311875693699</c:v>
                </c:pt>
                <c:pt idx="2">
                  <c:v>1.0049999999999999</c:v>
                </c:pt>
                <c:pt idx="3">
                  <c:v>1.00517091959557</c:v>
                </c:pt>
                <c:pt idx="4">
                  <c:v>1.0058394160583899</c:v>
                </c:pt>
                <c:pt idx="5">
                  <c:v>1.00775862068966</c:v>
                </c:pt>
                <c:pt idx="6">
                  <c:v>1.0090909090909099</c:v>
                </c:pt>
                <c:pt idx="7">
                  <c:v>1.01013513513514</c:v>
                </c:pt>
                <c:pt idx="8">
                  <c:v>1.0104166666666701</c:v>
                </c:pt>
                <c:pt idx="9">
                  <c:v>1.0113924050632901</c:v>
                </c:pt>
                <c:pt idx="10">
                  <c:v>1.0115702479338848</c:v>
                </c:pt>
                <c:pt idx="11">
                  <c:v>1.0137499999999999</c:v>
                </c:pt>
                <c:pt idx="12">
                  <c:v>1.01451612903226</c:v>
                </c:pt>
                <c:pt idx="13">
                  <c:v>1.01459854014599</c:v>
                </c:pt>
                <c:pt idx="14">
                  <c:v>1.01754385964912</c:v>
                </c:pt>
                <c:pt idx="15">
                  <c:v>1.01885813148789</c:v>
                </c:pt>
                <c:pt idx="16">
                  <c:v>1.0192307692307701</c:v>
                </c:pt>
                <c:pt idx="17">
                  <c:v>1.02260767423649</c:v>
                </c:pt>
                <c:pt idx="18">
                  <c:v>1.02380952380952</c:v>
                </c:pt>
                <c:pt idx="19">
                  <c:v>1.0243902439024399</c:v>
                </c:pt>
                <c:pt idx="20">
                  <c:v>1.0256097560975601</c:v>
                </c:pt>
                <c:pt idx="21">
                  <c:v>1.02564102564103</c:v>
                </c:pt>
                <c:pt idx="22">
                  <c:v>1.0261421319796999</c:v>
                </c:pt>
                <c:pt idx="23">
                  <c:v>1.0277777777777799</c:v>
                </c:pt>
                <c:pt idx="24">
                  <c:v>1.0314102564102601</c:v>
                </c:pt>
                <c:pt idx="25">
                  <c:v>1.03235330836454</c:v>
                </c:pt>
                <c:pt idx="26">
                  <c:v>1.03390410958904</c:v>
                </c:pt>
                <c:pt idx="27">
                  <c:v>1.03461904761905</c:v>
                </c:pt>
                <c:pt idx="28">
                  <c:v>1.0356612184249601</c:v>
                </c:pt>
                <c:pt idx="29">
                  <c:v>1.03606557377049</c:v>
                </c:pt>
                <c:pt idx="30">
                  <c:v>1.03876404494382</c:v>
                </c:pt>
                <c:pt idx="31">
                  <c:v>1.03887115917183</c:v>
                </c:pt>
                <c:pt idx="32">
                  <c:v>1.0391514360313301</c:v>
                </c:pt>
                <c:pt idx="33">
                  <c:v>1.04</c:v>
                </c:pt>
                <c:pt idx="34">
                  <c:v>1.0406349206349199</c:v>
                </c:pt>
                <c:pt idx="35">
                  <c:v>1.0432098765432101</c:v>
                </c:pt>
                <c:pt idx="36">
                  <c:v>1.04666193181818</c:v>
                </c:pt>
                <c:pt idx="37">
                  <c:v>1.0481185860889399</c:v>
                </c:pt>
                <c:pt idx="38">
                  <c:v>1.04841584158416</c:v>
                </c:pt>
                <c:pt idx="39">
                  <c:v>1.0489999999999999</c:v>
                </c:pt>
                <c:pt idx="40">
                  <c:v>1.0495111345954513</c:v>
                </c:pt>
                <c:pt idx="41">
                  <c:v>1.05080831408776</c:v>
                </c:pt>
                <c:pt idx="42">
                  <c:v>1.05093555093555</c:v>
                </c:pt>
                <c:pt idx="43">
                  <c:v>1.0530303030303001</c:v>
                </c:pt>
                <c:pt idx="44">
                  <c:v>1.0531718722428101</c:v>
                </c:pt>
                <c:pt idx="45">
                  <c:v>1.0566037735849101</c:v>
                </c:pt>
                <c:pt idx="46">
                  <c:v>1.0568281938326001</c:v>
                </c:pt>
                <c:pt idx="47">
                  <c:v>1.0581395348837199</c:v>
                </c:pt>
                <c:pt idx="48">
                  <c:v>1.0588957055214701</c:v>
                </c:pt>
                <c:pt idx="49">
                  <c:v>1.0591314693634699</c:v>
                </c:pt>
                <c:pt idx="50">
                  <c:v>1.0625</c:v>
                </c:pt>
                <c:pt idx="51">
                  <c:v>1.0645833333333301</c:v>
                </c:pt>
                <c:pt idx="52">
                  <c:v>1.06493506493506</c:v>
                </c:pt>
                <c:pt idx="53">
                  <c:v>1.065344594594595</c:v>
                </c:pt>
                <c:pt idx="54">
                  <c:v>1.06549468520033</c:v>
                </c:pt>
                <c:pt idx="55">
                  <c:v>1.0680000000000001</c:v>
                </c:pt>
                <c:pt idx="56">
                  <c:v>1.0685714285714301</c:v>
                </c:pt>
                <c:pt idx="57">
                  <c:v>1.0687372708757601</c:v>
                </c:pt>
                <c:pt idx="58">
                  <c:v>1.0693548387096801</c:v>
                </c:pt>
                <c:pt idx="59">
                  <c:v>1.0697285067873299</c:v>
                </c:pt>
                <c:pt idx="60">
                  <c:v>1.0700323481854701</c:v>
                </c:pt>
                <c:pt idx="61">
                  <c:v>1.0737265415549599</c:v>
                </c:pt>
                <c:pt idx="62">
                  <c:v>1.07615384615385</c:v>
                </c:pt>
                <c:pt idx="63">
                  <c:v>1.0763005780346799</c:v>
                </c:pt>
                <c:pt idx="64">
                  <c:v>1.0774418604651199</c:v>
                </c:pt>
                <c:pt idx="65">
                  <c:v>1.07758620689655</c:v>
                </c:pt>
                <c:pt idx="66">
                  <c:v>1.0789719626168199</c:v>
                </c:pt>
                <c:pt idx="67">
                  <c:v>1.0797829036635</c:v>
                </c:pt>
                <c:pt idx="68">
                  <c:v>1.0821917808219199</c:v>
                </c:pt>
                <c:pt idx="69">
                  <c:v>1.0830379746835399</c:v>
                </c:pt>
                <c:pt idx="70">
                  <c:v>1.08405797101449</c:v>
                </c:pt>
                <c:pt idx="71">
                  <c:v>1.08425196850394</c:v>
                </c:pt>
                <c:pt idx="72">
                  <c:v>1.0857142857142901</c:v>
                </c:pt>
                <c:pt idx="73">
                  <c:v>1.0871856287425199</c:v>
                </c:pt>
                <c:pt idx="74">
                  <c:v>1.0886363636363601</c:v>
                </c:pt>
                <c:pt idx="75">
                  <c:v>1.0888888888888899</c:v>
                </c:pt>
                <c:pt idx="76">
                  <c:v>1.0898534385569301</c:v>
                </c:pt>
                <c:pt idx="77">
                  <c:v>1.0906524757056899</c:v>
                </c:pt>
                <c:pt idx="78">
                  <c:v>1.09371921182266</c:v>
                </c:pt>
                <c:pt idx="79">
                  <c:v>1.0951048951049001</c:v>
                </c:pt>
                <c:pt idx="80">
                  <c:v>1.0952380952381</c:v>
                </c:pt>
                <c:pt idx="81">
                  <c:v>1.10015313935681</c:v>
                </c:pt>
                <c:pt idx="82">
                  <c:v>1.10128205128205</c:v>
                </c:pt>
                <c:pt idx="83">
                  <c:v>1.1021590909090899</c:v>
                </c:pt>
                <c:pt idx="84">
                  <c:v>1.1023381783750168</c:v>
                </c:pt>
                <c:pt idx="85">
                  <c:v>1.10347222222222</c:v>
                </c:pt>
                <c:pt idx="86">
                  <c:v>1.1040000000000001</c:v>
                </c:pt>
                <c:pt idx="87">
                  <c:v>1.10546875</c:v>
                </c:pt>
                <c:pt idx="88">
                  <c:v>1.10616740088106</c:v>
                </c:pt>
                <c:pt idx="89">
                  <c:v>1.10890243902439</c:v>
                </c:pt>
                <c:pt idx="90">
                  <c:v>1.1097826086956499</c:v>
                </c:pt>
                <c:pt idx="91">
                  <c:v>1.1103432835820899</c:v>
                </c:pt>
                <c:pt idx="92">
                  <c:v>1.1111707317073181</c:v>
                </c:pt>
                <c:pt idx="93">
                  <c:v>1.11121212121212</c:v>
                </c:pt>
                <c:pt idx="94">
                  <c:v>1.1112903225806501</c:v>
                </c:pt>
                <c:pt idx="95">
                  <c:v>1.1123992499779929</c:v>
                </c:pt>
                <c:pt idx="96">
                  <c:v>1.11274436090226</c:v>
                </c:pt>
                <c:pt idx="97">
                  <c:v>1.1148753894081</c:v>
                </c:pt>
                <c:pt idx="98">
                  <c:v>1.1150510204081601</c:v>
                </c:pt>
                <c:pt idx="99">
                  <c:v>1.1168939393939401</c:v>
                </c:pt>
                <c:pt idx="100">
                  <c:v>1.1176470588235301</c:v>
                </c:pt>
                <c:pt idx="101">
                  <c:v>1.12851931330472</c:v>
                </c:pt>
                <c:pt idx="102">
                  <c:v>1.1294117647058801</c:v>
                </c:pt>
                <c:pt idx="103">
                  <c:v>1.13295238095238</c:v>
                </c:pt>
                <c:pt idx="104">
                  <c:v>1.133516277324325</c:v>
                </c:pt>
                <c:pt idx="105">
                  <c:v>1.1337883959044399</c:v>
                </c:pt>
                <c:pt idx="106">
                  <c:v>1.1346153846153799</c:v>
                </c:pt>
                <c:pt idx="107">
                  <c:v>1.13483870967742</c:v>
                </c:pt>
                <c:pt idx="108">
                  <c:v>1.1358987603305799</c:v>
                </c:pt>
                <c:pt idx="109">
                  <c:v>1.1379501385041599</c:v>
                </c:pt>
                <c:pt idx="110">
                  <c:v>1.1380894800483701</c:v>
                </c:pt>
                <c:pt idx="111">
                  <c:v>1.1418128654970801</c:v>
                </c:pt>
                <c:pt idx="112">
                  <c:v>1.1422661870503601</c:v>
                </c:pt>
                <c:pt idx="113">
                  <c:v>1.14244716351502</c:v>
                </c:pt>
                <c:pt idx="114">
                  <c:v>1.1429367469879499</c:v>
                </c:pt>
                <c:pt idx="115">
                  <c:v>1.14393939393939</c:v>
                </c:pt>
                <c:pt idx="116">
                  <c:v>1.1443852459016399</c:v>
                </c:pt>
                <c:pt idx="117">
                  <c:v>1.15107778819119</c:v>
                </c:pt>
                <c:pt idx="118">
                  <c:v>1.15611420612813</c:v>
                </c:pt>
                <c:pt idx="119">
                  <c:v>1.1589349112426</c:v>
                </c:pt>
                <c:pt idx="120">
                  <c:v>1.1627938461771972</c:v>
                </c:pt>
                <c:pt idx="121">
                  <c:v>1.1635097493036199</c:v>
                </c:pt>
                <c:pt idx="122">
                  <c:v>1.1639804639804601</c:v>
                </c:pt>
                <c:pt idx="123">
                  <c:v>1.16619718309859</c:v>
                </c:pt>
                <c:pt idx="124">
                  <c:v>1.1663551401869201</c:v>
                </c:pt>
                <c:pt idx="125">
                  <c:v>1.1680701754386</c:v>
                </c:pt>
                <c:pt idx="126">
                  <c:v>1.16877192982456</c:v>
                </c:pt>
                <c:pt idx="127">
                  <c:v>1.1706827309236933</c:v>
                </c:pt>
                <c:pt idx="128">
                  <c:v>1.17343674260785</c:v>
                </c:pt>
                <c:pt idx="129">
                  <c:v>1.17480737704918</c:v>
                </c:pt>
                <c:pt idx="130">
                  <c:v>1.17510642610987</c:v>
                </c:pt>
                <c:pt idx="131">
                  <c:v>1.17773601398601</c:v>
                </c:pt>
                <c:pt idx="132">
                  <c:v>1.17787742631201</c:v>
                </c:pt>
                <c:pt idx="133">
                  <c:v>1.1829787234042599</c:v>
                </c:pt>
                <c:pt idx="134">
                  <c:v>1.1885393258426999</c:v>
                </c:pt>
                <c:pt idx="135">
                  <c:v>1.1916300305733067</c:v>
                </c:pt>
                <c:pt idx="136">
                  <c:v>1.19333333333333</c:v>
                </c:pt>
                <c:pt idx="137">
                  <c:v>1.20056497175141</c:v>
                </c:pt>
                <c:pt idx="138">
                  <c:v>1.20145454545455</c:v>
                </c:pt>
                <c:pt idx="139">
                  <c:v>1.20240963855422</c:v>
                </c:pt>
                <c:pt idx="140">
                  <c:v>1.2097233087063599</c:v>
                </c:pt>
                <c:pt idx="141">
                  <c:v>1.21531531531532</c:v>
                </c:pt>
                <c:pt idx="142">
                  <c:v>1.2163406408094399</c:v>
                </c:pt>
                <c:pt idx="143">
                  <c:v>1.2187050359712199</c:v>
                </c:pt>
                <c:pt idx="144">
                  <c:v>1.2229132973944299</c:v>
                </c:pt>
                <c:pt idx="145">
                  <c:v>1.2250000000000001</c:v>
                </c:pt>
                <c:pt idx="146">
                  <c:v>1.2252642380507988</c:v>
                </c:pt>
                <c:pt idx="147">
                  <c:v>1.22638036809816</c:v>
                </c:pt>
                <c:pt idx="148">
                  <c:v>1.2276150627615099</c:v>
                </c:pt>
                <c:pt idx="149">
                  <c:v>1.23046875</c:v>
                </c:pt>
                <c:pt idx="150">
                  <c:v>1.23251919121357</c:v>
                </c:pt>
                <c:pt idx="151">
                  <c:v>1.23344947735192</c:v>
                </c:pt>
                <c:pt idx="152">
                  <c:v>1.2351957295373699</c:v>
                </c:pt>
                <c:pt idx="153">
                  <c:v>1.23959843114769</c:v>
                </c:pt>
                <c:pt idx="154">
                  <c:v>1.24229390681004</c:v>
                </c:pt>
                <c:pt idx="155">
                  <c:v>1.24347826086957</c:v>
                </c:pt>
                <c:pt idx="156">
                  <c:v>1.2435754189944099</c:v>
                </c:pt>
                <c:pt idx="157">
                  <c:v>1.2437499999999999</c:v>
                </c:pt>
                <c:pt idx="158">
                  <c:v>1.2467532467532501</c:v>
                </c:pt>
                <c:pt idx="159">
                  <c:v>1.25</c:v>
                </c:pt>
                <c:pt idx="160">
                  <c:v>1.2506487025948101</c:v>
                </c:pt>
                <c:pt idx="161">
                  <c:v>1.25165876777251</c:v>
                </c:pt>
                <c:pt idx="162">
                  <c:v>1.25185185185185</c:v>
                </c:pt>
                <c:pt idx="163">
                  <c:v>1.2574999999999998</c:v>
                </c:pt>
                <c:pt idx="164">
                  <c:v>1.25993665874901</c:v>
                </c:pt>
                <c:pt idx="165">
                  <c:v>1.26506024096386</c:v>
                </c:pt>
                <c:pt idx="166">
                  <c:v>1.26550695561252</c:v>
                </c:pt>
                <c:pt idx="167">
                  <c:v>1.2660714285714301</c:v>
                </c:pt>
                <c:pt idx="168">
                  <c:v>1.26702380952381</c:v>
                </c:pt>
                <c:pt idx="169">
                  <c:v>1.2675091074681235</c:v>
                </c:pt>
                <c:pt idx="170">
                  <c:v>1.2685185185185199</c:v>
                </c:pt>
                <c:pt idx="171">
                  <c:v>1.26890459363958</c:v>
                </c:pt>
                <c:pt idx="172">
                  <c:v>1.26910994764398</c:v>
                </c:pt>
                <c:pt idx="173">
                  <c:v>1.26953125</c:v>
                </c:pt>
                <c:pt idx="174">
                  <c:v>1.275625733576458</c:v>
                </c:pt>
                <c:pt idx="175">
                  <c:v>1.2758115659304301</c:v>
                </c:pt>
                <c:pt idx="176">
                  <c:v>1.27910447761194</c:v>
                </c:pt>
                <c:pt idx="177">
                  <c:v>1.28266666666667</c:v>
                </c:pt>
                <c:pt idx="178">
                  <c:v>1.28439716312057</c:v>
                </c:pt>
                <c:pt idx="179">
                  <c:v>1.2889173540609125</c:v>
                </c:pt>
                <c:pt idx="180">
                  <c:v>1.29424962852897</c:v>
                </c:pt>
                <c:pt idx="181">
                  <c:v>1.2959923664122099</c:v>
                </c:pt>
                <c:pt idx="182">
                  <c:v>1.2968873403019743</c:v>
                </c:pt>
                <c:pt idx="183">
                  <c:v>1.29774314884471</c:v>
                </c:pt>
                <c:pt idx="184">
                  <c:v>1.2988921298242326</c:v>
                </c:pt>
                <c:pt idx="185">
                  <c:v>1.2995475113122199</c:v>
                </c:pt>
                <c:pt idx="186">
                  <c:v>1.3</c:v>
                </c:pt>
                <c:pt idx="187">
                  <c:v>1.30069587628866</c:v>
                </c:pt>
                <c:pt idx="188">
                  <c:v>1.30233532934132</c:v>
                </c:pt>
                <c:pt idx="189">
                  <c:v>1.3035829274891775</c:v>
                </c:pt>
                <c:pt idx="190">
                  <c:v>1.30809248554913</c:v>
                </c:pt>
                <c:pt idx="191">
                  <c:v>1.31105545617174</c:v>
                </c:pt>
                <c:pt idx="192">
                  <c:v>1.31167608286252</c:v>
                </c:pt>
                <c:pt idx="193">
                  <c:v>1.3119522471910099</c:v>
                </c:pt>
                <c:pt idx="194">
                  <c:v>1.31538194608723</c:v>
                </c:pt>
                <c:pt idx="195">
                  <c:v>1.3154770114942518</c:v>
                </c:pt>
                <c:pt idx="196">
                  <c:v>1.31607904085258</c:v>
                </c:pt>
                <c:pt idx="197">
                  <c:v>1.31942400769455</c:v>
                </c:pt>
                <c:pt idx="198">
                  <c:v>1.3245140030426901</c:v>
                </c:pt>
                <c:pt idx="199">
                  <c:v>1.3321333333333301</c:v>
                </c:pt>
                <c:pt idx="200">
                  <c:v>1.3355603448275899</c:v>
                </c:pt>
                <c:pt idx="201">
                  <c:v>1.33733153638814</c:v>
                </c:pt>
                <c:pt idx="202">
                  <c:v>1.3391304347826101</c:v>
                </c:pt>
                <c:pt idx="203">
                  <c:v>1.34210246032591</c:v>
                </c:pt>
                <c:pt idx="204">
                  <c:v>1.34369031377899</c:v>
                </c:pt>
                <c:pt idx="205">
                  <c:v>1.34419889502762</c:v>
                </c:pt>
                <c:pt idx="206">
                  <c:v>1.3464424160559858</c:v>
                </c:pt>
                <c:pt idx="207">
                  <c:v>1.3535294117647101</c:v>
                </c:pt>
                <c:pt idx="208">
                  <c:v>1.35536844739147</c:v>
                </c:pt>
                <c:pt idx="209">
                  <c:v>1.35715932008067</c:v>
                </c:pt>
                <c:pt idx="210">
                  <c:v>1.3597560975609799</c:v>
                </c:pt>
                <c:pt idx="211">
                  <c:v>1.3602198351236601</c:v>
                </c:pt>
                <c:pt idx="212">
                  <c:v>1.36519261637239</c:v>
                </c:pt>
                <c:pt idx="213">
                  <c:v>1.369251165501165</c:v>
                </c:pt>
                <c:pt idx="214">
                  <c:v>1.3697762289068249</c:v>
                </c:pt>
                <c:pt idx="215">
                  <c:v>1.3745427116726401</c:v>
                </c:pt>
                <c:pt idx="216">
                  <c:v>1.3803912363067301</c:v>
                </c:pt>
                <c:pt idx="217">
                  <c:v>1.385372469635628</c:v>
                </c:pt>
                <c:pt idx="218">
                  <c:v>1.38783783783784</c:v>
                </c:pt>
                <c:pt idx="219">
                  <c:v>1.3887096774193499</c:v>
                </c:pt>
                <c:pt idx="220">
                  <c:v>1.38976744186047</c:v>
                </c:pt>
                <c:pt idx="221">
                  <c:v>1.39047619047619</c:v>
                </c:pt>
                <c:pt idx="222">
                  <c:v>1.3913576007326001</c:v>
                </c:pt>
                <c:pt idx="223">
                  <c:v>1.3922829581993601</c:v>
                </c:pt>
                <c:pt idx="224">
                  <c:v>1.3927976190476201</c:v>
                </c:pt>
                <c:pt idx="225">
                  <c:v>1.3977869986168734</c:v>
                </c:pt>
                <c:pt idx="226">
                  <c:v>1.4010064837452014</c:v>
                </c:pt>
                <c:pt idx="227">
                  <c:v>1.4013064773153352</c:v>
                </c:pt>
                <c:pt idx="228">
                  <c:v>1.4039515280739159</c:v>
                </c:pt>
                <c:pt idx="229">
                  <c:v>1.4049668874172201</c:v>
                </c:pt>
                <c:pt idx="230">
                  <c:v>1.4067268881958599</c:v>
                </c:pt>
                <c:pt idx="231">
                  <c:v>1.40845072800112</c:v>
                </c:pt>
                <c:pt idx="232">
                  <c:v>1.4089622641509401</c:v>
                </c:pt>
                <c:pt idx="233">
                  <c:v>1.41213380091718</c:v>
                </c:pt>
                <c:pt idx="234">
                  <c:v>1.4140423242467699</c:v>
                </c:pt>
                <c:pt idx="235">
                  <c:v>1.41591067285383</c:v>
                </c:pt>
                <c:pt idx="236">
                  <c:v>1.4200236183278201</c:v>
                </c:pt>
                <c:pt idx="237">
                  <c:v>1.4201745187913664</c:v>
                </c:pt>
                <c:pt idx="238">
                  <c:v>1.4209832904884299</c:v>
                </c:pt>
                <c:pt idx="239">
                  <c:v>1.4245630912297582</c:v>
                </c:pt>
                <c:pt idx="240">
                  <c:v>1.4280369440068701</c:v>
                </c:pt>
                <c:pt idx="241">
                  <c:v>1.42827702702703</c:v>
                </c:pt>
                <c:pt idx="242">
                  <c:v>1.4289387724721498</c:v>
                </c:pt>
                <c:pt idx="243">
                  <c:v>1.43169014084507</c:v>
                </c:pt>
                <c:pt idx="244">
                  <c:v>1.4322082799047449</c:v>
                </c:pt>
                <c:pt idx="245">
                  <c:v>1.43393139841689</c:v>
                </c:pt>
                <c:pt idx="246">
                  <c:v>1.4355760368663599</c:v>
                </c:pt>
                <c:pt idx="247">
                  <c:v>1.4408649691672961</c:v>
                </c:pt>
                <c:pt idx="248">
                  <c:v>1.4416961130742001</c:v>
                </c:pt>
                <c:pt idx="249">
                  <c:v>1.4447192634049499</c:v>
                </c:pt>
                <c:pt idx="250">
                  <c:v>1.4452554744525501</c:v>
                </c:pt>
                <c:pt idx="251">
                  <c:v>1.4474780626780632</c:v>
                </c:pt>
                <c:pt idx="252">
                  <c:v>1.45140845070423</c:v>
                </c:pt>
                <c:pt idx="253">
                  <c:v>1.4522026957555181</c:v>
                </c:pt>
                <c:pt idx="254">
                  <c:v>1.4593541666666652</c:v>
                </c:pt>
                <c:pt idx="255">
                  <c:v>1.4636263736263699</c:v>
                </c:pt>
                <c:pt idx="256">
                  <c:v>1.4637556484279635</c:v>
                </c:pt>
                <c:pt idx="257">
                  <c:v>1.46713505248663</c:v>
                </c:pt>
                <c:pt idx="258">
                  <c:v>1.4671543282606876</c:v>
                </c:pt>
                <c:pt idx="259">
                  <c:v>1.46823529411765</c:v>
                </c:pt>
                <c:pt idx="260">
                  <c:v>1.4708154506437801</c:v>
                </c:pt>
                <c:pt idx="261">
                  <c:v>1.4757894736842101</c:v>
                </c:pt>
                <c:pt idx="262">
                  <c:v>1.4769230769230799</c:v>
                </c:pt>
                <c:pt idx="263">
                  <c:v>1.4779816513761499</c:v>
                </c:pt>
                <c:pt idx="264">
                  <c:v>1.4796692607003898</c:v>
                </c:pt>
                <c:pt idx="265">
                  <c:v>1.4802083333333349</c:v>
                </c:pt>
                <c:pt idx="266">
                  <c:v>1.4813220626724202</c:v>
                </c:pt>
                <c:pt idx="267">
                  <c:v>1.4816479400749101</c:v>
                </c:pt>
                <c:pt idx="268">
                  <c:v>1.4900901381723266</c:v>
                </c:pt>
                <c:pt idx="269">
                  <c:v>1.4904861560810236</c:v>
                </c:pt>
                <c:pt idx="270">
                  <c:v>1.4912934180903401</c:v>
                </c:pt>
                <c:pt idx="271">
                  <c:v>1.4950819672131099</c:v>
                </c:pt>
                <c:pt idx="272">
                  <c:v>1.497098889383109</c:v>
                </c:pt>
                <c:pt idx="273">
                  <c:v>1.4978065883887801</c:v>
                </c:pt>
                <c:pt idx="274">
                  <c:v>1.4996940096903972</c:v>
                </c:pt>
                <c:pt idx="275">
                  <c:v>1.4997544658134301</c:v>
                </c:pt>
                <c:pt idx="276">
                  <c:v>1.5010101010101</c:v>
                </c:pt>
                <c:pt idx="277">
                  <c:v>1.5014705882352899</c:v>
                </c:pt>
                <c:pt idx="278">
                  <c:v>1.5014883795584351</c:v>
                </c:pt>
                <c:pt idx="279">
                  <c:v>1.501631860922805</c:v>
                </c:pt>
                <c:pt idx="280">
                  <c:v>1.5076440329218099</c:v>
                </c:pt>
                <c:pt idx="281">
                  <c:v>1.5078988866625174</c:v>
                </c:pt>
                <c:pt idx="282">
                  <c:v>1.5109139784946233</c:v>
                </c:pt>
                <c:pt idx="283">
                  <c:v>1.5119805720453301</c:v>
                </c:pt>
                <c:pt idx="284">
                  <c:v>1.5134860676554602</c:v>
                </c:pt>
                <c:pt idx="285">
                  <c:v>1.5145787545787539</c:v>
                </c:pt>
                <c:pt idx="286">
                  <c:v>1.51567567567568</c:v>
                </c:pt>
                <c:pt idx="287">
                  <c:v>1.5227017705219601</c:v>
                </c:pt>
                <c:pt idx="288">
                  <c:v>1.52334920634921</c:v>
                </c:pt>
                <c:pt idx="289">
                  <c:v>1.5285209192692999</c:v>
                </c:pt>
                <c:pt idx="290">
                  <c:v>1.53076923076923</c:v>
                </c:pt>
                <c:pt idx="291">
                  <c:v>1.5312474603819599</c:v>
                </c:pt>
                <c:pt idx="292">
                  <c:v>1.5317110023694724</c:v>
                </c:pt>
                <c:pt idx="293">
                  <c:v>1.5322580645161299</c:v>
                </c:pt>
                <c:pt idx="294">
                  <c:v>1.53361344537815</c:v>
                </c:pt>
                <c:pt idx="295">
                  <c:v>1.533694041867955</c:v>
                </c:pt>
                <c:pt idx="296">
                  <c:v>1.535369817876455</c:v>
                </c:pt>
                <c:pt idx="297">
                  <c:v>1.5425088565587188</c:v>
                </c:pt>
                <c:pt idx="298">
                  <c:v>1.54480737018425</c:v>
                </c:pt>
                <c:pt idx="299">
                  <c:v>1.5477192982456101</c:v>
                </c:pt>
                <c:pt idx="300">
                  <c:v>1.5486111111111101</c:v>
                </c:pt>
                <c:pt idx="301">
                  <c:v>1.5498759305210901</c:v>
                </c:pt>
                <c:pt idx="302">
                  <c:v>1.55079726651481</c:v>
                </c:pt>
                <c:pt idx="303">
                  <c:v>1.5523210233969824</c:v>
                </c:pt>
                <c:pt idx="304">
                  <c:v>1.5543939393939401</c:v>
                </c:pt>
                <c:pt idx="305">
                  <c:v>1.55490679094541</c:v>
                </c:pt>
                <c:pt idx="306">
                  <c:v>1.5569201072320731</c:v>
                </c:pt>
                <c:pt idx="307">
                  <c:v>1.5653600805121399</c:v>
                </c:pt>
                <c:pt idx="308">
                  <c:v>1.5659848144663933</c:v>
                </c:pt>
                <c:pt idx="309">
                  <c:v>1.5677693833943849</c:v>
                </c:pt>
                <c:pt idx="310">
                  <c:v>1.5724143985952601</c:v>
                </c:pt>
                <c:pt idx="311">
                  <c:v>1.5804607081316298</c:v>
                </c:pt>
                <c:pt idx="312">
                  <c:v>1.58428093645485</c:v>
                </c:pt>
                <c:pt idx="313">
                  <c:v>1.5862903225806499</c:v>
                </c:pt>
                <c:pt idx="314">
                  <c:v>1.5884773662551399</c:v>
                </c:pt>
                <c:pt idx="315">
                  <c:v>1.5887867098058699</c:v>
                </c:pt>
                <c:pt idx="316">
                  <c:v>1.5913498999053002</c:v>
                </c:pt>
                <c:pt idx="317">
                  <c:v>1.5916666666666699</c:v>
                </c:pt>
                <c:pt idx="318">
                  <c:v>1.5939716312056751</c:v>
                </c:pt>
                <c:pt idx="319">
                  <c:v>1.5966555075875022</c:v>
                </c:pt>
                <c:pt idx="320">
                  <c:v>1.6007374071935649</c:v>
                </c:pt>
                <c:pt idx="321">
                  <c:v>1.6122666666666701</c:v>
                </c:pt>
                <c:pt idx="322">
                  <c:v>1.61803804347826</c:v>
                </c:pt>
                <c:pt idx="323">
                  <c:v>1.6220408163265301</c:v>
                </c:pt>
                <c:pt idx="324">
                  <c:v>1.6275921938385549</c:v>
                </c:pt>
                <c:pt idx="325">
                  <c:v>1.6280131129094901</c:v>
                </c:pt>
                <c:pt idx="326">
                  <c:v>1.6283256481706023</c:v>
                </c:pt>
                <c:pt idx="327">
                  <c:v>1.6339123242349001</c:v>
                </c:pt>
                <c:pt idx="328">
                  <c:v>1.6420107719928201</c:v>
                </c:pt>
                <c:pt idx="329">
                  <c:v>1.6454395264865851</c:v>
                </c:pt>
                <c:pt idx="330">
                  <c:v>1.6502399999999999</c:v>
                </c:pt>
                <c:pt idx="331">
                  <c:v>1.65573122529644</c:v>
                </c:pt>
                <c:pt idx="332">
                  <c:v>1.6575107296137299</c:v>
                </c:pt>
                <c:pt idx="333">
                  <c:v>1.65890083632019</c:v>
                </c:pt>
                <c:pt idx="334">
                  <c:v>1.66610962566845</c:v>
                </c:pt>
                <c:pt idx="335">
                  <c:v>1.67816413535838</c:v>
                </c:pt>
                <c:pt idx="336">
                  <c:v>1.6790156522730399</c:v>
                </c:pt>
                <c:pt idx="337">
                  <c:v>1.6813296561728874</c:v>
                </c:pt>
                <c:pt idx="338">
                  <c:v>1.6825806451612899</c:v>
                </c:pt>
                <c:pt idx="339">
                  <c:v>1.6919776185894051</c:v>
                </c:pt>
                <c:pt idx="340">
                  <c:v>1.6925211097708099</c:v>
                </c:pt>
                <c:pt idx="341">
                  <c:v>1.6934725848564001</c:v>
                </c:pt>
                <c:pt idx="342">
                  <c:v>1.6952380952381001</c:v>
                </c:pt>
                <c:pt idx="343">
                  <c:v>1.6990079365079349</c:v>
                </c:pt>
                <c:pt idx="344">
                  <c:v>1.69926470588235</c:v>
                </c:pt>
                <c:pt idx="345">
                  <c:v>1.7039561170212751</c:v>
                </c:pt>
                <c:pt idx="346">
                  <c:v>1.7077532778752562</c:v>
                </c:pt>
                <c:pt idx="347">
                  <c:v>1.707912232436108</c:v>
                </c:pt>
                <c:pt idx="348">
                  <c:v>1.7109308885754599</c:v>
                </c:pt>
                <c:pt idx="349">
                  <c:v>1.7114024472233451</c:v>
                </c:pt>
                <c:pt idx="350">
                  <c:v>1.7117655006131649</c:v>
                </c:pt>
                <c:pt idx="351">
                  <c:v>1.7128926626186849</c:v>
                </c:pt>
                <c:pt idx="352">
                  <c:v>1.7193103448275899</c:v>
                </c:pt>
                <c:pt idx="353">
                  <c:v>1.7206502627659677</c:v>
                </c:pt>
                <c:pt idx="354">
                  <c:v>1.7206578947368401</c:v>
                </c:pt>
                <c:pt idx="355">
                  <c:v>1.7240287769784199</c:v>
                </c:pt>
                <c:pt idx="356">
                  <c:v>1.72566371681416</c:v>
                </c:pt>
                <c:pt idx="357">
                  <c:v>1.7262443438913999</c:v>
                </c:pt>
                <c:pt idx="358">
                  <c:v>1.7277566539924001</c:v>
                </c:pt>
                <c:pt idx="359">
                  <c:v>1.72876712328767</c:v>
                </c:pt>
                <c:pt idx="360">
                  <c:v>1.7301075268817201</c:v>
                </c:pt>
                <c:pt idx="361">
                  <c:v>1.7359805832186816</c:v>
                </c:pt>
                <c:pt idx="362">
                  <c:v>1.7404583260236315</c:v>
                </c:pt>
                <c:pt idx="363">
                  <c:v>1.741247595943705</c:v>
                </c:pt>
                <c:pt idx="364">
                  <c:v>1.7434481488789748</c:v>
                </c:pt>
                <c:pt idx="365">
                  <c:v>1.745560515873015</c:v>
                </c:pt>
                <c:pt idx="366">
                  <c:v>1.747426470588235</c:v>
                </c:pt>
                <c:pt idx="367">
                  <c:v>1.7491803278688551</c:v>
                </c:pt>
                <c:pt idx="368">
                  <c:v>1.75201612903226</c:v>
                </c:pt>
                <c:pt idx="369">
                  <c:v>1.7576787030213701</c:v>
                </c:pt>
                <c:pt idx="370">
                  <c:v>1.75826377295492</c:v>
                </c:pt>
                <c:pt idx="371">
                  <c:v>1.7639867695343452</c:v>
                </c:pt>
                <c:pt idx="372">
                  <c:v>1.7686827505827498</c:v>
                </c:pt>
                <c:pt idx="373">
                  <c:v>1.7729750538958999</c:v>
                </c:pt>
                <c:pt idx="374">
                  <c:v>1.776372363365295</c:v>
                </c:pt>
                <c:pt idx="375">
                  <c:v>1.7777777777777799</c:v>
                </c:pt>
                <c:pt idx="376">
                  <c:v>1.78025889967638</c:v>
                </c:pt>
                <c:pt idx="377">
                  <c:v>1.7880741156653599</c:v>
                </c:pt>
                <c:pt idx="378">
                  <c:v>1.7889632107023401</c:v>
                </c:pt>
                <c:pt idx="379">
                  <c:v>1.7922090084897899</c:v>
                </c:pt>
                <c:pt idx="380">
                  <c:v>1.792580076403175</c:v>
                </c:pt>
                <c:pt idx="381">
                  <c:v>1.7975176360974301</c:v>
                </c:pt>
                <c:pt idx="382">
                  <c:v>1.797796349522619</c:v>
                </c:pt>
                <c:pt idx="383">
                  <c:v>1.79799899711953</c:v>
                </c:pt>
                <c:pt idx="384">
                  <c:v>1.8013913140534641</c:v>
                </c:pt>
                <c:pt idx="385">
                  <c:v>1.809375</c:v>
                </c:pt>
                <c:pt idx="386">
                  <c:v>1.8105582380245777</c:v>
                </c:pt>
                <c:pt idx="387">
                  <c:v>1.8143723635675759</c:v>
                </c:pt>
                <c:pt idx="388">
                  <c:v>1.82483386304536</c:v>
                </c:pt>
                <c:pt idx="389">
                  <c:v>1.8254296737986699</c:v>
                </c:pt>
                <c:pt idx="390">
                  <c:v>1.8257449613219312</c:v>
                </c:pt>
                <c:pt idx="391">
                  <c:v>1.8263900518341301</c:v>
                </c:pt>
                <c:pt idx="392">
                  <c:v>1.8308697768762698</c:v>
                </c:pt>
                <c:pt idx="393">
                  <c:v>1.8341983967554043</c:v>
                </c:pt>
                <c:pt idx="394">
                  <c:v>1.8345760980154049</c:v>
                </c:pt>
                <c:pt idx="395">
                  <c:v>1.83627760252366</c:v>
                </c:pt>
                <c:pt idx="396">
                  <c:v>1.8369336384439374</c:v>
                </c:pt>
                <c:pt idx="397">
                  <c:v>1.8400390668031301</c:v>
                </c:pt>
                <c:pt idx="398">
                  <c:v>1.84038364670434</c:v>
                </c:pt>
                <c:pt idx="399">
                  <c:v>1.84206349206349</c:v>
                </c:pt>
                <c:pt idx="400">
                  <c:v>1.8462542060111982</c:v>
                </c:pt>
                <c:pt idx="401">
                  <c:v>1.84931921331316</c:v>
                </c:pt>
                <c:pt idx="402">
                  <c:v>1.8560762942779301</c:v>
                </c:pt>
                <c:pt idx="403">
                  <c:v>1.8564277132559099</c:v>
                </c:pt>
                <c:pt idx="404">
                  <c:v>1.8575958785344058</c:v>
                </c:pt>
                <c:pt idx="405">
                  <c:v>1.8593159054385948</c:v>
                </c:pt>
                <c:pt idx="406">
                  <c:v>1.8611696949049876</c:v>
                </c:pt>
                <c:pt idx="407">
                  <c:v>1.8637514933988</c:v>
                </c:pt>
                <c:pt idx="408">
                  <c:v>1.8647295639248778</c:v>
                </c:pt>
                <c:pt idx="409">
                  <c:v>1.8649572649572601</c:v>
                </c:pt>
                <c:pt idx="410">
                  <c:v>1.8654488656951751</c:v>
                </c:pt>
                <c:pt idx="411">
                  <c:v>1.8685132607021022</c:v>
                </c:pt>
                <c:pt idx="412">
                  <c:v>1.8694264706951187</c:v>
                </c:pt>
                <c:pt idx="413">
                  <c:v>1.8709181649535052</c:v>
                </c:pt>
                <c:pt idx="414">
                  <c:v>1.8716770410857912</c:v>
                </c:pt>
                <c:pt idx="415">
                  <c:v>1.8789780727528662</c:v>
                </c:pt>
                <c:pt idx="416">
                  <c:v>1.8790979626673221</c:v>
                </c:pt>
                <c:pt idx="417">
                  <c:v>1.8791777035586801</c:v>
                </c:pt>
                <c:pt idx="418">
                  <c:v>1.8819001536098299</c:v>
                </c:pt>
                <c:pt idx="419">
                  <c:v>1.8821165934065938</c:v>
                </c:pt>
                <c:pt idx="420">
                  <c:v>1.89412735849057</c:v>
                </c:pt>
                <c:pt idx="421">
                  <c:v>1.8959459682763899</c:v>
                </c:pt>
                <c:pt idx="422">
                  <c:v>1.8967368421052599</c:v>
                </c:pt>
                <c:pt idx="423">
                  <c:v>1.8967391304347849</c:v>
                </c:pt>
                <c:pt idx="424">
                  <c:v>1.8970666285621001</c:v>
                </c:pt>
                <c:pt idx="425">
                  <c:v>1.9013957437651745</c:v>
                </c:pt>
                <c:pt idx="426">
                  <c:v>1.9089769271664001</c:v>
                </c:pt>
                <c:pt idx="427">
                  <c:v>1.9103899579296599</c:v>
                </c:pt>
                <c:pt idx="428">
                  <c:v>1.91184210526316</c:v>
                </c:pt>
                <c:pt idx="429">
                  <c:v>1.913177163338452</c:v>
                </c:pt>
                <c:pt idx="430">
                  <c:v>1.9164695782894217</c:v>
                </c:pt>
                <c:pt idx="431">
                  <c:v>1.9194308582277835</c:v>
                </c:pt>
                <c:pt idx="432">
                  <c:v>1.9214310926949001</c:v>
                </c:pt>
                <c:pt idx="433">
                  <c:v>1.9258630142201414</c:v>
                </c:pt>
                <c:pt idx="434">
                  <c:v>1.9286142073718824</c:v>
                </c:pt>
                <c:pt idx="435">
                  <c:v>1.9350520009757841</c:v>
                </c:pt>
                <c:pt idx="436">
                  <c:v>1.9389490835030501</c:v>
                </c:pt>
                <c:pt idx="437">
                  <c:v>1.9413350614384699</c:v>
                </c:pt>
                <c:pt idx="438">
                  <c:v>1.9435272052065899</c:v>
                </c:pt>
                <c:pt idx="439">
                  <c:v>1.9453356760114953</c:v>
                </c:pt>
                <c:pt idx="440">
                  <c:v>1.9504510414958149</c:v>
                </c:pt>
                <c:pt idx="441">
                  <c:v>1.95733333333333</c:v>
                </c:pt>
                <c:pt idx="442">
                  <c:v>1.9617619047619037</c:v>
                </c:pt>
                <c:pt idx="443">
                  <c:v>1.962798731736475</c:v>
                </c:pt>
                <c:pt idx="444">
                  <c:v>1.9640350877193</c:v>
                </c:pt>
                <c:pt idx="445">
                  <c:v>1.9666525503482035</c:v>
                </c:pt>
                <c:pt idx="446">
                  <c:v>1.9702797324364842</c:v>
                </c:pt>
                <c:pt idx="447">
                  <c:v>1.97038102451438</c:v>
                </c:pt>
                <c:pt idx="448">
                  <c:v>1.9755663430420751</c:v>
                </c:pt>
                <c:pt idx="449">
                  <c:v>1.9755991285403001</c:v>
                </c:pt>
                <c:pt idx="450">
                  <c:v>1.9770682630747449</c:v>
                </c:pt>
                <c:pt idx="451">
                  <c:v>1.9839265222508249</c:v>
                </c:pt>
                <c:pt idx="452">
                  <c:v>1.9844827586206899</c:v>
                </c:pt>
                <c:pt idx="453">
                  <c:v>1.98461538461538</c:v>
                </c:pt>
                <c:pt idx="454">
                  <c:v>1.9987423521414001</c:v>
                </c:pt>
                <c:pt idx="455">
                  <c:v>1.999793466414354</c:v>
                </c:pt>
                <c:pt idx="456">
                  <c:v>2.0049326177879165</c:v>
                </c:pt>
                <c:pt idx="457">
                  <c:v>2.0081395348837199</c:v>
                </c:pt>
                <c:pt idx="458">
                  <c:v>2.0108306017112247</c:v>
                </c:pt>
                <c:pt idx="459">
                  <c:v>2.01203703703704</c:v>
                </c:pt>
                <c:pt idx="460">
                  <c:v>2.0154675767879486</c:v>
                </c:pt>
                <c:pt idx="461">
                  <c:v>2.0171548117154798</c:v>
                </c:pt>
                <c:pt idx="462">
                  <c:v>2.0247073102758053</c:v>
                </c:pt>
                <c:pt idx="463">
                  <c:v>2.0292647058823499</c:v>
                </c:pt>
                <c:pt idx="464">
                  <c:v>2.0369047619047649</c:v>
                </c:pt>
                <c:pt idx="465">
                  <c:v>2.037638945167414</c:v>
                </c:pt>
                <c:pt idx="466">
                  <c:v>2.0403669724770599</c:v>
                </c:pt>
                <c:pt idx="467">
                  <c:v>2.0435476190476201</c:v>
                </c:pt>
                <c:pt idx="468">
                  <c:v>2.0456946293402369</c:v>
                </c:pt>
                <c:pt idx="469">
                  <c:v>2.0471367639387537</c:v>
                </c:pt>
                <c:pt idx="470">
                  <c:v>2.06049288832559</c:v>
                </c:pt>
                <c:pt idx="471">
                  <c:v>2.0636760204062816</c:v>
                </c:pt>
                <c:pt idx="472">
                  <c:v>2.0662898563879399</c:v>
                </c:pt>
                <c:pt idx="473">
                  <c:v>2.0690340889940466</c:v>
                </c:pt>
                <c:pt idx="474">
                  <c:v>2.0784126984126989</c:v>
                </c:pt>
                <c:pt idx="475">
                  <c:v>2.0809685522515826</c:v>
                </c:pt>
                <c:pt idx="476">
                  <c:v>2.0821180555555601</c:v>
                </c:pt>
                <c:pt idx="477">
                  <c:v>2.09432395679395</c:v>
                </c:pt>
                <c:pt idx="478">
                  <c:v>2.0954427659822401</c:v>
                </c:pt>
                <c:pt idx="479">
                  <c:v>2.1032326056734849</c:v>
                </c:pt>
                <c:pt idx="480">
                  <c:v>2.1051298298088201</c:v>
                </c:pt>
                <c:pt idx="481">
                  <c:v>2.1058095452865553</c:v>
                </c:pt>
                <c:pt idx="482">
                  <c:v>2.1173062799237661</c:v>
                </c:pt>
                <c:pt idx="483">
                  <c:v>2.1211538461538502</c:v>
                </c:pt>
                <c:pt idx="484">
                  <c:v>2.1271593651722398</c:v>
                </c:pt>
                <c:pt idx="485">
                  <c:v>2.1336217150157095</c:v>
                </c:pt>
                <c:pt idx="486">
                  <c:v>2.1406730301956447</c:v>
                </c:pt>
                <c:pt idx="487">
                  <c:v>2.1420433821853888</c:v>
                </c:pt>
                <c:pt idx="488">
                  <c:v>2.1507346153745428</c:v>
                </c:pt>
                <c:pt idx="489">
                  <c:v>2.1533834434883099</c:v>
                </c:pt>
                <c:pt idx="490">
                  <c:v>2.1645238095238097</c:v>
                </c:pt>
                <c:pt idx="491">
                  <c:v>2.1704358859531281</c:v>
                </c:pt>
                <c:pt idx="492">
                  <c:v>2.1777251184834099</c:v>
                </c:pt>
                <c:pt idx="493">
                  <c:v>2.1851727982162799</c:v>
                </c:pt>
                <c:pt idx="494">
                  <c:v>2.1855555555555566</c:v>
                </c:pt>
                <c:pt idx="495">
                  <c:v>2.186076470588235</c:v>
                </c:pt>
                <c:pt idx="496">
                  <c:v>2.1880003206506862</c:v>
                </c:pt>
                <c:pt idx="497">
                  <c:v>2.18825268371585</c:v>
                </c:pt>
                <c:pt idx="498">
                  <c:v>2.1931547250865902</c:v>
                </c:pt>
                <c:pt idx="499">
                  <c:v>2.1936378887598402</c:v>
                </c:pt>
                <c:pt idx="500">
                  <c:v>2.19382716049383</c:v>
                </c:pt>
                <c:pt idx="501">
                  <c:v>2.1992753623188399</c:v>
                </c:pt>
                <c:pt idx="502">
                  <c:v>2.2076086956521701</c:v>
                </c:pt>
                <c:pt idx="503">
                  <c:v>2.2100685028575549</c:v>
                </c:pt>
                <c:pt idx="504">
                  <c:v>2.2136798600179599</c:v>
                </c:pt>
                <c:pt idx="505">
                  <c:v>2.2137254901960799</c:v>
                </c:pt>
                <c:pt idx="506">
                  <c:v>2.2151999999999998</c:v>
                </c:pt>
                <c:pt idx="507">
                  <c:v>2.2201236917221698</c:v>
                </c:pt>
                <c:pt idx="508">
                  <c:v>2.2316235140856548</c:v>
                </c:pt>
                <c:pt idx="509">
                  <c:v>2.2396551724137899</c:v>
                </c:pt>
                <c:pt idx="510">
                  <c:v>2.2404114921846903</c:v>
                </c:pt>
                <c:pt idx="511">
                  <c:v>2.2420652935407035</c:v>
                </c:pt>
                <c:pt idx="512">
                  <c:v>2.2454893016183339</c:v>
                </c:pt>
                <c:pt idx="513">
                  <c:v>2.2582614227877378</c:v>
                </c:pt>
                <c:pt idx="514">
                  <c:v>2.2586776859504099</c:v>
                </c:pt>
                <c:pt idx="515">
                  <c:v>2.2621074946369739</c:v>
                </c:pt>
                <c:pt idx="516">
                  <c:v>2.2685905224787399</c:v>
                </c:pt>
                <c:pt idx="517">
                  <c:v>2.2690346083788735</c:v>
                </c:pt>
                <c:pt idx="518">
                  <c:v>2.27351485148515</c:v>
                </c:pt>
                <c:pt idx="519">
                  <c:v>2.2934640522875802</c:v>
                </c:pt>
                <c:pt idx="520">
                  <c:v>2.2945000000000002</c:v>
                </c:pt>
                <c:pt idx="521">
                  <c:v>2.3185906275308099</c:v>
                </c:pt>
                <c:pt idx="522">
                  <c:v>2.3232142857142901</c:v>
                </c:pt>
                <c:pt idx="523">
                  <c:v>2.35106202594761</c:v>
                </c:pt>
                <c:pt idx="524">
                  <c:v>2.359375</c:v>
                </c:pt>
                <c:pt idx="525">
                  <c:v>2.3667560321715801</c:v>
                </c:pt>
                <c:pt idx="526">
                  <c:v>2.3678632478632466</c:v>
                </c:pt>
                <c:pt idx="527">
                  <c:v>2.36873640788298</c:v>
                </c:pt>
                <c:pt idx="528">
                  <c:v>2.3698738332942617</c:v>
                </c:pt>
                <c:pt idx="529">
                  <c:v>2.3753623188405801</c:v>
                </c:pt>
                <c:pt idx="530">
                  <c:v>2.3757548387096779</c:v>
                </c:pt>
                <c:pt idx="531">
                  <c:v>2.3805494225704997</c:v>
                </c:pt>
                <c:pt idx="532">
                  <c:v>2.3805664098670349</c:v>
                </c:pt>
                <c:pt idx="533">
                  <c:v>2.3819125607756648</c:v>
                </c:pt>
                <c:pt idx="534">
                  <c:v>2.3820512820512798</c:v>
                </c:pt>
                <c:pt idx="535">
                  <c:v>2.3840008824255303</c:v>
                </c:pt>
                <c:pt idx="536">
                  <c:v>2.3861258859566767</c:v>
                </c:pt>
                <c:pt idx="537">
                  <c:v>2.3868512983255301</c:v>
                </c:pt>
                <c:pt idx="538">
                  <c:v>2.3873480964464604</c:v>
                </c:pt>
                <c:pt idx="539">
                  <c:v>2.3874304864530367</c:v>
                </c:pt>
                <c:pt idx="540">
                  <c:v>2.3909954242527176</c:v>
                </c:pt>
                <c:pt idx="541">
                  <c:v>2.41061452513966</c:v>
                </c:pt>
                <c:pt idx="542">
                  <c:v>2.411450201400255</c:v>
                </c:pt>
                <c:pt idx="543">
                  <c:v>2.4211721670661901</c:v>
                </c:pt>
                <c:pt idx="544">
                  <c:v>2.4297438490057299</c:v>
                </c:pt>
                <c:pt idx="545">
                  <c:v>2.433656868748725</c:v>
                </c:pt>
                <c:pt idx="546">
                  <c:v>2.4373165753571802</c:v>
                </c:pt>
                <c:pt idx="547">
                  <c:v>2.4398390912913732</c:v>
                </c:pt>
                <c:pt idx="548">
                  <c:v>2.4540783289817201</c:v>
                </c:pt>
                <c:pt idx="549">
                  <c:v>2.4683165180965583</c:v>
                </c:pt>
                <c:pt idx="550">
                  <c:v>2.4715517241379299</c:v>
                </c:pt>
                <c:pt idx="551">
                  <c:v>2.4739047619047634</c:v>
                </c:pt>
                <c:pt idx="552">
                  <c:v>2.4767855080783767</c:v>
                </c:pt>
                <c:pt idx="553">
                  <c:v>2.4772759780017628</c:v>
                </c:pt>
                <c:pt idx="554">
                  <c:v>2.5109302247115202</c:v>
                </c:pt>
                <c:pt idx="555">
                  <c:v>2.5225806451612902</c:v>
                </c:pt>
                <c:pt idx="556">
                  <c:v>2.5272972972972978</c:v>
                </c:pt>
                <c:pt idx="557">
                  <c:v>2.5408411390716656</c:v>
                </c:pt>
                <c:pt idx="558">
                  <c:v>2.5932457496136001</c:v>
                </c:pt>
                <c:pt idx="559">
                  <c:v>2.6201775278478019</c:v>
                </c:pt>
                <c:pt idx="560">
                  <c:v>2.624894514767933</c:v>
                </c:pt>
                <c:pt idx="561">
                  <c:v>2.6333145009416201</c:v>
                </c:pt>
                <c:pt idx="562">
                  <c:v>2.6339995792131301</c:v>
                </c:pt>
                <c:pt idx="563">
                  <c:v>2.6382719240588797</c:v>
                </c:pt>
                <c:pt idx="564">
                  <c:v>2.6712643678160899</c:v>
                </c:pt>
                <c:pt idx="565">
                  <c:v>2.6756557754256765</c:v>
                </c:pt>
                <c:pt idx="566">
                  <c:v>2.67618618618619</c:v>
                </c:pt>
                <c:pt idx="567">
                  <c:v>2.6928059071730002</c:v>
                </c:pt>
                <c:pt idx="568">
                  <c:v>2.6958217643087834</c:v>
                </c:pt>
                <c:pt idx="569">
                  <c:v>2.7142785780915064</c:v>
                </c:pt>
                <c:pt idx="570">
                  <c:v>2.7173606431243749</c:v>
                </c:pt>
                <c:pt idx="571">
                  <c:v>2.7208188153310098</c:v>
                </c:pt>
                <c:pt idx="572">
                  <c:v>2.7222316836120455</c:v>
                </c:pt>
                <c:pt idx="573">
                  <c:v>2.7225170913610901</c:v>
                </c:pt>
                <c:pt idx="574">
                  <c:v>2.7257818616909826</c:v>
                </c:pt>
                <c:pt idx="575">
                  <c:v>2.7265997490589702</c:v>
                </c:pt>
                <c:pt idx="576">
                  <c:v>2.7297425191370901</c:v>
                </c:pt>
                <c:pt idx="577">
                  <c:v>2.7421201232032901</c:v>
                </c:pt>
                <c:pt idx="578">
                  <c:v>2.7427565840557002</c:v>
                </c:pt>
                <c:pt idx="579">
                  <c:v>2.7434027777777801</c:v>
                </c:pt>
                <c:pt idx="580">
                  <c:v>2.7532508841327838</c:v>
                </c:pt>
                <c:pt idx="581">
                  <c:v>2.7715059260838601</c:v>
                </c:pt>
                <c:pt idx="582">
                  <c:v>2.77623762376238</c:v>
                </c:pt>
                <c:pt idx="583">
                  <c:v>2.78019169329073</c:v>
                </c:pt>
                <c:pt idx="584">
                  <c:v>2.8068965517241402</c:v>
                </c:pt>
                <c:pt idx="585">
                  <c:v>2.81937331536388</c:v>
                </c:pt>
                <c:pt idx="586">
                  <c:v>2.8359073359073399</c:v>
                </c:pt>
                <c:pt idx="587">
                  <c:v>2.8451596156079968</c:v>
                </c:pt>
                <c:pt idx="588">
                  <c:v>2.8539378196930949</c:v>
                </c:pt>
                <c:pt idx="589">
                  <c:v>2.8671875</c:v>
                </c:pt>
                <c:pt idx="590">
                  <c:v>2.8672821285818704</c:v>
                </c:pt>
                <c:pt idx="591">
                  <c:v>2.8770819672131154</c:v>
                </c:pt>
                <c:pt idx="592">
                  <c:v>2.8808127105844097</c:v>
                </c:pt>
                <c:pt idx="593">
                  <c:v>2.8862312825675902</c:v>
                </c:pt>
                <c:pt idx="594">
                  <c:v>2.8972705335334452</c:v>
                </c:pt>
                <c:pt idx="595">
                  <c:v>2.9250096473531069</c:v>
                </c:pt>
                <c:pt idx="596">
                  <c:v>2.9355555555555601</c:v>
                </c:pt>
                <c:pt idx="597">
                  <c:v>2.937373737373735</c:v>
                </c:pt>
                <c:pt idx="598">
                  <c:v>2.9710995687989534</c:v>
                </c:pt>
                <c:pt idx="599">
                  <c:v>2.9783485895759396</c:v>
                </c:pt>
                <c:pt idx="600">
                  <c:v>2.99277845777234</c:v>
                </c:pt>
                <c:pt idx="601">
                  <c:v>3.0035200974421401</c:v>
                </c:pt>
                <c:pt idx="602">
                  <c:v>3.0409232134931199</c:v>
                </c:pt>
                <c:pt idx="603">
                  <c:v>3.144069244444152</c:v>
                </c:pt>
                <c:pt idx="604">
                  <c:v>3.1640000000000001</c:v>
                </c:pt>
                <c:pt idx="605">
                  <c:v>3.1951612903225799</c:v>
                </c:pt>
                <c:pt idx="606">
                  <c:v>3.2400207882179752</c:v>
                </c:pt>
                <c:pt idx="607">
                  <c:v>3.2435700259862803</c:v>
                </c:pt>
                <c:pt idx="608">
                  <c:v>3.2526594770044248</c:v>
                </c:pt>
                <c:pt idx="609">
                  <c:v>3.2844008024767901</c:v>
                </c:pt>
                <c:pt idx="610">
                  <c:v>3.2934133654642448</c:v>
                </c:pt>
                <c:pt idx="611">
                  <c:v>3.3346423464444701</c:v>
                </c:pt>
                <c:pt idx="612">
                  <c:v>3.3495098039215696</c:v>
                </c:pt>
                <c:pt idx="613">
                  <c:v>3.3714967014843298</c:v>
                </c:pt>
                <c:pt idx="614">
                  <c:v>3.38016826923077</c:v>
                </c:pt>
                <c:pt idx="615">
                  <c:v>3.3980608738340701</c:v>
                </c:pt>
                <c:pt idx="616">
                  <c:v>3.4050992870041954</c:v>
                </c:pt>
                <c:pt idx="617">
                  <c:v>3.4090712742980598</c:v>
                </c:pt>
                <c:pt idx="618">
                  <c:v>3.4110814307656452</c:v>
                </c:pt>
                <c:pt idx="619">
                  <c:v>3.4439804920179498</c:v>
                </c:pt>
                <c:pt idx="620">
                  <c:v>3.444020301425005</c:v>
                </c:pt>
                <c:pt idx="621">
                  <c:v>3.4461041602356324</c:v>
                </c:pt>
                <c:pt idx="622">
                  <c:v>3.45834464043419</c:v>
                </c:pt>
                <c:pt idx="623">
                  <c:v>3.4637569193742448</c:v>
                </c:pt>
                <c:pt idx="624">
                  <c:v>3.4738811618373004</c:v>
                </c:pt>
                <c:pt idx="625">
                  <c:v>3.4815968403416551</c:v>
                </c:pt>
                <c:pt idx="626">
                  <c:v>3.4829652996845448</c:v>
                </c:pt>
                <c:pt idx="627">
                  <c:v>3.50084745762712</c:v>
                </c:pt>
                <c:pt idx="628">
                  <c:v>3.5044061302682001</c:v>
                </c:pt>
                <c:pt idx="629">
                  <c:v>3.5132598039215699</c:v>
                </c:pt>
                <c:pt idx="630">
                  <c:v>3.548361418513895</c:v>
                </c:pt>
                <c:pt idx="631">
                  <c:v>3.55560079547028</c:v>
                </c:pt>
                <c:pt idx="632">
                  <c:v>3.5822033898305099</c:v>
                </c:pt>
                <c:pt idx="633">
                  <c:v>3.5934117003827204</c:v>
                </c:pt>
                <c:pt idx="634">
                  <c:v>3.59444922547332</c:v>
                </c:pt>
                <c:pt idx="635">
                  <c:v>3.626002290950745</c:v>
                </c:pt>
                <c:pt idx="636">
                  <c:v>3.6496132920844895</c:v>
                </c:pt>
                <c:pt idx="637">
                  <c:v>3.6519799760594749</c:v>
                </c:pt>
                <c:pt idx="638">
                  <c:v>3.6672169811320749</c:v>
                </c:pt>
                <c:pt idx="639">
                  <c:v>3.67533333333333</c:v>
                </c:pt>
                <c:pt idx="640">
                  <c:v>3.6868095600768851</c:v>
                </c:pt>
                <c:pt idx="641">
                  <c:v>3.7160821309655949</c:v>
                </c:pt>
                <c:pt idx="642">
                  <c:v>3.7224097096356048</c:v>
                </c:pt>
                <c:pt idx="643">
                  <c:v>3.75595649171271</c:v>
                </c:pt>
                <c:pt idx="644">
                  <c:v>3.7863804655547502</c:v>
                </c:pt>
                <c:pt idx="645">
                  <c:v>3.7962500000000001</c:v>
                </c:pt>
                <c:pt idx="646">
                  <c:v>3.7970055840320449</c:v>
                </c:pt>
                <c:pt idx="647">
                  <c:v>3.8125</c:v>
                </c:pt>
                <c:pt idx="648">
                  <c:v>3.8240196078431401</c:v>
                </c:pt>
                <c:pt idx="649">
                  <c:v>3.8587288135593196</c:v>
                </c:pt>
                <c:pt idx="650">
                  <c:v>3.8611766209695464</c:v>
                </c:pt>
                <c:pt idx="651">
                  <c:v>3.9696018470010603</c:v>
                </c:pt>
                <c:pt idx="652">
                  <c:v>3.9917327293318201</c:v>
                </c:pt>
              </c:numCache>
            </c:numRef>
          </c:xVal>
          <c:yVal>
            <c:numRef>
              <c:f>'Data Viz V2'!$AB$11:$AB$663</c:f>
              <c:numCache>
                <c:formatCode>General</c:formatCode>
                <c:ptCount val="653"/>
                <c:pt idx="0">
                  <c:v>0.20252225519287834</c:v>
                </c:pt>
                <c:pt idx="1">
                  <c:v>0.10987791342952276</c:v>
                </c:pt>
                <c:pt idx="2">
                  <c:v>0.28499999999999998</c:v>
                </c:pt>
                <c:pt idx="3">
                  <c:v>0.20221473278767452</c:v>
                </c:pt>
                <c:pt idx="4">
                  <c:v>0.10948905109489052</c:v>
                </c:pt>
                <c:pt idx="5">
                  <c:v>2.5862068965517241E-2</c:v>
                </c:pt>
                <c:pt idx="6">
                  <c:v>3.9772727272727272E-2</c:v>
                </c:pt>
                <c:pt idx="7">
                  <c:v>0.47635135135135137</c:v>
                </c:pt>
                <c:pt idx="8">
                  <c:v>5.2083333333333336E-2</c:v>
                </c:pt>
                <c:pt idx="9">
                  <c:v>0.10126582278481013</c:v>
                </c:pt>
                <c:pt idx="10">
                  <c:v>2.4390243902439025E-2</c:v>
                </c:pt>
                <c:pt idx="11">
                  <c:v>0.27777777777777779</c:v>
                </c:pt>
                <c:pt idx="12">
                  <c:v>8.0645161290322578E-3</c:v>
                </c:pt>
                <c:pt idx="13">
                  <c:v>0.15328467153284672</c:v>
                </c:pt>
                <c:pt idx="14">
                  <c:v>8.771929824561403E-2</c:v>
                </c:pt>
                <c:pt idx="15">
                  <c:v>3.7197231833910036E-2</c:v>
                </c:pt>
                <c:pt idx="16">
                  <c:v>5.7692307692307696E-2</c:v>
                </c:pt>
                <c:pt idx="17">
                  <c:v>0.18089271730618636</c:v>
                </c:pt>
                <c:pt idx="18">
                  <c:v>1.1904761904761904E-2</c:v>
                </c:pt>
                <c:pt idx="19">
                  <c:v>0.1951219512195122</c:v>
                </c:pt>
                <c:pt idx="20">
                  <c:v>5.8536585365853662E-2</c:v>
                </c:pt>
                <c:pt idx="21">
                  <c:v>0.21025641025641026</c:v>
                </c:pt>
                <c:pt idx="22">
                  <c:v>2.7918781725888325E-2</c:v>
                </c:pt>
                <c:pt idx="23">
                  <c:v>5.5555555555555552E-2</c:v>
                </c:pt>
                <c:pt idx="24">
                  <c:v>3.2051282051282048E-2</c:v>
                </c:pt>
                <c:pt idx="25">
                  <c:v>0.34831460674157305</c:v>
                </c:pt>
                <c:pt idx="26">
                  <c:v>0.13013698630136986</c:v>
                </c:pt>
                <c:pt idx="27">
                  <c:v>4.6190476190476192E-2</c:v>
                </c:pt>
                <c:pt idx="28">
                  <c:v>4.9034175334323922E-2</c:v>
                </c:pt>
                <c:pt idx="29">
                  <c:v>1.6393442622950821E-2</c:v>
                </c:pt>
                <c:pt idx="30">
                  <c:v>5.8052434456928842E-2</c:v>
                </c:pt>
                <c:pt idx="31">
                  <c:v>0.40346828432018988</c:v>
                </c:pt>
                <c:pt idx="32">
                  <c:v>7.7023498694516968E-2</c:v>
                </c:pt>
                <c:pt idx="33">
                  <c:v>5.7636887608069162E-2</c:v>
                </c:pt>
                <c:pt idx="34">
                  <c:v>9.5238095238095247E-3</c:v>
                </c:pt>
                <c:pt idx="35">
                  <c:v>3.0864197530864196E-2</c:v>
                </c:pt>
                <c:pt idx="36">
                  <c:v>1.4204545454545454E-2</c:v>
                </c:pt>
                <c:pt idx="37">
                  <c:v>3.4207525655644243E-3</c:v>
                </c:pt>
                <c:pt idx="38">
                  <c:v>0.18811881188118812</c:v>
                </c:pt>
                <c:pt idx="39">
                  <c:v>0.08</c:v>
                </c:pt>
                <c:pt idx="40">
                  <c:v>2.1633150517976842E-2</c:v>
                </c:pt>
                <c:pt idx="41">
                  <c:v>0.17551963048498845</c:v>
                </c:pt>
                <c:pt idx="42">
                  <c:v>2.0790020790020791E-3</c:v>
                </c:pt>
                <c:pt idx="43">
                  <c:v>7.575757575757576E-2</c:v>
                </c:pt>
                <c:pt idx="44">
                  <c:v>0.16997529557084878</c:v>
                </c:pt>
                <c:pt idx="45">
                  <c:v>5.461767626613704E-2</c:v>
                </c:pt>
                <c:pt idx="46">
                  <c:v>0.16299559471365638</c:v>
                </c:pt>
                <c:pt idx="47">
                  <c:v>8.1395348837209308E-2</c:v>
                </c:pt>
                <c:pt idx="48">
                  <c:v>6.1349693251533744E-3</c:v>
                </c:pt>
                <c:pt idx="49">
                  <c:v>5.4729327781082686E-2</c:v>
                </c:pt>
                <c:pt idx="50">
                  <c:v>0.125</c:v>
                </c:pt>
                <c:pt idx="51">
                  <c:v>2.0833333333333332E-2</c:v>
                </c:pt>
                <c:pt idx="52">
                  <c:v>7.792207792207792E-2</c:v>
                </c:pt>
                <c:pt idx="53">
                  <c:v>0.13030303030303031</c:v>
                </c:pt>
                <c:pt idx="54">
                  <c:v>0.20196238757154539</c:v>
                </c:pt>
                <c:pt idx="55">
                  <c:v>0.04</c:v>
                </c:pt>
                <c:pt idx="56">
                  <c:v>1.9704433497536946E-2</c:v>
                </c:pt>
                <c:pt idx="57">
                  <c:v>1.8329938900203666E-2</c:v>
                </c:pt>
                <c:pt idx="58">
                  <c:v>4.3010752688172046E-2</c:v>
                </c:pt>
                <c:pt idx="59">
                  <c:v>5.4298642533936653E-2</c:v>
                </c:pt>
                <c:pt idx="60">
                  <c:v>0.15265853834499676</c:v>
                </c:pt>
                <c:pt idx="61">
                  <c:v>0.12868632707774799</c:v>
                </c:pt>
                <c:pt idx="62">
                  <c:v>0.25213675213675213</c:v>
                </c:pt>
                <c:pt idx="63">
                  <c:v>3.4682080924855488E-2</c:v>
                </c:pt>
                <c:pt idx="64">
                  <c:v>0.13953488372093023</c:v>
                </c:pt>
                <c:pt idx="65">
                  <c:v>1.7241379310344827E-2</c:v>
                </c:pt>
                <c:pt idx="66">
                  <c:v>9.8130841121495324E-2</c:v>
                </c:pt>
                <c:pt idx="67">
                  <c:v>4.1383989145183174E-2</c:v>
                </c:pt>
                <c:pt idx="68">
                  <c:v>5.4794520547945202E-2</c:v>
                </c:pt>
                <c:pt idx="69">
                  <c:v>6.3291139240506333E-2</c:v>
                </c:pt>
                <c:pt idx="70">
                  <c:v>5.7971014492753624E-2</c:v>
                </c:pt>
                <c:pt idx="71">
                  <c:v>0.18110236220472442</c:v>
                </c:pt>
                <c:pt idx="72">
                  <c:v>0.1</c:v>
                </c:pt>
                <c:pt idx="73">
                  <c:v>4.7904191616766467E-3</c:v>
                </c:pt>
                <c:pt idx="74">
                  <c:v>6.3131313131313135E-2</c:v>
                </c:pt>
                <c:pt idx="75">
                  <c:v>5.5555555555555552E-2</c:v>
                </c:pt>
                <c:pt idx="76">
                  <c:v>5.6369785794813977E-3</c:v>
                </c:pt>
                <c:pt idx="77">
                  <c:v>5.6455344747801943E-2</c:v>
                </c:pt>
                <c:pt idx="78">
                  <c:v>7.5123152709359611E-2</c:v>
                </c:pt>
                <c:pt idx="79">
                  <c:v>6.2937062937062943E-2</c:v>
                </c:pt>
                <c:pt idx="80">
                  <c:v>0.17460317460317459</c:v>
                </c:pt>
                <c:pt idx="81">
                  <c:v>3.0627871362940277E-3</c:v>
                </c:pt>
                <c:pt idx="82">
                  <c:v>0.16025641025641027</c:v>
                </c:pt>
                <c:pt idx="83">
                  <c:v>0.16176470588235295</c:v>
                </c:pt>
                <c:pt idx="84">
                  <c:v>1.8897637795275591E-3</c:v>
                </c:pt>
                <c:pt idx="85">
                  <c:v>0.13657407407407407</c:v>
                </c:pt>
                <c:pt idx="86">
                  <c:v>5.2631578947368418E-2</c:v>
                </c:pt>
                <c:pt idx="87">
                  <c:v>7.1022727272727279E-2</c:v>
                </c:pt>
                <c:pt idx="88">
                  <c:v>6.6079295154185022E-2</c:v>
                </c:pt>
                <c:pt idx="89">
                  <c:v>6.5040650406504072E-2</c:v>
                </c:pt>
                <c:pt idx="90">
                  <c:v>5.9782608695652176E-2</c:v>
                </c:pt>
                <c:pt idx="91">
                  <c:v>1.9402985074626865E-2</c:v>
                </c:pt>
                <c:pt idx="92">
                  <c:v>0.19587628865979381</c:v>
                </c:pt>
                <c:pt idx="93">
                  <c:v>3.0303030303030303E-3</c:v>
                </c:pt>
                <c:pt idx="94">
                  <c:v>3.2258064516129031E-2</c:v>
                </c:pt>
                <c:pt idx="95">
                  <c:v>3.3651149747616377E-2</c:v>
                </c:pt>
                <c:pt idx="96">
                  <c:v>3.007518796992481E-2</c:v>
                </c:pt>
                <c:pt idx="97">
                  <c:v>6.1728395061728392E-3</c:v>
                </c:pt>
                <c:pt idx="98">
                  <c:v>1.5306122448979591E-2</c:v>
                </c:pt>
                <c:pt idx="99">
                  <c:v>0.16981132075471697</c:v>
                </c:pt>
                <c:pt idx="100">
                  <c:v>0.18823529411764706</c:v>
                </c:pt>
                <c:pt idx="101">
                  <c:v>0.16201716738197425</c:v>
                </c:pt>
                <c:pt idx="102">
                  <c:v>4.2345276872964167E-2</c:v>
                </c:pt>
                <c:pt idx="103">
                  <c:v>9.5238095238095233E-2</c:v>
                </c:pt>
                <c:pt idx="104">
                  <c:v>5.8910162002945507E-3</c:v>
                </c:pt>
                <c:pt idx="105">
                  <c:v>2.2184300341296929E-2</c:v>
                </c:pt>
                <c:pt idx="106">
                  <c:v>0.15384615384615385</c:v>
                </c:pt>
                <c:pt idx="107">
                  <c:v>1.935483870967742E-2</c:v>
                </c:pt>
                <c:pt idx="108">
                  <c:v>0.14566115702479338</c:v>
                </c:pt>
                <c:pt idx="109">
                  <c:v>3.0470914127423823E-2</c:v>
                </c:pt>
                <c:pt idx="110">
                  <c:v>3.9903264812575577E-2</c:v>
                </c:pt>
                <c:pt idx="111">
                  <c:v>2.3391812865497075E-2</c:v>
                </c:pt>
                <c:pt idx="112">
                  <c:v>7.3741007194244604E-2</c:v>
                </c:pt>
                <c:pt idx="113">
                  <c:v>0.20800889877641823</c:v>
                </c:pt>
                <c:pt idx="114">
                  <c:v>0.13102409638554216</c:v>
                </c:pt>
                <c:pt idx="115">
                  <c:v>3.0303030303030304E-2</c:v>
                </c:pt>
                <c:pt idx="116">
                  <c:v>8.1967213114754103E-3</c:v>
                </c:pt>
                <c:pt idx="117">
                  <c:v>5.3420805998125584E-2</c:v>
                </c:pt>
                <c:pt idx="118">
                  <c:v>0.15320334261838439</c:v>
                </c:pt>
                <c:pt idx="119">
                  <c:v>9.7364174287251207E-2</c:v>
                </c:pt>
                <c:pt idx="120">
                  <c:v>8.2291666666666666E-2</c:v>
                </c:pt>
                <c:pt idx="121">
                  <c:v>0.11977715877437325</c:v>
                </c:pt>
                <c:pt idx="122">
                  <c:v>9.2796092796092799E-2</c:v>
                </c:pt>
                <c:pt idx="123">
                  <c:v>5.6338028169014086E-2</c:v>
                </c:pt>
                <c:pt idx="124">
                  <c:v>1.3351134846461949E-3</c:v>
                </c:pt>
                <c:pt idx="125">
                  <c:v>3.1578947368421054E-2</c:v>
                </c:pt>
                <c:pt idx="126">
                  <c:v>0.15789473684210525</c:v>
                </c:pt>
                <c:pt idx="127">
                  <c:v>5.3763440860215055E-2</c:v>
                </c:pt>
                <c:pt idx="128">
                  <c:v>5.9379544352884152E-2</c:v>
                </c:pt>
                <c:pt idx="129">
                  <c:v>5.4508196721311478E-2</c:v>
                </c:pt>
                <c:pt idx="130">
                  <c:v>3.5880802756943039E-2</c:v>
                </c:pt>
                <c:pt idx="131">
                  <c:v>2.972027972027972E-2</c:v>
                </c:pt>
                <c:pt idx="132">
                  <c:v>0.22052480230050323</c:v>
                </c:pt>
                <c:pt idx="133">
                  <c:v>3.5460992907801421E-2</c:v>
                </c:pt>
                <c:pt idx="134">
                  <c:v>0.10112359550561797</c:v>
                </c:pt>
                <c:pt idx="135">
                  <c:v>1.853911753800519E-2</c:v>
                </c:pt>
                <c:pt idx="136">
                  <c:v>0.22500000000000001</c:v>
                </c:pt>
                <c:pt idx="137">
                  <c:v>2.5423728813559324E-2</c:v>
                </c:pt>
                <c:pt idx="138">
                  <c:v>0.04</c:v>
                </c:pt>
                <c:pt idx="139">
                  <c:v>1.2048192771084338E-2</c:v>
                </c:pt>
                <c:pt idx="140">
                  <c:v>0.15761263218890337</c:v>
                </c:pt>
                <c:pt idx="141">
                  <c:v>0.14414414414414414</c:v>
                </c:pt>
                <c:pt idx="142">
                  <c:v>3.87858347386172E-2</c:v>
                </c:pt>
                <c:pt idx="143">
                  <c:v>2.8776978417266189E-2</c:v>
                </c:pt>
                <c:pt idx="144">
                  <c:v>0.17582417582417584</c:v>
                </c:pt>
                <c:pt idx="145">
                  <c:v>1.7857142857142856E-2</c:v>
                </c:pt>
                <c:pt idx="146">
                  <c:v>0.16905444126074498</c:v>
                </c:pt>
                <c:pt idx="147">
                  <c:v>5.5537617048756864E-2</c:v>
                </c:pt>
                <c:pt idx="148">
                  <c:v>1.6736401673640166E-2</c:v>
                </c:pt>
                <c:pt idx="149">
                  <c:v>7.8125E-3</c:v>
                </c:pt>
                <c:pt idx="150">
                  <c:v>7.7470183252343713E-2</c:v>
                </c:pt>
                <c:pt idx="151">
                  <c:v>2.0905923344947737E-2</c:v>
                </c:pt>
                <c:pt idx="152">
                  <c:v>6.1684460260972719E-2</c:v>
                </c:pt>
                <c:pt idx="153">
                  <c:v>6.7345340642129992E-2</c:v>
                </c:pt>
                <c:pt idx="154">
                  <c:v>8.9605734767025085E-3</c:v>
                </c:pt>
                <c:pt idx="155">
                  <c:v>0.13043478260869565</c:v>
                </c:pt>
                <c:pt idx="156">
                  <c:v>5.5865921787709499E-3</c:v>
                </c:pt>
                <c:pt idx="157">
                  <c:v>1.1363636363636364E-2</c:v>
                </c:pt>
                <c:pt idx="158">
                  <c:v>3.896103896103896E-2</c:v>
                </c:pt>
                <c:pt idx="159">
                  <c:v>1.3513513513513514E-2</c:v>
                </c:pt>
                <c:pt idx="160">
                  <c:v>2.1956087824351298E-2</c:v>
                </c:pt>
                <c:pt idx="161">
                  <c:v>4.7393364928909956E-3</c:v>
                </c:pt>
                <c:pt idx="162">
                  <c:v>5.5555555555555552E-2</c:v>
                </c:pt>
                <c:pt idx="163">
                  <c:v>1.6574585635359115E-2</c:v>
                </c:pt>
                <c:pt idx="164">
                  <c:v>3.0878859857482184E-2</c:v>
                </c:pt>
                <c:pt idx="165">
                  <c:v>1.2048192771084338E-2</c:v>
                </c:pt>
                <c:pt idx="166">
                  <c:v>0.16144664002250422</c:v>
                </c:pt>
                <c:pt idx="167">
                  <c:v>7.1428571428571425E-2</c:v>
                </c:pt>
                <c:pt idx="168">
                  <c:v>7.0921985815602835E-3</c:v>
                </c:pt>
                <c:pt idx="169">
                  <c:v>0.11282051282051282</c:v>
                </c:pt>
                <c:pt idx="170">
                  <c:v>3.7037037037037035E-2</c:v>
                </c:pt>
                <c:pt idx="171">
                  <c:v>1.0600706713780919E-2</c:v>
                </c:pt>
                <c:pt idx="172">
                  <c:v>3.6649214659685861E-2</c:v>
                </c:pt>
                <c:pt idx="173">
                  <c:v>0.10227272727272728</c:v>
                </c:pt>
                <c:pt idx="174">
                  <c:v>4.0205303678357569E-2</c:v>
                </c:pt>
                <c:pt idx="175">
                  <c:v>4.0553498214521887E-2</c:v>
                </c:pt>
                <c:pt idx="176">
                  <c:v>4.4776119402985072E-2</c:v>
                </c:pt>
                <c:pt idx="177">
                  <c:v>1.3333333333333334E-2</c:v>
                </c:pt>
                <c:pt idx="178">
                  <c:v>0.1276595744680851</c:v>
                </c:pt>
                <c:pt idx="179">
                  <c:v>0.10087719298245613</c:v>
                </c:pt>
                <c:pt idx="180">
                  <c:v>0.12712563975565461</c:v>
                </c:pt>
                <c:pt idx="181">
                  <c:v>3.2442748091603052E-2</c:v>
                </c:pt>
                <c:pt idx="182">
                  <c:v>0.25301204819277107</c:v>
                </c:pt>
                <c:pt idx="183">
                  <c:v>2.5792584631918322E-3</c:v>
                </c:pt>
                <c:pt idx="184">
                  <c:v>0.15509132669802034</c:v>
                </c:pt>
                <c:pt idx="185">
                  <c:v>8.5972850678733032E-2</c:v>
                </c:pt>
                <c:pt idx="186">
                  <c:v>2.2624434389140271E-2</c:v>
                </c:pt>
                <c:pt idx="187">
                  <c:v>0.14948453608247422</c:v>
                </c:pt>
                <c:pt idx="188">
                  <c:v>1.2974051896207584E-2</c:v>
                </c:pt>
                <c:pt idx="189">
                  <c:v>0.10304449648711944</c:v>
                </c:pt>
                <c:pt idx="190">
                  <c:v>4.6242774566473986E-2</c:v>
                </c:pt>
                <c:pt idx="191">
                  <c:v>0.14669051878354203</c:v>
                </c:pt>
                <c:pt idx="192">
                  <c:v>4.7080979284369114E-2</c:v>
                </c:pt>
                <c:pt idx="193">
                  <c:v>0.13342696629213482</c:v>
                </c:pt>
                <c:pt idx="194">
                  <c:v>1.324634242783709E-2</c:v>
                </c:pt>
                <c:pt idx="195">
                  <c:v>0.10738255033557047</c:v>
                </c:pt>
                <c:pt idx="196">
                  <c:v>0.11589698046181172</c:v>
                </c:pt>
                <c:pt idx="197">
                  <c:v>2.6179941002949854E-2</c:v>
                </c:pt>
                <c:pt idx="198">
                  <c:v>3.914002205071665E-2</c:v>
                </c:pt>
                <c:pt idx="199">
                  <c:v>9.3333333333333341E-3</c:v>
                </c:pt>
                <c:pt idx="200">
                  <c:v>3.2327586206896554E-2</c:v>
                </c:pt>
                <c:pt idx="201">
                  <c:v>0.11475409836065574</c:v>
                </c:pt>
                <c:pt idx="202">
                  <c:v>2.8985507246376812E-2</c:v>
                </c:pt>
                <c:pt idx="203">
                  <c:v>2.5723472668810289E-2</c:v>
                </c:pt>
                <c:pt idx="204">
                  <c:v>7.6057298772169171E-2</c:v>
                </c:pt>
                <c:pt idx="205">
                  <c:v>1.1049723756906077E-2</c:v>
                </c:pt>
                <c:pt idx="206">
                  <c:v>3.3777200389736931E-2</c:v>
                </c:pt>
                <c:pt idx="207">
                  <c:v>1.1764705882352941E-2</c:v>
                </c:pt>
                <c:pt idx="208">
                  <c:v>0.12091830351557613</c:v>
                </c:pt>
                <c:pt idx="209">
                  <c:v>4.753673292999136E-2</c:v>
                </c:pt>
                <c:pt idx="210">
                  <c:v>5.4878048780487805E-2</c:v>
                </c:pt>
                <c:pt idx="211">
                  <c:v>6.9947539345490885E-3</c:v>
                </c:pt>
                <c:pt idx="212">
                  <c:v>1.043338683788122E-2</c:v>
                </c:pt>
                <c:pt idx="213">
                  <c:v>0.1875</c:v>
                </c:pt>
                <c:pt idx="214">
                  <c:v>2.3890784982935155E-2</c:v>
                </c:pt>
                <c:pt idx="215">
                  <c:v>3.4131623609277767E-2</c:v>
                </c:pt>
                <c:pt idx="216">
                  <c:v>1.5090543259557344E-2</c:v>
                </c:pt>
                <c:pt idx="217">
                  <c:v>0.2839506172839506</c:v>
                </c:pt>
                <c:pt idx="218">
                  <c:v>1.3513513513513514E-2</c:v>
                </c:pt>
                <c:pt idx="219">
                  <c:v>9.6774193548387094E-2</c:v>
                </c:pt>
                <c:pt idx="220">
                  <c:v>2.2093023255813953E-2</c:v>
                </c:pt>
                <c:pt idx="221">
                  <c:v>1.5873015873015872E-2</c:v>
                </c:pt>
                <c:pt idx="222">
                  <c:v>6.4748201438848921E-2</c:v>
                </c:pt>
                <c:pt idx="223">
                  <c:v>2.8938906752411574E-2</c:v>
                </c:pt>
                <c:pt idx="224">
                  <c:v>6.8965517241379309E-2</c:v>
                </c:pt>
                <c:pt idx="225">
                  <c:v>0.14693877551020409</c:v>
                </c:pt>
                <c:pt idx="226">
                  <c:v>4.1282565130260518E-2</c:v>
                </c:pt>
                <c:pt idx="227">
                  <c:v>3.71900826446281E-2</c:v>
                </c:pt>
                <c:pt idx="228">
                  <c:v>0.14393939393939395</c:v>
                </c:pt>
                <c:pt idx="229">
                  <c:v>1.6556291390728478E-2</c:v>
                </c:pt>
                <c:pt idx="230">
                  <c:v>3.7638455747929886E-2</c:v>
                </c:pt>
                <c:pt idx="231">
                  <c:v>0.10601615742203367</c:v>
                </c:pt>
                <c:pt idx="232">
                  <c:v>1.4150943396226415E-2</c:v>
                </c:pt>
                <c:pt idx="233">
                  <c:v>6.743997841920691E-3</c:v>
                </c:pt>
                <c:pt idx="234">
                  <c:v>2.4748923959827834E-2</c:v>
                </c:pt>
                <c:pt idx="235">
                  <c:v>4.3909512761020883E-2</c:v>
                </c:pt>
                <c:pt idx="236">
                  <c:v>2.8814359943316013E-2</c:v>
                </c:pt>
                <c:pt idx="237">
                  <c:v>0.19730941704035873</c:v>
                </c:pt>
                <c:pt idx="238">
                  <c:v>2.771362586605081E-2</c:v>
                </c:pt>
                <c:pt idx="239">
                  <c:v>0.18320610687022901</c:v>
                </c:pt>
                <c:pt idx="240">
                  <c:v>2.0540129326740205E-2</c:v>
                </c:pt>
                <c:pt idx="241">
                  <c:v>8.9527027027027029E-2</c:v>
                </c:pt>
                <c:pt idx="242">
                  <c:v>9.7294938917975568E-2</c:v>
                </c:pt>
                <c:pt idx="243">
                  <c:v>7.0422535211267607E-3</c:v>
                </c:pt>
                <c:pt idx="244">
                  <c:v>2.2435897435897436E-2</c:v>
                </c:pt>
                <c:pt idx="245">
                  <c:v>6.5963060686015831E-2</c:v>
                </c:pt>
                <c:pt idx="246">
                  <c:v>2.7649769585253458E-2</c:v>
                </c:pt>
                <c:pt idx="247">
                  <c:v>3.7993920972644375E-2</c:v>
                </c:pt>
                <c:pt idx="248">
                  <c:v>6.0070671378091869E-2</c:v>
                </c:pt>
                <c:pt idx="249">
                  <c:v>4.7842570861166278E-2</c:v>
                </c:pt>
                <c:pt idx="250">
                  <c:v>2.1897810218978103E-2</c:v>
                </c:pt>
                <c:pt idx="251">
                  <c:v>0.15918367346938775</c:v>
                </c:pt>
                <c:pt idx="252">
                  <c:v>5.6338028169014086E-2</c:v>
                </c:pt>
                <c:pt idx="253">
                  <c:v>0.15035799522673032</c:v>
                </c:pt>
                <c:pt idx="254">
                  <c:v>8.6206896551724144E-2</c:v>
                </c:pt>
                <c:pt idx="255">
                  <c:v>4.1208791208791208E-2</c:v>
                </c:pt>
                <c:pt idx="256">
                  <c:v>5.3874734607218686E-2</c:v>
                </c:pt>
                <c:pt idx="257">
                  <c:v>3.0927835051546393E-2</c:v>
                </c:pt>
                <c:pt idx="258">
                  <c:v>0.14127423822714683</c:v>
                </c:pt>
                <c:pt idx="259">
                  <c:v>3.5294117647058823E-2</c:v>
                </c:pt>
                <c:pt idx="260">
                  <c:v>1.7167381974248927E-2</c:v>
                </c:pt>
                <c:pt idx="261">
                  <c:v>1.0526315789473684E-2</c:v>
                </c:pt>
                <c:pt idx="262">
                  <c:v>3.8461538461538464E-2</c:v>
                </c:pt>
                <c:pt idx="263">
                  <c:v>1.5290519877675841E-3</c:v>
                </c:pt>
                <c:pt idx="264">
                  <c:v>3.870967741935484E-2</c:v>
                </c:pt>
                <c:pt idx="265">
                  <c:v>0.16176470588235295</c:v>
                </c:pt>
                <c:pt idx="266">
                  <c:v>1.0791366906474821E-2</c:v>
                </c:pt>
                <c:pt idx="267">
                  <c:v>3.7453183520599251E-3</c:v>
                </c:pt>
                <c:pt idx="268">
                  <c:v>2.6168224299065422E-2</c:v>
                </c:pt>
                <c:pt idx="269">
                  <c:v>0.16071428571428573</c:v>
                </c:pt>
                <c:pt idx="270">
                  <c:v>5.2263834544438233E-2</c:v>
                </c:pt>
                <c:pt idx="271">
                  <c:v>4.9180327868852458E-2</c:v>
                </c:pt>
                <c:pt idx="272">
                  <c:v>6.1245496654657748E-2</c:v>
                </c:pt>
                <c:pt idx="273">
                  <c:v>3.6398467432950193E-2</c:v>
                </c:pt>
                <c:pt idx="274">
                  <c:v>2.5072523829258186E-2</c:v>
                </c:pt>
                <c:pt idx="275">
                  <c:v>4.5838751625487645E-2</c:v>
                </c:pt>
                <c:pt idx="276">
                  <c:v>5.0505050505050509E-3</c:v>
                </c:pt>
                <c:pt idx="277">
                  <c:v>1.4705882352941176E-2</c:v>
                </c:pt>
                <c:pt idx="278">
                  <c:v>2.8032386190039719E-2</c:v>
                </c:pt>
                <c:pt idx="279">
                  <c:v>3.2640949554896145E-2</c:v>
                </c:pt>
                <c:pt idx="280">
                  <c:v>2.9835390946502057E-2</c:v>
                </c:pt>
                <c:pt idx="281">
                  <c:v>5.7494145199063235E-2</c:v>
                </c:pt>
                <c:pt idx="282">
                  <c:v>6.5040650406504072E-2</c:v>
                </c:pt>
                <c:pt idx="283">
                  <c:v>6.314085267134377E-2</c:v>
                </c:pt>
                <c:pt idx="284">
                  <c:v>3.1581672275433598E-2</c:v>
                </c:pt>
                <c:pt idx="285">
                  <c:v>0.30769230769230771</c:v>
                </c:pt>
                <c:pt idx="286">
                  <c:v>5.5855855855855854E-2</c:v>
                </c:pt>
                <c:pt idx="287">
                  <c:v>1.0347206254311335E-2</c:v>
                </c:pt>
                <c:pt idx="288">
                  <c:v>4.4067796610169491E-2</c:v>
                </c:pt>
                <c:pt idx="289">
                  <c:v>0.12080141426045964</c:v>
                </c:pt>
                <c:pt idx="290">
                  <c:v>1.9230769230769232E-2</c:v>
                </c:pt>
                <c:pt idx="291">
                  <c:v>2.7224705404307194E-2</c:v>
                </c:pt>
                <c:pt idx="292">
                  <c:v>3.6715507749640046E-2</c:v>
                </c:pt>
                <c:pt idx="293">
                  <c:v>0.14516129032258066</c:v>
                </c:pt>
                <c:pt idx="294">
                  <c:v>5.8823529411764705E-2</c:v>
                </c:pt>
                <c:pt idx="295">
                  <c:v>1.7968749999999999E-2</c:v>
                </c:pt>
                <c:pt idx="296">
                  <c:v>2.1168890934192362E-2</c:v>
                </c:pt>
                <c:pt idx="297">
                  <c:v>3.8901741142091807E-2</c:v>
                </c:pt>
                <c:pt idx="298">
                  <c:v>3.8525963149078725E-2</c:v>
                </c:pt>
                <c:pt idx="299">
                  <c:v>1.4035087719298246E-2</c:v>
                </c:pt>
                <c:pt idx="300">
                  <c:v>8.3333333333333329E-2</c:v>
                </c:pt>
                <c:pt idx="301">
                  <c:v>3.4739454094292806E-2</c:v>
                </c:pt>
                <c:pt idx="302">
                  <c:v>6.6059225512528477E-2</c:v>
                </c:pt>
                <c:pt idx="303">
                  <c:v>6.3630692451653148E-2</c:v>
                </c:pt>
                <c:pt idx="304">
                  <c:v>8.1512802443035007E-2</c:v>
                </c:pt>
                <c:pt idx="305">
                  <c:v>2.929427430093209E-2</c:v>
                </c:pt>
                <c:pt idx="306">
                  <c:v>7.6237623762376236E-2</c:v>
                </c:pt>
                <c:pt idx="307">
                  <c:v>4.305980528511822E-2</c:v>
                </c:pt>
                <c:pt idx="308">
                  <c:v>0.10644158151932474</c:v>
                </c:pt>
                <c:pt idx="309">
                  <c:v>0.10526315789473684</c:v>
                </c:pt>
                <c:pt idx="310">
                  <c:v>0.10008779631255488</c:v>
                </c:pt>
                <c:pt idx="311">
                  <c:v>5.0219711236660386E-2</c:v>
                </c:pt>
                <c:pt idx="312">
                  <c:v>6.688963210702341E-3</c:v>
                </c:pt>
                <c:pt idx="313">
                  <c:v>4.8387096774193547E-2</c:v>
                </c:pt>
                <c:pt idx="314">
                  <c:v>2.8806584362139918E-2</c:v>
                </c:pt>
                <c:pt idx="315">
                  <c:v>6.2137049941927994E-2</c:v>
                </c:pt>
                <c:pt idx="316">
                  <c:v>2.7868852459016394E-2</c:v>
                </c:pt>
                <c:pt idx="317">
                  <c:v>2.7777777777777776E-2</c:v>
                </c:pt>
                <c:pt idx="318">
                  <c:v>6.7669172932330823E-2</c:v>
                </c:pt>
                <c:pt idx="319">
                  <c:v>3.2489919943902296E-2</c:v>
                </c:pt>
                <c:pt idx="320">
                  <c:v>2.0329717263175878E-2</c:v>
                </c:pt>
                <c:pt idx="321">
                  <c:v>2.1333333333333333E-2</c:v>
                </c:pt>
                <c:pt idx="322">
                  <c:v>8.98876404494382E-2</c:v>
                </c:pt>
                <c:pt idx="323">
                  <c:v>2.4489795918367346E-2</c:v>
                </c:pt>
                <c:pt idx="324">
                  <c:v>4.1615667074663402E-2</c:v>
                </c:pt>
                <c:pt idx="325">
                  <c:v>1.7621820410665033E-2</c:v>
                </c:pt>
                <c:pt idx="326">
                  <c:v>8.8453389830508475E-2</c:v>
                </c:pt>
                <c:pt idx="327">
                  <c:v>5.5417700578990904E-2</c:v>
                </c:pt>
                <c:pt idx="328">
                  <c:v>5.3859964093357273E-3</c:v>
                </c:pt>
                <c:pt idx="329">
                  <c:v>0.146374829001368</c:v>
                </c:pt>
                <c:pt idx="330">
                  <c:v>2.7199999999999998E-2</c:v>
                </c:pt>
                <c:pt idx="331">
                  <c:v>3.1620553359683792E-2</c:v>
                </c:pt>
                <c:pt idx="332">
                  <c:v>8.5836909871244635E-3</c:v>
                </c:pt>
                <c:pt idx="333">
                  <c:v>5.6152927120669056E-2</c:v>
                </c:pt>
                <c:pt idx="334">
                  <c:v>6.6964285714285712E-2</c:v>
                </c:pt>
                <c:pt idx="335">
                  <c:v>6.4655172413793108E-2</c:v>
                </c:pt>
                <c:pt idx="336">
                  <c:v>6.9892473118279563E-2</c:v>
                </c:pt>
                <c:pt idx="337">
                  <c:v>2.2806147744174516E-2</c:v>
                </c:pt>
                <c:pt idx="338">
                  <c:v>6.4516129032258064E-3</c:v>
                </c:pt>
                <c:pt idx="339">
                  <c:v>7.9945799457994585E-2</c:v>
                </c:pt>
                <c:pt idx="340">
                  <c:v>3.1363088057901084E-2</c:v>
                </c:pt>
                <c:pt idx="341">
                  <c:v>1.3054830287206266E-2</c:v>
                </c:pt>
                <c:pt idx="342">
                  <c:v>6.8027210884353739E-3</c:v>
                </c:pt>
                <c:pt idx="343">
                  <c:v>7.0422535211267607E-3</c:v>
                </c:pt>
                <c:pt idx="344">
                  <c:v>2.4509803921568627E-3</c:v>
                </c:pt>
                <c:pt idx="345">
                  <c:v>0.1046831955922865</c:v>
                </c:pt>
                <c:pt idx="346">
                  <c:v>2.0533880903490759E-2</c:v>
                </c:pt>
                <c:pt idx="347">
                  <c:v>3.8551331936545946E-2</c:v>
                </c:pt>
                <c:pt idx="348">
                  <c:v>1.9040902679830749E-2</c:v>
                </c:pt>
                <c:pt idx="349">
                  <c:v>2.247191011235955E-2</c:v>
                </c:pt>
                <c:pt idx="350">
                  <c:v>5.2469135802469133E-2</c:v>
                </c:pt>
                <c:pt idx="351">
                  <c:v>9.0909090909090912E-2</c:v>
                </c:pt>
                <c:pt idx="352">
                  <c:v>2.0689655172413793E-2</c:v>
                </c:pt>
                <c:pt idx="353">
                  <c:v>0.189873417721519</c:v>
                </c:pt>
                <c:pt idx="354">
                  <c:v>3.2894736842105261E-2</c:v>
                </c:pt>
                <c:pt idx="355">
                  <c:v>9.3525179856115109E-2</c:v>
                </c:pt>
                <c:pt idx="356">
                  <c:v>4.6017699115044247E-2</c:v>
                </c:pt>
                <c:pt idx="357">
                  <c:v>2.7149321266968326E-2</c:v>
                </c:pt>
                <c:pt idx="358">
                  <c:v>2.6615969581749048E-2</c:v>
                </c:pt>
                <c:pt idx="359">
                  <c:v>1.3698630136986301E-2</c:v>
                </c:pt>
                <c:pt idx="360">
                  <c:v>5.3763440860215055E-2</c:v>
                </c:pt>
                <c:pt idx="361">
                  <c:v>2.287131441168366E-2</c:v>
                </c:pt>
                <c:pt idx="362">
                  <c:v>1.6524701873935264E-2</c:v>
                </c:pt>
                <c:pt idx="363">
                  <c:v>6.5452091767881235E-2</c:v>
                </c:pt>
                <c:pt idx="364">
                  <c:v>4.07098121085595E-2</c:v>
                </c:pt>
                <c:pt idx="365">
                  <c:v>5.4054054054054057E-2</c:v>
                </c:pt>
                <c:pt idx="366">
                  <c:v>0.21052631578947367</c:v>
                </c:pt>
                <c:pt idx="367">
                  <c:v>3.968253968253968E-2</c:v>
                </c:pt>
                <c:pt idx="368">
                  <c:v>9.1397849462365593E-2</c:v>
                </c:pt>
                <c:pt idx="369">
                  <c:v>7.8850405305821672E-2</c:v>
                </c:pt>
                <c:pt idx="370">
                  <c:v>3.6727879799666109E-2</c:v>
                </c:pt>
                <c:pt idx="371">
                  <c:v>2.5179856115107913E-2</c:v>
                </c:pt>
                <c:pt idx="372">
                  <c:v>4.9295774647887321E-2</c:v>
                </c:pt>
                <c:pt idx="373">
                  <c:v>2.9103788112103481E-2</c:v>
                </c:pt>
                <c:pt idx="374">
                  <c:v>6.1315115286080274E-2</c:v>
                </c:pt>
                <c:pt idx="375">
                  <c:v>4.1666666666666664E-2</c:v>
                </c:pt>
                <c:pt idx="376">
                  <c:v>2.2653721682847898E-2</c:v>
                </c:pt>
                <c:pt idx="377">
                  <c:v>1.2914093206064009E-2</c:v>
                </c:pt>
                <c:pt idx="378">
                  <c:v>2.508361204013378E-2</c:v>
                </c:pt>
                <c:pt idx="379">
                  <c:v>8.7151841868823007E-2</c:v>
                </c:pt>
                <c:pt idx="380">
                  <c:v>1.6129032258064516E-2</c:v>
                </c:pt>
                <c:pt idx="381">
                  <c:v>4.1860774657260749E-2</c:v>
                </c:pt>
                <c:pt idx="382">
                  <c:v>3.3858452856806963E-2</c:v>
                </c:pt>
                <c:pt idx="383">
                  <c:v>0.11019174158644283</c:v>
                </c:pt>
                <c:pt idx="384">
                  <c:v>3.9511494252873564E-2</c:v>
                </c:pt>
                <c:pt idx="385">
                  <c:v>5.46875E-2</c:v>
                </c:pt>
                <c:pt idx="386">
                  <c:v>0.12272135416666667</c:v>
                </c:pt>
                <c:pt idx="387">
                  <c:v>3.1872509960159362E-2</c:v>
                </c:pt>
                <c:pt idx="388">
                  <c:v>8.0323605894250222E-2</c:v>
                </c:pt>
                <c:pt idx="389">
                  <c:v>2.9112592072956859E-2</c:v>
                </c:pt>
                <c:pt idx="390">
                  <c:v>4.1239629087359689E-2</c:v>
                </c:pt>
                <c:pt idx="391">
                  <c:v>3.7695891571368066E-2</c:v>
                </c:pt>
                <c:pt idx="392">
                  <c:v>7.5134168157423978E-2</c:v>
                </c:pt>
                <c:pt idx="393">
                  <c:v>2.0326999558108707E-2</c:v>
                </c:pt>
                <c:pt idx="394">
                  <c:v>5.4896775294318377E-2</c:v>
                </c:pt>
                <c:pt idx="395">
                  <c:v>1.8927444794952682E-2</c:v>
                </c:pt>
                <c:pt idx="396">
                  <c:v>4.1884816753926704E-2</c:v>
                </c:pt>
                <c:pt idx="397">
                  <c:v>1.7597087378640776E-2</c:v>
                </c:pt>
                <c:pt idx="398">
                  <c:v>2.6766595289079227E-3</c:v>
                </c:pt>
                <c:pt idx="399">
                  <c:v>2.6455026455026454E-3</c:v>
                </c:pt>
                <c:pt idx="400">
                  <c:v>3.4892000949442205E-2</c:v>
                </c:pt>
                <c:pt idx="401">
                  <c:v>5.4170123468839978E-3</c:v>
                </c:pt>
                <c:pt idx="402">
                  <c:v>1.7983651226158037E-2</c:v>
                </c:pt>
                <c:pt idx="403">
                  <c:v>6.4477372847416906E-2</c:v>
                </c:pt>
                <c:pt idx="404">
                  <c:v>4.491899852724595E-2</c:v>
                </c:pt>
                <c:pt idx="405">
                  <c:v>9.9684542586750788E-2</c:v>
                </c:pt>
                <c:pt idx="406">
                  <c:v>3.1589338598223098E-2</c:v>
                </c:pt>
                <c:pt idx="407">
                  <c:v>1.9298936589208351E-2</c:v>
                </c:pt>
                <c:pt idx="408">
                  <c:v>4.0518638573743923E-2</c:v>
                </c:pt>
                <c:pt idx="409">
                  <c:v>4.2735042735042736E-2</c:v>
                </c:pt>
                <c:pt idx="410">
                  <c:v>8.709191882493382E-2</c:v>
                </c:pt>
                <c:pt idx="411">
                  <c:v>4.3052837573385516E-2</c:v>
                </c:pt>
                <c:pt idx="412">
                  <c:v>3.060486786087236E-2</c:v>
                </c:pt>
                <c:pt idx="413">
                  <c:v>6.3131313131313135E-2</c:v>
                </c:pt>
                <c:pt idx="414">
                  <c:v>3.5403050108932459E-2</c:v>
                </c:pt>
                <c:pt idx="415">
                  <c:v>9.5724313975749844E-3</c:v>
                </c:pt>
                <c:pt idx="416">
                  <c:v>1.3601419278533412E-2</c:v>
                </c:pt>
                <c:pt idx="417">
                  <c:v>6.8870206149948168E-2</c:v>
                </c:pt>
                <c:pt idx="418">
                  <c:v>3.0062630480167014E-2</c:v>
                </c:pt>
                <c:pt idx="419">
                  <c:v>0.23595505617977527</c:v>
                </c:pt>
                <c:pt idx="420">
                  <c:v>4.2452830188679243E-2</c:v>
                </c:pt>
                <c:pt idx="421">
                  <c:v>5.387647831800263E-2</c:v>
                </c:pt>
                <c:pt idx="422">
                  <c:v>0.10364372469635627</c:v>
                </c:pt>
                <c:pt idx="423">
                  <c:v>4.6875E-2</c:v>
                </c:pt>
                <c:pt idx="424">
                  <c:v>2.2658610271903322E-2</c:v>
                </c:pt>
                <c:pt idx="425">
                  <c:v>3.088894128743221E-2</c:v>
                </c:pt>
                <c:pt idx="426">
                  <c:v>2.0706455542021926E-2</c:v>
                </c:pt>
                <c:pt idx="427">
                  <c:v>1.9786448956309381E-2</c:v>
                </c:pt>
                <c:pt idx="428">
                  <c:v>1.6447368421052631E-2</c:v>
                </c:pt>
                <c:pt idx="429">
                  <c:v>6.4144736842105268E-2</c:v>
                </c:pt>
                <c:pt idx="430">
                  <c:v>4.8000000000000001E-2</c:v>
                </c:pt>
                <c:pt idx="431">
                  <c:v>9.2452258260078815E-2</c:v>
                </c:pt>
                <c:pt idx="432">
                  <c:v>8.3410067526089621E-2</c:v>
                </c:pt>
                <c:pt idx="433">
                  <c:v>2.9193697868396665E-2</c:v>
                </c:pt>
                <c:pt idx="434">
                  <c:v>2.7113237639553429E-2</c:v>
                </c:pt>
                <c:pt idx="435">
                  <c:v>5.5269237604407322E-2</c:v>
                </c:pt>
                <c:pt idx="436">
                  <c:v>0.11323828920570264</c:v>
                </c:pt>
                <c:pt idx="437">
                  <c:v>1.7379106106067101E-2</c:v>
                </c:pt>
                <c:pt idx="438">
                  <c:v>8.5826284299566746E-3</c:v>
                </c:pt>
                <c:pt idx="439">
                  <c:v>6.0542797494780795E-2</c:v>
                </c:pt>
                <c:pt idx="440">
                  <c:v>1.4725568942436412E-2</c:v>
                </c:pt>
                <c:pt idx="441">
                  <c:v>0.06</c:v>
                </c:pt>
                <c:pt idx="442">
                  <c:v>0.19117647058823528</c:v>
                </c:pt>
                <c:pt idx="443">
                  <c:v>9.4085794060411204E-2</c:v>
                </c:pt>
                <c:pt idx="444">
                  <c:v>3.5087719298245612E-2</c:v>
                </c:pt>
                <c:pt idx="445">
                  <c:v>3.3663366336633666E-2</c:v>
                </c:pt>
                <c:pt idx="446">
                  <c:v>0.12585312585312586</c:v>
                </c:pt>
                <c:pt idx="447">
                  <c:v>0.10241318422601531</c:v>
                </c:pt>
                <c:pt idx="448">
                  <c:v>7.5471698113207544E-2</c:v>
                </c:pt>
                <c:pt idx="449">
                  <c:v>9.1503267973856203E-2</c:v>
                </c:pt>
                <c:pt idx="450">
                  <c:v>3.2338308457711441E-2</c:v>
                </c:pt>
                <c:pt idx="451">
                  <c:v>1.836654943337241E-2</c:v>
                </c:pt>
                <c:pt idx="452">
                  <c:v>0.10919540229885058</c:v>
                </c:pt>
                <c:pt idx="453">
                  <c:v>0.19230769230769232</c:v>
                </c:pt>
                <c:pt idx="454">
                  <c:v>3.9089055064581914E-2</c:v>
                </c:pt>
                <c:pt idx="455">
                  <c:v>5.4474708171206226E-2</c:v>
                </c:pt>
                <c:pt idx="456">
                  <c:v>1.5630550621669625E-2</c:v>
                </c:pt>
                <c:pt idx="457">
                  <c:v>6.9767441860465115E-2</c:v>
                </c:pt>
                <c:pt idx="458">
                  <c:v>3.7818580432995338E-2</c:v>
                </c:pt>
                <c:pt idx="459">
                  <c:v>3.7037037037037035E-2</c:v>
                </c:pt>
                <c:pt idx="460">
                  <c:v>7.2398190045248875E-2</c:v>
                </c:pt>
                <c:pt idx="461">
                  <c:v>2.5104602510460251E-2</c:v>
                </c:pt>
                <c:pt idx="462">
                  <c:v>4.0941658137154557E-2</c:v>
                </c:pt>
                <c:pt idx="463">
                  <c:v>7.3529411764705885E-2</c:v>
                </c:pt>
                <c:pt idx="464">
                  <c:v>9.166666666666666E-2</c:v>
                </c:pt>
                <c:pt idx="465">
                  <c:v>6.2845135121927381E-2</c:v>
                </c:pt>
                <c:pt idx="466">
                  <c:v>0.12844036697247707</c:v>
                </c:pt>
                <c:pt idx="467">
                  <c:v>2.8538812785388126E-2</c:v>
                </c:pt>
                <c:pt idx="468">
                  <c:v>1.8089917531258312E-2</c:v>
                </c:pt>
                <c:pt idx="469">
                  <c:v>9.6852300242130755E-3</c:v>
                </c:pt>
                <c:pt idx="470">
                  <c:v>4.0698493169976056E-2</c:v>
                </c:pt>
                <c:pt idx="471">
                  <c:v>2.5441696113074206E-2</c:v>
                </c:pt>
                <c:pt idx="472">
                  <c:v>4.3877977434183032E-3</c:v>
                </c:pt>
                <c:pt idx="473">
                  <c:v>2.6856240126382307E-2</c:v>
                </c:pt>
                <c:pt idx="474">
                  <c:v>0.25409836065573771</c:v>
                </c:pt>
                <c:pt idx="475">
                  <c:v>2.1282117830262133E-2</c:v>
                </c:pt>
                <c:pt idx="476">
                  <c:v>6.0763888888888888E-2</c:v>
                </c:pt>
                <c:pt idx="477">
                  <c:v>7.8500707213578505E-2</c:v>
                </c:pt>
                <c:pt idx="478">
                  <c:v>1.9457385585091806E-2</c:v>
                </c:pt>
                <c:pt idx="479">
                  <c:v>1.4375000000000001E-2</c:v>
                </c:pt>
                <c:pt idx="480">
                  <c:v>7.537688442211055E-3</c:v>
                </c:pt>
                <c:pt idx="481">
                  <c:v>1.2552301255230125E-3</c:v>
                </c:pt>
                <c:pt idx="482">
                  <c:v>6.3180827886710242E-2</c:v>
                </c:pt>
                <c:pt idx="483">
                  <c:v>4.6153846153846156E-2</c:v>
                </c:pt>
                <c:pt idx="484">
                  <c:v>1.8907563025210083E-2</c:v>
                </c:pt>
                <c:pt idx="485">
                  <c:v>3.268219383921863E-2</c:v>
                </c:pt>
                <c:pt idx="486">
                  <c:v>4.6986721144024517E-2</c:v>
                </c:pt>
                <c:pt idx="487">
                  <c:v>2.8839471855455177E-2</c:v>
                </c:pt>
                <c:pt idx="488">
                  <c:v>9.3141405588484331E-3</c:v>
                </c:pt>
                <c:pt idx="489">
                  <c:v>6.8205666316894023E-3</c:v>
                </c:pt>
                <c:pt idx="490">
                  <c:v>1.9138755980861243E-2</c:v>
                </c:pt>
                <c:pt idx="491">
                  <c:v>6.4144736842105268E-2</c:v>
                </c:pt>
                <c:pt idx="492">
                  <c:v>3.3175355450236969E-2</c:v>
                </c:pt>
                <c:pt idx="493">
                  <c:v>0.11928651059085842</c:v>
                </c:pt>
                <c:pt idx="494">
                  <c:v>1.6326530612244899E-2</c:v>
                </c:pt>
                <c:pt idx="495">
                  <c:v>0.10909090909090909</c:v>
                </c:pt>
                <c:pt idx="496">
                  <c:v>3.7037037037037035E-2</c:v>
                </c:pt>
                <c:pt idx="497">
                  <c:v>1.711800196436088E-2</c:v>
                </c:pt>
                <c:pt idx="498">
                  <c:v>9.373047281816288E-2</c:v>
                </c:pt>
                <c:pt idx="499">
                  <c:v>3.6842105263157891E-2</c:v>
                </c:pt>
                <c:pt idx="500">
                  <c:v>9.2592592592592587E-3</c:v>
                </c:pt>
                <c:pt idx="501">
                  <c:v>2.1739130434782608E-2</c:v>
                </c:pt>
                <c:pt idx="502">
                  <c:v>2.1739130434782608E-2</c:v>
                </c:pt>
                <c:pt idx="503">
                  <c:v>6.6791901481945311E-3</c:v>
                </c:pt>
                <c:pt idx="504">
                  <c:v>5.1482932288752101E-2</c:v>
                </c:pt>
                <c:pt idx="505">
                  <c:v>2.2875816993464051E-2</c:v>
                </c:pt>
                <c:pt idx="506">
                  <c:v>5.6000000000000001E-2</c:v>
                </c:pt>
                <c:pt idx="507">
                  <c:v>4.1864890580399619E-2</c:v>
                </c:pt>
                <c:pt idx="508">
                  <c:v>3.1645569620253167E-2</c:v>
                </c:pt>
                <c:pt idx="509">
                  <c:v>5.1724137931034482E-2</c:v>
                </c:pt>
                <c:pt idx="510">
                  <c:v>1.5813092100576964E-2</c:v>
                </c:pt>
                <c:pt idx="511">
                  <c:v>7.650273224043716E-2</c:v>
                </c:pt>
                <c:pt idx="512">
                  <c:v>0.12011044638748274</c:v>
                </c:pt>
                <c:pt idx="513">
                  <c:v>7.1328671328671323E-2</c:v>
                </c:pt>
                <c:pt idx="514">
                  <c:v>4.1322314049586778E-2</c:v>
                </c:pt>
                <c:pt idx="515">
                  <c:v>2.5824394119984106E-2</c:v>
                </c:pt>
                <c:pt idx="516">
                  <c:v>2.187120291616039E-2</c:v>
                </c:pt>
                <c:pt idx="517">
                  <c:v>5.4794520547945202E-2</c:v>
                </c:pt>
                <c:pt idx="518">
                  <c:v>1.7326732673267328E-2</c:v>
                </c:pt>
                <c:pt idx="519">
                  <c:v>1.9607843137254902E-2</c:v>
                </c:pt>
                <c:pt idx="520">
                  <c:v>1.7500000000000002E-2</c:v>
                </c:pt>
                <c:pt idx="521">
                  <c:v>4.5325779036827198E-2</c:v>
                </c:pt>
                <c:pt idx="522">
                  <c:v>1.7857142857142856E-2</c:v>
                </c:pt>
                <c:pt idx="523">
                  <c:v>3.0525030525030524E-2</c:v>
                </c:pt>
                <c:pt idx="524">
                  <c:v>4.924242424242424E-2</c:v>
                </c:pt>
                <c:pt idx="525">
                  <c:v>7.5067024128686322E-2</c:v>
                </c:pt>
                <c:pt idx="526">
                  <c:v>2.4590163934426229E-2</c:v>
                </c:pt>
                <c:pt idx="527">
                  <c:v>7.6705215954684918E-3</c:v>
                </c:pt>
                <c:pt idx="528">
                  <c:v>2.9905335628227194E-2</c:v>
                </c:pt>
                <c:pt idx="529">
                  <c:v>3.3816425120772944E-2</c:v>
                </c:pt>
                <c:pt idx="530">
                  <c:v>0.14444444444444443</c:v>
                </c:pt>
                <c:pt idx="531">
                  <c:v>2.623011525821234E-3</c:v>
                </c:pt>
                <c:pt idx="532">
                  <c:v>3.0816640986132513E-3</c:v>
                </c:pt>
                <c:pt idx="533">
                  <c:v>9.7826086956521743E-2</c:v>
                </c:pt>
                <c:pt idx="534">
                  <c:v>7.6923076923076927E-2</c:v>
                </c:pt>
                <c:pt idx="535">
                  <c:v>2.0369526347158433E-2</c:v>
                </c:pt>
                <c:pt idx="536">
                  <c:v>1.2048192771084338E-2</c:v>
                </c:pt>
                <c:pt idx="537">
                  <c:v>1.759656652360515E-2</c:v>
                </c:pt>
                <c:pt idx="538">
                  <c:v>4.852686308492201E-2</c:v>
                </c:pt>
                <c:pt idx="539">
                  <c:v>2.5126072724055561E-2</c:v>
                </c:pt>
                <c:pt idx="540">
                  <c:v>4.7543581616481777E-3</c:v>
                </c:pt>
                <c:pt idx="541">
                  <c:v>1.6759776536312849E-2</c:v>
                </c:pt>
                <c:pt idx="542">
                  <c:v>8.7913889192437991E-2</c:v>
                </c:pt>
                <c:pt idx="543">
                  <c:v>2.3357086302454474E-2</c:v>
                </c:pt>
                <c:pt idx="544">
                  <c:v>2.5285076846802181E-2</c:v>
                </c:pt>
                <c:pt idx="545">
                  <c:v>0.11792452830188679</c:v>
                </c:pt>
                <c:pt idx="546">
                  <c:v>4.9861495844875349E-2</c:v>
                </c:pt>
                <c:pt idx="547">
                  <c:v>3.5714285714285712E-2</c:v>
                </c:pt>
                <c:pt idx="548">
                  <c:v>2.3498694516971279E-2</c:v>
                </c:pt>
                <c:pt idx="549">
                  <c:v>3.0766699572227708E-2</c:v>
                </c:pt>
                <c:pt idx="550">
                  <c:v>4.3103448275862072E-2</c:v>
                </c:pt>
                <c:pt idx="551">
                  <c:v>5.9139784946236562E-2</c:v>
                </c:pt>
                <c:pt idx="552">
                  <c:v>8.7189805499664659E-3</c:v>
                </c:pt>
                <c:pt idx="553">
                  <c:v>7.9120879120879121E-3</c:v>
                </c:pt>
                <c:pt idx="554">
                  <c:v>5.2137643378519288E-3</c:v>
                </c:pt>
                <c:pt idx="555">
                  <c:v>3.2258064516129031E-2</c:v>
                </c:pt>
                <c:pt idx="556">
                  <c:v>0.11278195488721804</c:v>
                </c:pt>
                <c:pt idx="557">
                  <c:v>1.7673521850899744E-2</c:v>
                </c:pt>
                <c:pt idx="558">
                  <c:v>3.0911901081916538E-2</c:v>
                </c:pt>
                <c:pt idx="559">
                  <c:v>9.0891510346161289E-2</c:v>
                </c:pt>
                <c:pt idx="560">
                  <c:v>0.11627906976744186</c:v>
                </c:pt>
                <c:pt idx="561">
                  <c:v>8.9285714285714288E-2</c:v>
                </c:pt>
                <c:pt idx="562">
                  <c:v>1.4072673808023524E-2</c:v>
                </c:pt>
                <c:pt idx="563">
                  <c:v>1.2704686617730096E-2</c:v>
                </c:pt>
                <c:pt idx="564">
                  <c:v>6.8965517241379309E-2</c:v>
                </c:pt>
                <c:pt idx="565">
                  <c:v>0.10526315789473684</c:v>
                </c:pt>
                <c:pt idx="566">
                  <c:v>1.4681348014681348E-2</c:v>
                </c:pt>
                <c:pt idx="567">
                  <c:v>4.0084388185654012E-2</c:v>
                </c:pt>
                <c:pt idx="568">
                  <c:v>5.2793124616329033E-2</c:v>
                </c:pt>
                <c:pt idx="569">
                  <c:v>3.4108059160881374E-2</c:v>
                </c:pt>
                <c:pt idx="570">
                  <c:v>3.2610780740456552E-3</c:v>
                </c:pt>
                <c:pt idx="571">
                  <c:v>2.2774327122153208E-2</c:v>
                </c:pt>
                <c:pt idx="572">
                  <c:v>9.7425006636580838E-2</c:v>
                </c:pt>
                <c:pt idx="573">
                  <c:v>3.5922933499067743E-2</c:v>
                </c:pt>
                <c:pt idx="574">
                  <c:v>2.681992337164751E-2</c:v>
                </c:pt>
                <c:pt idx="575">
                  <c:v>2.0075282308657464E-2</c:v>
                </c:pt>
                <c:pt idx="576">
                  <c:v>2.0876826722338203E-3</c:v>
                </c:pt>
                <c:pt idx="577">
                  <c:v>2.0533880903490761E-3</c:v>
                </c:pt>
                <c:pt idx="578">
                  <c:v>5.1369863013698627E-2</c:v>
                </c:pt>
                <c:pt idx="579">
                  <c:v>4.608294930875576E-3</c:v>
                </c:pt>
                <c:pt idx="580">
                  <c:v>1.0080645161290322E-2</c:v>
                </c:pt>
                <c:pt idx="581">
                  <c:v>3.1852848811126065E-2</c:v>
                </c:pt>
                <c:pt idx="582">
                  <c:v>9.9009900990099011E-3</c:v>
                </c:pt>
                <c:pt idx="583">
                  <c:v>3.5143769968051117E-2</c:v>
                </c:pt>
                <c:pt idx="584">
                  <c:v>5.9561128526645767E-2</c:v>
                </c:pt>
                <c:pt idx="585">
                  <c:v>5.3763440860215055E-2</c:v>
                </c:pt>
                <c:pt idx="586">
                  <c:v>2.5482625482625483E-2</c:v>
                </c:pt>
                <c:pt idx="587">
                  <c:v>3.6986301369863014E-2</c:v>
                </c:pt>
                <c:pt idx="588">
                  <c:v>4.7808764940239043E-2</c:v>
                </c:pt>
                <c:pt idx="589">
                  <c:v>1.5625E-2</c:v>
                </c:pt>
                <c:pt idx="590">
                  <c:v>1.0195035460992909E-2</c:v>
                </c:pt>
                <c:pt idx="591">
                  <c:v>4.5045045045045043E-2</c:v>
                </c:pt>
                <c:pt idx="592">
                  <c:v>4.528301886792453E-3</c:v>
                </c:pt>
                <c:pt idx="593">
                  <c:v>1.2594398241085939E-2</c:v>
                </c:pt>
                <c:pt idx="594">
                  <c:v>3.0592734225621414E-2</c:v>
                </c:pt>
                <c:pt idx="595">
                  <c:v>5.8394160583941604E-2</c:v>
                </c:pt>
                <c:pt idx="596">
                  <c:v>3.7037037037037038E-3</c:v>
                </c:pt>
                <c:pt idx="597">
                  <c:v>3.8167938931297711E-2</c:v>
                </c:pt>
                <c:pt idx="598">
                  <c:v>1.6057878948297161E-2</c:v>
                </c:pt>
                <c:pt idx="599">
                  <c:v>2.922077922077922E-2</c:v>
                </c:pt>
                <c:pt idx="600">
                  <c:v>1.7135862913096694E-2</c:v>
                </c:pt>
                <c:pt idx="601">
                  <c:v>2.8014616321559074E-2</c:v>
                </c:pt>
                <c:pt idx="602">
                  <c:v>4.0834442964935644E-2</c:v>
                </c:pt>
                <c:pt idx="603">
                  <c:v>2.6978417266187049E-2</c:v>
                </c:pt>
                <c:pt idx="604">
                  <c:v>2.6666666666666668E-2</c:v>
                </c:pt>
                <c:pt idx="605">
                  <c:v>1.935483870967742E-2</c:v>
                </c:pt>
                <c:pt idx="606">
                  <c:v>4.549995459086368E-2</c:v>
                </c:pt>
                <c:pt idx="607">
                  <c:v>5.2916844957923266E-2</c:v>
                </c:pt>
                <c:pt idx="608">
                  <c:v>2.2277227722772276E-2</c:v>
                </c:pt>
                <c:pt idx="609">
                  <c:v>4.9475813867941879E-2</c:v>
                </c:pt>
                <c:pt idx="610">
                  <c:v>5.7248585111014369E-2</c:v>
                </c:pt>
                <c:pt idx="611">
                  <c:v>1.855774681504908E-2</c:v>
                </c:pt>
                <c:pt idx="612">
                  <c:v>8.4507042253521125E-2</c:v>
                </c:pt>
                <c:pt idx="613">
                  <c:v>1.1705685618729096E-2</c:v>
                </c:pt>
                <c:pt idx="614">
                  <c:v>5.5555555555555552E-2</c:v>
                </c:pt>
                <c:pt idx="615">
                  <c:v>6.4748201438848921E-2</c:v>
                </c:pt>
                <c:pt idx="616">
                  <c:v>1.1326311020500622E-2</c:v>
                </c:pt>
                <c:pt idx="617">
                  <c:v>2.3758099352051837E-2</c:v>
                </c:pt>
                <c:pt idx="618">
                  <c:v>2.7034482758620689E-2</c:v>
                </c:pt>
                <c:pt idx="619">
                  <c:v>4.5304148638330363E-2</c:v>
                </c:pt>
                <c:pt idx="620">
                  <c:v>4.0800000000000003E-2</c:v>
                </c:pt>
                <c:pt idx="621">
                  <c:v>5.9790732436472344E-2</c:v>
                </c:pt>
                <c:pt idx="622">
                  <c:v>2.7137042062415198E-2</c:v>
                </c:pt>
                <c:pt idx="623">
                  <c:v>5.3864168618266976E-2</c:v>
                </c:pt>
                <c:pt idx="624">
                  <c:v>5.2504658555299795E-2</c:v>
                </c:pt>
                <c:pt idx="625">
                  <c:v>5.3558978259491664E-2</c:v>
                </c:pt>
                <c:pt idx="626">
                  <c:v>2.5000000000000001E-2</c:v>
                </c:pt>
                <c:pt idx="627">
                  <c:v>7.6271186440677971E-2</c:v>
                </c:pt>
                <c:pt idx="628">
                  <c:v>2.5906735751295335E-2</c:v>
                </c:pt>
                <c:pt idx="629">
                  <c:v>9.8101265822784806E-2</c:v>
                </c:pt>
                <c:pt idx="630">
                  <c:v>1.4030612244897959E-2</c:v>
                </c:pt>
                <c:pt idx="631">
                  <c:v>6.2320230105465002E-2</c:v>
                </c:pt>
                <c:pt idx="632">
                  <c:v>4.6875E-2</c:v>
                </c:pt>
                <c:pt idx="633">
                  <c:v>4.6979865771812082E-2</c:v>
                </c:pt>
                <c:pt idx="634">
                  <c:v>4.4176706827309238E-2</c:v>
                </c:pt>
                <c:pt idx="635">
                  <c:v>5.6603773584905662E-2</c:v>
                </c:pt>
                <c:pt idx="636">
                  <c:v>3.5236938031591739E-2</c:v>
                </c:pt>
                <c:pt idx="637">
                  <c:v>3.1712126191258627E-2</c:v>
                </c:pt>
                <c:pt idx="638">
                  <c:v>7.792207792207792E-2</c:v>
                </c:pt>
                <c:pt idx="639">
                  <c:v>0.12380952380952381</c:v>
                </c:pt>
                <c:pt idx="640">
                  <c:v>7.1065989847715741E-2</c:v>
                </c:pt>
                <c:pt idx="641">
                  <c:v>4.9335863377609111E-2</c:v>
                </c:pt>
                <c:pt idx="642">
                  <c:v>6.4688427299703269E-2</c:v>
                </c:pt>
                <c:pt idx="643">
                  <c:v>2.3998618784530388E-2</c:v>
                </c:pt>
                <c:pt idx="644">
                  <c:v>5.3853296193129063E-2</c:v>
                </c:pt>
                <c:pt idx="645">
                  <c:v>0.11029411764705882</c:v>
                </c:pt>
                <c:pt idx="646">
                  <c:v>5.6768558951965066E-2</c:v>
                </c:pt>
                <c:pt idx="647">
                  <c:v>5.3763440860215055E-2</c:v>
                </c:pt>
                <c:pt idx="648">
                  <c:v>7.8431372549019607E-2</c:v>
                </c:pt>
                <c:pt idx="649">
                  <c:v>6.2953995157384993E-2</c:v>
                </c:pt>
                <c:pt idx="650">
                  <c:v>2.4229074889867842E-2</c:v>
                </c:pt>
                <c:pt idx="651">
                  <c:v>2.8333333333333332E-2</c:v>
                </c:pt>
                <c:pt idx="652">
                  <c:v>1.1325028312570782E-3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4C-49E8-8C07-B662808C8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989080"/>
        <c:axId val="679991376"/>
      </c:scatterChart>
      <c:valAx>
        <c:axId val="679989080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Position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91376"/>
        <c:crosses val="autoZero"/>
        <c:crossBetween val="midCat"/>
      </c:valAx>
      <c:valAx>
        <c:axId val="67999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CTR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89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Sum of Clicks / Standardized coefficients
(95% conf. interval)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3.2073704093852351E-3</c:v>
                </c:pt>
              </c:numLit>
            </c:plus>
            <c:minus>
              <c:numLit>
                <c:formatCode>General</c:formatCode>
                <c:ptCount val="1"/>
                <c:pt idx="0">
                  <c:v>3.2073704093852351E-3</c:v>
                </c:pt>
              </c:numLit>
            </c:minus>
          </c:errBars>
          <c:cat>
            <c:strRef>
              <c:f>'CTR LNP'!$B$73</c:f>
              <c:strCache>
                <c:ptCount val="1"/>
                <c:pt idx="0">
                  <c:v>LN(Avg Pos)</c:v>
                </c:pt>
              </c:strCache>
            </c:strRef>
          </c:cat>
          <c:val>
            <c:numRef>
              <c:f>'CTR LNP'!$C$73</c:f>
              <c:numCache>
                <c:formatCode>0.000</c:formatCode>
                <c:ptCount val="1"/>
                <c:pt idx="0">
                  <c:v>-0.35663121206131959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21-4465-8A28-C03B9ED68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887960064"/>
        <c:axId val="887962688"/>
      </c:barChart>
      <c:catAx>
        <c:axId val="887960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887962688"/>
        <c:crosses val="autoZero"/>
        <c:auto val="1"/>
        <c:lblAlgn val="ctr"/>
        <c:lblOffset val="100"/>
        <c:noMultiLvlLbl val="0"/>
      </c:catAx>
      <c:valAx>
        <c:axId val="8879626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887960064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Logistic regression of Sum of Clicks by LN(Avg Pos)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Active</c:v>
          </c:tx>
          <c:spPr>
            <a:ln w="28575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'CTR LNP'!$D$100:$D$754</c:f>
              <c:numCache>
                <c:formatCode>General</c:formatCode>
                <c:ptCount val="655"/>
                <c:pt idx="0">
                  <c:v>0.20906019777783891</c:v>
                </c:pt>
                <c:pt idx="1">
                  <c:v>0.23547279732339327</c:v>
                </c:pt>
                <c:pt idx="2">
                  <c:v>0.34249032582757105</c:v>
                </c:pt>
                <c:pt idx="3">
                  <c:v>6.7688879965876123E-2</c:v>
                </c:pt>
                <c:pt idx="4">
                  <c:v>3.8134699780939113E-2</c:v>
                </c:pt>
                <c:pt idx="5">
                  <c:v>0.30407333426303973</c:v>
                </c:pt>
                <c:pt idx="6">
                  <c:v>5.1806441335801659E-2</c:v>
                </c:pt>
                <c:pt idx="7">
                  <c:v>0.62350170279424766</c:v>
                </c:pt>
                <c:pt idx="8">
                  <c:v>0.26151169330444746</c:v>
                </c:pt>
                <c:pt idx="9">
                  <c:v>0.40530140525186964</c:v>
                </c:pt>
                <c:pt idx="10">
                  <c:v>0.1637140274488571</c:v>
                </c:pt>
                <c:pt idx="11">
                  <c:v>0.24358249841437143</c:v>
                </c:pt>
                <c:pt idx="12">
                  <c:v>0.66450446926032436</c:v>
                </c:pt>
                <c:pt idx="13">
                  <c:v>0.34126564997706854</c:v>
                </c:pt>
                <c:pt idx="14">
                  <c:v>0.794656225826611</c:v>
                </c:pt>
                <c:pt idx="15">
                  <c:v>0.88022830984725686</c:v>
                </c:pt>
                <c:pt idx="16">
                  <c:v>1.1755797459003139</c:v>
                </c:pt>
                <c:pt idx="17">
                  <c:v>0.46297064934797288</c:v>
                </c:pt>
                <c:pt idx="18">
                  <c:v>0.58667437827370572</c:v>
                </c:pt>
                <c:pt idx="19">
                  <c:v>0.60681344556387529</c:v>
                </c:pt>
                <c:pt idx="20">
                  <c:v>0.71179175775497627</c:v>
                </c:pt>
                <c:pt idx="21">
                  <c:v>0.43341021847215017</c:v>
                </c:pt>
                <c:pt idx="22">
                  <c:v>5.1575963002271673E-3</c:v>
                </c:pt>
                <c:pt idx="23">
                  <c:v>0.44851490050141185</c:v>
                </c:pt>
                <c:pt idx="24">
                  <c:v>0.67437137908324718</c:v>
                </c:pt>
                <c:pt idx="25">
                  <c:v>0.64730738767472351</c:v>
                </c:pt>
                <c:pt idx="26">
                  <c:v>0.6403088134578987</c:v>
                </c:pt>
                <c:pt idx="27">
                  <c:v>0.19039166296895502</c:v>
                </c:pt>
                <c:pt idx="28">
                  <c:v>0.6530702691748933</c:v>
                </c:pt>
                <c:pt idx="29">
                  <c:v>0.6781755288300485</c:v>
                </c:pt>
                <c:pt idx="30">
                  <c:v>0.66337591238992599</c:v>
                </c:pt>
                <c:pt idx="31">
                  <c:v>0.42638541277249803</c:v>
                </c:pt>
                <c:pt idx="32">
                  <c:v>1.2474910507084751</c:v>
                </c:pt>
                <c:pt idx="33">
                  <c:v>0.44811588092133037</c:v>
                </c:pt>
                <c:pt idx="34">
                  <c:v>0.25793108978339052</c:v>
                </c:pt>
                <c:pt idx="35">
                  <c:v>0.34777290913886438</c:v>
                </c:pt>
                <c:pt idx="36">
                  <c:v>0.59363521652454299</c:v>
                </c:pt>
                <c:pt idx="37">
                  <c:v>0.903536346643529</c:v>
                </c:pt>
                <c:pt idx="38">
                  <c:v>1.1766745830745104</c:v>
                </c:pt>
                <c:pt idx="39">
                  <c:v>0.63971790568224152</c:v>
                </c:pt>
                <c:pt idx="40">
                  <c:v>0.4410857200731963</c:v>
                </c:pt>
                <c:pt idx="41">
                  <c:v>0.53527170788453482</c:v>
                </c:pt>
                <c:pt idx="42">
                  <c:v>0.58640662202386451</c:v>
                </c:pt>
                <c:pt idx="43">
                  <c:v>1.2043654311712686</c:v>
                </c:pt>
                <c:pt idx="44">
                  <c:v>0.63083428943408948</c:v>
                </c:pt>
                <c:pt idx="45">
                  <c:v>0.86878011934797206</c:v>
                </c:pt>
                <c:pt idx="46">
                  <c:v>3.1840961536346461E-2</c:v>
                </c:pt>
                <c:pt idx="47">
                  <c:v>0.60148894894286553</c:v>
                </c:pt>
                <c:pt idx="48">
                  <c:v>0.4679111337454282</c:v>
                </c:pt>
                <c:pt idx="49">
                  <c:v>1.0599515966304913</c:v>
                </c:pt>
                <c:pt idx="50">
                  <c:v>0.41071721605292366</c:v>
                </c:pt>
                <c:pt idx="51">
                  <c:v>0.15993682996283742</c:v>
                </c:pt>
                <c:pt idx="52">
                  <c:v>1.2452724593573856</c:v>
                </c:pt>
                <c:pt idx="53">
                  <c:v>0.9632420741980221</c:v>
                </c:pt>
                <c:pt idx="54">
                  <c:v>0.785341021021982</c:v>
                </c:pt>
                <c:pt idx="55">
                  <c:v>0.73923080764286109</c:v>
                </c:pt>
                <c:pt idx="56">
                  <c:v>0.80665955086399177</c:v>
                </c:pt>
                <c:pt idx="57">
                  <c:v>0.62563168366134336</c:v>
                </c:pt>
                <c:pt idx="58">
                  <c:v>1.0014520158210101</c:v>
                </c:pt>
                <c:pt idx="59">
                  <c:v>0.40645686918947849</c:v>
                </c:pt>
                <c:pt idx="60">
                  <c:v>0.57457328665057716</c:v>
                </c:pt>
                <c:pt idx="61">
                  <c:v>1.2366279222108676</c:v>
                </c:pt>
                <c:pt idx="62">
                  <c:v>0.75782087147528432</c:v>
                </c:pt>
                <c:pt idx="63">
                  <c:v>0.48736032216061925</c:v>
                </c:pt>
                <c:pt idx="64">
                  <c:v>0.93249518332485926</c:v>
                </c:pt>
                <c:pt idx="65">
                  <c:v>0.66013420000994272</c:v>
                </c:pt>
                <c:pt idx="66">
                  <c:v>0.65202871408986163</c:v>
                </c:pt>
                <c:pt idx="67">
                  <c:v>0.61315883299827023</c:v>
                </c:pt>
                <c:pt idx="68">
                  <c:v>1.0015568536238553</c:v>
                </c:pt>
                <c:pt idx="69">
                  <c:v>0.72294522035937381</c:v>
                </c:pt>
                <c:pt idx="70">
                  <c:v>0.58656166463035841</c:v>
                </c:pt>
                <c:pt idx="71">
                  <c:v>0.87021767732711552</c:v>
                </c:pt>
                <c:pt idx="72">
                  <c:v>0.12742419690028106</c:v>
                </c:pt>
                <c:pt idx="73">
                  <c:v>0.66214611676310697</c:v>
                </c:pt>
                <c:pt idx="74">
                  <c:v>1.1891842311822653</c:v>
                </c:pt>
                <c:pt idx="75">
                  <c:v>0.36791502130866582</c:v>
                </c:pt>
                <c:pt idx="76">
                  <c:v>1.1919245240507215</c:v>
                </c:pt>
                <c:pt idx="77">
                  <c:v>0.64258821846609726</c:v>
                </c:pt>
                <c:pt idx="78">
                  <c:v>0.2746568925376402</c:v>
                </c:pt>
                <c:pt idx="79">
                  <c:v>0.80892344916927994</c:v>
                </c:pt>
                <c:pt idx="80">
                  <c:v>0.62683484238447273</c:v>
                </c:pt>
                <c:pt idx="81">
                  <c:v>0.21478748131891756</c:v>
                </c:pt>
                <c:pt idx="82">
                  <c:v>0.99170307970319094</c:v>
                </c:pt>
                <c:pt idx="83">
                  <c:v>0.64013495813818033</c:v>
                </c:pt>
                <c:pt idx="84">
                  <c:v>6.3439184463690665E-2</c:v>
                </c:pt>
                <c:pt idx="85">
                  <c:v>0.61928311325446672</c:v>
                </c:pt>
                <c:pt idx="86">
                  <c:v>0.405261093758917</c:v>
                </c:pt>
                <c:pt idx="87">
                  <c:v>0.47046440256937927</c:v>
                </c:pt>
                <c:pt idx="88">
                  <c:v>2.235590826741329E-2</c:v>
                </c:pt>
                <c:pt idx="89">
                  <c:v>0.35693205161422603</c:v>
                </c:pt>
                <c:pt idx="90">
                  <c:v>0.29541979425449805</c:v>
                </c:pt>
                <c:pt idx="91">
                  <c:v>0</c:v>
                </c:pt>
                <c:pt idx="92">
                  <c:v>0.33719089528506146</c:v>
                </c:pt>
                <c:pt idx="93">
                  <c:v>0.42430054839791742</c:v>
                </c:pt>
                <c:pt idx="94">
                  <c:v>0.38100549479712748</c:v>
                </c:pt>
                <c:pt idx="95">
                  <c:v>0.10026945316367515</c:v>
                </c:pt>
                <c:pt idx="96">
                  <c:v>1.2270293761406021</c:v>
                </c:pt>
                <c:pt idx="97">
                  <c:v>0.55460186546122248</c:v>
                </c:pt>
                <c:pt idx="98">
                  <c:v>1.2952694797109747</c:v>
                </c:pt>
                <c:pt idx="99">
                  <c:v>0.57265895699641511</c:v>
                </c:pt>
                <c:pt idx="100">
                  <c:v>0.13317259634047593</c:v>
                </c:pt>
                <c:pt idx="101">
                  <c:v>0.39964380923856452</c:v>
                </c:pt>
                <c:pt idx="102">
                  <c:v>0.14750140336957185</c:v>
                </c:pt>
                <c:pt idx="103">
                  <c:v>0.31812110247477154</c:v>
                </c:pt>
                <c:pt idx="104">
                  <c:v>0.16135871890707262</c:v>
                </c:pt>
                <c:pt idx="105">
                  <c:v>0.79756291132402257</c:v>
                </c:pt>
                <c:pt idx="106">
                  <c:v>0.67822693750700169</c:v>
                </c:pt>
                <c:pt idx="107">
                  <c:v>0.20406704069959242</c:v>
                </c:pt>
                <c:pt idx="108">
                  <c:v>0.86733131086120152</c:v>
                </c:pt>
                <c:pt idx="109">
                  <c:v>0.60198810172894246</c:v>
                </c:pt>
                <c:pt idx="110">
                  <c:v>0.51820770043017572</c:v>
                </c:pt>
                <c:pt idx="111">
                  <c:v>0.48755227716591987</c:v>
                </c:pt>
                <c:pt idx="112">
                  <c:v>0.76176022494156193</c:v>
                </c:pt>
                <c:pt idx="113">
                  <c:v>0.30539378006336371</c:v>
                </c:pt>
                <c:pt idx="114">
                  <c:v>0.35630073473601048</c:v>
                </c:pt>
                <c:pt idx="115">
                  <c:v>0.61865405676726537</c:v>
                </c:pt>
                <c:pt idx="116">
                  <c:v>0.62020862729780968</c:v>
                </c:pt>
                <c:pt idx="117">
                  <c:v>4.955969094846073E-2</c:v>
                </c:pt>
                <c:pt idx="118">
                  <c:v>0.12090643126699661</c:v>
                </c:pt>
                <c:pt idx="119">
                  <c:v>0.62259138838357253</c:v>
                </c:pt>
                <c:pt idx="120">
                  <c:v>1.0084119066630842E-2</c:v>
                </c:pt>
                <c:pt idx="121">
                  <c:v>0.86283671883307644</c:v>
                </c:pt>
                <c:pt idx="122">
                  <c:v>1.3233429776028629</c:v>
                </c:pt>
                <c:pt idx="123">
                  <c:v>0.69854787139524888</c:v>
                </c:pt>
                <c:pt idx="124">
                  <c:v>0.16110419973117573</c:v>
                </c:pt>
                <c:pt idx="125">
                  <c:v>1.2685240491085774</c:v>
                </c:pt>
                <c:pt idx="126">
                  <c:v>0.37308150428752951</c:v>
                </c:pt>
                <c:pt idx="127">
                  <c:v>0.78310336405070247</c:v>
                </c:pt>
                <c:pt idx="128">
                  <c:v>8.6776118715454389E-2</c:v>
                </c:pt>
                <c:pt idx="129">
                  <c:v>0.41441564405600467</c:v>
                </c:pt>
                <c:pt idx="130">
                  <c:v>1.2372443640666981</c:v>
                </c:pt>
                <c:pt idx="131">
                  <c:v>0.40352916162788338</c:v>
                </c:pt>
                <c:pt idx="132">
                  <c:v>0.53752529439685504</c:v>
                </c:pt>
                <c:pt idx="133">
                  <c:v>0.41342042849842092</c:v>
                </c:pt>
                <c:pt idx="134">
                  <c:v>0.26289941070401313</c:v>
                </c:pt>
                <c:pt idx="135">
                  <c:v>1.3314105404889314</c:v>
                </c:pt>
                <c:pt idx="136">
                  <c:v>0.69251815883795609</c:v>
                </c:pt>
                <c:pt idx="137">
                  <c:v>0.45261227160533923</c:v>
                </c:pt>
                <c:pt idx="138">
                  <c:v>0.9985262009834891</c:v>
                </c:pt>
                <c:pt idx="139">
                  <c:v>0.61481757856056873</c:v>
                </c:pt>
                <c:pt idx="140">
                  <c:v>0.14506455959884348</c:v>
                </c:pt>
                <c:pt idx="141">
                  <c:v>0.5885593185802972</c:v>
                </c:pt>
                <c:pt idx="142">
                  <c:v>1.314371229979137</c:v>
                </c:pt>
                <c:pt idx="143">
                  <c:v>0.56399401977335306</c:v>
                </c:pt>
                <c:pt idx="144">
                  <c:v>0.7816949092724349</c:v>
                </c:pt>
                <c:pt idx="145">
                  <c:v>0.49800753788216401</c:v>
                </c:pt>
                <c:pt idx="146">
                  <c:v>0.29746586670779607</c:v>
                </c:pt>
                <c:pt idx="147">
                  <c:v>0.21122944297780774</c:v>
                </c:pt>
                <c:pt idx="148">
                  <c:v>0.43975124534383769</c:v>
                </c:pt>
                <c:pt idx="149">
                  <c:v>1.225274098355267</c:v>
                </c:pt>
                <c:pt idx="150">
                  <c:v>0.36524360628891761</c:v>
                </c:pt>
                <c:pt idx="151">
                  <c:v>1.9293252239626277E-3</c:v>
                </c:pt>
                <c:pt idx="152">
                  <c:v>0.69304390843473995</c:v>
                </c:pt>
                <c:pt idx="153">
                  <c:v>0.5834489419533907</c:v>
                </c:pt>
                <c:pt idx="154">
                  <c:v>3.4033289029683396E-2</c:v>
                </c:pt>
                <c:pt idx="155">
                  <c:v>0.55414848430193875</c:v>
                </c:pt>
                <c:pt idx="156">
                  <c:v>0.27151629290144019</c:v>
                </c:pt>
                <c:pt idx="157">
                  <c:v>5.7449203733079678E-2</c:v>
                </c:pt>
                <c:pt idx="158">
                  <c:v>1.112161157963119</c:v>
                </c:pt>
                <c:pt idx="159">
                  <c:v>1.0889321094830078</c:v>
                </c:pt>
                <c:pt idx="160">
                  <c:v>0.97012412861086483</c:v>
                </c:pt>
                <c:pt idx="161">
                  <c:v>0.60234136934724458</c:v>
                </c:pt>
                <c:pt idx="162">
                  <c:v>0.13360104381327842</c:v>
                </c:pt>
                <c:pt idx="163">
                  <c:v>0.60479114185033678</c:v>
                </c:pt>
                <c:pt idx="164">
                  <c:v>0.60181539702125075</c:v>
                </c:pt>
                <c:pt idx="165">
                  <c:v>0.5515724313937429</c:v>
                </c:pt>
                <c:pt idx="166">
                  <c:v>0.86997504894594446</c:v>
                </c:pt>
                <c:pt idx="167">
                  <c:v>0.7328334354528061</c:v>
                </c:pt>
                <c:pt idx="168">
                  <c:v>0.2708325045518577</c:v>
                </c:pt>
                <c:pt idx="169">
                  <c:v>0.45771639196060643</c:v>
                </c:pt>
                <c:pt idx="170">
                  <c:v>0.15082559744330734</c:v>
                </c:pt>
                <c:pt idx="171">
                  <c:v>1.3126699226894769</c:v>
                </c:pt>
                <c:pt idx="172">
                  <c:v>0.44270957954567919</c:v>
                </c:pt>
                <c:pt idx="173">
                  <c:v>0.15184556564645968</c:v>
                </c:pt>
                <c:pt idx="174">
                  <c:v>0.62642930766810168</c:v>
                </c:pt>
                <c:pt idx="175">
                  <c:v>0.38091717369608663</c:v>
                </c:pt>
                <c:pt idx="176">
                  <c:v>0.63228198641352995</c:v>
                </c:pt>
                <c:pt idx="177">
                  <c:v>0.72448886844130811</c:v>
                </c:pt>
                <c:pt idx="178">
                  <c:v>4.8324469651000249E-2</c:v>
                </c:pt>
                <c:pt idx="179">
                  <c:v>0.73976487518834089</c:v>
                </c:pt>
                <c:pt idx="180">
                  <c:v>1.0193908280980091</c:v>
                </c:pt>
                <c:pt idx="181">
                  <c:v>0.28104560199776252</c:v>
                </c:pt>
                <c:pt idx="182">
                  <c:v>0.27719528355934808</c:v>
                </c:pt>
                <c:pt idx="183">
                  <c:v>0.74347549720110118</c:v>
                </c:pt>
                <c:pt idx="184">
                  <c:v>0.34645249930843469</c:v>
                </c:pt>
                <c:pt idx="185">
                  <c:v>0.48710174101602649</c:v>
                </c:pt>
                <c:pt idx="186">
                  <c:v>0.56076719854046564</c:v>
                </c:pt>
                <c:pt idx="187">
                  <c:v>0.71573740386829032</c:v>
                </c:pt>
                <c:pt idx="188">
                  <c:v>0.49097733785923131</c:v>
                </c:pt>
                <c:pt idx="189">
                  <c:v>0.96850344356903784</c:v>
                </c:pt>
                <c:pt idx="190">
                  <c:v>0.42608273678345771</c:v>
                </c:pt>
                <c:pt idx="191">
                  <c:v>0.27412707675460851</c:v>
                </c:pt>
                <c:pt idx="192">
                  <c:v>0.86235665173524145</c:v>
                </c:pt>
                <c:pt idx="193">
                  <c:v>0.8162968985086404</c:v>
                </c:pt>
                <c:pt idx="194">
                  <c:v>0.700851216513387</c:v>
                </c:pt>
                <c:pt idx="195">
                  <c:v>0.79302351181739594</c:v>
                </c:pt>
                <c:pt idx="196">
                  <c:v>0.65537418635017475</c:v>
                </c:pt>
                <c:pt idx="197">
                  <c:v>7.6760005803491071E-2</c:v>
                </c:pt>
                <c:pt idx="198">
                  <c:v>8.9584009102780346E-2</c:v>
                </c:pt>
                <c:pt idx="199">
                  <c:v>0.3506735041000742</c:v>
                </c:pt>
                <c:pt idx="200">
                  <c:v>0.10651916913975475</c:v>
                </c:pt>
                <c:pt idx="201">
                  <c:v>7.3393431215856661E-2</c:v>
                </c:pt>
                <c:pt idx="202">
                  <c:v>3.8404453210807106E-2</c:v>
                </c:pt>
                <c:pt idx="203">
                  <c:v>9.8461773966667637E-2</c:v>
                </c:pt>
                <c:pt idx="204">
                  <c:v>0.88425178945725702</c:v>
                </c:pt>
                <c:pt idx="205">
                  <c:v>0.20315652526707711</c:v>
                </c:pt>
                <c:pt idx="206">
                  <c:v>0.52589803331250407</c:v>
                </c:pt>
                <c:pt idx="207">
                  <c:v>0.41054818928188413</c:v>
                </c:pt>
                <c:pt idx="208">
                  <c:v>4.9875415110389679E-3</c:v>
                </c:pt>
                <c:pt idx="209">
                  <c:v>0.26201613565631837</c:v>
                </c:pt>
                <c:pt idx="210">
                  <c:v>0.10541417275484478</c:v>
                </c:pt>
                <c:pt idx="211">
                  <c:v>0.14069871059354525</c:v>
                </c:pt>
                <c:pt idx="212">
                  <c:v>0.87018316682357955</c:v>
                </c:pt>
                <c:pt idx="213">
                  <c:v>1.2664859246804561</c:v>
                </c:pt>
                <c:pt idx="214">
                  <c:v>5.5059777183031587E-2</c:v>
                </c:pt>
                <c:pt idx="215">
                  <c:v>0.39910234598887828</c:v>
                </c:pt>
                <c:pt idx="216">
                  <c:v>0.35646884162002951</c:v>
                </c:pt>
                <c:pt idx="217">
                  <c:v>0.5381835569109491</c:v>
                </c:pt>
                <c:pt idx="218">
                  <c:v>1.2366394812708181</c:v>
                </c:pt>
                <c:pt idx="219">
                  <c:v>0.8877858398644306</c:v>
                </c:pt>
                <c:pt idx="220">
                  <c:v>0.38332469353275855</c:v>
                </c:pt>
                <c:pt idx="221">
                  <c:v>0.81459523528266509</c:v>
                </c:pt>
                <c:pt idx="222">
                  <c:v>9.8939947854903648E-2</c:v>
                </c:pt>
                <c:pt idx="223">
                  <c:v>0.17532214343042041</c:v>
                </c:pt>
                <c:pt idx="224">
                  <c:v>1.073297778918759</c:v>
                </c:pt>
                <c:pt idx="225">
                  <c:v>7.113534686459852E-2</c:v>
                </c:pt>
                <c:pt idx="226">
                  <c:v>0.50615523625737824</c:v>
                </c:pt>
                <c:pt idx="227">
                  <c:v>0.24343682965399344</c:v>
                </c:pt>
                <c:pt idx="228">
                  <c:v>0.68507797302102846</c:v>
                </c:pt>
                <c:pt idx="229">
                  <c:v>0.60660754505847581</c:v>
                </c:pt>
                <c:pt idx="230">
                  <c:v>0.42877127571972318</c:v>
                </c:pt>
                <c:pt idx="231">
                  <c:v>1.2423538148471143</c:v>
                </c:pt>
                <c:pt idx="232">
                  <c:v>0.5195849423819463</c:v>
                </c:pt>
                <c:pt idx="233">
                  <c:v>0.76112027968039575</c:v>
                </c:pt>
                <c:pt idx="234">
                  <c:v>0.33740499954496983</c:v>
                </c:pt>
                <c:pt idx="235">
                  <c:v>0.42048623761553861</c:v>
                </c:pt>
                <c:pt idx="236">
                  <c:v>0.89775126467977884</c:v>
                </c:pt>
                <c:pt idx="237">
                  <c:v>0.98439271614842494</c:v>
                </c:pt>
                <c:pt idx="238">
                  <c:v>0.26511657146192452</c:v>
                </c:pt>
                <c:pt idx="239">
                  <c:v>0.22366237877581086</c:v>
                </c:pt>
                <c:pt idx="240">
                  <c:v>0.35077976461881483</c:v>
                </c:pt>
                <c:pt idx="241">
                  <c:v>0.69561045310548075</c:v>
                </c:pt>
                <c:pt idx="242">
                  <c:v>0.44141560232042726</c:v>
                </c:pt>
                <c:pt idx="243">
                  <c:v>1.8682521278148269E-2</c:v>
                </c:pt>
                <c:pt idx="244">
                  <c:v>6.3298309825789614E-2</c:v>
                </c:pt>
                <c:pt idx="245">
                  <c:v>0.15144108301484974</c:v>
                </c:pt>
                <c:pt idx="246">
                  <c:v>0.68087170857282631</c:v>
                </c:pt>
                <c:pt idx="247">
                  <c:v>0</c:v>
                </c:pt>
                <c:pt idx="248">
                  <c:v>0.13301417255834713</c:v>
                </c:pt>
                <c:pt idx="249">
                  <c:v>2.5317807984294116E-2</c:v>
                </c:pt>
                <c:pt idx="250">
                  <c:v>0.70542515197645472</c:v>
                </c:pt>
                <c:pt idx="251">
                  <c:v>0.36982277503277006</c:v>
                </c:pt>
                <c:pt idx="252">
                  <c:v>1.334212751891735</c:v>
                </c:pt>
                <c:pt idx="253">
                  <c:v>0.23106144886564681</c:v>
                </c:pt>
                <c:pt idx="254">
                  <c:v>0.64876529638356861</c:v>
                </c:pt>
                <c:pt idx="255">
                  <c:v>0.55586484701767647</c:v>
                </c:pt>
                <c:pt idx="256">
                  <c:v>0.77492801648369514</c:v>
                </c:pt>
                <c:pt idx="257">
                  <c:v>0.86967108253402536</c:v>
                </c:pt>
                <c:pt idx="258">
                  <c:v>0.53295267515372491</c:v>
                </c:pt>
                <c:pt idx="259">
                  <c:v>5.5272152364247117E-2</c:v>
                </c:pt>
                <c:pt idx="260">
                  <c:v>0.33489027069904298</c:v>
                </c:pt>
                <c:pt idx="261">
                  <c:v>0.81915872343802809</c:v>
                </c:pt>
                <c:pt idx="262">
                  <c:v>1.3413021227500519</c:v>
                </c:pt>
                <c:pt idx="263">
                  <c:v>1.0486997317441056</c:v>
                </c:pt>
                <c:pt idx="264">
                  <c:v>0.63875823563440925</c:v>
                </c:pt>
                <c:pt idx="265">
                  <c:v>0.73338567154178624</c:v>
                </c:pt>
                <c:pt idx="266">
                  <c:v>0.65680171774329776</c:v>
                </c:pt>
                <c:pt idx="267">
                  <c:v>0.16359396332988865</c:v>
                </c:pt>
                <c:pt idx="268">
                  <c:v>0.12935096182951827</c:v>
                </c:pt>
                <c:pt idx="269">
                  <c:v>3.5040081115793383E-2</c:v>
                </c:pt>
                <c:pt idx="270">
                  <c:v>1.2793907737260306</c:v>
                </c:pt>
                <c:pt idx="271">
                  <c:v>0.61846474034992749</c:v>
                </c:pt>
                <c:pt idx="272">
                  <c:v>1.0423619339143957</c:v>
                </c:pt>
                <c:pt idx="273">
                  <c:v>0.76580946534927197</c:v>
                </c:pt>
                <c:pt idx="274">
                  <c:v>0.62120515829883494</c:v>
                </c:pt>
                <c:pt idx="275">
                  <c:v>1.2565443255510238</c:v>
                </c:pt>
                <c:pt idx="276">
                  <c:v>3.8031588100993816E-2</c:v>
                </c:pt>
                <c:pt idx="277">
                  <c:v>0.41586133008211301</c:v>
                </c:pt>
                <c:pt idx="278">
                  <c:v>0.73160447662141292</c:v>
                </c:pt>
                <c:pt idx="279">
                  <c:v>0.65048473213535163</c:v>
                </c:pt>
                <c:pt idx="280">
                  <c:v>0.54270227912643776</c:v>
                </c:pt>
                <c:pt idx="281">
                  <c:v>0.75014465808100661</c:v>
                </c:pt>
                <c:pt idx="282">
                  <c:v>1.2946212146074683</c:v>
                </c:pt>
                <c:pt idx="283">
                  <c:v>0.66543454624709952</c:v>
                </c:pt>
                <c:pt idx="284">
                  <c:v>0.60978680335372226</c:v>
                </c:pt>
                <c:pt idx="285">
                  <c:v>0.43876916418399536</c:v>
                </c:pt>
                <c:pt idx="286">
                  <c:v>1.3047614661894742</c:v>
                </c:pt>
                <c:pt idx="287">
                  <c:v>0.71312968014728151</c:v>
                </c:pt>
                <c:pt idx="288">
                  <c:v>0.86152025473876515</c:v>
                </c:pt>
                <c:pt idx="289">
                  <c:v>0.30764633015834153</c:v>
                </c:pt>
                <c:pt idx="290">
                  <c:v>0.56757645729249584</c:v>
                </c:pt>
                <c:pt idx="291">
                  <c:v>0.15595356493098225</c:v>
                </c:pt>
                <c:pt idx="292">
                  <c:v>0.31426399587809239</c:v>
                </c:pt>
                <c:pt idx="293">
                  <c:v>1.0456191699089217</c:v>
                </c:pt>
                <c:pt idx="294">
                  <c:v>0.53703760167781422</c:v>
                </c:pt>
                <c:pt idx="295">
                  <c:v>0.86790376193678254</c:v>
                </c:pt>
                <c:pt idx="296">
                  <c:v>0.17675051174449646</c:v>
                </c:pt>
                <c:pt idx="297">
                  <c:v>0.54561173985140665</c:v>
                </c:pt>
                <c:pt idx="298">
                  <c:v>1.3503378063259475</c:v>
                </c:pt>
                <c:pt idx="299">
                  <c:v>0.52621919826465624</c:v>
                </c:pt>
                <c:pt idx="300">
                  <c:v>0.68161507220884265</c:v>
                </c:pt>
                <c:pt idx="301">
                  <c:v>0.12169693497751781</c:v>
                </c:pt>
                <c:pt idx="302">
                  <c:v>0.26415906004351625</c:v>
                </c:pt>
                <c:pt idx="303">
                  <c:v>7.9770031747179324E-2</c:v>
                </c:pt>
                <c:pt idx="304">
                  <c:v>0</c:v>
                </c:pt>
                <c:pt idx="305">
                  <c:v>0.88939501040762037</c:v>
                </c:pt>
                <c:pt idx="306">
                  <c:v>0.3604199017143262</c:v>
                </c:pt>
                <c:pt idx="307">
                  <c:v>9.6475002300616813E-2</c:v>
                </c:pt>
                <c:pt idx="308">
                  <c:v>0.27130577197791889</c:v>
                </c:pt>
                <c:pt idx="309">
                  <c:v>0.85486715200345165</c:v>
                </c:pt>
                <c:pt idx="310">
                  <c:v>8.4925870498605116E-2</c:v>
                </c:pt>
                <c:pt idx="311">
                  <c:v>0.71468732644098754</c:v>
                </c:pt>
                <c:pt idx="312">
                  <c:v>0.34510189443797851</c:v>
                </c:pt>
                <c:pt idx="313">
                  <c:v>0.62311603664299797</c:v>
                </c:pt>
                <c:pt idx="314">
                  <c:v>0.26062671645463725</c:v>
                </c:pt>
                <c:pt idx="315">
                  <c:v>2.5287319714648412E-2</c:v>
                </c:pt>
                <c:pt idx="316">
                  <c:v>0.20981469737415628</c:v>
                </c:pt>
                <c:pt idx="317">
                  <c:v>6.7404884303953208E-2</c:v>
                </c:pt>
                <c:pt idx="318">
                  <c:v>0.3538651640626293</c:v>
                </c:pt>
                <c:pt idx="319">
                  <c:v>1.0997849666265078</c:v>
                </c:pt>
                <c:pt idx="320">
                  <c:v>8.0890319276020653E-2</c:v>
                </c:pt>
                <c:pt idx="321">
                  <c:v>0.78298803110939774</c:v>
                </c:pt>
                <c:pt idx="322">
                  <c:v>0.25380260557948819</c:v>
                </c:pt>
                <c:pt idx="323">
                  <c:v>0.1958468765588694</c:v>
                </c:pt>
                <c:pt idx="324">
                  <c:v>0.58113912760663089</c:v>
                </c:pt>
                <c:pt idx="325">
                  <c:v>0.43489922308417994</c:v>
                </c:pt>
                <c:pt idx="326">
                  <c:v>0.4276792318577371</c:v>
                </c:pt>
                <c:pt idx="327">
                  <c:v>0.63079185460575238</c:v>
                </c:pt>
                <c:pt idx="328">
                  <c:v>0.32596903462866134</c:v>
                </c:pt>
                <c:pt idx="329">
                  <c:v>1.0533645875643922</c:v>
                </c:pt>
                <c:pt idx="330">
                  <c:v>0.62514306689552734</c:v>
                </c:pt>
                <c:pt idx="331">
                  <c:v>0.2370536418365766</c:v>
                </c:pt>
                <c:pt idx="332">
                  <c:v>0.56432682950670221</c:v>
                </c:pt>
                <c:pt idx="333">
                  <c:v>9.0971778205731046E-2</c:v>
                </c:pt>
                <c:pt idx="334">
                  <c:v>1.449300730257142E-2</c:v>
                </c:pt>
                <c:pt idx="335">
                  <c:v>0.38331155524163818</c:v>
                </c:pt>
                <c:pt idx="336">
                  <c:v>7.6008701338595872E-2</c:v>
                </c:pt>
                <c:pt idx="337">
                  <c:v>0.77828080831967417</c:v>
                </c:pt>
                <c:pt idx="338">
                  <c:v>0.72575465920502436</c:v>
                </c:pt>
                <c:pt idx="339">
                  <c:v>0.38406119944501282</c:v>
                </c:pt>
                <c:pt idx="340">
                  <c:v>0.25996703980522534</c:v>
                </c:pt>
                <c:pt idx="341">
                  <c:v>0.63239699110747771</c:v>
                </c:pt>
                <c:pt idx="342">
                  <c:v>3.9220713153281329E-2</c:v>
                </c:pt>
                <c:pt idx="343">
                  <c:v>1.3656326447485555E-2</c:v>
                </c:pt>
                <c:pt idx="344">
                  <c:v>0.95291027630931135</c:v>
                </c:pt>
                <c:pt idx="345">
                  <c:v>3.0927046748804032E-2</c:v>
                </c:pt>
                <c:pt idx="346">
                  <c:v>4.5605987501227817E-2</c:v>
                </c:pt>
                <c:pt idx="347">
                  <c:v>1.2407900469664468</c:v>
                </c:pt>
                <c:pt idx="348">
                  <c:v>0.55914729413439801</c:v>
                </c:pt>
                <c:pt idx="349">
                  <c:v>0.89193209093850456</c:v>
                </c:pt>
                <c:pt idx="350">
                  <c:v>0.53517863403963595</c:v>
                </c:pt>
                <c:pt idx="351">
                  <c:v>3.334203444451031E-2</c:v>
                </c:pt>
                <c:pt idx="352">
                  <c:v>4.7280302601105148E-2</c:v>
                </c:pt>
                <c:pt idx="353">
                  <c:v>0.99058373814369483</c:v>
                </c:pt>
                <c:pt idx="354">
                  <c:v>1.0320794430220215</c:v>
                </c:pt>
                <c:pt idx="355">
                  <c:v>0.68535830518141772</c:v>
                </c:pt>
                <c:pt idx="356">
                  <c:v>0.32913642513100294</c:v>
                </c:pt>
                <c:pt idx="357">
                  <c:v>0.33929078084376912</c:v>
                </c:pt>
                <c:pt idx="358">
                  <c:v>0.40400176353408435</c:v>
                </c:pt>
                <c:pt idx="359">
                  <c:v>0.25028947451120143</c:v>
                </c:pt>
                <c:pt idx="360">
                  <c:v>0.30730534363592349</c:v>
                </c:pt>
                <c:pt idx="361">
                  <c:v>0.90715956053091662</c:v>
                </c:pt>
                <c:pt idx="362">
                  <c:v>0.89089766992284058</c:v>
                </c:pt>
                <c:pt idx="363">
                  <c:v>7.4589583734997952E-2</c:v>
                </c:pt>
                <c:pt idx="364">
                  <c:v>0.23864773785017501</c:v>
                </c:pt>
                <c:pt idx="365">
                  <c:v>0.72708187470019836</c:v>
                </c:pt>
                <c:pt idx="366">
                  <c:v>0.64656745832504892</c:v>
                </c:pt>
                <c:pt idx="367">
                  <c:v>0.2592767077987006</c:v>
                </c:pt>
                <c:pt idx="368">
                  <c:v>1.3786657992417333</c:v>
                </c:pt>
                <c:pt idx="369">
                  <c:v>0.36582027676092072</c:v>
                </c:pt>
                <c:pt idx="370">
                  <c:v>0.50092073188045705</c:v>
                </c:pt>
                <c:pt idx="371">
                  <c:v>0.99966105741931888</c:v>
                </c:pt>
                <c:pt idx="372">
                  <c:v>0.46458264969201485</c:v>
                </c:pt>
                <c:pt idx="373">
                  <c:v>0.67633288442875461</c:v>
                </c:pt>
                <c:pt idx="374">
                  <c:v>0.111225635110225</c:v>
                </c:pt>
                <c:pt idx="375">
                  <c:v>0.59573960271548165</c:v>
                </c:pt>
                <c:pt idx="376">
                  <c:v>0.19500356190137991</c:v>
                </c:pt>
                <c:pt idx="377">
                  <c:v>0.27419934623662628</c:v>
                </c:pt>
                <c:pt idx="378">
                  <c:v>0.84095951294926741</c:v>
                </c:pt>
                <c:pt idx="379">
                  <c:v>1.0030553197354752</c:v>
                </c:pt>
                <c:pt idx="380">
                  <c:v>4.7837329414160058E-2</c:v>
                </c:pt>
                <c:pt idx="381">
                  <c:v>2.4097551579061391E-2</c:v>
                </c:pt>
                <c:pt idx="382">
                  <c:v>1.0637690984566908</c:v>
                </c:pt>
                <c:pt idx="383">
                  <c:v>0.10337073247356815</c:v>
                </c:pt>
                <c:pt idx="384">
                  <c:v>0.20123596081048434</c:v>
                </c:pt>
                <c:pt idx="385">
                  <c:v>0.41513735051532386</c:v>
                </c:pt>
                <c:pt idx="386">
                  <c:v>0.55707571661136801</c:v>
                </c:pt>
                <c:pt idx="387">
                  <c:v>1.3340137373778216</c:v>
                </c:pt>
                <c:pt idx="388">
                  <c:v>1.0089634672433268</c:v>
                </c:pt>
                <c:pt idx="389">
                  <c:v>1.1455178986387262</c:v>
                </c:pt>
                <c:pt idx="390">
                  <c:v>5.8224327514290351E-3</c:v>
                </c:pt>
                <c:pt idx="391">
                  <c:v>0.51049134330157131</c:v>
                </c:pt>
                <c:pt idx="392">
                  <c:v>0.32236696355938088</c:v>
                </c:pt>
                <c:pt idx="393">
                  <c:v>0.28935093774180931</c:v>
                </c:pt>
                <c:pt idx="394">
                  <c:v>1.0127823531861859</c:v>
                </c:pt>
                <c:pt idx="395">
                  <c:v>0.92715046980313121</c:v>
                </c:pt>
                <c:pt idx="396">
                  <c:v>0.58163624014651738</c:v>
                </c:pt>
                <c:pt idx="397">
                  <c:v>0.6307280507266575</c:v>
                </c:pt>
                <c:pt idx="398">
                  <c:v>1.0042072894144982</c:v>
                </c:pt>
                <c:pt idx="399">
                  <c:v>0.10090124868213915</c:v>
                </c:pt>
                <c:pt idx="400">
                  <c:v>0.51770041932711575</c:v>
                </c:pt>
                <c:pt idx="401">
                  <c:v>0.87170977473647171</c:v>
                </c:pt>
                <c:pt idx="402">
                  <c:v>0.80739744712541572</c:v>
                </c:pt>
                <c:pt idx="403">
                  <c:v>1.0027553086825036</c:v>
                </c:pt>
                <c:pt idx="404">
                  <c:v>0.54682383522917977</c:v>
                </c:pt>
                <c:pt idx="405">
                  <c:v>0.43817488290229412</c:v>
                </c:pt>
                <c:pt idx="406">
                  <c:v>1.0962022060080974</c:v>
                </c:pt>
                <c:pt idx="407">
                  <c:v>1.2153567708394568</c:v>
                </c:pt>
                <c:pt idx="408">
                  <c:v>0.2906762377528152</c:v>
                </c:pt>
                <c:pt idx="409">
                  <c:v>0.39883661354526267</c:v>
                </c:pt>
                <c:pt idx="410">
                  <c:v>0.23831582614853025</c:v>
                </c:pt>
                <c:pt idx="411">
                  <c:v>0.10466923200020768</c:v>
                </c:pt>
                <c:pt idx="412">
                  <c:v>1.3016438314993812</c:v>
                </c:pt>
                <c:pt idx="413">
                  <c:v>0.1255645881621299</c:v>
                </c:pt>
                <c:pt idx="414">
                  <c:v>0.85839675345525246</c:v>
                </c:pt>
                <c:pt idx="415">
                  <c:v>0.86531521381548571</c:v>
                </c:pt>
                <c:pt idx="416">
                  <c:v>0.76704029982543931</c:v>
                </c:pt>
                <c:pt idx="417">
                  <c:v>0.67384300044689693</c:v>
                </c:pt>
                <c:pt idx="418">
                  <c:v>0.31129552957724094</c:v>
                </c:pt>
                <c:pt idx="419">
                  <c:v>0.54466386408503398</c:v>
                </c:pt>
                <c:pt idx="420">
                  <c:v>0.42091133610661158</c:v>
                </c:pt>
                <c:pt idx="421">
                  <c:v>0.90696155332960648</c:v>
                </c:pt>
                <c:pt idx="422">
                  <c:v>0.55814411732396629</c:v>
                </c:pt>
                <c:pt idx="423">
                  <c:v>0.39181859030258737</c:v>
                </c:pt>
                <c:pt idx="424">
                  <c:v>0.35134909006512943</c:v>
                </c:pt>
                <c:pt idx="425">
                  <c:v>1.0009328700541127</c:v>
                </c:pt>
                <c:pt idx="426">
                  <c:v>2.5806267348795767E-2</c:v>
                </c:pt>
                <c:pt idx="427">
                  <c:v>0.10416414812157754</c:v>
                </c:pt>
                <c:pt idx="428">
                  <c:v>0.39218284363521977</c:v>
                </c:pt>
                <c:pt idx="429">
                  <c:v>0.40655242404775227</c:v>
                </c:pt>
                <c:pt idx="430">
                  <c:v>0.66806064916035135</c:v>
                </c:pt>
                <c:pt idx="431">
                  <c:v>0.18353294398025549</c:v>
                </c:pt>
                <c:pt idx="432">
                  <c:v>9.7271065927244035E-2</c:v>
                </c:pt>
                <c:pt idx="433">
                  <c:v>1.0225198797464248</c:v>
                </c:pt>
                <c:pt idx="434">
                  <c:v>1.2264399006221727</c:v>
                </c:pt>
                <c:pt idx="435">
                  <c:v>1.3509719611126918</c:v>
                </c:pt>
                <c:pt idx="436">
                  <c:v>0.12922851972152646</c:v>
                </c:pt>
                <c:pt idx="437">
                  <c:v>0.71143138205483569</c:v>
                </c:pt>
                <c:pt idx="438">
                  <c:v>0.9057977776370677</c:v>
                </c:pt>
                <c:pt idx="439">
                  <c:v>1.0362787035549954E-2</c:v>
                </c:pt>
                <c:pt idx="440">
                  <c:v>5.1672010544318116E-2</c:v>
                </c:pt>
                <c:pt idx="441">
                  <c:v>6.062462181643484E-2</c:v>
                </c:pt>
                <c:pt idx="442">
                  <c:v>1.0775158955247734</c:v>
                </c:pt>
                <c:pt idx="443">
                  <c:v>0.96504071038584316</c:v>
                </c:pt>
                <c:pt idx="444">
                  <c:v>0.21695959546014346</c:v>
                </c:pt>
                <c:pt idx="445">
                  <c:v>0.6854251344660327</c:v>
                </c:pt>
                <c:pt idx="446">
                  <c:v>0.12482695199437546</c:v>
                </c:pt>
                <c:pt idx="447">
                  <c:v>0.37799398625574038</c:v>
                </c:pt>
                <c:pt idx="448">
                  <c:v>0.96824331923813678</c:v>
                </c:pt>
                <c:pt idx="449">
                  <c:v>0.98419449999553599</c:v>
                </c:pt>
                <c:pt idx="450">
                  <c:v>1.0365146316592204</c:v>
                </c:pt>
                <c:pt idx="451">
                  <c:v>0.34001373483341063</c:v>
                </c:pt>
                <c:pt idx="452">
                  <c:v>0.11055156427535814</c:v>
                </c:pt>
                <c:pt idx="453">
                  <c:v>0.21791250189666109</c:v>
                </c:pt>
                <c:pt idx="454">
                  <c:v>9.0850153296799963E-2</c:v>
                </c:pt>
                <c:pt idx="455">
                  <c:v>0.33027996166464385</c:v>
                </c:pt>
                <c:pt idx="456">
                  <c:v>0.15535296431233175</c:v>
                </c:pt>
                <c:pt idx="457">
                  <c:v>0.42674250655544982</c:v>
                </c:pt>
                <c:pt idx="458">
                  <c:v>0.57536414490356302</c:v>
                </c:pt>
                <c:pt idx="459">
                  <c:v>1.2232049376961238</c:v>
                </c:pt>
                <c:pt idx="460">
                  <c:v>1.2530050699370545</c:v>
                </c:pt>
                <c:pt idx="461">
                  <c:v>0.67158300264410309</c:v>
                </c:pt>
                <c:pt idx="462">
                  <c:v>1.1794729623329796</c:v>
                </c:pt>
                <c:pt idx="463">
                  <c:v>0.33094481582325802</c:v>
                </c:pt>
                <c:pt idx="464">
                  <c:v>0.17272509590569682</c:v>
                </c:pt>
                <c:pt idx="465">
                  <c:v>6.6477830906218366E-2</c:v>
                </c:pt>
                <c:pt idx="466">
                  <c:v>0.18279225579064032</c:v>
                </c:pt>
                <c:pt idx="467">
                  <c:v>0.75478745826903182</c:v>
                </c:pt>
                <c:pt idx="468">
                  <c:v>0.46622878297356218</c:v>
                </c:pt>
                <c:pt idx="469">
                  <c:v>1.0913689823395432</c:v>
                </c:pt>
                <c:pt idx="470">
                  <c:v>0.48121433101640831</c:v>
                </c:pt>
                <c:pt idx="471">
                  <c:v>0.4127147514877702</c:v>
                </c:pt>
                <c:pt idx="472">
                  <c:v>1.1328000305206452E-2</c:v>
                </c:pt>
                <c:pt idx="473">
                  <c:v>6.7055512146727739E-2</c:v>
                </c:pt>
                <c:pt idx="474">
                  <c:v>1.0087313887886098</c:v>
                </c:pt>
                <c:pt idx="475">
                  <c:v>0.47764105637494897</c:v>
                </c:pt>
                <c:pt idx="476">
                  <c:v>0.26856995814171053</c:v>
                </c:pt>
                <c:pt idx="477">
                  <c:v>0.60809768061799363</c:v>
                </c:pt>
                <c:pt idx="478">
                  <c:v>0.37253443029515582</c:v>
                </c:pt>
                <c:pt idx="479">
                  <c:v>0.13261723221713903</c:v>
                </c:pt>
                <c:pt idx="480">
                  <c:v>0.680855113217121</c:v>
                </c:pt>
                <c:pt idx="481">
                  <c:v>0.50424273922546736</c:v>
                </c:pt>
                <c:pt idx="482">
                  <c:v>0.71644211633730026</c:v>
                </c:pt>
                <c:pt idx="483">
                  <c:v>0.19778884908725972</c:v>
                </c:pt>
                <c:pt idx="484">
                  <c:v>1.2478840285678114</c:v>
                </c:pt>
                <c:pt idx="485">
                  <c:v>0.12629372532428795</c:v>
                </c:pt>
                <c:pt idx="486">
                  <c:v>0.10682936118789658</c:v>
                </c:pt>
                <c:pt idx="487">
                  <c:v>0.29423738461114324</c:v>
                </c:pt>
                <c:pt idx="488">
                  <c:v>0.57675880298366944</c:v>
                </c:pt>
                <c:pt idx="489">
                  <c:v>0.57023506081465547</c:v>
                </c:pt>
                <c:pt idx="490">
                  <c:v>9.0498355199187357E-3</c:v>
                </c:pt>
                <c:pt idx="491">
                  <c:v>1.2791020855868172</c:v>
                </c:pt>
                <c:pt idx="492">
                  <c:v>5.6512210263341356E-2</c:v>
                </c:pt>
                <c:pt idx="493">
                  <c:v>0.46277592612427981</c:v>
                </c:pt>
                <c:pt idx="494">
                  <c:v>0.83051495485275129</c:v>
                </c:pt>
                <c:pt idx="495">
                  <c:v>0.28678166720861431</c:v>
                </c:pt>
                <c:pt idx="496">
                  <c:v>0.8213270266940309</c:v>
                </c:pt>
                <c:pt idx="497">
                  <c:v>0.79534269287461501</c:v>
                </c:pt>
                <c:pt idx="498">
                  <c:v>0.86514998115252484</c:v>
                </c:pt>
                <c:pt idx="499">
                  <c:v>0.59298148177922294</c:v>
                </c:pt>
                <c:pt idx="500">
                  <c:v>0.79467683843129122</c:v>
                </c:pt>
                <c:pt idx="501">
                  <c:v>0.31464738993480285</c:v>
                </c:pt>
                <c:pt idx="502">
                  <c:v>0.42762667991101599</c:v>
                </c:pt>
                <c:pt idx="503">
                  <c:v>8.2238098236976101E-2</c:v>
                </c:pt>
                <c:pt idx="504">
                  <c:v>0.35921750482294007</c:v>
                </c:pt>
                <c:pt idx="505">
                  <c:v>0.78556130208732289</c:v>
                </c:pt>
                <c:pt idx="506">
                  <c:v>0.86796199969014542</c:v>
                </c:pt>
                <c:pt idx="507">
                  <c:v>0.74469997528548426</c:v>
                </c:pt>
                <c:pt idx="508">
                  <c:v>0.36156618808343033</c:v>
                </c:pt>
                <c:pt idx="509">
                  <c:v>0.78210837111332221</c:v>
                </c:pt>
                <c:pt idx="510">
                  <c:v>0.69720868889912468</c:v>
                </c:pt>
                <c:pt idx="511">
                  <c:v>0.43735847188411747</c:v>
                </c:pt>
                <c:pt idx="512">
                  <c:v>0.46139815978997956</c:v>
                </c:pt>
                <c:pt idx="513">
                  <c:v>0.70168800948006527</c:v>
                </c:pt>
                <c:pt idx="514">
                  <c:v>0.33131439999854029</c:v>
                </c:pt>
                <c:pt idx="515">
                  <c:v>0.54594814920675727</c:v>
                </c:pt>
                <c:pt idx="516">
                  <c:v>0.32837502638859001</c:v>
                </c:pt>
                <c:pt idx="517">
                  <c:v>9.7433540581956579E-2</c:v>
                </c:pt>
                <c:pt idx="518">
                  <c:v>0.48368511957298915</c:v>
                </c:pt>
                <c:pt idx="519">
                  <c:v>1.2881307441445791</c:v>
                </c:pt>
                <c:pt idx="520">
                  <c:v>0.98255190632317169</c:v>
                </c:pt>
                <c:pt idx="521">
                  <c:v>1.1616375686594134</c:v>
                </c:pt>
                <c:pt idx="522">
                  <c:v>1.0533315841349531</c:v>
                </c:pt>
                <c:pt idx="523">
                  <c:v>0.46478168526458591</c:v>
                </c:pt>
                <c:pt idx="524">
                  <c:v>0.60774048040040962</c:v>
                </c:pt>
                <c:pt idx="525">
                  <c:v>1.058072445514556</c:v>
                </c:pt>
                <c:pt idx="526">
                  <c:v>7.3529770345185749E-2</c:v>
                </c:pt>
                <c:pt idx="527">
                  <c:v>0.86198796529640986</c:v>
                </c:pt>
                <c:pt idx="528">
                  <c:v>1.2088140079425165</c:v>
                </c:pt>
                <c:pt idx="529">
                  <c:v>1.2994330586318126</c:v>
                </c:pt>
                <c:pt idx="530">
                  <c:v>0.44965383419449939</c:v>
                </c:pt>
                <c:pt idx="531">
                  <c:v>6.2913825410564589E-2</c:v>
                </c:pt>
                <c:pt idx="532">
                  <c:v>0.29202047405038012</c:v>
                </c:pt>
                <c:pt idx="533">
                  <c:v>0.22912562299175709</c:v>
                </c:pt>
                <c:pt idx="534">
                  <c:v>1.7391742711866401E-2</c:v>
                </c:pt>
                <c:pt idx="535">
                  <c:v>1.2179254920518412</c:v>
                </c:pt>
                <c:pt idx="536">
                  <c:v>0.92065329194050161</c:v>
                </c:pt>
                <c:pt idx="537">
                  <c:v>0.81477954733727975</c:v>
                </c:pt>
                <c:pt idx="538">
                  <c:v>0.62323813860121169</c:v>
                </c:pt>
                <c:pt idx="539">
                  <c:v>0.54270671463207865</c:v>
                </c:pt>
                <c:pt idx="540">
                  <c:v>4.2302379690689583E-2</c:v>
                </c:pt>
                <c:pt idx="541">
                  <c:v>0.54818356084508135</c:v>
                </c:pt>
                <c:pt idx="542">
                  <c:v>0.60997405353069356</c:v>
                </c:pt>
                <c:pt idx="543">
                  <c:v>0.90484618178295906</c:v>
                </c:pt>
                <c:pt idx="544">
                  <c:v>0.70767351358735486</c:v>
                </c:pt>
                <c:pt idx="545">
                  <c:v>0.5267812046925735</c:v>
                </c:pt>
                <c:pt idx="546">
                  <c:v>8.6043227160977107E-2</c:v>
                </c:pt>
                <c:pt idx="547">
                  <c:v>0.6480672302899072</c:v>
                </c:pt>
                <c:pt idx="548">
                  <c:v>1.254021071114614</c:v>
                </c:pt>
                <c:pt idx="549">
                  <c:v>0.16803559954648198</c:v>
                </c:pt>
                <c:pt idx="550">
                  <c:v>1.33828514193353</c:v>
                </c:pt>
                <c:pt idx="551">
                  <c:v>0.80272935380666466</c:v>
                </c:pt>
                <c:pt idx="552">
                  <c:v>0.26236426446749106</c:v>
                </c:pt>
                <c:pt idx="553">
                  <c:v>0.15758710932583822</c:v>
                </c:pt>
                <c:pt idx="554">
                  <c:v>1.0567765746790714</c:v>
                </c:pt>
                <c:pt idx="555">
                  <c:v>0.69914766013816576</c:v>
                </c:pt>
                <c:pt idx="556">
                  <c:v>0.15374818434989726</c:v>
                </c:pt>
                <c:pt idx="557">
                  <c:v>2.7398974188116508E-2</c:v>
                </c:pt>
                <c:pt idx="558">
                  <c:v>0.20507331377737362</c:v>
                </c:pt>
                <c:pt idx="559">
                  <c:v>0.10874264028826358</c:v>
                </c:pt>
                <c:pt idx="560">
                  <c:v>0.78187005506474883</c:v>
                </c:pt>
                <c:pt idx="561">
                  <c:v>0.77220038785039868</c:v>
                </c:pt>
                <c:pt idx="562">
                  <c:v>0.13486758967942719</c:v>
                </c:pt>
                <c:pt idx="563">
                  <c:v>0.43678242684224095</c:v>
                </c:pt>
                <c:pt idx="564">
                  <c:v>0.29579821852364802</c:v>
                </c:pt>
                <c:pt idx="565">
                  <c:v>0.12532455109553314</c:v>
                </c:pt>
                <c:pt idx="566">
                  <c:v>8.0711380383169606E-2</c:v>
                </c:pt>
                <c:pt idx="567">
                  <c:v>0.8673384467079791</c:v>
                </c:pt>
                <c:pt idx="568">
                  <c:v>0.67500107521021457</c:v>
                </c:pt>
                <c:pt idx="569">
                  <c:v>0.81935445838251764</c:v>
                </c:pt>
                <c:pt idx="570">
                  <c:v>8.3592365171514277E-2</c:v>
                </c:pt>
                <c:pt idx="571">
                  <c:v>7.8988411318632309E-2</c:v>
                </c:pt>
                <c:pt idx="572">
                  <c:v>0.38581697531486475</c:v>
                </c:pt>
                <c:pt idx="573">
                  <c:v>6.6322642931073969E-2</c:v>
                </c:pt>
                <c:pt idx="574">
                  <c:v>0.53731317895483566</c:v>
                </c:pt>
                <c:pt idx="575">
                  <c:v>0.23591874280293376</c:v>
                </c:pt>
                <c:pt idx="576">
                  <c:v>0.40218103290697121</c:v>
                </c:pt>
                <c:pt idx="577">
                  <c:v>0.78564758048816818</c:v>
                </c:pt>
                <c:pt idx="578">
                  <c:v>1.9048194970695282E-2</c:v>
                </c:pt>
                <c:pt idx="579">
                  <c:v>6.5787740538003153E-2</c:v>
                </c:pt>
                <c:pt idx="580">
                  <c:v>8.5157808340307783E-2</c:v>
                </c:pt>
                <c:pt idx="581">
                  <c:v>0.34285345055004929</c:v>
                </c:pt>
                <c:pt idx="582">
                  <c:v>0.12649053482426639</c:v>
                </c:pt>
                <c:pt idx="583">
                  <c:v>0.23815400358880268</c:v>
                </c:pt>
                <c:pt idx="584">
                  <c:v>0.22462393648464254</c:v>
                </c:pt>
                <c:pt idx="585">
                  <c:v>0.54192324810893999</c:v>
                </c:pt>
                <c:pt idx="586">
                  <c:v>0.23667069320963968</c:v>
                </c:pt>
                <c:pt idx="587">
                  <c:v>0.39293497462336735</c:v>
                </c:pt>
                <c:pt idx="588">
                  <c:v>0.22054276961415503</c:v>
                </c:pt>
                <c:pt idx="589">
                  <c:v>0.74437714210120298</c:v>
                </c:pt>
                <c:pt idx="590">
                  <c:v>4.6996734162363232E-2</c:v>
                </c:pt>
                <c:pt idx="591">
                  <c:v>0.87988170468272564</c:v>
                </c:pt>
                <c:pt idx="592">
                  <c:v>0.36828610486640712</c:v>
                </c:pt>
                <c:pt idx="593">
                  <c:v>0.75196020767803129</c:v>
                </c:pt>
                <c:pt idx="594">
                  <c:v>7.7286773716629172E-3</c:v>
                </c:pt>
                <c:pt idx="595">
                  <c:v>0.80632191313013302</c:v>
                </c:pt>
                <c:pt idx="596">
                  <c:v>0.24616020621276782</c:v>
                </c:pt>
                <c:pt idx="597">
                  <c:v>1.1503824481485151E-2</c:v>
                </c:pt>
                <c:pt idx="598">
                  <c:v>0.78812792534234799</c:v>
                </c:pt>
                <c:pt idx="599">
                  <c:v>3.9831027484095553E-2</c:v>
                </c:pt>
                <c:pt idx="600">
                  <c:v>0.92528244306611906</c:v>
                </c:pt>
                <c:pt idx="601">
                  <c:v>0.49592157129667164</c:v>
                </c:pt>
                <c:pt idx="602">
                  <c:v>0.8300633611967333</c:v>
                </c:pt>
                <c:pt idx="603">
                  <c:v>0.10890016207880343</c:v>
                </c:pt>
                <c:pt idx="604">
                  <c:v>0.6401361645934428</c:v>
                </c:pt>
                <c:pt idx="605">
                  <c:v>0.53004451396077679</c:v>
                </c:pt>
                <c:pt idx="606">
                  <c:v>1.2759780831070799</c:v>
                </c:pt>
                <c:pt idx="607">
                  <c:v>1.1518370499054076</c:v>
                </c:pt>
                <c:pt idx="608">
                  <c:v>0.13447791422855007</c:v>
                </c:pt>
                <c:pt idx="609">
                  <c:v>6.2583486301764787E-2</c:v>
                </c:pt>
                <c:pt idx="610">
                  <c:v>2.3530497410190348E-2</c:v>
                </c:pt>
                <c:pt idx="611">
                  <c:v>0.23784969870390635</c:v>
                </c:pt>
                <c:pt idx="612">
                  <c:v>0.21813100949066541</c:v>
                </c:pt>
                <c:pt idx="613">
                  <c:v>0.38919308299994859</c:v>
                </c:pt>
                <c:pt idx="614">
                  <c:v>0.46013063653901998</c:v>
                </c:pt>
                <c:pt idx="615">
                  <c:v>0.38996092157220114</c:v>
                </c:pt>
                <c:pt idx="616">
                  <c:v>9.5449387711554534E-2</c:v>
                </c:pt>
                <c:pt idx="617">
                  <c:v>0.79190989153729696</c:v>
                </c:pt>
                <c:pt idx="618">
                  <c:v>0.50531691642871113</c:v>
                </c:pt>
                <c:pt idx="619">
                  <c:v>1.0091990395927426</c:v>
                </c:pt>
                <c:pt idx="620">
                  <c:v>0.10552179297452575</c:v>
                </c:pt>
                <c:pt idx="621">
                  <c:v>0.24894124413535293</c:v>
                </c:pt>
                <c:pt idx="622">
                  <c:v>0.30271555999106153</c:v>
                </c:pt>
                <c:pt idx="623">
                  <c:v>7.4723546195934923E-2</c:v>
                </c:pt>
                <c:pt idx="624">
                  <c:v>0.58365596552209886</c:v>
                </c:pt>
                <c:pt idx="625">
                  <c:v>0.15388362147342474</c:v>
                </c:pt>
                <c:pt idx="626">
                  <c:v>3.5430436979498769E-2</c:v>
                </c:pt>
                <c:pt idx="627">
                  <c:v>0.42577037426890946</c:v>
                </c:pt>
                <c:pt idx="628">
                  <c:v>0.40613828214906822</c:v>
                </c:pt>
                <c:pt idx="629">
                  <c:v>1.0210966383191769</c:v>
                </c:pt>
                <c:pt idx="630">
                  <c:v>1.0768967217579615</c:v>
                </c:pt>
                <c:pt idx="631">
                  <c:v>0.32964627155081272</c:v>
                </c:pt>
                <c:pt idx="632">
                  <c:v>0.23511974236092911</c:v>
                </c:pt>
                <c:pt idx="633">
                  <c:v>0.22314355131420976</c:v>
                </c:pt>
                <c:pt idx="634">
                  <c:v>0.18432757552082299</c:v>
                </c:pt>
                <c:pt idx="635">
                  <c:v>0.10545142061675331</c:v>
                </c:pt>
                <c:pt idx="636">
                  <c:v>5.7226577842563027E-2</c:v>
                </c:pt>
                <c:pt idx="637">
                  <c:v>1.4411778661305155E-2</c:v>
                </c:pt>
                <c:pt idx="638">
                  <c:v>0.39067740795378708</c:v>
                </c:pt>
                <c:pt idx="639">
                  <c:v>0.61088640632891222</c:v>
                </c:pt>
                <c:pt idx="640">
                  <c:v>0.84295169478331222</c:v>
                </c:pt>
                <c:pt idx="641">
                  <c:v>0.39315494134831003</c:v>
                </c:pt>
                <c:pt idx="642">
                  <c:v>0.52782320013456463</c:v>
                </c:pt>
                <c:pt idx="643">
                  <c:v>1.3842254046376758</c:v>
                </c:pt>
                <c:pt idx="644">
                  <c:v>0.22446968582701851</c:v>
                </c:pt>
                <c:pt idx="645">
                  <c:v>0.32774702373034431</c:v>
                </c:pt>
                <c:pt idx="646">
                  <c:v>0.53019563154428129</c:v>
                </c:pt>
                <c:pt idx="647">
                  <c:v>0.54740850895872095</c:v>
                </c:pt>
                <c:pt idx="648">
                  <c:v>4.9680768354764059E-2</c:v>
                </c:pt>
                <c:pt idx="649">
                  <c:v>0.52032871313325102</c:v>
                </c:pt>
                <c:pt idx="650">
                  <c:v>0.40644501999451038</c:v>
                </c:pt>
                <c:pt idx="651">
                  <c:v>0.20739519434607059</c:v>
                </c:pt>
                <c:pt idx="652">
                  <c:v>0.20294084399669038</c:v>
                </c:pt>
                <c:pt idx="653">
                  <c:v>0.21799063300068666</c:v>
                </c:pt>
                <c:pt idx="654">
                  <c:v>0.3588556630330399</c:v>
                </c:pt>
              </c:numCache>
            </c:numRef>
          </c:xVal>
          <c:yVal>
            <c:numRef>
              <c:f>'CTR LNP'!#REF!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E6-453F-B4C6-7CBB0710799C}"/>
            </c:ext>
          </c:extLst>
        </c:ser>
        <c:ser>
          <c:idx val="1"/>
          <c:order val="1"/>
          <c:tx>
            <c:v>Model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'CTR LNP'!xdata1</c:f>
              <c:numCache>
                <c:formatCode>General</c:formatCode>
                <c:ptCount val="100"/>
                <c:pt idx="0">
                  <c:v>0</c:v>
                </c:pt>
                <c:pt idx="1">
                  <c:v>1.4141414141414101E-2</c:v>
                </c:pt>
                <c:pt idx="2">
                  <c:v>2.8282828282828201E-2</c:v>
                </c:pt>
                <c:pt idx="3">
                  <c:v>4.2424242424242302E-2</c:v>
                </c:pt>
                <c:pt idx="4">
                  <c:v>5.6565656565656403E-2</c:v>
                </c:pt>
                <c:pt idx="5">
                  <c:v>7.0707070707070496E-2</c:v>
                </c:pt>
                <c:pt idx="6">
                  <c:v>8.4848484848484604E-2</c:v>
                </c:pt>
                <c:pt idx="7">
                  <c:v>9.8989898989898711E-2</c:v>
                </c:pt>
                <c:pt idx="8">
                  <c:v>0.11313131313131281</c:v>
                </c:pt>
                <c:pt idx="9">
                  <c:v>0.1272727272727269</c:v>
                </c:pt>
                <c:pt idx="10">
                  <c:v>0.14141414141414099</c:v>
                </c:pt>
                <c:pt idx="11">
                  <c:v>0.15555555555555511</c:v>
                </c:pt>
                <c:pt idx="12">
                  <c:v>0.16969696969696921</c:v>
                </c:pt>
                <c:pt idx="13">
                  <c:v>0.1838383838383833</c:v>
                </c:pt>
                <c:pt idx="14">
                  <c:v>0.19797979797979742</c:v>
                </c:pt>
                <c:pt idx="15">
                  <c:v>0.21212121212121152</c:v>
                </c:pt>
                <c:pt idx="16">
                  <c:v>0.22626262626262561</c:v>
                </c:pt>
                <c:pt idx="17">
                  <c:v>0.2404040404040397</c:v>
                </c:pt>
                <c:pt idx="18">
                  <c:v>0.2545454545454538</c:v>
                </c:pt>
                <c:pt idx="19">
                  <c:v>0.26868686868686792</c:v>
                </c:pt>
                <c:pt idx="20">
                  <c:v>0.28282828282828198</c:v>
                </c:pt>
                <c:pt idx="21">
                  <c:v>0.29696969696969611</c:v>
                </c:pt>
                <c:pt idx="22">
                  <c:v>0.31111111111111023</c:v>
                </c:pt>
                <c:pt idx="23">
                  <c:v>0.32525252525252429</c:v>
                </c:pt>
                <c:pt idx="24">
                  <c:v>0.33939393939393842</c:v>
                </c:pt>
                <c:pt idx="25">
                  <c:v>0.35353535353535254</c:v>
                </c:pt>
                <c:pt idx="26">
                  <c:v>0.3676767676767666</c:v>
                </c:pt>
                <c:pt idx="27">
                  <c:v>0.38181818181818072</c:v>
                </c:pt>
                <c:pt idx="28">
                  <c:v>0.39595959595959485</c:v>
                </c:pt>
                <c:pt idx="29">
                  <c:v>0.41010101010100891</c:v>
                </c:pt>
                <c:pt idx="30">
                  <c:v>0.42424242424242303</c:v>
                </c:pt>
                <c:pt idx="31">
                  <c:v>0.4383838383838371</c:v>
                </c:pt>
                <c:pt idx="32">
                  <c:v>0.45252525252525122</c:v>
                </c:pt>
                <c:pt idx="33">
                  <c:v>0.46666666666666534</c:v>
                </c:pt>
                <c:pt idx="34">
                  <c:v>0.48080808080807941</c:v>
                </c:pt>
                <c:pt idx="35">
                  <c:v>0.49494949494949353</c:v>
                </c:pt>
                <c:pt idx="36">
                  <c:v>0.5090909090909076</c:v>
                </c:pt>
                <c:pt idx="37">
                  <c:v>0.52323232323232172</c:v>
                </c:pt>
                <c:pt idx="38">
                  <c:v>0.53737373737373584</c:v>
                </c:pt>
                <c:pt idx="39">
                  <c:v>0.55151515151514996</c:v>
                </c:pt>
                <c:pt idx="40">
                  <c:v>0.56565656565656397</c:v>
                </c:pt>
                <c:pt idx="41">
                  <c:v>0.57979797979797809</c:v>
                </c:pt>
                <c:pt idx="42">
                  <c:v>0.59393939393939221</c:v>
                </c:pt>
                <c:pt idx="43">
                  <c:v>0.60808080808080633</c:v>
                </c:pt>
                <c:pt idx="44">
                  <c:v>0.62222222222222046</c:v>
                </c:pt>
                <c:pt idx="45">
                  <c:v>0.63636363636363458</c:v>
                </c:pt>
                <c:pt idx="46">
                  <c:v>0.65050505050504859</c:v>
                </c:pt>
                <c:pt idx="47">
                  <c:v>0.66464646464646271</c:v>
                </c:pt>
                <c:pt idx="48">
                  <c:v>0.67878787878787683</c:v>
                </c:pt>
                <c:pt idx="49">
                  <c:v>0.69292929292929095</c:v>
                </c:pt>
                <c:pt idx="50">
                  <c:v>0.70707070707070507</c:v>
                </c:pt>
                <c:pt idx="51">
                  <c:v>0.72121212121211908</c:v>
                </c:pt>
                <c:pt idx="52">
                  <c:v>0.73535353535353321</c:v>
                </c:pt>
                <c:pt idx="53">
                  <c:v>0.74949494949494733</c:v>
                </c:pt>
                <c:pt idx="54">
                  <c:v>0.76363636363636145</c:v>
                </c:pt>
                <c:pt idx="55">
                  <c:v>0.77777777777777557</c:v>
                </c:pt>
                <c:pt idx="56">
                  <c:v>0.79191919191918969</c:v>
                </c:pt>
                <c:pt idx="57">
                  <c:v>0.8060606060606037</c:v>
                </c:pt>
                <c:pt idx="58">
                  <c:v>0.82020202020201782</c:v>
                </c:pt>
                <c:pt idx="59">
                  <c:v>0.83434343434343194</c:v>
                </c:pt>
                <c:pt idx="60">
                  <c:v>0.84848484848484607</c:v>
                </c:pt>
                <c:pt idx="61">
                  <c:v>0.86262626262626019</c:v>
                </c:pt>
                <c:pt idx="62">
                  <c:v>0.8767676767676742</c:v>
                </c:pt>
                <c:pt idx="63">
                  <c:v>0.89090909090908832</c:v>
                </c:pt>
                <c:pt idx="64">
                  <c:v>0.90505050505050244</c:v>
                </c:pt>
                <c:pt idx="65">
                  <c:v>0.91919191919191656</c:v>
                </c:pt>
                <c:pt idx="66">
                  <c:v>0.93333333333333068</c:v>
                </c:pt>
                <c:pt idx="67">
                  <c:v>0.94747474747474469</c:v>
                </c:pt>
                <c:pt idx="68">
                  <c:v>0.96161616161615882</c:v>
                </c:pt>
                <c:pt idx="69">
                  <c:v>0.97575757575757294</c:v>
                </c:pt>
                <c:pt idx="70">
                  <c:v>0.98989898989898706</c:v>
                </c:pt>
                <c:pt idx="71">
                  <c:v>1.0040404040404012</c:v>
                </c:pt>
                <c:pt idx="72">
                  <c:v>1.0181818181818152</c:v>
                </c:pt>
                <c:pt idx="73">
                  <c:v>1.0323232323232294</c:v>
                </c:pt>
                <c:pt idx="74">
                  <c:v>1.0464646464646434</c:v>
                </c:pt>
                <c:pt idx="75">
                  <c:v>1.0606060606060574</c:v>
                </c:pt>
                <c:pt idx="76">
                  <c:v>1.0747474747474717</c:v>
                </c:pt>
                <c:pt idx="77">
                  <c:v>1.0888888888888857</c:v>
                </c:pt>
                <c:pt idx="78">
                  <c:v>1.1030303030302999</c:v>
                </c:pt>
                <c:pt idx="79">
                  <c:v>1.1171717171717139</c:v>
                </c:pt>
                <c:pt idx="80">
                  <c:v>1.1313131313131279</c:v>
                </c:pt>
                <c:pt idx="81">
                  <c:v>1.1454545454545422</c:v>
                </c:pt>
                <c:pt idx="82">
                  <c:v>1.1595959595959562</c:v>
                </c:pt>
                <c:pt idx="83">
                  <c:v>1.1737373737373704</c:v>
                </c:pt>
                <c:pt idx="84">
                  <c:v>1.1878787878787844</c:v>
                </c:pt>
                <c:pt idx="85">
                  <c:v>1.2020202020201987</c:v>
                </c:pt>
                <c:pt idx="86">
                  <c:v>1.2161616161616127</c:v>
                </c:pt>
                <c:pt idx="87">
                  <c:v>1.2303030303030267</c:v>
                </c:pt>
                <c:pt idx="88">
                  <c:v>1.2444444444444409</c:v>
                </c:pt>
                <c:pt idx="89">
                  <c:v>1.2585858585858549</c:v>
                </c:pt>
                <c:pt idx="90">
                  <c:v>1.2727272727272692</c:v>
                </c:pt>
                <c:pt idx="91">
                  <c:v>1.2868686868686832</c:v>
                </c:pt>
                <c:pt idx="92">
                  <c:v>1.3010101010100972</c:v>
                </c:pt>
                <c:pt idx="93">
                  <c:v>1.3151515151515114</c:v>
                </c:pt>
                <c:pt idx="94">
                  <c:v>1.3292929292929254</c:v>
                </c:pt>
                <c:pt idx="95">
                  <c:v>1.3434343434343397</c:v>
                </c:pt>
                <c:pt idx="96">
                  <c:v>1.3575757575757537</c:v>
                </c:pt>
                <c:pt idx="97">
                  <c:v>1.3717171717171677</c:v>
                </c:pt>
                <c:pt idx="98">
                  <c:v>1.3858585858585819</c:v>
                </c:pt>
                <c:pt idx="99">
                  <c:v>1.3999999999999959</c:v>
                </c:pt>
              </c:numCache>
            </c:numRef>
          </c:xVal>
          <c:yVal>
            <c:numRef>
              <c:f>'CTR LNP'!ydata2</c:f>
              <c:numCache>
                <c:formatCode>General</c:formatCode>
                <c:ptCount val="100"/>
                <c:pt idx="0">
                  <c:v>0.14114438527807538</c:v>
                </c:pt>
                <c:pt idx="1">
                  <c:v>0.13759468982451803</c:v>
                </c:pt>
                <c:pt idx="2">
                  <c:v>0.13412032608189856</c:v>
                </c:pt>
                <c:pt idx="3">
                  <c:v>0.13072039466249036</c:v>
                </c:pt>
                <c:pt idx="4">
                  <c:v>0.12739397050743123</c:v>
                </c:pt>
                <c:pt idx="5">
                  <c:v>0.12414010513649502</c:v>
                </c:pt>
                <c:pt idx="6">
                  <c:v>0.12095782883200512</c:v>
                </c:pt>
                <c:pt idx="7">
                  <c:v>0.11784615275486091</c:v>
                </c:pt>
                <c:pt idx="8">
                  <c:v>0.11480407099101812</c:v>
                </c:pt>
                <c:pt idx="9">
                  <c:v>0.11183056252711288</c:v>
                </c:pt>
                <c:pt idx="10">
                  <c:v>0.10892459315424989</c:v>
                </c:pt>
                <c:pt idx="11">
                  <c:v>0.10608511729928363</c:v>
                </c:pt>
                <c:pt idx="12">
                  <c:v>0.10331107978321294</c:v>
                </c:pt>
                <c:pt idx="13">
                  <c:v>0.10060141750657649</c:v>
                </c:pt>
                <c:pt idx="14">
                  <c:v>9.7955061061988188E-2</c:v>
                </c:pt>
                <c:pt idx="15">
                  <c:v>9.53709362741815E-2</c:v>
                </c:pt>
                <c:pt idx="16">
                  <c:v>9.2847965668142352E-2</c:v>
                </c:pt>
                <c:pt idx="17">
                  <c:v>9.0385069866103923E-2</c:v>
                </c:pt>
                <c:pt idx="18">
                  <c:v>8.7981168914350344E-2</c:v>
                </c:pt>
                <c:pt idx="19">
                  <c:v>8.5635183540935481E-2</c:v>
                </c:pt>
                <c:pt idx="20">
                  <c:v>8.3346036345561772E-2</c:v>
                </c:pt>
                <c:pt idx="21">
                  <c:v>8.1112652922990983E-2</c:v>
                </c:pt>
                <c:pt idx="22">
                  <c:v>7.8933962921466982E-2</c:v>
                </c:pt>
                <c:pt idx="23">
                  <c:v>7.680890103772732E-2</c:v>
                </c:pt>
                <c:pt idx="24">
                  <c:v>7.4736407950260972E-2</c:v>
                </c:pt>
                <c:pt idx="25">
                  <c:v>7.2715431192539745E-2</c:v>
                </c:pt>
                <c:pt idx="26">
                  <c:v>7.0744925968006564E-2</c:v>
                </c:pt>
                <c:pt idx="27">
                  <c:v>6.8823855908650422E-2</c:v>
                </c:pt>
                <c:pt idx="28">
                  <c:v>6.6951193779032414E-2</c:v>
                </c:pt>
                <c:pt idx="29">
                  <c:v>6.5125922127653002E-2</c:v>
                </c:pt>
                <c:pt idx="30">
                  <c:v>6.3347033887566837E-2</c:v>
                </c:pt>
                <c:pt idx="31">
                  <c:v>6.1613532928159701E-2</c:v>
                </c:pt>
                <c:pt idx="32">
                  <c:v>5.9924434560002883E-2</c:v>
                </c:pt>
                <c:pt idx="33">
                  <c:v>5.8278765994693879E-2</c:v>
                </c:pt>
                <c:pt idx="34">
                  <c:v>5.6675566761579269E-2</c:v>
                </c:pt>
                <c:pt idx="35">
                  <c:v>5.5113889083238249E-2</c:v>
                </c:pt>
                <c:pt idx="36">
                  <c:v>5.3592798211581284E-2</c:v>
                </c:pt>
                <c:pt idx="37">
                  <c:v>5.2111372726390534E-2</c:v>
                </c:pt>
                <c:pt idx="38">
                  <c:v>5.0668704798097139E-2</c:v>
                </c:pt>
                <c:pt idx="39">
                  <c:v>4.9263900416555054E-2</c:v>
                </c:pt>
                <c:pt idx="40">
                  <c:v>4.7896079587532343E-2</c:v>
                </c:pt>
                <c:pt idx="41">
                  <c:v>4.6564376498600332E-2</c:v>
                </c:pt>
                <c:pt idx="42">
                  <c:v>4.5267939656057417E-2</c:v>
                </c:pt>
                <c:pt idx="43">
                  <c:v>4.4005931994479483E-2</c:v>
                </c:pt>
                <c:pt idx="44">
                  <c:v>4.2777530960442102E-2</c:v>
                </c:pt>
                <c:pt idx="45">
                  <c:v>4.1581928571912272E-2</c:v>
                </c:pt>
                <c:pt idx="46">
                  <c:v>4.0418331454758608E-2</c:v>
                </c:pt>
                <c:pt idx="47">
                  <c:v>3.928596085777955E-2</c:v>
                </c:pt>
                <c:pt idx="48">
                  <c:v>3.8184052647600393E-2</c:v>
                </c:pt>
                <c:pt idx="49">
                  <c:v>3.7111857284738897E-2</c:v>
                </c:pt>
                <c:pt idx="50">
                  <c:v>3.6068639782090871E-2</c:v>
                </c:pt>
                <c:pt idx="51">
                  <c:v>3.5053679647037116E-2</c:v>
                </c:pt>
                <c:pt idx="52">
                  <c:v>3.4066270808324049E-2</c:v>
                </c:pt>
                <c:pt idx="53">
                  <c:v>3.3105721528822338E-2</c:v>
                </c:pt>
                <c:pt idx="54">
                  <c:v>3.2171354305219647E-2</c:v>
                </c:pt>
                <c:pt idx="55">
                  <c:v>3.1262505755657109E-2</c:v>
                </c:pt>
                <c:pt idx="56">
                  <c:v>3.0378526496272592E-2</c:v>
                </c:pt>
                <c:pt idx="57">
                  <c:v>2.95187810075693E-2</c:v>
                </c:pt>
                <c:pt idx="58">
                  <c:v>2.868264749148363E-2</c:v>
                </c:pt>
                <c:pt idx="59">
                  <c:v>2.786951771998394E-2</c:v>
                </c:pt>
                <c:pt idx="60">
                  <c:v>2.7078796875989391E-2</c:v>
                </c:pt>
                <c:pt idx="61">
                  <c:v>2.6309903387358204E-2</c:v>
                </c:pt>
                <c:pt idx="62">
                  <c:v>2.5562268754654751E-2</c:v>
                </c:pt>
                <c:pt idx="63">
                  <c:v>2.4835337373367173E-2</c:v>
                </c:pt>
                <c:pt idx="64">
                  <c:v>2.4128566351210374E-2</c:v>
                </c:pt>
                <c:pt idx="65">
                  <c:v>2.3441425321113481E-2</c:v>
                </c:pt>
                <c:pt idx="66">
                  <c:v>2.2773396250456934E-2</c:v>
                </c:pt>
                <c:pt idx="67">
                  <c:v>2.2123973247091196E-2</c:v>
                </c:pt>
                <c:pt idx="68">
                  <c:v>2.149266236263744E-2</c:v>
                </c:pt>
                <c:pt idx="69">
                  <c:v>2.0878981393540125E-2</c:v>
                </c:pt>
                <c:pt idx="70">
                  <c:v>2.0282459680312278E-2</c:v>
                </c:pt>
                <c:pt idx="71">
                  <c:v>1.9702637905386077E-2</c:v>
                </c:pt>
                <c:pt idx="72">
                  <c:v>1.9139067889954932E-2</c:v>
                </c:pt>
                <c:pt idx="73">
                  <c:v>1.8591312390167369E-2</c:v>
                </c:pt>
                <c:pt idx="74">
                  <c:v>1.8058944893008789E-2</c:v>
                </c:pt>
                <c:pt idx="75">
                  <c:v>1.7541549412183784E-2</c:v>
                </c:pt>
                <c:pt idx="76">
                  <c:v>1.703872028428953E-2</c:v>
                </c:pt>
                <c:pt idx="77">
                  <c:v>1.6550061965549683E-2</c:v>
                </c:pt>
                <c:pt idx="78">
                  <c:v>1.6075188829358017E-2</c:v>
                </c:pt>
                <c:pt idx="79">
                  <c:v>1.5613724964862009E-2</c:v>
                </c:pt>
                <c:pt idx="80">
                  <c:v>1.5165303976798519E-2</c:v>
                </c:pt>
                <c:pt idx="81">
                  <c:v>1.4729568786776335E-2</c:v>
                </c:pt>
                <c:pt idx="82">
                  <c:v>1.4306171436184512E-2</c:v>
                </c:pt>
                <c:pt idx="83">
                  <c:v>1.3894772890889218E-2</c:v>
                </c:pt>
                <c:pt idx="84">
                  <c:v>1.3495042847868463E-2</c:v>
                </c:pt>
                <c:pt idx="85">
                  <c:v>1.3106659543918873E-2</c:v>
                </c:pt>
                <c:pt idx="86">
                  <c:v>1.2729309566557191E-2</c:v>
                </c:pt>
                <c:pt idx="87">
                  <c:v>1.2362687667225645E-2</c:v>
                </c:pt>
                <c:pt idx="88">
                  <c:v>1.2006496576899757E-2</c:v>
                </c:pt>
                <c:pt idx="89">
                  <c:v>1.1660446824185759E-2</c:v>
                </c:pt>
                <c:pt idx="90">
                  <c:v>1.1324256555984949E-2</c:v>
                </c:pt>
                <c:pt idx="91">
                  <c:v>1.0997651360792506E-2</c:v>
                </c:pt>
                <c:pt idx="92">
                  <c:v>1.0680364094689514E-2</c:v>
                </c:pt>
                <c:pt idx="93">
                  <c:v>1.0372134710078446E-2</c:v>
                </c:pt>
                <c:pt idx="94">
                  <c:v>1.0072710087204511E-2</c:v>
                </c:pt>
                <c:pt idx="95">
                  <c:v>9.7818438684980063E-3</c:v>
                </c:pt>
                <c:pt idx="96">
                  <c:v>9.4992962957658553E-3</c:v>
                </c:pt>
                <c:pt idx="97">
                  <c:v>9.224834050254236E-3</c:v>
                </c:pt>
                <c:pt idx="98">
                  <c:v>8.9582300955981867E-3</c:v>
                </c:pt>
                <c:pt idx="99">
                  <c:v>8.6992635236686003E-3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E6-453F-B4C6-7CBB07107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7953176"/>
        <c:axId val="887956784"/>
      </c:scatterChart>
      <c:valAx>
        <c:axId val="887953176"/>
        <c:scaling>
          <c:orientation val="minMax"/>
          <c:max val="1.400000000000000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LN(Avg Pos)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887956784"/>
        <c:crosses val="autoZero"/>
        <c:crossBetween val="midCat"/>
      </c:valAx>
      <c:valAx>
        <c:axId val="887956784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Sum of Clicks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887953176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ayout/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ROC Curve (AUC=0.643)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780000"/>
              </a:solidFill>
              <a:prstDash val="solid"/>
            </a:ln>
            <a:effectLst/>
          </c:spPr>
          <c:marker>
            <c:spPr>
              <a:noFill/>
              <a:ln w="9525">
                <a:noFill/>
              </a:ln>
            </c:spPr>
          </c:marker>
          <c:xVal>
            <c:numRef>
              <c:f>Log_HID9!$A$1:$A$656</c:f>
              <c:numCache>
                <c:formatCode>0</c:formatCode>
                <c:ptCount val="656"/>
                <c:pt idx="0">
                  <c:v>1</c:v>
                </c:pt>
                <c:pt idx="1">
                  <c:v>0.99969708480183095</c:v>
                </c:pt>
                <c:pt idx="2">
                  <c:v>0.99949685854272374</c:v>
                </c:pt>
                <c:pt idx="3">
                  <c:v>0.9993447140611037</c:v>
                </c:pt>
                <c:pt idx="4">
                  <c:v>0.99921180229047846</c:v>
                </c:pt>
                <c:pt idx="5">
                  <c:v>0.99906652663421369</c:v>
                </c:pt>
                <c:pt idx="6">
                  <c:v>0.99903630380265029</c:v>
                </c:pt>
                <c:pt idx="7">
                  <c:v>0.99881375386113835</c:v>
                </c:pt>
                <c:pt idx="8">
                  <c:v>0.99877219746773871</c:v>
                </c:pt>
                <c:pt idx="9">
                  <c:v>0.99807226416403294</c:v>
                </c:pt>
                <c:pt idx="10">
                  <c:v>0.99613079067735533</c:v>
                </c:pt>
                <c:pt idx="11">
                  <c:v>0.99558952723935712</c:v>
                </c:pt>
                <c:pt idx="12">
                  <c:v>0.99507333501390582</c:v>
                </c:pt>
                <c:pt idx="13">
                  <c:v>0.99494763550990373</c:v>
                </c:pt>
                <c:pt idx="14">
                  <c:v>0.9949160389132693</c:v>
                </c:pt>
                <c:pt idx="15">
                  <c:v>0.9948916545832579</c:v>
                </c:pt>
                <c:pt idx="16">
                  <c:v>0.99286775519231663</c:v>
                </c:pt>
                <c:pt idx="17">
                  <c:v>0.99259506282571097</c:v>
                </c:pt>
                <c:pt idx="18">
                  <c:v>0.99256071869893447</c:v>
                </c:pt>
                <c:pt idx="19">
                  <c:v>0.99231550163375004</c:v>
                </c:pt>
                <c:pt idx="20">
                  <c:v>0.99226673297372736</c:v>
                </c:pt>
                <c:pt idx="21">
                  <c:v>0.99224578305639366</c:v>
                </c:pt>
                <c:pt idx="22">
                  <c:v>0.99157401193664463</c:v>
                </c:pt>
                <c:pt idx="23">
                  <c:v>0.99024661143673154</c:v>
                </c:pt>
                <c:pt idx="24">
                  <c:v>0.99014873067541842</c:v>
                </c:pt>
                <c:pt idx="25">
                  <c:v>0.99008416371707852</c:v>
                </c:pt>
                <c:pt idx="26">
                  <c:v>0.99004672861889209</c:v>
                </c:pt>
                <c:pt idx="27">
                  <c:v>0.98993957494334928</c:v>
                </c:pt>
                <c:pt idx="28">
                  <c:v>0.98481130993307697</c:v>
                </c:pt>
                <c:pt idx="29">
                  <c:v>0.98184260361451325</c:v>
                </c:pt>
                <c:pt idx="30">
                  <c:v>0.98156510307015887</c:v>
                </c:pt>
                <c:pt idx="31">
                  <c:v>0.98131885568117116</c:v>
                </c:pt>
                <c:pt idx="32">
                  <c:v>0.9806707820088979</c:v>
                </c:pt>
                <c:pt idx="33">
                  <c:v>0.98025899592884724</c:v>
                </c:pt>
                <c:pt idx="34">
                  <c:v>0.97768249953807151</c:v>
                </c:pt>
                <c:pt idx="35">
                  <c:v>0.97525986483525473</c:v>
                </c:pt>
                <c:pt idx="36">
                  <c:v>0.97510462938222475</c:v>
                </c:pt>
                <c:pt idx="37">
                  <c:v>0.97210673055590091</c:v>
                </c:pt>
                <c:pt idx="38">
                  <c:v>0.97206208319109144</c:v>
                </c:pt>
                <c:pt idx="39">
                  <c:v>0.97203289068333143</c:v>
                </c:pt>
                <c:pt idx="40">
                  <c:v>0.97162694310483277</c:v>
                </c:pt>
                <c:pt idx="41">
                  <c:v>0.97160461942242804</c:v>
                </c:pt>
                <c:pt idx="42">
                  <c:v>0.96030711891928655</c:v>
                </c:pt>
                <c:pt idx="43">
                  <c:v>0.95881967478859476</c:v>
                </c:pt>
                <c:pt idx="44">
                  <c:v>0.95704477031678337</c:v>
                </c:pt>
                <c:pt idx="45">
                  <c:v>0.95690911101601606</c:v>
                </c:pt>
                <c:pt idx="46">
                  <c:v>0.95234821098009215</c:v>
                </c:pt>
                <c:pt idx="47">
                  <c:v>0.94151950780745042</c:v>
                </c:pt>
                <c:pt idx="48">
                  <c:v>0.94141510166204978</c:v>
                </c:pt>
                <c:pt idx="49">
                  <c:v>0.94139003044950287</c:v>
                </c:pt>
                <c:pt idx="50">
                  <c:v>0.94120422872364184</c:v>
                </c:pt>
                <c:pt idx="51">
                  <c:v>0.94046205214400092</c:v>
                </c:pt>
                <c:pt idx="52">
                  <c:v>0.94018798601232412</c:v>
                </c:pt>
                <c:pt idx="53">
                  <c:v>0.93991220267430853</c:v>
                </c:pt>
                <c:pt idx="54">
                  <c:v>0.93980951373524668</c:v>
                </c:pt>
                <c:pt idx="55">
                  <c:v>0.93789448522618701</c:v>
                </c:pt>
                <c:pt idx="56">
                  <c:v>0.93780793802671014</c:v>
                </c:pt>
                <c:pt idx="57">
                  <c:v>0.93771555232568127</c:v>
                </c:pt>
                <c:pt idx="58">
                  <c:v>0.93744972878443089</c:v>
                </c:pt>
                <c:pt idx="59">
                  <c:v>0.93727560406167387</c:v>
                </c:pt>
                <c:pt idx="60">
                  <c:v>0.92308564120141257</c:v>
                </c:pt>
                <c:pt idx="61">
                  <c:v>0.92263264216923002</c:v>
                </c:pt>
                <c:pt idx="62">
                  <c:v>0.92259623739484686</c:v>
                </c:pt>
                <c:pt idx="63">
                  <c:v>0.92182933304392678</c:v>
                </c:pt>
                <c:pt idx="64">
                  <c:v>0.92169951224471147</c:v>
                </c:pt>
                <c:pt idx="65">
                  <c:v>0.92145326485572376</c:v>
                </c:pt>
                <c:pt idx="66">
                  <c:v>0.92121182564448467</c:v>
                </c:pt>
                <c:pt idx="67">
                  <c:v>0.9207784027645648</c:v>
                </c:pt>
                <c:pt idx="68">
                  <c:v>0.92071795710143811</c:v>
                </c:pt>
                <c:pt idx="69">
                  <c:v>0.92061492472110851</c:v>
                </c:pt>
                <c:pt idx="70">
                  <c:v>0.92051120545824339</c:v>
                </c:pt>
                <c:pt idx="71">
                  <c:v>0.92047686133146689</c:v>
                </c:pt>
                <c:pt idx="72">
                  <c:v>0.91973571507562923</c:v>
                </c:pt>
                <c:pt idx="73">
                  <c:v>0.91922982608821091</c:v>
                </c:pt>
                <c:pt idx="74">
                  <c:v>0.91908145946053632</c:v>
                </c:pt>
                <c:pt idx="75">
                  <c:v>0.91898632622936527</c:v>
                </c:pt>
                <c:pt idx="76">
                  <c:v>0.91765102658029352</c:v>
                </c:pt>
                <c:pt idx="77">
                  <c:v>0.91518855269041588</c:v>
                </c:pt>
                <c:pt idx="78">
                  <c:v>0.91492032506029108</c:v>
                </c:pt>
                <c:pt idx="79">
                  <c:v>0.91474585689626631</c:v>
                </c:pt>
                <c:pt idx="80">
                  <c:v>0.91208212642347819</c:v>
                </c:pt>
                <c:pt idx="81">
                  <c:v>0.91091442611307594</c:v>
                </c:pt>
                <c:pt idx="82">
                  <c:v>0.91075232183469068</c:v>
                </c:pt>
                <c:pt idx="83">
                  <c:v>0.90896780100738184</c:v>
                </c:pt>
                <c:pt idx="84">
                  <c:v>0.90786878895053269</c:v>
                </c:pt>
                <c:pt idx="85">
                  <c:v>0.90627899932204681</c:v>
                </c:pt>
                <c:pt idx="86">
                  <c:v>0.90612273354521355</c:v>
                </c:pt>
                <c:pt idx="87">
                  <c:v>0.90510855148150249</c:v>
                </c:pt>
                <c:pt idx="88">
                  <c:v>0.90507935897374248</c:v>
                </c:pt>
                <c:pt idx="89">
                  <c:v>0.9050515402310535</c:v>
                </c:pt>
                <c:pt idx="90">
                  <c:v>0.90264951200430255</c:v>
                </c:pt>
                <c:pt idx="91">
                  <c:v>0.90103739869341193</c:v>
                </c:pt>
                <c:pt idx="92">
                  <c:v>0.90100236768409991</c:v>
                </c:pt>
                <c:pt idx="93">
                  <c:v>0.90097626614774973</c:v>
                </c:pt>
                <c:pt idx="94">
                  <c:v>0.8993617487479848</c:v>
                </c:pt>
                <c:pt idx="95">
                  <c:v>0.8991464110730959</c:v>
                </c:pt>
                <c:pt idx="96">
                  <c:v>0.89284701133974365</c:v>
                </c:pt>
                <c:pt idx="97">
                  <c:v>0.89280648527014739</c:v>
                </c:pt>
                <c:pt idx="98">
                  <c:v>0.89277557555604847</c:v>
                </c:pt>
                <c:pt idx="99">
                  <c:v>0.89244793258660027</c:v>
                </c:pt>
                <c:pt idx="100">
                  <c:v>0.89167278564525387</c:v>
                </c:pt>
                <c:pt idx="101">
                  <c:v>0.89116517945149665</c:v>
                </c:pt>
                <c:pt idx="102">
                  <c:v>0.89110507722963772</c:v>
                </c:pt>
                <c:pt idx="103">
                  <c:v>0.89106695524891577</c:v>
                </c:pt>
                <c:pt idx="104">
                  <c:v>0.88297410521529285</c:v>
                </c:pt>
                <c:pt idx="105">
                  <c:v>0.88233187004457159</c:v>
                </c:pt>
                <c:pt idx="106">
                  <c:v>0.88214641175997832</c:v>
                </c:pt>
                <c:pt idx="107">
                  <c:v>0.88202861140513478</c:v>
                </c:pt>
                <c:pt idx="108">
                  <c:v>0.88196438788806264</c:v>
                </c:pt>
                <c:pt idx="109">
                  <c:v>0.88128918235563591</c:v>
                </c:pt>
                <c:pt idx="110">
                  <c:v>0.88044191274805883</c:v>
                </c:pt>
                <c:pt idx="111">
                  <c:v>0.8747088476652517</c:v>
                </c:pt>
                <c:pt idx="112">
                  <c:v>0.87464840200212501</c:v>
                </c:pt>
                <c:pt idx="113">
                  <c:v>0.87356999642134181</c:v>
                </c:pt>
                <c:pt idx="114">
                  <c:v>0.86978561709183533</c:v>
                </c:pt>
                <c:pt idx="115">
                  <c:v>0.86940851857982893</c:v>
                </c:pt>
                <c:pt idx="116">
                  <c:v>0.86783624445599916</c:v>
                </c:pt>
                <c:pt idx="117">
                  <c:v>0.86676608146564227</c:v>
                </c:pt>
                <c:pt idx="118">
                  <c:v>0.85716964556174258</c:v>
                </c:pt>
                <c:pt idx="119">
                  <c:v>0.85714491779046342</c:v>
                </c:pt>
                <c:pt idx="120">
                  <c:v>0.85705940091478983</c:v>
                </c:pt>
                <c:pt idx="121">
                  <c:v>0.85661498791430146</c:v>
                </c:pt>
                <c:pt idx="122">
                  <c:v>0.83441460092468089</c:v>
                </c:pt>
                <c:pt idx="123">
                  <c:v>0.83438815594706295</c:v>
                </c:pt>
                <c:pt idx="124">
                  <c:v>0.83431946769350984</c:v>
                </c:pt>
                <c:pt idx="125">
                  <c:v>0.83277089101715585</c:v>
                </c:pt>
                <c:pt idx="126">
                  <c:v>0.829882893396517</c:v>
                </c:pt>
                <c:pt idx="127">
                  <c:v>0.82980115437478885</c:v>
                </c:pt>
                <c:pt idx="128">
                  <c:v>0.82968266713740979</c:v>
                </c:pt>
                <c:pt idx="129">
                  <c:v>0.82959646337920068</c:v>
                </c:pt>
                <c:pt idx="130">
                  <c:v>0.82932377101259502</c:v>
                </c:pt>
                <c:pt idx="131">
                  <c:v>0.82930488174286798</c:v>
                </c:pt>
                <c:pt idx="132">
                  <c:v>0.8291891420356311</c:v>
                </c:pt>
                <c:pt idx="133">
                  <c:v>0.82905416961739931</c:v>
                </c:pt>
                <c:pt idx="134">
                  <c:v>0.82900265342723445</c:v>
                </c:pt>
                <c:pt idx="135">
                  <c:v>0.82886630724393162</c:v>
                </c:pt>
                <c:pt idx="136">
                  <c:v>0.82884260979645585</c:v>
                </c:pt>
                <c:pt idx="137">
                  <c:v>0.82828966935535364</c:v>
                </c:pt>
                <c:pt idx="138">
                  <c:v>0.82744755136679293</c:v>
                </c:pt>
                <c:pt idx="139">
                  <c:v>0.82740771217973219</c:v>
                </c:pt>
                <c:pt idx="140">
                  <c:v>0.82717966717793601</c:v>
                </c:pt>
                <c:pt idx="141">
                  <c:v>0.82652300747396867</c:v>
                </c:pt>
                <c:pt idx="142">
                  <c:v>0.8264649658997163</c:v>
                </c:pt>
                <c:pt idx="143">
                  <c:v>0.81697430990628839</c:v>
                </c:pt>
                <c:pt idx="144">
                  <c:v>0.81695542063656135</c:v>
                </c:pt>
                <c:pt idx="145">
                  <c:v>0.81690287412259321</c:v>
                </c:pt>
                <c:pt idx="146">
                  <c:v>0.8155194926960343</c:v>
                </c:pt>
                <c:pt idx="147">
                  <c:v>0.81547896662643804</c:v>
                </c:pt>
                <c:pt idx="148">
                  <c:v>0.81537627768737619</c:v>
                </c:pt>
                <c:pt idx="149">
                  <c:v>0.80315148576126827</c:v>
                </c:pt>
                <c:pt idx="150">
                  <c:v>0.79988261177467757</c:v>
                </c:pt>
                <c:pt idx="151">
                  <c:v>0.79985170206057865</c:v>
                </c:pt>
                <c:pt idx="152">
                  <c:v>0.79980533748943028</c:v>
                </c:pt>
                <c:pt idx="153">
                  <c:v>0.79969509284247764</c:v>
                </c:pt>
                <c:pt idx="154">
                  <c:v>0.79963224309047654</c:v>
                </c:pt>
                <c:pt idx="155">
                  <c:v>0.79813793013442946</c:v>
                </c:pt>
                <c:pt idx="156">
                  <c:v>0.79573212405373317</c:v>
                </c:pt>
                <c:pt idx="157">
                  <c:v>0.79552674617560948</c:v>
                </c:pt>
                <c:pt idx="158">
                  <c:v>0.79550991755348899</c:v>
                </c:pt>
                <c:pt idx="159">
                  <c:v>0.79542714820795757</c:v>
                </c:pt>
                <c:pt idx="160">
                  <c:v>0.79515582960642295</c:v>
                </c:pt>
                <c:pt idx="161">
                  <c:v>0.79494564355055053</c:v>
                </c:pt>
                <c:pt idx="162">
                  <c:v>0.79475022546919205</c:v>
                </c:pt>
                <c:pt idx="163">
                  <c:v>0.79467982000930015</c:v>
                </c:pt>
                <c:pt idx="164">
                  <c:v>0.79402968568942034</c:v>
                </c:pt>
                <c:pt idx="165">
                  <c:v>0.79282420683956389</c:v>
                </c:pt>
                <c:pt idx="166">
                  <c:v>0.7909043701527555</c:v>
                </c:pt>
                <c:pt idx="167">
                  <c:v>0.79058393944993044</c:v>
                </c:pt>
                <c:pt idx="168">
                  <c:v>0.78704649439194729</c:v>
                </c:pt>
                <c:pt idx="169">
                  <c:v>0.78688610731990083</c:v>
                </c:pt>
                <c:pt idx="170">
                  <c:v>0.78686481396129937</c:v>
                </c:pt>
                <c:pt idx="171">
                  <c:v>0.7867171342161603</c:v>
                </c:pt>
                <c:pt idx="172">
                  <c:v>0.78507754560384846</c:v>
                </c:pt>
                <c:pt idx="173">
                  <c:v>0.78494188630308115</c:v>
                </c:pt>
                <c:pt idx="174">
                  <c:v>0.78331706566528325</c:v>
                </c:pt>
                <c:pt idx="175">
                  <c:v>0.7820882328092188</c:v>
                </c:pt>
                <c:pt idx="176">
                  <c:v>0.78029821692162571</c:v>
                </c:pt>
                <c:pt idx="177">
                  <c:v>0.78011241519576469</c:v>
                </c:pt>
                <c:pt idx="178">
                  <c:v>0.77881729817502154</c:v>
                </c:pt>
                <c:pt idx="179">
                  <c:v>0.77878604501965487</c:v>
                </c:pt>
                <c:pt idx="180">
                  <c:v>0.77857448519871142</c:v>
                </c:pt>
                <c:pt idx="181">
                  <c:v>0.77693798755780952</c:v>
                </c:pt>
                <c:pt idx="182">
                  <c:v>0.77599077654131265</c:v>
                </c:pt>
                <c:pt idx="183">
                  <c:v>0.77365125462529505</c:v>
                </c:pt>
                <c:pt idx="184">
                  <c:v>0.77337031966826297</c:v>
                </c:pt>
                <c:pt idx="185">
                  <c:v>0.77210267794894105</c:v>
                </c:pt>
                <c:pt idx="186">
                  <c:v>0.77181040943007273</c:v>
                </c:pt>
                <c:pt idx="187">
                  <c:v>0.77174515558919732</c:v>
                </c:pt>
                <c:pt idx="188">
                  <c:v>0.76515898239726099</c:v>
                </c:pt>
                <c:pt idx="189">
                  <c:v>0.76512154729907456</c:v>
                </c:pt>
                <c:pt idx="190">
                  <c:v>0.76509991049920534</c:v>
                </c:pt>
                <c:pt idx="191">
                  <c:v>0.76477810603130925</c:v>
                </c:pt>
                <c:pt idx="192">
                  <c:v>0.76469808421591989</c:v>
                </c:pt>
                <c:pt idx="193">
                  <c:v>0.7644164623763523</c:v>
                </c:pt>
                <c:pt idx="194">
                  <c:v>0.76438074448450466</c:v>
                </c:pt>
                <c:pt idx="195">
                  <c:v>0.76317492219338046</c:v>
                </c:pt>
                <c:pt idx="196">
                  <c:v>0.76314744689195924</c:v>
                </c:pt>
                <c:pt idx="197">
                  <c:v>0.7621957711389814</c:v>
                </c:pt>
                <c:pt idx="198">
                  <c:v>0.76161157754251252</c:v>
                </c:pt>
                <c:pt idx="199">
                  <c:v>0.76064066907853989</c:v>
                </c:pt>
                <c:pt idx="200">
                  <c:v>0.76062624454529371</c:v>
                </c:pt>
                <c:pt idx="201">
                  <c:v>0.76057301114879006</c:v>
                </c:pt>
                <c:pt idx="202">
                  <c:v>0.75971028668416352</c:v>
                </c:pt>
                <c:pt idx="203">
                  <c:v>0.75944308937784211</c:v>
                </c:pt>
                <c:pt idx="204">
                  <c:v>0.759299874369184</c:v>
                </c:pt>
                <c:pt idx="205">
                  <c:v>0.75926621712494302</c:v>
                </c:pt>
                <c:pt idx="206">
                  <c:v>0.75874246919160082</c:v>
                </c:pt>
                <c:pt idx="207">
                  <c:v>0.75654307131283149</c:v>
                </c:pt>
                <c:pt idx="208">
                  <c:v>0.75637547197416199</c:v>
                </c:pt>
                <c:pt idx="209">
                  <c:v>0.7563376934347078</c:v>
                </c:pt>
                <c:pt idx="210">
                  <c:v>0.75266046778074414</c:v>
                </c:pt>
                <c:pt idx="211">
                  <c:v>0.7526415785110171</c:v>
                </c:pt>
                <c:pt idx="212">
                  <c:v>0.75259315329226217</c:v>
                </c:pt>
                <c:pt idx="213">
                  <c:v>0.75234038051918684</c:v>
                </c:pt>
                <c:pt idx="214">
                  <c:v>0.75218583194869237</c:v>
                </c:pt>
                <c:pt idx="215">
                  <c:v>0.66141533520211149</c:v>
                </c:pt>
                <c:pt idx="216">
                  <c:v>0.64409421830363345</c:v>
                </c:pt>
                <c:pt idx="217">
                  <c:v>0.64334654666370827</c:v>
                </c:pt>
                <c:pt idx="218">
                  <c:v>0.64152081288426765</c:v>
                </c:pt>
                <c:pt idx="219">
                  <c:v>0.64110181453759396</c:v>
                </c:pt>
                <c:pt idx="220">
                  <c:v>0.64038230508162552</c:v>
                </c:pt>
                <c:pt idx="221">
                  <c:v>0.63627989913816829</c:v>
                </c:pt>
                <c:pt idx="222">
                  <c:v>0.6352516359824788</c:v>
                </c:pt>
                <c:pt idx="223">
                  <c:v>0.63504728842815839</c:v>
                </c:pt>
                <c:pt idx="224">
                  <c:v>0.63485187034679991</c:v>
                </c:pt>
                <c:pt idx="225">
                  <c:v>0.63474918140773806</c:v>
                </c:pt>
                <c:pt idx="226">
                  <c:v>0.61586368953458881</c:v>
                </c:pt>
                <c:pt idx="227">
                  <c:v>0.61558756275530546</c:v>
                </c:pt>
                <c:pt idx="228">
                  <c:v>0.61276447553427427</c:v>
                </c:pt>
                <c:pt idx="229">
                  <c:v>0.59632119451620447</c:v>
                </c:pt>
                <c:pt idx="230">
                  <c:v>0.59630024459887077</c:v>
                </c:pt>
                <c:pt idx="231">
                  <c:v>0.59553986563203831</c:v>
                </c:pt>
                <c:pt idx="232">
                  <c:v>0.59108886680179928</c:v>
                </c:pt>
                <c:pt idx="233">
                  <c:v>0.59080999249237376</c:v>
                </c:pt>
                <c:pt idx="234">
                  <c:v>0.59078663848616575</c:v>
                </c:pt>
                <c:pt idx="235">
                  <c:v>0.58998882442114686</c:v>
                </c:pt>
                <c:pt idx="236">
                  <c:v>0.58721210177126393</c:v>
                </c:pt>
                <c:pt idx="237">
                  <c:v>0.58663924173663129</c:v>
                </c:pt>
                <c:pt idx="238">
                  <c:v>0.5861062208890595</c:v>
                </c:pt>
                <c:pt idx="239">
                  <c:v>0.58367328294820975</c:v>
                </c:pt>
                <c:pt idx="240">
                  <c:v>0.58329103281718686</c:v>
                </c:pt>
                <c:pt idx="241">
                  <c:v>0.57914638359779447</c:v>
                </c:pt>
                <c:pt idx="242">
                  <c:v>0.57897844081785721</c:v>
                </c:pt>
                <c:pt idx="243">
                  <c:v>0.56689686390040739</c:v>
                </c:pt>
                <c:pt idx="244">
                  <c:v>0.56685839847841768</c:v>
                </c:pt>
                <c:pt idx="245">
                  <c:v>0.56665508124790054</c:v>
                </c:pt>
                <c:pt idx="246">
                  <c:v>0.5640895749776933</c:v>
                </c:pt>
                <c:pt idx="247">
                  <c:v>0.56375265909401551</c:v>
                </c:pt>
                <c:pt idx="248">
                  <c:v>0.56326256840491429</c:v>
                </c:pt>
                <c:pt idx="249">
                  <c:v>0.56148079510774762</c:v>
                </c:pt>
                <c:pt idx="250">
                  <c:v>0.56067851630624777</c:v>
                </c:pt>
                <c:pt idx="251">
                  <c:v>0.56005963514173462</c:v>
                </c:pt>
                <c:pt idx="252">
                  <c:v>0.5530603021046766</c:v>
                </c:pt>
                <c:pt idx="253">
                  <c:v>0.5502674377152087</c:v>
                </c:pt>
                <c:pt idx="254">
                  <c:v>0.55013796035726115</c:v>
                </c:pt>
                <c:pt idx="255">
                  <c:v>0.5494981292754143</c:v>
                </c:pt>
                <c:pt idx="256">
                  <c:v>0.54894209786290216</c:v>
                </c:pt>
                <c:pt idx="257">
                  <c:v>0.54887924811090105</c:v>
                </c:pt>
                <c:pt idx="258">
                  <c:v>0.548772437876626</c:v>
                </c:pt>
                <c:pt idx="259">
                  <c:v>0.5411628097067489</c:v>
                </c:pt>
                <c:pt idx="260">
                  <c:v>0.54040140041611306</c:v>
                </c:pt>
                <c:pt idx="261">
                  <c:v>0.54004628214524364</c:v>
                </c:pt>
                <c:pt idx="262">
                  <c:v>0.53926598358488076</c:v>
                </c:pt>
                <c:pt idx="263">
                  <c:v>0.53791660284383069</c:v>
                </c:pt>
                <c:pt idx="264">
                  <c:v>0.53696595741465614</c:v>
                </c:pt>
                <c:pt idx="265">
                  <c:v>0.53477961030406185</c:v>
                </c:pt>
                <c:pt idx="266">
                  <c:v>0.53461269784792786</c:v>
                </c:pt>
                <c:pt idx="267">
                  <c:v>0.53276154941467257</c:v>
                </c:pt>
                <c:pt idx="268">
                  <c:v>0.53271999302127293</c:v>
                </c:pt>
                <c:pt idx="269">
                  <c:v>0.53180163107126832</c:v>
                </c:pt>
                <c:pt idx="270">
                  <c:v>0.52796058393258061</c:v>
                </c:pt>
                <c:pt idx="271">
                  <c:v>0.52513818359408493</c:v>
                </c:pt>
                <c:pt idx="272">
                  <c:v>0.5201936596620671</c:v>
                </c:pt>
                <c:pt idx="273">
                  <c:v>0.5201517598273997</c:v>
                </c:pt>
                <c:pt idx="274">
                  <c:v>0.51980282349935014</c:v>
                </c:pt>
                <c:pt idx="275">
                  <c:v>0.51960259724024294</c:v>
                </c:pt>
                <c:pt idx="276">
                  <c:v>0.51899882749151138</c:v>
                </c:pt>
                <c:pt idx="277">
                  <c:v>0.51889510822864626</c:v>
                </c:pt>
                <c:pt idx="278">
                  <c:v>0.51882401588621885</c:v>
                </c:pt>
                <c:pt idx="279">
                  <c:v>0.5169364626785804</c:v>
                </c:pt>
                <c:pt idx="280">
                  <c:v>0.51477106548531981</c:v>
                </c:pt>
                <c:pt idx="281">
                  <c:v>0.51472470091417144</c:v>
                </c:pt>
                <c:pt idx="282">
                  <c:v>0.51435241057991377</c:v>
                </c:pt>
                <c:pt idx="283">
                  <c:v>0.51415424496841311</c:v>
                </c:pt>
                <c:pt idx="284">
                  <c:v>0.51372494338370644</c:v>
                </c:pt>
                <c:pt idx="285">
                  <c:v>0.51349277708669705</c:v>
                </c:pt>
                <c:pt idx="286">
                  <c:v>0.51332655151309858</c:v>
                </c:pt>
                <c:pt idx="287">
                  <c:v>0.51331109665604913</c:v>
                </c:pt>
                <c:pt idx="288">
                  <c:v>0.5132149331010748</c:v>
                </c:pt>
                <c:pt idx="289">
                  <c:v>0.51289931057599847</c:v>
                </c:pt>
                <c:pt idx="290">
                  <c:v>0.51194797826428839</c:v>
                </c:pt>
                <c:pt idx="291">
                  <c:v>0.50996529182547901</c:v>
                </c:pt>
                <c:pt idx="292">
                  <c:v>0.50874744908998304</c:v>
                </c:pt>
                <c:pt idx="293">
                  <c:v>0.50871722625841964</c:v>
                </c:pt>
                <c:pt idx="294">
                  <c:v>0.50869249848714049</c:v>
                </c:pt>
                <c:pt idx="295">
                  <c:v>0.50851665655804468</c:v>
                </c:pt>
                <c:pt idx="296">
                  <c:v>0.50844281668547509</c:v>
                </c:pt>
                <c:pt idx="297">
                  <c:v>0.50825770184214958</c:v>
                </c:pt>
                <c:pt idx="298">
                  <c:v>0.50821442824241114</c:v>
                </c:pt>
                <c:pt idx="299">
                  <c:v>0.50816394237604967</c:v>
                </c:pt>
                <c:pt idx="300">
                  <c:v>0.50811998189377572</c:v>
                </c:pt>
                <c:pt idx="301">
                  <c:v>0.50807121323375304</c:v>
                </c:pt>
                <c:pt idx="302">
                  <c:v>0.50789262377451505</c:v>
                </c:pt>
                <c:pt idx="303">
                  <c:v>0.50715456849008733</c:v>
                </c:pt>
                <c:pt idx="304">
                  <c:v>0.50709480970949616</c:v>
                </c:pt>
                <c:pt idx="305">
                  <c:v>0.50661708290603458</c:v>
                </c:pt>
                <c:pt idx="306">
                  <c:v>0.50110107270445514</c:v>
                </c:pt>
                <c:pt idx="307">
                  <c:v>0.50077342973500694</c:v>
                </c:pt>
                <c:pt idx="308">
                  <c:v>0.50066181132298315</c:v>
                </c:pt>
                <c:pt idx="309">
                  <c:v>0.50052203072700263</c:v>
                </c:pt>
                <c:pt idx="310">
                  <c:v>0.50037675507073787</c:v>
                </c:pt>
                <c:pt idx="311">
                  <c:v>0.50032661264564415</c:v>
                </c:pt>
                <c:pt idx="312">
                  <c:v>0.50019679184642885</c:v>
                </c:pt>
                <c:pt idx="313">
                  <c:v>0.49992100850841326</c:v>
                </c:pt>
                <c:pt idx="314">
                  <c:v>0.49968781188760059</c:v>
                </c:pt>
                <c:pt idx="315">
                  <c:v>0.4996349219323647</c:v>
                </c:pt>
                <c:pt idx="316">
                  <c:v>0.49895799919359918</c:v>
                </c:pt>
                <c:pt idx="317">
                  <c:v>0.49818559978239491</c:v>
                </c:pt>
                <c:pt idx="318">
                  <c:v>0.4981110730272898</c:v>
                </c:pt>
                <c:pt idx="319">
                  <c:v>0.49803929380232681</c:v>
                </c:pt>
                <c:pt idx="320">
                  <c:v>0.49776797520079219</c:v>
                </c:pt>
                <c:pt idx="321">
                  <c:v>0.49768864026793841</c:v>
                </c:pt>
                <c:pt idx="322">
                  <c:v>0.4976044971573359</c:v>
                </c:pt>
                <c:pt idx="323">
                  <c:v>0.49739568486653457</c:v>
                </c:pt>
                <c:pt idx="324">
                  <c:v>0.497181377515449</c:v>
                </c:pt>
                <c:pt idx="325">
                  <c:v>0.496991111053107</c:v>
                </c:pt>
                <c:pt idx="326">
                  <c:v>0.49659890112531896</c:v>
                </c:pt>
                <c:pt idx="327">
                  <c:v>0.4960078387034948</c:v>
                </c:pt>
                <c:pt idx="328">
                  <c:v>0.48940243280056367</c:v>
                </c:pt>
                <c:pt idx="329">
                  <c:v>0.4888646037752431</c:v>
                </c:pt>
                <c:pt idx="330">
                  <c:v>0.4887825213122472</c:v>
                </c:pt>
                <c:pt idx="331">
                  <c:v>0.48875470256955822</c:v>
                </c:pt>
                <c:pt idx="332">
                  <c:v>0.48862865962428831</c:v>
                </c:pt>
                <c:pt idx="333">
                  <c:v>0.48468973172428742</c:v>
                </c:pt>
                <c:pt idx="334">
                  <c:v>0.47900337465389636</c:v>
                </c:pt>
                <c:pt idx="335">
                  <c:v>0.47896078793669344</c:v>
                </c:pt>
                <c:pt idx="336">
                  <c:v>0.4788886652704627</c:v>
                </c:pt>
                <c:pt idx="337">
                  <c:v>0.47868500459867785</c:v>
                </c:pt>
                <c:pt idx="338">
                  <c:v>0.47091979753450308</c:v>
                </c:pt>
                <c:pt idx="339">
                  <c:v>0.47083874539531045</c:v>
                </c:pt>
                <c:pt idx="340">
                  <c:v>0.47079821932571414</c:v>
                </c:pt>
                <c:pt idx="341">
                  <c:v>0.47069621726918781</c:v>
                </c:pt>
                <c:pt idx="342">
                  <c:v>0.47017659063105882</c:v>
                </c:pt>
                <c:pt idx="343">
                  <c:v>0.46982456333159933</c:v>
                </c:pt>
                <c:pt idx="344">
                  <c:v>0.46980704782694332</c:v>
                </c:pt>
                <c:pt idx="345">
                  <c:v>0.46635305899702711</c:v>
                </c:pt>
                <c:pt idx="346">
                  <c:v>0.46044552575019521</c:v>
                </c:pt>
                <c:pt idx="347">
                  <c:v>0.46012509504737015</c:v>
                </c:pt>
                <c:pt idx="348">
                  <c:v>0.45962435767896825</c:v>
                </c:pt>
                <c:pt idx="349">
                  <c:v>0.45693864696504316</c:v>
                </c:pt>
                <c:pt idx="350">
                  <c:v>0.45642314162212738</c:v>
                </c:pt>
                <c:pt idx="351">
                  <c:v>0.45628233070234359</c:v>
                </c:pt>
                <c:pt idx="352">
                  <c:v>0.45614873204918288</c:v>
                </c:pt>
                <c:pt idx="353">
                  <c:v>0.45612606492551039</c:v>
                </c:pt>
                <c:pt idx="354">
                  <c:v>0.4560295579292683</c:v>
                </c:pt>
                <c:pt idx="355">
                  <c:v>0.45583242264157098</c:v>
                </c:pt>
                <c:pt idx="356">
                  <c:v>0.44498860805314755</c:v>
                </c:pt>
                <c:pt idx="357">
                  <c:v>0.44425810847661062</c:v>
                </c:pt>
                <c:pt idx="358">
                  <c:v>0.4438264028030296</c:v>
                </c:pt>
                <c:pt idx="359">
                  <c:v>0.44378793738103989</c:v>
                </c:pt>
                <c:pt idx="360">
                  <c:v>0.44376973499384831</c:v>
                </c:pt>
                <c:pt idx="361">
                  <c:v>0.4359574764759897</c:v>
                </c:pt>
                <c:pt idx="362">
                  <c:v>0.43513527808095942</c:v>
                </c:pt>
                <c:pt idx="363">
                  <c:v>0.43511776257630341</c:v>
                </c:pt>
                <c:pt idx="364">
                  <c:v>0.43460534820479751</c:v>
                </c:pt>
                <c:pt idx="365">
                  <c:v>0.43450849776728767</c:v>
                </c:pt>
                <c:pt idx="366">
                  <c:v>0.43303032655082557</c:v>
                </c:pt>
                <c:pt idx="367">
                  <c:v>0.43285036332651655</c:v>
                </c:pt>
                <c:pt idx="368">
                  <c:v>0.43283799944087697</c:v>
                </c:pt>
                <c:pt idx="369">
                  <c:v>0.43155318565816675</c:v>
                </c:pt>
                <c:pt idx="370">
                  <c:v>0.4309569716173261</c:v>
                </c:pt>
                <c:pt idx="371">
                  <c:v>0.43091747587153306</c:v>
                </c:pt>
                <c:pt idx="372">
                  <c:v>0.4281531171072897</c:v>
                </c:pt>
                <c:pt idx="373">
                  <c:v>0.42750538687628425</c:v>
                </c:pt>
                <c:pt idx="374">
                  <c:v>0.42739342502299277</c:v>
                </c:pt>
                <c:pt idx="375">
                  <c:v>0.42302313489067861</c:v>
                </c:pt>
                <c:pt idx="376">
                  <c:v>0.4230001243257383</c:v>
                </c:pt>
                <c:pt idx="377">
                  <c:v>0.42293246639598853</c:v>
                </c:pt>
                <c:pt idx="378">
                  <c:v>0.40378046409905333</c:v>
                </c:pt>
                <c:pt idx="379">
                  <c:v>0.4005486817693813</c:v>
                </c:pt>
                <c:pt idx="380">
                  <c:v>0.40037593081169531</c:v>
                </c:pt>
                <c:pt idx="381">
                  <c:v>0.39974949393929132</c:v>
                </c:pt>
                <c:pt idx="382">
                  <c:v>0.39972957434576095</c:v>
                </c:pt>
                <c:pt idx="383">
                  <c:v>0.39856496500676863</c:v>
                </c:pt>
                <c:pt idx="384">
                  <c:v>0.39846811456925879</c:v>
                </c:pt>
                <c:pt idx="385">
                  <c:v>0.39828918166875305</c:v>
                </c:pt>
                <c:pt idx="386">
                  <c:v>0.39819782629152745</c:v>
                </c:pt>
                <c:pt idx="387">
                  <c:v>0.39810337994289197</c:v>
                </c:pt>
                <c:pt idx="388">
                  <c:v>0.39808380379062935</c:v>
                </c:pt>
                <c:pt idx="389">
                  <c:v>0.39798145829283527</c:v>
                </c:pt>
                <c:pt idx="390">
                  <c:v>0.39775719114498448</c:v>
                </c:pt>
                <c:pt idx="391">
                  <c:v>0.39774001908159623</c:v>
                </c:pt>
                <c:pt idx="392">
                  <c:v>0.39767545212325633</c:v>
                </c:pt>
                <c:pt idx="393">
                  <c:v>0.39759680407293807</c:v>
                </c:pt>
                <c:pt idx="394">
                  <c:v>0.39739966878524075</c:v>
                </c:pt>
                <c:pt idx="395">
                  <c:v>0.3972932019922335</c:v>
                </c:pt>
                <c:pt idx="396">
                  <c:v>0.39706721763804392</c:v>
                </c:pt>
                <c:pt idx="397">
                  <c:v>0.39584284951846044</c:v>
                </c:pt>
                <c:pt idx="398">
                  <c:v>0.39524354450620991</c:v>
                </c:pt>
                <c:pt idx="399">
                  <c:v>0.39520713973182681</c:v>
                </c:pt>
                <c:pt idx="400">
                  <c:v>0.39496260954917789</c:v>
                </c:pt>
                <c:pt idx="401">
                  <c:v>0.39491658841929733</c:v>
                </c:pt>
                <c:pt idx="402">
                  <c:v>0.39484583951813768</c:v>
                </c:pt>
                <c:pt idx="403">
                  <c:v>0.39479981838825712</c:v>
                </c:pt>
                <c:pt idx="404">
                  <c:v>0.39298850914206263</c:v>
                </c:pt>
                <c:pt idx="405">
                  <c:v>0.39289715376483703</c:v>
                </c:pt>
                <c:pt idx="406">
                  <c:v>0.39202756047485515</c:v>
                </c:pt>
                <c:pt idx="407">
                  <c:v>0.39195509436735665</c:v>
                </c:pt>
                <c:pt idx="408">
                  <c:v>0.39183351615856771</c:v>
                </c:pt>
                <c:pt idx="409">
                  <c:v>0.39172876657189926</c:v>
                </c:pt>
                <c:pt idx="410">
                  <c:v>0.39168034135314433</c:v>
                </c:pt>
                <c:pt idx="411">
                  <c:v>0.39096976137013784</c:v>
                </c:pt>
                <c:pt idx="412">
                  <c:v>0.39078464652681233</c:v>
                </c:pt>
                <c:pt idx="413">
                  <c:v>0.38813156273332494</c:v>
                </c:pt>
                <c:pt idx="414">
                  <c:v>0.38809481451767402</c:v>
                </c:pt>
                <c:pt idx="415">
                  <c:v>0.38795022574394483</c:v>
                </c:pt>
                <c:pt idx="416">
                  <c:v>0.38788874975701482</c:v>
                </c:pt>
                <c:pt idx="417">
                  <c:v>0.38718263451048923</c:v>
                </c:pt>
                <c:pt idx="418">
                  <c:v>0.38152169209391285</c:v>
                </c:pt>
                <c:pt idx="419">
                  <c:v>0.38058787528685883</c:v>
                </c:pt>
                <c:pt idx="420">
                  <c:v>0.37932332453894679</c:v>
                </c:pt>
                <c:pt idx="421">
                  <c:v>0.37925154531398381</c:v>
                </c:pt>
                <c:pt idx="422">
                  <c:v>0.33843423752260654</c:v>
                </c:pt>
                <c:pt idx="423">
                  <c:v>0.31999350209121341</c:v>
                </c:pt>
                <c:pt idx="424">
                  <c:v>0.31978949797816081</c:v>
                </c:pt>
                <c:pt idx="425">
                  <c:v>0.31975068911490334</c:v>
                </c:pt>
                <c:pt idx="426">
                  <c:v>0.31935058003795669</c:v>
                </c:pt>
                <c:pt idx="427">
                  <c:v>0.31770755701296721</c:v>
                </c:pt>
                <c:pt idx="428">
                  <c:v>0.31763577778800423</c:v>
                </c:pt>
                <c:pt idx="429">
                  <c:v>0.31760795904531525</c:v>
                </c:pt>
                <c:pt idx="430">
                  <c:v>0.31750423978245013</c:v>
                </c:pt>
                <c:pt idx="431">
                  <c:v>0.31745959241764066</c:v>
                </c:pt>
                <c:pt idx="432">
                  <c:v>0.3174382990590392</c:v>
                </c:pt>
                <c:pt idx="433">
                  <c:v>0.31714946495284851</c:v>
                </c:pt>
                <c:pt idx="434">
                  <c:v>0.31713023224185366</c:v>
                </c:pt>
                <c:pt idx="435">
                  <c:v>0.3171051610293068</c:v>
                </c:pt>
                <c:pt idx="436">
                  <c:v>0.31708524143577643</c:v>
                </c:pt>
                <c:pt idx="437">
                  <c:v>0.31674901243463416</c:v>
                </c:pt>
                <c:pt idx="438">
                  <c:v>0.31498990626113998</c:v>
                </c:pt>
                <c:pt idx="439">
                  <c:v>0.31489168205855911</c:v>
                </c:pt>
                <c:pt idx="440">
                  <c:v>0.31485149943023055</c:v>
                </c:pt>
                <c:pt idx="441">
                  <c:v>0.31442803634707589</c:v>
                </c:pt>
                <c:pt idx="442">
                  <c:v>0.31306285730770861</c:v>
                </c:pt>
                <c:pt idx="443">
                  <c:v>0.31295639051470137</c:v>
                </c:pt>
                <c:pt idx="444">
                  <c:v>0.31182097368346912</c:v>
                </c:pt>
                <c:pt idx="445">
                  <c:v>0.30216821341165595</c:v>
                </c:pt>
                <c:pt idx="446">
                  <c:v>0.30211051527867139</c:v>
                </c:pt>
                <c:pt idx="447">
                  <c:v>0.30108877750706947</c:v>
                </c:pt>
                <c:pt idx="448">
                  <c:v>0.3009658255332095</c:v>
                </c:pt>
                <c:pt idx="449">
                  <c:v>0.30003544313883312</c:v>
                </c:pt>
                <c:pt idx="450">
                  <c:v>0.29993138043470025</c:v>
                </c:pt>
                <c:pt idx="451">
                  <c:v>0.29986234873987938</c:v>
                </c:pt>
                <c:pt idx="452">
                  <c:v>0.29982525708296071</c:v>
                </c:pt>
                <c:pt idx="453">
                  <c:v>0.29967105195373406</c:v>
                </c:pt>
                <c:pt idx="454">
                  <c:v>0.29941587509178441</c:v>
                </c:pt>
                <c:pt idx="455">
                  <c:v>0.2988172569620694</c:v>
                </c:pt>
                <c:pt idx="456">
                  <c:v>0.29791022857390109</c:v>
                </c:pt>
                <c:pt idx="457">
                  <c:v>0.29722643700978024</c:v>
                </c:pt>
                <c:pt idx="458">
                  <c:v>0.29718075932116744</c:v>
                </c:pt>
                <c:pt idx="459">
                  <c:v>0.29546664395375055</c:v>
                </c:pt>
                <c:pt idx="460">
                  <c:v>0.29525474069153934</c:v>
                </c:pt>
                <c:pt idx="461">
                  <c:v>0.29508095941005008</c:v>
                </c:pt>
                <c:pt idx="462">
                  <c:v>0.29491713792532598</c:v>
                </c:pt>
                <c:pt idx="463">
                  <c:v>0.29486047011614469</c:v>
                </c:pt>
                <c:pt idx="464">
                  <c:v>0.29472893211059054</c:v>
                </c:pt>
                <c:pt idx="465">
                  <c:v>0.29404960528295065</c:v>
                </c:pt>
                <c:pt idx="466">
                  <c:v>0.2938229340462255</c:v>
                </c:pt>
                <c:pt idx="467">
                  <c:v>0.29374875073238821</c:v>
                </c:pt>
                <c:pt idx="468">
                  <c:v>0.2935406253241224</c:v>
                </c:pt>
                <c:pt idx="469">
                  <c:v>0.28823445773714762</c:v>
                </c:pt>
                <c:pt idx="470">
                  <c:v>0.28504697933101736</c:v>
                </c:pt>
                <c:pt idx="471">
                  <c:v>0.2850256859724159</c:v>
                </c:pt>
                <c:pt idx="472">
                  <c:v>0.28485156124965888</c:v>
                </c:pt>
                <c:pt idx="473">
                  <c:v>0.28303578726698342</c:v>
                </c:pt>
                <c:pt idx="474">
                  <c:v>0.28296538180709152</c:v>
                </c:pt>
                <c:pt idx="475">
                  <c:v>0.28292313853115636</c:v>
                </c:pt>
                <c:pt idx="476">
                  <c:v>0.28287230922352707</c:v>
                </c:pt>
                <c:pt idx="477">
                  <c:v>0.2828503289823901</c:v>
                </c:pt>
                <c:pt idx="478">
                  <c:v>0.26291871500762753</c:v>
                </c:pt>
                <c:pt idx="479">
                  <c:v>0.26253337390519482</c:v>
                </c:pt>
                <c:pt idx="480">
                  <c:v>0.2624791101848879</c:v>
                </c:pt>
                <c:pt idx="481">
                  <c:v>0.26235272379835023</c:v>
                </c:pt>
                <c:pt idx="482">
                  <c:v>0.2622565602433759</c:v>
                </c:pt>
                <c:pt idx="483">
                  <c:v>0.26223870129745208</c:v>
                </c:pt>
                <c:pt idx="484">
                  <c:v>0.26217928595812867</c:v>
                </c:pt>
                <c:pt idx="485">
                  <c:v>0.26203504062566724</c:v>
                </c:pt>
                <c:pt idx="486">
                  <c:v>0.26201718167974342</c:v>
                </c:pt>
                <c:pt idx="487">
                  <c:v>0.20775655234422671</c:v>
                </c:pt>
                <c:pt idx="488">
                  <c:v>0.20772839016026995</c:v>
                </c:pt>
                <c:pt idx="489">
                  <c:v>0.20730801804852514</c:v>
                </c:pt>
                <c:pt idx="490">
                  <c:v>0.20718575295720068</c:v>
                </c:pt>
                <c:pt idx="491">
                  <c:v>0.20716823745254465</c:v>
                </c:pt>
                <c:pt idx="492">
                  <c:v>0.20709611478631393</c:v>
                </c:pt>
                <c:pt idx="493">
                  <c:v>0.20642296990149384</c:v>
                </c:pt>
                <c:pt idx="494">
                  <c:v>0.20639789868894695</c:v>
                </c:pt>
                <c:pt idx="495">
                  <c:v>0.20637248403513231</c:v>
                </c:pt>
                <c:pt idx="496">
                  <c:v>0.20631272525454114</c:v>
                </c:pt>
                <c:pt idx="497">
                  <c:v>0.20625159270887891</c:v>
                </c:pt>
                <c:pt idx="498">
                  <c:v>0.206230986232813</c:v>
                </c:pt>
                <c:pt idx="499">
                  <c:v>0.2058511401906645</c:v>
                </c:pt>
                <c:pt idx="500">
                  <c:v>0.20462402454093886</c:v>
                </c:pt>
                <c:pt idx="501">
                  <c:v>0.20408070045533408</c:v>
                </c:pt>
                <c:pt idx="502">
                  <c:v>0.20369467247036582</c:v>
                </c:pt>
                <c:pt idx="503">
                  <c:v>7.0098423398515852E-2</c:v>
                </c:pt>
                <c:pt idx="504">
                  <c:v>7.0054806357509658E-2</c:v>
                </c:pt>
                <c:pt idx="505">
                  <c:v>6.9974097659584802E-2</c:v>
                </c:pt>
                <c:pt idx="506">
                  <c:v>6.8969531951371135E-2</c:v>
                </c:pt>
                <c:pt idx="507">
                  <c:v>6.8869933983719184E-2</c:v>
                </c:pt>
                <c:pt idx="508">
                  <c:v>6.8851044713992088E-2</c:v>
                </c:pt>
                <c:pt idx="509">
                  <c:v>6.8825286618909687E-2</c:v>
                </c:pt>
                <c:pt idx="510">
                  <c:v>6.873255747661304E-2</c:v>
                </c:pt>
                <c:pt idx="511">
                  <c:v>6.853679595398679E-2</c:v>
                </c:pt>
                <c:pt idx="512">
                  <c:v>6.8504169033549084E-2</c:v>
                </c:pt>
                <c:pt idx="513">
                  <c:v>6.6507058061493526E-2</c:v>
                </c:pt>
                <c:pt idx="514">
                  <c:v>6.6478895877536762E-2</c:v>
                </c:pt>
                <c:pt idx="515">
                  <c:v>6.6388227382846707E-2</c:v>
                </c:pt>
                <c:pt idx="516">
                  <c:v>6.6269740145467659E-2</c:v>
                </c:pt>
                <c:pt idx="517">
                  <c:v>6.6237800107565484E-2</c:v>
                </c:pt>
                <c:pt idx="518">
                  <c:v>6.5328711071790585E-2</c:v>
                </c:pt>
                <c:pt idx="519">
                  <c:v>6.5301235770369351E-2</c:v>
                </c:pt>
                <c:pt idx="520">
                  <c:v>6.5254527757953262E-2</c:v>
                </c:pt>
                <c:pt idx="521">
                  <c:v>6.2275518201356544E-2</c:v>
                </c:pt>
                <c:pt idx="522">
                  <c:v>6.1894298394136994E-2</c:v>
                </c:pt>
                <c:pt idx="523">
                  <c:v>6.0260891724644952E-2</c:v>
                </c:pt>
                <c:pt idx="524">
                  <c:v>5.9468572719910268E-2</c:v>
                </c:pt>
                <c:pt idx="525">
                  <c:v>5.6802781599515559E-2</c:v>
                </c:pt>
                <c:pt idx="526">
                  <c:v>5.677255876795221E-2</c:v>
                </c:pt>
                <c:pt idx="527">
                  <c:v>5.6723103225393999E-2</c:v>
                </c:pt>
                <c:pt idx="528">
                  <c:v>5.6628313435490761E-2</c:v>
                </c:pt>
                <c:pt idx="529">
                  <c:v>5.6371419367202275E-2</c:v>
                </c:pt>
                <c:pt idx="530">
                  <c:v>5.6348408802261996E-2</c:v>
                </c:pt>
                <c:pt idx="531">
                  <c:v>5.6093231940312335E-2</c:v>
                </c:pt>
                <c:pt idx="532">
                  <c:v>5.598470449969848E-2</c:v>
                </c:pt>
                <c:pt idx="533">
                  <c:v>5.5682132742797201E-2</c:v>
                </c:pt>
                <c:pt idx="534">
                  <c:v>5.5105838295486931E-2</c:v>
                </c:pt>
                <c:pt idx="535">
                  <c:v>5.4897026004685594E-2</c:v>
                </c:pt>
                <c:pt idx="536">
                  <c:v>5.4550150324242583E-2</c:v>
                </c:pt>
                <c:pt idx="537">
                  <c:v>5.4383924750644151E-2</c:v>
                </c:pt>
                <c:pt idx="538">
                  <c:v>5.4361944509507168E-2</c:v>
                </c:pt>
                <c:pt idx="539">
                  <c:v>5.4163778898006554E-2</c:v>
                </c:pt>
                <c:pt idx="540">
                  <c:v>5.3919248715357616E-2</c:v>
                </c:pt>
                <c:pt idx="541">
                  <c:v>5.3742376462458455E-2</c:v>
                </c:pt>
                <c:pt idx="542">
                  <c:v>5.3627667079024825E-2</c:v>
                </c:pt>
                <c:pt idx="543">
                  <c:v>5.335497471241913E-2</c:v>
                </c:pt>
                <c:pt idx="544">
                  <c:v>5.3234770268701256E-2</c:v>
                </c:pt>
                <c:pt idx="545">
                  <c:v>5.2666718411817352E-2</c:v>
                </c:pt>
                <c:pt idx="546">
                  <c:v>5.261451533911702E-2</c:v>
                </c:pt>
                <c:pt idx="547">
                  <c:v>5.2599403923335342E-2</c:v>
                </c:pt>
                <c:pt idx="548">
                  <c:v>5.2402612076905788E-2</c:v>
                </c:pt>
                <c:pt idx="549">
                  <c:v>5.2170789221164172E-2</c:v>
                </c:pt>
                <c:pt idx="550">
                  <c:v>5.2138162300726466E-2</c:v>
                </c:pt>
                <c:pt idx="551">
                  <c:v>5.1936218835280434E-2</c:v>
                </c:pt>
                <c:pt idx="552">
                  <c:v>5.1667991205155687E-2</c:v>
                </c:pt>
                <c:pt idx="553">
                  <c:v>5.1644293757679878E-2</c:v>
                </c:pt>
                <c:pt idx="554">
                  <c:v>5.16291823418982E-2</c:v>
                </c:pt>
                <c:pt idx="555">
                  <c:v>5.1562898177219485E-2</c:v>
                </c:pt>
                <c:pt idx="556">
                  <c:v>5.1341722000778592E-2</c:v>
                </c:pt>
                <c:pt idx="557">
                  <c:v>5.1253114153695128E-2</c:v>
                </c:pt>
                <c:pt idx="558">
                  <c:v>5.0661364849335415E-2</c:v>
                </c:pt>
                <c:pt idx="559">
                  <c:v>5.0640758373269493E-2</c:v>
                </c:pt>
                <c:pt idx="560">
                  <c:v>5.0527766196174689E-2</c:v>
                </c:pt>
                <c:pt idx="561">
                  <c:v>5.0447400939517592E-2</c:v>
                </c:pt>
                <c:pt idx="562">
                  <c:v>5.0221760026595751E-2</c:v>
                </c:pt>
                <c:pt idx="563">
                  <c:v>5.0162344687272341E-2</c:v>
                </c:pt>
                <c:pt idx="564">
                  <c:v>5.0083353195686311E-2</c:v>
                </c:pt>
                <c:pt idx="565">
                  <c:v>5.0010543646920057E-2</c:v>
                </c:pt>
                <c:pt idx="566">
                  <c:v>4.9112101290445881E-2</c:v>
                </c:pt>
                <c:pt idx="567">
                  <c:v>4.8803004149457062E-2</c:v>
                </c:pt>
                <c:pt idx="568">
                  <c:v>4.867490055658058E-2</c:v>
                </c:pt>
                <c:pt idx="569">
                  <c:v>4.7586535179032163E-2</c:v>
                </c:pt>
                <c:pt idx="570">
                  <c:v>4.7566959026769537E-2</c:v>
                </c:pt>
                <c:pt idx="571">
                  <c:v>4.7521968220692275E-2</c:v>
                </c:pt>
                <c:pt idx="572">
                  <c:v>4.7298387955377025E-2</c:v>
                </c:pt>
                <c:pt idx="573">
                  <c:v>4.7262670063529424E-2</c:v>
                </c:pt>
                <c:pt idx="574">
                  <c:v>4.7216648933648867E-2</c:v>
                </c:pt>
                <c:pt idx="575">
                  <c:v>4.6958724541557084E-2</c:v>
                </c:pt>
                <c:pt idx="576">
                  <c:v>4.6258447796583516E-2</c:v>
                </c:pt>
                <c:pt idx="577">
                  <c:v>4.5955532598414471E-2</c:v>
                </c:pt>
                <c:pt idx="578">
                  <c:v>4.5938017093758436E-2</c:v>
                </c:pt>
                <c:pt idx="579">
                  <c:v>4.5810600383417485E-2</c:v>
                </c:pt>
                <c:pt idx="580">
                  <c:v>4.5525200689904476E-2</c:v>
                </c:pt>
                <c:pt idx="581">
                  <c:v>4.5503563890035258E-2</c:v>
                </c:pt>
                <c:pt idx="582">
                  <c:v>4.5467845998187657E-2</c:v>
                </c:pt>
                <c:pt idx="583">
                  <c:v>4.5445522315782909E-2</c:v>
                </c:pt>
                <c:pt idx="584">
                  <c:v>4.5318449046709723E-2</c:v>
                </c:pt>
                <c:pt idx="585">
                  <c:v>4.5294751599233914E-2</c:v>
                </c:pt>
                <c:pt idx="586">
                  <c:v>4.4809469087881464E-2</c:v>
                </c:pt>
                <c:pt idx="587">
                  <c:v>4.4743184923202749E-2</c:v>
                </c:pt>
                <c:pt idx="588">
                  <c:v>4.4704032618677496E-2</c:v>
                </c:pt>
                <c:pt idx="589">
                  <c:v>4.4665910637955539E-2</c:v>
                </c:pt>
                <c:pt idx="590">
                  <c:v>4.460855594623872E-2</c:v>
                </c:pt>
                <c:pt idx="591">
                  <c:v>4.454845372437978E-2</c:v>
                </c:pt>
                <c:pt idx="592">
                  <c:v>4.4436835312356038E-2</c:v>
                </c:pt>
                <c:pt idx="593">
                  <c:v>2.0234529172931247E-2</c:v>
                </c:pt>
                <c:pt idx="594">
                  <c:v>2.0090970723005325E-2</c:v>
                </c:pt>
                <c:pt idx="595">
                  <c:v>2.0029838177343093E-2</c:v>
                </c:pt>
                <c:pt idx="596">
                  <c:v>1.9864299486280192E-2</c:v>
                </c:pt>
                <c:pt idx="597">
                  <c:v>1.9795954673994885E-2</c:v>
                </c:pt>
                <c:pt idx="598">
                  <c:v>1.977122690271578E-2</c:v>
                </c:pt>
                <c:pt idx="599">
                  <c:v>1.9436028225376791E-2</c:v>
                </c:pt>
                <c:pt idx="600">
                  <c:v>1.9337460581528132E-2</c:v>
                </c:pt>
                <c:pt idx="601">
                  <c:v>1.9313076251516792E-2</c:v>
                </c:pt>
                <c:pt idx="602">
                  <c:v>1.9280792772346848E-2</c:v>
                </c:pt>
                <c:pt idx="603">
                  <c:v>1.9256751883603273E-2</c:v>
                </c:pt>
                <c:pt idx="604">
                  <c:v>1.8711023709124117E-2</c:v>
                </c:pt>
                <c:pt idx="605">
                  <c:v>1.8655386223746129E-2</c:v>
                </c:pt>
                <c:pt idx="606">
                  <c:v>1.8628254363592667E-2</c:v>
                </c:pt>
                <c:pt idx="607">
                  <c:v>1.8563000522717248E-2</c:v>
                </c:pt>
                <c:pt idx="608">
                  <c:v>1.8236044435804628E-2</c:v>
                </c:pt>
                <c:pt idx="609">
                  <c:v>1.1774196982799415E-2</c:v>
                </c:pt>
                <c:pt idx="610">
                  <c:v>1.1732297148132042E-2</c:v>
                </c:pt>
                <c:pt idx="611">
                  <c:v>1.156744533960467E-2</c:v>
                </c:pt>
                <c:pt idx="612">
                  <c:v>1.1322228274420204E-2</c:v>
                </c:pt>
                <c:pt idx="613">
                  <c:v>1.0219438363625639E-2</c:v>
                </c:pt>
                <c:pt idx="614">
                  <c:v>1.0156245170356813E-2</c:v>
                </c:pt>
                <c:pt idx="615">
                  <c:v>1.0128082986400054E-2</c:v>
                </c:pt>
                <c:pt idx="616">
                  <c:v>9.8279153183731312E-3</c:v>
                </c:pt>
                <c:pt idx="617">
                  <c:v>9.3512188387148143E-3</c:v>
                </c:pt>
                <c:pt idx="618">
                  <c:v>9.2972985596756538E-3</c:v>
                </c:pt>
                <c:pt idx="619">
                  <c:v>9.1901448841328615E-3</c:v>
                </c:pt>
                <c:pt idx="620">
                  <c:v>9.0778395895735886E-3</c:v>
                </c:pt>
                <c:pt idx="621">
                  <c:v>8.835026613263481E-3</c:v>
                </c:pt>
                <c:pt idx="622">
                  <c:v>5.7279134637902851E-3</c:v>
                </c:pt>
                <c:pt idx="623">
                  <c:v>5.5551625061043101E-3</c:v>
                </c:pt>
                <c:pt idx="624">
                  <c:v>5.5345560300383888E-3</c:v>
                </c:pt>
                <c:pt idx="625">
                  <c:v>5.3147536186685593E-3</c:v>
                </c:pt>
                <c:pt idx="626">
                  <c:v>4.6268407593345467E-3</c:v>
                </c:pt>
                <c:pt idx="627">
                  <c:v>4.5832237183283464E-3</c:v>
                </c:pt>
                <c:pt idx="628">
                  <c:v>4.2246710347813125E-3</c:v>
                </c:pt>
                <c:pt idx="629">
                  <c:v>4.0172325090510365E-3</c:v>
                </c:pt>
                <c:pt idx="630">
                  <c:v>3.9938785028429923E-3</c:v>
                </c:pt>
                <c:pt idx="631">
                  <c:v>3.86234049728886E-3</c:v>
                </c:pt>
                <c:pt idx="632">
                  <c:v>3.8094505420529948E-3</c:v>
                </c:pt>
                <c:pt idx="633">
                  <c:v>3.6768822126955667E-3</c:v>
                </c:pt>
                <c:pt idx="634">
                  <c:v>3.654215089023053E-3</c:v>
                </c:pt>
                <c:pt idx="635">
                  <c:v>3.5972038385740034E-3</c:v>
                </c:pt>
                <c:pt idx="636">
                  <c:v>3.2379642724914386E-3</c:v>
                </c:pt>
                <c:pt idx="637">
                  <c:v>3.2211356503709359E-3</c:v>
                </c:pt>
                <c:pt idx="638">
                  <c:v>2.8388855193480921E-3</c:v>
                </c:pt>
                <c:pt idx="639">
                  <c:v>2.8210265734242936E-3</c:v>
                </c:pt>
                <c:pt idx="640">
                  <c:v>2.781187386363512E-3</c:v>
                </c:pt>
                <c:pt idx="641">
                  <c:v>2.7389441104283731E-3</c:v>
                </c:pt>
                <c:pt idx="642">
                  <c:v>2.7210851645045747E-3</c:v>
                </c:pt>
                <c:pt idx="643">
                  <c:v>2.6798722123727316E-3</c:v>
                </c:pt>
                <c:pt idx="644">
                  <c:v>2.6554878823613912E-3</c:v>
                </c:pt>
                <c:pt idx="645">
                  <c:v>2.5929815716280958E-3</c:v>
                </c:pt>
                <c:pt idx="646">
                  <c:v>2.5397481751244654E-3</c:v>
                </c:pt>
                <c:pt idx="647">
                  <c:v>2.48170660087212E-3</c:v>
                </c:pt>
                <c:pt idx="648">
                  <c:v>2.4428977376146346E-3</c:v>
                </c:pt>
                <c:pt idx="649">
                  <c:v>2.400997902947261E-3</c:v>
                </c:pt>
                <c:pt idx="650">
                  <c:v>6.9375136088566558E-4</c:v>
                </c:pt>
                <c:pt idx="651">
                  <c:v>6.4463925959521936E-4</c:v>
                </c:pt>
                <c:pt idx="652">
                  <c:v>3.6919936284740209E-4</c:v>
                </c:pt>
                <c:pt idx="653">
                  <c:v>1.8957957980611978E-4</c:v>
                </c:pt>
                <c:pt idx="654">
                  <c:v>3.6748215650535401E-5</c:v>
                </c:pt>
                <c:pt idx="655">
                  <c:v>-3.5792224219177715E-16</c:v>
                </c:pt>
              </c:numCache>
            </c:numRef>
          </c:xVal>
          <c:yVal>
            <c:numRef>
              <c:f>Log_HID9!$B$1:$B$656</c:f>
              <c:numCache>
                <c:formatCode>0</c:formatCode>
                <c:ptCount val="656"/>
                <c:pt idx="0">
                  <c:v>1</c:v>
                </c:pt>
                <c:pt idx="1">
                  <c:v>0.99999472601656025</c:v>
                </c:pt>
                <c:pt idx="2">
                  <c:v>0.99990506829808545</c:v>
                </c:pt>
                <c:pt idx="3">
                  <c:v>0.9998470544802488</c:v>
                </c:pt>
                <c:pt idx="4">
                  <c:v>0.99970993091081684</c:v>
                </c:pt>
                <c:pt idx="5">
                  <c:v>0.99952006750698796</c:v>
                </c:pt>
                <c:pt idx="6">
                  <c:v>0.99949369758978945</c:v>
                </c:pt>
                <c:pt idx="7">
                  <c:v>0.99928801223564145</c:v>
                </c:pt>
                <c:pt idx="8">
                  <c:v>0.99920890248404604</c:v>
                </c:pt>
                <c:pt idx="9">
                  <c:v>0.99859712040504178</c:v>
                </c:pt>
                <c:pt idx="10">
                  <c:v>0.99786403670692458</c:v>
                </c:pt>
                <c:pt idx="11">
                  <c:v>0.99728917251199811</c:v>
                </c:pt>
                <c:pt idx="12">
                  <c:v>0.99687780180370211</c:v>
                </c:pt>
                <c:pt idx="13">
                  <c:v>0.99673013026739077</c:v>
                </c:pt>
                <c:pt idx="14">
                  <c:v>0.99666156848267473</c:v>
                </c:pt>
                <c:pt idx="15">
                  <c:v>0.99662992458203659</c:v>
                </c:pt>
                <c:pt idx="16">
                  <c:v>0.99561204577817608</c:v>
                </c:pt>
                <c:pt idx="17">
                  <c:v>0.99545910025842499</c:v>
                </c:pt>
                <c:pt idx="18">
                  <c:v>0.99542745635778684</c:v>
                </c:pt>
                <c:pt idx="19">
                  <c:v>0.99525341490427699</c:v>
                </c:pt>
                <c:pt idx="20">
                  <c:v>0.9952164970201991</c:v>
                </c:pt>
                <c:pt idx="21">
                  <c:v>0.99520067506987997</c:v>
                </c:pt>
                <c:pt idx="22">
                  <c:v>0.99451505722272004</c:v>
                </c:pt>
                <c:pt idx="23">
                  <c:v>0.99422498813353699</c:v>
                </c:pt>
                <c:pt idx="24">
                  <c:v>0.99406149464690652</c:v>
                </c:pt>
                <c:pt idx="25">
                  <c:v>0.99403512472970801</c:v>
                </c:pt>
                <c:pt idx="26">
                  <c:v>0.99398765887875073</c:v>
                </c:pt>
                <c:pt idx="27">
                  <c:v>0.99394546701123321</c:v>
                </c:pt>
                <c:pt idx="28">
                  <c:v>0.98948895100469347</c:v>
                </c:pt>
                <c:pt idx="29">
                  <c:v>0.98696271293708104</c:v>
                </c:pt>
                <c:pt idx="30">
                  <c:v>0.98672010969885526</c:v>
                </c:pt>
                <c:pt idx="31">
                  <c:v>0.98661463003006145</c:v>
                </c:pt>
                <c:pt idx="32">
                  <c:v>0.98598175201729843</c:v>
                </c:pt>
                <c:pt idx="33">
                  <c:v>0.98571277886187414</c:v>
                </c:pt>
                <c:pt idx="34">
                  <c:v>0.98383524075734374</c:v>
                </c:pt>
                <c:pt idx="35">
                  <c:v>0.98280154000316411</c:v>
                </c:pt>
                <c:pt idx="36">
                  <c:v>0.98274352618532745</c:v>
                </c:pt>
                <c:pt idx="37">
                  <c:v>0.98221612784135826</c:v>
                </c:pt>
                <c:pt idx="38">
                  <c:v>0.98216866199040098</c:v>
                </c:pt>
                <c:pt idx="39">
                  <c:v>0.98214229207320247</c:v>
                </c:pt>
                <c:pt idx="40">
                  <c:v>0.9820684563050468</c:v>
                </c:pt>
                <c:pt idx="41">
                  <c:v>0.98203681240440865</c:v>
                </c:pt>
                <c:pt idx="42">
                  <c:v>0.97875639470492026</c:v>
                </c:pt>
                <c:pt idx="43">
                  <c:v>0.97736933706028128</c:v>
                </c:pt>
                <c:pt idx="44">
                  <c:v>0.97595063551500416</c:v>
                </c:pt>
                <c:pt idx="45">
                  <c:v>0.97590316966404689</c:v>
                </c:pt>
                <c:pt idx="46">
                  <c:v>0.97198987395179537</c:v>
                </c:pt>
                <c:pt idx="47">
                  <c:v>0.96406307684193826</c:v>
                </c:pt>
                <c:pt idx="48">
                  <c:v>0.96403143294130011</c:v>
                </c:pt>
                <c:pt idx="49">
                  <c:v>0.96402088497442073</c:v>
                </c:pt>
                <c:pt idx="50">
                  <c:v>0.96394177522282531</c:v>
                </c:pt>
                <c:pt idx="51">
                  <c:v>0.96345656874637364</c:v>
                </c:pt>
                <c:pt idx="52">
                  <c:v>0.9633352671272607</c:v>
                </c:pt>
                <c:pt idx="53">
                  <c:v>0.96326143135910502</c:v>
                </c:pt>
                <c:pt idx="54">
                  <c:v>0.96321396550814775</c:v>
                </c:pt>
                <c:pt idx="55">
                  <c:v>0.96273403301513583</c:v>
                </c:pt>
                <c:pt idx="56">
                  <c:v>0.96268129318073892</c:v>
                </c:pt>
                <c:pt idx="57">
                  <c:v>0.96267601919729917</c:v>
                </c:pt>
                <c:pt idx="58">
                  <c:v>0.96242286799219401</c:v>
                </c:pt>
                <c:pt idx="59">
                  <c:v>0.96233848425715895</c:v>
                </c:pt>
                <c:pt idx="60">
                  <c:v>0.95955909498444125</c:v>
                </c:pt>
                <c:pt idx="61">
                  <c:v>0.95952745108380311</c:v>
                </c:pt>
                <c:pt idx="62">
                  <c:v>0.9595010811666046</c:v>
                </c:pt>
                <c:pt idx="63">
                  <c:v>0.95937977954749165</c:v>
                </c:pt>
                <c:pt idx="64">
                  <c:v>0.95934813564685351</c:v>
                </c:pt>
                <c:pt idx="65">
                  <c:v>0.95915827224302463</c:v>
                </c:pt>
                <c:pt idx="66">
                  <c:v>0.95901587469015293</c:v>
                </c:pt>
                <c:pt idx="67">
                  <c:v>0.95884183323664307</c:v>
                </c:pt>
                <c:pt idx="68">
                  <c:v>0.95878909340224616</c:v>
                </c:pt>
                <c:pt idx="69">
                  <c:v>0.95868888771689198</c:v>
                </c:pt>
                <c:pt idx="70">
                  <c:v>0.95863087389905532</c:v>
                </c:pt>
                <c:pt idx="71">
                  <c:v>0.95862559991561558</c:v>
                </c:pt>
                <c:pt idx="72">
                  <c:v>0.95825114709139747</c:v>
                </c:pt>
                <c:pt idx="73">
                  <c:v>0.95817203733980205</c:v>
                </c:pt>
                <c:pt idx="74">
                  <c:v>0.95816148937292267</c:v>
                </c:pt>
                <c:pt idx="75">
                  <c:v>0.95808237962132725</c:v>
                </c:pt>
                <c:pt idx="76">
                  <c:v>0.95804018775380972</c:v>
                </c:pt>
                <c:pt idx="77">
                  <c:v>0.95796107800221431</c:v>
                </c:pt>
                <c:pt idx="78">
                  <c:v>0.95787669426717925</c:v>
                </c:pt>
                <c:pt idx="79">
                  <c:v>0.95780285849902358</c:v>
                </c:pt>
                <c:pt idx="80">
                  <c:v>0.95627867728495264</c:v>
                </c:pt>
                <c:pt idx="81">
                  <c:v>0.9543431253625857</c:v>
                </c:pt>
                <c:pt idx="82">
                  <c:v>0.95428511154474904</c:v>
                </c:pt>
                <c:pt idx="83">
                  <c:v>0.95419545382627424</c:v>
                </c:pt>
                <c:pt idx="84">
                  <c:v>0.95359949369758901</c:v>
                </c:pt>
                <c:pt idx="85">
                  <c:v>0.95223880597014843</c:v>
                </c:pt>
                <c:pt idx="86">
                  <c:v>0.95213860028479425</c:v>
                </c:pt>
                <c:pt idx="87">
                  <c:v>0.95190654501344785</c:v>
                </c:pt>
                <c:pt idx="88">
                  <c:v>0.95185380517905094</c:v>
                </c:pt>
                <c:pt idx="89">
                  <c:v>0.95182216127841279</c:v>
                </c:pt>
                <c:pt idx="90">
                  <c:v>0.9513475027688405</c:v>
                </c:pt>
                <c:pt idx="91">
                  <c:v>0.95099414587838116</c:v>
                </c:pt>
                <c:pt idx="92">
                  <c:v>0.95094140604398425</c:v>
                </c:pt>
                <c:pt idx="93">
                  <c:v>0.95088866620958734</c:v>
                </c:pt>
                <c:pt idx="94">
                  <c:v>0.94840989399293207</c:v>
                </c:pt>
                <c:pt idx="95">
                  <c:v>0.94830441432413826</c:v>
                </c:pt>
                <c:pt idx="96">
                  <c:v>0.94656399978903993</c:v>
                </c:pt>
                <c:pt idx="97">
                  <c:v>0.94648489003744452</c:v>
                </c:pt>
                <c:pt idx="98">
                  <c:v>0.94646906808712539</c:v>
                </c:pt>
                <c:pt idx="99">
                  <c:v>0.94644269816992688</c:v>
                </c:pt>
                <c:pt idx="100">
                  <c:v>0.94634776646801244</c:v>
                </c:pt>
                <c:pt idx="101">
                  <c:v>0.9462792046832964</c:v>
                </c:pt>
                <c:pt idx="102">
                  <c:v>0.94622119086545975</c:v>
                </c:pt>
                <c:pt idx="103">
                  <c:v>0.94619482094826124</c:v>
                </c:pt>
                <c:pt idx="104">
                  <c:v>0.94224988133537158</c:v>
                </c:pt>
                <c:pt idx="105">
                  <c:v>0.94201255208058543</c:v>
                </c:pt>
                <c:pt idx="106">
                  <c:v>0.94190707241179161</c:v>
                </c:pt>
                <c:pt idx="107">
                  <c:v>0.94181214070987718</c:v>
                </c:pt>
                <c:pt idx="108">
                  <c:v>0.94168029112388485</c:v>
                </c:pt>
                <c:pt idx="109">
                  <c:v>0.94141131796846056</c:v>
                </c:pt>
                <c:pt idx="110">
                  <c:v>0.94110015294551874</c:v>
                </c:pt>
                <c:pt idx="111">
                  <c:v>0.93261431359105429</c:v>
                </c:pt>
                <c:pt idx="112">
                  <c:v>0.93259849164073516</c:v>
                </c:pt>
                <c:pt idx="113">
                  <c:v>0.93251938188913974</c:v>
                </c:pt>
                <c:pt idx="114">
                  <c:v>0.9310215705922672</c:v>
                </c:pt>
                <c:pt idx="115">
                  <c:v>0.9307262275196444</c:v>
                </c:pt>
                <c:pt idx="116">
                  <c:v>0.93029376087758964</c:v>
                </c:pt>
                <c:pt idx="117">
                  <c:v>0.93009334950688138</c:v>
                </c:pt>
                <c:pt idx="118">
                  <c:v>0.92702916512842037</c:v>
                </c:pt>
                <c:pt idx="119">
                  <c:v>0.92699752122778223</c:v>
                </c:pt>
                <c:pt idx="120">
                  <c:v>0.92685512367491052</c:v>
                </c:pt>
                <c:pt idx="121">
                  <c:v>0.92683402774115176</c:v>
                </c:pt>
                <c:pt idx="122">
                  <c:v>0.92593745055640408</c:v>
                </c:pt>
                <c:pt idx="123">
                  <c:v>0.92586888877168805</c:v>
                </c:pt>
                <c:pt idx="124">
                  <c:v>0.92583197088761016</c:v>
                </c:pt>
                <c:pt idx="125">
                  <c:v>0.92509888718949296</c:v>
                </c:pt>
                <c:pt idx="126">
                  <c:v>0.924756078265913</c:v>
                </c:pt>
                <c:pt idx="127">
                  <c:v>0.92472443436527485</c:v>
                </c:pt>
                <c:pt idx="128">
                  <c:v>0.92457676282896351</c:v>
                </c:pt>
                <c:pt idx="129">
                  <c:v>0.92450820104424747</c:v>
                </c:pt>
                <c:pt idx="130">
                  <c:v>0.92437635145825514</c:v>
                </c:pt>
                <c:pt idx="131">
                  <c:v>0.92437107747481539</c:v>
                </c:pt>
                <c:pt idx="132">
                  <c:v>0.92428669373978034</c:v>
                </c:pt>
                <c:pt idx="133">
                  <c:v>0.92424977585570245</c:v>
                </c:pt>
                <c:pt idx="134">
                  <c:v>0.92423395390538332</c:v>
                </c:pt>
                <c:pt idx="135">
                  <c:v>0.92419703602130543</c:v>
                </c:pt>
                <c:pt idx="136">
                  <c:v>0.92417594008754667</c:v>
                </c:pt>
                <c:pt idx="137">
                  <c:v>0.92398607668371779</c:v>
                </c:pt>
                <c:pt idx="138">
                  <c:v>0.92364326776013783</c:v>
                </c:pt>
                <c:pt idx="139">
                  <c:v>0.92361689784293932</c:v>
                </c:pt>
                <c:pt idx="140">
                  <c:v>0.92334792468751503</c:v>
                </c:pt>
                <c:pt idx="141">
                  <c:v>0.92197141500975544</c:v>
                </c:pt>
                <c:pt idx="142">
                  <c:v>0.92189757924159976</c:v>
                </c:pt>
                <c:pt idx="143">
                  <c:v>0.91955593059437657</c:v>
                </c:pt>
                <c:pt idx="144">
                  <c:v>0.91954010864405744</c:v>
                </c:pt>
                <c:pt idx="145">
                  <c:v>0.91951373872685893</c:v>
                </c:pt>
                <c:pt idx="146">
                  <c:v>0.91858551764147311</c:v>
                </c:pt>
                <c:pt idx="147">
                  <c:v>0.91854859975739522</c:v>
                </c:pt>
                <c:pt idx="148">
                  <c:v>0.91851168187331733</c:v>
                </c:pt>
                <c:pt idx="149">
                  <c:v>0.90832234586783234</c:v>
                </c:pt>
                <c:pt idx="150">
                  <c:v>0.90798481092769201</c:v>
                </c:pt>
                <c:pt idx="151">
                  <c:v>0.90797426296081263</c:v>
                </c:pt>
                <c:pt idx="152">
                  <c:v>0.9079584410104935</c:v>
                </c:pt>
                <c:pt idx="153">
                  <c:v>0.90794261906017437</c:v>
                </c:pt>
                <c:pt idx="154">
                  <c:v>0.90790570117609648</c:v>
                </c:pt>
                <c:pt idx="155">
                  <c:v>0.90553240862823503</c:v>
                </c:pt>
                <c:pt idx="156">
                  <c:v>0.90488898264859263</c:v>
                </c:pt>
                <c:pt idx="157">
                  <c:v>0.90476768102947969</c:v>
                </c:pt>
                <c:pt idx="158">
                  <c:v>0.90473603712884154</c:v>
                </c:pt>
                <c:pt idx="159">
                  <c:v>0.90471494119508278</c:v>
                </c:pt>
                <c:pt idx="160">
                  <c:v>0.90415062496703569</c:v>
                </c:pt>
                <c:pt idx="161">
                  <c:v>0.90403987131480212</c:v>
                </c:pt>
                <c:pt idx="162">
                  <c:v>0.90383418596065412</c:v>
                </c:pt>
                <c:pt idx="163">
                  <c:v>0.90381309002689536</c:v>
                </c:pt>
                <c:pt idx="164">
                  <c:v>0.90374452824217932</c:v>
                </c:pt>
                <c:pt idx="165">
                  <c:v>0.90357048678866947</c:v>
                </c:pt>
                <c:pt idx="166">
                  <c:v>0.90269500553768056</c:v>
                </c:pt>
                <c:pt idx="167">
                  <c:v>0.90245240229945478</c:v>
                </c:pt>
                <c:pt idx="168">
                  <c:v>0.90061705606244191</c:v>
                </c:pt>
                <c:pt idx="169">
                  <c:v>0.90056959021148464</c:v>
                </c:pt>
                <c:pt idx="170">
                  <c:v>0.90055376826116551</c:v>
                </c:pt>
                <c:pt idx="171">
                  <c:v>0.90040082274141442</c:v>
                </c:pt>
                <c:pt idx="172">
                  <c:v>0.90036917884077627</c:v>
                </c:pt>
                <c:pt idx="173">
                  <c:v>0.90035335689045715</c:v>
                </c:pt>
                <c:pt idx="174">
                  <c:v>0.89998945203311842</c:v>
                </c:pt>
                <c:pt idx="175">
                  <c:v>0.89961499920890031</c:v>
                </c:pt>
                <c:pt idx="176">
                  <c:v>0.89727335056167712</c:v>
                </c:pt>
                <c:pt idx="177">
                  <c:v>0.89708876114128788</c:v>
                </c:pt>
                <c:pt idx="178">
                  <c:v>0.89665629449923312</c:v>
                </c:pt>
                <c:pt idx="179">
                  <c:v>0.89649280101260265</c:v>
                </c:pt>
                <c:pt idx="180">
                  <c:v>0.89640314329412785</c:v>
                </c:pt>
                <c:pt idx="181">
                  <c:v>0.89629238964189428</c:v>
                </c:pt>
                <c:pt idx="182">
                  <c:v>0.89591266283423643</c:v>
                </c:pt>
                <c:pt idx="183">
                  <c:v>0.89438848162016549</c:v>
                </c:pt>
                <c:pt idx="184">
                  <c:v>0.89434628975264796</c:v>
                </c:pt>
                <c:pt idx="185">
                  <c:v>0.89398765887874887</c:v>
                </c:pt>
                <c:pt idx="186">
                  <c:v>0.89385580929275654</c:v>
                </c:pt>
                <c:pt idx="187">
                  <c:v>0.8937081377564452</c:v>
                </c:pt>
                <c:pt idx="188">
                  <c:v>0.88692579505300129</c:v>
                </c:pt>
                <c:pt idx="189">
                  <c:v>0.88686778123516463</c:v>
                </c:pt>
                <c:pt idx="190">
                  <c:v>0.88684141131796612</c:v>
                </c:pt>
                <c:pt idx="191">
                  <c:v>0.88663045198037849</c:v>
                </c:pt>
                <c:pt idx="192">
                  <c:v>0.88659880807974034</c:v>
                </c:pt>
                <c:pt idx="193">
                  <c:v>0.88626127313960001</c:v>
                </c:pt>
                <c:pt idx="194">
                  <c:v>0.88624017720584125</c:v>
                </c:pt>
                <c:pt idx="195">
                  <c:v>0.8855123674911638</c:v>
                </c:pt>
                <c:pt idx="196">
                  <c:v>0.88548072359052565</c:v>
                </c:pt>
                <c:pt idx="197">
                  <c:v>0.88524866831917925</c:v>
                </c:pt>
                <c:pt idx="198">
                  <c:v>0.88473181794208944</c:v>
                </c:pt>
                <c:pt idx="199">
                  <c:v>0.88412530984652482</c:v>
                </c:pt>
                <c:pt idx="200">
                  <c:v>0.88407257001212791</c:v>
                </c:pt>
                <c:pt idx="201">
                  <c:v>0.88397236432677373</c:v>
                </c:pt>
                <c:pt idx="202">
                  <c:v>0.8837244871051082</c:v>
                </c:pt>
                <c:pt idx="203">
                  <c:v>0.88358736353567624</c:v>
                </c:pt>
                <c:pt idx="204">
                  <c:v>0.88336585623120922</c:v>
                </c:pt>
                <c:pt idx="205">
                  <c:v>0.8833236643636917</c:v>
                </c:pt>
                <c:pt idx="206">
                  <c:v>0.88240599124518526</c:v>
                </c:pt>
                <c:pt idx="207">
                  <c:v>0.87754337851378927</c:v>
                </c:pt>
                <c:pt idx="208">
                  <c:v>0.87745372079531447</c:v>
                </c:pt>
                <c:pt idx="209">
                  <c:v>0.87743262486155571</c:v>
                </c:pt>
                <c:pt idx="210">
                  <c:v>0.87156795527661823</c:v>
                </c:pt>
                <c:pt idx="211">
                  <c:v>0.8714993934919022</c:v>
                </c:pt>
                <c:pt idx="212">
                  <c:v>0.87145192764094492</c:v>
                </c:pt>
                <c:pt idx="213">
                  <c:v>0.87139391382310827</c:v>
                </c:pt>
                <c:pt idx="214">
                  <c:v>0.87124096830335718</c:v>
                </c:pt>
                <c:pt idx="215">
                  <c:v>0.8591740941933419</c:v>
                </c:pt>
                <c:pt idx="216">
                  <c:v>0.85446970096513664</c:v>
                </c:pt>
                <c:pt idx="217">
                  <c:v>0.85300353356890224</c:v>
                </c:pt>
                <c:pt idx="218">
                  <c:v>0.85136332471915799</c:v>
                </c:pt>
                <c:pt idx="219">
                  <c:v>0.8511840092822085</c:v>
                </c:pt>
                <c:pt idx="220">
                  <c:v>0.85085174832550792</c:v>
                </c:pt>
                <c:pt idx="221">
                  <c:v>0.84511892832656277</c:v>
                </c:pt>
                <c:pt idx="222">
                  <c:v>0.84351036337745666</c:v>
                </c:pt>
                <c:pt idx="223">
                  <c:v>0.84335214387426594</c:v>
                </c:pt>
                <c:pt idx="224">
                  <c:v>0.84314645852011794</c:v>
                </c:pt>
                <c:pt idx="225">
                  <c:v>0.84312008860291943</c:v>
                </c:pt>
                <c:pt idx="226">
                  <c:v>0.83726596698486133</c:v>
                </c:pt>
                <c:pt idx="227">
                  <c:v>0.83717630926638653</c:v>
                </c:pt>
                <c:pt idx="228">
                  <c:v>0.83579452560518719</c:v>
                </c:pt>
                <c:pt idx="229">
                  <c:v>0.82994040398712909</c:v>
                </c:pt>
                <c:pt idx="230">
                  <c:v>0.82992458203680997</c:v>
                </c:pt>
                <c:pt idx="231">
                  <c:v>0.82857444227624877</c:v>
                </c:pt>
                <c:pt idx="232">
                  <c:v>0.82468224249775612</c:v>
                </c:pt>
                <c:pt idx="233">
                  <c:v>0.82449237909392725</c:v>
                </c:pt>
                <c:pt idx="234">
                  <c:v>0.82438162544169369</c:v>
                </c:pt>
                <c:pt idx="235">
                  <c:v>0.82400189863403583</c:v>
                </c:pt>
                <c:pt idx="236">
                  <c:v>0.82084805653710002</c:v>
                </c:pt>
                <c:pt idx="237">
                  <c:v>0.82072675491798708</c:v>
                </c:pt>
                <c:pt idx="238">
                  <c:v>0.82064764516639166</c:v>
                </c:pt>
                <c:pt idx="239">
                  <c:v>0.8192764094720717</c:v>
                </c:pt>
                <c:pt idx="240">
                  <c:v>0.81888086071409483</c:v>
                </c:pt>
                <c:pt idx="241">
                  <c:v>0.81687147302357221</c:v>
                </c:pt>
                <c:pt idx="242">
                  <c:v>0.81675544538789902</c:v>
                </c:pt>
                <c:pt idx="243">
                  <c:v>0.79905595696429266</c:v>
                </c:pt>
                <c:pt idx="244">
                  <c:v>0.79902958704709415</c:v>
                </c:pt>
                <c:pt idx="245">
                  <c:v>0.79889773746110182</c:v>
                </c:pt>
                <c:pt idx="246">
                  <c:v>0.79812246189546709</c:v>
                </c:pt>
                <c:pt idx="247">
                  <c:v>0.79795369442539699</c:v>
                </c:pt>
                <c:pt idx="248">
                  <c:v>0.79712040504192561</c:v>
                </c:pt>
                <c:pt idx="249">
                  <c:v>0.79583355308264081</c:v>
                </c:pt>
                <c:pt idx="250">
                  <c:v>0.79498444174885041</c:v>
                </c:pt>
                <c:pt idx="251">
                  <c:v>0.79481040029534056</c:v>
                </c:pt>
                <c:pt idx="252">
                  <c:v>0.7942249881335347</c:v>
                </c:pt>
                <c:pt idx="253">
                  <c:v>0.79267443700226525</c:v>
                </c:pt>
                <c:pt idx="254">
                  <c:v>0.79266916301882551</c:v>
                </c:pt>
                <c:pt idx="255">
                  <c:v>0.792642793101627</c:v>
                </c:pt>
                <c:pt idx="256">
                  <c:v>0.79248984758187591</c:v>
                </c:pt>
                <c:pt idx="257">
                  <c:v>0.79244765571435838</c:v>
                </c:pt>
                <c:pt idx="258">
                  <c:v>0.79241601181372023</c:v>
                </c:pt>
                <c:pt idx="259">
                  <c:v>0.78562839512683658</c:v>
                </c:pt>
                <c:pt idx="260">
                  <c:v>0.7853857918886108</c:v>
                </c:pt>
                <c:pt idx="261">
                  <c:v>0.78494277727967665</c:v>
                </c:pt>
                <c:pt idx="262">
                  <c:v>0.78447339275354411</c:v>
                </c:pt>
                <c:pt idx="263">
                  <c:v>0.78358208955223618</c:v>
                </c:pt>
                <c:pt idx="264">
                  <c:v>0.78314434892674178</c:v>
                </c:pt>
                <c:pt idx="265">
                  <c:v>0.78021201413427299</c:v>
                </c:pt>
                <c:pt idx="266">
                  <c:v>0.78012763039923794</c:v>
                </c:pt>
                <c:pt idx="267">
                  <c:v>0.77615104688571013</c:v>
                </c:pt>
                <c:pt idx="268">
                  <c:v>0.77611412900163224</c:v>
                </c:pt>
                <c:pt idx="269">
                  <c:v>0.77553399082326613</c:v>
                </c:pt>
                <c:pt idx="270">
                  <c:v>0.76822952375929265</c:v>
                </c:pt>
                <c:pt idx="271">
                  <c:v>0.76671061652866135</c:v>
                </c:pt>
                <c:pt idx="272">
                  <c:v>0.76339328094509507</c:v>
                </c:pt>
                <c:pt idx="273">
                  <c:v>0.76338273297821568</c:v>
                </c:pt>
                <c:pt idx="274">
                  <c:v>0.76287115658456561</c:v>
                </c:pt>
                <c:pt idx="275">
                  <c:v>0.76279204683297019</c:v>
                </c:pt>
                <c:pt idx="276">
                  <c:v>0.76267074521385725</c:v>
                </c:pt>
                <c:pt idx="277">
                  <c:v>0.76263382732977936</c:v>
                </c:pt>
                <c:pt idx="278">
                  <c:v>0.76258636147882208</c:v>
                </c:pt>
                <c:pt idx="279">
                  <c:v>0.76069300142397267</c:v>
                </c:pt>
                <c:pt idx="280">
                  <c:v>0.75969621855387093</c:v>
                </c:pt>
                <c:pt idx="281">
                  <c:v>0.75965930066979304</c:v>
                </c:pt>
                <c:pt idx="282">
                  <c:v>0.75951162913348169</c:v>
                </c:pt>
                <c:pt idx="283">
                  <c:v>0.75939560149780849</c:v>
                </c:pt>
                <c:pt idx="284">
                  <c:v>0.7588312852697614</c:v>
                </c:pt>
                <c:pt idx="285">
                  <c:v>0.75847265439586231</c:v>
                </c:pt>
                <c:pt idx="286">
                  <c:v>0.75836717472706849</c:v>
                </c:pt>
                <c:pt idx="287">
                  <c:v>0.7583038869257922</c:v>
                </c:pt>
                <c:pt idx="288">
                  <c:v>0.75821950319075715</c:v>
                </c:pt>
                <c:pt idx="289">
                  <c:v>0.75801381783660915</c:v>
                </c:pt>
                <c:pt idx="290">
                  <c:v>0.7569906650493089</c:v>
                </c:pt>
                <c:pt idx="291">
                  <c:v>0.75647908865565883</c:v>
                </c:pt>
                <c:pt idx="292">
                  <c:v>0.75604134803016443</c:v>
                </c:pt>
                <c:pt idx="293">
                  <c:v>0.75601497811296592</c:v>
                </c:pt>
                <c:pt idx="294">
                  <c:v>0.75600970412952617</c:v>
                </c:pt>
                <c:pt idx="295">
                  <c:v>0.7559358683613705</c:v>
                </c:pt>
                <c:pt idx="296">
                  <c:v>0.75590422446073235</c:v>
                </c:pt>
                <c:pt idx="297">
                  <c:v>0.75576710089130039</c:v>
                </c:pt>
                <c:pt idx="298">
                  <c:v>0.75569853910658435</c:v>
                </c:pt>
                <c:pt idx="299">
                  <c:v>0.75567216918938585</c:v>
                </c:pt>
                <c:pt idx="300">
                  <c:v>0.75551394968619512</c:v>
                </c:pt>
                <c:pt idx="301">
                  <c:v>0.75549812773587599</c:v>
                </c:pt>
                <c:pt idx="302">
                  <c:v>0.75522388059701195</c:v>
                </c:pt>
                <c:pt idx="303">
                  <c:v>0.75459627656768857</c:v>
                </c:pt>
                <c:pt idx="304">
                  <c:v>0.75457518063392981</c:v>
                </c:pt>
                <c:pt idx="305">
                  <c:v>0.7544327830810581</c:v>
                </c:pt>
                <c:pt idx="306">
                  <c:v>0.7510363377458964</c:v>
                </c:pt>
                <c:pt idx="307">
                  <c:v>0.75093085807710258</c:v>
                </c:pt>
                <c:pt idx="308">
                  <c:v>0.75073044670639433</c:v>
                </c:pt>
                <c:pt idx="309">
                  <c:v>0.75072517272295458</c:v>
                </c:pt>
                <c:pt idx="310">
                  <c:v>0.75070935077263545</c:v>
                </c:pt>
                <c:pt idx="311">
                  <c:v>0.75070407678919571</c:v>
                </c:pt>
                <c:pt idx="312">
                  <c:v>0.7506777068719972</c:v>
                </c:pt>
                <c:pt idx="313">
                  <c:v>0.75054058330256523</c:v>
                </c:pt>
                <c:pt idx="314">
                  <c:v>0.75022941827962342</c:v>
                </c:pt>
                <c:pt idx="315">
                  <c:v>0.75022414429618367</c:v>
                </c:pt>
                <c:pt idx="316">
                  <c:v>0.74998154105795789</c:v>
                </c:pt>
                <c:pt idx="317">
                  <c:v>0.74909023785664997</c:v>
                </c:pt>
                <c:pt idx="318">
                  <c:v>0.74901112810505455</c:v>
                </c:pt>
                <c:pt idx="319">
                  <c:v>0.74893201835345913</c:v>
                </c:pt>
                <c:pt idx="320">
                  <c:v>0.7486841411317936</c:v>
                </c:pt>
                <c:pt idx="321">
                  <c:v>0.74867359316491422</c:v>
                </c:pt>
                <c:pt idx="322">
                  <c:v>0.74863140129739669</c:v>
                </c:pt>
                <c:pt idx="323">
                  <c:v>0.74854174357892189</c:v>
                </c:pt>
                <c:pt idx="324">
                  <c:v>0.7479774273508748</c:v>
                </c:pt>
                <c:pt idx="325">
                  <c:v>0.74796160540055567</c:v>
                </c:pt>
                <c:pt idx="326">
                  <c:v>0.74760824851009633</c:v>
                </c:pt>
                <c:pt idx="327">
                  <c:v>0.74672749327566779</c:v>
                </c:pt>
                <c:pt idx="328">
                  <c:v>0.74490796898897405</c:v>
                </c:pt>
                <c:pt idx="329">
                  <c:v>0.74454933811507495</c:v>
                </c:pt>
                <c:pt idx="330">
                  <c:v>0.74451769421443681</c:v>
                </c:pt>
                <c:pt idx="331">
                  <c:v>0.74447550234691928</c:v>
                </c:pt>
                <c:pt idx="332">
                  <c:v>0.74443331047940176</c:v>
                </c:pt>
                <c:pt idx="333">
                  <c:v>0.7431781024207551</c:v>
                </c:pt>
                <c:pt idx="334">
                  <c:v>0.74024576762828631</c:v>
                </c:pt>
                <c:pt idx="335">
                  <c:v>0.74019830177732904</c:v>
                </c:pt>
                <c:pt idx="336">
                  <c:v>0.74016665787669089</c:v>
                </c:pt>
                <c:pt idx="337">
                  <c:v>0.74007700015821609</c:v>
                </c:pt>
                <c:pt idx="338">
                  <c:v>0.73217657296555749</c:v>
                </c:pt>
                <c:pt idx="339">
                  <c:v>0.7321396550814796</c:v>
                </c:pt>
                <c:pt idx="340">
                  <c:v>0.73210801118084146</c:v>
                </c:pt>
                <c:pt idx="341">
                  <c:v>0.73209746321396207</c:v>
                </c:pt>
                <c:pt idx="342">
                  <c:v>0.73167554453878669</c:v>
                </c:pt>
                <c:pt idx="343">
                  <c:v>0.73107431042666182</c:v>
                </c:pt>
                <c:pt idx="344">
                  <c:v>0.73104266652602368</c:v>
                </c:pt>
                <c:pt idx="345">
                  <c:v>0.72472443436527267</c:v>
                </c:pt>
                <c:pt idx="346">
                  <c:v>0.72064237118295105</c:v>
                </c:pt>
                <c:pt idx="347">
                  <c:v>0.72023627445809479</c:v>
                </c:pt>
                <c:pt idx="348">
                  <c:v>0.7200042191867484</c:v>
                </c:pt>
                <c:pt idx="349">
                  <c:v>0.71634407467960215</c:v>
                </c:pt>
                <c:pt idx="350">
                  <c:v>0.71580612836875357</c:v>
                </c:pt>
                <c:pt idx="351">
                  <c:v>0.71565318284900248</c:v>
                </c:pt>
                <c:pt idx="352">
                  <c:v>0.71557934708084681</c:v>
                </c:pt>
                <c:pt idx="353">
                  <c:v>0.71554770318020866</c:v>
                </c:pt>
                <c:pt idx="354">
                  <c:v>0.7155266072464499</c:v>
                </c:pt>
                <c:pt idx="355">
                  <c:v>0.71540530562733695</c:v>
                </c:pt>
                <c:pt idx="356">
                  <c:v>0.70866515479141057</c:v>
                </c:pt>
                <c:pt idx="357">
                  <c:v>0.70842255155318479</c:v>
                </c:pt>
                <c:pt idx="358">
                  <c:v>0.70830124993407184</c:v>
                </c:pt>
                <c:pt idx="359">
                  <c:v>0.70826433204999395</c:v>
                </c:pt>
                <c:pt idx="360">
                  <c:v>0.70821686619903668</c:v>
                </c:pt>
                <c:pt idx="361">
                  <c:v>0.70364432255682374</c:v>
                </c:pt>
                <c:pt idx="362">
                  <c:v>0.7032909656663644</c:v>
                </c:pt>
                <c:pt idx="363">
                  <c:v>0.70328569168292465</c:v>
                </c:pt>
                <c:pt idx="364">
                  <c:v>0.70220452507778774</c:v>
                </c:pt>
                <c:pt idx="365">
                  <c:v>0.70213596329307171</c:v>
                </c:pt>
                <c:pt idx="366">
                  <c:v>0.70189863403828556</c:v>
                </c:pt>
                <c:pt idx="367">
                  <c:v>0.70173514055165509</c:v>
                </c:pt>
                <c:pt idx="368">
                  <c:v>0.70165075681662004</c:v>
                </c:pt>
                <c:pt idx="369">
                  <c:v>0.70100733083697764</c:v>
                </c:pt>
                <c:pt idx="370">
                  <c:v>0.70039027477453364</c:v>
                </c:pt>
                <c:pt idx="371">
                  <c:v>0.70034808290701611</c:v>
                </c:pt>
                <c:pt idx="372">
                  <c:v>0.69775855703812739</c:v>
                </c:pt>
                <c:pt idx="373">
                  <c:v>0.69745266599862521</c:v>
                </c:pt>
                <c:pt idx="374">
                  <c:v>0.69739465218078855</c:v>
                </c:pt>
                <c:pt idx="375">
                  <c:v>0.69545910025842161</c:v>
                </c:pt>
                <c:pt idx="376">
                  <c:v>0.69545382627498187</c:v>
                </c:pt>
                <c:pt idx="377">
                  <c:v>0.69544855229154212</c:v>
                </c:pt>
                <c:pt idx="378">
                  <c:v>0.68131955065660721</c:v>
                </c:pt>
                <c:pt idx="379">
                  <c:v>0.68004324666420179</c:v>
                </c:pt>
                <c:pt idx="380">
                  <c:v>0.67994304097884761</c:v>
                </c:pt>
                <c:pt idx="381">
                  <c:v>0.67931543694952423</c:v>
                </c:pt>
                <c:pt idx="382">
                  <c:v>0.6792996149992051</c:v>
                </c:pt>
                <c:pt idx="383">
                  <c:v>0.67831338009598274</c:v>
                </c:pt>
                <c:pt idx="384">
                  <c:v>0.67802858499023932</c:v>
                </c:pt>
                <c:pt idx="385">
                  <c:v>0.67795474922208365</c:v>
                </c:pt>
                <c:pt idx="386">
                  <c:v>0.67794947523864391</c:v>
                </c:pt>
                <c:pt idx="387">
                  <c:v>0.67793365328832478</c:v>
                </c:pt>
                <c:pt idx="388">
                  <c:v>0.67787563947048812</c:v>
                </c:pt>
                <c:pt idx="389">
                  <c:v>0.67781235166921183</c:v>
                </c:pt>
                <c:pt idx="390">
                  <c:v>0.67780707768577209</c:v>
                </c:pt>
                <c:pt idx="391">
                  <c:v>0.6777965297188927</c:v>
                </c:pt>
                <c:pt idx="392">
                  <c:v>0.67778598175201332</c:v>
                </c:pt>
                <c:pt idx="393">
                  <c:v>0.67776488581825456</c:v>
                </c:pt>
                <c:pt idx="394">
                  <c:v>0.67765413216602099</c:v>
                </c:pt>
                <c:pt idx="395">
                  <c:v>0.6773851590105967</c:v>
                </c:pt>
                <c:pt idx="396">
                  <c:v>0.67727440535836314</c:v>
                </c:pt>
                <c:pt idx="397">
                  <c:v>0.67620378672010562</c:v>
                </c:pt>
                <c:pt idx="398">
                  <c:v>0.67580823796212874</c:v>
                </c:pt>
                <c:pt idx="399">
                  <c:v>0.67575549812773184</c:v>
                </c:pt>
                <c:pt idx="400">
                  <c:v>0.67509097621433067</c:v>
                </c:pt>
                <c:pt idx="401">
                  <c:v>0.67504878434681315</c:v>
                </c:pt>
                <c:pt idx="402">
                  <c:v>0.67484309899266515</c:v>
                </c:pt>
                <c:pt idx="403">
                  <c:v>0.67482727704234602</c:v>
                </c:pt>
                <c:pt idx="404">
                  <c:v>0.67342967143082766</c:v>
                </c:pt>
                <c:pt idx="405">
                  <c:v>0.67334001371235286</c:v>
                </c:pt>
                <c:pt idx="406">
                  <c:v>0.67281261536838366</c:v>
                </c:pt>
                <c:pt idx="407">
                  <c:v>0.67278097146774551</c:v>
                </c:pt>
                <c:pt idx="408">
                  <c:v>0.67264912188175319</c:v>
                </c:pt>
                <c:pt idx="409">
                  <c:v>0.6726122039976753</c:v>
                </c:pt>
                <c:pt idx="410">
                  <c:v>0.67260693001423555</c:v>
                </c:pt>
                <c:pt idx="411">
                  <c:v>0.67143083170718421</c:v>
                </c:pt>
                <c:pt idx="412">
                  <c:v>0.67115131058488053</c:v>
                </c:pt>
                <c:pt idx="413">
                  <c:v>0.67029692526765039</c:v>
                </c:pt>
                <c:pt idx="414">
                  <c:v>0.67017034966509781</c:v>
                </c:pt>
                <c:pt idx="415">
                  <c:v>0.67010706186382152</c:v>
                </c:pt>
                <c:pt idx="416">
                  <c:v>0.66987500659247512</c:v>
                </c:pt>
                <c:pt idx="417">
                  <c:v>0.66955329360265392</c:v>
                </c:pt>
                <c:pt idx="418">
                  <c:v>0.66556088813880709</c:v>
                </c:pt>
                <c:pt idx="419">
                  <c:v>0.66519698328146837</c:v>
                </c:pt>
                <c:pt idx="420">
                  <c:v>0.66506513369547604</c:v>
                </c:pt>
                <c:pt idx="421">
                  <c:v>0.66504931174515691</c:v>
                </c:pt>
                <c:pt idx="422">
                  <c:v>0.59071778914613793</c:v>
                </c:pt>
                <c:pt idx="423">
                  <c:v>0.57964242392278476</c:v>
                </c:pt>
                <c:pt idx="424">
                  <c:v>0.57958968408838785</c:v>
                </c:pt>
                <c:pt idx="425">
                  <c:v>0.57948947840303366</c:v>
                </c:pt>
                <c:pt idx="426">
                  <c:v>0.57925214914824752</c:v>
                </c:pt>
                <c:pt idx="427">
                  <c:v>0.57816570855967098</c:v>
                </c:pt>
                <c:pt idx="428">
                  <c:v>0.57797584515584211</c:v>
                </c:pt>
                <c:pt idx="429">
                  <c:v>0.57794420125520396</c:v>
                </c:pt>
                <c:pt idx="430">
                  <c:v>0.57789673540424669</c:v>
                </c:pt>
                <c:pt idx="431">
                  <c:v>0.57784926955328941</c:v>
                </c:pt>
                <c:pt idx="432">
                  <c:v>0.57784399556984967</c:v>
                </c:pt>
                <c:pt idx="433">
                  <c:v>0.57774378988449548</c:v>
                </c:pt>
                <c:pt idx="434">
                  <c:v>0.57771214598385734</c:v>
                </c:pt>
                <c:pt idx="435">
                  <c:v>0.57770687200041759</c:v>
                </c:pt>
                <c:pt idx="436">
                  <c:v>0.57758557038130465</c:v>
                </c:pt>
                <c:pt idx="437">
                  <c:v>0.57750646062970923</c:v>
                </c:pt>
                <c:pt idx="438">
                  <c:v>0.57655186962712501</c:v>
                </c:pt>
                <c:pt idx="439">
                  <c:v>0.57651495174304712</c:v>
                </c:pt>
                <c:pt idx="440">
                  <c:v>0.57637255419017541</c:v>
                </c:pt>
                <c:pt idx="441">
                  <c:v>0.57630399240545938</c:v>
                </c:pt>
                <c:pt idx="442">
                  <c:v>0.57615632086914803</c:v>
                </c:pt>
                <c:pt idx="443">
                  <c:v>0.5760613891672336</c:v>
                </c:pt>
                <c:pt idx="444">
                  <c:v>0.57519118189968443</c:v>
                </c:pt>
                <c:pt idx="445">
                  <c:v>0.55480196192183517</c:v>
                </c:pt>
                <c:pt idx="446">
                  <c:v>0.55479141395495579</c:v>
                </c:pt>
                <c:pt idx="447">
                  <c:v>0.55424291967722783</c:v>
                </c:pt>
                <c:pt idx="448">
                  <c:v>0.55422182374346907</c:v>
                </c:pt>
                <c:pt idx="449">
                  <c:v>0.55304572543641772</c:v>
                </c:pt>
                <c:pt idx="450">
                  <c:v>0.5530035335689002</c:v>
                </c:pt>
                <c:pt idx="451">
                  <c:v>0.55297188966826205</c:v>
                </c:pt>
                <c:pt idx="452">
                  <c:v>0.55289805390010638</c:v>
                </c:pt>
                <c:pt idx="453">
                  <c:v>0.55281894414851096</c:v>
                </c:pt>
                <c:pt idx="454">
                  <c:v>0.55278202626443307</c:v>
                </c:pt>
                <c:pt idx="455">
                  <c:v>0.55240757344021496</c:v>
                </c:pt>
                <c:pt idx="456">
                  <c:v>0.55203312061599685</c:v>
                </c:pt>
                <c:pt idx="457">
                  <c:v>0.55065661093823726</c:v>
                </c:pt>
                <c:pt idx="458">
                  <c:v>0.5505722272032022</c:v>
                </c:pt>
                <c:pt idx="459">
                  <c:v>0.55021887031274286</c:v>
                </c:pt>
                <c:pt idx="460">
                  <c:v>0.54971784188597217</c:v>
                </c:pt>
                <c:pt idx="461">
                  <c:v>0.54958599229997984</c:v>
                </c:pt>
                <c:pt idx="462">
                  <c:v>0.54915352565792508</c:v>
                </c:pt>
                <c:pt idx="463">
                  <c:v>0.54911133379040755</c:v>
                </c:pt>
                <c:pt idx="464">
                  <c:v>0.54887927851906115</c:v>
                </c:pt>
                <c:pt idx="465">
                  <c:v>0.54874215494962919</c:v>
                </c:pt>
                <c:pt idx="466">
                  <c:v>0.54813037287062494</c:v>
                </c:pt>
                <c:pt idx="467">
                  <c:v>0.54810400295342643</c:v>
                </c:pt>
                <c:pt idx="468">
                  <c:v>0.54780338589736399</c:v>
                </c:pt>
                <c:pt idx="469">
                  <c:v>0.53284636886239745</c:v>
                </c:pt>
                <c:pt idx="470">
                  <c:v>0.53271979325984486</c:v>
                </c:pt>
                <c:pt idx="471">
                  <c:v>0.5326090396076113</c:v>
                </c:pt>
                <c:pt idx="472">
                  <c:v>0.5325193818891365</c:v>
                </c:pt>
                <c:pt idx="473">
                  <c:v>0.52845841464057364</c:v>
                </c:pt>
                <c:pt idx="474">
                  <c:v>0.52833711302146069</c:v>
                </c:pt>
                <c:pt idx="475">
                  <c:v>0.52824218131954626</c:v>
                </c:pt>
                <c:pt idx="476">
                  <c:v>0.52823163335266687</c:v>
                </c:pt>
                <c:pt idx="477">
                  <c:v>0.52821581140234775</c:v>
                </c:pt>
                <c:pt idx="478">
                  <c:v>0.5152787300247833</c:v>
                </c:pt>
                <c:pt idx="479">
                  <c:v>0.51503085280311778</c:v>
                </c:pt>
                <c:pt idx="480">
                  <c:v>0.51493592110120334</c:v>
                </c:pt>
                <c:pt idx="481">
                  <c:v>0.51486208533304767</c:v>
                </c:pt>
                <c:pt idx="482">
                  <c:v>0.51484626338272854</c:v>
                </c:pt>
                <c:pt idx="483">
                  <c:v>0.51483571541584916</c:v>
                </c:pt>
                <c:pt idx="484">
                  <c:v>0.51471968778017596</c:v>
                </c:pt>
                <c:pt idx="485">
                  <c:v>0.51470386582985683</c:v>
                </c:pt>
                <c:pt idx="486">
                  <c:v>0.51468276989609807</c:v>
                </c:pt>
                <c:pt idx="487">
                  <c:v>0.35425874162754684</c:v>
                </c:pt>
                <c:pt idx="488">
                  <c:v>0.35425346764410715</c:v>
                </c:pt>
                <c:pt idx="489">
                  <c:v>0.35404778228995915</c:v>
                </c:pt>
                <c:pt idx="490">
                  <c:v>0.354016138389321</c:v>
                </c:pt>
                <c:pt idx="491">
                  <c:v>0.35400031643900193</c:v>
                </c:pt>
                <c:pt idx="492">
                  <c:v>0.35399504245556224</c:v>
                </c:pt>
                <c:pt idx="493">
                  <c:v>0.35376298718421578</c:v>
                </c:pt>
                <c:pt idx="494">
                  <c:v>0.35375771320077609</c:v>
                </c:pt>
                <c:pt idx="495">
                  <c:v>0.35374189125045702</c:v>
                </c:pt>
                <c:pt idx="496">
                  <c:v>0.35373134328357764</c:v>
                </c:pt>
                <c:pt idx="497">
                  <c:v>0.35372606930013795</c:v>
                </c:pt>
                <c:pt idx="498">
                  <c:v>0.35367860344918073</c:v>
                </c:pt>
                <c:pt idx="499">
                  <c:v>0.35362586361478382</c:v>
                </c:pt>
                <c:pt idx="500">
                  <c:v>0.3522651758873433</c:v>
                </c:pt>
                <c:pt idx="501">
                  <c:v>0.35171668160961533</c:v>
                </c:pt>
                <c:pt idx="502">
                  <c:v>0.35159010600706275</c:v>
                </c:pt>
                <c:pt idx="503">
                  <c:v>0.1793101629660839</c:v>
                </c:pt>
                <c:pt idx="504">
                  <c:v>0.17930488898264421</c:v>
                </c:pt>
                <c:pt idx="505">
                  <c:v>0.17928379304888545</c:v>
                </c:pt>
                <c:pt idx="506">
                  <c:v>0.17837666789725842</c:v>
                </c:pt>
                <c:pt idx="507">
                  <c:v>0.17806550287431661</c:v>
                </c:pt>
                <c:pt idx="508">
                  <c:v>0.17806022889087691</c:v>
                </c:pt>
                <c:pt idx="509">
                  <c:v>0.17797584515584183</c:v>
                </c:pt>
                <c:pt idx="510">
                  <c:v>0.17793365328832431</c:v>
                </c:pt>
                <c:pt idx="511">
                  <c:v>0.17781235166921139</c:v>
                </c:pt>
                <c:pt idx="512">
                  <c:v>0.17772796793417631</c:v>
                </c:pt>
                <c:pt idx="513">
                  <c:v>0.17198987395179141</c:v>
                </c:pt>
                <c:pt idx="514">
                  <c:v>0.17198459996835172</c:v>
                </c:pt>
                <c:pt idx="515">
                  <c:v>0.17192658615051512</c:v>
                </c:pt>
                <c:pt idx="516">
                  <c:v>0.1718791202995579</c:v>
                </c:pt>
                <c:pt idx="517">
                  <c:v>0.17173672274668622</c:v>
                </c:pt>
                <c:pt idx="518">
                  <c:v>0.17147302357470162</c:v>
                </c:pt>
                <c:pt idx="519">
                  <c:v>0.1714255577237444</c:v>
                </c:pt>
                <c:pt idx="520">
                  <c:v>0.17139918780654595</c:v>
                </c:pt>
                <c:pt idx="521">
                  <c:v>0.15845683244554179</c:v>
                </c:pt>
                <c:pt idx="522">
                  <c:v>0.15827751700859227</c:v>
                </c:pt>
                <c:pt idx="523">
                  <c:v>0.15734402193976679</c:v>
                </c:pt>
                <c:pt idx="524">
                  <c:v>0.15664258214228777</c:v>
                </c:pt>
                <c:pt idx="525">
                  <c:v>0.15405833025683868</c:v>
                </c:pt>
                <c:pt idx="526">
                  <c:v>0.15403196033964023</c:v>
                </c:pt>
                <c:pt idx="527">
                  <c:v>0.15388956278676855</c:v>
                </c:pt>
                <c:pt idx="528">
                  <c:v>0.15384209693581133</c:v>
                </c:pt>
                <c:pt idx="529">
                  <c:v>0.15383682295237164</c:v>
                </c:pt>
                <c:pt idx="530">
                  <c:v>0.15381572701861287</c:v>
                </c:pt>
                <c:pt idx="531">
                  <c:v>0.15341490427719628</c:v>
                </c:pt>
                <c:pt idx="532">
                  <c:v>0.15318812298928952</c:v>
                </c:pt>
                <c:pt idx="533">
                  <c:v>0.15277147829755386</c:v>
                </c:pt>
                <c:pt idx="534">
                  <c:v>0.15181688729496962</c:v>
                </c:pt>
                <c:pt idx="535">
                  <c:v>0.15123674911660351</c:v>
                </c:pt>
                <c:pt idx="536">
                  <c:v>0.15093613206054107</c:v>
                </c:pt>
                <c:pt idx="537">
                  <c:v>0.15091503612678231</c:v>
                </c:pt>
                <c:pt idx="538">
                  <c:v>0.15090448815990293</c:v>
                </c:pt>
                <c:pt idx="539">
                  <c:v>0.15044565160064971</c:v>
                </c:pt>
                <c:pt idx="540">
                  <c:v>0.14945941669742729</c:v>
                </c:pt>
                <c:pt idx="541">
                  <c:v>0.14924318337639991</c:v>
                </c:pt>
                <c:pt idx="542">
                  <c:v>0.14920099150888239</c:v>
                </c:pt>
                <c:pt idx="543">
                  <c:v>0.14902695005537256</c:v>
                </c:pt>
                <c:pt idx="544">
                  <c:v>0.14896893623753596</c:v>
                </c:pt>
                <c:pt idx="545">
                  <c:v>0.14748167290754283</c:v>
                </c:pt>
                <c:pt idx="546">
                  <c:v>0.14746585095722375</c:v>
                </c:pt>
                <c:pt idx="547">
                  <c:v>0.14742365908970623</c:v>
                </c:pt>
                <c:pt idx="548">
                  <c:v>0.14735509730499022</c:v>
                </c:pt>
                <c:pt idx="549">
                  <c:v>0.14733400137123145</c:v>
                </c:pt>
                <c:pt idx="550">
                  <c:v>0.14728126153683455</c:v>
                </c:pt>
                <c:pt idx="551">
                  <c:v>0.14714413796740256</c:v>
                </c:pt>
                <c:pt idx="552">
                  <c:v>0.14634776646800907</c:v>
                </c:pt>
                <c:pt idx="553">
                  <c:v>0.14626338273297398</c:v>
                </c:pt>
                <c:pt idx="554">
                  <c:v>0.14621591688201677</c:v>
                </c:pt>
                <c:pt idx="555">
                  <c:v>0.14620009493169769</c:v>
                </c:pt>
                <c:pt idx="556">
                  <c:v>0.14617899899793893</c:v>
                </c:pt>
                <c:pt idx="557">
                  <c:v>0.1461368071304214</c:v>
                </c:pt>
                <c:pt idx="558">
                  <c:v>0.1458203681240399</c:v>
                </c:pt>
                <c:pt idx="559">
                  <c:v>0.14580982015716051</c:v>
                </c:pt>
                <c:pt idx="560">
                  <c:v>0.14580454617372082</c:v>
                </c:pt>
                <c:pt idx="561">
                  <c:v>0.14550392911765839</c:v>
                </c:pt>
                <c:pt idx="562">
                  <c:v>0.14543536733294238</c:v>
                </c:pt>
                <c:pt idx="563">
                  <c:v>0.14537735351510578</c:v>
                </c:pt>
                <c:pt idx="564">
                  <c:v>0.1452929697800707</c:v>
                </c:pt>
                <c:pt idx="565">
                  <c:v>0.14521386002847531</c:v>
                </c:pt>
                <c:pt idx="566">
                  <c:v>0.14415906334053691</c:v>
                </c:pt>
                <c:pt idx="567">
                  <c:v>0.14389536416855231</c:v>
                </c:pt>
                <c:pt idx="568">
                  <c:v>0.14358419914561049</c:v>
                </c:pt>
                <c:pt idx="569">
                  <c:v>0.14355255524497235</c:v>
                </c:pt>
                <c:pt idx="570">
                  <c:v>0.14349454142713575</c:v>
                </c:pt>
                <c:pt idx="571">
                  <c:v>0.14336269184114345</c:v>
                </c:pt>
                <c:pt idx="572">
                  <c:v>0.14335214387426407</c:v>
                </c:pt>
                <c:pt idx="573">
                  <c:v>0.14323611623859084</c:v>
                </c:pt>
                <c:pt idx="574">
                  <c:v>0.14318865038763362</c:v>
                </c:pt>
                <c:pt idx="575">
                  <c:v>0.14286693739781242</c:v>
                </c:pt>
                <c:pt idx="576">
                  <c:v>0.14222351141817</c:v>
                </c:pt>
                <c:pt idx="577">
                  <c:v>0.14219714150097154</c:v>
                </c:pt>
                <c:pt idx="578">
                  <c:v>0.14218131955065247</c:v>
                </c:pt>
                <c:pt idx="579">
                  <c:v>0.14204946996466017</c:v>
                </c:pt>
                <c:pt idx="580">
                  <c:v>0.14202837403090141</c:v>
                </c:pt>
                <c:pt idx="581">
                  <c:v>0.14199145614682357</c:v>
                </c:pt>
                <c:pt idx="582">
                  <c:v>0.14187015452771065</c:v>
                </c:pt>
                <c:pt idx="583">
                  <c:v>0.14184905859395189</c:v>
                </c:pt>
                <c:pt idx="584">
                  <c:v>0.14171720900795959</c:v>
                </c:pt>
                <c:pt idx="585">
                  <c:v>0.14169611307420082</c:v>
                </c:pt>
                <c:pt idx="586">
                  <c:v>0.14137440008437963</c:v>
                </c:pt>
                <c:pt idx="587">
                  <c:v>0.14126364643214609</c:v>
                </c:pt>
                <c:pt idx="588">
                  <c:v>0.14125309846526671</c:v>
                </c:pt>
                <c:pt idx="589">
                  <c:v>0.14115816676335224</c:v>
                </c:pt>
                <c:pt idx="590">
                  <c:v>0.1411265228627141</c:v>
                </c:pt>
                <c:pt idx="591">
                  <c:v>0.14081535783977228</c:v>
                </c:pt>
                <c:pt idx="592">
                  <c:v>0.14056220663466706</c:v>
                </c:pt>
                <c:pt idx="593">
                  <c:v>7.3603712884337438E-2</c:v>
                </c:pt>
                <c:pt idx="594">
                  <c:v>7.347713728178483E-2</c:v>
                </c:pt>
                <c:pt idx="595">
                  <c:v>7.3434945414267289E-2</c:v>
                </c:pt>
                <c:pt idx="596">
                  <c:v>7.3387479563310057E-2</c:v>
                </c:pt>
                <c:pt idx="597">
                  <c:v>7.3366383629551293E-2</c:v>
                </c:pt>
                <c:pt idx="598">
                  <c:v>7.3350561679232221E-2</c:v>
                </c:pt>
                <c:pt idx="599">
                  <c:v>7.2047887769628297E-2</c:v>
                </c:pt>
                <c:pt idx="600">
                  <c:v>7.1821106481721547E-2</c:v>
                </c:pt>
                <c:pt idx="601">
                  <c:v>7.1789462581083402E-2</c:v>
                </c:pt>
                <c:pt idx="602">
                  <c:v>7.177891461420402E-2</c:v>
                </c:pt>
                <c:pt idx="603">
                  <c:v>7.1726174779807098E-2</c:v>
                </c:pt>
                <c:pt idx="604">
                  <c:v>7.124096830335544E-2</c:v>
                </c:pt>
                <c:pt idx="605">
                  <c:v>7.1235694319915749E-2</c:v>
                </c:pt>
                <c:pt idx="606">
                  <c:v>7.1198776435837899E-2</c:v>
                </c:pt>
                <c:pt idx="607">
                  <c:v>7.1003639048569295E-2</c:v>
                </c:pt>
                <c:pt idx="608">
                  <c:v>7.0713569959386241E-2</c:v>
                </c:pt>
                <c:pt idx="609">
                  <c:v>5.0392911766252962E-2</c:v>
                </c:pt>
                <c:pt idx="610">
                  <c:v>5.034017193185604E-2</c:v>
                </c:pt>
                <c:pt idx="611">
                  <c:v>5.0334897948416349E-2</c:v>
                </c:pt>
                <c:pt idx="612">
                  <c:v>4.9533252465583162E-2</c:v>
                </c:pt>
                <c:pt idx="613">
                  <c:v>4.9158799641365034E-2</c:v>
                </c:pt>
                <c:pt idx="614">
                  <c:v>4.9074415906329959E-2</c:v>
                </c:pt>
                <c:pt idx="615">
                  <c:v>4.8974210220975811E-2</c:v>
                </c:pt>
                <c:pt idx="616">
                  <c:v>4.8958388270656739E-2</c:v>
                </c:pt>
                <c:pt idx="617">
                  <c:v>4.88529086018629E-2</c:v>
                </c:pt>
                <c:pt idx="618">
                  <c:v>4.8826538684664439E-2</c:v>
                </c:pt>
                <c:pt idx="619">
                  <c:v>4.8810716734345366E-2</c:v>
                </c:pt>
                <c:pt idx="620">
                  <c:v>4.8705237065551528E-2</c:v>
                </c:pt>
                <c:pt idx="621">
                  <c:v>4.8394072042609697E-2</c:v>
                </c:pt>
                <c:pt idx="622">
                  <c:v>1.6122567375134352E-2</c:v>
                </c:pt>
                <c:pt idx="623">
                  <c:v>1.59590738885039E-2</c:v>
                </c:pt>
                <c:pt idx="624">
                  <c:v>1.5953799905064209E-2</c:v>
                </c:pt>
                <c:pt idx="625">
                  <c:v>1.5779758451554372E-2</c:v>
                </c:pt>
                <c:pt idx="626">
                  <c:v>1.5268182057904247E-2</c:v>
                </c:pt>
                <c:pt idx="627">
                  <c:v>1.51679763725501E-2</c:v>
                </c:pt>
                <c:pt idx="628">
                  <c:v>1.2225093613201964E-2</c:v>
                </c:pt>
                <c:pt idx="629">
                  <c:v>1.2119613944408124E-2</c:v>
                </c:pt>
                <c:pt idx="630">
                  <c:v>1.2098518010649355E-2</c:v>
                </c:pt>
                <c:pt idx="631">
                  <c:v>1.2040504192812744E-2</c:v>
                </c:pt>
                <c:pt idx="632">
                  <c:v>1.1824270871785371E-2</c:v>
                </c:pt>
                <c:pt idx="633">
                  <c:v>1.1697695269232762E-2</c:v>
                </c:pt>
                <c:pt idx="634">
                  <c:v>1.1613311534197691E-2</c:v>
                </c:pt>
                <c:pt idx="635">
                  <c:v>1.1602763567318307E-2</c:v>
                </c:pt>
                <c:pt idx="636">
                  <c:v>1.0384473392749456E-2</c:v>
                </c:pt>
                <c:pt idx="637">
                  <c:v>1.036865144243038E-2</c:v>
                </c:pt>
                <c:pt idx="638">
                  <c:v>1.0141870154523624E-2</c:v>
                </c:pt>
                <c:pt idx="639">
                  <c:v>1.0115500237325164E-2</c:v>
                </c:pt>
                <c:pt idx="640">
                  <c:v>1.0004746585091632E-2</c:v>
                </c:pt>
                <c:pt idx="641">
                  <c:v>9.9994726016519389E-3</c:v>
                </c:pt>
                <c:pt idx="642">
                  <c:v>9.8939929328580988E-3</c:v>
                </c:pt>
                <c:pt idx="643">
                  <c:v>9.8781709825390227E-3</c:v>
                </c:pt>
                <c:pt idx="644">
                  <c:v>9.835979115021487E-3</c:v>
                </c:pt>
                <c:pt idx="645">
                  <c:v>9.7832392806245679E-3</c:v>
                </c:pt>
                <c:pt idx="646">
                  <c:v>9.0396076156279963E-3</c:v>
                </c:pt>
                <c:pt idx="647">
                  <c:v>9.0026897315501515E-3</c:v>
                </c:pt>
                <c:pt idx="648">
                  <c:v>8.9868677812310754E-3</c:v>
                </c:pt>
                <c:pt idx="649">
                  <c:v>8.9077580296356949E-3</c:v>
                </c:pt>
                <c:pt idx="650">
                  <c:v>2.2625388956237754E-3</c:v>
                </c:pt>
                <c:pt idx="651">
                  <c:v>1.9619218395613312E-3</c:v>
                </c:pt>
                <c:pt idx="652">
                  <c:v>1.4397974790318234E-3</c:v>
                </c:pt>
                <c:pt idx="653">
                  <c:v>3.4808290701557939E-4</c:v>
                </c:pt>
                <c:pt idx="654">
                  <c:v>1.3184958598820741E-4</c:v>
                </c:pt>
                <c:pt idx="655">
                  <c:v>-4.0925650455353457E-15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97-4F2F-AFAB-2A9FDBE5C780}"/>
            </c:ext>
          </c:extLst>
        </c:ser>
        <c:ser>
          <c:idx val="1"/>
          <c:order val="1"/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697-4F2F-AFAB-2A9FDBE5C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724712"/>
        <c:axId val="911720120"/>
      </c:scatterChart>
      <c:valAx>
        <c:axId val="911724712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1 - Specificity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911720120"/>
        <c:crosses val="autoZero"/>
        <c:crossBetween val="midCat"/>
      </c:valAx>
      <c:valAx>
        <c:axId val="911720120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Sensitivity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911724712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Click Probability vs. Average Position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'CTR LNP'!$T$59</c:f>
              <c:strCache>
                <c:ptCount val="1"/>
                <c:pt idx="0">
                  <c:v>Click Prob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'CTR LNP'!$S$60:$S$90</c:f>
              <c:numCache>
                <c:formatCode>General</c:formatCode>
                <c:ptCount val="31"/>
                <c:pt idx="0">
                  <c:v>1</c:v>
                </c:pt>
                <c:pt idx="1">
                  <c:v>1.1000000000000001</c:v>
                </c:pt>
                <c:pt idx="2">
                  <c:v>1.2</c:v>
                </c:pt>
                <c:pt idx="3">
                  <c:v>1.3</c:v>
                </c:pt>
                <c:pt idx="4">
                  <c:v>1.4</c:v>
                </c:pt>
                <c:pt idx="5">
                  <c:v>1.5</c:v>
                </c:pt>
                <c:pt idx="6">
                  <c:v>1.6</c:v>
                </c:pt>
                <c:pt idx="7">
                  <c:v>1.7</c:v>
                </c:pt>
                <c:pt idx="8">
                  <c:v>1.8</c:v>
                </c:pt>
                <c:pt idx="9">
                  <c:v>1.9</c:v>
                </c:pt>
                <c:pt idx="10">
                  <c:v>2</c:v>
                </c:pt>
                <c:pt idx="11">
                  <c:v>2.1</c:v>
                </c:pt>
                <c:pt idx="12">
                  <c:v>2.2000000000000002</c:v>
                </c:pt>
                <c:pt idx="13">
                  <c:v>2.2999999999999998</c:v>
                </c:pt>
                <c:pt idx="14">
                  <c:v>2.4</c:v>
                </c:pt>
                <c:pt idx="15">
                  <c:v>2.5</c:v>
                </c:pt>
                <c:pt idx="16">
                  <c:v>2.6</c:v>
                </c:pt>
                <c:pt idx="17">
                  <c:v>2.7</c:v>
                </c:pt>
                <c:pt idx="18">
                  <c:v>2.8</c:v>
                </c:pt>
                <c:pt idx="19">
                  <c:v>2.9</c:v>
                </c:pt>
                <c:pt idx="20">
                  <c:v>3</c:v>
                </c:pt>
                <c:pt idx="21">
                  <c:v>3.1</c:v>
                </c:pt>
                <c:pt idx="22">
                  <c:v>3.2</c:v>
                </c:pt>
                <c:pt idx="23">
                  <c:v>3.3</c:v>
                </c:pt>
                <c:pt idx="24">
                  <c:v>3.4</c:v>
                </c:pt>
                <c:pt idx="25">
                  <c:v>3.5</c:v>
                </c:pt>
                <c:pt idx="26">
                  <c:v>3.6</c:v>
                </c:pt>
                <c:pt idx="27">
                  <c:v>3.7</c:v>
                </c:pt>
                <c:pt idx="28">
                  <c:v>3.8</c:v>
                </c:pt>
                <c:pt idx="29">
                  <c:v>3.9</c:v>
                </c:pt>
                <c:pt idx="30">
                  <c:v>4</c:v>
                </c:pt>
              </c:numCache>
            </c:numRef>
          </c:cat>
          <c:val>
            <c:numRef>
              <c:f>'CTR LNP'!$T$60:$T$90</c:f>
              <c:numCache>
                <c:formatCode>General</c:formatCode>
                <c:ptCount val="31"/>
                <c:pt idx="0">
                  <c:v>0.14114438527807516</c:v>
                </c:pt>
                <c:pt idx="1">
                  <c:v>0.11864909857545869</c:v>
                </c:pt>
                <c:pt idx="2">
                  <c:v>0.10088900960555044</c:v>
                </c:pt>
                <c:pt idx="3">
                  <c:v>8.6676980526673969E-2</c:v>
                </c:pt>
                <c:pt idx="4">
                  <c:v>7.5160340850350629E-2</c:v>
                </c:pt>
                <c:pt idx="5">
                  <c:v>6.5719131576165032E-2</c:v>
                </c:pt>
                <c:pt idx="6">
                  <c:v>5.7896664628687609E-2</c:v>
                </c:pt>
                <c:pt idx="7">
                  <c:v>5.1352083133234014E-2</c:v>
                </c:pt>
                <c:pt idx="8">
                  <c:v>4.5827720983613443E-2</c:v>
                </c:pt>
                <c:pt idx="9">
                  <c:v>4.1126417022613146E-2</c:v>
                </c:pt>
                <c:pt idx="10">
                  <c:v>3.7095565697082673E-2</c:v>
                </c:pt>
                <c:pt idx="11">
                  <c:v>3.3615768460514256E-2</c:v>
                </c:pt>
                <c:pt idx="12">
                  <c:v>3.0592661221242209E-2</c:v>
                </c:pt>
                <c:pt idx="13">
                  <c:v>2.7950959460020304E-2</c:v>
                </c:pt>
                <c:pt idx="14">
                  <c:v>2.5630069829183928E-2</c:v>
                </c:pt>
                <c:pt idx="15">
                  <c:v>2.3580820957060978E-2</c:v>
                </c:pt>
                <c:pt idx="16">
                  <c:v>2.1763002814718969E-2</c:v>
                </c:pt>
                <c:pt idx="17">
                  <c:v>2.0143496500010776E-2</c:v>
                </c:pt>
                <c:pt idx="18">
                  <c:v>1.8694839582040962E-2</c:v>
                </c:pt>
                <c:pt idx="19">
                  <c:v>1.7394115916410689E-2</c:v>
                </c:pt>
                <c:pt idx="20">
                  <c:v>1.6222089429426951E-2</c:v>
                </c:pt>
                <c:pt idx="21">
                  <c:v>1.5162522967166952E-2</c:v>
                </c:pt>
                <c:pt idx="22">
                  <c:v>1.4201638707511491E-2</c:v>
                </c:pt>
                <c:pt idx="23">
                  <c:v>1.3327687722900133E-2</c:v>
                </c:pt>
                <c:pt idx="24">
                  <c:v>1.2530604339866533E-2</c:v>
                </c:pt>
                <c:pt idx="25">
                  <c:v>1.1801726848794341E-2</c:v>
                </c:pt>
                <c:pt idx="26">
                  <c:v>1.113357048456242E-2</c:v>
                </c:pt>
                <c:pt idx="27">
                  <c:v>1.0519641853478491E-2</c:v>
                </c:pt>
                <c:pt idx="28">
                  <c:v>9.954286426274099E-3</c:v>
                </c:pt>
                <c:pt idx="29">
                  <c:v>9.4325625662607868E-3</c:v>
                </c:pt>
                <c:pt idx="30">
                  <c:v>8.9501369707533553E-3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0-4CA0-98A7-B0523D580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7961704"/>
        <c:axId val="887953504"/>
      </c:barChart>
      <c:catAx>
        <c:axId val="887961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Position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953504"/>
        <c:crosses val="autoZero"/>
        <c:auto val="1"/>
        <c:lblAlgn val="ctr"/>
        <c:lblOffset val="100"/>
        <c:noMultiLvlLbl val="0"/>
      </c:catAx>
      <c:valAx>
        <c:axId val="88795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Click Probability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961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Sum of Clicks / Standardized coefficients
(95% conf. interval)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3.7153278252198829E-3</c:v>
                </c:pt>
              </c:numLit>
            </c:plus>
            <c:minus>
              <c:numLit>
                <c:formatCode>General</c:formatCode>
                <c:ptCount val="1"/>
                <c:pt idx="0">
                  <c:v>3.7153278252198829E-3</c:v>
                </c:pt>
              </c:numLit>
            </c:minus>
          </c:errBars>
          <c:cat>
            <c:strRef>
              <c:f>'CTR POS'!$B$73</c:f>
              <c:strCache>
                <c:ptCount val="1"/>
                <c:pt idx="0">
                  <c:v>Avg Position</c:v>
                </c:pt>
              </c:strCache>
            </c:strRef>
          </c:cat>
          <c:val>
            <c:numRef>
              <c:f>'CTR POS'!$C$73</c:f>
              <c:numCache>
                <c:formatCode>0.000</c:formatCode>
                <c:ptCount val="1"/>
                <c:pt idx="0">
                  <c:v>-0.36243378254618275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B8-4CA9-852E-007E2E5E6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967924040"/>
        <c:axId val="967924368"/>
      </c:barChart>
      <c:catAx>
        <c:axId val="967924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967924368"/>
        <c:crosses val="autoZero"/>
        <c:auto val="1"/>
        <c:lblAlgn val="ctr"/>
        <c:lblOffset val="100"/>
        <c:noMultiLvlLbl val="0"/>
      </c:catAx>
      <c:valAx>
        <c:axId val="9679243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96792404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Logistic regression of Sum of Clicks by Avg Position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Active</c:v>
          </c:tx>
          <c:spPr>
            <a:ln w="28575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'CTR POS'!$D$100:$D$754</c:f>
              <c:numCache>
                <c:formatCode>General</c:formatCode>
                <c:ptCount val="655"/>
                <c:pt idx="0">
                  <c:v>1.23251919121357</c:v>
                </c:pt>
                <c:pt idx="1">
                  <c:v>1.26550695561252</c:v>
                </c:pt>
                <c:pt idx="2">
                  <c:v>1.40845072800112</c:v>
                </c:pt>
                <c:pt idx="3">
                  <c:v>1.0700323481854701</c:v>
                </c:pt>
                <c:pt idx="4">
                  <c:v>1.03887115917183</c:v>
                </c:pt>
                <c:pt idx="5">
                  <c:v>1.35536844739147</c:v>
                </c:pt>
                <c:pt idx="6">
                  <c:v>1.0531718722428101</c:v>
                </c:pt>
                <c:pt idx="7">
                  <c:v>1.8654488656951751</c:v>
                </c:pt>
                <c:pt idx="8">
                  <c:v>1.2988921298242326</c:v>
                </c:pt>
                <c:pt idx="9">
                  <c:v>1.4997544658134301</c:v>
                </c:pt>
                <c:pt idx="10">
                  <c:v>1.17787742631201</c:v>
                </c:pt>
                <c:pt idx="11">
                  <c:v>1.2758115659304301</c:v>
                </c:pt>
                <c:pt idx="12">
                  <c:v>1.9435272052065899</c:v>
                </c:pt>
                <c:pt idx="13">
                  <c:v>1.4067268881958599</c:v>
                </c:pt>
                <c:pt idx="14">
                  <c:v>2.2136798600179599</c:v>
                </c:pt>
                <c:pt idx="15">
                  <c:v>2.411450201400255</c:v>
                </c:pt>
                <c:pt idx="16">
                  <c:v>3.2400207882179752</c:v>
                </c:pt>
                <c:pt idx="17">
                  <c:v>1.5887867098058699</c:v>
                </c:pt>
                <c:pt idx="18">
                  <c:v>1.79799899711953</c:v>
                </c:pt>
                <c:pt idx="19">
                  <c:v>1.8345760980154049</c:v>
                </c:pt>
                <c:pt idx="20">
                  <c:v>2.037638945167414</c:v>
                </c:pt>
                <c:pt idx="21">
                  <c:v>1.5425088565587188</c:v>
                </c:pt>
                <c:pt idx="22">
                  <c:v>1.00517091959557</c:v>
                </c:pt>
                <c:pt idx="23">
                  <c:v>1.5659848144663933</c:v>
                </c:pt>
                <c:pt idx="24">
                  <c:v>1.962798731736475</c:v>
                </c:pt>
                <c:pt idx="25">
                  <c:v>1.9103899579296599</c:v>
                </c:pt>
                <c:pt idx="26">
                  <c:v>1.8970666285621001</c:v>
                </c:pt>
                <c:pt idx="27">
                  <c:v>1.2097233087063599</c:v>
                </c:pt>
                <c:pt idx="28">
                  <c:v>1.9214310926949001</c:v>
                </c:pt>
                <c:pt idx="29">
                  <c:v>1.9702797324364842</c:v>
                </c:pt>
                <c:pt idx="30">
                  <c:v>1.9413350614384699</c:v>
                </c:pt>
                <c:pt idx="31">
                  <c:v>1.5317110023694724</c:v>
                </c:pt>
                <c:pt idx="32">
                  <c:v>3.4815968403416551</c:v>
                </c:pt>
                <c:pt idx="33">
                  <c:v>1.5653600805121399</c:v>
                </c:pt>
                <c:pt idx="34">
                  <c:v>1.29424962852897</c:v>
                </c:pt>
                <c:pt idx="35">
                  <c:v>1.41591067285383</c:v>
                </c:pt>
                <c:pt idx="36">
                  <c:v>1.8105582380245777</c:v>
                </c:pt>
                <c:pt idx="37">
                  <c:v>2.4683165180965583</c:v>
                </c:pt>
                <c:pt idx="38">
                  <c:v>3.2435700259862803</c:v>
                </c:pt>
                <c:pt idx="39">
                  <c:v>1.8959459682763899</c:v>
                </c:pt>
                <c:pt idx="40">
                  <c:v>1.5543939393939401</c:v>
                </c:pt>
                <c:pt idx="41">
                  <c:v>1.707912232436108</c:v>
                </c:pt>
                <c:pt idx="42">
                  <c:v>1.7975176360974301</c:v>
                </c:pt>
                <c:pt idx="43">
                  <c:v>3.3346423464444701</c:v>
                </c:pt>
                <c:pt idx="44">
                  <c:v>1.8791777035586801</c:v>
                </c:pt>
                <c:pt idx="45">
                  <c:v>2.3840008824255303</c:v>
                </c:pt>
                <c:pt idx="46">
                  <c:v>1.03235330836454</c:v>
                </c:pt>
                <c:pt idx="47">
                  <c:v>1.82483386304536</c:v>
                </c:pt>
                <c:pt idx="48">
                  <c:v>1.5966555075875022</c:v>
                </c:pt>
                <c:pt idx="49">
                  <c:v>2.8862312825675902</c:v>
                </c:pt>
                <c:pt idx="50">
                  <c:v>1.5078988866625174</c:v>
                </c:pt>
                <c:pt idx="51">
                  <c:v>1.17343674260785</c:v>
                </c:pt>
                <c:pt idx="52">
                  <c:v>3.4738811618373004</c:v>
                </c:pt>
                <c:pt idx="53">
                  <c:v>2.6201775278478019</c:v>
                </c:pt>
                <c:pt idx="54">
                  <c:v>2.1931547250865902</c:v>
                </c:pt>
                <c:pt idx="55">
                  <c:v>2.09432395679395</c:v>
                </c:pt>
                <c:pt idx="56">
                  <c:v>2.2404114921846903</c:v>
                </c:pt>
                <c:pt idx="57">
                  <c:v>1.8694264706951187</c:v>
                </c:pt>
                <c:pt idx="58">
                  <c:v>2.7222316836120455</c:v>
                </c:pt>
                <c:pt idx="59">
                  <c:v>1.5014883795584351</c:v>
                </c:pt>
                <c:pt idx="60">
                  <c:v>1.776372363365295</c:v>
                </c:pt>
                <c:pt idx="61">
                  <c:v>3.4439804920179498</c:v>
                </c:pt>
                <c:pt idx="62">
                  <c:v>2.1336217150157095</c:v>
                </c:pt>
                <c:pt idx="63">
                  <c:v>1.6280131129094901</c:v>
                </c:pt>
                <c:pt idx="64">
                  <c:v>2.5408411390716656</c:v>
                </c:pt>
                <c:pt idx="65">
                  <c:v>1.9350520009757841</c:v>
                </c:pt>
                <c:pt idx="66">
                  <c:v>1.9194308582277835</c:v>
                </c:pt>
                <c:pt idx="67">
                  <c:v>1.8462542060111982</c:v>
                </c:pt>
                <c:pt idx="68">
                  <c:v>2.7225170913610901</c:v>
                </c:pt>
                <c:pt idx="69">
                  <c:v>2.06049288832559</c:v>
                </c:pt>
                <c:pt idx="70">
                  <c:v>1.797796349522619</c:v>
                </c:pt>
                <c:pt idx="71">
                  <c:v>2.3874304864530367</c:v>
                </c:pt>
                <c:pt idx="72">
                  <c:v>1.1358987603305799</c:v>
                </c:pt>
                <c:pt idx="73">
                  <c:v>1.9389490835030501</c:v>
                </c:pt>
                <c:pt idx="74">
                  <c:v>3.2844008024767901</c:v>
                </c:pt>
                <c:pt idx="75">
                  <c:v>1.4447192634049499</c:v>
                </c:pt>
                <c:pt idx="76">
                  <c:v>3.2934133654642448</c:v>
                </c:pt>
                <c:pt idx="77">
                  <c:v>1.9013957437651745</c:v>
                </c:pt>
                <c:pt idx="78">
                  <c:v>1.31607904085258</c:v>
                </c:pt>
                <c:pt idx="79">
                  <c:v>2.2454893016183339</c:v>
                </c:pt>
                <c:pt idx="80">
                  <c:v>1.8716770410857912</c:v>
                </c:pt>
                <c:pt idx="81">
                  <c:v>1.23959843114769</c:v>
                </c:pt>
                <c:pt idx="82">
                  <c:v>2.6958217643087834</c:v>
                </c:pt>
                <c:pt idx="83">
                  <c:v>1.8967368421052599</c:v>
                </c:pt>
                <c:pt idx="84">
                  <c:v>1.06549468520033</c:v>
                </c:pt>
                <c:pt idx="85">
                  <c:v>1.8575958785344058</c:v>
                </c:pt>
                <c:pt idx="86">
                  <c:v>1.4996940096903972</c:v>
                </c:pt>
                <c:pt idx="87">
                  <c:v>1.6007374071935649</c:v>
                </c:pt>
                <c:pt idx="88">
                  <c:v>1.02260767423649</c:v>
                </c:pt>
                <c:pt idx="89">
                  <c:v>1.4289387724721498</c:v>
                </c:pt>
                <c:pt idx="90">
                  <c:v>1.34369031377899</c:v>
                </c:pt>
                <c:pt idx="91">
                  <c:v>1</c:v>
                </c:pt>
                <c:pt idx="92">
                  <c:v>1.4010064837452014</c:v>
                </c:pt>
                <c:pt idx="93">
                  <c:v>1.5285209192692999</c:v>
                </c:pt>
                <c:pt idx="94">
                  <c:v>1.4637556484279635</c:v>
                </c:pt>
                <c:pt idx="95">
                  <c:v>1.10546875</c:v>
                </c:pt>
                <c:pt idx="96">
                  <c:v>3.4110814307656452</c:v>
                </c:pt>
                <c:pt idx="97">
                  <c:v>1.741247595943705</c:v>
                </c:pt>
                <c:pt idx="98">
                  <c:v>3.6519799760594749</c:v>
                </c:pt>
                <c:pt idx="99">
                  <c:v>1.7729750538958999</c:v>
                </c:pt>
                <c:pt idx="100">
                  <c:v>1.14244716351502</c:v>
                </c:pt>
                <c:pt idx="101">
                  <c:v>1.4912934180903401</c:v>
                </c:pt>
                <c:pt idx="102">
                  <c:v>1.1589349112426</c:v>
                </c:pt>
                <c:pt idx="103">
                  <c:v>1.3745427116726401</c:v>
                </c:pt>
                <c:pt idx="104">
                  <c:v>1.17510642610987</c:v>
                </c:pt>
                <c:pt idx="105">
                  <c:v>2.2201236917221698</c:v>
                </c:pt>
                <c:pt idx="106">
                  <c:v>1.97038102451438</c:v>
                </c:pt>
                <c:pt idx="107">
                  <c:v>1.22638036809816</c:v>
                </c:pt>
                <c:pt idx="108">
                  <c:v>2.3805494225704997</c:v>
                </c:pt>
                <c:pt idx="109">
                  <c:v>1.8257449613219312</c:v>
                </c:pt>
                <c:pt idx="110">
                  <c:v>1.6790156522730399</c:v>
                </c:pt>
                <c:pt idx="111">
                  <c:v>1.6283256481706023</c:v>
                </c:pt>
                <c:pt idx="112">
                  <c:v>2.1420433821853888</c:v>
                </c:pt>
                <c:pt idx="113">
                  <c:v>1.35715932008067</c:v>
                </c:pt>
                <c:pt idx="114">
                  <c:v>1.4280369440068701</c:v>
                </c:pt>
                <c:pt idx="115">
                  <c:v>1.8564277132559099</c:v>
                </c:pt>
                <c:pt idx="116">
                  <c:v>1.8593159054385948</c:v>
                </c:pt>
                <c:pt idx="117">
                  <c:v>1.05080831408776</c:v>
                </c:pt>
                <c:pt idx="118">
                  <c:v>1.12851931330472</c:v>
                </c:pt>
                <c:pt idx="119">
                  <c:v>1.8637514933988</c:v>
                </c:pt>
                <c:pt idx="120">
                  <c:v>1.01013513513514</c:v>
                </c:pt>
                <c:pt idx="121">
                  <c:v>2.3698738332942617</c:v>
                </c:pt>
                <c:pt idx="122">
                  <c:v>3.75595649171271</c:v>
                </c:pt>
                <c:pt idx="123">
                  <c:v>2.0108306017112247</c:v>
                </c:pt>
                <c:pt idx="124">
                  <c:v>1.17480737704918</c:v>
                </c:pt>
                <c:pt idx="125">
                  <c:v>3.55560079547028</c:v>
                </c:pt>
                <c:pt idx="126">
                  <c:v>1.4522026957555181</c:v>
                </c:pt>
                <c:pt idx="127">
                  <c:v>2.18825268371585</c:v>
                </c:pt>
                <c:pt idx="128">
                  <c:v>1.0906524757056899</c:v>
                </c:pt>
                <c:pt idx="129">
                  <c:v>1.5134860676554602</c:v>
                </c:pt>
                <c:pt idx="130">
                  <c:v>3.4461041602356324</c:v>
                </c:pt>
                <c:pt idx="131">
                  <c:v>1.497098889383109</c:v>
                </c:pt>
                <c:pt idx="132">
                  <c:v>1.7117655006131649</c:v>
                </c:pt>
                <c:pt idx="133">
                  <c:v>1.5119805720453301</c:v>
                </c:pt>
                <c:pt idx="134">
                  <c:v>1.30069587628866</c:v>
                </c:pt>
                <c:pt idx="135">
                  <c:v>3.7863804655547502</c:v>
                </c:pt>
                <c:pt idx="136">
                  <c:v>1.9987423521414001</c:v>
                </c:pt>
                <c:pt idx="137">
                  <c:v>1.5724143985952601</c:v>
                </c:pt>
                <c:pt idx="138">
                  <c:v>2.7142785780915064</c:v>
                </c:pt>
                <c:pt idx="139">
                  <c:v>1.84931921331316</c:v>
                </c:pt>
                <c:pt idx="140">
                  <c:v>1.15611420612813</c:v>
                </c:pt>
                <c:pt idx="141">
                  <c:v>1.8013913140534641</c:v>
                </c:pt>
                <c:pt idx="142">
                  <c:v>3.7224097096356048</c:v>
                </c:pt>
                <c:pt idx="143">
                  <c:v>1.7576787030213701</c:v>
                </c:pt>
                <c:pt idx="144">
                  <c:v>2.1851727982162799</c:v>
                </c:pt>
                <c:pt idx="145">
                  <c:v>1.6454395264865851</c:v>
                </c:pt>
                <c:pt idx="146">
                  <c:v>1.3464424160559858</c:v>
                </c:pt>
                <c:pt idx="147">
                  <c:v>1.2351957295373699</c:v>
                </c:pt>
                <c:pt idx="148">
                  <c:v>1.5523210233969824</c:v>
                </c:pt>
                <c:pt idx="149">
                  <c:v>3.4050992870041954</c:v>
                </c:pt>
                <c:pt idx="150">
                  <c:v>1.4408649691672961</c:v>
                </c:pt>
                <c:pt idx="151">
                  <c:v>1.0019311875693699</c:v>
                </c:pt>
                <c:pt idx="152">
                  <c:v>1.999793466414354</c:v>
                </c:pt>
                <c:pt idx="153">
                  <c:v>1.7922090084897899</c:v>
                </c:pt>
                <c:pt idx="154">
                  <c:v>1.03461904761905</c:v>
                </c:pt>
                <c:pt idx="155">
                  <c:v>1.7404583260236315</c:v>
                </c:pt>
                <c:pt idx="156">
                  <c:v>1.3119522471910099</c:v>
                </c:pt>
                <c:pt idx="157">
                  <c:v>1.0591314693634699</c:v>
                </c:pt>
                <c:pt idx="158">
                  <c:v>3.0409232134931199</c:v>
                </c:pt>
                <c:pt idx="159">
                  <c:v>2.9710995687989534</c:v>
                </c:pt>
                <c:pt idx="160">
                  <c:v>2.6382719240588797</c:v>
                </c:pt>
                <c:pt idx="161">
                  <c:v>1.8263900518341301</c:v>
                </c:pt>
                <c:pt idx="162">
                  <c:v>1.1429367469879499</c:v>
                </c:pt>
                <c:pt idx="163">
                  <c:v>1.8308697768762698</c:v>
                </c:pt>
                <c:pt idx="164">
                  <c:v>1.8254296737986699</c:v>
                </c:pt>
                <c:pt idx="165">
                  <c:v>1.7359805832186816</c:v>
                </c:pt>
                <c:pt idx="166">
                  <c:v>2.3868512983255301</c:v>
                </c:pt>
                <c:pt idx="167">
                  <c:v>2.0809685522515826</c:v>
                </c:pt>
                <c:pt idx="168">
                  <c:v>1.31105545617174</c:v>
                </c:pt>
                <c:pt idx="169">
                  <c:v>1.5804607081316298</c:v>
                </c:pt>
                <c:pt idx="170">
                  <c:v>1.1627938461771972</c:v>
                </c:pt>
                <c:pt idx="171">
                  <c:v>3.7160821309655949</c:v>
                </c:pt>
                <c:pt idx="172">
                  <c:v>1.5569201072320731</c:v>
                </c:pt>
                <c:pt idx="173">
                  <c:v>1.1639804639804601</c:v>
                </c:pt>
                <c:pt idx="174">
                  <c:v>1.8709181649535052</c:v>
                </c:pt>
                <c:pt idx="175">
                  <c:v>1.4636263736263699</c:v>
                </c:pt>
                <c:pt idx="176">
                  <c:v>1.8819001536098299</c:v>
                </c:pt>
                <c:pt idx="177">
                  <c:v>2.0636760204062816</c:v>
                </c:pt>
                <c:pt idx="178">
                  <c:v>1.0495111345954513</c:v>
                </c:pt>
                <c:pt idx="179">
                  <c:v>2.0954427659822401</c:v>
                </c:pt>
                <c:pt idx="180">
                  <c:v>2.7715059260838601</c:v>
                </c:pt>
                <c:pt idx="181">
                  <c:v>1.3245140030426901</c:v>
                </c:pt>
                <c:pt idx="182">
                  <c:v>1.31942400769455</c:v>
                </c:pt>
                <c:pt idx="183">
                  <c:v>2.1032326056734849</c:v>
                </c:pt>
                <c:pt idx="184">
                  <c:v>1.4140423242467699</c:v>
                </c:pt>
                <c:pt idx="185">
                  <c:v>1.6275921938385549</c:v>
                </c:pt>
                <c:pt idx="186">
                  <c:v>1.75201612903226</c:v>
                </c:pt>
                <c:pt idx="187">
                  <c:v>2.0456946293402369</c:v>
                </c:pt>
                <c:pt idx="188">
                  <c:v>1.6339123242349001</c:v>
                </c:pt>
                <c:pt idx="189">
                  <c:v>2.6339995792131301</c:v>
                </c:pt>
                <c:pt idx="190">
                  <c:v>1.5312474603819599</c:v>
                </c:pt>
                <c:pt idx="191">
                  <c:v>1.31538194608723</c:v>
                </c:pt>
                <c:pt idx="192">
                  <c:v>2.36873640788298</c:v>
                </c:pt>
                <c:pt idx="193">
                  <c:v>2.2621074946369739</c:v>
                </c:pt>
                <c:pt idx="194">
                  <c:v>2.0154675767879486</c:v>
                </c:pt>
                <c:pt idx="195">
                  <c:v>2.2100685028575549</c:v>
                </c:pt>
                <c:pt idx="196">
                  <c:v>1.9258630142201414</c:v>
                </c:pt>
                <c:pt idx="197">
                  <c:v>1.0797829036635</c:v>
                </c:pt>
                <c:pt idx="198">
                  <c:v>1.09371921182266</c:v>
                </c:pt>
                <c:pt idx="199">
                  <c:v>1.4200236183278201</c:v>
                </c:pt>
                <c:pt idx="200">
                  <c:v>1.1123992499779929</c:v>
                </c:pt>
                <c:pt idx="201">
                  <c:v>1.07615384615385</c:v>
                </c:pt>
                <c:pt idx="202">
                  <c:v>1.0391514360313301</c:v>
                </c:pt>
                <c:pt idx="203">
                  <c:v>1.10347222222222</c:v>
                </c:pt>
                <c:pt idx="204">
                  <c:v>2.4211721670661901</c:v>
                </c:pt>
                <c:pt idx="205">
                  <c:v>1.2252642380507988</c:v>
                </c:pt>
                <c:pt idx="206">
                  <c:v>1.6919776185894051</c:v>
                </c:pt>
                <c:pt idx="207">
                  <c:v>1.5076440329218099</c:v>
                </c:pt>
                <c:pt idx="208">
                  <c:v>1.0049999999999999</c:v>
                </c:pt>
                <c:pt idx="209">
                  <c:v>1.2995475113122199</c:v>
                </c:pt>
                <c:pt idx="210">
                  <c:v>1.1111707317073181</c:v>
                </c:pt>
                <c:pt idx="211">
                  <c:v>1.15107778819119</c:v>
                </c:pt>
                <c:pt idx="212">
                  <c:v>2.3873480964464604</c:v>
                </c:pt>
                <c:pt idx="213">
                  <c:v>3.548361418513895</c:v>
                </c:pt>
                <c:pt idx="214">
                  <c:v>1.0566037735849101</c:v>
                </c:pt>
                <c:pt idx="215">
                  <c:v>1.4904861560810236</c:v>
                </c:pt>
                <c:pt idx="216">
                  <c:v>1.42827702702703</c:v>
                </c:pt>
                <c:pt idx="217">
                  <c:v>1.7128926626186849</c:v>
                </c:pt>
                <c:pt idx="218">
                  <c:v>3.444020301425005</c:v>
                </c:pt>
                <c:pt idx="219">
                  <c:v>2.4297438490057299</c:v>
                </c:pt>
                <c:pt idx="220">
                  <c:v>1.4671543282606876</c:v>
                </c:pt>
                <c:pt idx="221">
                  <c:v>2.2582614227877378</c:v>
                </c:pt>
                <c:pt idx="222">
                  <c:v>1.1040000000000001</c:v>
                </c:pt>
                <c:pt idx="223">
                  <c:v>1.1916300305733067</c:v>
                </c:pt>
                <c:pt idx="224">
                  <c:v>2.9250096473531069</c:v>
                </c:pt>
                <c:pt idx="225">
                  <c:v>1.0737265415549599</c:v>
                </c:pt>
                <c:pt idx="226">
                  <c:v>1.65890083632019</c:v>
                </c:pt>
                <c:pt idx="227">
                  <c:v>1.275625733576458</c:v>
                </c:pt>
                <c:pt idx="228">
                  <c:v>1.9839265222508249</c:v>
                </c:pt>
                <c:pt idx="229">
                  <c:v>1.8341983967554043</c:v>
                </c:pt>
                <c:pt idx="230">
                  <c:v>1.535369817876455</c:v>
                </c:pt>
                <c:pt idx="231">
                  <c:v>3.4637569193742448</c:v>
                </c:pt>
                <c:pt idx="232">
                  <c:v>1.6813296561728874</c:v>
                </c:pt>
                <c:pt idx="233">
                  <c:v>2.1406730301956447</c:v>
                </c:pt>
                <c:pt idx="234">
                  <c:v>1.4013064773153352</c:v>
                </c:pt>
                <c:pt idx="235">
                  <c:v>1.5227017705219601</c:v>
                </c:pt>
                <c:pt idx="236">
                  <c:v>2.4540783289817201</c:v>
                </c:pt>
                <c:pt idx="237">
                  <c:v>2.67618618618619</c:v>
                </c:pt>
                <c:pt idx="238">
                  <c:v>1.3035829274891775</c:v>
                </c:pt>
                <c:pt idx="239">
                  <c:v>1.2506487025948101</c:v>
                </c:pt>
                <c:pt idx="240">
                  <c:v>1.4201745187913664</c:v>
                </c:pt>
                <c:pt idx="241">
                  <c:v>2.0049326177879165</c:v>
                </c:pt>
                <c:pt idx="242">
                  <c:v>1.55490679094541</c:v>
                </c:pt>
                <c:pt idx="243">
                  <c:v>1.01885813148789</c:v>
                </c:pt>
                <c:pt idx="244">
                  <c:v>1.065344594594595</c:v>
                </c:pt>
                <c:pt idx="245">
                  <c:v>1.1635097493036199</c:v>
                </c:pt>
                <c:pt idx="246">
                  <c:v>1.9755991285403001</c:v>
                </c:pt>
                <c:pt idx="247">
                  <c:v>1</c:v>
                </c:pt>
                <c:pt idx="248">
                  <c:v>1.1422661870503601</c:v>
                </c:pt>
                <c:pt idx="249">
                  <c:v>1.02564102564103</c:v>
                </c:pt>
                <c:pt idx="250">
                  <c:v>2.0247073102758053</c:v>
                </c:pt>
                <c:pt idx="251">
                  <c:v>1.4474780626780632</c:v>
                </c:pt>
                <c:pt idx="252">
                  <c:v>3.7970055840320449</c:v>
                </c:pt>
                <c:pt idx="253">
                  <c:v>1.25993665874901</c:v>
                </c:pt>
                <c:pt idx="254">
                  <c:v>1.913177163338452</c:v>
                </c:pt>
                <c:pt idx="255">
                  <c:v>1.7434481488789748</c:v>
                </c:pt>
                <c:pt idx="256">
                  <c:v>2.1704358859531281</c:v>
                </c:pt>
                <c:pt idx="257">
                  <c:v>2.3861258859566767</c:v>
                </c:pt>
                <c:pt idx="258">
                  <c:v>1.7039561170212751</c:v>
                </c:pt>
                <c:pt idx="259">
                  <c:v>1.0568281938326001</c:v>
                </c:pt>
                <c:pt idx="260">
                  <c:v>1.3977869986168734</c:v>
                </c:pt>
                <c:pt idx="261">
                  <c:v>2.2685905224787399</c:v>
                </c:pt>
                <c:pt idx="262">
                  <c:v>3.8240196078431401</c:v>
                </c:pt>
                <c:pt idx="263">
                  <c:v>2.8539378196930949</c:v>
                </c:pt>
                <c:pt idx="264">
                  <c:v>1.89412735849057</c:v>
                </c:pt>
                <c:pt idx="265">
                  <c:v>2.0821180555555601</c:v>
                </c:pt>
                <c:pt idx="266">
                  <c:v>1.9286142073718824</c:v>
                </c:pt>
                <c:pt idx="267">
                  <c:v>1.17773601398601</c:v>
                </c:pt>
                <c:pt idx="268">
                  <c:v>1.1380894800483701</c:v>
                </c:pt>
                <c:pt idx="269">
                  <c:v>1.0356612184249601</c:v>
                </c:pt>
                <c:pt idx="270">
                  <c:v>3.59444922547332</c:v>
                </c:pt>
                <c:pt idx="271">
                  <c:v>1.8560762942779301</c:v>
                </c:pt>
                <c:pt idx="272">
                  <c:v>2.8359073359073399</c:v>
                </c:pt>
                <c:pt idx="273">
                  <c:v>2.1507346153745428</c:v>
                </c:pt>
                <c:pt idx="274">
                  <c:v>1.8611696949049876</c:v>
                </c:pt>
                <c:pt idx="275">
                  <c:v>3.5132598039215699</c:v>
                </c:pt>
                <c:pt idx="276">
                  <c:v>1.03876404494382</c:v>
                </c:pt>
                <c:pt idx="277">
                  <c:v>1.51567567567568</c:v>
                </c:pt>
                <c:pt idx="278">
                  <c:v>2.0784126984126989</c:v>
                </c:pt>
                <c:pt idx="279">
                  <c:v>1.9164695782894217</c:v>
                </c:pt>
                <c:pt idx="280">
                  <c:v>1.7206502627659677</c:v>
                </c:pt>
                <c:pt idx="281">
                  <c:v>2.1173062799237661</c:v>
                </c:pt>
                <c:pt idx="282">
                  <c:v>3.6496132920844895</c:v>
                </c:pt>
                <c:pt idx="283">
                  <c:v>1.9453356760114953</c:v>
                </c:pt>
                <c:pt idx="284">
                  <c:v>1.8400390668031301</c:v>
                </c:pt>
                <c:pt idx="285">
                  <c:v>1.55079726651481</c:v>
                </c:pt>
                <c:pt idx="286">
                  <c:v>3.6868095600768851</c:v>
                </c:pt>
                <c:pt idx="287">
                  <c:v>2.0403669724770599</c:v>
                </c:pt>
                <c:pt idx="288">
                  <c:v>2.3667560321715801</c:v>
                </c:pt>
                <c:pt idx="289">
                  <c:v>1.3602198351236601</c:v>
                </c:pt>
                <c:pt idx="290">
                  <c:v>1.7639867695343452</c:v>
                </c:pt>
                <c:pt idx="291">
                  <c:v>1.16877192982456</c:v>
                </c:pt>
                <c:pt idx="292">
                  <c:v>1.369251165501165</c:v>
                </c:pt>
                <c:pt idx="293">
                  <c:v>2.8451596156079968</c:v>
                </c:pt>
                <c:pt idx="294">
                  <c:v>1.7109308885754599</c:v>
                </c:pt>
                <c:pt idx="295">
                  <c:v>2.3819125607756648</c:v>
                </c:pt>
                <c:pt idx="296">
                  <c:v>1.19333333333333</c:v>
                </c:pt>
                <c:pt idx="297">
                  <c:v>1.72566371681416</c:v>
                </c:pt>
                <c:pt idx="298">
                  <c:v>3.8587288135593196</c:v>
                </c:pt>
                <c:pt idx="299">
                  <c:v>1.6925211097708099</c:v>
                </c:pt>
                <c:pt idx="300">
                  <c:v>1.9770682630747449</c:v>
                </c:pt>
                <c:pt idx="301">
                  <c:v>1.1294117647058801</c:v>
                </c:pt>
                <c:pt idx="302">
                  <c:v>1.30233532934132</c:v>
                </c:pt>
                <c:pt idx="303">
                  <c:v>1.0830379746835399</c:v>
                </c:pt>
                <c:pt idx="304">
                  <c:v>1</c:v>
                </c:pt>
                <c:pt idx="305">
                  <c:v>2.433656868748725</c:v>
                </c:pt>
                <c:pt idx="306">
                  <c:v>1.43393139841689</c:v>
                </c:pt>
                <c:pt idx="307">
                  <c:v>1.10128205128205</c:v>
                </c:pt>
                <c:pt idx="308">
                  <c:v>1.31167608286252</c:v>
                </c:pt>
                <c:pt idx="309">
                  <c:v>2.35106202594761</c:v>
                </c:pt>
                <c:pt idx="310">
                  <c:v>1.0886363636363601</c:v>
                </c:pt>
                <c:pt idx="311">
                  <c:v>2.0435476190476201</c:v>
                </c:pt>
                <c:pt idx="312">
                  <c:v>1.41213380091718</c:v>
                </c:pt>
                <c:pt idx="313">
                  <c:v>1.8647295639248778</c:v>
                </c:pt>
                <c:pt idx="314">
                  <c:v>1.29774314884471</c:v>
                </c:pt>
                <c:pt idx="315">
                  <c:v>1.0256097560975601</c:v>
                </c:pt>
                <c:pt idx="316">
                  <c:v>1.23344947735192</c:v>
                </c:pt>
                <c:pt idx="317">
                  <c:v>1.0697285067873299</c:v>
                </c:pt>
                <c:pt idx="318">
                  <c:v>1.4245630912297582</c:v>
                </c:pt>
                <c:pt idx="319">
                  <c:v>3.0035200974421401</c:v>
                </c:pt>
                <c:pt idx="320">
                  <c:v>1.08425196850394</c:v>
                </c:pt>
                <c:pt idx="321">
                  <c:v>2.1880003206506862</c:v>
                </c:pt>
                <c:pt idx="322">
                  <c:v>1.2889173540609125</c:v>
                </c:pt>
                <c:pt idx="323">
                  <c:v>1.2163406408094399</c:v>
                </c:pt>
                <c:pt idx="324">
                  <c:v>1.7880741156653599</c:v>
                </c:pt>
                <c:pt idx="325">
                  <c:v>1.54480737018425</c:v>
                </c:pt>
                <c:pt idx="326">
                  <c:v>1.533694041867955</c:v>
                </c:pt>
                <c:pt idx="327">
                  <c:v>1.8790979626673221</c:v>
                </c:pt>
                <c:pt idx="328">
                  <c:v>1.385372469635628</c:v>
                </c:pt>
                <c:pt idx="329">
                  <c:v>2.8672821285818704</c:v>
                </c:pt>
                <c:pt idx="330">
                  <c:v>1.8685132607021022</c:v>
                </c:pt>
                <c:pt idx="331">
                  <c:v>1.2675091074681235</c:v>
                </c:pt>
                <c:pt idx="332">
                  <c:v>1.75826377295492</c:v>
                </c:pt>
                <c:pt idx="333">
                  <c:v>1.0952380952381</c:v>
                </c:pt>
                <c:pt idx="334">
                  <c:v>1.01459854014599</c:v>
                </c:pt>
                <c:pt idx="335">
                  <c:v>1.46713505248663</c:v>
                </c:pt>
                <c:pt idx="336">
                  <c:v>1.0789719626168199</c:v>
                </c:pt>
                <c:pt idx="337">
                  <c:v>2.1777251184834099</c:v>
                </c:pt>
                <c:pt idx="338">
                  <c:v>2.0662898563879399</c:v>
                </c:pt>
                <c:pt idx="339">
                  <c:v>1.46823529411765</c:v>
                </c:pt>
                <c:pt idx="340">
                  <c:v>1.2968873403019743</c:v>
                </c:pt>
                <c:pt idx="341">
                  <c:v>1.8821165934065938</c:v>
                </c:pt>
                <c:pt idx="342">
                  <c:v>1.04</c:v>
                </c:pt>
                <c:pt idx="343">
                  <c:v>1.0137499999999999</c:v>
                </c:pt>
                <c:pt idx="344">
                  <c:v>2.5932457496136001</c:v>
                </c:pt>
                <c:pt idx="345">
                  <c:v>1.0314102564102601</c:v>
                </c:pt>
                <c:pt idx="346">
                  <c:v>1.04666193181818</c:v>
                </c:pt>
                <c:pt idx="347">
                  <c:v>3.45834464043419</c:v>
                </c:pt>
                <c:pt idx="348">
                  <c:v>1.7491803278688551</c:v>
                </c:pt>
                <c:pt idx="349">
                  <c:v>2.4398390912913732</c:v>
                </c:pt>
                <c:pt idx="350">
                  <c:v>1.7077532778752562</c:v>
                </c:pt>
                <c:pt idx="351">
                  <c:v>1.03390410958904</c:v>
                </c:pt>
                <c:pt idx="352">
                  <c:v>1.04841584158416</c:v>
                </c:pt>
                <c:pt idx="353">
                  <c:v>2.6928059071730002</c:v>
                </c:pt>
                <c:pt idx="354">
                  <c:v>2.8068965517241402</c:v>
                </c:pt>
                <c:pt idx="355">
                  <c:v>1.9844827586206899</c:v>
                </c:pt>
                <c:pt idx="356">
                  <c:v>1.38976744186047</c:v>
                </c:pt>
                <c:pt idx="357">
                  <c:v>1.4039515280739159</c:v>
                </c:pt>
                <c:pt idx="358">
                  <c:v>1.4978065883887801</c:v>
                </c:pt>
                <c:pt idx="359">
                  <c:v>1.28439716312057</c:v>
                </c:pt>
                <c:pt idx="360">
                  <c:v>1.3597560975609799</c:v>
                </c:pt>
                <c:pt idx="361">
                  <c:v>2.4772759780017628</c:v>
                </c:pt>
                <c:pt idx="362">
                  <c:v>2.4373165753571802</c:v>
                </c:pt>
                <c:pt idx="363">
                  <c:v>1.0774418604651199</c:v>
                </c:pt>
                <c:pt idx="364">
                  <c:v>1.26953125</c:v>
                </c:pt>
                <c:pt idx="365">
                  <c:v>2.0690340889940466</c:v>
                </c:pt>
                <c:pt idx="366">
                  <c:v>1.9089769271664001</c:v>
                </c:pt>
                <c:pt idx="367">
                  <c:v>1.2959923664122099</c:v>
                </c:pt>
                <c:pt idx="368">
                  <c:v>3.9696018470010603</c:v>
                </c:pt>
                <c:pt idx="369">
                  <c:v>1.4416961130742001</c:v>
                </c:pt>
                <c:pt idx="370">
                  <c:v>1.6502399999999999</c:v>
                </c:pt>
                <c:pt idx="371">
                  <c:v>2.7173606431243749</c:v>
                </c:pt>
                <c:pt idx="372">
                  <c:v>1.5913498999053002</c:v>
                </c:pt>
                <c:pt idx="373">
                  <c:v>1.9666525503482035</c:v>
                </c:pt>
                <c:pt idx="374">
                  <c:v>1.1176470588235301</c:v>
                </c:pt>
                <c:pt idx="375">
                  <c:v>1.8143723635675759</c:v>
                </c:pt>
                <c:pt idx="376">
                  <c:v>1.21531531531532</c:v>
                </c:pt>
                <c:pt idx="377">
                  <c:v>1.3154770114942518</c:v>
                </c:pt>
                <c:pt idx="378">
                  <c:v>2.3185906275308099</c:v>
                </c:pt>
                <c:pt idx="379">
                  <c:v>2.7265997490589702</c:v>
                </c:pt>
                <c:pt idx="380">
                  <c:v>1.0489999999999999</c:v>
                </c:pt>
                <c:pt idx="381">
                  <c:v>1.0243902439024399</c:v>
                </c:pt>
                <c:pt idx="382">
                  <c:v>2.8972705335334452</c:v>
                </c:pt>
                <c:pt idx="383">
                  <c:v>1.10890243902439</c:v>
                </c:pt>
                <c:pt idx="384">
                  <c:v>1.2229132973944299</c:v>
                </c:pt>
                <c:pt idx="385">
                  <c:v>1.5145787545787539</c:v>
                </c:pt>
                <c:pt idx="386">
                  <c:v>1.745560515873015</c:v>
                </c:pt>
                <c:pt idx="387">
                  <c:v>3.7962500000000001</c:v>
                </c:pt>
                <c:pt idx="388">
                  <c:v>2.7427565840557002</c:v>
                </c:pt>
                <c:pt idx="389">
                  <c:v>3.144069244444152</c:v>
                </c:pt>
                <c:pt idx="390">
                  <c:v>1.0058394160583899</c:v>
                </c:pt>
                <c:pt idx="391">
                  <c:v>1.66610962566845</c:v>
                </c:pt>
                <c:pt idx="392">
                  <c:v>1.3803912363067301</c:v>
                </c:pt>
                <c:pt idx="393">
                  <c:v>1.3355603448275899</c:v>
                </c:pt>
                <c:pt idx="394">
                  <c:v>2.7532508841327838</c:v>
                </c:pt>
                <c:pt idx="395">
                  <c:v>2.5272972972972978</c:v>
                </c:pt>
                <c:pt idx="396">
                  <c:v>1.7889632107023401</c:v>
                </c:pt>
                <c:pt idx="397">
                  <c:v>1.8789780727528662</c:v>
                </c:pt>
                <c:pt idx="398">
                  <c:v>2.7297425191370901</c:v>
                </c:pt>
                <c:pt idx="399">
                  <c:v>1.10616740088106</c:v>
                </c:pt>
                <c:pt idx="400">
                  <c:v>1.67816413535838</c:v>
                </c:pt>
                <c:pt idx="401">
                  <c:v>2.3909954242527176</c:v>
                </c:pt>
                <c:pt idx="402">
                  <c:v>2.2420652935407035</c:v>
                </c:pt>
                <c:pt idx="403">
                  <c:v>2.7257818616909826</c:v>
                </c:pt>
                <c:pt idx="404">
                  <c:v>1.7277566539924001</c:v>
                </c:pt>
                <c:pt idx="405">
                  <c:v>1.5498759305210901</c:v>
                </c:pt>
                <c:pt idx="406">
                  <c:v>2.99277845777234</c:v>
                </c:pt>
                <c:pt idx="407">
                  <c:v>3.3714967014843298</c:v>
                </c:pt>
                <c:pt idx="408">
                  <c:v>1.33733153638814</c:v>
                </c:pt>
                <c:pt idx="409">
                  <c:v>1.4900901381723266</c:v>
                </c:pt>
                <c:pt idx="410">
                  <c:v>1.26910994764398</c:v>
                </c:pt>
                <c:pt idx="411">
                  <c:v>1.1103432835820899</c:v>
                </c:pt>
                <c:pt idx="412">
                  <c:v>3.67533333333333</c:v>
                </c:pt>
                <c:pt idx="413">
                  <c:v>1.1337883959044399</c:v>
                </c:pt>
                <c:pt idx="414">
                  <c:v>2.359375</c:v>
                </c:pt>
                <c:pt idx="415">
                  <c:v>2.3757548387096779</c:v>
                </c:pt>
                <c:pt idx="416">
                  <c:v>2.1533834434883099</c:v>
                </c:pt>
                <c:pt idx="417">
                  <c:v>1.9617619047619037</c:v>
                </c:pt>
                <c:pt idx="418">
                  <c:v>1.36519261637239</c:v>
                </c:pt>
                <c:pt idx="419">
                  <c:v>1.7240287769784199</c:v>
                </c:pt>
                <c:pt idx="420">
                  <c:v>1.52334920634921</c:v>
                </c:pt>
                <c:pt idx="421">
                  <c:v>2.4767855080783767</c:v>
                </c:pt>
                <c:pt idx="422">
                  <c:v>1.747426470588235</c:v>
                </c:pt>
                <c:pt idx="423">
                  <c:v>1.4796692607003898</c:v>
                </c:pt>
                <c:pt idx="424">
                  <c:v>1.4209832904884299</c:v>
                </c:pt>
                <c:pt idx="425">
                  <c:v>2.7208188153310098</c:v>
                </c:pt>
                <c:pt idx="426">
                  <c:v>1.0261421319796999</c:v>
                </c:pt>
                <c:pt idx="427">
                  <c:v>1.1097826086956499</c:v>
                </c:pt>
                <c:pt idx="428">
                  <c:v>1.4802083333333349</c:v>
                </c:pt>
                <c:pt idx="429">
                  <c:v>1.501631860922805</c:v>
                </c:pt>
                <c:pt idx="430">
                  <c:v>1.9504510414958149</c:v>
                </c:pt>
                <c:pt idx="431">
                  <c:v>1.20145454545455</c:v>
                </c:pt>
                <c:pt idx="432">
                  <c:v>1.1021590909090899</c:v>
                </c:pt>
                <c:pt idx="433">
                  <c:v>2.78019169329073</c:v>
                </c:pt>
                <c:pt idx="434">
                  <c:v>3.4090712742980598</c:v>
                </c:pt>
                <c:pt idx="435">
                  <c:v>3.8611766209695464</c:v>
                </c:pt>
                <c:pt idx="436">
                  <c:v>1.1379501385041599</c:v>
                </c:pt>
                <c:pt idx="437">
                  <c:v>2.0369047619047649</c:v>
                </c:pt>
                <c:pt idx="438">
                  <c:v>2.4739047619047634</c:v>
                </c:pt>
                <c:pt idx="439">
                  <c:v>1.0104166666666701</c:v>
                </c:pt>
                <c:pt idx="440">
                  <c:v>1.0530303030303001</c:v>
                </c:pt>
                <c:pt idx="441">
                  <c:v>1.0625</c:v>
                </c:pt>
                <c:pt idx="442">
                  <c:v>2.937373737373735</c:v>
                </c:pt>
                <c:pt idx="443">
                  <c:v>2.624894514767933</c:v>
                </c:pt>
                <c:pt idx="444">
                  <c:v>1.24229390681004</c:v>
                </c:pt>
                <c:pt idx="445">
                  <c:v>1.98461538461538</c:v>
                </c:pt>
                <c:pt idx="446">
                  <c:v>1.13295238095238</c:v>
                </c:pt>
                <c:pt idx="447">
                  <c:v>1.4593541666666652</c:v>
                </c:pt>
                <c:pt idx="448">
                  <c:v>2.6333145009416201</c:v>
                </c:pt>
                <c:pt idx="449">
                  <c:v>2.6756557754256765</c:v>
                </c:pt>
                <c:pt idx="450">
                  <c:v>2.81937331536388</c:v>
                </c:pt>
                <c:pt idx="451">
                  <c:v>1.4049668874172201</c:v>
                </c:pt>
                <c:pt idx="452">
                  <c:v>1.1168939393939401</c:v>
                </c:pt>
                <c:pt idx="453">
                  <c:v>1.24347826086957</c:v>
                </c:pt>
                <c:pt idx="454">
                  <c:v>1.0951048951049001</c:v>
                </c:pt>
                <c:pt idx="455">
                  <c:v>1.3913576007326001</c:v>
                </c:pt>
                <c:pt idx="456">
                  <c:v>1.1680701754386</c:v>
                </c:pt>
                <c:pt idx="457">
                  <c:v>1.5322580645161299</c:v>
                </c:pt>
                <c:pt idx="458">
                  <c:v>1.7777777777777799</c:v>
                </c:pt>
                <c:pt idx="459">
                  <c:v>3.3980608738340701</c:v>
                </c:pt>
                <c:pt idx="460">
                  <c:v>3.50084745762712</c:v>
                </c:pt>
                <c:pt idx="461">
                  <c:v>1.95733333333333</c:v>
                </c:pt>
                <c:pt idx="462">
                  <c:v>3.2526594770044248</c:v>
                </c:pt>
                <c:pt idx="463">
                  <c:v>1.3922829581993601</c:v>
                </c:pt>
                <c:pt idx="464">
                  <c:v>1.1885393258426999</c:v>
                </c:pt>
                <c:pt idx="465">
                  <c:v>1.0687372708757601</c:v>
                </c:pt>
                <c:pt idx="466">
                  <c:v>1.20056497175141</c:v>
                </c:pt>
                <c:pt idx="467">
                  <c:v>2.1271593651722398</c:v>
                </c:pt>
                <c:pt idx="468">
                  <c:v>1.5939716312056751</c:v>
                </c:pt>
                <c:pt idx="469">
                  <c:v>2.9783485895759396</c:v>
                </c:pt>
                <c:pt idx="470">
                  <c:v>1.61803804347826</c:v>
                </c:pt>
                <c:pt idx="471">
                  <c:v>1.5109139784946233</c:v>
                </c:pt>
                <c:pt idx="472">
                  <c:v>1.0113924050632901</c:v>
                </c:pt>
                <c:pt idx="473">
                  <c:v>1.0693548387096801</c:v>
                </c:pt>
                <c:pt idx="474">
                  <c:v>2.7421201232032901</c:v>
                </c:pt>
                <c:pt idx="475">
                  <c:v>1.6122666666666701</c:v>
                </c:pt>
                <c:pt idx="476">
                  <c:v>1.30809248554913</c:v>
                </c:pt>
                <c:pt idx="477">
                  <c:v>1.8369336384439374</c:v>
                </c:pt>
                <c:pt idx="478">
                  <c:v>1.45140845070423</c:v>
                </c:pt>
                <c:pt idx="479">
                  <c:v>1.1418128654970801</c:v>
                </c:pt>
                <c:pt idx="480">
                  <c:v>1.9755663430420751</c:v>
                </c:pt>
                <c:pt idx="481">
                  <c:v>1.65573122529644</c:v>
                </c:pt>
                <c:pt idx="482">
                  <c:v>2.0471367639387537</c:v>
                </c:pt>
                <c:pt idx="483">
                  <c:v>1.2187050359712199</c:v>
                </c:pt>
                <c:pt idx="484">
                  <c:v>3.4829652996845448</c:v>
                </c:pt>
                <c:pt idx="485">
                  <c:v>1.1346153846153799</c:v>
                </c:pt>
                <c:pt idx="486">
                  <c:v>1.11274436090226</c:v>
                </c:pt>
                <c:pt idx="487">
                  <c:v>1.34210246032591</c:v>
                </c:pt>
                <c:pt idx="488">
                  <c:v>1.78025889967638</c:v>
                </c:pt>
                <c:pt idx="489">
                  <c:v>1.7686827505827498</c:v>
                </c:pt>
                <c:pt idx="490">
                  <c:v>1.0090909090909099</c:v>
                </c:pt>
                <c:pt idx="491">
                  <c:v>3.5934117003827204</c:v>
                </c:pt>
                <c:pt idx="492">
                  <c:v>1.0581395348837199</c:v>
                </c:pt>
                <c:pt idx="493">
                  <c:v>1.5884773662551399</c:v>
                </c:pt>
                <c:pt idx="494">
                  <c:v>2.2945000000000002</c:v>
                </c:pt>
                <c:pt idx="495">
                  <c:v>1.3321333333333301</c:v>
                </c:pt>
                <c:pt idx="496">
                  <c:v>2.27351485148515</c:v>
                </c:pt>
                <c:pt idx="497">
                  <c:v>2.2151999999999998</c:v>
                </c:pt>
                <c:pt idx="498">
                  <c:v>2.3753623188405801</c:v>
                </c:pt>
                <c:pt idx="499">
                  <c:v>1.809375</c:v>
                </c:pt>
                <c:pt idx="500">
                  <c:v>2.2137254901960799</c:v>
                </c:pt>
                <c:pt idx="501">
                  <c:v>1.3697762289068249</c:v>
                </c:pt>
                <c:pt idx="502">
                  <c:v>1.53361344537815</c:v>
                </c:pt>
                <c:pt idx="503">
                  <c:v>1.0857142857142901</c:v>
                </c:pt>
                <c:pt idx="504">
                  <c:v>1.4322082799047449</c:v>
                </c:pt>
                <c:pt idx="505">
                  <c:v>2.1936378887598402</c:v>
                </c:pt>
                <c:pt idx="506">
                  <c:v>2.3820512820512798</c:v>
                </c:pt>
                <c:pt idx="507">
                  <c:v>2.1058095452865553</c:v>
                </c:pt>
                <c:pt idx="508">
                  <c:v>1.4355760368663599</c:v>
                </c:pt>
                <c:pt idx="509">
                  <c:v>2.186076470588235</c:v>
                </c:pt>
                <c:pt idx="510">
                  <c:v>2.0081395348837199</c:v>
                </c:pt>
                <c:pt idx="511">
                  <c:v>1.5486111111111101</c:v>
                </c:pt>
                <c:pt idx="512">
                  <c:v>1.5862903225806499</c:v>
                </c:pt>
                <c:pt idx="513">
                  <c:v>2.0171548117154798</c:v>
                </c:pt>
                <c:pt idx="514">
                  <c:v>1.3927976190476201</c:v>
                </c:pt>
                <c:pt idx="515">
                  <c:v>1.7262443438913999</c:v>
                </c:pt>
                <c:pt idx="516">
                  <c:v>1.3887096774193499</c:v>
                </c:pt>
                <c:pt idx="517">
                  <c:v>1.1023381783750168</c:v>
                </c:pt>
                <c:pt idx="518">
                  <c:v>1.6220408163265301</c:v>
                </c:pt>
                <c:pt idx="519">
                  <c:v>3.626002290950745</c:v>
                </c:pt>
                <c:pt idx="520">
                  <c:v>2.6712643678160899</c:v>
                </c:pt>
                <c:pt idx="521">
                  <c:v>3.1951612903225799</c:v>
                </c:pt>
                <c:pt idx="522">
                  <c:v>2.8671875</c:v>
                </c:pt>
                <c:pt idx="523">
                  <c:v>1.5916666666666699</c:v>
                </c:pt>
                <c:pt idx="524">
                  <c:v>1.83627760252366</c:v>
                </c:pt>
                <c:pt idx="525">
                  <c:v>2.8808127105844097</c:v>
                </c:pt>
                <c:pt idx="526">
                  <c:v>1.0763005780346799</c:v>
                </c:pt>
                <c:pt idx="527">
                  <c:v>2.3678632478632466</c:v>
                </c:pt>
                <c:pt idx="528">
                  <c:v>3.3495098039215696</c:v>
                </c:pt>
                <c:pt idx="529">
                  <c:v>3.6672169811320749</c:v>
                </c:pt>
                <c:pt idx="530">
                  <c:v>1.5677693833943849</c:v>
                </c:pt>
                <c:pt idx="531">
                  <c:v>1.06493506493506</c:v>
                </c:pt>
                <c:pt idx="532">
                  <c:v>1.3391304347826101</c:v>
                </c:pt>
                <c:pt idx="533">
                  <c:v>1.2574999999999998</c:v>
                </c:pt>
                <c:pt idx="534">
                  <c:v>1.01754385964912</c:v>
                </c:pt>
                <c:pt idx="535">
                  <c:v>3.38016826923077</c:v>
                </c:pt>
                <c:pt idx="536">
                  <c:v>2.5109302247115202</c:v>
                </c:pt>
                <c:pt idx="537">
                  <c:v>2.2586776859504099</c:v>
                </c:pt>
                <c:pt idx="538">
                  <c:v>1.8649572649572601</c:v>
                </c:pt>
                <c:pt idx="539">
                  <c:v>1.7206578947368401</c:v>
                </c:pt>
                <c:pt idx="540">
                  <c:v>1.0432098765432101</c:v>
                </c:pt>
                <c:pt idx="541">
                  <c:v>1.7301075268817201</c:v>
                </c:pt>
                <c:pt idx="542">
                  <c:v>1.84038364670434</c:v>
                </c:pt>
                <c:pt idx="543">
                  <c:v>2.4715517241379299</c:v>
                </c:pt>
                <c:pt idx="544">
                  <c:v>2.0292647058823499</c:v>
                </c:pt>
                <c:pt idx="545">
                  <c:v>1.6934725848564001</c:v>
                </c:pt>
                <c:pt idx="546">
                  <c:v>1.0898534385569301</c:v>
                </c:pt>
                <c:pt idx="547">
                  <c:v>1.91184210526316</c:v>
                </c:pt>
                <c:pt idx="548">
                  <c:v>3.5044061302682001</c:v>
                </c:pt>
                <c:pt idx="549">
                  <c:v>1.1829787234042599</c:v>
                </c:pt>
                <c:pt idx="550">
                  <c:v>3.8125</c:v>
                </c:pt>
                <c:pt idx="551">
                  <c:v>2.2316235140856548</c:v>
                </c:pt>
                <c:pt idx="552">
                  <c:v>1.3</c:v>
                </c:pt>
                <c:pt idx="553">
                  <c:v>1.1706827309236933</c:v>
                </c:pt>
                <c:pt idx="554">
                  <c:v>2.8770819672131154</c:v>
                </c:pt>
                <c:pt idx="555">
                  <c:v>2.01203703703704</c:v>
                </c:pt>
                <c:pt idx="556">
                  <c:v>1.16619718309859</c:v>
                </c:pt>
                <c:pt idx="557">
                  <c:v>1.0277777777777799</c:v>
                </c:pt>
                <c:pt idx="558">
                  <c:v>1.2276150627615099</c:v>
                </c:pt>
                <c:pt idx="559">
                  <c:v>1.1148753894081</c:v>
                </c:pt>
                <c:pt idx="560">
                  <c:v>2.1855555555555566</c:v>
                </c:pt>
                <c:pt idx="561">
                  <c:v>2.1645238095238097</c:v>
                </c:pt>
                <c:pt idx="562">
                  <c:v>1.1443852459016399</c:v>
                </c:pt>
                <c:pt idx="563">
                  <c:v>1.5477192982456101</c:v>
                </c:pt>
                <c:pt idx="564">
                  <c:v>1.34419889502762</c:v>
                </c:pt>
                <c:pt idx="565">
                  <c:v>1.133516277324325</c:v>
                </c:pt>
                <c:pt idx="566">
                  <c:v>1.08405797101449</c:v>
                </c:pt>
                <c:pt idx="567">
                  <c:v>2.3805664098670349</c:v>
                </c:pt>
                <c:pt idx="568">
                  <c:v>1.9640350877193</c:v>
                </c:pt>
                <c:pt idx="569">
                  <c:v>2.2690346083788735</c:v>
                </c:pt>
                <c:pt idx="570">
                  <c:v>1.0871856287425199</c:v>
                </c:pt>
                <c:pt idx="571">
                  <c:v>1.0821917808219199</c:v>
                </c:pt>
                <c:pt idx="572">
                  <c:v>1.4708154506437801</c:v>
                </c:pt>
                <c:pt idx="573">
                  <c:v>1.0685714285714301</c:v>
                </c:pt>
                <c:pt idx="574">
                  <c:v>1.7114024472233451</c:v>
                </c:pt>
                <c:pt idx="575">
                  <c:v>1.2660714285714301</c:v>
                </c:pt>
                <c:pt idx="576">
                  <c:v>1.4950819672131099</c:v>
                </c:pt>
                <c:pt idx="577">
                  <c:v>2.19382716049383</c:v>
                </c:pt>
                <c:pt idx="578">
                  <c:v>1.0192307692307701</c:v>
                </c:pt>
                <c:pt idx="579">
                  <c:v>1.0680000000000001</c:v>
                </c:pt>
                <c:pt idx="580">
                  <c:v>1.0888888888888899</c:v>
                </c:pt>
                <c:pt idx="581">
                  <c:v>1.4089622641509401</c:v>
                </c:pt>
                <c:pt idx="582">
                  <c:v>1.13483870967742</c:v>
                </c:pt>
                <c:pt idx="583">
                  <c:v>1.26890459363958</c:v>
                </c:pt>
                <c:pt idx="584">
                  <c:v>1.25185185185185</c:v>
                </c:pt>
                <c:pt idx="585">
                  <c:v>1.7193103448275899</c:v>
                </c:pt>
                <c:pt idx="586">
                  <c:v>1.26702380952381</c:v>
                </c:pt>
                <c:pt idx="587">
                  <c:v>1.4813220626724202</c:v>
                </c:pt>
                <c:pt idx="588">
                  <c:v>1.2467532467532501</c:v>
                </c:pt>
                <c:pt idx="589">
                  <c:v>2.1051298298088201</c:v>
                </c:pt>
                <c:pt idx="590">
                  <c:v>1.0481185860889399</c:v>
                </c:pt>
                <c:pt idx="591">
                  <c:v>2.41061452513966</c:v>
                </c:pt>
                <c:pt idx="592">
                  <c:v>1.4452554744525501</c:v>
                </c:pt>
                <c:pt idx="593">
                  <c:v>2.1211538461538502</c:v>
                </c:pt>
                <c:pt idx="594">
                  <c:v>1.00775862068966</c:v>
                </c:pt>
                <c:pt idx="595">
                  <c:v>2.2396551724137899</c:v>
                </c:pt>
                <c:pt idx="596">
                  <c:v>1.27910447761194</c:v>
                </c:pt>
                <c:pt idx="597">
                  <c:v>1.0115702479338848</c:v>
                </c:pt>
                <c:pt idx="598">
                  <c:v>2.1992753623188399</c:v>
                </c:pt>
                <c:pt idx="599">
                  <c:v>1.0406349206349199</c:v>
                </c:pt>
                <c:pt idx="600">
                  <c:v>2.5225806451612902</c:v>
                </c:pt>
                <c:pt idx="601">
                  <c:v>1.6420107719928201</c:v>
                </c:pt>
                <c:pt idx="602">
                  <c:v>2.2934640522875802</c:v>
                </c:pt>
                <c:pt idx="603">
                  <c:v>1.1150510204081601</c:v>
                </c:pt>
                <c:pt idx="604">
                  <c:v>1.8967391304347849</c:v>
                </c:pt>
                <c:pt idx="605">
                  <c:v>1.6990079365079349</c:v>
                </c:pt>
                <c:pt idx="606">
                  <c:v>3.5822033898305099</c:v>
                </c:pt>
                <c:pt idx="607">
                  <c:v>3.1640000000000001</c:v>
                </c:pt>
                <c:pt idx="608">
                  <c:v>1.14393939393939</c:v>
                </c:pt>
                <c:pt idx="609">
                  <c:v>1.0645833333333301</c:v>
                </c:pt>
                <c:pt idx="610">
                  <c:v>1.02380952380952</c:v>
                </c:pt>
                <c:pt idx="611">
                  <c:v>1.2685185185185199</c:v>
                </c:pt>
                <c:pt idx="612">
                  <c:v>1.2437499999999999</c:v>
                </c:pt>
                <c:pt idx="613">
                  <c:v>1.4757894736842101</c:v>
                </c:pt>
                <c:pt idx="614">
                  <c:v>1.58428093645485</c:v>
                </c:pt>
                <c:pt idx="615">
                  <c:v>1.4769230769230799</c:v>
                </c:pt>
                <c:pt idx="616">
                  <c:v>1.10015313935681</c:v>
                </c:pt>
                <c:pt idx="617">
                  <c:v>2.2076086956521701</c:v>
                </c:pt>
                <c:pt idx="618">
                  <c:v>1.6575107296137299</c:v>
                </c:pt>
                <c:pt idx="619">
                  <c:v>2.7434027777777801</c:v>
                </c:pt>
                <c:pt idx="620">
                  <c:v>1.1112903225806501</c:v>
                </c:pt>
                <c:pt idx="621">
                  <c:v>1.28266666666667</c:v>
                </c:pt>
                <c:pt idx="622">
                  <c:v>1.3535294117647101</c:v>
                </c:pt>
                <c:pt idx="623">
                  <c:v>1.07758620689655</c:v>
                </c:pt>
                <c:pt idx="624">
                  <c:v>1.792580076403175</c:v>
                </c:pt>
                <c:pt idx="625">
                  <c:v>1.1663551401869201</c:v>
                </c:pt>
                <c:pt idx="626">
                  <c:v>1.03606557377049</c:v>
                </c:pt>
                <c:pt idx="627">
                  <c:v>1.53076923076923</c:v>
                </c:pt>
                <c:pt idx="628">
                  <c:v>1.5010101010101</c:v>
                </c:pt>
                <c:pt idx="629">
                  <c:v>2.77623762376238</c:v>
                </c:pt>
                <c:pt idx="630">
                  <c:v>2.9355555555555601</c:v>
                </c:pt>
                <c:pt idx="631">
                  <c:v>1.39047619047619</c:v>
                </c:pt>
                <c:pt idx="632">
                  <c:v>1.26506024096386</c:v>
                </c:pt>
                <c:pt idx="633">
                  <c:v>1.25</c:v>
                </c:pt>
                <c:pt idx="634">
                  <c:v>1.20240963855422</c:v>
                </c:pt>
                <c:pt idx="635">
                  <c:v>1.11121212121212</c:v>
                </c:pt>
                <c:pt idx="636">
                  <c:v>1.0588957055214701</c:v>
                </c:pt>
                <c:pt idx="637">
                  <c:v>1.01451612903226</c:v>
                </c:pt>
                <c:pt idx="638">
                  <c:v>1.4779816513761499</c:v>
                </c:pt>
                <c:pt idx="639">
                  <c:v>1.84206349206349</c:v>
                </c:pt>
                <c:pt idx="640">
                  <c:v>2.3232142857142901</c:v>
                </c:pt>
                <c:pt idx="641">
                  <c:v>1.4816479400749101</c:v>
                </c:pt>
                <c:pt idx="642">
                  <c:v>1.6952380952381001</c:v>
                </c:pt>
                <c:pt idx="643">
                  <c:v>3.9917327293318201</c:v>
                </c:pt>
                <c:pt idx="644">
                  <c:v>1.25165876777251</c:v>
                </c:pt>
                <c:pt idx="645">
                  <c:v>1.38783783783784</c:v>
                </c:pt>
                <c:pt idx="646">
                  <c:v>1.69926470588235</c:v>
                </c:pt>
                <c:pt idx="647">
                  <c:v>1.72876712328767</c:v>
                </c:pt>
                <c:pt idx="648">
                  <c:v>1.05093555093555</c:v>
                </c:pt>
                <c:pt idx="649">
                  <c:v>1.6825806451612899</c:v>
                </c:pt>
                <c:pt idx="650">
                  <c:v>1.5014705882352899</c:v>
                </c:pt>
                <c:pt idx="651">
                  <c:v>1.23046875</c:v>
                </c:pt>
                <c:pt idx="652">
                  <c:v>1.2250000000000001</c:v>
                </c:pt>
                <c:pt idx="653">
                  <c:v>1.2435754189944099</c:v>
                </c:pt>
                <c:pt idx="654">
                  <c:v>1.43169014084507</c:v>
                </c:pt>
              </c:numCache>
            </c:numRef>
          </c:xVal>
          <c:yVal>
            <c:numRef>
              <c:f>'CTR POS'!$G$100:$G$754</c:f>
              <c:numCache>
                <c:formatCode>0.000</c:formatCode>
                <c:ptCount val="655"/>
                <c:pt idx="0">
                  <c:v>7.7470183252343713E-2</c:v>
                </c:pt>
                <c:pt idx="1">
                  <c:v>0.16144664002250422</c:v>
                </c:pt>
                <c:pt idx="2">
                  <c:v>0.10601615742203367</c:v>
                </c:pt>
                <c:pt idx="3">
                  <c:v>0.15265853834499676</c:v>
                </c:pt>
                <c:pt idx="4">
                  <c:v>0.40346828432018988</c:v>
                </c:pt>
                <c:pt idx="5">
                  <c:v>0.12091830351557613</c:v>
                </c:pt>
                <c:pt idx="6">
                  <c:v>0.16997529557084878</c:v>
                </c:pt>
                <c:pt idx="7">
                  <c:v>8.709191882493382E-2</c:v>
                </c:pt>
                <c:pt idx="8">
                  <c:v>0.15509132669802034</c:v>
                </c:pt>
                <c:pt idx="9">
                  <c:v>4.5838751625487645E-2</c:v>
                </c:pt>
                <c:pt idx="10">
                  <c:v>0.22052480230050323</c:v>
                </c:pt>
                <c:pt idx="11">
                  <c:v>4.0553498214521887E-2</c:v>
                </c:pt>
                <c:pt idx="12">
                  <c:v>8.5826284299566746E-3</c:v>
                </c:pt>
                <c:pt idx="13">
                  <c:v>3.7638455747929886E-2</c:v>
                </c:pt>
                <c:pt idx="14">
                  <c:v>5.1482932288752101E-2</c:v>
                </c:pt>
                <c:pt idx="15">
                  <c:v>8.7913889192437991E-2</c:v>
                </c:pt>
                <c:pt idx="16">
                  <c:v>4.549995459086368E-2</c:v>
                </c:pt>
                <c:pt idx="17">
                  <c:v>6.2137049941927994E-2</c:v>
                </c:pt>
                <c:pt idx="18">
                  <c:v>0.11019174158644283</c:v>
                </c:pt>
                <c:pt idx="19">
                  <c:v>5.4896775294318377E-2</c:v>
                </c:pt>
                <c:pt idx="20">
                  <c:v>6.2845135121927381E-2</c:v>
                </c:pt>
                <c:pt idx="21">
                  <c:v>3.8901741142091807E-2</c:v>
                </c:pt>
                <c:pt idx="22">
                  <c:v>0.20221473278767452</c:v>
                </c:pt>
                <c:pt idx="23">
                  <c:v>0.10644158151932474</c:v>
                </c:pt>
                <c:pt idx="24">
                  <c:v>9.4085794060411204E-2</c:v>
                </c:pt>
                <c:pt idx="25">
                  <c:v>1.9786448956309381E-2</c:v>
                </c:pt>
                <c:pt idx="26">
                  <c:v>2.2658610271903322E-2</c:v>
                </c:pt>
                <c:pt idx="27">
                  <c:v>0.15761263218890337</c:v>
                </c:pt>
                <c:pt idx="28">
                  <c:v>8.3410067526089621E-2</c:v>
                </c:pt>
                <c:pt idx="29">
                  <c:v>0.12585312585312586</c:v>
                </c:pt>
                <c:pt idx="30">
                  <c:v>1.7379106106067101E-2</c:v>
                </c:pt>
                <c:pt idx="31">
                  <c:v>3.6715507749640046E-2</c:v>
                </c:pt>
                <c:pt idx="32">
                  <c:v>5.3558978259491664E-2</c:v>
                </c:pt>
                <c:pt idx="33">
                  <c:v>4.305980528511822E-2</c:v>
                </c:pt>
                <c:pt idx="34">
                  <c:v>0.12712563975565461</c:v>
                </c:pt>
                <c:pt idx="35">
                  <c:v>4.3909512761020883E-2</c:v>
                </c:pt>
                <c:pt idx="36">
                  <c:v>0.12272135416666667</c:v>
                </c:pt>
                <c:pt idx="37">
                  <c:v>3.0766699572227708E-2</c:v>
                </c:pt>
                <c:pt idx="38">
                  <c:v>5.2916844957923266E-2</c:v>
                </c:pt>
                <c:pt idx="39">
                  <c:v>5.387647831800263E-2</c:v>
                </c:pt>
                <c:pt idx="40">
                  <c:v>8.1512802443035007E-2</c:v>
                </c:pt>
                <c:pt idx="41">
                  <c:v>3.8551331936545946E-2</c:v>
                </c:pt>
                <c:pt idx="42">
                  <c:v>4.1860774657260749E-2</c:v>
                </c:pt>
                <c:pt idx="43">
                  <c:v>1.855774681504908E-2</c:v>
                </c:pt>
                <c:pt idx="44">
                  <c:v>6.8870206149948168E-2</c:v>
                </c:pt>
                <c:pt idx="45">
                  <c:v>2.0369526347158433E-2</c:v>
                </c:pt>
                <c:pt idx="46">
                  <c:v>0.34831460674157305</c:v>
                </c:pt>
                <c:pt idx="47">
                  <c:v>8.0323605894250222E-2</c:v>
                </c:pt>
                <c:pt idx="48">
                  <c:v>3.2489919943902296E-2</c:v>
                </c:pt>
                <c:pt idx="49">
                  <c:v>1.2594398241085939E-2</c:v>
                </c:pt>
                <c:pt idx="50">
                  <c:v>5.7494145199063235E-2</c:v>
                </c:pt>
                <c:pt idx="51">
                  <c:v>5.9379544352884152E-2</c:v>
                </c:pt>
                <c:pt idx="52">
                  <c:v>5.2504658555299795E-2</c:v>
                </c:pt>
                <c:pt idx="53">
                  <c:v>9.0891510346161289E-2</c:v>
                </c:pt>
                <c:pt idx="54">
                  <c:v>9.373047281816288E-2</c:v>
                </c:pt>
                <c:pt idx="55">
                  <c:v>7.8500707213578505E-2</c:v>
                </c:pt>
                <c:pt idx="56">
                  <c:v>1.5813092100576964E-2</c:v>
                </c:pt>
                <c:pt idx="57">
                  <c:v>3.060486786087236E-2</c:v>
                </c:pt>
                <c:pt idx="58">
                  <c:v>9.7425006636580838E-2</c:v>
                </c:pt>
                <c:pt idx="59">
                  <c:v>2.8032386190039719E-2</c:v>
                </c:pt>
                <c:pt idx="60">
                  <c:v>6.1315115286080274E-2</c:v>
                </c:pt>
                <c:pt idx="61">
                  <c:v>4.5304148638330363E-2</c:v>
                </c:pt>
                <c:pt idx="62">
                  <c:v>3.268219383921863E-2</c:v>
                </c:pt>
                <c:pt idx="63">
                  <c:v>1.7621820410665033E-2</c:v>
                </c:pt>
                <c:pt idx="64">
                  <c:v>1.7673521850899744E-2</c:v>
                </c:pt>
                <c:pt idx="65">
                  <c:v>5.5269237604407322E-2</c:v>
                </c:pt>
                <c:pt idx="66">
                  <c:v>9.2452258260078815E-2</c:v>
                </c:pt>
                <c:pt idx="67">
                  <c:v>3.4892000949442205E-2</c:v>
                </c:pt>
                <c:pt idx="68">
                  <c:v>3.5922933499067743E-2</c:v>
                </c:pt>
                <c:pt idx="69">
                  <c:v>4.0698493169976056E-2</c:v>
                </c:pt>
                <c:pt idx="70">
                  <c:v>3.3858452856806963E-2</c:v>
                </c:pt>
                <c:pt idx="71">
                  <c:v>2.5126072724055561E-2</c:v>
                </c:pt>
                <c:pt idx="72">
                  <c:v>0.14566115702479338</c:v>
                </c:pt>
                <c:pt idx="73">
                  <c:v>0.11323828920570264</c:v>
                </c:pt>
                <c:pt idx="74">
                  <c:v>4.9475813867941879E-2</c:v>
                </c:pt>
                <c:pt idx="75">
                  <c:v>4.7842570861166278E-2</c:v>
                </c:pt>
                <c:pt idx="76">
                  <c:v>5.7248585111014369E-2</c:v>
                </c:pt>
                <c:pt idx="77">
                  <c:v>3.088894128743221E-2</c:v>
                </c:pt>
                <c:pt idx="78">
                  <c:v>0.11589698046181172</c:v>
                </c:pt>
                <c:pt idx="79">
                  <c:v>0.12011044638748274</c:v>
                </c:pt>
                <c:pt idx="80">
                  <c:v>3.5403050108932459E-2</c:v>
                </c:pt>
                <c:pt idx="81">
                  <c:v>6.7345340642129992E-2</c:v>
                </c:pt>
                <c:pt idx="82">
                  <c:v>5.2793124616329033E-2</c:v>
                </c:pt>
                <c:pt idx="83">
                  <c:v>0.10364372469635627</c:v>
                </c:pt>
                <c:pt idx="84">
                  <c:v>0.20196238757154539</c:v>
                </c:pt>
                <c:pt idx="85">
                  <c:v>4.491899852724595E-2</c:v>
                </c:pt>
                <c:pt idx="86">
                  <c:v>2.5072523829258186E-2</c:v>
                </c:pt>
                <c:pt idx="87">
                  <c:v>2.0329717263175878E-2</c:v>
                </c:pt>
                <c:pt idx="88">
                  <c:v>0.18089271730618636</c:v>
                </c:pt>
                <c:pt idx="89">
                  <c:v>9.7294938917975568E-2</c:v>
                </c:pt>
                <c:pt idx="90">
                  <c:v>7.6057298772169171E-2</c:v>
                </c:pt>
                <c:pt idx="91">
                  <c:v>0.28356164383561644</c:v>
                </c:pt>
                <c:pt idx="92">
                  <c:v>4.1282565130260518E-2</c:v>
                </c:pt>
                <c:pt idx="93">
                  <c:v>0.12080141426045964</c:v>
                </c:pt>
                <c:pt idx="94">
                  <c:v>5.3874734607218686E-2</c:v>
                </c:pt>
                <c:pt idx="95">
                  <c:v>7.1022727272727279E-2</c:v>
                </c:pt>
                <c:pt idx="96">
                  <c:v>2.7034482758620689E-2</c:v>
                </c:pt>
                <c:pt idx="97">
                  <c:v>6.5452091767881235E-2</c:v>
                </c:pt>
                <c:pt idx="98">
                  <c:v>3.1712126191258627E-2</c:v>
                </c:pt>
                <c:pt idx="99">
                  <c:v>2.9103788112103481E-2</c:v>
                </c:pt>
                <c:pt idx="100">
                  <c:v>0.20800889877641823</c:v>
                </c:pt>
                <c:pt idx="101">
                  <c:v>5.2263834544438233E-2</c:v>
                </c:pt>
                <c:pt idx="102">
                  <c:v>9.7364174287251207E-2</c:v>
                </c:pt>
                <c:pt idx="103">
                  <c:v>3.4131623609277767E-2</c:v>
                </c:pt>
                <c:pt idx="104">
                  <c:v>3.5880802756943039E-2</c:v>
                </c:pt>
                <c:pt idx="105">
                  <c:v>4.1864890580399619E-2</c:v>
                </c:pt>
                <c:pt idx="106">
                  <c:v>0.10241318422601531</c:v>
                </c:pt>
                <c:pt idx="107">
                  <c:v>5.5537617048756864E-2</c:v>
                </c:pt>
                <c:pt idx="108">
                  <c:v>2.623011525821234E-3</c:v>
                </c:pt>
                <c:pt idx="109">
                  <c:v>4.1239629087359689E-2</c:v>
                </c:pt>
                <c:pt idx="110">
                  <c:v>6.9892473118279563E-2</c:v>
                </c:pt>
                <c:pt idx="111">
                  <c:v>8.8453389830508475E-2</c:v>
                </c:pt>
                <c:pt idx="112">
                  <c:v>2.8839471855455177E-2</c:v>
                </c:pt>
                <c:pt idx="113">
                  <c:v>4.753673292999136E-2</c:v>
                </c:pt>
                <c:pt idx="114">
                  <c:v>2.0540129326740205E-2</c:v>
                </c:pt>
                <c:pt idx="115">
                  <c:v>6.4477372847416906E-2</c:v>
                </c:pt>
                <c:pt idx="116">
                  <c:v>9.9684542586750788E-2</c:v>
                </c:pt>
                <c:pt idx="117">
                  <c:v>0.17551963048498845</c:v>
                </c:pt>
                <c:pt idx="118">
                  <c:v>0.16201716738197425</c:v>
                </c:pt>
                <c:pt idx="119">
                  <c:v>1.9298936589208351E-2</c:v>
                </c:pt>
                <c:pt idx="120">
                  <c:v>0.47635135135135137</c:v>
                </c:pt>
                <c:pt idx="121">
                  <c:v>2.9905335628227194E-2</c:v>
                </c:pt>
                <c:pt idx="122">
                  <c:v>2.3998618784530388E-2</c:v>
                </c:pt>
                <c:pt idx="123">
                  <c:v>3.7818580432995338E-2</c:v>
                </c:pt>
                <c:pt idx="124">
                  <c:v>5.4508196721311478E-2</c:v>
                </c:pt>
                <c:pt idx="125">
                  <c:v>6.2320230105465002E-2</c:v>
                </c:pt>
                <c:pt idx="126">
                  <c:v>0.15035799522673032</c:v>
                </c:pt>
                <c:pt idx="127">
                  <c:v>1.711800196436088E-2</c:v>
                </c:pt>
                <c:pt idx="128">
                  <c:v>5.6455344747801943E-2</c:v>
                </c:pt>
                <c:pt idx="129">
                  <c:v>3.1581672275433598E-2</c:v>
                </c:pt>
                <c:pt idx="130">
                  <c:v>5.9790732436472344E-2</c:v>
                </c:pt>
                <c:pt idx="131">
                  <c:v>6.1245496654657748E-2</c:v>
                </c:pt>
                <c:pt idx="132">
                  <c:v>5.2469135802469133E-2</c:v>
                </c:pt>
                <c:pt idx="133">
                  <c:v>6.314085267134377E-2</c:v>
                </c:pt>
                <c:pt idx="134">
                  <c:v>0.14948453608247422</c:v>
                </c:pt>
                <c:pt idx="135">
                  <c:v>5.3853296193129063E-2</c:v>
                </c:pt>
                <c:pt idx="136">
                  <c:v>3.9089055064581914E-2</c:v>
                </c:pt>
                <c:pt idx="137">
                  <c:v>0.10008779631255488</c:v>
                </c:pt>
                <c:pt idx="138">
                  <c:v>3.4108059160881374E-2</c:v>
                </c:pt>
                <c:pt idx="139">
                  <c:v>5.4170123468839978E-3</c:v>
                </c:pt>
                <c:pt idx="140">
                  <c:v>0.15320334261838439</c:v>
                </c:pt>
                <c:pt idx="141">
                  <c:v>3.9511494252873564E-2</c:v>
                </c:pt>
                <c:pt idx="142">
                  <c:v>6.4688427299703269E-2</c:v>
                </c:pt>
                <c:pt idx="143">
                  <c:v>7.8850405305821672E-2</c:v>
                </c:pt>
                <c:pt idx="144">
                  <c:v>0.11928651059085842</c:v>
                </c:pt>
                <c:pt idx="145">
                  <c:v>0.146374829001368</c:v>
                </c:pt>
                <c:pt idx="146">
                  <c:v>3.3777200389736931E-2</c:v>
                </c:pt>
                <c:pt idx="147">
                  <c:v>6.1684460260972719E-2</c:v>
                </c:pt>
                <c:pt idx="148">
                  <c:v>6.3630692451653148E-2</c:v>
                </c:pt>
                <c:pt idx="149">
                  <c:v>1.1326311020500622E-2</c:v>
                </c:pt>
                <c:pt idx="150">
                  <c:v>3.7993920972644375E-2</c:v>
                </c:pt>
                <c:pt idx="151">
                  <c:v>0.10987791342952276</c:v>
                </c:pt>
                <c:pt idx="152">
                  <c:v>5.4474708171206226E-2</c:v>
                </c:pt>
                <c:pt idx="153">
                  <c:v>8.7151841868823007E-2</c:v>
                </c:pt>
                <c:pt idx="154">
                  <c:v>4.6190476190476192E-2</c:v>
                </c:pt>
                <c:pt idx="155">
                  <c:v>1.6524701873935264E-2</c:v>
                </c:pt>
                <c:pt idx="156">
                  <c:v>0.13342696629213482</c:v>
                </c:pt>
                <c:pt idx="157">
                  <c:v>5.4729327781082686E-2</c:v>
                </c:pt>
                <c:pt idx="158">
                  <c:v>4.0834442964935644E-2</c:v>
                </c:pt>
                <c:pt idx="159">
                  <c:v>1.6057878948297161E-2</c:v>
                </c:pt>
                <c:pt idx="160">
                  <c:v>1.2704686617730096E-2</c:v>
                </c:pt>
                <c:pt idx="161">
                  <c:v>3.7695891571368066E-2</c:v>
                </c:pt>
                <c:pt idx="162">
                  <c:v>0.13102409638554216</c:v>
                </c:pt>
                <c:pt idx="163">
                  <c:v>7.5134168157423978E-2</c:v>
                </c:pt>
                <c:pt idx="164">
                  <c:v>2.9112592072956859E-2</c:v>
                </c:pt>
                <c:pt idx="165">
                  <c:v>2.287131441168366E-2</c:v>
                </c:pt>
                <c:pt idx="166">
                  <c:v>1.759656652360515E-2</c:v>
                </c:pt>
                <c:pt idx="167">
                  <c:v>2.1282117830262133E-2</c:v>
                </c:pt>
                <c:pt idx="168">
                  <c:v>0.14669051878354203</c:v>
                </c:pt>
                <c:pt idx="169">
                  <c:v>5.0219711236660386E-2</c:v>
                </c:pt>
                <c:pt idx="170">
                  <c:v>8.2291666666666666E-2</c:v>
                </c:pt>
                <c:pt idx="171">
                  <c:v>4.9335863377609111E-2</c:v>
                </c:pt>
                <c:pt idx="172">
                  <c:v>7.6237623762376236E-2</c:v>
                </c:pt>
                <c:pt idx="173">
                  <c:v>9.2796092796092799E-2</c:v>
                </c:pt>
                <c:pt idx="174">
                  <c:v>6.3131313131313135E-2</c:v>
                </c:pt>
                <c:pt idx="175">
                  <c:v>4.1208791208791208E-2</c:v>
                </c:pt>
                <c:pt idx="176">
                  <c:v>3.0062630480167014E-2</c:v>
                </c:pt>
                <c:pt idx="177">
                  <c:v>2.5441696113074206E-2</c:v>
                </c:pt>
                <c:pt idx="178">
                  <c:v>2.1633150517976842E-2</c:v>
                </c:pt>
                <c:pt idx="179">
                  <c:v>1.9457385585091806E-2</c:v>
                </c:pt>
                <c:pt idx="180">
                  <c:v>3.1852848811126065E-2</c:v>
                </c:pt>
                <c:pt idx="181">
                  <c:v>3.914002205071665E-2</c:v>
                </c:pt>
                <c:pt idx="182">
                  <c:v>2.6179941002949854E-2</c:v>
                </c:pt>
                <c:pt idx="183">
                  <c:v>1.4375000000000001E-2</c:v>
                </c:pt>
                <c:pt idx="184">
                  <c:v>2.4748923959827834E-2</c:v>
                </c:pt>
                <c:pt idx="185">
                  <c:v>4.1615667074663402E-2</c:v>
                </c:pt>
                <c:pt idx="186">
                  <c:v>9.1397849462365593E-2</c:v>
                </c:pt>
                <c:pt idx="187">
                  <c:v>1.8089917531258312E-2</c:v>
                </c:pt>
                <c:pt idx="188">
                  <c:v>5.5417700578990904E-2</c:v>
                </c:pt>
                <c:pt idx="189">
                  <c:v>1.4072673808023524E-2</c:v>
                </c:pt>
                <c:pt idx="190">
                  <c:v>2.7224705404307194E-2</c:v>
                </c:pt>
                <c:pt idx="191">
                  <c:v>1.324634242783709E-2</c:v>
                </c:pt>
                <c:pt idx="192">
                  <c:v>7.6705215954684918E-3</c:v>
                </c:pt>
                <c:pt idx="193">
                  <c:v>2.5824394119984106E-2</c:v>
                </c:pt>
                <c:pt idx="194">
                  <c:v>7.2398190045248875E-2</c:v>
                </c:pt>
                <c:pt idx="195">
                  <c:v>6.6791901481945311E-3</c:v>
                </c:pt>
                <c:pt idx="196">
                  <c:v>2.9193697868396665E-2</c:v>
                </c:pt>
                <c:pt idx="197">
                  <c:v>4.1383989145183174E-2</c:v>
                </c:pt>
                <c:pt idx="198">
                  <c:v>7.5123152709359611E-2</c:v>
                </c:pt>
                <c:pt idx="199">
                  <c:v>2.8814359943316013E-2</c:v>
                </c:pt>
                <c:pt idx="200">
                  <c:v>3.3651149747616377E-2</c:v>
                </c:pt>
                <c:pt idx="201">
                  <c:v>0.25213675213675213</c:v>
                </c:pt>
                <c:pt idx="202">
                  <c:v>7.7023498694516968E-2</c:v>
                </c:pt>
                <c:pt idx="203">
                  <c:v>0.13657407407407407</c:v>
                </c:pt>
                <c:pt idx="204">
                  <c:v>2.3357086302454474E-2</c:v>
                </c:pt>
                <c:pt idx="205">
                  <c:v>0.16905444126074498</c:v>
                </c:pt>
                <c:pt idx="206">
                  <c:v>7.9945799457994585E-2</c:v>
                </c:pt>
                <c:pt idx="207">
                  <c:v>2.9835390946502057E-2</c:v>
                </c:pt>
                <c:pt idx="208">
                  <c:v>0.28499999999999998</c:v>
                </c:pt>
                <c:pt idx="209">
                  <c:v>8.5972850678733032E-2</c:v>
                </c:pt>
                <c:pt idx="210">
                  <c:v>0.19587628865979381</c:v>
                </c:pt>
                <c:pt idx="211">
                  <c:v>5.3420805998125584E-2</c:v>
                </c:pt>
                <c:pt idx="212">
                  <c:v>4.852686308492201E-2</c:v>
                </c:pt>
                <c:pt idx="213">
                  <c:v>1.4030612244897959E-2</c:v>
                </c:pt>
                <c:pt idx="214">
                  <c:v>5.461767626613704E-2</c:v>
                </c:pt>
                <c:pt idx="215">
                  <c:v>0.16071428571428573</c:v>
                </c:pt>
                <c:pt idx="216">
                  <c:v>8.9527027027027029E-2</c:v>
                </c:pt>
                <c:pt idx="217">
                  <c:v>9.0909090909090912E-2</c:v>
                </c:pt>
                <c:pt idx="218">
                  <c:v>4.0800000000000003E-2</c:v>
                </c:pt>
                <c:pt idx="219">
                  <c:v>2.5285076846802181E-2</c:v>
                </c:pt>
                <c:pt idx="220">
                  <c:v>0.14127423822714683</c:v>
                </c:pt>
                <c:pt idx="221">
                  <c:v>7.1328671328671323E-2</c:v>
                </c:pt>
                <c:pt idx="222">
                  <c:v>5.2631578947368418E-2</c:v>
                </c:pt>
                <c:pt idx="223">
                  <c:v>1.853911753800519E-2</c:v>
                </c:pt>
                <c:pt idx="224">
                  <c:v>5.8394160583941604E-2</c:v>
                </c:pt>
                <c:pt idx="225">
                  <c:v>0.12868632707774799</c:v>
                </c:pt>
                <c:pt idx="226">
                  <c:v>5.6152927120669056E-2</c:v>
                </c:pt>
                <c:pt idx="227">
                  <c:v>4.0205303678357569E-2</c:v>
                </c:pt>
                <c:pt idx="228">
                  <c:v>1.836654943337241E-2</c:v>
                </c:pt>
                <c:pt idx="229">
                  <c:v>2.0326999558108707E-2</c:v>
                </c:pt>
                <c:pt idx="230">
                  <c:v>2.1168890934192362E-2</c:v>
                </c:pt>
                <c:pt idx="231">
                  <c:v>5.3864168618266976E-2</c:v>
                </c:pt>
                <c:pt idx="232">
                  <c:v>2.2806147744174516E-2</c:v>
                </c:pt>
                <c:pt idx="233">
                  <c:v>4.6986721144024517E-2</c:v>
                </c:pt>
                <c:pt idx="234">
                  <c:v>3.71900826446281E-2</c:v>
                </c:pt>
                <c:pt idx="235">
                  <c:v>1.0347206254311335E-2</c:v>
                </c:pt>
                <c:pt idx="236">
                  <c:v>2.3498694516971279E-2</c:v>
                </c:pt>
                <c:pt idx="237">
                  <c:v>1.4681348014681348E-2</c:v>
                </c:pt>
                <c:pt idx="238">
                  <c:v>0.10304449648711944</c:v>
                </c:pt>
                <c:pt idx="239">
                  <c:v>2.1956087824351298E-2</c:v>
                </c:pt>
                <c:pt idx="240">
                  <c:v>0.19730941704035873</c:v>
                </c:pt>
                <c:pt idx="241">
                  <c:v>1.5630550621669625E-2</c:v>
                </c:pt>
                <c:pt idx="242">
                  <c:v>2.929427430093209E-2</c:v>
                </c:pt>
                <c:pt idx="243">
                  <c:v>3.7197231833910036E-2</c:v>
                </c:pt>
                <c:pt idx="244">
                  <c:v>0.13030303030303031</c:v>
                </c:pt>
                <c:pt idx="245">
                  <c:v>0.11977715877437325</c:v>
                </c:pt>
                <c:pt idx="246">
                  <c:v>9.1503267973856203E-2</c:v>
                </c:pt>
                <c:pt idx="247">
                  <c:v>8.4362139917695478E-2</c:v>
                </c:pt>
                <c:pt idx="248">
                  <c:v>7.3741007194244604E-2</c:v>
                </c:pt>
                <c:pt idx="249">
                  <c:v>0.21025641025641026</c:v>
                </c:pt>
                <c:pt idx="250">
                  <c:v>4.0941658137154557E-2</c:v>
                </c:pt>
                <c:pt idx="251">
                  <c:v>0.15918367346938775</c:v>
                </c:pt>
                <c:pt idx="252">
                  <c:v>5.6768558951965066E-2</c:v>
                </c:pt>
                <c:pt idx="253">
                  <c:v>3.0878859857482184E-2</c:v>
                </c:pt>
                <c:pt idx="254">
                  <c:v>6.4144736842105268E-2</c:v>
                </c:pt>
                <c:pt idx="255">
                  <c:v>4.07098121085595E-2</c:v>
                </c:pt>
                <c:pt idx="256">
                  <c:v>6.4144736842105268E-2</c:v>
                </c:pt>
                <c:pt idx="257">
                  <c:v>1.2048192771084338E-2</c:v>
                </c:pt>
                <c:pt idx="258">
                  <c:v>0.1046831955922865</c:v>
                </c:pt>
                <c:pt idx="259">
                  <c:v>0.16299559471365638</c:v>
                </c:pt>
                <c:pt idx="260">
                  <c:v>0.14693877551020409</c:v>
                </c:pt>
                <c:pt idx="261">
                  <c:v>2.187120291616039E-2</c:v>
                </c:pt>
                <c:pt idx="262">
                  <c:v>7.8431372549019607E-2</c:v>
                </c:pt>
                <c:pt idx="263">
                  <c:v>4.7808764940239043E-2</c:v>
                </c:pt>
                <c:pt idx="264">
                  <c:v>4.2452830188679243E-2</c:v>
                </c:pt>
                <c:pt idx="265">
                  <c:v>6.0763888888888888E-2</c:v>
                </c:pt>
                <c:pt idx="266">
                  <c:v>2.7113237639553429E-2</c:v>
                </c:pt>
                <c:pt idx="267">
                  <c:v>2.972027972027972E-2</c:v>
                </c:pt>
                <c:pt idx="268">
                  <c:v>3.9903264812575577E-2</c:v>
                </c:pt>
                <c:pt idx="269">
                  <c:v>4.9034175334323922E-2</c:v>
                </c:pt>
                <c:pt idx="270">
                  <c:v>4.4176706827309238E-2</c:v>
                </c:pt>
                <c:pt idx="271">
                  <c:v>1.7983651226158037E-2</c:v>
                </c:pt>
                <c:pt idx="272">
                  <c:v>2.5482625482625483E-2</c:v>
                </c:pt>
                <c:pt idx="273">
                  <c:v>9.3141405588484331E-3</c:v>
                </c:pt>
                <c:pt idx="274">
                  <c:v>3.1589338598223098E-2</c:v>
                </c:pt>
                <c:pt idx="275">
                  <c:v>9.8101265822784806E-2</c:v>
                </c:pt>
                <c:pt idx="276">
                  <c:v>5.8052434456928842E-2</c:v>
                </c:pt>
                <c:pt idx="277">
                  <c:v>5.5855855855855854E-2</c:v>
                </c:pt>
                <c:pt idx="278">
                  <c:v>0.25409836065573771</c:v>
                </c:pt>
                <c:pt idx="279">
                  <c:v>4.8000000000000001E-2</c:v>
                </c:pt>
                <c:pt idx="280">
                  <c:v>0.189873417721519</c:v>
                </c:pt>
                <c:pt idx="281">
                  <c:v>6.3180827886710242E-2</c:v>
                </c:pt>
                <c:pt idx="282">
                  <c:v>3.5236938031591739E-2</c:v>
                </c:pt>
                <c:pt idx="283">
                  <c:v>6.0542797494780795E-2</c:v>
                </c:pt>
                <c:pt idx="284">
                  <c:v>1.7597087378640776E-2</c:v>
                </c:pt>
                <c:pt idx="285">
                  <c:v>6.6059225512528477E-2</c:v>
                </c:pt>
                <c:pt idx="286">
                  <c:v>7.1065989847715741E-2</c:v>
                </c:pt>
                <c:pt idx="287">
                  <c:v>0.12844036697247707</c:v>
                </c:pt>
                <c:pt idx="288">
                  <c:v>7.5067024128686322E-2</c:v>
                </c:pt>
                <c:pt idx="289">
                  <c:v>6.9947539345490885E-3</c:v>
                </c:pt>
                <c:pt idx="290">
                  <c:v>2.5179856115107913E-2</c:v>
                </c:pt>
                <c:pt idx="291">
                  <c:v>0.15789473684210525</c:v>
                </c:pt>
                <c:pt idx="292">
                  <c:v>0.1875</c:v>
                </c:pt>
                <c:pt idx="293">
                  <c:v>3.6986301369863014E-2</c:v>
                </c:pt>
                <c:pt idx="294">
                  <c:v>1.9040902679830749E-2</c:v>
                </c:pt>
                <c:pt idx="295">
                  <c:v>9.7826086956521743E-2</c:v>
                </c:pt>
                <c:pt idx="296">
                  <c:v>0.22500000000000001</c:v>
                </c:pt>
                <c:pt idx="297">
                  <c:v>4.6017699115044247E-2</c:v>
                </c:pt>
                <c:pt idx="298">
                  <c:v>6.2953995157384993E-2</c:v>
                </c:pt>
                <c:pt idx="299">
                  <c:v>3.1363088057901084E-2</c:v>
                </c:pt>
                <c:pt idx="300">
                  <c:v>3.2338308457711441E-2</c:v>
                </c:pt>
                <c:pt idx="301">
                  <c:v>4.2345276872964167E-2</c:v>
                </c:pt>
                <c:pt idx="302">
                  <c:v>1.2974051896207584E-2</c:v>
                </c:pt>
                <c:pt idx="303">
                  <c:v>6.3291139240506333E-2</c:v>
                </c:pt>
                <c:pt idx="304">
                  <c:v>0.18939393939393939</c:v>
                </c:pt>
                <c:pt idx="305">
                  <c:v>0.11792452830188679</c:v>
                </c:pt>
                <c:pt idx="306">
                  <c:v>6.5963060686015831E-2</c:v>
                </c:pt>
                <c:pt idx="307">
                  <c:v>0.16025641025641027</c:v>
                </c:pt>
                <c:pt idx="308">
                  <c:v>4.7080979284369114E-2</c:v>
                </c:pt>
                <c:pt idx="309">
                  <c:v>3.0525030525030524E-2</c:v>
                </c:pt>
                <c:pt idx="310">
                  <c:v>6.3131313131313135E-2</c:v>
                </c:pt>
                <c:pt idx="311">
                  <c:v>2.8538812785388126E-2</c:v>
                </c:pt>
                <c:pt idx="312">
                  <c:v>6.743997841920691E-3</c:v>
                </c:pt>
                <c:pt idx="313">
                  <c:v>4.0518638573743923E-2</c:v>
                </c:pt>
                <c:pt idx="314">
                  <c:v>2.5792584631918322E-3</c:v>
                </c:pt>
                <c:pt idx="315">
                  <c:v>5.8536585365853662E-2</c:v>
                </c:pt>
                <c:pt idx="316">
                  <c:v>2.0905923344947737E-2</c:v>
                </c:pt>
                <c:pt idx="317">
                  <c:v>5.4298642533936653E-2</c:v>
                </c:pt>
                <c:pt idx="318">
                  <c:v>0.18320610687022901</c:v>
                </c:pt>
                <c:pt idx="319">
                  <c:v>2.8014616321559074E-2</c:v>
                </c:pt>
                <c:pt idx="320">
                  <c:v>0.18110236220472442</c:v>
                </c:pt>
                <c:pt idx="321">
                  <c:v>3.7037037037037035E-2</c:v>
                </c:pt>
                <c:pt idx="322">
                  <c:v>0.10087719298245613</c:v>
                </c:pt>
                <c:pt idx="323">
                  <c:v>3.87858347386172E-2</c:v>
                </c:pt>
                <c:pt idx="324">
                  <c:v>1.2914093206064009E-2</c:v>
                </c:pt>
                <c:pt idx="325">
                  <c:v>3.8525963149078725E-2</c:v>
                </c:pt>
                <c:pt idx="326">
                  <c:v>1.7968749999999999E-2</c:v>
                </c:pt>
                <c:pt idx="327">
                  <c:v>1.3601419278533412E-2</c:v>
                </c:pt>
                <c:pt idx="328">
                  <c:v>0.2839506172839506</c:v>
                </c:pt>
                <c:pt idx="329">
                  <c:v>1.0195035460992909E-2</c:v>
                </c:pt>
                <c:pt idx="330">
                  <c:v>4.3052837573385516E-2</c:v>
                </c:pt>
                <c:pt idx="331">
                  <c:v>0.11282051282051282</c:v>
                </c:pt>
                <c:pt idx="332">
                  <c:v>3.6727879799666109E-2</c:v>
                </c:pt>
                <c:pt idx="333">
                  <c:v>0.17460317460317459</c:v>
                </c:pt>
                <c:pt idx="334">
                  <c:v>0.15328467153284672</c:v>
                </c:pt>
                <c:pt idx="335">
                  <c:v>3.0927835051546393E-2</c:v>
                </c:pt>
                <c:pt idx="336">
                  <c:v>9.8130841121495324E-2</c:v>
                </c:pt>
                <c:pt idx="337">
                  <c:v>3.3175355450236969E-2</c:v>
                </c:pt>
                <c:pt idx="338">
                  <c:v>4.3877977434183032E-3</c:v>
                </c:pt>
                <c:pt idx="339">
                  <c:v>3.5294117647058823E-2</c:v>
                </c:pt>
                <c:pt idx="340">
                  <c:v>0.25301204819277107</c:v>
                </c:pt>
                <c:pt idx="341">
                  <c:v>0.23595505617977527</c:v>
                </c:pt>
                <c:pt idx="342">
                  <c:v>5.7636887608069162E-2</c:v>
                </c:pt>
                <c:pt idx="343">
                  <c:v>0.27777777777777779</c:v>
                </c:pt>
                <c:pt idx="344">
                  <c:v>3.0911901081916538E-2</c:v>
                </c:pt>
                <c:pt idx="345">
                  <c:v>3.2051282051282048E-2</c:v>
                </c:pt>
                <c:pt idx="346">
                  <c:v>1.4204545454545454E-2</c:v>
                </c:pt>
                <c:pt idx="347">
                  <c:v>2.7137042062415198E-2</c:v>
                </c:pt>
                <c:pt idx="348">
                  <c:v>3.968253968253968E-2</c:v>
                </c:pt>
                <c:pt idx="349">
                  <c:v>3.5714285714285712E-2</c:v>
                </c:pt>
                <c:pt idx="350">
                  <c:v>2.0533880903490759E-2</c:v>
                </c:pt>
                <c:pt idx="351">
                  <c:v>0.13013698630136986</c:v>
                </c:pt>
                <c:pt idx="352">
                  <c:v>0.18811881188118812</c:v>
                </c:pt>
                <c:pt idx="353">
                  <c:v>4.0084388185654012E-2</c:v>
                </c:pt>
                <c:pt idx="354">
                  <c:v>5.9561128526645767E-2</c:v>
                </c:pt>
                <c:pt idx="355">
                  <c:v>0.10919540229885058</c:v>
                </c:pt>
                <c:pt idx="356">
                  <c:v>2.2093023255813953E-2</c:v>
                </c:pt>
                <c:pt idx="357">
                  <c:v>0.14393939393939395</c:v>
                </c:pt>
                <c:pt idx="358">
                  <c:v>3.6398467432950193E-2</c:v>
                </c:pt>
                <c:pt idx="359">
                  <c:v>0.1276595744680851</c:v>
                </c:pt>
                <c:pt idx="360">
                  <c:v>5.4878048780487805E-2</c:v>
                </c:pt>
                <c:pt idx="361">
                  <c:v>7.9120879120879121E-3</c:v>
                </c:pt>
                <c:pt idx="362">
                  <c:v>4.9861495844875349E-2</c:v>
                </c:pt>
                <c:pt idx="363">
                  <c:v>0.13953488372093023</c:v>
                </c:pt>
                <c:pt idx="364">
                  <c:v>0.10227272727272728</c:v>
                </c:pt>
                <c:pt idx="365">
                  <c:v>2.6856240126382307E-2</c:v>
                </c:pt>
                <c:pt idx="366">
                  <c:v>2.0706455542021926E-2</c:v>
                </c:pt>
                <c:pt idx="367">
                  <c:v>3.2442748091603052E-2</c:v>
                </c:pt>
                <c:pt idx="368">
                  <c:v>2.8333333333333332E-2</c:v>
                </c:pt>
                <c:pt idx="369">
                  <c:v>6.0070671378091869E-2</c:v>
                </c:pt>
                <c:pt idx="370">
                  <c:v>2.7199999999999998E-2</c:v>
                </c:pt>
                <c:pt idx="371">
                  <c:v>3.2610780740456552E-3</c:v>
                </c:pt>
                <c:pt idx="372">
                  <c:v>2.7868852459016394E-2</c:v>
                </c:pt>
                <c:pt idx="373">
                  <c:v>3.3663366336633666E-2</c:v>
                </c:pt>
                <c:pt idx="374">
                  <c:v>0.18823529411764706</c:v>
                </c:pt>
                <c:pt idx="375">
                  <c:v>3.1872509960159362E-2</c:v>
                </c:pt>
                <c:pt idx="376">
                  <c:v>0.14414414414414414</c:v>
                </c:pt>
                <c:pt idx="377">
                  <c:v>0.10738255033557047</c:v>
                </c:pt>
                <c:pt idx="378">
                  <c:v>4.5325779036827198E-2</c:v>
                </c:pt>
                <c:pt idx="379">
                  <c:v>2.0075282308657464E-2</c:v>
                </c:pt>
                <c:pt idx="380">
                  <c:v>0.08</c:v>
                </c:pt>
                <c:pt idx="381">
                  <c:v>0.1951219512195122</c:v>
                </c:pt>
                <c:pt idx="382">
                  <c:v>3.0592734225621414E-2</c:v>
                </c:pt>
                <c:pt idx="383">
                  <c:v>6.5040650406504072E-2</c:v>
                </c:pt>
                <c:pt idx="384">
                  <c:v>0.17582417582417584</c:v>
                </c:pt>
                <c:pt idx="385">
                  <c:v>0.30769230769230771</c:v>
                </c:pt>
                <c:pt idx="386">
                  <c:v>5.4054054054054057E-2</c:v>
                </c:pt>
                <c:pt idx="387">
                  <c:v>0.11029411764705882</c:v>
                </c:pt>
                <c:pt idx="388">
                  <c:v>5.1369863013698627E-2</c:v>
                </c:pt>
                <c:pt idx="389">
                  <c:v>2.6978417266187049E-2</c:v>
                </c:pt>
                <c:pt idx="390">
                  <c:v>0.10948905109489052</c:v>
                </c:pt>
                <c:pt idx="391">
                  <c:v>6.6964285714285712E-2</c:v>
                </c:pt>
                <c:pt idx="392">
                  <c:v>1.5090543259557344E-2</c:v>
                </c:pt>
                <c:pt idx="393">
                  <c:v>3.2327586206896554E-2</c:v>
                </c:pt>
                <c:pt idx="394">
                  <c:v>1.0080645161290322E-2</c:v>
                </c:pt>
                <c:pt idx="395">
                  <c:v>0.11278195488721804</c:v>
                </c:pt>
                <c:pt idx="396">
                  <c:v>2.508361204013378E-2</c:v>
                </c:pt>
                <c:pt idx="397">
                  <c:v>9.5724313975749844E-3</c:v>
                </c:pt>
                <c:pt idx="398">
                  <c:v>2.0876826722338203E-3</c:v>
                </c:pt>
                <c:pt idx="399">
                  <c:v>6.6079295154185022E-2</c:v>
                </c:pt>
                <c:pt idx="400">
                  <c:v>6.4655172413793108E-2</c:v>
                </c:pt>
                <c:pt idx="401">
                  <c:v>4.7543581616481777E-3</c:v>
                </c:pt>
                <c:pt idx="402">
                  <c:v>7.650273224043716E-2</c:v>
                </c:pt>
                <c:pt idx="403">
                  <c:v>2.681992337164751E-2</c:v>
                </c:pt>
                <c:pt idx="404">
                  <c:v>2.6615969581749048E-2</c:v>
                </c:pt>
                <c:pt idx="405">
                  <c:v>3.4739454094292806E-2</c:v>
                </c:pt>
                <c:pt idx="406">
                  <c:v>1.7135862913096694E-2</c:v>
                </c:pt>
                <c:pt idx="407">
                  <c:v>1.1705685618729096E-2</c:v>
                </c:pt>
                <c:pt idx="408">
                  <c:v>0.11475409836065574</c:v>
                </c:pt>
                <c:pt idx="409">
                  <c:v>2.6168224299065422E-2</c:v>
                </c:pt>
                <c:pt idx="410">
                  <c:v>3.6649214659685861E-2</c:v>
                </c:pt>
                <c:pt idx="411">
                  <c:v>1.9402985074626865E-2</c:v>
                </c:pt>
                <c:pt idx="412">
                  <c:v>0.12380952380952381</c:v>
                </c:pt>
                <c:pt idx="413">
                  <c:v>2.2184300341296929E-2</c:v>
                </c:pt>
                <c:pt idx="414">
                  <c:v>4.924242424242424E-2</c:v>
                </c:pt>
                <c:pt idx="415">
                  <c:v>0.14444444444444443</c:v>
                </c:pt>
                <c:pt idx="416">
                  <c:v>6.8205666316894023E-3</c:v>
                </c:pt>
                <c:pt idx="417">
                  <c:v>0.19117647058823528</c:v>
                </c:pt>
                <c:pt idx="418">
                  <c:v>1.043338683788122E-2</c:v>
                </c:pt>
                <c:pt idx="419">
                  <c:v>9.3525179856115109E-2</c:v>
                </c:pt>
                <c:pt idx="420">
                  <c:v>4.4067796610169491E-2</c:v>
                </c:pt>
                <c:pt idx="421">
                  <c:v>8.7189805499664659E-3</c:v>
                </c:pt>
                <c:pt idx="422">
                  <c:v>0.21052631578947367</c:v>
                </c:pt>
                <c:pt idx="423">
                  <c:v>3.870967741935484E-2</c:v>
                </c:pt>
                <c:pt idx="424">
                  <c:v>2.771362586605081E-2</c:v>
                </c:pt>
                <c:pt idx="425">
                  <c:v>2.2774327122153208E-2</c:v>
                </c:pt>
                <c:pt idx="426">
                  <c:v>2.7918781725888325E-2</c:v>
                </c:pt>
                <c:pt idx="427">
                  <c:v>5.9782608695652176E-2</c:v>
                </c:pt>
                <c:pt idx="428">
                  <c:v>0.16176470588235295</c:v>
                </c:pt>
                <c:pt idx="429">
                  <c:v>3.2640949554896145E-2</c:v>
                </c:pt>
                <c:pt idx="430">
                  <c:v>1.4725568942436412E-2</c:v>
                </c:pt>
                <c:pt idx="431">
                  <c:v>0.04</c:v>
                </c:pt>
                <c:pt idx="432">
                  <c:v>0.16176470588235295</c:v>
                </c:pt>
                <c:pt idx="433">
                  <c:v>3.5143769968051117E-2</c:v>
                </c:pt>
                <c:pt idx="434">
                  <c:v>2.3758099352051837E-2</c:v>
                </c:pt>
                <c:pt idx="435">
                  <c:v>2.4229074889867842E-2</c:v>
                </c:pt>
                <c:pt idx="436">
                  <c:v>3.0470914127423823E-2</c:v>
                </c:pt>
                <c:pt idx="437">
                  <c:v>9.166666666666666E-2</c:v>
                </c:pt>
                <c:pt idx="438">
                  <c:v>5.9139784946236562E-2</c:v>
                </c:pt>
                <c:pt idx="439">
                  <c:v>5.2083333333333336E-2</c:v>
                </c:pt>
                <c:pt idx="440">
                  <c:v>7.575757575757576E-2</c:v>
                </c:pt>
                <c:pt idx="441">
                  <c:v>0.125</c:v>
                </c:pt>
                <c:pt idx="442">
                  <c:v>3.8167938931297711E-2</c:v>
                </c:pt>
                <c:pt idx="443">
                  <c:v>0.11627906976744186</c:v>
                </c:pt>
                <c:pt idx="444">
                  <c:v>8.9605734767025085E-3</c:v>
                </c:pt>
                <c:pt idx="445">
                  <c:v>0.19230769230769232</c:v>
                </c:pt>
                <c:pt idx="446">
                  <c:v>9.5238095238095233E-2</c:v>
                </c:pt>
                <c:pt idx="447">
                  <c:v>8.6206896551724144E-2</c:v>
                </c:pt>
                <c:pt idx="448">
                  <c:v>8.9285714285714288E-2</c:v>
                </c:pt>
                <c:pt idx="449">
                  <c:v>0.10526315789473684</c:v>
                </c:pt>
                <c:pt idx="450">
                  <c:v>5.3763440860215055E-2</c:v>
                </c:pt>
                <c:pt idx="451">
                  <c:v>1.6556291390728478E-2</c:v>
                </c:pt>
                <c:pt idx="452">
                  <c:v>0.16981132075471697</c:v>
                </c:pt>
                <c:pt idx="453">
                  <c:v>0.13043478260869565</c:v>
                </c:pt>
                <c:pt idx="454">
                  <c:v>6.2937062937062943E-2</c:v>
                </c:pt>
                <c:pt idx="455">
                  <c:v>6.4748201438848921E-2</c:v>
                </c:pt>
                <c:pt idx="456">
                  <c:v>3.1578947368421054E-2</c:v>
                </c:pt>
                <c:pt idx="457">
                  <c:v>0.14516129032258066</c:v>
                </c:pt>
                <c:pt idx="458">
                  <c:v>4.1666666666666664E-2</c:v>
                </c:pt>
                <c:pt idx="459">
                  <c:v>6.4748201438848921E-2</c:v>
                </c:pt>
                <c:pt idx="460">
                  <c:v>7.6271186440677971E-2</c:v>
                </c:pt>
                <c:pt idx="461">
                  <c:v>0.06</c:v>
                </c:pt>
                <c:pt idx="462">
                  <c:v>2.2277227722772276E-2</c:v>
                </c:pt>
                <c:pt idx="463">
                  <c:v>2.8938906752411574E-2</c:v>
                </c:pt>
                <c:pt idx="464">
                  <c:v>0.10112359550561797</c:v>
                </c:pt>
                <c:pt idx="465">
                  <c:v>1.8329938900203666E-2</c:v>
                </c:pt>
                <c:pt idx="466">
                  <c:v>2.5423728813559324E-2</c:v>
                </c:pt>
                <c:pt idx="467">
                  <c:v>1.8907563025210083E-2</c:v>
                </c:pt>
                <c:pt idx="468">
                  <c:v>6.7669172932330823E-2</c:v>
                </c:pt>
                <c:pt idx="469">
                  <c:v>2.922077922077922E-2</c:v>
                </c:pt>
                <c:pt idx="470">
                  <c:v>8.98876404494382E-2</c:v>
                </c:pt>
                <c:pt idx="471">
                  <c:v>6.5040650406504072E-2</c:v>
                </c:pt>
                <c:pt idx="472">
                  <c:v>0.10126582278481013</c:v>
                </c:pt>
                <c:pt idx="473">
                  <c:v>4.3010752688172046E-2</c:v>
                </c:pt>
                <c:pt idx="474">
                  <c:v>2.0533880903490761E-3</c:v>
                </c:pt>
                <c:pt idx="475">
                  <c:v>2.1333333333333333E-2</c:v>
                </c:pt>
                <c:pt idx="476">
                  <c:v>4.6242774566473986E-2</c:v>
                </c:pt>
                <c:pt idx="477">
                  <c:v>4.1884816753926704E-2</c:v>
                </c:pt>
                <c:pt idx="478">
                  <c:v>5.6338028169014086E-2</c:v>
                </c:pt>
                <c:pt idx="479">
                  <c:v>2.3391812865497075E-2</c:v>
                </c:pt>
                <c:pt idx="480">
                  <c:v>7.5471698113207544E-2</c:v>
                </c:pt>
                <c:pt idx="481">
                  <c:v>3.1620553359683792E-2</c:v>
                </c:pt>
                <c:pt idx="482">
                  <c:v>9.6852300242130755E-3</c:v>
                </c:pt>
                <c:pt idx="483">
                  <c:v>2.8776978417266189E-2</c:v>
                </c:pt>
                <c:pt idx="484">
                  <c:v>2.5000000000000001E-2</c:v>
                </c:pt>
                <c:pt idx="485">
                  <c:v>0.15384615384615385</c:v>
                </c:pt>
                <c:pt idx="486">
                  <c:v>3.007518796992481E-2</c:v>
                </c:pt>
                <c:pt idx="487">
                  <c:v>2.5723472668810289E-2</c:v>
                </c:pt>
                <c:pt idx="488">
                  <c:v>2.2653721682847898E-2</c:v>
                </c:pt>
                <c:pt idx="489">
                  <c:v>4.9295774647887321E-2</c:v>
                </c:pt>
                <c:pt idx="490">
                  <c:v>3.9772727272727272E-2</c:v>
                </c:pt>
                <c:pt idx="491">
                  <c:v>4.6979865771812082E-2</c:v>
                </c:pt>
                <c:pt idx="492">
                  <c:v>8.1395348837209308E-2</c:v>
                </c:pt>
                <c:pt idx="493">
                  <c:v>2.8806584362139918E-2</c:v>
                </c:pt>
                <c:pt idx="494">
                  <c:v>1.7500000000000002E-2</c:v>
                </c:pt>
                <c:pt idx="495">
                  <c:v>9.3333333333333341E-3</c:v>
                </c:pt>
                <c:pt idx="496">
                  <c:v>1.7326732673267328E-2</c:v>
                </c:pt>
                <c:pt idx="497">
                  <c:v>5.6000000000000001E-2</c:v>
                </c:pt>
                <c:pt idx="498">
                  <c:v>3.3816425120772944E-2</c:v>
                </c:pt>
                <c:pt idx="499">
                  <c:v>5.46875E-2</c:v>
                </c:pt>
                <c:pt idx="500">
                  <c:v>2.2875816993464051E-2</c:v>
                </c:pt>
                <c:pt idx="501">
                  <c:v>2.3890784982935155E-2</c:v>
                </c:pt>
                <c:pt idx="502">
                  <c:v>5.8823529411764705E-2</c:v>
                </c:pt>
                <c:pt idx="503">
                  <c:v>0.1</c:v>
                </c:pt>
                <c:pt idx="504">
                  <c:v>2.2435897435897436E-2</c:v>
                </c:pt>
                <c:pt idx="505">
                  <c:v>3.6842105263157891E-2</c:v>
                </c:pt>
                <c:pt idx="506">
                  <c:v>7.6923076923076927E-2</c:v>
                </c:pt>
                <c:pt idx="507">
                  <c:v>1.2552301255230125E-3</c:v>
                </c:pt>
                <c:pt idx="508">
                  <c:v>2.7649769585253458E-2</c:v>
                </c:pt>
                <c:pt idx="509">
                  <c:v>0.10909090909090909</c:v>
                </c:pt>
                <c:pt idx="510">
                  <c:v>6.9767441860465115E-2</c:v>
                </c:pt>
                <c:pt idx="511">
                  <c:v>8.3333333333333329E-2</c:v>
                </c:pt>
                <c:pt idx="512">
                  <c:v>4.8387096774193547E-2</c:v>
                </c:pt>
                <c:pt idx="513">
                  <c:v>2.5104602510460251E-2</c:v>
                </c:pt>
                <c:pt idx="514">
                  <c:v>6.8965517241379309E-2</c:v>
                </c:pt>
                <c:pt idx="515">
                  <c:v>2.7149321266968326E-2</c:v>
                </c:pt>
                <c:pt idx="516">
                  <c:v>9.6774193548387094E-2</c:v>
                </c:pt>
                <c:pt idx="517">
                  <c:v>1.8897637795275591E-3</c:v>
                </c:pt>
                <c:pt idx="518">
                  <c:v>2.4489795918367346E-2</c:v>
                </c:pt>
                <c:pt idx="519">
                  <c:v>5.6603773584905662E-2</c:v>
                </c:pt>
                <c:pt idx="520">
                  <c:v>6.8965517241379309E-2</c:v>
                </c:pt>
                <c:pt idx="521">
                  <c:v>1.935483870967742E-2</c:v>
                </c:pt>
                <c:pt idx="522">
                  <c:v>1.5625E-2</c:v>
                </c:pt>
                <c:pt idx="523">
                  <c:v>2.7777777777777776E-2</c:v>
                </c:pt>
                <c:pt idx="524">
                  <c:v>1.8927444794952682E-2</c:v>
                </c:pt>
                <c:pt idx="525">
                  <c:v>4.528301886792453E-3</c:v>
                </c:pt>
                <c:pt idx="526">
                  <c:v>3.4682080924855488E-2</c:v>
                </c:pt>
                <c:pt idx="527">
                  <c:v>2.4590163934426229E-2</c:v>
                </c:pt>
                <c:pt idx="528">
                  <c:v>8.4507042253521125E-2</c:v>
                </c:pt>
                <c:pt idx="529">
                  <c:v>7.792207792207792E-2</c:v>
                </c:pt>
                <c:pt idx="530">
                  <c:v>0.10526315789473684</c:v>
                </c:pt>
                <c:pt idx="531">
                  <c:v>7.792207792207792E-2</c:v>
                </c:pt>
                <c:pt idx="532">
                  <c:v>2.8985507246376812E-2</c:v>
                </c:pt>
                <c:pt idx="533">
                  <c:v>1.6574585635359115E-2</c:v>
                </c:pt>
                <c:pt idx="534">
                  <c:v>8.771929824561403E-2</c:v>
                </c:pt>
                <c:pt idx="535">
                  <c:v>5.5555555555555552E-2</c:v>
                </c:pt>
                <c:pt idx="536">
                  <c:v>5.2137643378519288E-3</c:v>
                </c:pt>
                <c:pt idx="537">
                  <c:v>4.1322314049586778E-2</c:v>
                </c:pt>
                <c:pt idx="538">
                  <c:v>4.2735042735042736E-2</c:v>
                </c:pt>
                <c:pt idx="539">
                  <c:v>3.2894736842105261E-2</c:v>
                </c:pt>
                <c:pt idx="540">
                  <c:v>3.0864197530864196E-2</c:v>
                </c:pt>
                <c:pt idx="541">
                  <c:v>5.3763440860215055E-2</c:v>
                </c:pt>
                <c:pt idx="542">
                  <c:v>2.6766595289079227E-3</c:v>
                </c:pt>
                <c:pt idx="543">
                  <c:v>4.3103448275862072E-2</c:v>
                </c:pt>
                <c:pt idx="544">
                  <c:v>7.3529411764705885E-2</c:v>
                </c:pt>
                <c:pt idx="545">
                  <c:v>1.3054830287206266E-2</c:v>
                </c:pt>
                <c:pt idx="546">
                  <c:v>5.6369785794813977E-3</c:v>
                </c:pt>
                <c:pt idx="547">
                  <c:v>1.6447368421052631E-2</c:v>
                </c:pt>
                <c:pt idx="548">
                  <c:v>2.5906735751295335E-2</c:v>
                </c:pt>
                <c:pt idx="549">
                  <c:v>3.5460992907801421E-2</c:v>
                </c:pt>
                <c:pt idx="550">
                  <c:v>5.3763440860215055E-2</c:v>
                </c:pt>
                <c:pt idx="551">
                  <c:v>3.1645569620253167E-2</c:v>
                </c:pt>
                <c:pt idx="552">
                  <c:v>2.2624434389140271E-2</c:v>
                </c:pt>
                <c:pt idx="553">
                  <c:v>5.3763440860215055E-2</c:v>
                </c:pt>
                <c:pt idx="554">
                  <c:v>4.5045045045045043E-2</c:v>
                </c:pt>
                <c:pt idx="555">
                  <c:v>3.7037037037037035E-2</c:v>
                </c:pt>
                <c:pt idx="556">
                  <c:v>5.6338028169014086E-2</c:v>
                </c:pt>
                <c:pt idx="557">
                  <c:v>5.5555555555555552E-2</c:v>
                </c:pt>
                <c:pt idx="558">
                  <c:v>1.6736401673640166E-2</c:v>
                </c:pt>
                <c:pt idx="559">
                  <c:v>6.1728395061728392E-3</c:v>
                </c:pt>
                <c:pt idx="560">
                  <c:v>1.6326530612244899E-2</c:v>
                </c:pt>
                <c:pt idx="561">
                  <c:v>1.9138755980861243E-2</c:v>
                </c:pt>
                <c:pt idx="562">
                  <c:v>8.1967213114754103E-3</c:v>
                </c:pt>
                <c:pt idx="563">
                  <c:v>1.4035087719298246E-2</c:v>
                </c:pt>
                <c:pt idx="564">
                  <c:v>1.1049723756906077E-2</c:v>
                </c:pt>
                <c:pt idx="565">
                  <c:v>5.8910162002945507E-3</c:v>
                </c:pt>
                <c:pt idx="566">
                  <c:v>5.7971014492753624E-2</c:v>
                </c:pt>
                <c:pt idx="567">
                  <c:v>3.0816640986132513E-3</c:v>
                </c:pt>
                <c:pt idx="568">
                  <c:v>3.5087719298245612E-2</c:v>
                </c:pt>
                <c:pt idx="569">
                  <c:v>5.4794520547945202E-2</c:v>
                </c:pt>
                <c:pt idx="570">
                  <c:v>4.7904191616766467E-3</c:v>
                </c:pt>
                <c:pt idx="571">
                  <c:v>5.4794520547945202E-2</c:v>
                </c:pt>
                <c:pt idx="572">
                  <c:v>1.7167381974248927E-2</c:v>
                </c:pt>
                <c:pt idx="573">
                  <c:v>1.9704433497536946E-2</c:v>
                </c:pt>
                <c:pt idx="574">
                  <c:v>2.247191011235955E-2</c:v>
                </c:pt>
                <c:pt idx="575">
                  <c:v>7.1428571428571425E-2</c:v>
                </c:pt>
                <c:pt idx="576">
                  <c:v>4.9180327868852458E-2</c:v>
                </c:pt>
                <c:pt idx="577">
                  <c:v>9.2592592592592587E-3</c:v>
                </c:pt>
                <c:pt idx="578">
                  <c:v>5.7692307692307696E-2</c:v>
                </c:pt>
                <c:pt idx="579">
                  <c:v>0.04</c:v>
                </c:pt>
                <c:pt idx="580">
                  <c:v>5.5555555555555552E-2</c:v>
                </c:pt>
                <c:pt idx="581">
                  <c:v>1.4150943396226415E-2</c:v>
                </c:pt>
                <c:pt idx="582">
                  <c:v>1.935483870967742E-2</c:v>
                </c:pt>
                <c:pt idx="583">
                  <c:v>1.0600706713780919E-2</c:v>
                </c:pt>
                <c:pt idx="584">
                  <c:v>5.5555555555555552E-2</c:v>
                </c:pt>
                <c:pt idx="585">
                  <c:v>2.0689655172413793E-2</c:v>
                </c:pt>
                <c:pt idx="586">
                  <c:v>7.0921985815602835E-3</c:v>
                </c:pt>
                <c:pt idx="587">
                  <c:v>1.0791366906474821E-2</c:v>
                </c:pt>
                <c:pt idx="588">
                  <c:v>3.896103896103896E-2</c:v>
                </c:pt>
                <c:pt idx="589">
                  <c:v>7.537688442211055E-3</c:v>
                </c:pt>
                <c:pt idx="590">
                  <c:v>3.4207525655644243E-3</c:v>
                </c:pt>
                <c:pt idx="591">
                  <c:v>1.6759776536312849E-2</c:v>
                </c:pt>
                <c:pt idx="592">
                  <c:v>2.1897810218978103E-2</c:v>
                </c:pt>
                <c:pt idx="593">
                  <c:v>4.6153846153846156E-2</c:v>
                </c:pt>
                <c:pt idx="594">
                  <c:v>2.5862068965517241E-2</c:v>
                </c:pt>
                <c:pt idx="595">
                  <c:v>5.1724137931034482E-2</c:v>
                </c:pt>
                <c:pt idx="596">
                  <c:v>4.4776119402985072E-2</c:v>
                </c:pt>
                <c:pt idx="597">
                  <c:v>2.4390243902439025E-2</c:v>
                </c:pt>
                <c:pt idx="598">
                  <c:v>2.1739130434782608E-2</c:v>
                </c:pt>
                <c:pt idx="599">
                  <c:v>9.5238095238095247E-3</c:v>
                </c:pt>
                <c:pt idx="600">
                  <c:v>3.2258064516129031E-2</c:v>
                </c:pt>
                <c:pt idx="601">
                  <c:v>5.3859964093357273E-3</c:v>
                </c:pt>
                <c:pt idx="602">
                  <c:v>1.9607843137254902E-2</c:v>
                </c:pt>
                <c:pt idx="603">
                  <c:v>1.5306122448979591E-2</c:v>
                </c:pt>
                <c:pt idx="604">
                  <c:v>4.6875E-2</c:v>
                </c:pt>
                <c:pt idx="605">
                  <c:v>7.0422535211267607E-3</c:v>
                </c:pt>
                <c:pt idx="606">
                  <c:v>4.6875E-2</c:v>
                </c:pt>
                <c:pt idx="607">
                  <c:v>2.6666666666666668E-2</c:v>
                </c:pt>
                <c:pt idx="608">
                  <c:v>3.0303030303030304E-2</c:v>
                </c:pt>
                <c:pt idx="609">
                  <c:v>2.0833333333333332E-2</c:v>
                </c:pt>
                <c:pt idx="610">
                  <c:v>1.1904761904761904E-2</c:v>
                </c:pt>
                <c:pt idx="611">
                  <c:v>3.7037037037037035E-2</c:v>
                </c:pt>
                <c:pt idx="612">
                  <c:v>1.1363636363636364E-2</c:v>
                </c:pt>
                <c:pt idx="613">
                  <c:v>1.0526315789473684E-2</c:v>
                </c:pt>
                <c:pt idx="614">
                  <c:v>6.688963210702341E-3</c:v>
                </c:pt>
                <c:pt idx="615">
                  <c:v>3.8461538461538464E-2</c:v>
                </c:pt>
                <c:pt idx="616">
                  <c:v>3.0627871362940277E-3</c:v>
                </c:pt>
                <c:pt idx="617">
                  <c:v>2.1739130434782608E-2</c:v>
                </c:pt>
                <c:pt idx="618">
                  <c:v>8.5836909871244635E-3</c:v>
                </c:pt>
                <c:pt idx="619">
                  <c:v>4.608294930875576E-3</c:v>
                </c:pt>
                <c:pt idx="620">
                  <c:v>3.2258064516129031E-2</c:v>
                </c:pt>
                <c:pt idx="621">
                  <c:v>1.3333333333333334E-2</c:v>
                </c:pt>
                <c:pt idx="622">
                  <c:v>1.1764705882352941E-2</c:v>
                </c:pt>
                <c:pt idx="623">
                  <c:v>1.7241379310344827E-2</c:v>
                </c:pt>
                <c:pt idx="624">
                  <c:v>1.6129032258064516E-2</c:v>
                </c:pt>
                <c:pt idx="625">
                  <c:v>1.3351134846461949E-3</c:v>
                </c:pt>
                <c:pt idx="626">
                  <c:v>1.6393442622950821E-2</c:v>
                </c:pt>
                <c:pt idx="627">
                  <c:v>1.9230769230769232E-2</c:v>
                </c:pt>
                <c:pt idx="628">
                  <c:v>5.0505050505050509E-3</c:v>
                </c:pt>
                <c:pt idx="629">
                  <c:v>9.9009900990099011E-3</c:v>
                </c:pt>
                <c:pt idx="630">
                  <c:v>3.7037037037037038E-3</c:v>
                </c:pt>
                <c:pt idx="631">
                  <c:v>1.5873015873015872E-2</c:v>
                </c:pt>
                <c:pt idx="632">
                  <c:v>1.2048192771084338E-2</c:v>
                </c:pt>
                <c:pt idx="633">
                  <c:v>1.3513513513513514E-2</c:v>
                </c:pt>
                <c:pt idx="634">
                  <c:v>1.2048192771084338E-2</c:v>
                </c:pt>
                <c:pt idx="635">
                  <c:v>3.0303030303030303E-3</c:v>
                </c:pt>
                <c:pt idx="636">
                  <c:v>6.1349693251533744E-3</c:v>
                </c:pt>
                <c:pt idx="637">
                  <c:v>8.0645161290322578E-3</c:v>
                </c:pt>
                <c:pt idx="638">
                  <c:v>1.5290519877675841E-3</c:v>
                </c:pt>
                <c:pt idx="639">
                  <c:v>2.6455026455026454E-3</c:v>
                </c:pt>
                <c:pt idx="640">
                  <c:v>1.7857142857142856E-2</c:v>
                </c:pt>
                <c:pt idx="641">
                  <c:v>3.7453183520599251E-3</c:v>
                </c:pt>
                <c:pt idx="642">
                  <c:v>6.8027210884353739E-3</c:v>
                </c:pt>
                <c:pt idx="643">
                  <c:v>1.1325028312570782E-3</c:v>
                </c:pt>
                <c:pt idx="644">
                  <c:v>4.7393364928909956E-3</c:v>
                </c:pt>
                <c:pt idx="645">
                  <c:v>1.3513513513513514E-2</c:v>
                </c:pt>
                <c:pt idx="646">
                  <c:v>2.4509803921568627E-3</c:v>
                </c:pt>
                <c:pt idx="647">
                  <c:v>1.3698630136986301E-2</c:v>
                </c:pt>
                <c:pt idx="648">
                  <c:v>2.0790020790020791E-3</c:v>
                </c:pt>
                <c:pt idx="649">
                  <c:v>6.4516129032258064E-3</c:v>
                </c:pt>
                <c:pt idx="650">
                  <c:v>1.4705882352941176E-2</c:v>
                </c:pt>
                <c:pt idx="651">
                  <c:v>7.8125E-3</c:v>
                </c:pt>
                <c:pt idx="652">
                  <c:v>1.7857142857142856E-2</c:v>
                </c:pt>
                <c:pt idx="653">
                  <c:v>5.5865921787709499E-3</c:v>
                </c:pt>
                <c:pt idx="654">
                  <c:v>7.0422535211267607E-3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E3-474C-A942-5B50315F14DE}"/>
            </c:ext>
          </c:extLst>
        </c:ser>
        <c:ser>
          <c:idx val="1"/>
          <c:order val="1"/>
          <c:tx>
            <c:v>Model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'CTR POS'!xdata1</c:f>
              <c:numCache>
                <c:formatCode>General</c:formatCode>
                <c:ptCount val="100"/>
                <c:pt idx="0">
                  <c:v>1</c:v>
                </c:pt>
                <c:pt idx="1">
                  <c:v>1.0303030303030303</c:v>
                </c:pt>
                <c:pt idx="2">
                  <c:v>1.0606060606060606</c:v>
                </c:pt>
                <c:pt idx="3">
                  <c:v>1.0909090909090908</c:v>
                </c:pt>
                <c:pt idx="4">
                  <c:v>1.1212121212121211</c:v>
                </c:pt>
                <c:pt idx="5">
                  <c:v>1.1515151515151514</c:v>
                </c:pt>
                <c:pt idx="6">
                  <c:v>1.1818181818181819</c:v>
                </c:pt>
                <c:pt idx="7">
                  <c:v>1.2121212121212122</c:v>
                </c:pt>
                <c:pt idx="8">
                  <c:v>1.2424242424242424</c:v>
                </c:pt>
                <c:pt idx="9">
                  <c:v>1.2727272727272727</c:v>
                </c:pt>
                <c:pt idx="10">
                  <c:v>1.303030303030303</c:v>
                </c:pt>
                <c:pt idx="11">
                  <c:v>1.3333333333333333</c:v>
                </c:pt>
                <c:pt idx="12">
                  <c:v>1.3636363636363635</c:v>
                </c:pt>
                <c:pt idx="13">
                  <c:v>1.393939393939394</c:v>
                </c:pt>
                <c:pt idx="14">
                  <c:v>1.4242424242424243</c:v>
                </c:pt>
                <c:pt idx="15">
                  <c:v>1.4545454545454546</c:v>
                </c:pt>
                <c:pt idx="16">
                  <c:v>1.4848484848484849</c:v>
                </c:pt>
                <c:pt idx="17">
                  <c:v>1.5151515151515151</c:v>
                </c:pt>
                <c:pt idx="18">
                  <c:v>1.5454545454545454</c:v>
                </c:pt>
                <c:pt idx="19">
                  <c:v>1.5757575757575757</c:v>
                </c:pt>
                <c:pt idx="20">
                  <c:v>1.606060606060606</c:v>
                </c:pt>
                <c:pt idx="21">
                  <c:v>1.6363636363636362</c:v>
                </c:pt>
                <c:pt idx="22">
                  <c:v>1.6666666666666665</c:v>
                </c:pt>
                <c:pt idx="23">
                  <c:v>1.6969696969696968</c:v>
                </c:pt>
                <c:pt idx="24">
                  <c:v>1.7272727272727271</c:v>
                </c:pt>
                <c:pt idx="25">
                  <c:v>1.7575757575757573</c:v>
                </c:pt>
                <c:pt idx="26">
                  <c:v>1.7878787878787878</c:v>
                </c:pt>
                <c:pt idx="27">
                  <c:v>1.8181818181818181</c:v>
                </c:pt>
                <c:pt idx="28">
                  <c:v>1.8484848484848484</c:v>
                </c:pt>
                <c:pt idx="29">
                  <c:v>1.8787878787878787</c:v>
                </c:pt>
                <c:pt idx="30">
                  <c:v>1.9090909090909092</c:v>
                </c:pt>
                <c:pt idx="31">
                  <c:v>1.9393939393939394</c:v>
                </c:pt>
                <c:pt idx="32">
                  <c:v>1.9696969696969697</c:v>
                </c:pt>
                <c:pt idx="33">
                  <c:v>2</c:v>
                </c:pt>
                <c:pt idx="34">
                  <c:v>2.0303030303030303</c:v>
                </c:pt>
                <c:pt idx="35">
                  <c:v>2.0606060606060606</c:v>
                </c:pt>
                <c:pt idx="36">
                  <c:v>2.0909090909090908</c:v>
                </c:pt>
                <c:pt idx="37">
                  <c:v>2.1212121212121211</c:v>
                </c:pt>
                <c:pt idx="38">
                  <c:v>2.1515151515151514</c:v>
                </c:pt>
                <c:pt idx="39">
                  <c:v>2.1818181818181817</c:v>
                </c:pt>
                <c:pt idx="40">
                  <c:v>2.2121212121212119</c:v>
                </c:pt>
                <c:pt idx="41">
                  <c:v>2.2424242424242422</c:v>
                </c:pt>
                <c:pt idx="42">
                  <c:v>2.2727272727272725</c:v>
                </c:pt>
                <c:pt idx="43">
                  <c:v>2.3030303030303028</c:v>
                </c:pt>
                <c:pt idx="44">
                  <c:v>2.333333333333333</c:v>
                </c:pt>
                <c:pt idx="45">
                  <c:v>2.3636363636363633</c:v>
                </c:pt>
                <c:pt idx="46">
                  <c:v>2.3939393939393936</c:v>
                </c:pt>
                <c:pt idx="47">
                  <c:v>2.4242424242424239</c:v>
                </c:pt>
                <c:pt idx="48">
                  <c:v>2.4545454545454541</c:v>
                </c:pt>
                <c:pt idx="49">
                  <c:v>2.4848484848484844</c:v>
                </c:pt>
                <c:pt idx="50">
                  <c:v>2.5151515151515147</c:v>
                </c:pt>
                <c:pt idx="51">
                  <c:v>2.5454545454545454</c:v>
                </c:pt>
                <c:pt idx="52">
                  <c:v>2.5757575757575757</c:v>
                </c:pt>
                <c:pt idx="53">
                  <c:v>2.606060606060606</c:v>
                </c:pt>
                <c:pt idx="54">
                  <c:v>2.6363636363636362</c:v>
                </c:pt>
                <c:pt idx="55">
                  <c:v>2.6666666666666665</c:v>
                </c:pt>
                <c:pt idx="56">
                  <c:v>2.6969696969696968</c:v>
                </c:pt>
                <c:pt idx="57">
                  <c:v>2.7272727272727271</c:v>
                </c:pt>
                <c:pt idx="58">
                  <c:v>2.7575757575757573</c:v>
                </c:pt>
                <c:pt idx="59">
                  <c:v>2.7878787878787876</c:v>
                </c:pt>
                <c:pt idx="60">
                  <c:v>2.8181818181818183</c:v>
                </c:pt>
                <c:pt idx="61">
                  <c:v>2.8484848484848486</c:v>
                </c:pt>
                <c:pt idx="62">
                  <c:v>2.8787878787878789</c:v>
                </c:pt>
                <c:pt idx="63">
                  <c:v>2.9090909090909092</c:v>
                </c:pt>
                <c:pt idx="64">
                  <c:v>2.9393939393939394</c:v>
                </c:pt>
                <c:pt idx="65">
                  <c:v>2.9696969696969697</c:v>
                </c:pt>
                <c:pt idx="66">
                  <c:v>3</c:v>
                </c:pt>
                <c:pt idx="67">
                  <c:v>3.0303030303030303</c:v>
                </c:pt>
                <c:pt idx="68">
                  <c:v>3.0606060606060606</c:v>
                </c:pt>
                <c:pt idx="69">
                  <c:v>3.0909090909090908</c:v>
                </c:pt>
                <c:pt idx="70">
                  <c:v>3.1212121212121211</c:v>
                </c:pt>
                <c:pt idx="71">
                  <c:v>3.1515151515151514</c:v>
                </c:pt>
                <c:pt idx="72">
                  <c:v>3.1818181818181817</c:v>
                </c:pt>
                <c:pt idx="73">
                  <c:v>3.2121212121212119</c:v>
                </c:pt>
                <c:pt idx="74">
                  <c:v>3.2424242424242422</c:v>
                </c:pt>
                <c:pt idx="75">
                  <c:v>3.2727272727272725</c:v>
                </c:pt>
                <c:pt idx="76">
                  <c:v>3.3030303030303028</c:v>
                </c:pt>
                <c:pt idx="77">
                  <c:v>3.333333333333333</c:v>
                </c:pt>
                <c:pt idx="78">
                  <c:v>3.3636363636363633</c:v>
                </c:pt>
                <c:pt idx="79">
                  <c:v>3.3939393939393936</c:v>
                </c:pt>
                <c:pt idx="80">
                  <c:v>3.4242424242424239</c:v>
                </c:pt>
                <c:pt idx="81">
                  <c:v>3.4545454545454541</c:v>
                </c:pt>
                <c:pt idx="82">
                  <c:v>3.4848484848484844</c:v>
                </c:pt>
                <c:pt idx="83">
                  <c:v>3.5151515151515151</c:v>
                </c:pt>
                <c:pt idx="84">
                  <c:v>3.5454545454545454</c:v>
                </c:pt>
                <c:pt idx="85">
                  <c:v>3.5757575757575757</c:v>
                </c:pt>
                <c:pt idx="86">
                  <c:v>3.606060606060606</c:v>
                </c:pt>
                <c:pt idx="87">
                  <c:v>3.6363636363636362</c:v>
                </c:pt>
                <c:pt idx="88">
                  <c:v>3.6666666666666665</c:v>
                </c:pt>
                <c:pt idx="89">
                  <c:v>3.6969696969696968</c:v>
                </c:pt>
                <c:pt idx="90">
                  <c:v>3.7272727272727271</c:v>
                </c:pt>
                <c:pt idx="91">
                  <c:v>3.7575757575757573</c:v>
                </c:pt>
                <c:pt idx="92">
                  <c:v>3.7878787878787876</c:v>
                </c:pt>
                <c:pt idx="93">
                  <c:v>3.8181818181818179</c:v>
                </c:pt>
                <c:pt idx="94">
                  <c:v>3.8484848484848482</c:v>
                </c:pt>
                <c:pt idx="95">
                  <c:v>3.8787878787878785</c:v>
                </c:pt>
                <c:pt idx="96">
                  <c:v>3.9090909090909087</c:v>
                </c:pt>
                <c:pt idx="97">
                  <c:v>3.939393939393939</c:v>
                </c:pt>
                <c:pt idx="98">
                  <c:v>3.9696969696969693</c:v>
                </c:pt>
                <c:pt idx="99">
                  <c:v>3.9999999999999996</c:v>
                </c:pt>
              </c:numCache>
            </c:numRef>
          </c:xVal>
          <c:yVal>
            <c:numRef>
              <c:f>'CTR POS'!ydata2</c:f>
              <c:numCache>
                <c:formatCode>General</c:formatCode>
                <c:ptCount val="100"/>
                <c:pt idx="0">
                  <c:v>0.11499036537698991</c:v>
                </c:pt>
                <c:pt idx="1">
                  <c:v>0.1116510285563824</c:v>
                </c:pt>
                <c:pt idx="2">
                  <c:v>0.10839678899436564</c:v>
                </c:pt>
                <c:pt idx="3">
                  <c:v>0.10522616412183641</c:v>
                </c:pt>
                <c:pt idx="4">
                  <c:v>0.10213765658854584</c:v>
                </c:pt>
                <c:pt idx="5">
                  <c:v>9.9129757241548086E-2</c:v>
                </c:pt>
                <c:pt idx="6">
                  <c:v>9.6200947957706839E-2</c:v>
                </c:pt>
                <c:pt idx="7">
                  <c:v>9.3349704331267255E-2</c:v>
                </c:pt>
                <c:pt idx="8">
                  <c:v>9.0574498218016705E-2</c:v>
                </c:pt>
                <c:pt idx="9">
                  <c:v>8.7873800138017738E-2</c:v>
                </c:pt>
                <c:pt idx="10">
                  <c:v>8.5246081539311319E-2</c:v>
                </c:pt>
                <c:pt idx="11">
                  <c:v>8.268981692535271E-2</c:v>
                </c:pt>
                <c:pt idx="12">
                  <c:v>8.0203485849260903E-2</c:v>
                </c:pt>
                <c:pt idx="13">
                  <c:v>7.7785574778239913E-2</c:v>
                </c:pt>
                <c:pt idx="14">
                  <c:v>7.5434578831764687E-2</c:v>
                </c:pt>
                <c:pt idx="15">
                  <c:v>7.3149003397322623E-2</c:v>
                </c:pt>
                <c:pt idx="16">
                  <c:v>7.0927365627663039E-2</c:v>
                </c:pt>
                <c:pt idx="17">
                  <c:v>6.8768195823635442E-2</c:v>
                </c:pt>
                <c:pt idx="18">
                  <c:v>6.6670038706795443E-2</c:v>
                </c:pt>
                <c:pt idx="19">
                  <c:v>6.4631454586026815E-2</c:v>
                </c:pt>
                <c:pt idx="20">
                  <c:v>6.2651020422472101E-2</c:v>
                </c:pt>
                <c:pt idx="21">
                  <c:v>6.0727330797084061E-2</c:v>
                </c:pt>
                <c:pt idx="22">
                  <c:v>5.8858998785109473E-2</c:v>
                </c:pt>
                <c:pt idx="23">
                  <c:v>5.7044656741795922E-2</c:v>
                </c:pt>
                <c:pt idx="24">
                  <c:v>5.5282957003575203E-2</c:v>
                </c:pt>
                <c:pt idx="25">
                  <c:v>5.3572572508923479E-2</c:v>
                </c:pt>
                <c:pt idx="26">
                  <c:v>5.1912197343032082E-2</c:v>
                </c:pt>
                <c:pt idx="27">
                  <c:v>5.0300547210345006E-2</c:v>
                </c:pt>
                <c:pt idx="28">
                  <c:v>4.8736359838929502E-2</c:v>
                </c:pt>
                <c:pt idx="29">
                  <c:v>4.7218395320550867E-2</c:v>
                </c:pt>
                <c:pt idx="30">
                  <c:v>4.5745436390216374E-2</c:v>
                </c:pt>
                <c:pt idx="31">
                  <c:v>4.4316288648843433E-2</c:v>
                </c:pt>
                <c:pt idx="32">
                  <c:v>4.2929780732591523E-2</c:v>
                </c:pt>
                <c:pt idx="33">
                  <c:v>4.1584764432278411E-2</c:v>
                </c:pt>
                <c:pt idx="34">
                  <c:v>4.0280114766178203E-2</c:v>
                </c:pt>
                <c:pt idx="35">
                  <c:v>3.9014730009375685E-2</c:v>
                </c:pt>
                <c:pt idx="36">
                  <c:v>3.7787531682725521E-2</c:v>
                </c:pt>
                <c:pt idx="37">
                  <c:v>3.6597464504339081E-2</c:v>
                </c:pt>
                <c:pt idx="38">
                  <c:v>3.5443496306396982E-2</c:v>
                </c:pt>
                <c:pt idx="39">
                  <c:v>3.4324617919959638E-2</c:v>
                </c:pt>
                <c:pt idx="40">
                  <c:v>3.3239843030325608E-2</c:v>
                </c:pt>
                <c:pt idx="41">
                  <c:v>3.2188208005365468E-2</c:v>
                </c:pt>
                <c:pt idx="42">
                  <c:v>3.1168771699139244E-2</c:v>
                </c:pt>
                <c:pt idx="43">
                  <c:v>3.0180615232988772E-2</c:v>
                </c:pt>
                <c:pt idx="44">
                  <c:v>2.9222841756181412E-2</c:v>
                </c:pt>
                <c:pt idx="45">
                  <c:v>2.8294576188070738E-2</c:v>
                </c:pt>
                <c:pt idx="46">
                  <c:v>2.7394964943631032E-2</c:v>
                </c:pt>
                <c:pt idx="47">
                  <c:v>2.6523175644117637E-2</c:v>
                </c:pt>
                <c:pt idx="48">
                  <c:v>2.5678396814504064E-2</c:v>
                </c:pt>
                <c:pt idx="49">
                  <c:v>2.4859837569248019E-2</c:v>
                </c:pt>
                <c:pt idx="50">
                  <c:v>2.4066727287844931E-2</c:v>
                </c:pt>
                <c:pt idx="51">
                  <c:v>2.3298315281536162E-2</c:v>
                </c:pt>
                <c:pt idx="52">
                  <c:v>2.2553870452452225E-2</c:v>
                </c:pt>
                <c:pt idx="53">
                  <c:v>2.1832680946387833E-2</c:v>
                </c:pt>
                <c:pt idx="54">
                  <c:v>2.11340538003255E-2</c:v>
                </c:pt>
                <c:pt idx="55">
                  <c:v>2.0457314585748523E-2</c:v>
                </c:pt>
                <c:pt idx="56">
                  <c:v>1.9801807048710665E-2</c:v>
                </c:pt>
                <c:pt idx="57">
                  <c:v>1.916689274756132E-2</c:v>
                </c:pt>
                <c:pt idx="58">
                  <c:v>1.8551950689158422E-2</c:v>
                </c:pt>
                <c:pt idx="59">
                  <c:v>1.7956376964338779E-2</c:v>
                </c:pt>
                <c:pt idx="60">
                  <c:v>1.7379584383356531E-2</c:v>
                </c:pt>
                <c:pt idx="61">
                  <c:v>1.6821002111943338E-2</c:v>
                </c:pt>
                <c:pt idx="62">
                  <c:v>1.6280075308591525E-2</c:v>
                </c:pt>
                <c:pt idx="63">
                  <c:v>1.5756264763610427E-2</c:v>
                </c:pt>
                <c:pt idx="64">
                  <c:v>1.524904654045872E-2</c:v>
                </c:pt>
                <c:pt idx="65">
                  <c:v>1.4757911619811451E-2</c:v>
                </c:pt>
                <c:pt idx="66">
                  <c:v>1.4282365546777108E-2</c:v>
                </c:pt>
                <c:pt idx="67">
                  <c:v>1.3821928081641583E-2</c:v>
                </c:pt>
                <c:pt idx="68">
                  <c:v>1.3376132854478046E-2</c:v>
                </c:pt>
                <c:pt idx="69">
                  <c:v>1.294452702392671E-2</c:v>
                </c:pt>
                <c:pt idx="70">
                  <c:v>1.2526670940416462E-2</c:v>
                </c:pt>
                <c:pt idx="71">
                  <c:v>1.212213781406866E-2</c:v>
                </c:pt>
                <c:pt idx="72">
                  <c:v>1.1730513387495837E-2</c:v>
                </c:pt>
                <c:pt idx="73">
                  <c:v>1.1351395613680686E-2</c:v>
                </c:pt>
                <c:pt idx="74">
                  <c:v>1.0984394339095855E-2</c:v>
                </c:pt>
                <c:pt idx="75">
                  <c:v>1.0629130992202494E-2</c:v>
                </c:pt>
                <c:pt idx="76">
                  <c:v>1.0285238277443031E-2</c:v>
                </c:pt>
                <c:pt idx="77">
                  <c:v>9.9523598748245748E-3</c:v>
                </c:pt>
                <c:pt idx="78">
                  <c:v>9.6301501451702912E-3</c:v>
                </c:pt>
                <c:pt idx="79">
                  <c:v>9.3182738410989858E-3</c:v>
                </c:pt>
                <c:pt idx="80">
                  <c:v>9.0164058237777699E-3</c:v>
                </c:pt>
                <c:pt idx="81">
                  <c:v>8.7242307854773268E-3</c:v>
                </c:pt>
                <c:pt idx="82">
                  <c:v>8.4414429779466373E-3</c:v>
                </c:pt>
                <c:pt idx="83">
                  <c:v>8.1677459466112119E-3</c:v>
                </c:pt>
                <c:pt idx="84">
                  <c:v>7.9028522705876531E-3</c:v>
                </c:pt>
                <c:pt idx="85">
                  <c:v>7.6464833084972155E-3</c:v>
                </c:pt>
                <c:pt idx="86">
                  <c:v>7.3983689500514227E-3</c:v>
                </c:pt>
                <c:pt idx="87">
                  <c:v>7.1582473733742122E-3</c:v>
                </c:pt>
                <c:pt idx="88">
                  <c:v>6.9258648080174866E-3</c:v>
                </c:pt>
                <c:pt idx="89">
                  <c:v>6.7009753036197002E-3</c:v>
                </c:pt>
                <c:pt idx="90">
                  <c:v>6.4833405041508944E-3</c:v>
                </c:pt>
                <c:pt idx="91">
                  <c:v>6.2727294276819032E-3</c:v>
                </c:pt>
                <c:pt idx="92">
                  <c:v>6.068918251610286E-3</c:v>
                </c:pt>
                <c:pt idx="93">
                  <c:v>5.8716901032711821E-3</c:v>
                </c:pt>
                <c:pt idx="94">
                  <c:v>5.6808348558571534E-3</c:v>
                </c:pt>
                <c:pt idx="95">
                  <c:v>5.4961489295676687E-3</c:v>
                </c:pt>
                <c:pt idx="96">
                  <c:v>5.3174350979058507E-3</c:v>
                </c:pt>
                <c:pt idx="97">
                  <c:v>5.1445022990373943E-3</c:v>
                </c:pt>
                <c:pt idx="98">
                  <c:v>4.9771654521245118E-3</c:v>
                </c:pt>
                <c:pt idx="99">
                  <c:v>4.8152452785457257E-3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E3-474C-A942-5B50315F1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931912"/>
        <c:axId val="967921744"/>
      </c:scatterChart>
      <c:valAx>
        <c:axId val="967931912"/>
        <c:scaling>
          <c:orientation val="minMax"/>
          <c:max val="4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Avg Position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967921744"/>
        <c:crosses val="autoZero"/>
        <c:crossBetween val="midCat"/>
      </c:valAx>
      <c:valAx>
        <c:axId val="967921744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Sum of Clicks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967931912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ayout/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ROC Curve (AUC=0.643)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780000"/>
              </a:solidFill>
              <a:prstDash val="solid"/>
            </a:ln>
            <a:effectLst/>
          </c:spPr>
          <c:marker>
            <c:spPr>
              <a:noFill/>
              <a:ln w="9525">
                <a:noFill/>
              </a:ln>
            </c:spPr>
          </c:marker>
          <c:xVal>
            <c:numRef>
              <c:f>Log_HID10!$A$1:$A$656</c:f>
              <c:numCache>
                <c:formatCode>0</c:formatCode>
                <c:ptCount val="656"/>
                <c:pt idx="0">
                  <c:v>1</c:v>
                </c:pt>
                <c:pt idx="1">
                  <c:v>0.99969708480183095</c:v>
                </c:pt>
                <c:pt idx="2">
                  <c:v>0.99949685854272374</c:v>
                </c:pt>
                <c:pt idx="3">
                  <c:v>0.9993447140611037</c:v>
                </c:pt>
                <c:pt idx="4">
                  <c:v>0.99921180229047846</c:v>
                </c:pt>
                <c:pt idx="5">
                  <c:v>0.99906652663421369</c:v>
                </c:pt>
                <c:pt idx="6">
                  <c:v>0.99903630380265029</c:v>
                </c:pt>
                <c:pt idx="7">
                  <c:v>0.99881375386113835</c:v>
                </c:pt>
                <c:pt idx="8">
                  <c:v>0.99877219746773871</c:v>
                </c:pt>
                <c:pt idx="9">
                  <c:v>0.99807226416403294</c:v>
                </c:pt>
                <c:pt idx="10">
                  <c:v>0.99613079067735533</c:v>
                </c:pt>
                <c:pt idx="11">
                  <c:v>0.99558952723935712</c:v>
                </c:pt>
                <c:pt idx="12">
                  <c:v>0.99507333501390582</c:v>
                </c:pt>
                <c:pt idx="13">
                  <c:v>0.99494763550990373</c:v>
                </c:pt>
                <c:pt idx="14">
                  <c:v>0.9949160389132693</c:v>
                </c:pt>
                <c:pt idx="15">
                  <c:v>0.9948916545832579</c:v>
                </c:pt>
                <c:pt idx="16">
                  <c:v>0.99286775519231663</c:v>
                </c:pt>
                <c:pt idx="17">
                  <c:v>0.99259506282571097</c:v>
                </c:pt>
                <c:pt idx="18">
                  <c:v>0.99256071869893447</c:v>
                </c:pt>
                <c:pt idx="19">
                  <c:v>0.99231550163375004</c:v>
                </c:pt>
                <c:pt idx="20">
                  <c:v>0.99226673297372736</c:v>
                </c:pt>
                <c:pt idx="21">
                  <c:v>0.99224578305639366</c:v>
                </c:pt>
                <c:pt idx="22">
                  <c:v>0.99157401193664463</c:v>
                </c:pt>
                <c:pt idx="23">
                  <c:v>0.99024661143673154</c:v>
                </c:pt>
                <c:pt idx="24">
                  <c:v>0.99014873067541842</c:v>
                </c:pt>
                <c:pt idx="25">
                  <c:v>0.99008416371707852</c:v>
                </c:pt>
                <c:pt idx="26">
                  <c:v>0.99004672861889209</c:v>
                </c:pt>
                <c:pt idx="27">
                  <c:v>0.98993957494334928</c:v>
                </c:pt>
                <c:pt idx="28">
                  <c:v>0.98481130993307697</c:v>
                </c:pt>
                <c:pt idx="29">
                  <c:v>0.98184260361451325</c:v>
                </c:pt>
                <c:pt idx="30">
                  <c:v>0.98156510307015887</c:v>
                </c:pt>
                <c:pt idx="31">
                  <c:v>0.98131885568117116</c:v>
                </c:pt>
                <c:pt idx="32">
                  <c:v>0.9806707820088979</c:v>
                </c:pt>
                <c:pt idx="33">
                  <c:v>0.98025899592884724</c:v>
                </c:pt>
                <c:pt idx="34">
                  <c:v>0.97768249953807151</c:v>
                </c:pt>
                <c:pt idx="35">
                  <c:v>0.97525986483525473</c:v>
                </c:pt>
                <c:pt idx="36">
                  <c:v>0.97510462938222475</c:v>
                </c:pt>
                <c:pt idx="37">
                  <c:v>0.97210673055590091</c:v>
                </c:pt>
                <c:pt idx="38">
                  <c:v>0.97206208319109144</c:v>
                </c:pt>
                <c:pt idx="39">
                  <c:v>0.97203289068333143</c:v>
                </c:pt>
                <c:pt idx="40">
                  <c:v>0.97162694310483277</c:v>
                </c:pt>
                <c:pt idx="41">
                  <c:v>0.97160461942242804</c:v>
                </c:pt>
                <c:pt idx="42">
                  <c:v>0.96030711891928655</c:v>
                </c:pt>
                <c:pt idx="43">
                  <c:v>0.95881967478859476</c:v>
                </c:pt>
                <c:pt idx="44">
                  <c:v>0.95704477031678337</c:v>
                </c:pt>
                <c:pt idx="45">
                  <c:v>0.95690911101601606</c:v>
                </c:pt>
                <c:pt idx="46">
                  <c:v>0.95234821098009215</c:v>
                </c:pt>
                <c:pt idx="47">
                  <c:v>0.94151950780745042</c:v>
                </c:pt>
                <c:pt idx="48">
                  <c:v>0.94141510166204978</c:v>
                </c:pt>
                <c:pt idx="49">
                  <c:v>0.94139003044950287</c:v>
                </c:pt>
                <c:pt idx="50">
                  <c:v>0.94120422872364184</c:v>
                </c:pt>
                <c:pt idx="51">
                  <c:v>0.94046205214400092</c:v>
                </c:pt>
                <c:pt idx="52">
                  <c:v>0.94018798601232412</c:v>
                </c:pt>
                <c:pt idx="53">
                  <c:v>0.93991220267430853</c:v>
                </c:pt>
                <c:pt idx="54">
                  <c:v>0.93980951373524668</c:v>
                </c:pt>
                <c:pt idx="55">
                  <c:v>0.93789448522618701</c:v>
                </c:pt>
                <c:pt idx="56">
                  <c:v>0.93780793802671014</c:v>
                </c:pt>
                <c:pt idx="57">
                  <c:v>0.93771555232568127</c:v>
                </c:pt>
                <c:pt idx="58">
                  <c:v>0.93744972878443089</c:v>
                </c:pt>
                <c:pt idx="59">
                  <c:v>0.93727560406167387</c:v>
                </c:pt>
                <c:pt idx="60">
                  <c:v>0.92308564120141257</c:v>
                </c:pt>
                <c:pt idx="61">
                  <c:v>0.92263264216923002</c:v>
                </c:pt>
                <c:pt idx="62">
                  <c:v>0.92259623739484686</c:v>
                </c:pt>
                <c:pt idx="63">
                  <c:v>0.92182933304392678</c:v>
                </c:pt>
                <c:pt idx="64">
                  <c:v>0.92169951224471147</c:v>
                </c:pt>
                <c:pt idx="65">
                  <c:v>0.92145326485572376</c:v>
                </c:pt>
                <c:pt idx="66">
                  <c:v>0.92121182564448467</c:v>
                </c:pt>
                <c:pt idx="67">
                  <c:v>0.9207784027645648</c:v>
                </c:pt>
                <c:pt idx="68">
                  <c:v>0.92071795710143811</c:v>
                </c:pt>
                <c:pt idx="69">
                  <c:v>0.92061492472110851</c:v>
                </c:pt>
                <c:pt idx="70">
                  <c:v>0.92051120545824339</c:v>
                </c:pt>
                <c:pt idx="71">
                  <c:v>0.92047686133146689</c:v>
                </c:pt>
                <c:pt idx="72">
                  <c:v>0.91973571507562923</c:v>
                </c:pt>
                <c:pt idx="73">
                  <c:v>0.91922982608821091</c:v>
                </c:pt>
                <c:pt idx="74">
                  <c:v>0.91908145946053632</c:v>
                </c:pt>
                <c:pt idx="75">
                  <c:v>0.91898632622936527</c:v>
                </c:pt>
                <c:pt idx="76">
                  <c:v>0.91765102658029352</c:v>
                </c:pt>
                <c:pt idx="77">
                  <c:v>0.91518855269041588</c:v>
                </c:pt>
                <c:pt idx="78">
                  <c:v>0.91492032506029108</c:v>
                </c:pt>
                <c:pt idx="79">
                  <c:v>0.91474585689626631</c:v>
                </c:pt>
                <c:pt idx="80">
                  <c:v>0.91208212642347819</c:v>
                </c:pt>
                <c:pt idx="81">
                  <c:v>0.91091442611307594</c:v>
                </c:pt>
                <c:pt idx="82">
                  <c:v>0.91075232183469068</c:v>
                </c:pt>
                <c:pt idx="83">
                  <c:v>0.90896780100738184</c:v>
                </c:pt>
                <c:pt idx="84">
                  <c:v>0.90786878895053269</c:v>
                </c:pt>
                <c:pt idx="85">
                  <c:v>0.90627899932204681</c:v>
                </c:pt>
                <c:pt idx="86">
                  <c:v>0.90612273354521355</c:v>
                </c:pt>
                <c:pt idx="87">
                  <c:v>0.90510855148150249</c:v>
                </c:pt>
                <c:pt idx="88">
                  <c:v>0.90507935897374248</c:v>
                </c:pt>
                <c:pt idx="89">
                  <c:v>0.9050515402310535</c:v>
                </c:pt>
                <c:pt idx="90">
                  <c:v>0.90264951200430255</c:v>
                </c:pt>
                <c:pt idx="91">
                  <c:v>0.90103739869341193</c:v>
                </c:pt>
                <c:pt idx="92">
                  <c:v>0.90100236768409991</c:v>
                </c:pt>
                <c:pt idx="93">
                  <c:v>0.90097626614774973</c:v>
                </c:pt>
                <c:pt idx="94">
                  <c:v>0.8993617487479848</c:v>
                </c:pt>
                <c:pt idx="95">
                  <c:v>0.8991464110730959</c:v>
                </c:pt>
                <c:pt idx="96">
                  <c:v>0.89284701133974365</c:v>
                </c:pt>
                <c:pt idx="97">
                  <c:v>0.89280648527014739</c:v>
                </c:pt>
                <c:pt idx="98">
                  <c:v>0.89277557555604847</c:v>
                </c:pt>
                <c:pt idx="99">
                  <c:v>0.89244793258660027</c:v>
                </c:pt>
                <c:pt idx="100">
                  <c:v>0.89167278564525387</c:v>
                </c:pt>
                <c:pt idx="101">
                  <c:v>0.89116517945149665</c:v>
                </c:pt>
                <c:pt idx="102">
                  <c:v>0.89110507722963772</c:v>
                </c:pt>
                <c:pt idx="103">
                  <c:v>0.89106695524891577</c:v>
                </c:pt>
                <c:pt idx="104">
                  <c:v>0.88297410521529285</c:v>
                </c:pt>
                <c:pt idx="105">
                  <c:v>0.88233187004457159</c:v>
                </c:pt>
                <c:pt idx="106">
                  <c:v>0.88214641175997832</c:v>
                </c:pt>
                <c:pt idx="107">
                  <c:v>0.88202861140513478</c:v>
                </c:pt>
                <c:pt idx="108">
                  <c:v>0.88196438788806264</c:v>
                </c:pt>
                <c:pt idx="109">
                  <c:v>0.88128918235563591</c:v>
                </c:pt>
                <c:pt idx="110">
                  <c:v>0.88044191274805883</c:v>
                </c:pt>
                <c:pt idx="111">
                  <c:v>0.8747088476652517</c:v>
                </c:pt>
                <c:pt idx="112">
                  <c:v>0.87464840200212501</c:v>
                </c:pt>
                <c:pt idx="113">
                  <c:v>0.87356999642134181</c:v>
                </c:pt>
                <c:pt idx="114">
                  <c:v>0.86978561709183533</c:v>
                </c:pt>
                <c:pt idx="115">
                  <c:v>0.86940851857982893</c:v>
                </c:pt>
                <c:pt idx="116">
                  <c:v>0.86783624445599916</c:v>
                </c:pt>
                <c:pt idx="117">
                  <c:v>0.86676608146564227</c:v>
                </c:pt>
                <c:pt idx="118">
                  <c:v>0.85716964556174258</c:v>
                </c:pt>
                <c:pt idx="119">
                  <c:v>0.85714491779046342</c:v>
                </c:pt>
                <c:pt idx="120">
                  <c:v>0.85705940091478983</c:v>
                </c:pt>
                <c:pt idx="121">
                  <c:v>0.85661498791430146</c:v>
                </c:pt>
                <c:pt idx="122">
                  <c:v>0.83441460092468089</c:v>
                </c:pt>
                <c:pt idx="123">
                  <c:v>0.83438815594706295</c:v>
                </c:pt>
                <c:pt idx="124">
                  <c:v>0.83431946769350984</c:v>
                </c:pt>
                <c:pt idx="125">
                  <c:v>0.83277089101715585</c:v>
                </c:pt>
                <c:pt idx="126">
                  <c:v>0.829882893396517</c:v>
                </c:pt>
                <c:pt idx="127">
                  <c:v>0.82980115437478885</c:v>
                </c:pt>
                <c:pt idx="128">
                  <c:v>0.82968266713740979</c:v>
                </c:pt>
                <c:pt idx="129">
                  <c:v>0.82959646337920068</c:v>
                </c:pt>
                <c:pt idx="130">
                  <c:v>0.82932377101259502</c:v>
                </c:pt>
                <c:pt idx="131">
                  <c:v>0.82930488174286798</c:v>
                </c:pt>
                <c:pt idx="132">
                  <c:v>0.8291891420356311</c:v>
                </c:pt>
                <c:pt idx="133">
                  <c:v>0.82905416961739931</c:v>
                </c:pt>
                <c:pt idx="134">
                  <c:v>0.82900265342723445</c:v>
                </c:pt>
                <c:pt idx="135">
                  <c:v>0.82886630724393162</c:v>
                </c:pt>
                <c:pt idx="136">
                  <c:v>0.82884260979645585</c:v>
                </c:pt>
                <c:pt idx="137">
                  <c:v>0.82828966935535364</c:v>
                </c:pt>
                <c:pt idx="138">
                  <c:v>0.82744755136679293</c:v>
                </c:pt>
                <c:pt idx="139">
                  <c:v>0.82740771217973219</c:v>
                </c:pt>
                <c:pt idx="140">
                  <c:v>0.82717966717793601</c:v>
                </c:pt>
                <c:pt idx="141">
                  <c:v>0.82652300747396867</c:v>
                </c:pt>
                <c:pt idx="142">
                  <c:v>0.8264649658997163</c:v>
                </c:pt>
                <c:pt idx="143">
                  <c:v>0.81697430990628839</c:v>
                </c:pt>
                <c:pt idx="144">
                  <c:v>0.81695542063656135</c:v>
                </c:pt>
                <c:pt idx="145">
                  <c:v>0.81690287412259321</c:v>
                </c:pt>
                <c:pt idx="146">
                  <c:v>0.8155194926960343</c:v>
                </c:pt>
                <c:pt idx="147">
                  <c:v>0.81547896662643804</c:v>
                </c:pt>
                <c:pt idx="148">
                  <c:v>0.81537627768737619</c:v>
                </c:pt>
                <c:pt idx="149">
                  <c:v>0.80315148576126827</c:v>
                </c:pt>
                <c:pt idx="150">
                  <c:v>0.79988261177467757</c:v>
                </c:pt>
                <c:pt idx="151">
                  <c:v>0.79985170206057865</c:v>
                </c:pt>
                <c:pt idx="152">
                  <c:v>0.79980533748943028</c:v>
                </c:pt>
                <c:pt idx="153">
                  <c:v>0.79969509284247764</c:v>
                </c:pt>
                <c:pt idx="154">
                  <c:v>0.79963224309047654</c:v>
                </c:pt>
                <c:pt idx="155">
                  <c:v>0.79813793013442946</c:v>
                </c:pt>
                <c:pt idx="156">
                  <c:v>0.79573212405373317</c:v>
                </c:pt>
                <c:pt idx="157">
                  <c:v>0.79552674617560948</c:v>
                </c:pt>
                <c:pt idx="158">
                  <c:v>0.79550991755348899</c:v>
                </c:pt>
                <c:pt idx="159">
                  <c:v>0.79542714820795757</c:v>
                </c:pt>
                <c:pt idx="160">
                  <c:v>0.79515582960642295</c:v>
                </c:pt>
                <c:pt idx="161">
                  <c:v>0.79494564355055053</c:v>
                </c:pt>
                <c:pt idx="162">
                  <c:v>0.79475022546919205</c:v>
                </c:pt>
                <c:pt idx="163">
                  <c:v>0.79467982000930015</c:v>
                </c:pt>
                <c:pt idx="164">
                  <c:v>0.79402968568942034</c:v>
                </c:pt>
                <c:pt idx="165">
                  <c:v>0.79282420683956389</c:v>
                </c:pt>
                <c:pt idx="166">
                  <c:v>0.7909043701527555</c:v>
                </c:pt>
                <c:pt idx="167">
                  <c:v>0.79058393944993044</c:v>
                </c:pt>
                <c:pt idx="168">
                  <c:v>0.78704649439194729</c:v>
                </c:pt>
                <c:pt idx="169">
                  <c:v>0.78688610731990083</c:v>
                </c:pt>
                <c:pt idx="170">
                  <c:v>0.78686481396129937</c:v>
                </c:pt>
                <c:pt idx="171">
                  <c:v>0.7867171342161603</c:v>
                </c:pt>
                <c:pt idx="172">
                  <c:v>0.78507754560384846</c:v>
                </c:pt>
                <c:pt idx="173">
                  <c:v>0.78494188630308115</c:v>
                </c:pt>
                <c:pt idx="174">
                  <c:v>0.78331706566528325</c:v>
                </c:pt>
                <c:pt idx="175">
                  <c:v>0.7820882328092188</c:v>
                </c:pt>
                <c:pt idx="176">
                  <c:v>0.78029821692162571</c:v>
                </c:pt>
                <c:pt idx="177">
                  <c:v>0.78011241519576469</c:v>
                </c:pt>
                <c:pt idx="178">
                  <c:v>0.77881729817502154</c:v>
                </c:pt>
                <c:pt idx="179">
                  <c:v>0.77878604501965487</c:v>
                </c:pt>
                <c:pt idx="180">
                  <c:v>0.77857448519871142</c:v>
                </c:pt>
                <c:pt idx="181">
                  <c:v>0.77693798755780952</c:v>
                </c:pt>
                <c:pt idx="182">
                  <c:v>0.77599077654131265</c:v>
                </c:pt>
                <c:pt idx="183">
                  <c:v>0.77365125462529505</c:v>
                </c:pt>
                <c:pt idx="184">
                  <c:v>0.77337031966826297</c:v>
                </c:pt>
                <c:pt idx="185">
                  <c:v>0.77210267794894105</c:v>
                </c:pt>
                <c:pt idx="186">
                  <c:v>0.77181040943007273</c:v>
                </c:pt>
                <c:pt idx="187">
                  <c:v>0.77174515558919732</c:v>
                </c:pt>
                <c:pt idx="188">
                  <c:v>0.76515898239726099</c:v>
                </c:pt>
                <c:pt idx="189">
                  <c:v>0.76512154729907456</c:v>
                </c:pt>
                <c:pt idx="190">
                  <c:v>0.76509991049920534</c:v>
                </c:pt>
                <c:pt idx="191">
                  <c:v>0.76477810603130925</c:v>
                </c:pt>
                <c:pt idx="192">
                  <c:v>0.76469808421591989</c:v>
                </c:pt>
                <c:pt idx="193">
                  <c:v>0.7644164623763523</c:v>
                </c:pt>
                <c:pt idx="194">
                  <c:v>0.76438074448450466</c:v>
                </c:pt>
                <c:pt idx="195">
                  <c:v>0.76317492219338046</c:v>
                </c:pt>
                <c:pt idx="196">
                  <c:v>0.76314744689195924</c:v>
                </c:pt>
                <c:pt idx="197">
                  <c:v>0.7621957711389814</c:v>
                </c:pt>
                <c:pt idx="198">
                  <c:v>0.76161157754251252</c:v>
                </c:pt>
                <c:pt idx="199">
                  <c:v>0.76064066907853989</c:v>
                </c:pt>
                <c:pt idx="200">
                  <c:v>0.76062624454529371</c:v>
                </c:pt>
                <c:pt idx="201">
                  <c:v>0.76057301114879006</c:v>
                </c:pt>
                <c:pt idx="202">
                  <c:v>0.75971028668416352</c:v>
                </c:pt>
                <c:pt idx="203">
                  <c:v>0.75944308937784211</c:v>
                </c:pt>
                <c:pt idx="204">
                  <c:v>0.759299874369184</c:v>
                </c:pt>
                <c:pt idx="205">
                  <c:v>0.75926621712494302</c:v>
                </c:pt>
                <c:pt idx="206">
                  <c:v>0.75874246919160082</c:v>
                </c:pt>
                <c:pt idx="207">
                  <c:v>0.75654307131283149</c:v>
                </c:pt>
                <c:pt idx="208">
                  <c:v>0.75637547197416199</c:v>
                </c:pt>
                <c:pt idx="209">
                  <c:v>0.7563376934347078</c:v>
                </c:pt>
                <c:pt idx="210">
                  <c:v>0.75266046778074414</c:v>
                </c:pt>
                <c:pt idx="211">
                  <c:v>0.7526415785110171</c:v>
                </c:pt>
                <c:pt idx="212">
                  <c:v>0.75259315329226217</c:v>
                </c:pt>
                <c:pt idx="213">
                  <c:v>0.75234038051918684</c:v>
                </c:pt>
                <c:pt idx="214">
                  <c:v>0.75218583194869237</c:v>
                </c:pt>
                <c:pt idx="215">
                  <c:v>0.66141533520211149</c:v>
                </c:pt>
                <c:pt idx="216">
                  <c:v>0.64409421830363345</c:v>
                </c:pt>
                <c:pt idx="217">
                  <c:v>0.64334654666370827</c:v>
                </c:pt>
                <c:pt idx="218">
                  <c:v>0.64152081288426765</c:v>
                </c:pt>
                <c:pt idx="219">
                  <c:v>0.64110181453759396</c:v>
                </c:pt>
                <c:pt idx="220">
                  <c:v>0.64038230508162552</c:v>
                </c:pt>
                <c:pt idx="221">
                  <c:v>0.63627989913816829</c:v>
                </c:pt>
                <c:pt idx="222">
                  <c:v>0.6352516359824788</c:v>
                </c:pt>
                <c:pt idx="223">
                  <c:v>0.63504728842815839</c:v>
                </c:pt>
                <c:pt idx="224">
                  <c:v>0.63485187034679991</c:v>
                </c:pt>
                <c:pt idx="225">
                  <c:v>0.63474918140773806</c:v>
                </c:pt>
                <c:pt idx="226">
                  <c:v>0.61586368953458881</c:v>
                </c:pt>
                <c:pt idx="227">
                  <c:v>0.61558756275530546</c:v>
                </c:pt>
                <c:pt idx="228">
                  <c:v>0.61276447553427427</c:v>
                </c:pt>
                <c:pt idx="229">
                  <c:v>0.59632119451620447</c:v>
                </c:pt>
                <c:pt idx="230">
                  <c:v>0.59630024459887077</c:v>
                </c:pt>
                <c:pt idx="231">
                  <c:v>0.59553986563203831</c:v>
                </c:pt>
                <c:pt idx="232">
                  <c:v>0.59108886680179928</c:v>
                </c:pt>
                <c:pt idx="233">
                  <c:v>0.59080999249237376</c:v>
                </c:pt>
                <c:pt idx="234">
                  <c:v>0.59078663848616575</c:v>
                </c:pt>
                <c:pt idx="235">
                  <c:v>0.58998882442114686</c:v>
                </c:pt>
                <c:pt idx="236">
                  <c:v>0.58721210177126393</c:v>
                </c:pt>
                <c:pt idx="237">
                  <c:v>0.58663924173663129</c:v>
                </c:pt>
                <c:pt idx="238">
                  <c:v>0.5861062208890595</c:v>
                </c:pt>
                <c:pt idx="239">
                  <c:v>0.58367328294820975</c:v>
                </c:pt>
                <c:pt idx="240">
                  <c:v>0.58329103281718686</c:v>
                </c:pt>
                <c:pt idx="241">
                  <c:v>0.57914638359779447</c:v>
                </c:pt>
                <c:pt idx="242">
                  <c:v>0.57897844081785721</c:v>
                </c:pt>
                <c:pt idx="243">
                  <c:v>0.56689686390040739</c:v>
                </c:pt>
                <c:pt idx="244">
                  <c:v>0.56685839847841768</c:v>
                </c:pt>
                <c:pt idx="245">
                  <c:v>0.56665508124790054</c:v>
                </c:pt>
                <c:pt idx="246">
                  <c:v>0.5640895749776933</c:v>
                </c:pt>
                <c:pt idx="247">
                  <c:v>0.56375265909401551</c:v>
                </c:pt>
                <c:pt idx="248">
                  <c:v>0.56326256840491429</c:v>
                </c:pt>
                <c:pt idx="249">
                  <c:v>0.56148079510774762</c:v>
                </c:pt>
                <c:pt idx="250">
                  <c:v>0.56067851630624777</c:v>
                </c:pt>
                <c:pt idx="251">
                  <c:v>0.56005963514173462</c:v>
                </c:pt>
                <c:pt idx="252">
                  <c:v>0.5530603021046766</c:v>
                </c:pt>
                <c:pt idx="253">
                  <c:v>0.5502674377152087</c:v>
                </c:pt>
                <c:pt idx="254">
                  <c:v>0.55013796035726115</c:v>
                </c:pt>
                <c:pt idx="255">
                  <c:v>0.5494981292754143</c:v>
                </c:pt>
                <c:pt idx="256">
                  <c:v>0.54894209786290216</c:v>
                </c:pt>
                <c:pt idx="257">
                  <c:v>0.54887924811090105</c:v>
                </c:pt>
                <c:pt idx="258">
                  <c:v>0.548772437876626</c:v>
                </c:pt>
                <c:pt idx="259">
                  <c:v>0.5411628097067489</c:v>
                </c:pt>
                <c:pt idx="260">
                  <c:v>0.54040140041611306</c:v>
                </c:pt>
                <c:pt idx="261">
                  <c:v>0.54004628214524364</c:v>
                </c:pt>
                <c:pt idx="262">
                  <c:v>0.53926598358488076</c:v>
                </c:pt>
                <c:pt idx="263">
                  <c:v>0.53791660284383069</c:v>
                </c:pt>
                <c:pt idx="264">
                  <c:v>0.53696595741465614</c:v>
                </c:pt>
                <c:pt idx="265">
                  <c:v>0.53477961030406185</c:v>
                </c:pt>
                <c:pt idx="266">
                  <c:v>0.53461269784792786</c:v>
                </c:pt>
                <c:pt idx="267">
                  <c:v>0.53276154941467257</c:v>
                </c:pt>
                <c:pt idx="268">
                  <c:v>0.53271999302127293</c:v>
                </c:pt>
                <c:pt idx="269">
                  <c:v>0.53180163107126832</c:v>
                </c:pt>
                <c:pt idx="270">
                  <c:v>0.52796058393258061</c:v>
                </c:pt>
                <c:pt idx="271">
                  <c:v>0.52513818359408493</c:v>
                </c:pt>
                <c:pt idx="272">
                  <c:v>0.5201936596620671</c:v>
                </c:pt>
                <c:pt idx="273">
                  <c:v>0.5201517598273997</c:v>
                </c:pt>
                <c:pt idx="274">
                  <c:v>0.51980282349935014</c:v>
                </c:pt>
                <c:pt idx="275">
                  <c:v>0.51960259724024294</c:v>
                </c:pt>
                <c:pt idx="276">
                  <c:v>0.51899882749151138</c:v>
                </c:pt>
                <c:pt idx="277">
                  <c:v>0.51889510822864626</c:v>
                </c:pt>
                <c:pt idx="278">
                  <c:v>0.51882401588621885</c:v>
                </c:pt>
                <c:pt idx="279">
                  <c:v>0.5169364626785804</c:v>
                </c:pt>
                <c:pt idx="280">
                  <c:v>0.51477106548531981</c:v>
                </c:pt>
                <c:pt idx="281">
                  <c:v>0.51472470091417144</c:v>
                </c:pt>
                <c:pt idx="282">
                  <c:v>0.51435241057991377</c:v>
                </c:pt>
                <c:pt idx="283">
                  <c:v>0.51415424496841311</c:v>
                </c:pt>
                <c:pt idx="284">
                  <c:v>0.51372494338370644</c:v>
                </c:pt>
                <c:pt idx="285">
                  <c:v>0.51349277708669705</c:v>
                </c:pt>
                <c:pt idx="286">
                  <c:v>0.51332655151309858</c:v>
                </c:pt>
                <c:pt idx="287">
                  <c:v>0.51331109665604913</c:v>
                </c:pt>
                <c:pt idx="288">
                  <c:v>0.5132149331010748</c:v>
                </c:pt>
                <c:pt idx="289">
                  <c:v>0.51289931057599847</c:v>
                </c:pt>
                <c:pt idx="290">
                  <c:v>0.51194797826428839</c:v>
                </c:pt>
                <c:pt idx="291">
                  <c:v>0.50996529182547901</c:v>
                </c:pt>
                <c:pt idx="292">
                  <c:v>0.50874744908998304</c:v>
                </c:pt>
                <c:pt idx="293">
                  <c:v>0.50871722625841964</c:v>
                </c:pt>
                <c:pt idx="294">
                  <c:v>0.50869249848714049</c:v>
                </c:pt>
                <c:pt idx="295">
                  <c:v>0.50851665655804468</c:v>
                </c:pt>
                <c:pt idx="296">
                  <c:v>0.50844281668547509</c:v>
                </c:pt>
                <c:pt idx="297">
                  <c:v>0.50825770184214958</c:v>
                </c:pt>
                <c:pt idx="298">
                  <c:v>0.50821442824241114</c:v>
                </c:pt>
                <c:pt idx="299">
                  <c:v>0.50816394237604967</c:v>
                </c:pt>
                <c:pt idx="300">
                  <c:v>0.50811998189377572</c:v>
                </c:pt>
                <c:pt idx="301">
                  <c:v>0.50807121323375304</c:v>
                </c:pt>
                <c:pt idx="302">
                  <c:v>0.50789262377451505</c:v>
                </c:pt>
                <c:pt idx="303">
                  <c:v>0.50715456849008733</c:v>
                </c:pt>
                <c:pt idx="304">
                  <c:v>0.50709480970949616</c:v>
                </c:pt>
                <c:pt idx="305">
                  <c:v>0.50661708290603458</c:v>
                </c:pt>
                <c:pt idx="306">
                  <c:v>0.50110107270445514</c:v>
                </c:pt>
                <c:pt idx="307">
                  <c:v>0.50077342973500694</c:v>
                </c:pt>
                <c:pt idx="308">
                  <c:v>0.50066181132298315</c:v>
                </c:pt>
                <c:pt idx="309">
                  <c:v>0.50052203072700263</c:v>
                </c:pt>
                <c:pt idx="310">
                  <c:v>0.50037675507073787</c:v>
                </c:pt>
                <c:pt idx="311">
                  <c:v>0.50032661264564415</c:v>
                </c:pt>
                <c:pt idx="312">
                  <c:v>0.50019679184642885</c:v>
                </c:pt>
                <c:pt idx="313">
                  <c:v>0.49992100850841326</c:v>
                </c:pt>
                <c:pt idx="314">
                  <c:v>0.49968781188760059</c:v>
                </c:pt>
                <c:pt idx="315">
                  <c:v>0.4996349219323647</c:v>
                </c:pt>
                <c:pt idx="316">
                  <c:v>0.49895799919359918</c:v>
                </c:pt>
                <c:pt idx="317">
                  <c:v>0.49818559978239491</c:v>
                </c:pt>
                <c:pt idx="318">
                  <c:v>0.4981110730272898</c:v>
                </c:pt>
                <c:pt idx="319">
                  <c:v>0.49803929380232681</c:v>
                </c:pt>
                <c:pt idx="320">
                  <c:v>0.49776797520079219</c:v>
                </c:pt>
                <c:pt idx="321">
                  <c:v>0.49768864026793841</c:v>
                </c:pt>
                <c:pt idx="322">
                  <c:v>0.4976044971573359</c:v>
                </c:pt>
                <c:pt idx="323">
                  <c:v>0.49739568486653457</c:v>
                </c:pt>
                <c:pt idx="324">
                  <c:v>0.497181377515449</c:v>
                </c:pt>
                <c:pt idx="325">
                  <c:v>0.496991111053107</c:v>
                </c:pt>
                <c:pt idx="326">
                  <c:v>0.49659890112531896</c:v>
                </c:pt>
                <c:pt idx="327">
                  <c:v>0.4960078387034948</c:v>
                </c:pt>
                <c:pt idx="328">
                  <c:v>0.48940243280056367</c:v>
                </c:pt>
                <c:pt idx="329">
                  <c:v>0.4888646037752431</c:v>
                </c:pt>
                <c:pt idx="330">
                  <c:v>0.4887825213122472</c:v>
                </c:pt>
                <c:pt idx="331">
                  <c:v>0.48875470256955822</c:v>
                </c:pt>
                <c:pt idx="332">
                  <c:v>0.48862865962428831</c:v>
                </c:pt>
                <c:pt idx="333">
                  <c:v>0.48468973172428742</c:v>
                </c:pt>
                <c:pt idx="334">
                  <c:v>0.47900337465389636</c:v>
                </c:pt>
                <c:pt idx="335">
                  <c:v>0.47896078793669344</c:v>
                </c:pt>
                <c:pt idx="336">
                  <c:v>0.4788886652704627</c:v>
                </c:pt>
                <c:pt idx="337">
                  <c:v>0.47868500459867785</c:v>
                </c:pt>
                <c:pt idx="338">
                  <c:v>0.47091979753450308</c:v>
                </c:pt>
                <c:pt idx="339">
                  <c:v>0.47083874539531045</c:v>
                </c:pt>
                <c:pt idx="340">
                  <c:v>0.47079821932571414</c:v>
                </c:pt>
                <c:pt idx="341">
                  <c:v>0.47069621726918781</c:v>
                </c:pt>
                <c:pt idx="342">
                  <c:v>0.47017659063105882</c:v>
                </c:pt>
                <c:pt idx="343">
                  <c:v>0.46982456333159933</c:v>
                </c:pt>
                <c:pt idx="344">
                  <c:v>0.46980704782694332</c:v>
                </c:pt>
                <c:pt idx="345">
                  <c:v>0.46635305899702711</c:v>
                </c:pt>
                <c:pt idx="346">
                  <c:v>0.46044552575019521</c:v>
                </c:pt>
                <c:pt idx="347">
                  <c:v>0.46012509504737015</c:v>
                </c:pt>
                <c:pt idx="348">
                  <c:v>0.45962435767896825</c:v>
                </c:pt>
                <c:pt idx="349">
                  <c:v>0.45693864696504316</c:v>
                </c:pt>
                <c:pt idx="350">
                  <c:v>0.45642314162212738</c:v>
                </c:pt>
                <c:pt idx="351">
                  <c:v>0.45628233070234359</c:v>
                </c:pt>
                <c:pt idx="352">
                  <c:v>0.45614873204918288</c:v>
                </c:pt>
                <c:pt idx="353">
                  <c:v>0.45612606492551039</c:v>
                </c:pt>
                <c:pt idx="354">
                  <c:v>0.4560295579292683</c:v>
                </c:pt>
                <c:pt idx="355">
                  <c:v>0.45583242264157098</c:v>
                </c:pt>
                <c:pt idx="356">
                  <c:v>0.44498860805314755</c:v>
                </c:pt>
                <c:pt idx="357">
                  <c:v>0.44425810847661062</c:v>
                </c:pt>
                <c:pt idx="358">
                  <c:v>0.4438264028030296</c:v>
                </c:pt>
                <c:pt idx="359">
                  <c:v>0.44378793738103989</c:v>
                </c:pt>
                <c:pt idx="360">
                  <c:v>0.44376973499384831</c:v>
                </c:pt>
                <c:pt idx="361">
                  <c:v>0.4359574764759897</c:v>
                </c:pt>
                <c:pt idx="362">
                  <c:v>0.43513527808095942</c:v>
                </c:pt>
                <c:pt idx="363">
                  <c:v>0.43511776257630341</c:v>
                </c:pt>
                <c:pt idx="364">
                  <c:v>0.43460534820479751</c:v>
                </c:pt>
                <c:pt idx="365">
                  <c:v>0.43450849776728767</c:v>
                </c:pt>
                <c:pt idx="366">
                  <c:v>0.43303032655082557</c:v>
                </c:pt>
                <c:pt idx="367">
                  <c:v>0.43285036332651655</c:v>
                </c:pt>
                <c:pt idx="368">
                  <c:v>0.43283799944087697</c:v>
                </c:pt>
                <c:pt idx="369">
                  <c:v>0.43155318565816675</c:v>
                </c:pt>
                <c:pt idx="370">
                  <c:v>0.4309569716173261</c:v>
                </c:pt>
                <c:pt idx="371">
                  <c:v>0.43091747587153306</c:v>
                </c:pt>
                <c:pt idx="372">
                  <c:v>0.4281531171072897</c:v>
                </c:pt>
                <c:pt idx="373">
                  <c:v>0.42750538687628425</c:v>
                </c:pt>
                <c:pt idx="374">
                  <c:v>0.42739342502299277</c:v>
                </c:pt>
                <c:pt idx="375">
                  <c:v>0.42302313489067861</c:v>
                </c:pt>
                <c:pt idx="376">
                  <c:v>0.4230001243257383</c:v>
                </c:pt>
                <c:pt idx="377">
                  <c:v>0.42293246639598853</c:v>
                </c:pt>
                <c:pt idx="378">
                  <c:v>0.40378046409905333</c:v>
                </c:pt>
                <c:pt idx="379">
                  <c:v>0.4005486817693813</c:v>
                </c:pt>
                <c:pt idx="380">
                  <c:v>0.40037593081169531</c:v>
                </c:pt>
                <c:pt idx="381">
                  <c:v>0.39974949393929132</c:v>
                </c:pt>
                <c:pt idx="382">
                  <c:v>0.39972957434576095</c:v>
                </c:pt>
                <c:pt idx="383">
                  <c:v>0.39856496500676863</c:v>
                </c:pt>
                <c:pt idx="384">
                  <c:v>0.39846811456925879</c:v>
                </c:pt>
                <c:pt idx="385">
                  <c:v>0.39828918166875305</c:v>
                </c:pt>
                <c:pt idx="386">
                  <c:v>0.39819782629152745</c:v>
                </c:pt>
                <c:pt idx="387">
                  <c:v>0.39810337994289197</c:v>
                </c:pt>
                <c:pt idx="388">
                  <c:v>0.39808380379062935</c:v>
                </c:pt>
                <c:pt idx="389">
                  <c:v>0.39798145829283527</c:v>
                </c:pt>
                <c:pt idx="390">
                  <c:v>0.39775719114498448</c:v>
                </c:pt>
                <c:pt idx="391">
                  <c:v>0.39774001908159623</c:v>
                </c:pt>
                <c:pt idx="392">
                  <c:v>0.39767545212325633</c:v>
                </c:pt>
                <c:pt idx="393">
                  <c:v>0.39759680407293807</c:v>
                </c:pt>
                <c:pt idx="394">
                  <c:v>0.39739966878524075</c:v>
                </c:pt>
                <c:pt idx="395">
                  <c:v>0.3972932019922335</c:v>
                </c:pt>
                <c:pt idx="396">
                  <c:v>0.39706721763804392</c:v>
                </c:pt>
                <c:pt idx="397">
                  <c:v>0.39584284951846044</c:v>
                </c:pt>
                <c:pt idx="398">
                  <c:v>0.39524354450620991</c:v>
                </c:pt>
                <c:pt idx="399">
                  <c:v>0.39520713973182681</c:v>
                </c:pt>
                <c:pt idx="400">
                  <c:v>0.39496260954917789</c:v>
                </c:pt>
                <c:pt idx="401">
                  <c:v>0.39491658841929733</c:v>
                </c:pt>
                <c:pt idx="402">
                  <c:v>0.39484583951813768</c:v>
                </c:pt>
                <c:pt idx="403">
                  <c:v>0.39479981838825712</c:v>
                </c:pt>
                <c:pt idx="404">
                  <c:v>0.39298850914206263</c:v>
                </c:pt>
                <c:pt idx="405">
                  <c:v>0.39289715376483703</c:v>
                </c:pt>
                <c:pt idx="406">
                  <c:v>0.39202756047485515</c:v>
                </c:pt>
                <c:pt idx="407">
                  <c:v>0.39195509436735665</c:v>
                </c:pt>
                <c:pt idx="408">
                  <c:v>0.39183351615856771</c:v>
                </c:pt>
                <c:pt idx="409">
                  <c:v>0.39172876657189926</c:v>
                </c:pt>
                <c:pt idx="410">
                  <c:v>0.39168034135314433</c:v>
                </c:pt>
                <c:pt idx="411">
                  <c:v>0.39096976137013784</c:v>
                </c:pt>
                <c:pt idx="412">
                  <c:v>0.39078464652681233</c:v>
                </c:pt>
                <c:pt idx="413">
                  <c:v>0.38813156273332494</c:v>
                </c:pt>
                <c:pt idx="414">
                  <c:v>0.38809481451767402</c:v>
                </c:pt>
                <c:pt idx="415">
                  <c:v>0.38795022574394483</c:v>
                </c:pt>
                <c:pt idx="416">
                  <c:v>0.38788874975701482</c:v>
                </c:pt>
                <c:pt idx="417">
                  <c:v>0.38718263451048923</c:v>
                </c:pt>
                <c:pt idx="418">
                  <c:v>0.38152169209391285</c:v>
                </c:pt>
                <c:pt idx="419">
                  <c:v>0.38058787528685883</c:v>
                </c:pt>
                <c:pt idx="420">
                  <c:v>0.37932332453894679</c:v>
                </c:pt>
                <c:pt idx="421">
                  <c:v>0.37925154531398381</c:v>
                </c:pt>
                <c:pt idx="422">
                  <c:v>0.33843423752260654</c:v>
                </c:pt>
                <c:pt idx="423">
                  <c:v>0.31999350209121341</c:v>
                </c:pt>
                <c:pt idx="424">
                  <c:v>0.31978949797816081</c:v>
                </c:pt>
                <c:pt idx="425">
                  <c:v>0.31975068911490334</c:v>
                </c:pt>
                <c:pt idx="426">
                  <c:v>0.31935058003795669</c:v>
                </c:pt>
                <c:pt idx="427">
                  <c:v>0.31770755701296721</c:v>
                </c:pt>
                <c:pt idx="428">
                  <c:v>0.31763577778800423</c:v>
                </c:pt>
                <c:pt idx="429">
                  <c:v>0.31760795904531525</c:v>
                </c:pt>
                <c:pt idx="430">
                  <c:v>0.31750423978245013</c:v>
                </c:pt>
                <c:pt idx="431">
                  <c:v>0.31745959241764066</c:v>
                </c:pt>
                <c:pt idx="432">
                  <c:v>0.3174382990590392</c:v>
                </c:pt>
                <c:pt idx="433">
                  <c:v>0.31714946495284851</c:v>
                </c:pt>
                <c:pt idx="434">
                  <c:v>0.31713023224185366</c:v>
                </c:pt>
                <c:pt idx="435">
                  <c:v>0.3171051610293068</c:v>
                </c:pt>
                <c:pt idx="436">
                  <c:v>0.31708524143577643</c:v>
                </c:pt>
                <c:pt idx="437">
                  <c:v>0.31674901243463416</c:v>
                </c:pt>
                <c:pt idx="438">
                  <c:v>0.31498990626113998</c:v>
                </c:pt>
                <c:pt idx="439">
                  <c:v>0.31489168205855911</c:v>
                </c:pt>
                <c:pt idx="440">
                  <c:v>0.31485149943023055</c:v>
                </c:pt>
                <c:pt idx="441">
                  <c:v>0.31442803634707589</c:v>
                </c:pt>
                <c:pt idx="442">
                  <c:v>0.31306285730770861</c:v>
                </c:pt>
                <c:pt idx="443">
                  <c:v>0.31295639051470137</c:v>
                </c:pt>
                <c:pt idx="444">
                  <c:v>0.31182097368346912</c:v>
                </c:pt>
                <c:pt idx="445">
                  <c:v>0.30216821341165595</c:v>
                </c:pt>
                <c:pt idx="446">
                  <c:v>0.30211051527867139</c:v>
                </c:pt>
                <c:pt idx="447">
                  <c:v>0.30108877750706947</c:v>
                </c:pt>
                <c:pt idx="448">
                  <c:v>0.3009658255332095</c:v>
                </c:pt>
                <c:pt idx="449">
                  <c:v>0.30003544313883312</c:v>
                </c:pt>
                <c:pt idx="450">
                  <c:v>0.29993138043470025</c:v>
                </c:pt>
                <c:pt idx="451">
                  <c:v>0.29986234873987938</c:v>
                </c:pt>
                <c:pt idx="452">
                  <c:v>0.29982525708296071</c:v>
                </c:pt>
                <c:pt idx="453">
                  <c:v>0.29967105195373406</c:v>
                </c:pt>
                <c:pt idx="454">
                  <c:v>0.29941587509178441</c:v>
                </c:pt>
                <c:pt idx="455">
                  <c:v>0.2988172569620694</c:v>
                </c:pt>
                <c:pt idx="456">
                  <c:v>0.29791022857390109</c:v>
                </c:pt>
                <c:pt idx="457">
                  <c:v>0.29722643700978024</c:v>
                </c:pt>
                <c:pt idx="458">
                  <c:v>0.29718075932116744</c:v>
                </c:pt>
                <c:pt idx="459">
                  <c:v>0.29546664395375055</c:v>
                </c:pt>
                <c:pt idx="460">
                  <c:v>0.29525474069153934</c:v>
                </c:pt>
                <c:pt idx="461">
                  <c:v>0.29508095941005008</c:v>
                </c:pt>
                <c:pt idx="462">
                  <c:v>0.29491713792532598</c:v>
                </c:pt>
                <c:pt idx="463">
                  <c:v>0.29486047011614469</c:v>
                </c:pt>
                <c:pt idx="464">
                  <c:v>0.29472893211059054</c:v>
                </c:pt>
                <c:pt idx="465">
                  <c:v>0.29404960528295065</c:v>
                </c:pt>
                <c:pt idx="466">
                  <c:v>0.2938229340462255</c:v>
                </c:pt>
                <c:pt idx="467">
                  <c:v>0.29374875073238821</c:v>
                </c:pt>
                <c:pt idx="468">
                  <c:v>0.2935406253241224</c:v>
                </c:pt>
                <c:pt idx="469">
                  <c:v>0.28823445773714762</c:v>
                </c:pt>
                <c:pt idx="470">
                  <c:v>0.28504697933101736</c:v>
                </c:pt>
                <c:pt idx="471">
                  <c:v>0.2850256859724159</c:v>
                </c:pt>
                <c:pt idx="472">
                  <c:v>0.28485156124965888</c:v>
                </c:pt>
                <c:pt idx="473">
                  <c:v>0.28303578726698342</c:v>
                </c:pt>
                <c:pt idx="474">
                  <c:v>0.28296538180709152</c:v>
                </c:pt>
                <c:pt idx="475">
                  <c:v>0.28292313853115636</c:v>
                </c:pt>
                <c:pt idx="476">
                  <c:v>0.28287230922352707</c:v>
                </c:pt>
                <c:pt idx="477">
                  <c:v>0.2828503289823901</c:v>
                </c:pt>
                <c:pt idx="478">
                  <c:v>0.26291871500762753</c:v>
                </c:pt>
                <c:pt idx="479">
                  <c:v>0.26253337390519482</c:v>
                </c:pt>
                <c:pt idx="480">
                  <c:v>0.2624791101848879</c:v>
                </c:pt>
                <c:pt idx="481">
                  <c:v>0.26235272379835023</c:v>
                </c:pt>
                <c:pt idx="482">
                  <c:v>0.2622565602433759</c:v>
                </c:pt>
                <c:pt idx="483">
                  <c:v>0.26223870129745208</c:v>
                </c:pt>
                <c:pt idx="484">
                  <c:v>0.26217928595812867</c:v>
                </c:pt>
                <c:pt idx="485">
                  <c:v>0.26203504062566724</c:v>
                </c:pt>
                <c:pt idx="486">
                  <c:v>0.26201718167974342</c:v>
                </c:pt>
                <c:pt idx="487">
                  <c:v>0.20775655234422671</c:v>
                </c:pt>
                <c:pt idx="488">
                  <c:v>0.20772839016026995</c:v>
                </c:pt>
                <c:pt idx="489">
                  <c:v>0.20730801804852514</c:v>
                </c:pt>
                <c:pt idx="490">
                  <c:v>0.20718575295720068</c:v>
                </c:pt>
                <c:pt idx="491">
                  <c:v>0.20716823745254465</c:v>
                </c:pt>
                <c:pt idx="492">
                  <c:v>0.20709611478631393</c:v>
                </c:pt>
                <c:pt idx="493">
                  <c:v>0.20642296990149384</c:v>
                </c:pt>
                <c:pt idx="494">
                  <c:v>0.20639789868894695</c:v>
                </c:pt>
                <c:pt idx="495">
                  <c:v>0.20637248403513231</c:v>
                </c:pt>
                <c:pt idx="496">
                  <c:v>0.20631272525454114</c:v>
                </c:pt>
                <c:pt idx="497">
                  <c:v>0.20625159270887891</c:v>
                </c:pt>
                <c:pt idx="498">
                  <c:v>0.206230986232813</c:v>
                </c:pt>
                <c:pt idx="499">
                  <c:v>0.2058511401906645</c:v>
                </c:pt>
                <c:pt idx="500">
                  <c:v>0.20462402454093886</c:v>
                </c:pt>
                <c:pt idx="501">
                  <c:v>0.20408070045533408</c:v>
                </c:pt>
                <c:pt idx="502">
                  <c:v>0.20369467247036582</c:v>
                </c:pt>
                <c:pt idx="503">
                  <c:v>7.0098423398515852E-2</c:v>
                </c:pt>
                <c:pt idx="504">
                  <c:v>7.0054806357509658E-2</c:v>
                </c:pt>
                <c:pt idx="505">
                  <c:v>6.9974097659584802E-2</c:v>
                </c:pt>
                <c:pt idx="506">
                  <c:v>6.8969531951371135E-2</c:v>
                </c:pt>
                <c:pt idx="507">
                  <c:v>6.8869933983719184E-2</c:v>
                </c:pt>
                <c:pt idx="508">
                  <c:v>6.8851044713992088E-2</c:v>
                </c:pt>
                <c:pt idx="509">
                  <c:v>6.8825286618909687E-2</c:v>
                </c:pt>
                <c:pt idx="510">
                  <c:v>6.873255747661304E-2</c:v>
                </c:pt>
                <c:pt idx="511">
                  <c:v>6.853679595398679E-2</c:v>
                </c:pt>
                <c:pt idx="512">
                  <c:v>6.8504169033549084E-2</c:v>
                </c:pt>
                <c:pt idx="513">
                  <c:v>6.6507058061493526E-2</c:v>
                </c:pt>
                <c:pt idx="514">
                  <c:v>6.6478895877536762E-2</c:v>
                </c:pt>
                <c:pt idx="515">
                  <c:v>6.6388227382846707E-2</c:v>
                </c:pt>
                <c:pt idx="516">
                  <c:v>6.6269740145467659E-2</c:v>
                </c:pt>
                <c:pt idx="517">
                  <c:v>6.6237800107565484E-2</c:v>
                </c:pt>
                <c:pt idx="518">
                  <c:v>6.5328711071790585E-2</c:v>
                </c:pt>
                <c:pt idx="519">
                  <c:v>6.5301235770369351E-2</c:v>
                </c:pt>
                <c:pt idx="520">
                  <c:v>6.5254527757953262E-2</c:v>
                </c:pt>
                <c:pt idx="521">
                  <c:v>6.2275518201356544E-2</c:v>
                </c:pt>
                <c:pt idx="522">
                  <c:v>6.1894298394136994E-2</c:v>
                </c:pt>
                <c:pt idx="523">
                  <c:v>6.0260891724644952E-2</c:v>
                </c:pt>
                <c:pt idx="524">
                  <c:v>5.9468572719910268E-2</c:v>
                </c:pt>
                <c:pt idx="525">
                  <c:v>5.6802781599515559E-2</c:v>
                </c:pt>
                <c:pt idx="526">
                  <c:v>5.677255876795221E-2</c:v>
                </c:pt>
                <c:pt idx="527">
                  <c:v>5.6723103225393999E-2</c:v>
                </c:pt>
                <c:pt idx="528">
                  <c:v>5.6628313435490761E-2</c:v>
                </c:pt>
                <c:pt idx="529">
                  <c:v>5.6371419367202275E-2</c:v>
                </c:pt>
                <c:pt idx="530">
                  <c:v>5.6348408802261996E-2</c:v>
                </c:pt>
                <c:pt idx="531">
                  <c:v>5.6093231940312335E-2</c:v>
                </c:pt>
                <c:pt idx="532">
                  <c:v>5.598470449969848E-2</c:v>
                </c:pt>
                <c:pt idx="533">
                  <c:v>5.5682132742797201E-2</c:v>
                </c:pt>
                <c:pt idx="534">
                  <c:v>5.5105838295486931E-2</c:v>
                </c:pt>
                <c:pt idx="535">
                  <c:v>5.4897026004685594E-2</c:v>
                </c:pt>
                <c:pt idx="536">
                  <c:v>5.4550150324242583E-2</c:v>
                </c:pt>
                <c:pt idx="537">
                  <c:v>5.4383924750644151E-2</c:v>
                </c:pt>
                <c:pt idx="538">
                  <c:v>5.4361944509507168E-2</c:v>
                </c:pt>
                <c:pt idx="539">
                  <c:v>5.4163778898006554E-2</c:v>
                </c:pt>
                <c:pt idx="540">
                  <c:v>5.3919248715357616E-2</c:v>
                </c:pt>
                <c:pt idx="541">
                  <c:v>5.3742376462458455E-2</c:v>
                </c:pt>
                <c:pt idx="542">
                  <c:v>5.3627667079024825E-2</c:v>
                </c:pt>
                <c:pt idx="543">
                  <c:v>5.335497471241913E-2</c:v>
                </c:pt>
                <c:pt idx="544">
                  <c:v>5.3234770268701256E-2</c:v>
                </c:pt>
                <c:pt idx="545">
                  <c:v>5.2666718411817352E-2</c:v>
                </c:pt>
                <c:pt idx="546">
                  <c:v>5.261451533911702E-2</c:v>
                </c:pt>
                <c:pt idx="547">
                  <c:v>5.2599403923335342E-2</c:v>
                </c:pt>
                <c:pt idx="548">
                  <c:v>5.2402612076905788E-2</c:v>
                </c:pt>
                <c:pt idx="549">
                  <c:v>5.2170789221164172E-2</c:v>
                </c:pt>
                <c:pt idx="550">
                  <c:v>5.2138162300726466E-2</c:v>
                </c:pt>
                <c:pt idx="551">
                  <c:v>5.1936218835280434E-2</c:v>
                </c:pt>
                <c:pt idx="552">
                  <c:v>5.1667991205155687E-2</c:v>
                </c:pt>
                <c:pt idx="553">
                  <c:v>5.1644293757679878E-2</c:v>
                </c:pt>
                <c:pt idx="554">
                  <c:v>5.16291823418982E-2</c:v>
                </c:pt>
                <c:pt idx="555">
                  <c:v>5.1562898177219485E-2</c:v>
                </c:pt>
                <c:pt idx="556">
                  <c:v>5.1341722000778592E-2</c:v>
                </c:pt>
                <c:pt idx="557">
                  <c:v>5.1253114153695128E-2</c:v>
                </c:pt>
                <c:pt idx="558">
                  <c:v>5.0661364849335415E-2</c:v>
                </c:pt>
                <c:pt idx="559">
                  <c:v>5.0640758373269493E-2</c:v>
                </c:pt>
                <c:pt idx="560">
                  <c:v>5.0527766196174689E-2</c:v>
                </c:pt>
                <c:pt idx="561">
                  <c:v>5.0447400939517592E-2</c:v>
                </c:pt>
                <c:pt idx="562">
                  <c:v>5.0221760026595751E-2</c:v>
                </c:pt>
                <c:pt idx="563">
                  <c:v>5.0162344687272341E-2</c:v>
                </c:pt>
                <c:pt idx="564">
                  <c:v>5.0083353195686311E-2</c:v>
                </c:pt>
                <c:pt idx="565">
                  <c:v>5.0010543646920057E-2</c:v>
                </c:pt>
                <c:pt idx="566">
                  <c:v>4.9112101290445881E-2</c:v>
                </c:pt>
                <c:pt idx="567">
                  <c:v>4.8803004149457062E-2</c:v>
                </c:pt>
                <c:pt idx="568">
                  <c:v>4.867490055658058E-2</c:v>
                </c:pt>
                <c:pt idx="569">
                  <c:v>4.7586535179032163E-2</c:v>
                </c:pt>
                <c:pt idx="570">
                  <c:v>4.7566959026769537E-2</c:v>
                </c:pt>
                <c:pt idx="571">
                  <c:v>4.7521968220692275E-2</c:v>
                </c:pt>
                <c:pt idx="572">
                  <c:v>4.7298387955377025E-2</c:v>
                </c:pt>
                <c:pt idx="573">
                  <c:v>4.7262670063529424E-2</c:v>
                </c:pt>
                <c:pt idx="574">
                  <c:v>4.7216648933648867E-2</c:v>
                </c:pt>
                <c:pt idx="575">
                  <c:v>4.6958724541557084E-2</c:v>
                </c:pt>
                <c:pt idx="576">
                  <c:v>4.6258447796583516E-2</c:v>
                </c:pt>
                <c:pt idx="577">
                  <c:v>4.5955532598414471E-2</c:v>
                </c:pt>
                <c:pt idx="578">
                  <c:v>4.5938017093758436E-2</c:v>
                </c:pt>
                <c:pt idx="579">
                  <c:v>4.5810600383417485E-2</c:v>
                </c:pt>
                <c:pt idx="580">
                  <c:v>4.5525200689904476E-2</c:v>
                </c:pt>
                <c:pt idx="581">
                  <c:v>4.5503563890035258E-2</c:v>
                </c:pt>
                <c:pt idx="582">
                  <c:v>4.5467845998187657E-2</c:v>
                </c:pt>
                <c:pt idx="583">
                  <c:v>4.5445522315782909E-2</c:v>
                </c:pt>
                <c:pt idx="584">
                  <c:v>4.5318449046709723E-2</c:v>
                </c:pt>
                <c:pt idx="585">
                  <c:v>4.5294751599233914E-2</c:v>
                </c:pt>
                <c:pt idx="586">
                  <c:v>4.4809469087881464E-2</c:v>
                </c:pt>
                <c:pt idx="587">
                  <c:v>4.4743184923202749E-2</c:v>
                </c:pt>
                <c:pt idx="588">
                  <c:v>4.4704032618677496E-2</c:v>
                </c:pt>
                <c:pt idx="589">
                  <c:v>4.4665910637955539E-2</c:v>
                </c:pt>
                <c:pt idx="590">
                  <c:v>4.460855594623872E-2</c:v>
                </c:pt>
                <c:pt idx="591">
                  <c:v>4.454845372437978E-2</c:v>
                </c:pt>
                <c:pt idx="592">
                  <c:v>4.4436835312356038E-2</c:v>
                </c:pt>
                <c:pt idx="593">
                  <c:v>2.0234529172931247E-2</c:v>
                </c:pt>
                <c:pt idx="594">
                  <c:v>2.0090970723005325E-2</c:v>
                </c:pt>
                <c:pt idx="595">
                  <c:v>2.0029838177343093E-2</c:v>
                </c:pt>
                <c:pt idx="596">
                  <c:v>1.9864299486280192E-2</c:v>
                </c:pt>
                <c:pt idx="597">
                  <c:v>1.9795954673994885E-2</c:v>
                </c:pt>
                <c:pt idx="598">
                  <c:v>1.977122690271578E-2</c:v>
                </c:pt>
                <c:pt idx="599">
                  <c:v>1.9436028225376791E-2</c:v>
                </c:pt>
                <c:pt idx="600">
                  <c:v>1.9337460581528132E-2</c:v>
                </c:pt>
                <c:pt idx="601">
                  <c:v>1.9313076251516792E-2</c:v>
                </c:pt>
                <c:pt idx="602">
                  <c:v>1.9280792772346848E-2</c:v>
                </c:pt>
                <c:pt idx="603">
                  <c:v>1.9256751883603273E-2</c:v>
                </c:pt>
                <c:pt idx="604">
                  <c:v>1.8711023709124117E-2</c:v>
                </c:pt>
                <c:pt idx="605">
                  <c:v>1.8655386223746129E-2</c:v>
                </c:pt>
                <c:pt idx="606">
                  <c:v>1.8628254363592667E-2</c:v>
                </c:pt>
                <c:pt idx="607">
                  <c:v>1.8563000522717248E-2</c:v>
                </c:pt>
                <c:pt idx="608">
                  <c:v>1.8236044435804628E-2</c:v>
                </c:pt>
                <c:pt idx="609">
                  <c:v>1.1774196982799415E-2</c:v>
                </c:pt>
                <c:pt idx="610">
                  <c:v>1.1732297148132042E-2</c:v>
                </c:pt>
                <c:pt idx="611">
                  <c:v>1.156744533960467E-2</c:v>
                </c:pt>
                <c:pt idx="612">
                  <c:v>1.1322228274420204E-2</c:v>
                </c:pt>
                <c:pt idx="613">
                  <c:v>1.0219438363625639E-2</c:v>
                </c:pt>
                <c:pt idx="614">
                  <c:v>1.0156245170356813E-2</c:v>
                </c:pt>
                <c:pt idx="615">
                  <c:v>1.0128082986400054E-2</c:v>
                </c:pt>
                <c:pt idx="616">
                  <c:v>9.8279153183731312E-3</c:v>
                </c:pt>
                <c:pt idx="617">
                  <c:v>9.3512188387148143E-3</c:v>
                </c:pt>
                <c:pt idx="618">
                  <c:v>9.2972985596756538E-3</c:v>
                </c:pt>
                <c:pt idx="619">
                  <c:v>9.1901448841328615E-3</c:v>
                </c:pt>
                <c:pt idx="620">
                  <c:v>9.0778395895735886E-3</c:v>
                </c:pt>
                <c:pt idx="621">
                  <c:v>8.835026613263481E-3</c:v>
                </c:pt>
                <c:pt idx="622">
                  <c:v>5.7279134637902851E-3</c:v>
                </c:pt>
                <c:pt idx="623">
                  <c:v>5.5551625061043101E-3</c:v>
                </c:pt>
                <c:pt idx="624">
                  <c:v>5.5345560300383888E-3</c:v>
                </c:pt>
                <c:pt idx="625">
                  <c:v>5.3147536186685593E-3</c:v>
                </c:pt>
                <c:pt idx="626">
                  <c:v>4.6268407593345467E-3</c:v>
                </c:pt>
                <c:pt idx="627">
                  <c:v>4.5832237183283464E-3</c:v>
                </c:pt>
                <c:pt idx="628">
                  <c:v>4.2246710347813125E-3</c:v>
                </c:pt>
                <c:pt idx="629">
                  <c:v>4.0172325090510365E-3</c:v>
                </c:pt>
                <c:pt idx="630">
                  <c:v>3.9938785028429923E-3</c:v>
                </c:pt>
                <c:pt idx="631">
                  <c:v>3.86234049728886E-3</c:v>
                </c:pt>
                <c:pt idx="632">
                  <c:v>3.8094505420529948E-3</c:v>
                </c:pt>
                <c:pt idx="633">
                  <c:v>3.6768822126955667E-3</c:v>
                </c:pt>
                <c:pt idx="634">
                  <c:v>3.654215089023053E-3</c:v>
                </c:pt>
                <c:pt idx="635">
                  <c:v>3.5972038385740034E-3</c:v>
                </c:pt>
                <c:pt idx="636">
                  <c:v>3.2379642724914386E-3</c:v>
                </c:pt>
                <c:pt idx="637">
                  <c:v>3.2211356503709359E-3</c:v>
                </c:pt>
                <c:pt idx="638">
                  <c:v>2.8388855193480921E-3</c:v>
                </c:pt>
                <c:pt idx="639">
                  <c:v>2.8210265734242936E-3</c:v>
                </c:pt>
                <c:pt idx="640">
                  <c:v>2.781187386363512E-3</c:v>
                </c:pt>
                <c:pt idx="641">
                  <c:v>2.7389441104283731E-3</c:v>
                </c:pt>
                <c:pt idx="642">
                  <c:v>2.7210851645045747E-3</c:v>
                </c:pt>
                <c:pt idx="643">
                  <c:v>2.6798722123727316E-3</c:v>
                </c:pt>
                <c:pt idx="644">
                  <c:v>2.6554878823613912E-3</c:v>
                </c:pt>
                <c:pt idx="645">
                  <c:v>2.5929815716280958E-3</c:v>
                </c:pt>
                <c:pt idx="646">
                  <c:v>2.5397481751244654E-3</c:v>
                </c:pt>
                <c:pt idx="647">
                  <c:v>2.48170660087212E-3</c:v>
                </c:pt>
                <c:pt idx="648">
                  <c:v>2.4428977376146346E-3</c:v>
                </c:pt>
                <c:pt idx="649">
                  <c:v>2.400997902947261E-3</c:v>
                </c:pt>
                <c:pt idx="650">
                  <c:v>6.9375136088566558E-4</c:v>
                </c:pt>
                <c:pt idx="651">
                  <c:v>6.4463925959521936E-4</c:v>
                </c:pt>
                <c:pt idx="652">
                  <c:v>3.6919936284740209E-4</c:v>
                </c:pt>
                <c:pt idx="653">
                  <c:v>1.8957957980611978E-4</c:v>
                </c:pt>
                <c:pt idx="654">
                  <c:v>3.6748215650535401E-5</c:v>
                </c:pt>
                <c:pt idx="655">
                  <c:v>-3.5792224219177715E-16</c:v>
                </c:pt>
              </c:numCache>
            </c:numRef>
          </c:xVal>
          <c:yVal>
            <c:numRef>
              <c:f>Log_HID10!$B$1:$B$656</c:f>
              <c:numCache>
                <c:formatCode>0</c:formatCode>
                <c:ptCount val="656"/>
                <c:pt idx="0">
                  <c:v>1</c:v>
                </c:pt>
                <c:pt idx="1">
                  <c:v>0.99999472601656025</c:v>
                </c:pt>
                <c:pt idx="2">
                  <c:v>0.99990506829808545</c:v>
                </c:pt>
                <c:pt idx="3">
                  <c:v>0.9998470544802488</c:v>
                </c:pt>
                <c:pt idx="4">
                  <c:v>0.99970993091081684</c:v>
                </c:pt>
                <c:pt idx="5">
                  <c:v>0.99952006750698796</c:v>
                </c:pt>
                <c:pt idx="6">
                  <c:v>0.99949369758978945</c:v>
                </c:pt>
                <c:pt idx="7">
                  <c:v>0.99928801223564145</c:v>
                </c:pt>
                <c:pt idx="8">
                  <c:v>0.99920890248404604</c:v>
                </c:pt>
                <c:pt idx="9">
                  <c:v>0.99859712040504178</c:v>
                </c:pt>
                <c:pt idx="10">
                  <c:v>0.99786403670692458</c:v>
                </c:pt>
                <c:pt idx="11">
                  <c:v>0.99728917251199811</c:v>
                </c:pt>
                <c:pt idx="12">
                  <c:v>0.99687780180370211</c:v>
                </c:pt>
                <c:pt idx="13">
                  <c:v>0.99673013026739077</c:v>
                </c:pt>
                <c:pt idx="14">
                  <c:v>0.99666156848267473</c:v>
                </c:pt>
                <c:pt idx="15">
                  <c:v>0.99662992458203659</c:v>
                </c:pt>
                <c:pt idx="16">
                  <c:v>0.99561204577817608</c:v>
                </c:pt>
                <c:pt idx="17">
                  <c:v>0.99545910025842499</c:v>
                </c:pt>
                <c:pt idx="18">
                  <c:v>0.99542745635778684</c:v>
                </c:pt>
                <c:pt idx="19">
                  <c:v>0.99525341490427699</c:v>
                </c:pt>
                <c:pt idx="20">
                  <c:v>0.9952164970201991</c:v>
                </c:pt>
                <c:pt idx="21">
                  <c:v>0.99520067506987997</c:v>
                </c:pt>
                <c:pt idx="22">
                  <c:v>0.99451505722272004</c:v>
                </c:pt>
                <c:pt idx="23">
                  <c:v>0.99422498813353699</c:v>
                </c:pt>
                <c:pt idx="24">
                  <c:v>0.99406149464690652</c:v>
                </c:pt>
                <c:pt idx="25">
                  <c:v>0.99403512472970801</c:v>
                </c:pt>
                <c:pt idx="26">
                  <c:v>0.99398765887875073</c:v>
                </c:pt>
                <c:pt idx="27">
                  <c:v>0.99394546701123321</c:v>
                </c:pt>
                <c:pt idx="28">
                  <c:v>0.98948895100469347</c:v>
                </c:pt>
                <c:pt idx="29">
                  <c:v>0.98696271293708104</c:v>
                </c:pt>
                <c:pt idx="30">
                  <c:v>0.98672010969885526</c:v>
                </c:pt>
                <c:pt idx="31">
                  <c:v>0.98661463003006145</c:v>
                </c:pt>
                <c:pt idx="32">
                  <c:v>0.98598175201729843</c:v>
                </c:pt>
                <c:pt idx="33">
                  <c:v>0.98571277886187414</c:v>
                </c:pt>
                <c:pt idx="34">
                  <c:v>0.98383524075734374</c:v>
                </c:pt>
                <c:pt idx="35">
                  <c:v>0.98280154000316411</c:v>
                </c:pt>
                <c:pt idx="36">
                  <c:v>0.98274352618532745</c:v>
                </c:pt>
                <c:pt idx="37">
                  <c:v>0.98221612784135826</c:v>
                </c:pt>
                <c:pt idx="38">
                  <c:v>0.98216866199040098</c:v>
                </c:pt>
                <c:pt idx="39">
                  <c:v>0.98214229207320247</c:v>
                </c:pt>
                <c:pt idx="40">
                  <c:v>0.9820684563050468</c:v>
                </c:pt>
                <c:pt idx="41">
                  <c:v>0.98203681240440865</c:v>
                </c:pt>
                <c:pt idx="42">
                  <c:v>0.97875639470492026</c:v>
                </c:pt>
                <c:pt idx="43">
                  <c:v>0.97736933706028128</c:v>
                </c:pt>
                <c:pt idx="44">
                  <c:v>0.97595063551500416</c:v>
                </c:pt>
                <c:pt idx="45">
                  <c:v>0.97590316966404689</c:v>
                </c:pt>
                <c:pt idx="46">
                  <c:v>0.97198987395179537</c:v>
                </c:pt>
                <c:pt idx="47">
                  <c:v>0.96406307684193826</c:v>
                </c:pt>
                <c:pt idx="48">
                  <c:v>0.96403143294130011</c:v>
                </c:pt>
                <c:pt idx="49">
                  <c:v>0.96402088497442073</c:v>
                </c:pt>
                <c:pt idx="50">
                  <c:v>0.96394177522282531</c:v>
                </c:pt>
                <c:pt idx="51">
                  <c:v>0.96345656874637364</c:v>
                </c:pt>
                <c:pt idx="52">
                  <c:v>0.9633352671272607</c:v>
                </c:pt>
                <c:pt idx="53">
                  <c:v>0.96326143135910502</c:v>
                </c:pt>
                <c:pt idx="54">
                  <c:v>0.96321396550814775</c:v>
                </c:pt>
                <c:pt idx="55">
                  <c:v>0.96273403301513583</c:v>
                </c:pt>
                <c:pt idx="56">
                  <c:v>0.96268129318073892</c:v>
                </c:pt>
                <c:pt idx="57">
                  <c:v>0.96267601919729917</c:v>
                </c:pt>
                <c:pt idx="58">
                  <c:v>0.96242286799219401</c:v>
                </c:pt>
                <c:pt idx="59">
                  <c:v>0.96233848425715895</c:v>
                </c:pt>
                <c:pt idx="60">
                  <c:v>0.95955909498444125</c:v>
                </c:pt>
                <c:pt idx="61">
                  <c:v>0.95952745108380311</c:v>
                </c:pt>
                <c:pt idx="62">
                  <c:v>0.9595010811666046</c:v>
                </c:pt>
                <c:pt idx="63">
                  <c:v>0.95937977954749165</c:v>
                </c:pt>
                <c:pt idx="64">
                  <c:v>0.95934813564685351</c:v>
                </c:pt>
                <c:pt idx="65">
                  <c:v>0.95915827224302463</c:v>
                </c:pt>
                <c:pt idx="66">
                  <c:v>0.95901587469015293</c:v>
                </c:pt>
                <c:pt idx="67">
                  <c:v>0.95884183323664307</c:v>
                </c:pt>
                <c:pt idx="68">
                  <c:v>0.95878909340224616</c:v>
                </c:pt>
                <c:pt idx="69">
                  <c:v>0.95868888771689198</c:v>
                </c:pt>
                <c:pt idx="70">
                  <c:v>0.95863087389905532</c:v>
                </c:pt>
                <c:pt idx="71">
                  <c:v>0.95862559991561558</c:v>
                </c:pt>
                <c:pt idx="72">
                  <c:v>0.95825114709139747</c:v>
                </c:pt>
                <c:pt idx="73">
                  <c:v>0.95817203733980205</c:v>
                </c:pt>
                <c:pt idx="74">
                  <c:v>0.95816148937292267</c:v>
                </c:pt>
                <c:pt idx="75">
                  <c:v>0.95808237962132725</c:v>
                </c:pt>
                <c:pt idx="76">
                  <c:v>0.95804018775380972</c:v>
                </c:pt>
                <c:pt idx="77">
                  <c:v>0.95796107800221431</c:v>
                </c:pt>
                <c:pt idx="78">
                  <c:v>0.95787669426717925</c:v>
                </c:pt>
                <c:pt idx="79">
                  <c:v>0.95780285849902358</c:v>
                </c:pt>
                <c:pt idx="80">
                  <c:v>0.95627867728495264</c:v>
                </c:pt>
                <c:pt idx="81">
                  <c:v>0.9543431253625857</c:v>
                </c:pt>
                <c:pt idx="82">
                  <c:v>0.95428511154474904</c:v>
                </c:pt>
                <c:pt idx="83">
                  <c:v>0.95419545382627424</c:v>
                </c:pt>
                <c:pt idx="84">
                  <c:v>0.95359949369758901</c:v>
                </c:pt>
                <c:pt idx="85">
                  <c:v>0.95223880597014843</c:v>
                </c:pt>
                <c:pt idx="86">
                  <c:v>0.95213860028479425</c:v>
                </c:pt>
                <c:pt idx="87">
                  <c:v>0.95190654501344785</c:v>
                </c:pt>
                <c:pt idx="88">
                  <c:v>0.95185380517905094</c:v>
                </c:pt>
                <c:pt idx="89">
                  <c:v>0.95182216127841279</c:v>
                </c:pt>
                <c:pt idx="90">
                  <c:v>0.9513475027688405</c:v>
                </c:pt>
                <c:pt idx="91">
                  <c:v>0.95099414587838116</c:v>
                </c:pt>
                <c:pt idx="92">
                  <c:v>0.95094140604398425</c:v>
                </c:pt>
                <c:pt idx="93">
                  <c:v>0.95088866620958734</c:v>
                </c:pt>
                <c:pt idx="94">
                  <c:v>0.94840989399293207</c:v>
                </c:pt>
                <c:pt idx="95">
                  <c:v>0.94830441432413826</c:v>
                </c:pt>
                <c:pt idx="96">
                  <c:v>0.94656399978903993</c:v>
                </c:pt>
                <c:pt idx="97">
                  <c:v>0.94648489003744452</c:v>
                </c:pt>
                <c:pt idx="98">
                  <c:v>0.94646906808712539</c:v>
                </c:pt>
                <c:pt idx="99">
                  <c:v>0.94644269816992688</c:v>
                </c:pt>
                <c:pt idx="100">
                  <c:v>0.94634776646801244</c:v>
                </c:pt>
                <c:pt idx="101">
                  <c:v>0.9462792046832964</c:v>
                </c:pt>
                <c:pt idx="102">
                  <c:v>0.94622119086545975</c:v>
                </c:pt>
                <c:pt idx="103">
                  <c:v>0.94619482094826124</c:v>
                </c:pt>
                <c:pt idx="104">
                  <c:v>0.94224988133537158</c:v>
                </c:pt>
                <c:pt idx="105">
                  <c:v>0.94201255208058543</c:v>
                </c:pt>
                <c:pt idx="106">
                  <c:v>0.94190707241179161</c:v>
                </c:pt>
                <c:pt idx="107">
                  <c:v>0.94181214070987718</c:v>
                </c:pt>
                <c:pt idx="108">
                  <c:v>0.94168029112388485</c:v>
                </c:pt>
                <c:pt idx="109">
                  <c:v>0.94141131796846056</c:v>
                </c:pt>
                <c:pt idx="110">
                  <c:v>0.94110015294551874</c:v>
                </c:pt>
                <c:pt idx="111">
                  <c:v>0.93261431359105429</c:v>
                </c:pt>
                <c:pt idx="112">
                  <c:v>0.93259849164073516</c:v>
                </c:pt>
                <c:pt idx="113">
                  <c:v>0.93251938188913974</c:v>
                </c:pt>
                <c:pt idx="114">
                  <c:v>0.9310215705922672</c:v>
                </c:pt>
                <c:pt idx="115">
                  <c:v>0.9307262275196444</c:v>
                </c:pt>
                <c:pt idx="116">
                  <c:v>0.93029376087758964</c:v>
                </c:pt>
                <c:pt idx="117">
                  <c:v>0.93009334950688138</c:v>
                </c:pt>
                <c:pt idx="118">
                  <c:v>0.92702916512842037</c:v>
                </c:pt>
                <c:pt idx="119">
                  <c:v>0.92699752122778223</c:v>
                </c:pt>
                <c:pt idx="120">
                  <c:v>0.92685512367491052</c:v>
                </c:pt>
                <c:pt idx="121">
                  <c:v>0.92683402774115176</c:v>
                </c:pt>
                <c:pt idx="122">
                  <c:v>0.92593745055640408</c:v>
                </c:pt>
                <c:pt idx="123">
                  <c:v>0.92586888877168805</c:v>
                </c:pt>
                <c:pt idx="124">
                  <c:v>0.92583197088761016</c:v>
                </c:pt>
                <c:pt idx="125">
                  <c:v>0.92509888718949296</c:v>
                </c:pt>
                <c:pt idx="126">
                  <c:v>0.924756078265913</c:v>
                </c:pt>
                <c:pt idx="127">
                  <c:v>0.92472443436527485</c:v>
                </c:pt>
                <c:pt idx="128">
                  <c:v>0.92457676282896351</c:v>
                </c:pt>
                <c:pt idx="129">
                  <c:v>0.92450820104424747</c:v>
                </c:pt>
                <c:pt idx="130">
                  <c:v>0.92437635145825514</c:v>
                </c:pt>
                <c:pt idx="131">
                  <c:v>0.92437107747481539</c:v>
                </c:pt>
                <c:pt idx="132">
                  <c:v>0.92428669373978034</c:v>
                </c:pt>
                <c:pt idx="133">
                  <c:v>0.92424977585570245</c:v>
                </c:pt>
                <c:pt idx="134">
                  <c:v>0.92423395390538332</c:v>
                </c:pt>
                <c:pt idx="135">
                  <c:v>0.92419703602130543</c:v>
                </c:pt>
                <c:pt idx="136">
                  <c:v>0.92417594008754667</c:v>
                </c:pt>
                <c:pt idx="137">
                  <c:v>0.92398607668371779</c:v>
                </c:pt>
                <c:pt idx="138">
                  <c:v>0.92364326776013783</c:v>
                </c:pt>
                <c:pt idx="139">
                  <c:v>0.92361689784293932</c:v>
                </c:pt>
                <c:pt idx="140">
                  <c:v>0.92334792468751503</c:v>
                </c:pt>
                <c:pt idx="141">
                  <c:v>0.92197141500975544</c:v>
                </c:pt>
                <c:pt idx="142">
                  <c:v>0.92189757924159976</c:v>
                </c:pt>
                <c:pt idx="143">
                  <c:v>0.91955593059437657</c:v>
                </c:pt>
                <c:pt idx="144">
                  <c:v>0.91954010864405744</c:v>
                </c:pt>
                <c:pt idx="145">
                  <c:v>0.91951373872685893</c:v>
                </c:pt>
                <c:pt idx="146">
                  <c:v>0.91858551764147311</c:v>
                </c:pt>
                <c:pt idx="147">
                  <c:v>0.91854859975739522</c:v>
                </c:pt>
                <c:pt idx="148">
                  <c:v>0.91851168187331733</c:v>
                </c:pt>
                <c:pt idx="149">
                  <c:v>0.90832234586783234</c:v>
                </c:pt>
                <c:pt idx="150">
                  <c:v>0.90798481092769201</c:v>
                </c:pt>
                <c:pt idx="151">
                  <c:v>0.90797426296081263</c:v>
                </c:pt>
                <c:pt idx="152">
                  <c:v>0.9079584410104935</c:v>
                </c:pt>
                <c:pt idx="153">
                  <c:v>0.90794261906017437</c:v>
                </c:pt>
                <c:pt idx="154">
                  <c:v>0.90790570117609648</c:v>
                </c:pt>
                <c:pt idx="155">
                  <c:v>0.90553240862823503</c:v>
                </c:pt>
                <c:pt idx="156">
                  <c:v>0.90488898264859263</c:v>
                </c:pt>
                <c:pt idx="157">
                  <c:v>0.90476768102947969</c:v>
                </c:pt>
                <c:pt idx="158">
                  <c:v>0.90473603712884154</c:v>
                </c:pt>
                <c:pt idx="159">
                  <c:v>0.90471494119508278</c:v>
                </c:pt>
                <c:pt idx="160">
                  <c:v>0.90415062496703569</c:v>
                </c:pt>
                <c:pt idx="161">
                  <c:v>0.90403987131480212</c:v>
                </c:pt>
                <c:pt idx="162">
                  <c:v>0.90383418596065412</c:v>
                </c:pt>
                <c:pt idx="163">
                  <c:v>0.90381309002689536</c:v>
                </c:pt>
                <c:pt idx="164">
                  <c:v>0.90374452824217932</c:v>
                </c:pt>
                <c:pt idx="165">
                  <c:v>0.90357048678866947</c:v>
                </c:pt>
                <c:pt idx="166">
                  <c:v>0.90269500553768056</c:v>
                </c:pt>
                <c:pt idx="167">
                  <c:v>0.90245240229945478</c:v>
                </c:pt>
                <c:pt idx="168">
                  <c:v>0.90061705606244191</c:v>
                </c:pt>
                <c:pt idx="169">
                  <c:v>0.90056959021148464</c:v>
                </c:pt>
                <c:pt idx="170">
                  <c:v>0.90055376826116551</c:v>
                </c:pt>
                <c:pt idx="171">
                  <c:v>0.90040082274141442</c:v>
                </c:pt>
                <c:pt idx="172">
                  <c:v>0.90036917884077627</c:v>
                </c:pt>
                <c:pt idx="173">
                  <c:v>0.90035335689045715</c:v>
                </c:pt>
                <c:pt idx="174">
                  <c:v>0.89998945203311842</c:v>
                </c:pt>
                <c:pt idx="175">
                  <c:v>0.89961499920890031</c:v>
                </c:pt>
                <c:pt idx="176">
                  <c:v>0.89727335056167712</c:v>
                </c:pt>
                <c:pt idx="177">
                  <c:v>0.89708876114128788</c:v>
                </c:pt>
                <c:pt idx="178">
                  <c:v>0.89665629449923312</c:v>
                </c:pt>
                <c:pt idx="179">
                  <c:v>0.89649280101260265</c:v>
                </c:pt>
                <c:pt idx="180">
                  <c:v>0.89640314329412785</c:v>
                </c:pt>
                <c:pt idx="181">
                  <c:v>0.89629238964189428</c:v>
                </c:pt>
                <c:pt idx="182">
                  <c:v>0.89591266283423643</c:v>
                </c:pt>
                <c:pt idx="183">
                  <c:v>0.89438848162016549</c:v>
                </c:pt>
                <c:pt idx="184">
                  <c:v>0.89434628975264796</c:v>
                </c:pt>
                <c:pt idx="185">
                  <c:v>0.89398765887874887</c:v>
                </c:pt>
                <c:pt idx="186">
                  <c:v>0.89385580929275654</c:v>
                </c:pt>
                <c:pt idx="187">
                  <c:v>0.8937081377564452</c:v>
                </c:pt>
                <c:pt idx="188">
                  <c:v>0.88692579505300129</c:v>
                </c:pt>
                <c:pt idx="189">
                  <c:v>0.88686778123516463</c:v>
                </c:pt>
                <c:pt idx="190">
                  <c:v>0.88684141131796612</c:v>
                </c:pt>
                <c:pt idx="191">
                  <c:v>0.88663045198037849</c:v>
                </c:pt>
                <c:pt idx="192">
                  <c:v>0.88659880807974034</c:v>
                </c:pt>
                <c:pt idx="193">
                  <c:v>0.88626127313960001</c:v>
                </c:pt>
                <c:pt idx="194">
                  <c:v>0.88624017720584125</c:v>
                </c:pt>
                <c:pt idx="195">
                  <c:v>0.8855123674911638</c:v>
                </c:pt>
                <c:pt idx="196">
                  <c:v>0.88548072359052565</c:v>
                </c:pt>
                <c:pt idx="197">
                  <c:v>0.88524866831917925</c:v>
                </c:pt>
                <c:pt idx="198">
                  <c:v>0.88473181794208944</c:v>
                </c:pt>
                <c:pt idx="199">
                  <c:v>0.88412530984652482</c:v>
                </c:pt>
                <c:pt idx="200">
                  <c:v>0.88407257001212791</c:v>
                </c:pt>
                <c:pt idx="201">
                  <c:v>0.88397236432677373</c:v>
                </c:pt>
                <c:pt idx="202">
                  <c:v>0.8837244871051082</c:v>
                </c:pt>
                <c:pt idx="203">
                  <c:v>0.88358736353567624</c:v>
                </c:pt>
                <c:pt idx="204">
                  <c:v>0.88336585623120922</c:v>
                </c:pt>
                <c:pt idx="205">
                  <c:v>0.8833236643636917</c:v>
                </c:pt>
                <c:pt idx="206">
                  <c:v>0.88240599124518526</c:v>
                </c:pt>
                <c:pt idx="207">
                  <c:v>0.87754337851378927</c:v>
                </c:pt>
                <c:pt idx="208">
                  <c:v>0.87745372079531447</c:v>
                </c:pt>
                <c:pt idx="209">
                  <c:v>0.87743262486155571</c:v>
                </c:pt>
                <c:pt idx="210">
                  <c:v>0.87156795527661823</c:v>
                </c:pt>
                <c:pt idx="211">
                  <c:v>0.8714993934919022</c:v>
                </c:pt>
                <c:pt idx="212">
                  <c:v>0.87145192764094492</c:v>
                </c:pt>
                <c:pt idx="213">
                  <c:v>0.87139391382310827</c:v>
                </c:pt>
                <c:pt idx="214">
                  <c:v>0.87124096830335718</c:v>
                </c:pt>
                <c:pt idx="215">
                  <c:v>0.8591740941933419</c:v>
                </c:pt>
                <c:pt idx="216">
                  <c:v>0.85446970096513664</c:v>
                </c:pt>
                <c:pt idx="217">
                  <c:v>0.85300353356890224</c:v>
                </c:pt>
                <c:pt idx="218">
                  <c:v>0.85136332471915799</c:v>
                </c:pt>
                <c:pt idx="219">
                  <c:v>0.8511840092822085</c:v>
                </c:pt>
                <c:pt idx="220">
                  <c:v>0.85085174832550792</c:v>
                </c:pt>
                <c:pt idx="221">
                  <c:v>0.84511892832656277</c:v>
                </c:pt>
                <c:pt idx="222">
                  <c:v>0.84351036337745666</c:v>
                </c:pt>
                <c:pt idx="223">
                  <c:v>0.84335214387426594</c:v>
                </c:pt>
                <c:pt idx="224">
                  <c:v>0.84314645852011794</c:v>
                </c:pt>
                <c:pt idx="225">
                  <c:v>0.84312008860291943</c:v>
                </c:pt>
                <c:pt idx="226">
                  <c:v>0.83726596698486133</c:v>
                </c:pt>
                <c:pt idx="227">
                  <c:v>0.83717630926638653</c:v>
                </c:pt>
                <c:pt idx="228">
                  <c:v>0.83579452560518719</c:v>
                </c:pt>
                <c:pt idx="229">
                  <c:v>0.82994040398712909</c:v>
                </c:pt>
                <c:pt idx="230">
                  <c:v>0.82992458203680997</c:v>
                </c:pt>
                <c:pt idx="231">
                  <c:v>0.82857444227624877</c:v>
                </c:pt>
                <c:pt idx="232">
                  <c:v>0.82468224249775612</c:v>
                </c:pt>
                <c:pt idx="233">
                  <c:v>0.82449237909392725</c:v>
                </c:pt>
                <c:pt idx="234">
                  <c:v>0.82438162544169369</c:v>
                </c:pt>
                <c:pt idx="235">
                  <c:v>0.82400189863403583</c:v>
                </c:pt>
                <c:pt idx="236">
                  <c:v>0.82084805653710002</c:v>
                </c:pt>
                <c:pt idx="237">
                  <c:v>0.82072675491798708</c:v>
                </c:pt>
                <c:pt idx="238">
                  <c:v>0.82064764516639166</c:v>
                </c:pt>
                <c:pt idx="239">
                  <c:v>0.8192764094720717</c:v>
                </c:pt>
                <c:pt idx="240">
                  <c:v>0.81888086071409483</c:v>
                </c:pt>
                <c:pt idx="241">
                  <c:v>0.81687147302357221</c:v>
                </c:pt>
                <c:pt idx="242">
                  <c:v>0.81675544538789902</c:v>
                </c:pt>
                <c:pt idx="243">
                  <c:v>0.79905595696429266</c:v>
                </c:pt>
                <c:pt idx="244">
                  <c:v>0.79902958704709415</c:v>
                </c:pt>
                <c:pt idx="245">
                  <c:v>0.79889773746110182</c:v>
                </c:pt>
                <c:pt idx="246">
                  <c:v>0.79812246189546709</c:v>
                </c:pt>
                <c:pt idx="247">
                  <c:v>0.79795369442539699</c:v>
                </c:pt>
                <c:pt idx="248">
                  <c:v>0.79712040504192561</c:v>
                </c:pt>
                <c:pt idx="249">
                  <c:v>0.79583355308264081</c:v>
                </c:pt>
                <c:pt idx="250">
                  <c:v>0.79498444174885041</c:v>
                </c:pt>
                <c:pt idx="251">
                  <c:v>0.79481040029534056</c:v>
                </c:pt>
                <c:pt idx="252">
                  <c:v>0.7942249881335347</c:v>
                </c:pt>
                <c:pt idx="253">
                  <c:v>0.79267443700226525</c:v>
                </c:pt>
                <c:pt idx="254">
                  <c:v>0.79266916301882551</c:v>
                </c:pt>
                <c:pt idx="255">
                  <c:v>0.792642793101627</c:v>
                </c:pt>
                <c:pt idx="256">
                  <c:v>0.79248984758187591</c:v>
                </c:pt>
                <c:pt idx="257">
                  <c:v>0.79244765571435838</c:v>
                </c:pt>
                <c:pt idx="258">
                  <c:v>0.79241601181372023</c:v>
                </c:pt>
                <c:pt idx="259">
                  <c:v>0.78562839512683658</c:v>
                </c:pt>
                <c:pt idx="260">
                  <c:v>0.7853857918886108</c:v>
                </c:pt>
                <c:pt idx="261">
                  <c:v>0.78494277727967665</c:v>
                </c:pt>
                <c:pt idx="262">
                  <c:v>0.78447339275354411</c:v>
                </c:pt>
                <c:pt idx="263">
                  <c:v>0.78358208955223618</c:v>
                </c:pt>
                <c:pt idx="264">
                  <c:v>0.78314434892674178</c:v>
                </c:pt>
                <c:pt idx="265">
                  <c:v>0.78021201413427299</c:v>
                </c:pt>
                <c:pt idx="266">
                  <c:v>0.78012763039923794</c:v>
                </c:pt>
                <c:pt idx="267">
                  <c:v>0.77615104688571013</c:v>
                </c:pt>
                <c:pt idx="268">
                  <c:v>0.77611412900163224</c:v>
                </c:pt>
                <c:pt idx="269">
                  <c:v>0.77553399082326613</c:v>
                </c:pt>
                <c:pt idx="270">
                  <c:v>0.76822952375929265</c:v>
                </c:pt>
                <c:pt idx="271">
                  <c:v>0.76671061652866135</c:v>
                </c:pt>
                <c:pt idx="272">
                  <c:v>0.76339328094509507</c:v>
                </c:pt>
                <c:pt idx="273">
                  <c:v>0.76338273297821568</c:v>
                </c:pt>
                <c:pt idx="274">
                  <c:v>0.76287115658456561</c:v>
                </c:pt>
                <c:pt idx="275">
                  <c:v>0.76279204683297019</c:v>
                </c:pt>
                <c:pt idx="276">
                  <c:v>0.76267074521385725</c:v>
                </c:pt>
                <c:pt idx="277">
                  <c:v>0.76263382732977936</c:v>
                </c:pt>
                <c:pt idx="278">
                  <c:v>0.76258636147882208</c:v>
                </c:pt>
                <c:pt idx="279">
                  <c:v>0.76069300142397267</c:v>
                </c:pt>
                <c:pt idx="280">
                  <c:v>0.75969621855387093</c:v>
                </c:pt>
                <c:pt idx="281">
                  <c:v>0.75965930066979304</c:v>
                </c:pt>
                <c:pt idx="282">
                  <c:v>0.75951162913348169</c:v>
                </c:pt>
                <c:pt idx="283">
                  <c:v>0.75939560149780849</c:v>
                </c:pt>
                <c:pt idx="284">
                  <c:v>0.7588312852697614</c:v>
                </c:pt>
                <c:pt idx="285">
                  <c:v>0.75847265439586231</c:v>
                </c:pt>
                <c:pt idx="286">
                  <c:v>0.75836717472706849</c:v>
                </c:pt>
                <c:pt idx="287">
                  <c:v>0.7583038869257922</c:v>
                </c:pt>
                <c:pt idx="288">
                  <c:v>0.75821950319075715</c:v>
                </c:pt>
                <c:pt idx="289">
                  <c:v>0.75801381783660915</c:v>
                </c:pt>
                <c:pt idx="290">
                  <c:v>0.7569906650493089</c:v>
                </c:pt>
                <c:pt idx="291">
                  <c:v>0.75647908865565883</c:v>
                </c:pt>
                <c:pt idx="292">
                  <c:v>0.75604134803016443</c:v>
                </c:pt>
                <c:pt idx="293">
                  <c:v>0.75601497811296592</c:v>
                </c:pt>
                <c:pt idx="294">
                  <c:v>0.75600970412952617</c:v>
                </c:pt>
                <c:pt idx="295">
                  <c:v>0.7559358683613705</c:v>
                </c:pt>
                <c:pt idx="296">
                  <c:v>0.75590422446073235</c:v>
                </c:pt>
                <c:pt idx="297">
                  <c:v>0.75576710089130039</c:v>
                </c:pt>
                <c:pt idx="298">
                  <c:v>0.75569853910658435</c:v>
                </c:pt>
                <c:pt idx="299">
                  <c:v>0.75567216918938585</c:v>
                </c:pt>
                <c:pt idx="300">
                  <c:v>0.75551394968619512</c:v>
                </c:pt>
                <c:pt idx="301">
                  <c:v>0.75549812773587599</c:v>
                </c:pt>
                <c:pt idx="302">
                  <c:v>0.75522388059701195</c:v>
                </c:pt>
                <c:pt idx="303">
                  <c:v>0.75459627656768857</c:v>
                </c:pt>
                <c:pt idx="304">
                  <c:v>0.75457518063392981</c:v>
                </c:pt>
                <c:pt idx="305">
                  <c:v>0.7544327830810581</c:v>
                </c:pt>
                <c:pt idx="306">
                  <c:v>0.7510363377458964</c:v>
                </c:pt>
                <c:pt idx="307">
                  <c:v>0.75093085807710258</c:v>
                </c:pt>
                <c:pt idx="308">
                  <c:v>0.75073044670639433</c:v>
                </c:pt>
                <c:pt idx="309">
                  <c:v>0.75072517272295458</c:v>
                </c:pt>
                <c:pt idx="310">
                  <c:v>0.75070935077263545</c:v>
                </c:pt>
                <c:pt idx="311">
                  <c:v>0.75070407678919571</c:v>
                </c:pt>
                <c:pt idx="312">
                  <c:v>0.7506777068719972</c:v>
                </c:pt>
                <c:pt idx="313">
                  <c:v>0.75054058330256523</c:v>
                </c:pt>
                <c:pt idx="314">
                  <c:v>0.75022941827962342</c:v>
                </c:pt>
                <c:pt idx="315">
                  <c:v>0.75022414429618367</c:v>
                </c:pt>
                <c:pt idx="316">
                  <c:v>0.74998154105795789</c:v>
                </c:pt>
                <c:pt idx="317">
                  <c:v>0.74909023785664997</c:v>
                </c:pt>
                <c:pt idx="318">
                  <c:v>0.74901112810505455</c:v>
                </c:pt>
                <c:pt idx="319">
                  <c:v>0.74893201835345913</c:v>
                </c:pt>
                <c:pt idx="320">
                  <c:v>0.7486841411317936</c:v>
                </c:pt>
                <c:pt idx="321">
                  <c:v>0.74867359316491422</c:v>
                </c:pt>
                <c:pt idx="322">
                  <c:v>0.74863140129739669</c:v>
                </c:pt>
                <c:pt idx="323">
                  <c:v>0.74854174357892189</c:v>
                </c:pt>
                <c:pt idx="324">
                  <c:v>0.7479774273508748</c:v>
                </c:pt>
                <c:pt idx="325">
                  <c:v>0.74796160540055567</c:v>
                </c:pt>
                <c:pt idx="326">
                  <c:v>0.74760824851009633</c:v>
                </c:pt>
                <c:pt idx="327">
                  <c:v>0.74672749327566779</c:v>
                </c:pt>
                <c:pt idx="328">
                  <c:v>0.74490796898897405</c:v>
                </c:pt>
                <c:pt idx="329">
                  <c:v>0.74454933811507495</c:v>
                </c:pt>
                <c:pt idx="330">
                  <c:v>0.74451769421443681</c:v>
                </c:pt>
                <c:pt idx="331">
                  <c:v>0.74447550234691928</c:v>
                </c:pt>
                <c:pt idx="332">
                  <c:v>0.74443331047940176</c:v>
                </c:pt>
                <c:pt idx="333">
                  <c:v>0.7431781024207551</c:v>
                </c:pt>
                <c:pt idx="334">
                  <c:v>0.74024576762828631</c:v>
                </c:pt>
                <c:pt idx="335">
                  <c:v>0.74019830177732904</c:v>
                </c:pt>
                <c:pt idx="336">
                  <c:v>0.74016665787669089</c:v>
                </c:pt>
                <c:pt idx="337">
                  <c:v>0.74007700015821609</c:v>
                </c:pt>
                <c:pt idx="338">
                  <c:v>0.73217657296555749</c:v>
                </c:pt>
                <c:pt idx="339">
                  <c:v>0.7321396550814796</c:v>
                </c:pt>
                <c:pt idx="340">
                  <c:v>0.73210801118084146</c:v>
                </c:pt>
                <c:pt idx="341">
                  <c:v>0.73209746321396207</c:v>
                </c:pt>
                <c:pt idx="342">
                  <c:v>0.73167554453878669</c:v>
                </c:pt>
                <c:pt idx="343">
                  <c:v>0.73107431042666182</c:v>
                </c:pt>
                <c:pt idx="344">
                  <c:v>0.73104266652602368</c:v>
                </c:pt>
                <c:pt idx="345">
                  <c:v>0.72472443436527267</c:v>
                </c:pt>
                <c:pt idx="346">
                  <c:v>0.72064237118295105</c:v>
                </c:pt>
                <c:pt idx="347">
                  <c:v>0.72023627445809479</c:v>
                </c:pt>
                <c:pt idx="348">
                  <c:v>0.7200042191867484</c:v>
                </c:pt>
                <c:pt idx="349">
                  <c:v>0.71634407467960215</c:v>
                </c:pt>
                <c:pt idx="350">
                  <c:v>0.71580612836875357</c:v>
                </c:pt>
                <c:pt idx="351">
                  <c:v>0.71565318284900248</c:v>
                </c:pt>
                <c:pt idx="352">
                  <c:v>0.71557934708084681</c:v>
                </c:pt>
                <c:pt idx="353">
                  <c:v>0.71554770318020866</c:v>
                </c:pt>
                <c:pt idx="354">
                  <c:v>0.7155266072464499</c:v>
                </c:pt>
                <c:pt idx="355">
                  <c:v>0.71540530562733695</c:v>
                </c:pt>
                <c:pt idx="356">
                  <c:v>0.70866515479141057</c:v>
                </c:pt>
                <c:pt idx="357">
                  <c:v>0.70842255155318479</c:v>
                </c:pt>
                <c:pt idx="358">
                  <c:v>0.70830124993407184</c:v>
                </c:pt>
                <c:pt idx="359">
                  <c:v>0.70826433204999395</c:v>
                </c:pt>
                <c:pt idx="360">
                  <c:v>0.70821686619903668</c:v>
                </c:pt>
                <c:pt idx="361">
                  <c:v>0.70364432255682374</c:v>
                </c:pt>
                <c:pt idx="362">
                  <c:v>0.7032909656663644</c:v>
                </c:pt>
                <c:pt idx="363">
                  <c:v>0.70328569168292465</c:v>
                </c:pt>
                <c:pt idx="364">
                  <c:v>0.70220452507778774</c:v>
                </c:pt>
                <c:pt idx="365">
                  <c:v>0.70213596329307171</c:v>
                </c:pt>
                <c:pt idx="366">
                  <c:v>0.70189863403828556</c:v>
                </c:pt>
                <c:pt idx="367">
                  <c:v>0.70173514055165509</c:v>
                </c:pt>
                <c:pt idx="368">
                  <c:v>0.70165075681662004</c:v>
                </c:pt>
                <c:pt idx="369">
                  <c:v>0.70100733083697764</c:v>
                </c:pt>
                <c:pt idx="370">
                  <c:v>0.70039027477453364</c:v>
                </c:pt>
                <c:pt idx="371">
                  <c:v>0.70034808290701611</c:v>
                </c:pt>
                <c:pt idx="372">
                  <c:v>0.69775855703812739</c:v>
                </c:pt>
                <c:pt idx="373">
                  <c:v>0.69745266599862521</c:v>
                </c:pt>
                <c:pt idx="374">
                  <c:v>0.69739465218078855</c:v>
                </c:pt>
                <c:pt idx="375">
                  <c:v>0.69545910025842161</c:v>
                </c:pt>
                <c:pt idx="376">
                  <c:v>0.69545382627498187</c:v>
                </c:pt>
                <c:pt idx="377">
                  <c:v>0.69544855229154212</c:v>
                </c:pt>
                <c:pt idx="378">
                  <c:v>0.68131955065660721</c:v>
                </c:pt>
                <c:pt idx="379">
                  <c:v>0.68004324666420179</c:v>
                </c:pt>
                <c:pt idx="380">
                  <c:v>0.67994304097884761</c:v>
                </c:pt>
                <c:pt idx="381">
                  <c:v>0.67931543694952423</c:v>
                </c:pt>
                <c:pt idx="382">
                  <c:v>0.6792996149992051</c:v>
                </c:pt>
                <c:pt idx="383">
                  <c:v>0.67831338009598274</c:v>
                </c:pt>
                <c:pt idx="384">
                  <c:v>0.67802858499023932</c:v>
                </c:pt>
                <c:pt idx="385">
                  <c:v>0.67795474922208365</c:v>
                </c:pt>
                <c:pt idx="386">
                  <c:v>0.67794947523864391</c:v>
                </c:pt>
                <c:pt idx="387">
                  <c:v>0.67793365328832478</c:v>
                </c:pt>
                <c:pt idx="388">
                  <c:v>0.67787563947048812</c:v>
                </c:pt>
                <c:pt idx="389">
                  <c:v>0.67781235166921183</c:v>
                </c:pt>
                <c:pt idx="390">
                  <c:v>0.67780707768577209</c:v>
                </c:pt>
                <c:pt idx="391">
                  <c:v>0.6777965297188927</c:v>
                </c:pt>
                <c:pt idx="392">
                  <c:v>0.67778598175201332</c:v>
                </c:pt>
                <c:pt idx="393">
                  <c:v>0.67776488581825456</c:v>
                </c:pt>
                <c:pt idx="394">
                  <c:v>0.67765413216602099</c:v>
                </c:pt>
                <c:pt idx="395">
                  <c:v>0.6773851590105967</c:v>
                </c:pt>
                <c:pt idx="396">
                  <c:v>0.67727440535836314</c:v>
                </c:pt>
                <c:pt idx="397">
                  <c:v>0.67620378672010562</c:v>
                </c:pt>
                <c:pt idx="398">
                  <c:v>0.67580823796212874</c:v>
                </c:pt>
                <c:pt idx="399">
                  <c:v>0.67575549812773184</c:v>
                </c:pt>
                <c:pt idx="400">
                  <c:v>0.67509097621433067</c:v>
                </c:pt>
                <c:pt idx="401">
                  <c:v>0.67504878434681315</c:v>
                </c:pt>
                <c:pt idx="402">
                  <c:v>0.67484309899266515</c:v>
                </c:pt>
                <c:pt idx="403">
                  <c:v>0.67482727704234602</c:v>
                </c:pt>
                <c:pt idx="404">
                  <c:v>0.67342967143082766</c:v>
                </c:pt>
                <c:pt idx="405">
                  <c:v>0.67334001371235286</c:v>
                </c:pt>
                <c:pt idx="406">
                  <c:v>0.67281261536838366</c:v>
                </c:pt>
                <c:pt idx="407">
                  <c:v>0.67278097146774551</c:v>
                </c:pt>
                <c:pt idx="408">
                  <c:v>0.67264912188175319</c:v>
                </c:pt>
                <c:pt idx="409">
                  <c:v>0.6726122039976753</c:v>
                </c:pt>
                <c:pt idx="410">
                  <c:v>0.67260693001423555</c:v>
                </c:pt>
                <c:pt idx="411">
                  <c:v>0.67143083170718421</c:v>
                </c:pt>
                <c:pt idx="412">
                  <c:v>0.67115131058488053</c:v>
                </c:pt>
                <c:pt idx="413">
                  <c:v>0.67029692526765039</c:v>
                </c:pt>
                <c:pt idx="414">
                  <c:v>0.67017034966509781</c:v>
                </c:pt>
                <c:pt idx="415">
                  <c:v>0.67010706186382152</c:v>
                </c:pt>
                <c:pt idx="416">
                  <c:v>0.66987500659247512</c:v>
                </c:pt>
                <c:pt idx="417">
                  <c:v>0.66955329360265392</c:v>
                </c:pt>
                <c:pt idx="418">
                  <c:v>0.66556088813880709</c:v>
                </c:pt>
                <c:pt idx="419">
                  <c:v>0.66519698328146837</c:v>
                </c:pt>
                <c:pt idx="420">
                  <c:v>0.66506513369547604</c:v>
                </c:pt>
                <c:pt idx="421">
                  <c:v>0.66504931174515691</c:v>
                </c:pt>
                <c:pt idx="422">
                  <c:v>0.59071778914613793</c:v>
                </c:pt>
                <c:pt idx="423">
                  <c:v>0.57964242392278476</c:v>
                </c:pt>
                <c:pt idx="424">
                  <c:v>0.57958968408838785</c:v>
                </c:pt>
                <c:pt idx="425">
                  <c:v>0.57948947840303366</c:v>
                </c:pt>
                <c:pt idx="426">
                  <c:v>0.57925214914824752</c:v>
                </c:pt>
                <c:pt idx="427">
                  <c:v>0.57816570855967098</c:v>
                </c:pt>
                <c:pt idx="428">
                  <c:v>0.57797584515584211</c:v>
                </c:pt>
                <c:pt idx="429">
                  <c:v>0.57794420125520396</c:v>
                </c:pt>
                <c:pt idx="430">
                  <c:v>0.57789673540424669</c:v>
                </c:pt>
                <c:pt idx="431">
                  <c:v>0.57784926955328941</c:v>
                </c:pt>
                <c:pt idx="432">
                  <c:v>0.57784399556984967</c:v>
                </c:pt>
                <c:pt idx="433">
                  <c:v>0.57774378988449548</c:v>
                </c:pt>
                <c:pt idx="434">
                  <c:v>0.57771214598385734</c:v>
                </c:pt>
                <c:pt idx="435">
                  <c:v>0.57770687200041759</c:v>
                </c:pt>
                <c:pt idx="436">
                  <c:v>0.57758557038130465</c:v>
                </c:pt>
                <c:pt idx="437">
                  <c:v>0.57750646062970923</c:v>
                </c:pt>
                <c:pt idx="438">
                  <c:v>0.57655186962712501</c:v>
                </c:pt>
                <c:pt idx="439">
                  <c:v>0.57651495174304712</c:v>
                </c:pt>
                <c:pt idx="440">
                  <c:v>0.57637255419017541</c:v>
                </c:pt>
                <c:pt idx="441">
                  <c:v>0.57630399240545938</c:v>
                </c:pt>
                <c:pt idx="442">
                  <c:v>0.57615632086914803</c:v>
                </c:pt>
                <c:pt idx="443">
                  <c:v>0.5760613891672336</c:v>
                </c:pt>
                <c:pt idx="444">
                  <c:v>0.57519118189968443</c:v>
                </c:pt>
                <c:pt idx="445">
                  <c:v>0.55480196192183517</c:v>
                </c:pt>
                <c:pt idx="446">
                  <c:v>0.55479141395495579</c:v>
                </c:pt>
                <c:pt idx="447">
                  <c:v>0.55424291967722783</c:v>
                </c:pt>
                <c:pt idx="448">
                  <c:v>0.55422182374346907</c:v>
                </c:pt>
                <c:pt idx="449">
                  <c:v>0.55304572543641772</c:v>
                </c:pt>
                <c:pt idx="450">
                  <c:v>0.5530035335689002</c:v>
                </c:pt>
                <c:pt idx="451">
                  <c:v>0.55297188966826205</c:v>
                </c:pt>
                <c:pt idx="452">
                  <c:v>0.55289805390010638</c:v>
                </c:pt>
                <c:pt idx="453">
                  <c:v>0.55281894414851096</c:v>
                </c:pt>
                <c:pt idx="454">
                  <c:v>0.55278202626443307</c:v>
                </c:pt>
                <c:pt idx="455">
                  <c:v>0.55240757344021496</c:v>
                </c:pt>
                <c:pt idx="456">
                  <c:v>0.55203312061599685</c:v>
                </c:pt>
                <c:pt idx="457">
                  <c:v>0.55065661093823726</c:v>
                </c:pt>
                <c:pt idx="458">
                  <c:v>0.5505722272032022</c:v>
                </c:pt>
                <c:pt idx="459">
                  <c:v>0.55021887031274286</c:v>
                </c:pt>
                <c:pt idx="460">
                  <c:v>0.54971784188597217</c:v>
                </c:pt>
                <c:pt idx="461">
                  <c:v>0.54958599229997984</c:v>
                </c:pt>
                <c:pt idx="462">
                  <c:v>0.54915352565792508</c:v>
                </c:pt>
                <c:pt idx="463">
                  <c:v>0.54911133379040755</c:v>
                </c:pt>
                <c:pt idx="464">
                  <c:v>0.54887927851906115</c:v>
                </c:pt>
                <c:pt idx="465">
                  <c:v>0.54874215494962919</c:v>
                </c:pt>
                <c:pt idx="466">
                  <c:v>0.54813037287062494</c:v>
                </c:pt>
                <c:pt idx="467">
                  <c:v>0.54810400295342643</c:v>
                </c:pt>
                <c:pt idx="468">
                  <c:v>0.54780338589736399</c:v>
                </c:pt>
                <c:pt idx="469">
                  <c:v>0.53284636886239745</c:v>
                </c:pt>
                <c:pt idx="470">
                  <c:v>0.53271979325984486</c:v>
                </c:pt>
                <c:pt idx="471">
                  <c:v>0.5326090396076113</c:v>
                </c:pt>
                <c:pt idx="472">
                  <c:v>0.5325193818891365</c:v>
                </c:pt>
                <c:pt idx="473">
                  <c:v>0.52845841464057364</c:v>
                </c:pt>
                <c:pt idx="474">
                  <c:v>0.52833711302146069</c:v>
                </c:pt>
                <c:pt idx="475">
                  <c:v>0.52824218131954626</c:v>
                </c:pt>
                <c:pt idx="476">
                  <c:v>0.52823163335266687</c:v>
                </c:pt>
                <c:pt idx="477">
                  <c:v>0.52821581140234775</c:v>
                </c:pt>
                <c:pt idx="478">
                  <c:v>0.5152787300247833</c:v>
                </c:pt>
                <c:pt idx="479">
                  <c:v>0.51503085280311778</c:v>
                </c:pt>
                <c:pt idx="480">
                  <c:v>0.51493592110120334</c:v>
                </c:pt>
                <c:pt idx="481">
                  <c:v>0.51486208533304767</c:v>
                </c:pt>
                <c:pt idx="482">
                  <c:v>0.51484626338272854</c:v>
                </c:pt>
                <c:pt idx="483">
                  <c:v>0.51483571541584916</c:v>
                </c:pt>
                <c:pt idx="484">
                  <c:v>0.51471968778017596</c:v>
                </c:pt>
                <c:pt idx="485">
                  <c:v>0.51470386582985683</c:v>
                </c:pt>
                <c:pt idx="486">
                  <c:v>0.51468276989609807</c:v>
                </c:pt>
                <c:pt idx="487">
                  <c:v>0.35425874162754684</c:v>
                </c:pt>
                <c:pt idx="488">
                  <c:v>0.35425346764410715</c:v>
                </c:pt>
                <c:pt idx="489">
                  <c:v>0.35404778228995915</c:v>
                </c:pt>
                <c:pt idx="490">
                  <c:v>0.354016138389321</c:v>
                </c:pt>
                <c:pt idx="491">
                  <c:v>0.35400031643900193</c:v>
                </c:pt>
                <c:pt idx="492">
                  <c:v>0.35399504245556224</c:v>
                </c:pt>
                <c:pt idx="493">
                  <c:v>0.35376298718421578</c:v>
                </c:pt>
                <c:pt idx="494">
                  <c:v>0.35375771320077609</c:v>
                </c:pt>
                <c:pt idx="495">
                  <c:v>0.35374189125045702</c:v>
                </c:pt>
                <c:pt idx="496">
                  <c:v>0.35373134328357764</c:v>
                </c:pt>
                <c:pt idx="497">
                  <c:v>0.35372606930013795</c:v>
                </c:pt>
                <c:pt idx="498">
                  <c:v>0.35367860344918073</c:v>
                </c:pt>
                <c:pt idx="499">
                  <c:v>0.35362586361478382</c:v>
                </c:pt>
                <c:pt idx="500">
                  <c:v>0.3522651758873433</c:v>
                </c:pt>
                <c:pt idx="501">
                  <c:v>0.35171668160961533</c:v>
                </c:pt>
                <c:pt idx="502">
                  <c:v>0.35159010600706275</c:v>
                </c:pt>
                <c:pt idx="503">
                  <c:v>0.1793101629660839</c:v>
                </c:pt>
                <c:pt idx="504">
                  <c:v>0.17930488898264421</c:v>
                </c:pt>
                <c:pt idx="505">
                  <c:v>0.17928379304888545</c:v>
                </c:pt>
                <c:pt idx="506">
                  <c:v>0.17837666789725842</c:v>
                </c:pt>
                <c:pt idx="507">
                  <c:v>0.17806550287431661</c:v>
                </c:pt>
                <c:pt idx="508">
                  <c:v>0.17806022889087691</c:v>
                </c:pt>
                <c:pt idx="509">
                  <c:v>0.17797584515584183</c:v>
                </c:pt>
                <c:pt idx="510">
                  <c:v>0.17793365328832431</c:v>
                </c:pt>
                <c:pt idx="511">
                  <c:v>0.17781235166921139</c:v>
                </c:pt>
                <c:pt idx="512">
                  <c:v>0.17772796793417631</c:v>
                </c:pt>
                <c:pt idx="513">
                  <c:v>0.17198987395179141</c:v>
                </c:pt>
                <c:pt idx="514">
                  <c:v>0.17198459996835172</c:v>
                </c:pt>
                <c:pt idx="515">
                  <c:v>0.17192658615051512</c:v>
                </c:pt>
                <c:pt idx="516">
                  <c:v>0.1718791202995579</c:v>
                </c:pt>
                <c:pt idx="517">
                  <c:v>0.17173672274668622</c:v>
                </c:pt>
                <c:pt idx="518">
                  <c:v>0.17147302357470162</c:v>
                </c:pt>
                <c:pt idx="519">
                  <c:v>0.1714255577237444</c:v>
                </c:pt>
                <c:pt idx="520">
                  <c:v>0.17139918780654595</c:v>
                </c:pt>
                <c:pt idx="521">
                  <c:v>0.15845683244554179</c:v>
                </c:pt>
                <c:pt idx="522">
                  <c:v>0.15827751700859227</c:v>
                </c:pt>
                <c:pt idx="523">
                  <c:v>0.15734402193976679</c:v>
                </c:pt>
                <c:pt idx="524">
                  <c:v>0.15664258214228777</c:v>
                </c:pt>
                <c:pt idx="525">
                  <c:v>0.15405833025683868</c:v>
                </c:pt>
                <c:pt idx="526">
                  <c:v>0.15403196033964023</c:v>
                </c:pt>
                <c:pt idx="527">
                  <c:v>0.15388956278676855</c:v>
                </c:pt>
                <c:pt idx="528">
                  <c:v>0.15384209693581133</c:v>
                </c:pt>
                <c:pt idx="529">
                  <c:v>0.15383682295237164</c:v>
                </c:pt>
                <c:pt idx="530">
                  <c:v>0.15381572701861287</c:v>
                </c:pt>
                <c:pt idx="531">
                  <c:v>0.15341490427719628</c:v>
                </c:pt>
                <c:pt idx="532">
                  <c:v>0.15318812298928952</c:v>
                </c:pt>
                <c:pt idx="533">
                  <c:v>0.15277147829755386</c:v>
                </c:pt>
                <c:pt idx="534">
                  <c:v>0.15181688729496962</c:v>
                </c:pt>
                <c:pt idx="535">
                  <c:v>0.15123674911660351</c:v>
                </c:pt>
                <c:pt idx="536">
                  <c:v>0.15093613206054107</c:v>
                </c:pt>
                <c:pt idx="537">
                  <c:v>0.15091503612678231</c:v>
                </c:pt>
                <c:pt idx="538">
                  <c:v>0.15090448815990293</c:v>
                </c:pt>
                <c:pt idx="539">
                  <c:v>0.15044565160064971</c:v>
                </c:pt>
                <c:pt idx="540">
                  <c:v>0.14945941669742729</c:v>
                </c:pt>
                <c:pt idx="541">
                  <c:v>0.14924318337639991</c:v>
                </c:pt>
                <c:pt idx="542">
                  <c:v>0.14920099150888239</c:v>
                </c:pt>
                <c:pt idx="543">
                  <c:v>0.14902695005537256</c:v>
                </c:pt>
                <c:pt idx="544">
                  <c:v>0.14896893623753596</c:v>
                </c:pt>
                <c:pt idx="545">
                  <c:v>0.14748167290754283</c:v>
                </c:pt>
                <c:pt idx="546">
                  <c:v>0.14746585095722375</c:v>
                </c:pt>
                <c:pt idx="547">
                  <c:v>0.14742365908970623</c:v>
                </c:pt>
                <c:pt idx="548">
                  <c:v>0.14735509730499022</c:v>
                </c:pt>
                <c:pt idx="549">
                  <c:v>0.14733400137123145</c:v>
                </c:pt>
                <c:pt idx="550">
                  <c:v>0.14728126153683455</c:v>
                </c:pt>
                <c:pt idx="551">
                  <c:v>0.14714413796740256</c:v>
                </c:pt>
                <c:pt idx="552">
                  <c:v>0.14634776646800907</c:v>
                </c:pt>
                <c:pt idx="553">
                  <c:v>0.14626338273297398</c:v>
                </c:pt>
                <c:pt idx="554">
                  <c:v>0.14621591688201677</c:v>
                </c:pt>
                <c:pt idx="555">
                  <c:v>0.14620009493169769</c:v>
                </c:pt>
                <c:pt idx="556">
                  <c:v>0.14617899899793893</c:v>
                </c:pt>
                <c:pt idx="557">
                  <c:v>0.1461368071304214</c:v>
                </c:pt>
                <c:pt idx="558">
                  <c:v>0.1458203681240399</c:v>
                </c:pt>
                <c:pt idx="559">
                  <c:v>0.14580982015716051</c:v>
                </c:pt>
                <c:pt idx="560">
                  <c:v>0.14580454617372082</c:v>
                </c:pt>
                <c:pt idx="561">
                  <c:v>0.14550392911765839</c:v>
                </c:pt>
                <c:pt idx="562">
                  <c:v>0.14543536733294238</c:v>
                </c:pt>
                <c:pt idx="563">
                  <c:v>0.14537735351510578</c:v>
                </c:pt>
                <c:pt idx="564">
                  <c:v>0.1452929697800707</c:v>
                </c:pt>
                <c:pt idx="565">
                  <c:v>0.14521386002847531</c:v>
                </c:pt>
                <c:pt idx="566">
                  <c:v>0.14415906334053691</c:v>
                </c:pt>
                <c:pt idx="567">
                  <c:v>0.14389536416855231</c:v>
                </c:pt>
                <c:pt idx="568">
                  <c:v>0.14358419914561049</c:v>
                </c:pt>
                <c:pt idx="569">
                  <c:v>0.14355255524497235</c:v>
                </c:pt>
                <c:pt idx="570">
                  <c:v>0.14349454142713575</c:v>
                </c:pt>
                <c:pt idx="571">
                  <c:v>0.14336269184114345</c:v>
                </c:pt>
                <c:pt idx="572">
                  <c:v>0.14335214387426407</c:v>
                </c:pt>
                <c:pt idx="573">
                  <c:v>0.14323611623859084</c:v>
                </c:pt>
                <c:pt idx="574">
                  <c:v>0.14318865038763362</c:v>
                </c:pt>
                <c:pt idx="575">
                  <c:v>0.14286693739781242</c:v>
                </c:pt>
                <c:pt idx="576">
                  <c:v>0.14222351141817</c:v>
                </c:pt>
                <c:pt idx="577">
                  <c:v>0.14219714150097154</c:v>
                </c:pt>
                <c:pt idx="578">
                  <c:v>0.14218131955065247</c:v>
                </c:pt>
                <c:pt idx="579">
                  <c:v>0.14204946996466017</c:v>
                </c:pt>
                <c:pt idx="580">
                  <c:v>0.14202837403090141</c:v>
                </c:pt>
                <c:pt idx="581">
                  <c:v>0.14199145614682357</c:v>
                </c:pt>
                <c:pt idx="582">
                  <c:v>0.14187015452771065</c:v>
                </c:pt>
                <c:pt idx="583">
                  <c:v>0.14184905859395189</c:v>
                </c:pt>
                <c:pt idx="584">
                  <c:v>0.14171720900795959</c:v>
                </c:pt>
                <c:pt idx="585">
                  <c:v>0.14169611307420082</c:v>
                </c:pt>
                <c:pt idx="586">
                  <c:v>0.14137440008437963</c:v>
                </c:pt>
                <c:pt idx="587">
                  <c:v>0.14126364643214609</c:v>
                </c:pt>
                <c:pt idx="588">
                  <c:v>0.14125309846526671</c:v>
                </c:pt>
                <c:pt idx="589">
                  <c:v>0.14115816676335224</c:v>
                </c:pt>
                <c:pt idx="590">
                  <c:v>0.1411265228627141</c:v>
                </c:pt>
                <c:pt idx="591">
                  <c:v>0.14081535783977228</c:v>
                </c:pt>
                <c:pt idx="592">
                  <c:v>0.14056220663466706</c:v>
                </c:pt>
                <c:pt idx="593">
                  <c:v>7.3603712884337438E-2</c:v>
                </c:pt>
                <c:pt idx="594">
                  <c:v>7.347713728178483E-2</c:v>
                </c:pt>
                <c:pt idx="595">
                  <c:v>7.3434945414267289E-2</c:v>
                </c:pt>
                <c:pt idx="596">
                  <c:v>7.3387479563310057E-2</c:v>
                </c:pt>
                <c:pt idx="597">
                  <c:v>7.3366383629551293E-2</c:v>
                </c:pt>
                <c:pt idx="598">
                  <c:v>7.3350561679232221E-2</c:v>
                </c:pt>
                <c:pt idx="599">
                  <c:v>7.2047887769628297E-2</c:v>
                </c:pt>
                <c:pt idx="600">
                  <c:v>7.1821106481721547E-2</c:v>
                </c:pt>
                <c:pt idx="601">
                  <c:v>7.1789462581083402E-2</c:v>
                </c:pt>
                <c:pt idx="602">
                  <c:v>7.177891461420402E-2</c:v>
                </c:pt>
                <c:pt idx="603">
                  <c:v>7.1726174779807098E-2</c:v>
                </c:pt>
                <c:pt idx="604">
                  <c:v>7.124096830335544E-2</c:v>
                </c:pt>
                <c:pt idx="605">
                  <c:v>7.1235694319915749E-2</c:v>
                </c:pt>
                <c:pt idx="606">
                  <c:v>7.1198776435837899E-2</c:v>
                </c:pt>
                <c:pt idx="607">
                  <c:v>7.1003639048569295E-2</c:v>
                </c:pt>
                <c:pt idx="608">
                  <c:v>7.0713569959386241E-2</c:v>
                </c:pt>
                <c:pt idx="609">
                  <c:v>5.0392911766252962E-2</c:v>
                </c:pt>
                <c:pt idx="610">
                  <c:v>5.034017193185604E-2</c:v>
                </c:pt>
                <c:pt idx="611">
                  <c:v>5.0334897948416349E-2</c:v>
                </c:pt>
                <c:pt idx="612">
                  <c:v>4.9533252465583162E-2</c:v>
                </c:pt>
                <c:pt idx="613">
                  <c:v>4.9158799641365034E-2</c:v>
                </c:pt>
                <c:pt idx="614">
                  <c:v>4.9074415906329959E-2</c:v>
                </c:pt>
                <c:pt idx="615">
                  <c:v>4.8974210220975811E-2</c:v>
                </c:pt>
                <c:pt idx="616">
                  <c:v>4.8958388270656739E-2</c:v>
                </c:pt>
                <c:pt idx="617">
                  <c:v>4.88529086018629E-2</c:v>
                </c:pt>
                <c:pt idx="618">
                  <c:v>4.8826538684664439E-2</c:v>
                </c:pt>
                <c:pt idx="619">
                  <c:v>4.8810716734345366E-2</c:v>
                </c:pt>
                <c:pt idx="620">
                  <c:v>4.8705237065551528E-2</c:v>
                </c:pt>
                <c:pt idx="621">
                  <c:v>4.8394072042609697E-2</c:v>
                </c:pt>
                <c:pt idx="622">
                  <c:v>1.6122567375134352E-2</c:v>
                </c:pt>
                <c:pt idx="623">
                  <c:v>1.59590738885039E-2</c:v>
                </c:pt>
                <c:pt idx="624">
                  <c:v>1.5953799905064209E-2</c:v>
                </c:pt>
                <c:pt idx="625">
                  <c:v>1.5779758451554372E-2</c:v>
                </c:pt>
                <c:pt idx="626">
                  <c:v>1.5268182057904247E-2</c:v>
                </c:pt>
                <c:pt idx="627">
                  <c:v>1.51679763725501E-2</c:v>
                </c:pt>
                <c:pt idx="628">
                  <c:v>1.2225093613201964E-2</c:v>
                </c:pt>
                <c:pt idx="629">
                  <c:v>1.2119613944408124E-2</c:v>
                </c:pt>
                <c:pt idx="630">
                  <c:v>1.2098518010649355E-2</c:v>
                </c:pt>
                <c:pt idx="631">
                  <c:v>1.2040504192812744E-2</c:v>
                </c:pt>
                <c:pt idx="632">
                  <c:v>1.1824270871785371E-2</c:v>
                </c:pt>
                <c:pt idx="633">
                  <c:v>1.1697695269232762E-2</c:v>
                </c:pt>
                <c:pt idx="634">
                  <c:v>1.1613311534197691E-2</c:v>
                </c:pt>
                <c:pt idx="635">
                  <c:v>1.1602763567318307E-2</c:v>
                </c:pt>
                <c:pt idx="636">
                  <c:v>1.0384473392749456E-2</c:v>
                </c:pt>
                <c:pt idx="637">
                  <c:v>1.036865144243038E-2</c:v>
                </c:pt>
                <c:pt idx="638">
                  <c:v>1.0141870154523624E-2</c:v>
                </c:pt>
                <c:pt idx="639">
                  <c:v>1.0115500237325164E-2</c:v>
                </c:pt>
                <c:pt idx="640">
                  <c:v>1.0004746585091632E-2</c:v>
                </c:pt>
                <c:pt idx="641">
                  <c:v>9.9994726016519389E-3</c:v>
                </c:pt>
                <c:pt idx="642">
                  <c:v>9.8939929328580988E-3</c:v>
                </c:pt>
                <c:pt idx="643">
                  <c:v>9.8781709825390227E-3</c:v>
                </c:pt>
                <c:pt idx="644">
                  <c:v>9.835979115021487E-3</c:v>
                </c:pt>
                <c:pt idx="645">
                  <c:v>9.7832392806245679E-3</c:v>
                </c:pt>
                <c:pt idx="646">
                  <c:v>9.0396076156279963E-3</c:v>
                </c:pt>
                <c:pt idx="647">
                  <c:v>9.0026897315501515E-3</c:v>
                </c:pt>
                <c:pt idx="648">
                  <c:v>8.9868677812310754E-3</c:v>
                </c:pt>
                <c:pt idx="649">
                  <c:v>8.9077580296356949E-3</c:v>
                </c:pt>
                <c:pt idx="650">
                  <c:v>2.2625388956237754E-3</c:v>
                </c:pt>
                <c:pt idx="651">
                  <c:v>1.9619218395613312E-3</c:v>
                </c:pt>
                <c:pt idx="652">
                  <c:v>1.4397974790318234E-3</c:v>
                </c:pt>
                <c:pt idx="653">
                  <c:v>3.4808290701557939E-4</c:v>
                </c:pt>
                <c:pt idx="654">
                  <c:v>1.3184958598820741E-4</c:v>
                </c:pt>
                <c:pt idx="655">
                  <c:v>-4.0925650455353457E-15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6B-44A1-8B5E-DB49FD6EC962}"/>
            </c:ext>
          </c:extLst>
        </c:ser>
        <c:ser>
          <c:idx val="1"/>
          <c:order val="1"/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D6B-44A1-8B5E-DB49FD6EC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142912"/>
        <c:axId val="914135368"/>
      </c:scatterChart>
      <c:valAx>
        <c:axId val="914142912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1 - Specificity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914135368"/>
        <c:crosses val="autoZero"/>
        <c:crossBetween val="midCat"/>
      </c:valAx>
      <c:valAx>
        <c:axId val="914135368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Sensitivity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914142912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'CTR POS'!$S$59</c:f>
              <c:strCache>
                <c:ptCount val="1"/>
                <c:pt idx="0">
                  <c:v>Click Pro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'CTR POS'!$R$60:$R$90</c:f>
              <c:numCache>
                <c:formatCode>General</c:formatCode>
                <c:ptCount val="31"/>
                <c:pt idx="0">
                  <c:v>1</c:v>
                </c:pt>
                <c:pt idx="1">
                  <c:v>1.1000000000000001</c:v>
                </c:pt>
                <c:pt idx="2">
                  <c:v>1.2</c:v>
                </c:pt>
                <c:pt idx="3">
                  <c:v>1.3</c:v>
                </c:pt>
                <c:pt idx="4">
                  <c:v>1.4</c:v>
                </c:pt>
                <c:pt idx="5">
                  <c:v>1.5</c:v>
                </c:pt>
                <c:pt idx="6">
                  <c:v>1.6</c:v>
                </c:pt>
                <c:pt idx="7">
                  <c:v>1.7</c:v>
                </c:pt>
                <c:pt idx="8">
                  <c:v>1.8</c:v>
                </c:pt>
                <c:pt idx="9">
                  <c:v>1.9</c:v>
                </c:pt>
                <c:pt idx="10">
                  <c:v>2</c:v>
                </c:pt>
                <c:pt idx="11">
                  <c:v>2.1</c:v>
                </c:pt>
                <c:pt idx="12">
                  <c:v>2.2000000000000002</c:v>
                </c:pt>
                <c:pt idx="13">
                  <c:v>2.2999999999999998</c:v>
                </c:pt>
                <c:pt idx="14">
                  <c:v>2.4</c:v>
                </c:pt>
                <c:pt idx="15">
                  <c:v>2.5</c:v>
                </c:pt>
                <c:pt idx="16">
                  <c:v>2.6</c:v>
                </c:pt>
                <c:pt idx="17">
                  <c:v>2.7</c:v>
                </c:pt>
                <c:pt idx="18">
                  <c:v>2.8</c:v>
                </c:pt>
                <c:pt idx="19">
                  <c:v>2.9</c:v>
                </c:pt>
                <c:pt idx="20">
                  <c:v>3</c:v>
                </c:pt>
                <c:pt idx="21">
                  <c:v>3.1</c:v>
                </c:pt>
                <c:pt idx="22">
                  <c:v>3.2</c:v>
                </c:pt>
                <c:pt idx="23">
                  <c:v>3.3</c:v>
                </c:pt>
                <c:pt idx="24">
                  <c:v>3.4</c:v>
                </c:pt>
                <c:pt idx="25">
                  <c:v>3.5</c:v>
                </c:pt>
                <c:pt idx="26">
                  <c:v>3.6</c:v>
                </c:pt>
                <c:pt idx="27">
                  <c:v>3.7</c:v>
                </c:pt>
                <c:pt idx="28">
                  <c:v>3.8</c:v>
                </c:pt>
                <c:pt idx="29">
                  <c:v>3.9</c:v>
                </c:pt>
                <c:pt idx="30">
                  <c:v>4</c:v>
                </c:pt>
              </c:numCache>
            </c:numRef>
          </c:cat>
          <c:val>
            <c:numRef>
              <c:f>'CTR POS'!$S$60:$S$90</c:f>
              <c:numCache>
                <c:formatCode>General</c:formatCode>
                <c:ptCount val="31"/>
                <c:pt idx="0">
                  <c:v>0.11499036537698992</c:v>
                </c:pt>
                <c:pt idx="1">
                  <c:v>0.10429105800523213</c:v>
                </c:pt>
                <c:pt idx="2">
                  <c:v>9.4480991649083607E-2</c:v>
                </c:pt>
                <c:pt idx="3">
                  <c:v>8.5505612832396466E-2</c:v>
                </c:pt>
                <c:pt idx="4">
                  <c:v>7.7310070364272454E-2</c:v>
                </c:pt>
                <c:pt idx="5">
                  <c:v>6.9840063537011721E-2</c:v>
                </c:pt>
                <c:pt idx="6">
                  <c:v>6.3042522979765564E-2</c:v>
                </c:pt>
                <c:pt idx="7">
                  <c:v>5.686613992413958E-2</c:v>
                </c:pt>
                <c:pt idx="8">
                  <c:v>5.1261761470477549E-2</c:v>
                </c:pt>
                <c:pt idx="9">
                  <c:v>4.6182669993461392E-2</c:v>
                </c:pt>
                <c:pt idx="10">
                  <c:v>4.158476443227839E-2</c:v>
                </c:pt>
                <c:pt idx="11">
                  <c:v>3.7426660168344505E-2</c:v>
                </c:pt>
                <c:pt idx="12">
                  <c:v>3.3669722744931012E-2</c:v>
                </c:pt>
                <c:pt idx="13">
                  <c:v>3.0278049018545802E-2</c:v>
                </c:pt>
                <c:pt idx="14">
                  <c:v>2.7218407594390114E-2</c:v>
                </c:pt>
                <c:pt idx="15">
                  <c:v>2.4460148689302061E-2</c:v>
                </c:pt>
                <c:pt idx="16">
                  <c:v>2.1975091953151608E-2</c:v>
                </c:pt>
                <c:pt idx="17">
                  <c:v>1.9737399304920984E-2</c:v>
                </c:pt>
                <c:pt idx="18">
                  <c:v>1.7723438523860189E-2</c:v>
                </c:pt>
                <c:pt idx="19">
                  <c:v>1.5911642185815953E-2</c:v>
                </c:pt>
                <c:pt idx="20">
                  <c:v>1.4282365546777108E-2</c:v>
                </c:pt>
                <c:pt idx="21">
                  <c:v>1.2817746140117601E-2</c:v>
                </c:pt>
                <c:pt idx="22">
                  <c:v>1.150156715746202E-2</c:v>
                </c:pt>
                <c:pt idx="23">
                  <c:v>1.0319126110264802E-2</c:v>
                </c:pt>
                <c:pt idx="24">
                  <c:v>9.257109804371725E-3</c:v>
                </c:pt>
                <c:pt idx="25">
                  <c:v>8.3034762877798526E-3</c:v>
                </c:pt>
                <c:pt idx="26">
                  <c:v>7.4473441383243969E-3</c:v>
                </c:pt>
                <c:pt idx="27">
                  <c:v>6.6788892302317394E-3</c:v>
                </c:pt>
                <c:pt idx="28">
                  <c:v>5.9892489449929415E-3</c:v>
                </c:pt>
                <c:pt idx="29">
                  <c:v>5.3704336629191805E-3</c:v>
                </c:pt>
                <c:pt idx="30">
                  <c:v>4.8152452785457205E-3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E6-4160-AF19-FF7C56F8F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2066600"/>
        <c:axId val="912062336"/>
      </c:barChart>
      <c:catAx>
        <c:axId val="91206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062336"/>
        <c:crosses val="autoZero"/>
        <c:auto val="1"/>
        <c:lblAlgn val="ctr"/>
        <c:lblOffset val="100"/>
        <c:noMultiLvlLbl val="0"/>
      </c:catAx>
      <c:valAx>
        <c:axId val="91206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066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Sum of Clicks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5"/>
                <c:pt idx="0">
                  <c:v>3.1005761618600747E-3</c:v>
                </c:pt>
                <c:pt idx="1">
                  <c:v>3.2375133403831358E-3</c:v>
                </c:pt>
                <c:pt idx="2">
                  <c:v>2.7285572236088046E-3</c:v>
                </c:pt>
                <c:pt idx="3">
                  <c:v>2.7358570002024088E-3</c:v>
                </c:pt>
                <c:pt idx="4">
                  <c:v>3.8797081132222466E-3</c:v>
                </c:pt>
              </c:numLit>
            </c:plus>
            <c:minus>
              <c:numLit>
                <c:formatCode>General</c:formatCode>
                <c:ptCount val="5"/>
                <c:pt idx="0">
                  <c:v>3.1005761618600747E-3</c:v>
                </c:pt>
                <c:pt idx="1">
                  <c:v>3.2375133403831358E-3</c:v>
                </c:pt>
                <c:pt idx="2">
                  <c:v>2.7285572236088046E-3</c:v>
                </c:pt>
                <c:pt idx="3">
                  <c:v>2.7358570002024071E-3</c:v>
                </c:pt>
                <c:pt idx="4">
                  <c:v>3.8797081132222466E-3</c:v>
                </c:pt>
              </c:numLit>
            </c:minus>
          </c:errBars>
          <c:cat>
            <c:strRef>
              <c:f>'Results with Words'!$B$95:$B$99</c:f>
              <c:strCache>
                <c:ptCount val="5"/>
                <c:pt idx="0">
                  <c:v>#Words</c:v>
                </c:pt>
                <c:pt idx="1">
                  <c:v>Branded</c:v>
                </c:pt>
                <c:pt idx="2">
                  <c:v>City</c:v>
                </c:pt>
                <c:pt idx="3">
                  <c:v>Cheap</c:v>
                </c:pt>
                <c:pt idx="4">
                  <c:v>LN(Avg Pos)</c:v>
                </c:pt>
              </c:strCache>
            </c:strRef>
          </c:cat>
          <c:val>
            <c:numRef>
              <c:f>'Results with Words'!$C$95:$C$99</c:f>
              <c:numCache>
                <c:formatCode>0.000</c:formatCode>
                <c:ptCount val="5"/>
                <c:pt idx="0">
                  <c:v>0.22759040911427975</c:v>
                </c:pt>
                <c:pt idx="1">
                  <c:v>0.21369099070599862</c:v>
                </c:pt>
                <c:pt idx="2">
                  <c:v>2.9174556203435321E-2</c:v>
                </c:pt>
                <c:pt idx="3">
                  <c:v>-1.3138514032570709E-2</c:v>
                </c:pt>
                <c:pt idx="4">
                  <c:v>-0.21689759743068743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A3-4D97-A196-A868A6DE7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970133936"/>
        <c:axId val="970134920"/>
      </c:barChart>
      <c:catAx>
        <c:axId val="97013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970134920"/>
        <c:crosses val="autoZero"/>
        <c:auto val="1"/>
        <c:lblAlgn val="ctr"/>
        <c:lblOffset val="100"/>
        <c:noMultiLvlLbl val="0"/>
      </c:catAx>
      <c:valAx>
        <c:axId val="970134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970133936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ROC Curve (AUC=0.670)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780000"/>
              </a:solidFill>
              <a:prstDash val="solid"/>
            </a:ln>
            <a:effectLst/>
          </c:spPr>
          <c:marker>
            <c:spPr>
              <a:noFill/>
              <a:ln w="9525">
                <a:noFill/>
              </a:ln>
            </c:spPr>
          </c:marker>
          <c:xVal>
            <c:numRef>
              <c:f>Log1_HID!$A$1:$A$656</c:f>
              <c:numCache>
                <c:formatCode>0</c:formatCode>
                <c:ptCount val="656"/>
                <c:pt idx="0">
                  <c:v>1</c:v>
                </c:pt>
                <c:pt idx="1">
                  <c:v>0.99969708480183095</c:v>
                </c:pt>
                <c:pt idx="2">
                  <c:v>0.99954494032021091</c:v>
                </c:pt>
                <c:pt idx="3">
                  <c:v>0.99889686664793764</c:v>
                </c:pt>
                <c:pt idx="4">
                  <c:v>0.9958989678216138</c:v>
                </c:pt>
                <c:pt idx="5">
                  <c:v>0.90512847107503291</c:v>
                </c:pt>
                <c:pt idx="6">
                  <c:v>0.90506390411669302</c:v>
                </c:pt>
                <c:pt idx="7">
                  <c:v>0.88862062309862322</c:v>
                </c:pt>
                <c:pt idx="8">
                  <c:v>0.88846538764559324</c:v>
                </c:pt>
                <c:pt idx="9">
                  <c:v>0.88805944006709459</c:v>
                </c:pt>
                <c:pt idx="10">
                  <c:v>0.8767619395639531</c:v>
                </c:pt>
                <c:pt idx="11">
                  <c:v>0.8767275954371766</c:v>
                </c:pt>
                <c:pt idx="12">
                  <c:v>0.87659193613640929</c:v>
                </c:pt>
                <c:pt idx="13">
                  <c:v>0.87649955043538041</c:v>
                </c:pt>
                <c:pt idx="14">
                  <c:v>0.87639514428997978</c:v>
                </c:pt>
                <c:pt idx="15">
                  <c:v>0.87637007307743287</c:v>
                </c:pt>
                <c:pt idx="16">
                  <c:v>0.86218011021717156</c:v>
                </c:pt>
                <c:pt idx="17">
                  <c:v>0.86193386282818385</c:v>
                </c:pt>
                <c:pt idx="18">
                  <c:v>0.86165807949016826</c:v>
                </c:pt>
                <c:pt idx="19">
                  <c:v>0.86155539055110641</c:v>
                </c:pt>
                <c:pt idx="20">
                  <c:v>0.85964036204204675</c:v>
                </c:pt>
                <c:pt idx="21">
                  <c:v>0.85697663156925863</c:v>
                </c:pt>
                <c:pt idx="22">
                  <c:v>0.85587761951240948</c:v>
                </c:pt>
                <c:pt idx="23">
                  <c:v>0.85579107231293261</c:v>
                </c:pt>
                <c:pt idx="24">
                  <c:v>0.85477689024922154</c:v>
                </c:pt>
                <c:pt idx="25">
                  <c:v>0.85460276552646453</c:v>
                </c:pt>
                <c:pt idx="26">
                  <c:v>0.85414976649428198</c:v>
                </c:pt>
                <c:pt idx="27">
                  <c:v>0.85411336171989882</c:v>
                </c:pt>
                <c:pt idx="28">
                  <c:v>0.85250124840900821</c:v>
                </c:pt>
                <c:pt idx="29">
                  <c:v>0.85173434405808812</c:v>
                </c:pt>
                <c:pt idx="30">
                  <c:v>0.85160452325887281</c:v>
                </c:pt>
                <c:pt idx="31">
                  <c:v>0.85140429699976561</c:v>
                </c:pt>
                <c:pt idx="32">
                  <c:v>0.84510489726641336</c:v>
                </c:pt>
                <c:pt idx="33">
                  <c:v>0.84459900827899503</c:v>
                </c:pt>
                <c:pt idx="34">
                  <c:v>0.84445064165132044</c:v>
                </c:pt>
                <c:pt idx="35">
                  <c:v>0.84435550842014939</c:v>
                </c:pt>
                <c:pt idx="36">
                  <c:v>0.84189303453027176</c:v>
                </c:pt>
                <c:pt idx="37">
                  <c:v>0.84162480690014696</c:v>
                </c:pt>
                <c:pt idx="38">
                  <c:v>0.84145033873612218</c:v>
                </c:pt>
                <c:pt idx="39">
                  <c:v>0.84128823445773693</c:v>
                </c:pt>
                <c:pt idx="40">
                  <c:v>0.83950371363042808</c:v>
                </c:pt>
                <c:pt idx="41">
                  <c:v>0.83141086359680516</c:v>
                </c:pt>
                <c:pt idx="42">
                  <c:v>0.83138167108904515</c:v>
                </c:pt>
                <c:pt idx="43">
                  <c:v>0.83135385234635617</c:v>
                </c:pt>
                <c:pt idx="44">
                  <c:v>0.83067864681392944</c:v>
                </c:pt>
                <c:pt idx="45">
                  <c:v>0.82827661858717849</c:v>
                </c:pt>
                <c:pt idx="46">
                  <c:v>0.82449223925767201</c:v>
                </c:pt>
                <c:pt idx="47">
                  <c:v>0.82411514074566561</c:v>
                </c:pt>
                <c:pt idx="48">
                  <c:v>0.80191475375604504</c:v>
                </c:pt>
                <c:pt idx="49">
                  <c:v>0.80184606550249193</c:v>
                </c:pt>
                <c:pt idx="50">
                  <c:v>0.80175986174428282</c:v>
                </c:pt>
                <c:pt idx="51">
                  <c:v>0.80148716937767717</c:v>
                </c:pt>
                <c:pt idx="52">
                  <c:v>0.80137142967044028</c:v>
                </c:pt>
                <c:pt idx="53">
                  <c:v>0.80134051995634137</c:v>
                </c:pt>
                <c:pt idx="54">
                  <c:v>0.80101287698689316</c:v>
                </c:pt>
                <c:pt idx="55">
                  <c:v>0.80087790456866137</c:v>
                </c:pt>
                <c:pt idx="56">
                  <c:v>0.80082638837849651</c:v>
                </c:pt>
                <c:pt idx="57">
                  <c:v>0.80005124143715012</c:v>
                </c:pt>
                <c:pt idx="58">
                  <c:v>0.79954363524339289</c:v>
                </c:pt>
                <c:pt idx="59">
                  <c:v>0.79948353302153397</c:v>
                </c:pt>
                <c:pt idx="60">
                  <c:v>0.79945331018997057</c:v>
                </c:pt>
                <c:pt idx="61">
                  <c:v>0.7992678519053773</c:v>
                </c:pt>
                <c:pt idx="62">
                  <c:v>0.79732637841869969</c:v>
                </c:pt>
                <c:pt idx="63">
                  <c:v>0.7964791088111226</c:v>
                </c:pt>
                <c:pt idx="64">
                  <c:v>0.79637641987206076</c:v>
                </c:pt>
                <c:pt idx="65">
                  <c:v>0.79586022764660946</c:v>
                </c:pt>
                <c:pt idx="66">
                  <c:v>0.79581558028179999</c:v>
                </c:pt>
                <c:pt idx="67">
                  <c:v>0.79473717470101679</c:v>
                </c:pt>
                <c:pt idx="68">
                  <c:v>0.79316490057718703</c:v>
                </c:pt>
                <c:pt idx="69">
                  <c:v>0.79209473758683013</c:v>
                </c:pt>
                <c:pt idx="70">
                  <c:v>0.78968893150613384</c:v>
                </c:pt>
                <c:pt idx="71">
                  <c:v>0.78009249560223415</c:v>
                </c:pt>
                <c:pt idx="72">
                  <c:v>0.77964808260174578</c:v>
                </c:pt>
                <c:pt idx="73">
                  <c:v>0.77809950592539179</c:v>
                </c:pt>
                <c:pt idx="74">
                  <c:v>0.77521150830475294</c:v>
                </c:pt>
                <c:pt idx="75">
                  <c:v>0.77512976928302479</c:v>
                </c:pt>
                <c:pt idx="76">
                  <c:v>0.77310586989208352</c:v>
                </c:pt>
                <c:pt idx="77">
                  <c:v>0.77307152576530702</c:v>
                </c:pt>
                <c:pt idx="78">
                  <c:v>0.77115168907849863</c:v>
                </c:pt>
                <c:pt idx="79">
                  <c:v>0.77110292041847595</c:v>
                </c:pt>
                <c:pt idx="80">
                  <c:v>0.77108162705987449</c:v>
                </c:pt>
                <c:pt idx="81">
                  <c:v>0.77094871528924924</c:v>
                </c:pt>
                <c:pt idx="82">
                  <c:v>0.76932389465145135</c:v>
                </c:pt>
                <c:pt idx="83">
                  <c:v>0.76922601389013823</c:v>
                </c:pt>
                <c:pt idx="84">
                  <c:v>0.7690896677068354</c:v>
                </c:pt>
                <c:pt idx="85">
                  <c:v>0.76894439205057064</c:v>
                </c:pt>
                <c:pt idx="86">
                  <c:v>0.7689069569523842</c:v>
                </c:pt>
                <c:pt idx="87">
                  <c:v>0.76806483896382349</c:v>
                </c:pt>
                <c:pt idx="88">
                  <c:v>0.76802499977676275</c:v>
                </c:pt>
                <c:pt idx="89">
                  <c:v>0.76791784610121994</c:v>
                </c:pt>
                <c:pt idx="90">
                  <c:v>0.76768980109942375</c:v>
                </c:pt>
                <c:pt idx="91">
                  <c:v>0.76746725115791181</c:v>
                </c:pt>
                <c:pt idx="92">
                  <c:v>0.76676731785420604</c:v>
                </c:pt>
                <c:pt idx="93">
                  <c:v>0.76379861153564232</c:v>
                </c:pt>
                <c:pt idx="94">
                  <c:v>0.76285140051914546</c:v>
                </c:pt>
                <c:pt idx="95">
                  <c:v>0.76219474081517813</c:v>
                </c:pt>
                <c:pt idx="96">
                  <c:v>0.76213669924092575</c:v>
                </c:pt>
                <c:pt idx="97">
                  <c:v>0.75264604324749784</c:v>
                </c:pt>
                <c:pt idx="98">
                  <c:v>0.75239979585851013</c:v>
                </c:pt>
                <c:pt idx="99">
                  <c:v>0.752347249344542</c:v>
                </c:pt>
                <c:pt idx="100">
                  <c:v>0.75206631438750993</c:v>
                </c:pt>
                <c:pt idx="101">
                  <c:v>0.7518805126616489</c:v>
                </c:pt>
                <c:pt idx="102">
                  <c:v>0.75183998659205264</c:v>
                </c:pt>
                <c:pt idx="103">
                  <c:v>0.73961519466594472</c:v>
                </c:pt>
                <c:pt idx="104">
                  <c:v>0.73907393122794651</c:v>
                </c:pt>
                <c:pt idx="105">
                  <c:v>0.73580505724135581</c:v>
                </c:pt>
                <c:pt idx="106">
                  <c:v>0.73575869267020744</c:v>
                </c:pt>
                <c:pt idx="107">
                  <c:v>0.73569584291820633</c:v>
                </c:pt>
                <c:pt idx="108">
                  <c:v>0.73420152996215926</c:v>
                </c:pt>
                <c:pt idx="109">
                  <c:v>0.73417233745439925</c:v>
                </c:pt>
                <c:pt idx="110">
                  <c:v>0.73404663795039715</c:v>
                </c:pt>
                <c:pt idx="111">
                  <c:v>0.73384126007227346</c:v>
                </c:pt>
                <c:pt idx="112">
                  <c:v>0.73375849072674204</c:v>
                </c:pt>
                <c:pt idx="113">
                  <c:v>0.73057101232061172</c:v>
                </c:pt>
                <c:pt idx="114">
                  <c:v>0.73054868863820699</c:v>
                </c:pt>
                <c:pt idx="115">
                  <c:v>0.73035327055684851</c:v>
                </c:pt>
                <c:pt idx="116">
                  <c:v>0.73008057819024286</c:v>
                </c:pt>
                <c:pt idx="117">
                  <c:v>0.73001017273035096</c:v>
                </c:pt>
                <c:pt idx="118">
                  <c:v>0.72995693933384731</c:v>
                </c:pt>
                <c:pt idx="119">
                  <c:v>0.72909421486922077</c:v>
                </c:pt>
                <c:pt idx="120">
                  <c:v>0.72844408054934096</c:v>
                </c:pt>
                <c:pt idx="121">
                  <c:v>0.72723860169948451</c:v>
                </c:pt>
                <c:pt idx="122">
                  <c:v>0.72720082316003032</c:v>
                </c:pt>
                <c:pt idx="123">
                  <c:v>0.72695560609484589</c:v>
                </c:pt>
                <c:pt idx="124">
                  <c:v>0.72341816103686274</c:v>
                </c:pt>
                <c:pt idx="125">
                  <c:v>0.72339721111952904</c:v>
                </c:pt>
                <c:pt idx="126">
                  <c:v>0.72323682404748257</c:v>
                </c:pt>
                <c:pt idx="127">
                  <c:v>0.72298405127440724</c:v>
                </c:pt>
                <c:pt idx="128">
                  <c:v>0.72283637152926816</c:v>
                </c:pt>
                <c:pt idx="129">
                  <c:v>0.70551525463079012</c:v>
                </c:pt>
                <c:pt idx="130">
                  <c:v>0.70484348351104109</c:v>
                </c:pt>
                <c:pt idx="131">
                  <c:v>0.70320389489872925</c:v>
                </c:pt>
                <c:pt idx="132">
                  <c:v>0.70306823559796194</c:v>
                </c:pt>
                <c:pt idx="133">
                  <c:v>0.70234872614199351</c:v>
                </c:pt>
                <c:pt idx="134">
                  <c:v>0.69152002296935178</c:v>
                </c:pt>
                <c:pt idx="135">
                  <c:v>0.69029119011328732</c:v>
                </c:pt>
                <c:pt idx="136">
                  <c:v>0.68926292695759783</c:v>
                </c:pt>
                <c:pt idx="137">
                  <c:v>0.67037743508444858</c:v>
                </c:pt>
                <c:pt idx="138">
                  <c:v>0.66755434786341739</c:v>
                </c:pt>
                <c:pt idx="139">
                  <c:v>0.66734278804247393</c:v>
                </c:pt>
                <c:pt idx="140">
                  <c:v>0.66221452303220163</c:v>
                </c:pt>
                <c:pt idx="141">
                  <c:v>0.66057802539129973</c:v>
                </c:pt>
                <c:pt idx="142">
                  <c:v>0.66030052484694535</c:v>
                </c:pt>
                <c:pt idx="143">
                  <c:v>0.65950271078192646</c:v>
                </c:pt>
                <c:pt idx="144">
                  <c:v>0.65896968993435467</c:v>
                </c:pt>
                <c:pt idx="145">
                  <c:v>0.65855790385430402</c:v>
                </c:pt>
                <c:pt idx="146">
                  <c:v>0.65598140746352829</c:v>
                </c:pt>
                <c:pt idx="147">
                  <c:v>0.65471376574420637</c:v>
                </c:pt>
                <c:pt idx="148">
                  <c:v>0.65442149722533804</c:v>
                </c:pt>
                <c:pt idx="149">
                  <c:v>0.64783532403340172</c:v>
                </c:pt>
                <c:pt idx="150">
                  <c:v>0.64779788893521528</c:v>
                </c:pt>
                <c:pt idx="151">
                  <c:v>0.64365323971582289</c:v>
                </c:pt>
                <c:pt idx="152">
                  <c:v>0.64123060501300611</c:v>
                </c:pt>
                <c:pt idx="153">
                  <c:v>0.64090880054511001</c:v>
                </c:pt>
                <c:pt idx="154">
                  <c:v>0.64028991938059687</c:v>
                </c:pt>
                <c:pt idx="155">
                  <c:v>0.64000829754102928</c:v>
                </c:pt>
                <c:pt idx="156">
                  <c:v>0.63997257964918164</c:v>
                </c:pt>
                <c:pt idx="157">
                  <c:v>0.63973114043794255</c:v>
                </c:pt>
                <c:pt idx="158">
                  <c:v>0.6390913093560957</c:v>
                </c:pt>
                <c:pt idx="159">
                  <c:v>0.63813963360311787</c:v>
                </c:pt>
                <c:pt idx="160">
                  <c:v>0.63755544000664899</c:v>
                </c:pt>
                <c:pt idx="161">
                  <c:v>0.63660479457747443</c:v>
                </c:pt>
                <c:pt idx="162">
                  <c:v>0.63475364614421914</c:v>
                </c:pt>
                <c:pt idx="163">
                  <c:v>0.6347120897508195</c:v>
                </c:pt>
                <c:pt idx="164">
                  <c:v>0.63454449041215</c:v>
                </c:pt>
                <c:pt idx="165">
                  <c:v>0.63362612846214539</c:v>
                </c:pt>
                <c:pt idx="166">
                  <c:v>0.63080372812364971</c:v>
                </c:pt>
                <c:pt idx="167">
                  <c:v>0.62585920419163188</c:v>
                </c:pt>
                <c:pt idx="168">
                  <c:v>0.62581077897287696</c:v>
                </c:pt>
                <c:pt idx="169">
                  <c:v>0.62432333484218516</c:v>
                </c:pt>
                <c:pt idx="170">
                  <c:v>0.62254843037037377</c:v>
                </c:pt>
                <c:pt idx="171">
                  <c:v>0.62194466062164222</c:v>
                </c:pt>
                <c:pt idx="172">
                  <c:v>0.62167059448996542</c:v>
                </c:pt>
                <c:pt idx="173">
                  <c:v>0.62159950214753801</c:v>
                </c:pt>
                <c:pt idx="174">
                  <c:v>0.61943410495427742</c:v>
                </c:pt>
                <c:pt idx="175">
                  <c:v>0.61487320491835351</c:v>
                </c:pt>
                <c:pt idx="176">
                  <c:v>0.61450091458409584</c:v>
                </c:pt>
                <c:pt idx="177">
                  <c:v>0.61429656702977542</c:v>
                </c:pt>
                <c:pt idx="178">
                  <c:v>0.61409840141827476</c:v>
                </c:pt>
                <c:pt idx="179">
                  <c:v>0.61390298333691629</c:v>
                </c:pt>
                <c:pt idx="180">
                  <c:v>0.61380029439785444</c:v>
                </c:pt>
                <c:pt idx="181">
                  <c:v>0.61221050476936856</c:v>
                </c:pt>
                <c:pt idx="182">
                  <c:v>0.61194468122811818</c:v>
                </c:pt>
                <c:pt idx="183">
                  <c:v>0.60749368239787915</c:v>
                </c:pt>
                <c:pt idx="184">
                  <c:v>0.60721480808845363</c:v>
                </c:pt>
                <c:pt idx="185">
                  <c:v>0.60599696535295766</c:v>
                </c:pt>
                <c:pt idx="186">
                  <c:v>0.60582112342386185</c:v>
                </c:pt>
                <c:pt idx="187">
                  <c:v>0.60524826338922921</c:v>
                </c:pt>
                <c:pt idx="188">
                  <c:v>0.60519949472920653</c:v>
                </c:pt>
                <c:pt idx="189">
                  <c:v>0.60276655678835678</c:v>
                </c:pt>
                <c:pt idx="190">
                  <c:v>0.60265356461126196</c:v>
                </c:pt>
                <c:pt idx="191">
                  <c:v>0.6024856218313247</c:v>
                </c:pt>
                <c:pt idx="192">
                  <c:v>0.60244715640933499</c:v>
                </c:pt>
                <c:pt idx="193">
                  <c:v>0.60224383917881785</c:v>
                </c:pt>
                <c:pt idx="194">
                  <c:v>0.60218408039822668</c:v>
                </c:pt>
                <c:pt idx="195">
                  <c:v>0.6017063535947651</c:v>
                </c:pt>
                <c:pt idx="196">
                  <c:v>0.59914084732455786</c:v>
                </c:pt>
                <c:pt idx="197">
                  <c:v>0.59880393144088007</c:v>
                </c:pt>
                <c:pt idx="198">
                  <c:v>0.59876890043156805</c:v>
                </c:pt>
                <c:pt idx="199">
                  <c:v>0.59862362477530329</c:v>
                </c:pt>
                <c:pt idx="200">
                  <c:v>0.59583076038583538</c:v>
                </c:pt>
                <c:pt idx="201">
                  <c:v>0.59570093958662007</c:v>
                </c:pt>
                <c:pt idx="202">
                  <c:v>0.59542515624860448</c:v>
                </c:pt>
                <c:pt idx="203">
                  <c:v>0.59529567889065693</c:v>
                </c:pt>
                <c:pt idx="204">
                  <c:v>0.59473964747814478</c:v>
                </c:pt>
                <c:pt idx="205">
                  <c:v>0.59430622459822491</c:v>
                </c:pt>
                <c:pt idx="206">
                  <c:v>0.5942433748462238</c:v>
                </c:pt>
                <c:pt idx="207">
                  <c:v>0.59413656461194875</c:v>
                </c:pt>
                <c:pt idx="208">
                  <c:v>0.59337515532131291</c:v>
                </c:pt>
                <c:pt idx="209">
                  <c:v>0.59307224012314386</c:v>
                </c:pt>
                <c:pt idx="210">
                  <c:v>0.59301935016790797</c:v>
                </c:pt>
                <c:pt idx="211">
                  <c:v>0.59234242742914245</c:v>
                </c:pt>
                <c:pt idx="212">
                  <c:v>0.5920570277356294</c:v>
                </c:pt>
                <c:pt idx="213">
                  <c:v>0.59127672917526652</c:v>
                </c:pt>
                <c:pt idx="214">
                  <c:v>0.58992734843421646</c:v>
                </c:pt>
                <c:pt idx="215">
                  <c:v>0.58982431605388685</c:v>
                </c:pt>
                <c:pt idx="216">
                  <c:v>0.58975253682892392</c:v>
                </c:pt>
                <c:pt idx="217">
                  <c:v>0.58958562437278994</c:v>
                </c:pt>
                <c:pt idx="218">
                  <c:v>0.58884344779314901</c:v>
                </c:pt>
                <c:pt idx="219">
                  <c:v>0.58873972853028389</c:v>
                </c:pt>
                <c:pt idx="220">
                  <c:v>0.58799858227444624</c:v>
                </c:pt>
                <c:pt idx="221">
                  <c:v>0.58795668243977883</c:v>
                </c:pt>
                <c:pt idx="222">
                  <c:v>0.58135127653684771</c:v>
                </c:pt>
                <c:pt idx="223">
                  <c:v>0.58081344751152719</c:v>
                </c:pt>
                <c:pt idx="224">
                  <c:v>0.58064859570299987</c:v>
                </c:pt>
                <c:pt idx="225">
                  <c:v>0.58052255275773001</c:v>
                </c:pt>
                <c:pt idx="226">
                  <c:v>0.58042638920275569</c:v>
                </c:pt>
                <c:pt idx="227">
                  <c:v>0.58027012342592243</c:v>
                </c:pt>
                <c:pt idx="228">
                  <c:v>0.5799545009008461</c:v>
                </c:pt>
                <c:pt idx="229">
                  <c:v>0.57797181446203671</c:v>
                </c:pt>
                <c:pt idx="230">
                  <c:v>0.57776815379025181</c:v>
                </c:pt>
                <c:pt idx="231">
                  <c:v>0.57774342601897266</c:v>
                </c:pt>
                <c:pt idx="232">
                  <c:v>0.57766958614640307</c:v>
                </c:pt>
                <c:pt idx="233">
                  <c:v>0.57714995950827408</c:v>
                </c:pt>
                <c:pt idx="234">
                  <c:v>0.57703215915343053</c:v>
                </c:pt>
                <c:pt idx="235">
                  <c:v>0.57629410386900282</c:v>
                </c:pt>
                <c:pt idx="236">
                  <c:v>0.57077809366742338</c:v>
                </c:pt>
                <c:pt idx="237">
                  <c:v>0.57045045069797518</c:v>
                </c:pt>
                <c:pt idx="238">
                  <c:v>0.56699646186805897</c:v>
                </c:pt>
                <c:pt idx="239">
                  <c:v>0.56685668127207844</c:v>
                </c:pt>
                <c:pt idx="240">
                  <c:v>0.56524216387231352</c:v>
                </c:pt>
                <c:pt idx="241">
                  <c:v>0.56519202144721981</c:v>
                </c:pt>
                <c:pt idx="242">
                  <c:v>0.56495882482640714</c:v>
                </c:pt>
                <c:pt idx="243">
                  <c:v>0.56444331948349136</c:v>
                </c:pt>
                <c:pt idx="244">
                  <c:v>0.56424618419579409</c:v>
                </c:pt>
                <c:pt idx="245">
                  <c:v>0.55340236960737066</c:v>
                </c:pt>
                <c:pt idx="246">
                  <c:v>0.55318703193248175</c:v>
                </c:pt>
                <c:pt idx="247">
                  <c:v>0.55311250517737665</c:v>
                </c:pt>
                <c:pt idx="248">
                  <c:v>0.55305205951424996</c:v>
                </c:pt>
                <c:pt idx="249">
                  <c:v>0.55232155993771304</c:v>
                </c:pt>
                <c:pt idx="250">
                  <c:v>0.55220307270033397</c:v>
                </c:pt>
                <c:pt idx="251">
                  <c:v>0.55138087430530369</c:v>
                </c:pt>
                <c:pt idx="252">
                  <c:v>0.55128402386779385</c:v>
                </c:pt>
                <c:pt idx="253">
                  <c:v>0.55120468893494001</c:v>
                </c:pt>
                <c:pt idx="254">
                  <c:v>0.55112054582433745</c:v>
                </c:pt>
                <c:pt idx="255">
                  <c:v>0.55094058260002843</c:v>
                </c:pt>
                <c:pt idx="256">
                  <c:v>0.55073177030922704</c:v>
                </c:pt>
                <c:pt idx="257">
                  <c:v>0.55054150384688505</c:v>
                </c:pt>
                <c:pt idx="258">
                  <c:v>0.55050097777728879</c:v>
                </c:pt>
                <c:pt idx="259">
                  <c:v>0.55038901592399725</c:v>
                </c:pt>
                <c:pt idx="260">
                  <c:v>0.55032135799424753</c:v>
                </c:pt>
                <c:pt idx="261">
                  <c:v>0.5470895756645755</c:v>
                </c:pt>
                <c:pt idx="262">
                  <c:v>0.54649851324275134</c:v>
                </c:pt>
                <c:pt idx="263">
                  <c:v>0.54641643077975544</c:v>
                </c:pt>
                <c:pt idx="264">
                  <c:v>0.54638861203706646</c:v>
                </c:pt>
                <c:pt idx="265">
                  <c:v>0.5452209117266642</c:v>
                </c:pt>
                <c:pt idx="266">
                  <c:v>0.54512646537802878</c:v>
                </c:pt>
                <c:pt idx="267">
                  <c:v>0.54490219823017805</c:v>
                </c:pt>
                <c:pt idx="268">
                  <c:v>0.54483763127183815</c:v>
                </c:pt>
                <c:pt idx="269">
                  <c:v>0.54089870337183721</c:v>
                </c:pt>
                <c:pt idx="270">
                  <c:v>0.54067271901764757</c:v>
                </c:pt>
                <c:pt idx="271">
                  <c:v>0.53498636194725657</c:v>
                </c:pt>
                <c:pt idx="272">
                  <c:v>0.53376199382767309</c:v>
                </c:pt>
                <c:pt idx="273">
                  <c:v>0.53371940711047017</c:v>
                </c:pt>
                <c:pt idx="274">
                  <c:v>0.53364728444423948</c:v>
                </c:pt>
                <c:pt idx="275">
                  <c:v>0.53300504927351822</c:v>
                </c:pt>
                <c:pt idx="276">
                  <c:v>0.53292399713432559</c:v>
                </c:pt>
                <c:pt idx="277">
                  <c:v>0.53282199507779926</c:v>
                </c:pt>
                <c:pt idx="278">
                  <c:v>0.53275777156072712</c:v>
                </c:pt>
                <c:pt idx="279">
                  <c:v>0.53188817827074519</c:v>
                </c:pt>
                <c:pt idx="280">
                  <c:v>0.52598064502391328</c:v>
                </c:pt>
                <c:pt idx="281">
                  <c:v>0.5259201993607866</c:v>
                </c:pt>
                <c:pt idx="282">
                  <c:v>0.52018713427797947</c:v>
                </c:pt>
                <c:pt idx="283">
                  <c:v>0.52008238469131107</c:v>
                </c:pt>
                <c:pt idx="284">
                  <c:v>0.52003395947255615</c:v>
                </c:pt>
                <c:pt idx="285">
                  <c:v>0.52000785793620596</c:v>
                </c:pt>
                <c:pt idx="286">
                  <c:v>0.51929727795319947</c:v>
                </c:pt>
                <c:pt idx="287">
                  <c:v>0.51664419415971208</c:v>
                </c:pt>
                <c:pt idx="288">
                  <c:v>0.51649960538598283</c:v>
                </c:pt>
                <c:pt idx="289">
                  <c:v>0.51640309838974074</c:v>
                </c:pt>
                <c:pt idx="290">
                  <c:v>0.51569698314321522</c:v>
                </c:pt>
                <c:pt idx="291">
                  <c:v>0.51561146626754162</c:v>
                </c:pt>
                <c:pt idx="292">
                  <c:v>0.51559463764542113</c:v>
                </c:pt>
                <c:pt idx="293">
                  <c:v>0.51556819266780318</c:v>
                </c:pt>
                <c:pt idx="294">
                  <c:v>0.5151364869942221</c:v>
                </c:pt>
                <c:pt idx="295">
                  <c:v>0.49669575156282897</c:v>
                </c:pt>
                <c:pt idx="296">
                  <c:v>0.48888349304497036</c:v>
                </c:pt>
                <c:pt idx="297">
                  <c:v>0.48848338396802371</c:v>
                </c:pt>
                <c:pt idx="298">
                  <c:v>0.48684036094303423</c:v>
                </c:pt>
                <c:pt idx="299">
                  <c:v>0.48555554716032401</c:v>
                </c:pt>
                <c:pt idx="300">
                  <c:v>0.48523511645749895</c:v>
                </c:pt>
                <c:pt idx="301">
                  <c:v>0.48519562071170591</c:v>
                </c:pt>
                <c:pt idx="302">
                  <c:v>0.48243126194746255</c:v>
                </c:pt>
                <c:pt idx="303">
                  <c:v>0.4817835317164571</c:v>
                </c:pt>
                <c:pt idx="304">
                  <c:v>0.48176464244673001</c:v>
                </c:pt>
                <c:pt idx="305">
                  <c:v>0.48142841344558773</c:v>
                </c:pt>
                <c:pt idx="306">
                  <c:v>0.47705812331327357</c:v>
                </c:pt>
                <c:pt idx="307">
                  <c:v>0.47703511274833327</c:v>
                </c:pt>
                <c:pt idx="308">
                  <c:v>0.45788311045139807</c:v>
                </c:pt>
                <c:pt idx="309">
                  <c:v>0.45771035949371208</c:v>
                </c:pt>
                <c:pt idx="310">
                  <c:v>0.45708392262130809</c:v>
                </c:pt>
                <c:pt idx="311">
                  <c:v>0.45696165752998363</c:v>
                </c:pt>
                <c:pt idx="312">
                  <c:v>0.45694173793645326</c:v>
                </c:pt>
                <c:pt idx="313">
                  <c:v>0.45577712859746095</c:v>
                </c:pt>
                <c:pt idx="314">
                  <c:v>0.4555981956969552</c:v>
                </c:pt>
                <c:pt idx="315">
                  <c:v>0.45427079519704211</c:v>
                </c:pt>
                <c:pt idx="316">
                  <c:v>0.45417943981981651</c:v>
                </c:pt>
                <c:pt idx="317">
                  <c:v>0.45407709432202242</c:v>
                </c:pt>
                <c:pt idx="318">
                  <c:v>0.45405992225863417</c:v>
                </c:pt>
                <c:pt idx="319">
                  <c:v>0.45400222412564961</c:v>
                </c:pt>
                <c:pt idx="320">
                  <c:v>0.45381642239978853</c:v>
                </c:pt>
                <c:pt idx="321">
                  <c:v>0.45377830041906658</c:v>
                </c:pt>
                <c:pt idx="322">
                  <c:v>0.45365534844520661</c:v>
                </c:pt>
                <c:pt idx="323">
                  <c:v>0.45305604343295608</c:v>
                </c:pt>
                <c:pt idx="324">
                  <c:v>0.45280086657100643</c:v>
                </c:pt>
                <c:pt idx="325">
                  <c:v>0.45275484544112587</c:v>
                </c:pt>
                <c:pt idx="326">
                  <c:v>0.45273595617139878</c:v>
                </c:pt>
                <c:pt idx="327">
                  <c:v>0.45268993504151822</c:v>
                </c:pt>
                <c:pt idx="328">
                  <c:v>0.45087862579532373</c:v>
                </c:pt>
                <c:pt idx="329">
                  <c:v>0.45081337195444832</c:v>
                </c:pt>
                <c:pt idx="330">
                  <c:v>0.4507917351545791</c:v>
                </c:pt>
                <c:pt idx="331">
                  <c:v>0.45076082544048024</c:v>
                </c:pt>
                <c:pt idx="332">
                  <c:v>0.45065058079352754</c:v>
                </c:pt>
                <c:pt idx="333">
                  <c:v>0.45062310549210632</c:v>
                </c:pt>
                <c:pt idx="334">
                  <c:v>0.44496216307552994</c:v>
                </c:pt>
                <c:pt idx="335">
                  <c:v>0.44469084447399532</c:v>
                </c:pt>
                <c:pt idx="336">
                  <c:v>0.44375702766694131</c:v>
                </c:pt>
                <c:pt idx="337">
                  <c:v>0.44249247691902927</c:v>
                </c:pt>
                <c:pt idx="338">
                  <c:v>0.44152156845505658</c:v>
                </c:pt>
                <c:pt idx="339">
                  <c:v>0.44131138239918416</c:v>
                </c:pt>
                <c:pt idx="340">
                  <c:v>0.44123960317422117</c:v>
                </c:pt>
                <c:pt idx="341">
                  <c:v>0.44122517864097505</c:v>
                </c:pt>
                <c:pt idx="342">
                  <c:v>0.43902578076220572</c:v>
                </c:pt>
                <c:pt idx="343">
                  <c:v>0.41909416678744316</c:v>
                </c:pt>
                <c:pt idx="344">
                  <c:v>0.41870882568501044</c:v>
                </c:pt>
                <c:pt idx="345">
                  <c:v>0.41868375447246359</c:v>
                </c:pt>
                <c:pt idx="346">
                  <c:v>0.41862949075215666</c:v>
                </c:pt>
                <c:pt idx="347">
                  <c:v>0.41850310436561899</c:v>
                </c:pt>
                <c:pt idx="348">
                  <c:v>0.41835885903315756</c:v>
                </c:pt>
                <c:pt idx="349">
                  <c:v>0.41833069684920082</c:v>
                </c:pt>
                <c:pt idx="350">
                  <c:v>0.41657159067570665</c:v>
                </c:pt>
                <c:pt idx="351">
                  <c:v>0.41647336647312577</c:v>
                </c:pt>
                <c:pt idx="352">
                  <c:v>0.41604990338997111</c:v>
                </c:pt>
                <c:pt idx="353">
                  <c:v>0.41537675850515099</c:v>
                </c:pt>
                <c:pt idx="354">
                  <c:v>0.41401157946578371</c:v>
                </c:pt>
                <c:pt idx="355">
                  <c:v>0.41222156357819068</c:v>
                </c:pt>
                <c:pt idx="356">
                  <c:v>0.41108614674695843</c:v>
                </c:pt>
                <c:pt idx="357">
                  <c:v>0.41102501420129617</c:v>
                </c:pt>
                <c:pt idx="358">
                  <c:v>0.40972989718055303</c:v>
                </c:pt>
                <c:pt idx="359">
                  <c:v>0.40945377040126968</c:v>
                </c:pt>
                <c:pt idx="360">
                  <c:v>0.40943007295379386</c:v>
                </c:pt>
                <c:pt idx="361">
                  <c:v>0.40939881979842718</c:v>
                </c:pt>
                <c:pt idx="362">
                  <c:v>0.40837708202682527</c:v>
                </c:pt>
                <c:pt idx="363">
                  <c:v>0.40799105404185698</c:v>
                </c:pt>
                <c:pt idx="364">
                  <c:v>0.40706067164748061</c:v>
                </c:pt>
                <c:pt idx="365">
                  <c:v>0.40695660894334773</c:v>
                </c:pt>
                <c:pt idx="366">
                  <c:v>0.40688757724852687</c:v>
                </c:pt>
                <c:pt idx="367">
                  <c:v>0.40686868797879977</c:v>
                </c:pt>
                <c:pt idx="368">
                  <c:v>0.40452916606278216</c:v>
                </c:pt>
                <c:pt idx="369">
                  <c:v>0.40443643692048553</c:v>
                </c:pt>
                <c:pt idx="370">
                  <c:v>0.4040541867894627</c:v>
                </c:pt>
                <c:pt idx="371">
                  <c:v>0.40314715840129439</c:v>
                </c:pt>
                <c:pt idx="372">
                  <c:v>0.40176377697473553</c:v>
                </c:pt>
                <c:pt idx="373">
                  <c:v>0.40004966160731864</c:v>
                </c:pt>
                <c:pt idx="374">
                  <c:v>0.39955957091821748</c:v>
                </c:pt>
                <c:pt idx="375">
                  <c:v>0.39777779762105081</c:v>
                </c:pt>
                <c:pt idx="376">
                  <c:v>0.39697551881955095</c:v>
                </c:pt>
                <c:pt idx="377">
                  <c:v>0.3968954970041616</c:v>
                </c:pt>
                <c:pt idx="378">
                  <c:v>0.39621617017652172</c:v>
                </c:pt>
                <c:pt idx="379">
                  <c:v>0.39501034788539757</c:v>
                </c:pt>
                <c:pt idx="380">
                  <c:v>0.39493616457156028</c:v>
                </c:pt>
                <c:pt idx="381">
                  <c:v>0.39472803916329446</c:v>
                </c:pt>
                <c:pt idx="382">
                  <c:v>0.39381895012751955</c:v>
                </c:pt>
                <c:pt idx="383">
                  <c:v>0.39364482540476253</c:v>
                </c:pt>
                <c:pt idx="384">
                  <c:v>0.39362044107475119</c:v>
                </c:pt>
                <c:pt idx="385">
                  <c:v>0.39326532280388182</c:v>
                </c:pt>
                <c:pt idx="386">
                  <c:v>0.39299812549756036</c:v>
                </c:pt>
                <c:pt idx="387">
                  <c:v>0.3928549104889022</c:v>
                </c:pt>
                <c:pt idx="388">
                  <c:v>0.39283293024776522</c:v>
                </c:pt>
                <c:pt idx="389">
                  <c:v>0.39279927300352424</c:v>
                </c:pt>
                <c:pt idx="390">
                  <c:v>0.3927690501719609</c:v>
                </c:pt>
                <c:pt idx="391">
                  <c:v>0.39224530223861875</c:v>
                </c:pt>
                <c:pt idx="392">
                  <c:v>0.38856807658465509</c:v>
                </c:pt>
                <c:pt idx="393">
                  <c:v>0.38854918731492799</c:v>
                </c:pt>
                <c:pt idx="394">
                  <c:v>0.38845302375995366</c:v>
                </c:pt>
                <c:pt idx="395">
                  <c:v>0.38825279750084646</c:v>
                </c:pt>
                <c:pt idx="396">
                  <c:v>0.38809824893035205</c:v>
                </c:pt>
                <c:pt idx="397">
                  <c:v>0.38621069572271366</c:v>
                </c:pt>
                <c:pt idx="398">
                  <c:v>0.38438496194327304</c:v>
                </c:pt>
                <c:pt idx="399">
                  <c:v>0.38436744643861703</c:v>
                </c:pt>
                <c:pt idx="400">
                  <c:v>0.38429532377238629</c:v>
                </c:pt>
                <c:pt idx="401">
                  <c:v>0.38387632542571254</c:v>
                </c:pt>
                <c:pt idx="402">
                  <c:v>0.38385125421316568</c:v>
                </c:pt>
                <c:pt idx="403">
                  <c:v>0.38380488964201737</c:v>
                </c:pt>
                <c:pt idx="404">
                  <c:v>0.3837451308614262</c:v>
                </c:pt>
                <c:pt idx="405">
                  <c:v>0.38336528481927773</c:v>
                </c:pt>
                <c:pt idx="406">
                  <c:v>0.38293598323457101</c:v>
                </c:pt>
                <c:pt idx="407">
                  <c:v>0.38273919138814144</c:v>
                </c:pt>
                <c:pt idx="408">
                  <c:v>0.38250736853239981</c:v>
                </c:pt>
                <c:pt idx="409">
                  <c:v>0.38246375149139361</c:v>
                </c:pt>
                <c:pt idx="410">
                  <c:v>0.38244280157405991</c:v>
                </c:pt>
                <c:pt idx="411">
                  <c:v>0.38236209287613504</c:v>
                </c:pt>
                <c:pt idx="412">
                  <c:v>0.38135752716792137</c:v>
                </c:pt>
                <c:pt idx="413">
                  <c:v>0.38133417316171331</c:v>
                </c:pt>
                <c:pt idx="414">
                  <c:v>0.3811129969852724</c:v>
                </c:pt>
                <c:pt idx="415">
                  <c:v>0.38100137857324867</c:v>
                </c:pt>
                <c:pt idx="416">
                  <c:v>0.38097321638929194</c:v>
                </c:pt>
                <c:pt idx="417">
                  <c:v>0.37988485101174352</c:v>
                </c:pt>
                <c:pt idx="418">
                  <c:v>0.37976636377436446</c:v>
                </c:pt>
                <c:pt idx="419">
                  <c:v>0.37215673560448742</c:v>
                </c:pt>
                <c:pt idx="420">
                  <c:v>0.37211002759207135</c:v>
                </c:pt>
                <c:pt idx="421">
                  <c:v>0.36992368048147706</c:v>
                </c:pt>
                <c:pt idx="422">
                  <c:v>0.3695424606742575</c:v>
                </c:pt>
                <c:pt idx="423">
                  <c:v>0.36790905400476548</c:v>
                </c:pt>
                <c:pt idx="424">
                  <c:v>0.36524326288437076</c:v>
                </c:pt>
                <c:pt idx="425">
                  <c:v>0.36498636881608226</c:v>
                </c:pt>
                <c:pt idx="426">
                  <c:v>0.36114532167739449</c:v>
                </c:pt>
                <c:pt idx="427">
                  <c:v>0.36089014481544485</c:v>
                </c:pt>
                <c:pt idx="428">
                  <c:v>0.360781617374831</c:v>
                </c:pt>
                <c:pt idx="429">
                  <c:v>0.36043268104678139</c:v>
                </c:pt>
                <c:pt idx="430">
                  <c:v>0.35985638659947111</c:v>
                </c:pt>
                <c:pt idx="431">
                  <c:v>0.35975266733660599</c:v>
                </c:pt>
                <c:pt idx="432">
                  <c:v>0.35841736768753429</c:v>
                </c:pt>
                <c:pt idx="433">
                  <c:v>0.35807049200709129</c:v>
                </c:pt>
                <c:pt idx="434">
                  <c:v>0.35804851176595431</c:v>
                </c:pt>
                <c:pt idx="435">
                  <c:v>0.35694572185515977</c:v>
                </c:pt>
                <c:pt idx="436">
                  <c:v>0.35676884960226063</c:v>
                </c:pt>
                <c:pt idx="437">
                  <c:v>0.35665414021882702</c:v>
                </c:pt>
                <c:pt idx="438">
                  <c:v>0.35617744373916871</c:v>
                </c:pt>
                <c:pt idx="439">
                  <c:v>0.355904751372563</c:v>
                </c:pt>
                <c:pt idx="440">
                  <c:v>0.35578454692884515</c:v>
                </c:pt>
                <c:pt idx="441">
                  <c:v>0.35576909207179569</c:v>
                </c:pt>
                <c:pt idx="442">
                  <c:v>0.35560286649819728</c:v>
                </c:pt>
                <c:pt idx="443">
                  <c:v>0.35465153418648726</c:v>
                </c:pt>
                <c:pt idx="444">
                  <c:v>0.35389115521965475</c:v>
                </c:pt>
                <c:pt idx="445">
                  <c:v>0.35368371669392445</c:v>
                </c:pt>
                <c:pt idx="446">
                  <c:v>0.35364044309418602</c:v>
                </c:pt>
                <c:pt idx="447">
                  <c:v>0.35086372044430308</c:v>
                </c:pt>
                <c:pt idx="448">
                  <c:v>0.35081323457794156</c:v>
                </c:pt>
                <c:pt idx="449">
                  <c:v>0.35022148527358182</c:v>
                </c:pt>
                <c:pt idx="450">
                  <c:v>0.35020087879751588</c:v>
                </c:pt>
                <c:pt idx="451">
                  <c:v>0.35014146345819247</c:v>
                </c:pt>
                <c:pt idx="452">
                  <c:v>0.34996287399895448</c:v>
                </c:pt>
                <c:pt idx="453">
                  <c:v>0.34988388250736846</c:v>
                </c:pt>
                <c:pt idx="454">
                  <c:v>0.33780230558991869</c:v>
                </c:pt>
                <c:pt idx="455">
                  <c:v>0.33772949604115243</c:v>
                </c:pt>
                <c:pt idx="456">
                  <c:v>0.33683105368467825</c:v>
                </c:pt>
                <c:pt idx="457">
                  <c:v>0.33652195654368944</c:v>
                </c:pt>
                <c:pt idx="458">
                  <c:v>0.33629837627837417</c:v>
                </c:pt>
                <c:pt idx="459">
                  <c:v>0.33597794557554911</c:v>
                </c:pt>
                <c:pt idx="460">
                  <c:v>0.33583713465576531</c:v>
                </c:pt>
                <c:pt idx="461">
                  <c:v>0.33580141676391773</c:v>
                </c:pt>
                <c:pt idx="462">
                  <c:v>0.33575539563403717</c:v>
                </c:pt>
                <c:pt idx="463">
                  <c:v>0.33562179698087646</c:v>
                </c:pt>
                <c:pt idx="464">
                  <c:v>0.33492152023590288</c:v>
                </c:pt>
                <c:pt idx="465">
                  <c:v>0.33490400473124687</c:v>
                </c:pt>
                <c:pt idx="466">
                  <c:v>0.33477658802090593</c:v>
                </c:pt>
                <c:pt idx="467">
                  <c:v>0.33400418860970166</c:v>
                </c:pt>
                <c:pt idx="468">
                  <c:v>0.33387711534062847</c:v>
                </c:pt>
                <c:pt idx="469">
                  <c:v>0.33385959983597246</c:v>
                </c:pt>
                <c:pt idx="470">
                  <c:v>0.33337431732462003</c:v>
                </c:pt>
                <c:pt idx="471">
                  <c:v>0.33331696263290322</c:v>
                </c:pt>
                <c:pt idx="472">
                  <c:v>0.33317340418297731</c:v>
                </c:pt>
                <c:pt idx="473">
                  <c:v>0.33311227163731505</c:v>
                </c:pt>
                <c:pt idx="474">
                  <c:v>0.33308754386603595</c:v>
                </c:pt>
                <c:pt idx="475">
                  <c:v>0.33287323651495038</c:v>
                </c:pt>
                <c:pt idx="476">
                  <c:v>0.33284885218493904</c:v>
                </c:pt>
                <c:pt idx="477">
                  <c:v>0.33281656870576909</c:v>
                </c:pt>
                <c:pt idx="478">
                  <c:v>0.33227084053128991</c:v>
                </c:pt>
                <c:pt idx="479">
                  <c:v>0.3322152030459119</c:v>
                </c:pt>
                <c:pt idx="480">
                  <c:v>0.33218807118575844</c:v>
                </c:pt>
                <c:pt idx="481">
                  <c:v>0.3318611150988458</c:v>
                </c:pt>
                <c:pt idx="482">
                  <c:v>0.331797921905577</c:v>
                </c:pt>
                <c:pt idx="483">
                  <c:v>0.33149775423755007</c:v>
                </c:pt>
                <c:pt idx="484">
                  <c:v>0.33126558794054067</c:v>
                </c:pt>
                <c:pt idx="485">
                  <c:v>0.33109283698285469</c:v>
                </c:pt>
                <c:pt idx="486">
                  <c:v>0.33087303457148487</c:v>
                </c:pt>
                <c:pt idx="487">
                  <c:v>0.3231078275073101</c:v>
                </c:pt>
                <c:pt idx="488">
                  <c:v>0.32286329732466118</c:v>
                </c:pt>
                <c:pt idx="489">
                  <c:v>0.32281040736942529</c:v>
                </c:pt>
                <c:pt idx="490">
                  <c:v>0.32262529252609978</c:v>
                </c:pt>
                <c:pt idx="491">
                  <c:v>0.32256828127565074</c:v>
                </c:pt>
                <c:pt idx="492">
                  <c:v>0.32252432079337678</c:v>
                </c:pt>
                <c:pt idx="493">
                  <c:v>0.32214207066235395</c:v>
                </c:pt>
                <c:pt idx="494">
                  <c:v>0.32205071528512835</c:v>
                </c:pt>
                <c:pt idx="495">
                  <c:v>0.32169868798566886</c:v>
                </c:pt>
                <c:pt idx="496">
                  <c:v>0.32168117248101286</c:v>
                </c:pt>
                <c:pt idx="497">
                  <c:v>0.32163892920507769</c:v>
                </c:pt>
                <c:pt idx="498">
                  <c:v>0.32156646309757919</c:v>
                </c:pt>
                <c:pt idx="499">
                  <c:v>0.32150842152332687</c:v>
                </c:pt>
                <c:pt idx="500">
                  <c:v>0.32100768415492498</c:v>
                </c:pt>
                <c:pt idx="501">
                  <c:v>0.31832197344099988</c:v>
                </c:pt>
                <c:pt idx="502">
                  <c:v>0.31828007360633254</c:v>
                </c:pt>
                <c:pt idx="503">
                  <c:v>0.31826187121914096</c:v>
                </c:pt>
                <c:pt idx="504">
                  <c:v>0.31799055261760634</c:v>
                </c:pt>
                <c:pt idx="505">
                  <c:v>0.31796273387491736</c:v>
                </c:pt>
                <c:pt idx="506">
                  <c:v>0.31791808651010789</c:v>
                </c:pt>
                <c:pt idx="507">
                  <c:v>0.31790572262446831</c:v>
                </c:pt>
                <c:pt idx="508">
                  <c:v>0.31788648991347346</c:v>
                </c:pt>
                <c:pt idx="509">
                  <c:v>0.29368418377404865</c:v>
                </c:pt>
                <c:pt idx="510">
                  <c:v>0.2932919738462606</c:v>
                </c:pt>
                <c:pt idx="511">
                  <c:v>0.29325179121793205</c:v>
                </c:pt>
                <c:pt idx="512">
                  <c:v>0.29323221506566943</c:v>
                </c:pt>
                <c:pt idx="513">
                  <c:v>0.29267927462456722</c:v>
                </c:pt>
                <c:pt idx="514">
                  <c:v>0.29260062657424896</c:v>
                </c:pt>
                <c:pt idx="515">
                  <c:v>0.29240349128655163</c:v>
                </c:pt>
                <c:pt idx="516">
                  <c:v>0.29236708651216853</c:v>
                </c:pt>
                <c:pt idx="517">
                  <c:v>0.29232656044257221</c:v>
                </c:pt>
                <c:pt idx="518">
                  <c:v>0.29225581154141256</c:v>
                </c:pt>
                <c:pt idx="519">
                  <c:v>0.2920820302599233</c:v>
                </c:pt>
                <c:pt idx="520">
                  <c:v>0.2920593631362508</c:v>
                </c:pt>
                <c:pt idx="521">
                  <c:v>0.29200612973974716</c:v>
                </c:pt>
                <c:pt idx="522">
                  <c:v>0.29029888319768554</c:v>
                </c:pt>
                <c:pt idx="523">
                  <c:v>0.24948157540630825</c:v>
                </c:pt>
                <c:pt idx="524">
                  <c:v>0.24944310998431854</c:v>
                </c:pt>
                <c:pt idx="525">
                  <c:v>0.24937270452442664</c:v>
                </c:pt>
                <c:pt idx="526">
                  <c:v>0.24933595630877575</c:v>
                </c:pt>
                <c:pt idx="527">
                  <c:v>0.24882354193726983</c:v>
                </c:pt>
                <c:pt idx="528">
                  <c:v>0.24734537072080773</c:v>
                </c:pt>
                <c:pt idx="529">
                  <c:v>0.24724165145794258</c:v>
                </c:pt>
                <c:pt idx="530">
                  <c:v>0.24695281735175192</c:v>
                </c:pt>
                <c:pt idx="531">
                  <c:v>0.24693152399315046</c:v>
                </c:pt>
                <c:pt idx="532">
                  <c:v>0.24633530995230982</c:v>
                </c:pt>
                <c:pt idx="533">
                  <c:v>0.24631539035877942</c:v>
                </c:pt>
                <c:pt idx="534">
                  <c:v>0.24629753141285562</c:v>
                </c:pt>
                <c:pt idx="535">
                  <c:v>0.24620068097534578</c:v>
                </c:pt>
                <c:pt idx="536">
                  <c:v>0.24497356532562015</c:v>
                </c:pt>
                <c:pt idx="537">
                  <c:v>0.24486709853261288</c:v>
                </c:pt>
                <c:pt idx="538">
                  <c:v>0.24426848040289786</c:v>
                </c:pt>
                <c:pt idx="539">
                  <c:v>0.24422280271428506</c:v>
                </c:pt>
                <c:pt idx="540">
                  <c:v>0.24405898122956099</c:v>
                </c:pt>
                <c:pt idx="541">
                  <c:v>0.2440222330139101</c:v>
                </c:pt>
                <c:pt idx="542">
                  <c:v>0.24389069500835597</c:v>
                </c:pt>
                <c:pt idx="543">
                  <c:v>0.24382921902142599</c:v>
                </c:pt>
                <c:pt idx="544">
                  <c:v>0.23852305143445121</c:v>
                </c:pt>
                <c:pt idx="545">
                  <c:v>0.23831904732139858</c:v>
                </c:pt>
                <c:pt idx="546">
                  <c:v>0.23828023845814109</c:v>
                </c:pt>
                <c:pt idx="547">
                  <c:v>0.23826237951221729</c:v>
                </c:pt>
                <c:pt idx="548">
                  <c:v>0.23820296417289388</c:v>
                </c:pt>
                <c:pt idx="549">
                  <c:v>0.23809649737988661</c:v>
                </c:pt>
                <c:pt idx="550">
                  <c:v>0.22844373710807345</c:v>
                </c:pt>
                <c:pt idx="551">
                  <c:v>0.2283915340353731</c:v>
                </c:pt>
                <c:pt idx="552">
                  <c:v>0.22835890711493539</c:v>
                </c:pt>
                <c:pt idx="553">
                  <c:v>0.22832181545801675</c:v>
                </c:pt>
                <c:pt idx="554">
                  <c:v>0.22822221749036478</c:v>
                </c:pt>
                <c:pt idx="555">
                  <c:v>0.22806801236113813</c:v>
                </c:pt>
                <c:pt idx="556">
                  <c:v>0.22805290094535646</c:v>
                </c:pt>
                <c:pt idx="557">
                  <c:v>0.2278571394227302</c:v>
                </c:pt>
                <c:pt idx="558">
                  <c:v>0.22717334785860938</c:v>
                </c:pt>
                <c:pt idx="559">
                  <c:v>0.22711668004942809</c:v>
                </c:pt>
                <c:pt idx="560">
                  <c:v>0.2201173470123701</c:v>
                </c:pt>
                <c:pt idx="561">
                  <c:v>0.22008540697446791</c:v>
                </c:pt>
                <c:pt idx="562">
                  <c:v>0.22006411361586645</c:v>
                </c:pt>
                <c:pt idx="563">
                  <c:v>0.22002187033993131</c:v>
                </c:pt>
                <c:pt idx="564">
                  <c:v>0.21997104103230203</c:v>
                </c:pt>
                <c:pt idx="565">
                  <c:v>0.21917872202756736</c:v>
                </c:pt>
                <c:pt idx="566">
                  <c:v>0.2191069428026044</c:v>
                </c:pt>
                <c:pt idx="567">
                  <c:v>0.21880437104570311</c:v>
                </c:pt>
                <c:pt idx="568">
                  <c:v>0.2183839989339583</c:v>
                </c:pt>
                <c:pt idx="569">
                  <c:v>0.21821777336035986</c:v>
                </c:pt>
                <c:pt idx="570">
                  <c:v>0.21819235870654521</c:v>
                </c:pt>
                <c:pt idx="571">
                  <c:v>0.21764903462094043</c:v>
                </c:pt>
                <c:pt idx="572">
                  <c:v>0.2174470911554944</c:v>
                </c:pt>
                <c:pt idx="573">
                  <c:v>0.217421333060412</c:v>
                </c:pt>
                <c:pt idx="574">
                  <c:v>0.21739111022884866</c:v>
                </c:pt>
                <c:pt idx="575">
                  <c:v>0.21735848330841095</c:v>
                </c:pt>
                <c:pt idx="576">
                  <c:v>0.21727811805175387</c:v>
                </c:pt>
                <c:pt idx="577">
                  <c:v>0.2152810070796983</c:v>
                </c:pt>
                <c:pt idx="578">
                  <c:v>0.21515290348682181</c:v>
                </c:pt>
                <c:pt idx="579">
                  <c:v>0.21506223499213176</c:v>
                </c:pt>
                <c:pt idx="580">
                  <c:v>0.21504265883986914</c:v>
                </c:pt>
                <c:pt idx="581">
                  <c:v>0.21483075557765791</c:v>
                </c:pt>
                <c:pt idx="582">
                  <c:v>0.21480328027623669</c:v>
                </c:pt>
                <c:pt idx="583">
                  <c:v>0.21457660903951156</c:v>
                </c:pt>
                <c:pt idx="584">
                  <c:v>0.21453848705878961</c:v>
                </c:pt>
                <c:pt idx="585">
                  <c:v>0.21442686864676588</c:v>
                </c:pt>
                <c:pt idx="586">
                  <c:v>0.21433207885686265</c:v>
                </c:pt>
                <c:pt idx="587">
                  <c:v>0.21423351121301398</c:v>
                </c:pt>
                <c:pt idx="588">
                  <c:v>0.21416825737213857</c:v>
                </c:pt>
                <c:pt idx="589">
                  <c:v>0.15990762803662187</c:v>
                </c:pt>
                <c:pt idx="590">
                  <c:v>0.15970946242512127</c:v>
                </c:pt>
                <c:pt idx="591">
                  <c:v>0.1596555421460821</c:v>
                </c:pt>
                <c:pt idx="592">
                  <c:v>0.15908749028919819</c:v>
                </c:pt>
                <c:pt idx="593">
                  <c:v>0.15906688381313228</c:v>
                </c:pt>
                <c:pt idx="594">
                  <c:v>0.15879865618300754</c:v>
                </c:pt>
                <c:pt idx="595">
                  <c:v>2.5202407111157565E-2</c:v>
                </c:pt>
                <c:pt idx="596">
                  <c:v>2.5070869105603435E-2</c:v>
                </c:pt>
                <c:pt idx="597">
                  <c:v>2.5029312712203825E-2</c:v>
                </c:pt>
                <c:pt idx="598">
                  <c:v>2.5006645588531311E-2</c:v>
                </c:pt>
                <c:pt idx="599">
                  <c:v>2.4940361423852597E-2</c:v>
                </c:pt>
                <c:pt idx="600">
                  <c:v>2.4851753576769133E-2</c:v>
                </c:pt>
                <c:pt idx="601">
                  <c:v>2.4810540624637289E-2</c:v>
                </c:pt>
                <c:pt idx="602">
                  <c:v>2.4765549818560027E-2</c:v>
                </c:pt>
                <c:pt idx="603">
                  <c:v>2.4726740955302542E-2</c:v>
                </c:pt>
                <c:pt idx="604">
                  <c:v>2.446881656321076E-2</c:v>
                </c:pt>
                <c:pt idx="605">
                  <c:v>2.4433098671363163E-2</c:v>
                </c:pt>
                <c:pt idx="606">
                  <c:v>2.4410774988958415E-2</c:v>
                </c:pt>
                <c:pt idx="607">
                  <c:v>2.4379178392324001E-2</c:v>
                </c:pt>
                <c:pt idx="608">
                  <c:v>2.4355480944848192E-2</c:v>
                </c:pt>
                <c:pt idx="609">
                  <c:v>2.4289196780169477E-2</c:v>
                </c:pt>
                <c:pt idx="610">
                  <c:v>2.4250044475644227E-2</c:v>
                </c:pt>
                <c:pt idx="611">
                  <c:v>2.4084505784581326E-2</c:v>
                </c:pt>
                <c:pt idx="612">
                  <c:v>2.401616097229602E-2</c:v>
                </c:pt>
                <c:pt idx="613">
                  <c:v>2.3770943907111555E-2</c:v>
                </c:pt>
                <c:pt idx="614">
                  <c:v>2.3023272267186371E-2</c:v>
                </c:pt>
                <c:pt idx="615">
                  <c:v>1.8920866323729166E-2</c:v>
                </c:pt>
                <c:pt idx="616">
                  <c:v>1.8232953464395154E-2</c:v>
                </c:pt>
                <c:pt idx="617">
                  <c:v>1.8100385135037724E-2</c:v>
                </c:pt>
                <c:pt idx="618">
                  <c:v>1.8076344246294149E-2</c:v>
                </c:pt>
                <c:pt idx="619">
                  <c:v>1.1614496793288936E-2</c:v>
                </c:pt>
                <c:pt idx="620">
                  <c:v>1.1591142787080892E-2</c:v>
                </c:pt>
                <c:pt idx="621">
                  <c:v>1.157431416496039E-2</c:v>
                </c:pt>
                <c:pt idx="622">
                  <c:v>1.1556455219036591E-2</c:v>
                </c:pt>
                <c:pt idx="623">
                  <c:v>1.1507343117746144E-2</c:v>
                </c:pt>
                <c:pt idx="624">
                  <c:v>1.1327723334704862E-2</c:v>
                </c:pt>
                <c:pt idx="625">
                  <c:v>1.1174891970549277E-2</c:v>
                </c:pt>
                <c:pt idx="626">
                  <c:v>1.1154285494483355E-2</c:v>
                </c:pt>
                <c:pt idx="627">
                  <c:v>1.1032707285694419E-2</c:v>
                </c:pt>
                <c:pt idx="628">
                  <c:v>1.0847592442368891E-2</c:v>
                </c:pt>
                <c:pt idx="629">
                  <c:v>1.0740438766826099E-2</c:v>
                </c:pt>
                <c:pt idx="630">
                  <c:v>1.0715710995546994E-2</c:v>
                </c:pt>
                <c:pt idx="631">
                  <c:v>8.8999370128715442E-3</c:v>
                </c:pt>
                <c:pt idx="632">
                  <c:v>8.8783002130023263E-3</c:v>
                </c:pt>
                <c:pt idx="633">
                  <c:v>5.8992906564056093E-3</c:v>
                </c:pt>
                <c:pt idx="634">
                  <c:v>5.6904783656042714E-3</c:v>
                </c:pt>
                <c:pt idx="635">
                  <c:v>5.4459481829553366E-3</c:v>
                </c:pt>
                <c:pt idx="636">
                  <c:v>5.4040483482879625E-3</c:v>
                </c:pt>
                <c:pt idx="637">
                  <c:v>5.2917430537286906E-3</c:v>
                </c:pt>
                <c:pt idx="638">
                  <c:v>5.048930077418582E-3</c:v>
                </c:pt>
                <c:pt idx="639">
                  <c:v>1.9418169279453866E-3</c:v>
                </c:pt>
                <c:pt idx="640">
                  <c:v>1.5832642443983527E-3</c:v>
                </c:pt>
                <c:pt idx="641">
                  <c:v>1.2240246783157881E-3</c:v>
                </c:pt>
                <c:pt idx="642">
                  <c:v>1.1996403483044476E-3</c:v>
                </c:pt>
                <c:pt idx="643">
                  <c:v>1.1371340375711525E-3</c:v>
                </c:pt>
                <c:pt idx="644">
                  <c:v>8.6169414082333529E-4</c:v>
                </c:pt>
                <c:pt idx="645">
                  <c:v>6.3605322790149491E-4</c:v>
                </c:pt>
                <c:pt idx="646">
                  <c:v>6.2094181211981916E-4</c:v>
                </c:pt>
                <c:pt idx="647">
                  <c:v>5.7148626956160758E-4</c:v>
                </c:pt>
                <c:pt idx="648">
                  <c:v>5.4847570462132861E-4</c:v>
                </c:pt>
                <c:pt idx="649">
                  <c:v>5.0485866361512808E-4</c:v>
                </c:pt>
                <c:pt idx="650">
                  <c:v>4.8116121613931838E-4</c:v>
                </c:pt>
                <c:pt idx="651">
                  <c:v>4.4132202907853685E-4</c:v>
                </c:pt>
                <c:pt idx="652">
                  <c:v>3.8121980721959918E-4</c:v>
                </c:pt>
                <c:pt idx="653">
                  <c:v>4.6021129880609616E-5</c:v>
                </c:pt>
                <c:pt idx="654">
                  <c:v>1.7858945923850246E-5</c:v>
                </c:pt>
                <c:pt idx="655">
                  <c:v>5.162157593746608E-17</c:v>
                </c:pt>
              </c:numCache>
            </c:numRef>
          </c:xVal>
          <c:yVal>
            <c:numRef>
              <c:f>Log1_HID!$B$1:$B$656</c:f>
              <c:numCache>
                <c:formatCode>0</c:formatCode>
                <c:ptCount val="656"/>
                <c:pt idx="0">
                  <c:v>1</c:v>
                </c:pt>
                <c:pt idx="1">
                  <c:v>0.99999472601656025</c:v>
                </c:pt>
                <c:pt idx="2">
                  <c:v>0.9999367121987236</c:v>
                </c:pt>
                <c:pt idx="3">
                  <c:v>0.99930383418596058</c:v>
                </c:pt>
                <c:pt idx="4">
                  <c:v>0.99877643584199138</c:v>
                </c:pt>
                <c:pt idx="5">
                  <c:v>0.9867095617319761</c:v>
                </c:pt>
                <c:pt idx="6">
                  <c:v>0.98668319181477759</c:v>
                </c:pt>
                <c:pt idx="7">
                  <c:v>0.9808290701967195</c:v>
                </c:pt>
                <c:pt idx="8">
                  <c:v>0.98077105637888284</c:v>
                </c:pt>
                <c:pt idx="9">
                  <c:v>0.98069722061072717</c:v>
                </c:pt>
                <c:pt idx="10">
                  <c:v>0.97741680291123878</c:v>
                </c:pt>
                <c:pt idx="11">
                  <c:v>0.97741152892779903</c:v>
                </c:pt>
                <c:pt idx="12">
                  <c:v>0.97736406307684176</c:v>
                </c:pt>
                <c:pt idx="13">
                  <c:v>0.97735878909340201</c:v>
                </c:pt>
                <c:pt idx="14">
                  <c:v>0.97732714519276387</c:v>
                </c:pt>
                <c:pt idx="15">
                  <c:v>0.97731659722588449</c:v>
                </c:pt>
                <c:pt idx="16">
                  <c:v>0.97453720795316678</c:v>
                </c:pt>
                <c:pt idx="17">
                  <c:v>0.97434734454933791</c:v>
                </c:pt>
                <c:pt idx="18">
                  <c:v>0.97427350878118224</c:v>
                </c:pt>
                <c:pt idx="19">
                  <c:v>0.97422604293022497</c:v>
                </c:pt>
                <c:pt idx="20">
                  <c:v>0.97374611043721304</c:v>
                </c:pt>
                <c:pt idx="21">
                  <c:v>0.9722219292231421</c:v>
                </c:pt>
                <c:pt idx="22">
                  <c:v>0.97162596909445686</c:v>
                </c:pt>
                <c:pt idx="23">
                  <c:v>0.97157322926005996</c:v>
                </c:pt>
                <c:pt idx="24">
                  <c:v>0.97134117398871356</c:v>
                </c:pt>
                <c:pt idx="25">
                  <c:v>0.9712567902536785</c:v>
                </c:pt>
                <c:pt idx="26">
                  <c:v>0.97122514635304036</c:v>
                </c:pt>
                <c:pt idx="27">
                  <c:v>0.97119877643584185</c:v>
                </c:pt>
                <c:pt idx="28">
                  <c:v>0.9708454195453825</c:v>
                </c:pt>
                <c:pt idx="29">
                  <c:v>0.97072411792626956</c:v>
                </c:pt>
                <c:pt idx="30">
                  <c:v>0.97069247402563141</c:v>
                </c:pt>
                <c:pt idx="31">
                  <c:v>0.97060281630715661</c:v>
                </c:pt>
                <c:pt idx="32">
                  <c:v>0.96886240177205829</c:v>
                </c:pt>
                <c:pt idx="33">
                  <c:v>0.96878329202046287</c:v>
                </c:pt>
                <c:pt idx="34">
                  <c:v>0.96877274405358349</c:v>
                </c:pt>
                <c:pt idx="35">
                  <c:v>0.96869363430198807</c:v>
                </c:pt>
                <c:pt idx="36">
                  <c:v>0.96861452455039265</c:v>
                </c:pt>
                <c:pt idx="37">
                  <c:v>0.9685301408153576</c:v>
                </c:pt>
                <c:pt idx="38">
                  <c:v>0.96845630504720193</c:v>
                </c:pt>
                <c:pt idx="39">
                  <c:v>0.96839829122936527</c:v>
                </c:pt>
                <c:pt idx="40">
                  <c:v>0.96830863351089047</c:v>
                </c:pt>
                <c:pt idx="41">
                  <c:v>0.96436369389800081</c:v>
                </c:pt>
                <c:pt idx="42">
                  <c:v>0.9643109540636039</c:v>
                </c:pt>
                <c:pt idx="43">
                  <c:v>0.96427931016296575</c:v>
                </c:pt>
                <c:pt idx="44">
                  <c:v>0.96401033700754146</c:v>
                </c:pt>
                <c:pt idx="45">
                  <c:v>0.96353567849796917</c:v>
                </c:pt>
                <c:pt idx="46">
                  <c:v>0.96203786720109663</c:v>
                </c:pt>
                <c:pt idx="47">
                  <c:v>0.96174252412847383</c:v>
                </c:pt>
                <c:pt idx="48">
                  <c:v>0.96084594694372616</c:v>
                </c:pt>
                <c:pt idx="49">
                  <c:v>0.96080902905964827</c:v>
                </c:pt>
                <c:pt idx="50">
                  <c:v>0.96074046727493223</c:v>
                </c:pt>
                <c:pt idx="51">
                  <c:v>0.9606086176889399</c:v>
                </c:pt>
                <c:pt idx="52">
                  <c:v>0.96052423395390485</c:v>
                </c:pt>
                <c:pt idx="53">
                  <c:v>0.96050841200358572</c:v>
                </c:pt>
                <c:pt idx="54">
                  <c:v>0.96048204208638721</c:v>
                </c:pt>
                <c:pt idx="55">
                  <c:v>0.96044512420230932</c:v>
                </c:pt>
                <c:pt idx="56">
                  <c:v>0.96042930225199019</c:v>
                </c:pt>
                <c:pt idx="57">
                  <c:v>0.96033437055007576</c:v>
                </c:pt>
                <c:pt idx="58">
                  <c:v>0.96026580876535972</c:v>
                </c:pt>
                <c:pt idx="59">
                  <c:v>0.96020779494752306</c:v>
                </c:pt>
                <c:pt idx="60">
                  <c:v>0.96018142503032455</c:v>
                </c:pt>
                <c:pt idx="61">
                  <c:v>0.96007594536153074</c:v>
                </c:pt>
                <c:pt idx="62">
                  <c:v>0.95934286166341354</c:v>
                </c:pt>
                <c:pt idx="63">
                  <c:v>0.95903169664047172</c:v>
                </c:pt>
                <c:pt idx="64">
                  <c:v>0.95899477875639383</c:v>
                </c:pt>
                <c:pt idx="65">
                  <c:v>0.95858340804809783</c:v>
                </c:pt>
                <c:pt idx="66">
                  <c:v>0.95853594219714056</c:v>
                </c:pt>
                <c:pt idx="67">
                  <c:v>0.95845683244554514</c:v>
                </c:pt>
                <c:pt idx="68">
                  <c:v>0.95802436580349037</c:v>
                </c:pt>
                <c:pt idx="69">
                  <c:v>0.95782395443278212</c:v>
                </c:pt>
                <c:pt idx="70">
                  <c:v>0.95718052845313972</c:v>
                </c:pt>
                <c:pt idx="71">
                  <c:v>0.95411634407467871</c:v>
                </c:pt>
                <c:pt idx="72">
                  <c:v>0.95409524814091995</c:v>
                </c:pt>
                <c:pt idx="73">
                  <c:v>0.95336216444280275</c:v>
                </c:pt>
                <c:pt idx="74">
                  <c:v>0.95301935551922279</c:v>
                </c:pt>
                <c:pt idx="75">
                  <c:v>0.95298771161858464</c:v>
                </c:pt>
                <c:pt idx="76">
                  <c:v>0.95196983281472414</c:v>
                </c:pt>
                <c:pt idx="77">
                  <c:v>0.95193818891408599</c:v>
                </c:pt>
                <c:pt idx="78">
                  <c:v>0.95106270766309708</c:v>
                </c:pt>
                <c:pt idx="79">
                  <c:v>0.95102578977901919</c:v>
                </c:pt>
                <c:pt idx="80">
                  <c:v>0.95100996782870006</c:v>
                </c:pt>
                <c:pt idx="81">
                  <c:v>0.9508728442592681</c:v>
                </c:pt>
                <c:pt idx="82">
                  <c:v>0.95050893940192938</c:v>
                </c:pt>
                <c:pt idx="83">
                  <c:v>0.9503454459152989</c:v>
                </c:pt>
                <c:pt idx="84">
                  <c:v>0.95030852803122101</c:v>
                </c:pt>
                <c:pt idx="85">
                  <c:v>0.95011866462739214</c:v>
                </c:pt>
                <c:pt idx="86">
                  <c:v>0.95007119877643487</c:v>
                </c:pt>
                <c:pt idx="87">
                  <c:v>0.9497283898528549</c:v>
                </c:pt>
                <c:pt idx="88">
                  <c:v>0.94970201993565639</c:v>
                </c:pt>
                <c:pt idx="89">
                  <c:v>0.94965982806813887</c:v>
                </c:pt>
                <c:pt idx="90">
                  <c:v>0.94939085491271458</c:v>
                </c:pt>
                <c:pt idx="91">
                  <c:v>0.94918516955856658</c:v>
                </c:pt>
                <c:pt idx="92">
                  <c:v>0.94857338747956232</c:v>
                </c:pt>
                <c:pt idx="93">
                  <c:v>0.94604714941194989</c:v>
                </c:pt>
                <c:pt idx="94">
                  <c:v>0.94566742260429204</c:v>
                </c:pt>
                <c:pt idx="95">
                  <c:v>0.94429091292653244</c:v>
                </c:pt>
                <c:pt idx="96">
                  <c:v>0.94421707715837677</c:v>
                </c:pt>
                <c:pt idx="97">
                  <c:v>0.94187542851115358</c:v>
                </c:pt>
                <c:pt idx="98">
                  <c:v>0.94176994884235976</c:v>
                </c:pt>
                <c:pt idx="99">
                  <c:v>0.94174357892516125</c:v>
                </c:pt>
                <c:pt idx="100">
                  <c:v>0.94170138705764372</c:v>
                </c:pt>
                <c:pt idx="101">
                  <c:v>0.94162227730604831</c:v>
                </c:pt>
                <c:pt idx="102">
                  <c:v>0.94158535942197041</c:v>
                </c:pt>
                <c:pt idx="103">
                  <c:v>0.93139602341648542</c:v>
                </c:pt>
                <c:pt idx="104">
                  <c:v>0.93082115922155895</c:v>
                </c:pt>
                <c:pt idx="105">
                  <c:v>0.93048362428141862</c:v>
                </c:pt>
                <c:pt idx="106">
                  <c:v>0.93046780233109949</c:v>
                </c:pt>
                <c:pt idx="107">
                  <c:v>0.9304308844470216</c:v>
                </c:pt>
                <c:pt idx="108">
                  <c:v>0.92805759189916015</c:v>
                </c:pt>
                <c:pt idx="109">
                  <c:v>0.92803122198196164</c:v>
                </c:pt>
                <c:pt idx="110">
                  <c:v>0.9278835504456503</c:v>
                </c:pt>
                <c:pt idx="111">
                  <c:v>0.92776224882653735</c:v>
                </c:pt>
                <c:pt idx="112">
                  <c:v>0.92774115289277859</c:v>
                </c:pt>
                <c:pt idx="113">
                  <c:v>0.92761457729022601</c:v>
                </c:pt>
                <c:pt idx="114">
                  <c:v>0.92758293338958786</c:v>
                </c:pt>
                <c:pt idx="115">
                  <c:v>0.92737724803543986</c:v>
                </c:pt>
                <c:pt idx="116">
                  <c:v>0.92722430251568877</c:v>
                </c:pt>
                <c:pt idx="117">
                  <c:v>0.92720320658193001</c:v>
                </c:pt>
                <c:pt idx="118">
                  <c:v>0.92710300089657582</c:v>
                </c:pt>
                <c:pt idx="119">
                  <c:v>0.9268551236749103</c:v>
                </c:pt>
                <c:pt idx="120">
                  <c:v>0.92678656189019426</c:v>
                </c:pt>
                <c:pt idx="121">
                  <c:v>0.92661252043668441</c:v>
                </c:pt>
                <c:pt idx="122">
                  <c:v>0.92659142450292564</c:v>
                </c:pt>
                <c:pt idx="123">
                  <c:v>0.92641738304941579</c:v>
                </c:pt>
                <c:pt idx="124">
                  <c:v>0.92458203681240292</c:v>
                </c:pt>
                <c:pt idx="125">
                  <c:v>0.92456621486208379</c:v>
                </c:pt>
                <c:pt idx="126">
                  <c:v>0.92451874901112652</c:v>
                </c:pt>
                <c:pt idx="127">
                  <c:v>0.92446073519328986</c:v>
                </c:pt>
                <c:pt idx="128">
                  <c:v>0.92430778967353877</c:v>
                </c:pt>
                <c:pt idx="129">
                  <c:v>0.91960339644533351</c:v>
                </c:pt>
                <c:pt idx="130">
                  <c:v>0.91891777859817358</c:v>
                </c:pt>
                <c:pt idx="131">
                  <c:v>0.91888613469753544</c:v>
                </c:pt>
                <c:pt idx="132">
                  <c:v>0.91887031274721631</c:v>
                </c:pt>
                <c:pt idx="133">
                  <c:v>0.91853805179051573</c:v>
                </c:pt>
                <c:pt idx="134">
                  <c:v>0.91061125468065862</c:v>
                </c:pt>
                <c:pt idx="135">
                  <c:v>0.91023680185644051</c:v>
                </c:pt>
                <c:pt idx="136">
                  <c:v>0.90862823690733441</c:v>
                </c:pt>
                <c:pt idx="137">
                  <c:v>0.90277411528927631</c:v>
                </c:pt>
                <c:pt idx="138">
                  <c:v>0.90139233162807697</c:v>
                </c:pt>
                <c:pt idx="139">
                  <c:v>0.90130267390960217</c:v>
                </c:pt>
                <c:pt idx="140">
                  <c:v>0.89684615790306244</c:v>
                </c:pt>
                <c:pt idx="141">
                  <c:v>0.89673540425082887</c:v>
                </c:pt>
                <c:pt idx="142">
                  <c:v>0.89649280101260309</c:v>
                </c:pt>
                <c:pt idx="143">
                  <c:v>0.89611307420494524</c:v>
                </c:pt>
                <c:pt idx="144">
                  <c:v>0.89603396445334982</c:v>
                </c:pt>
                <c:pt idx="145">
                  <c:v>0.89576499129792553</c:v>
                </c:pt>
                <c:pt idx="146">
                  <c:v>0.89388745319339513</c:v>
                </c:pt>
                <c:pt idx="147">
                  <c:v>0.89352882231949604</c:v>
                </c:pt>
                <c:pt idx="148">
                  <c:v>0.89339697273350371</c:v>
                </c:pt>
                <c:pt idx="149">
                  <c:v>0.8866146300300598</c:v>
                </c:pt>
                <c:pt idx="150">
                  <c:v>0.88655661621222315</c:v>
                </c:pt>
                <c:pt idx="151">
                  <c:v>0.88454722852170053</c:v>
                </c:pt>
                <c:pt idx="152">
                  <c:v>0.8835135277675209</c:v>
                </c:pt>
                <c:pt idx="153">
                  <c:v>0.88330256842993327</c:v>
                </c:pt>
                <c:pt idx="154">
                  <c:v>0.88312852697642341</c:v>
                </c:pt>
                <c:pt idx="155">
                  <c:v>0.88279099203628308</c:v>
                </c:pt>
                <c:pt idx="156">
                  <c:v>0.88276989610252432</c:v>
                </c:pt>
                <c:pt idx="157">
                  <c:v>0.88262749854965261</c:v>
                </c:pt>
                <c:pt idx="158">
                  <c:v>0.8826011286324541</c:v>
                </c:pt>
                <c:pt idx="159">
                  <c:v>0.8823690733611077</c:v>
                </c:pt>
                <c:pt idx="160">
                  <c:v>0.88185222298401789</c:v>
                </c:pt>
                <c:pt idx="161">
                  <c:v>0.88141448235852349</c:v>
                </c:pt>
                <c:pt idx="162">
                  <c:v>0.87743789884499568</c:v>
                </c:pt>
                <c:pt idx="163">
                  <c:v>0.87740098096091779</c:v>
                </c:pt>
                <c:pt idx="164">
                  <c:v>0.87731132324244299</c:v>
                </c:pt>
                <c:pt idx="165">
                  <c:v>0.87673118506407688</c:v>
                </c:pt>
                <c:pt idx="166">
                  <c:v>0.87521227783344557</c:v>
                </c:pt>
                <c:pt idx="167">
                  <c:v>0.87189494224987929</c:v>
                </c:pt>
                <c:pt idx="168">
                  <c:v>0.87184747639892202</c:v>
                </c:pt>
                <c:pt idx="169">
                  <c:v>0.87046041875428304</c:v>
                </c:pt>
                <c:pt idx="170">
                  <c:v>0.86904171720900592</c:v>
                </c:pt>
                <c:pt idx="171">
                  <c:v>0.86892041558989297</c:v>
                </c:pt>
                <c:pt idx="172">
                  <c:v>0.86879911397078002</c:v>
                </c:pt>
                <c:pt idx="173">
                  <c:v>0.86875164811982275</c:v>
                </c:pt>
                <c:pt idx="174">
                  <c:v>0.86775486524972101</c:v>
                </c:pt>
                <c:pt idx="175">
                  <c:v>0.86384156953746949</c:v>
                </c:pt>
                <c:pt idx="176">
                  <c:v>0.86369389800115814</c:v>
                </c:pt>
                <c:pt idx="177">
                  <c:v>0.86353567849796742</c:v>
                </c:pt>
                <c:pt idx="178">
                  <c:v>0.86341965086229422</c:v>
                </c:pt>
                <c:pt idx="179">
                  <c:v>0.86321396550814622</c:v>
                </c:pt>
                <c:pt idx="180">
                  <c:v>0.86318759559094771</c:v>
                </c:pt>
                <c:pt idx="181">
                  <c:v>0.86182690786350713</c:v>
                </c:pt>
                <c:pt idx="182">
                  <c:v>0.86157375665840197</c:v>
                </c:pt>
                <c:pt idx="183">
                  <c:v>0.85768155687990932</c:v>
                </c:pt>
                <c:pt idx="184">
                  <c:v>0.85749169347608045</c:v>
                </c:pt>
                <c:pt idx="185">
                  <c:v>0.85705395285058605</c:v>
                </c:pt>
                <c:pt idx="186">
                  <c:v>0.85698011708243038</c:v>
                </c:pt>
                <c:pt idx="187">
                  <c:v>0.85685881546331744</c:v>
                </c:pt>
                <c:pt idx="188">
                  <c:v>0.85684299351299831</c:v>
                </c:pt>
                <c:pt idx="189">
                  <c:v>0.85547175781867835</c:v>
                </c:pt>
                <c:pt idx="190">
                  <c:v>0.8554664838352386</c:v>
                </c:pt>
                <c:pt idx="191">
                  <c:v>0.8553504561995654</c:v>
                </c:pt>
                <c:pt idx="192">
                  <c:v>0.85532408628236689</c:v>
                </c:pt>
                <c:pt idx="193">
                  <c:v>0.85519223669637456</c:v>
                </c:pt>
                <c:pt idx="194">
                  <c:v>0.8551711407626158</c:v>
                </c:pt>
                <c:pt idx="195">
                  <c:v>0.85502874320974409</c:v>
                </c:pt>
                <c:pt idx="196">
                  <c:v>0.85425346764410937</c:v>
                </c:pt>
                <c:pt idx="197">
                  <c:v>0.85408470017403926</c:v>
                </c:pt>
                <c:pt idx="198">
                  <c:v>0.85403196033964235</c:v>
                </c:pt>
                <c:pt idx="199">
                  <c:v>0.85401613838932322</c:v>
                </c:pt>
                <c:pt idx="200">
                  <c:v>0.85246558725805377</c:v>
                </c:pt>
                <c:pt idx="201">
                  <c:v>0.85243921734085526</c:v>
                </c:pt>
                <c:pt idx="202">
                  <c:v>0.8523020937714233</c:v>
                </c:pt>
                <c:pt idx="203">
                  <c:v>0.85229681978798355</c:v>
                </c:pt>
                <c:pt idx="204">
                  <c:v>0.85214387426823246</c:v>
                </c:pt>
                <c:pt idx="205">
                  <c:v>0.85196983281472261</c:v>
                </c:pt>
                <c:pt idx="206">
                  <c:v>0.85192764094720508</c:v>
                </c:pt>
                <c:pt idx="207">
                  <c:v>0.85189599704656693</c:v>
                </c:pt>
                <c:pt idx="208">
                  <c:v>0.85165339380834115</c:v>
                </c:pt>
                <c:pt idx="209">
                  <c:v>0.85162702389114264</c:v>
                </c:pt>
                <c:pt idx="210">
                  <c:v>0.8516217499077029</c:v>
                </c:pt>
                <c:pt idx="211">
                  <c:v>0.85137914666947712</c:v>
                </c:pt>
                <c:pt idx="212">
                  <c:v>0.85135805073571835</c:v>
                </c:pt>
                <c:pt idx="213">
                  <c:v>0.85088866620958581</c:v>
                </c:pt>
                <c:pt idx="214">
                  <c:v>0.84999736300827788</c:v>
                </c:pt>
                <c:pt idx="215">
                  <c:v>0.8498971573229237</c:v>
                </c:pt>
                <c:pt idx="216">
                  <c:v>0.84981804757132828</c:v>
                </c:pt>
                <c:pt idx="217">
                  <c:v>0.84973366383629323</c:v>
                </c:pt>
                <c:pt idx="218">
                  <c:v>0.84924845735984156</c:v>
                </c:pt>
                <c:pt idx="219">
                  <c:v>0.8491904435420049</c:v>
                </c:pt>
                <c:pt idx="220">
                  <c:v>0.84881599071778679</c:v>
                </c:pt>
                <c:pt idx="221">
                  <c:v>0.84880544275090741</c:v>
                </c:pt>
                <c:pt idx="222">
                  <c:v>0.84698591846421367</c:v>
                </c:pt>
                <c:pt idx="223">
                  <c:v>0.84662728759031458</c:v>
                </c:pt>
                <c:pt idx="224">
                  <c:v>0.84662201360687483</c:v>
                </c:pt>
                <c:pt idx="225">
                  <c:v>0.84657982173935731</c:v>
                </c:pt>
                <c:pt idx="226">
                  <c:v>0.84649543800432225</c:v>
                </c:pt>
                <c:pt idx="227">
                  <c:v>0.84639523231896807</c:v>
                </c:pt>
                <c:pt idx="228">
                  <c:v>0.84618954696482007</c:v>
                </c:pt>
                <c:pt idx="229">
                  <c:v>0.84567797057117</c:v>
                </c:pt>
                <c:pt idx="230">
                  <c:v>0.8455883128526952</c:v>
                </c:pt>
                <c:pt idx="231">
                  <c:v>0.84558303886925545</c:v>
                </c:pt>
                <c:pt idx="232">
                  <c:v>0.84555139496861731</c:v>
                </c:pt>
                <c:pt idx="233">
                  <c:v>0.84512947629344193</c:v>
                </c:pt>
                <c:pt idx="234">
                  <c:v>0.84503454459152749</c:v>
                </c:pt>
                <c:pt idx="235">
                  <c:v>0.84440694056220411</c:v>
                </c:pt>
                <c:pt idx="236">
                  <c:v>0.84101049522704241</c:v>
                </c:pt>
                <c:pt idx="237">
                  <c:v>0.84090501555824859</c:v>
                </c:pt>
                <c:pt idx="238">
                  <c:v>0.83458678339749759</c:v>
                </c:pt>
                <c:pt idx="239">
                  <c:v>0.83458150941405784</c:v>
                </c:pt>
                <c:pt idx="240">
                  <c:v>0.83210273719740258</c:v>
                </c:pt>
                <c:pt idx="241">
                  <c:v>0.83209746321396283</c:v>
                </c:pt>
                <c:pt idx="242">
                  <c:v>0.83178629819102101</c:v>
                </c:pt>
                <c:pt idx="243">
                  <c:v>0.83124835188017243</c:v>
                </c:pt>
                <c:pt idx="244">
                  <c:v>0.83112705026105949</c:v>
                </c:pt>
                <c:pt idx="245">
                  <c:v>0.8243868994251331</c:v>
                </c:pt>
                <c:pt idx="246">
                  <c:v>0.82428141975633928</c:v>
                </c:pt>
                <c:pt idx="247">
                  <c:v>0.82420231000474387</c:v>
                </c:pt>
                <c:pt idx="248">
                  <c:v>0.82414957017034696</c:v>
                </c:pt>
                <c:pt idx="249">
                  <c:v>0.82390696693212118</c:v>
                </c:pt>
                <c:pt idx="250">
                  <c:v>0.82375929539580983</c:v>
                </c:pt>
                <c:pt idx="251">
                  <c:v>0.82340593850535049</c:v>
                </c:pt>
                <c:pt idx="252">
                  <c:v>0.82333737672063445</c:v>
                </c:pt>
                <c:pt idx="253">
                  <c:v>0.82332682875375507</c:v>
                </c:pt>
                <c:pt idx="254">
                  <c:v>0.82328463688623754</c:v>
                </c:pt>
                <c:pt idx="255">
                  <c:v>0.82312114339960707</c:v>
                </c:pt>
                <c:pt idx="256">
                  <c:v>0.82303148568113227</c:v>
                </c:pt>
                <c:pt idx="257">
                  <c:v>0.82301566373081314</c:v>
                </c:pt>
                <c:pt idx="258">
                  <c:v>0.82293655397921772</c:v>
                </c:pt>
                <c:pt idx="259">
                  <c:v>0.82287854016138107</c:v>
                </c:pt>
                <c:pt idx="260">
                  <c:v>0.82287326617794132</c:v>
                </c:pt>
                <c:pt idx="261">
                  <c:v>0.82159696218553591</c:v>
                </c:pt>
                <c:pt idx="262">
                  <c:v>0.82071620695110736</c:v>
                </c:pt>
                <c:pt idx="263">
                  <c:v>0.82068456305046922</c:v>
                </c:pt>
                <c:pt idx="264">
                  <c:v>0.82064237118295169</c:v>
                </c:pt>
                <c:pt idx="265">
                  <c:v>0.81870681926058475</c:v>
                </c:pt>
                <c:pt idx="266">
                  <c:v>0.81869099731026562</c:v>
                </c:pt>
                <c:pt idx="267">
                  <c:v>0.81868572332682588</c:v>
                </c:pt>
                <c:pt idx="268">
                  <c:v>0.81867517535994649</c:v>
                </c:pt>
                <c:pt idx="269">
                  <c:v>0.81741996730129984</c:v>
                </c:pt>
                <c:pt idx="270">
                  <c:v>0.81730921364906628</c:v>
                </c:pt>
                <c:pt idx="271">
                  <c:v>0.81437687885659749</c:v>
                </c:pt>
                <c:pt idx="272">
                  <c:v>0.81330626021833996</c:v>
                </c:pt>
                <c:pt idx="273">
                  <c:v>0.81325879436738269</c:v>
                </c:pt>
                <c:pt idx="274">
                  <c:v>0.81322715046674454</c:v>
                </c:pt>
                <c:pt idx="275">
                  <c:v>0.8129898212119584</c:v>
                </c:pt>
                <c:pt idx="276">
                  <c:v>0.81295290332788051</c:v>
                </c:pt>
                <c:pt idx="277">
                  <c:v>0.81294235536100112</c:v>
                </c:pt>
                <c:pt idx="278">
                  <c:v>0.8128105057750088</c:v>
                </c:pt>
                <c:pt idx="279">
                  <c:v>0.8122831074310396</c:v>
                </c:pt>
                <c:pt idx="280">
                  <c:v>0.80820104424871797</c:v>
                </c:pt>
                <c:pt idx="281">
                  <c:v>0.80818522229839884</c:v>
                </c:pt>
                <c:pt idx="282">
                  <c:v>0.79969938294393439</c:v>
                </c:pt>
                <c:pt idx="283">
                  <c:v>0.7996624650598565</c:v>
                </c:pt>
                <c:pt idx="284">
                  <c:v>0.79965719107641675</c:v>
                </c:pt>
                <c:pt idx="285">
                  <c:v>0.79960445124201984</c:v>
                </c:pt>
                <c:pt idx="286">
                  <c:v>0.7984283529349685</c:v>
                </c:pt>
                <c:pt idx="287">
                  <c:v>0.79757396761773836</c:v>
                </c:pt>
                <c:pt idx="288">
                  <c:v>0.79751067981646206</c:v>
                </c:pt>
                <c:pt idx="289">
                  <c:v>0.7974895838827033</c:v>
                </c:pt>
                <c:pt idx="290">
                  <c:v>0.7971678708928821</c:v>
                </c:pt>
                <c:pt idx="291">
                  <c:v>0.79702547334001039</c:v>
                </c:pt>
                <c:pt idx="292">
                  <c:v>0.79699382943937225</c:v>
                </c:pt>
                <c:pt idx="293">
                  <c:v>0.79692526765465621</c:v>
                </c:pt>
                <c:pt idx="294">
                  <c:v>0.79680396603554327</c:v>
                </c:pt>
                <c:pt idx="295">
                  <c:v>0.78572860081219009</c:v>
                </c:pt>
                <c:pt idx="296">
                  <c:v>0.78115605716997716</c:v>
                </c:pt>
                <c:pt idx="297">
                  <c:v>0.78091872791519101</c:v>
                </c:pt>
                <c:pt idx="298">
                  <c:v>0.77983228732661447</c:v>
                </c:pt>
                <c:pt idx="299">
                  <c:v>0.77918886134697207</c:v>
                </c:pt>
                <c:pt idx="300">
                  <c:v>0.77894625810874629</c:v>
                </c:pt>
                <c:pt idx="301">
                  <c:v>0.77890406624122877</c:v>
                </c:pt>
                <c:pt idx="302">
                  <c:v>0.77631454037234005</c:v>
                </c:pt>
                <c:pt idx="303">
                  <c:v>0.77600864933283786</c:v>
                </c:pt>
                <c:pt idx="304">
                  <c:v>0.77600337534939812</c:v>
                </c:pt>
                <c:pt idx="305">
                  <c:v>0.7759242655978027</c:v>
                </c:pt>
                <c:pt idx="306">
                  <c:v>0.77398871367543576</c:v>
                </c:pt>
                <c:pt idx="307">
                  <c:v>0.77398343969199601</c:v>
                </c:pt>
                <c:pt idx="308">
                  <c:v>0.7598544380570611</c:v>
                </c:pt>
                <c:pt idx="309">
                  <c:v>0.75975423237170692</c:v>
                </c:pt>
                <c:pt idx="310">
                  <c:v>0.75912662834238354</c:v>
                </c:pt>
                <c:pt idx="311">
                  <c:v>0.75909498444174539</c:v>
                </c:pt>
                <c:pt idx="312">
                  <c:v>0.75907916249142626</c:v>
                </c:pt>
                <c:pt idx="313">
                  <c:v>0.7580929275882039</c:v>
                </c:pt>
                <c:pt idx="314">
                  <c:v>0.75801909182004823</c:v>
                </c:pt>
                <c:pt idx="315">
                  <c:v>0.75772902273086518</c:v>
                </c:pt>
                <c:pt idx="316">
                  <c:v>0.75772374874742543</c:v>
                </c:pt>
                <c:pt idx="317">
                  <c:v>0.75766046094614914</c:v>
                </c:pt>
                <c:pt idx="318">
                  <c:v>0.75764991297926976</c:v>
                </c:pt>
                <c:pt idx="319">
                  <c:v>0.75763936501239038</c:v>
                </c:pt>
                <c:pt idx="320">
                  <c:v>0.75745477559200114</c:v>
                </c:pt>
                <c:pt idx="321">
                  <c:v>0.75742840567480263</c:v>
                </c:pt>
                <c:pt idx="322">
                  <c:v>0.75740730974104387</c:v>
                </c:pt>
                <c:pt idx="323">
                  <c:v>0.75701176098306699</c:v>
                </c:pt>
                <c:pt idx="324">
                  <c:v>0.7569748430989891</c:v>
                </c:pt>
                <c:pt idx="325">
                  <c:v>0.75693265123147158</c:v>
                </c:pt>
                <c:pt idx="326">
                  <c:v>0.75691682928115245</c:v>
                </c:pt>
                <c:pt idx="327">
                  <c:v>0.75690100733083332</c:v>
                </c:pt>
                <c:pt idx="328">
                  <c:v>0.75550340171931496</c:v>
                </c:pt>
                <c:pt idx="329">
                  <c:v>0.75535573018300362</c:v>
                </c:pt>
                <c:pt idx="330">
                  <c:v>0.75532936026580511</c:v>
                </c:pt>
                <c:pt idx="331">
                  <c:v>0.75531881229892572</c:v>
                </c:pt>
                <c:pt idx="332">
                  <c:v>0.7553029903486066</c:v>
                </c:pt>
                <c:pt idx="333">
                  <c:v>0.75527134644796845</c:v>
                </c:pt>
                <c:pt idx="334">
                  <c:v>0.75127894098412162</c:v>
                </c:pt>
                <c:pt idx="335">
                  <c:v>0.75071462475607453</c:v>
                </c:pt>
                <c:pt idx="336">
                  <c:v>0.75035071989873581</c:v>
                </c:pt>
                <c:pt idx="337">
                  <c:v>0.75021887031274348</c:v>
                </c:pt>
                <c:pt idx="338">
                  <c:v>0.74961236221717886</c:v>
                </c:pt>
                <c:pt idx="339">
                  <c:v>0.7495016085649453</c:v>
                </c:pt>
                <c:pt idx="340">
                  <c:v>0.74948578661462617</c:v>
                </c:pt>
                <c:pt idx="341">
                  <c:v>0.74943304678022926</c:v>
                </c:pt>
                <c:pt idx="342">
                  <c:v>0.74457043404883327</c:v>
                </c:pt>
                <c:pt idx="343">
                  <c:v>0.73163335267126883</c:v>
                </c:pt>
                <c:pt idx="344">
                  <c:v>0.73138547544960331</c:v>
                </c:pt>
                <c:pt idx="345">
                  <c:v>0.73138020146616356</c:v>
                </c:pt>
                <c:pt idx="346">
                  <c:v>0.73128526976424912</c:v>
                </c:pt>
                <c:pt idx="347">
                  <c:v>0.73121143399609345</c:v>
                </c:pt>
                <c:pt idx="348">
                  <c:v>0.73119561204577432</c:v>
                </c:pt>
                <c:pt idx="349">
                  <c:v>0.73119033806233458</c:v>
                </c:pt>
                <c:pt idx="350">
                  <c:v>0.73023574705975036</c:v>
                </c:pt>
                <c:pt idx="351">
                  <c:v>0.73019882917567247</c:v>
                </c:pt>
                <c:pt idx="352">
                  <c:v>0.73013026739095643</c:v>
                </c:pt>
                <c:pt idx="353">
                  <c:v>0.72989821211961003</c:v>
                </c:pt>
                <c:pt idx="354">
                  <c:v>0.72975054058329869</c:v>
                </c:pt>
                <c:pt idx="355">
                  <c:v>0.7274088919360755</c:v>
                </c:pt>
                <c:pt idx="356">
                  <c:v>0.72653868466852634</c:v>
                </c:pt>
                <c:pt idx="357">
                  <c:v>0.72653341068508659</c:v>
                </c:pt>
                <c:pt idx="358">
                  <c:v>0.72610094404303183</c:v>
                </c:pt>
                <c:pt idx="359">
                  <c:v>0.72601128632455703</c:v>
                </c:pt>
                <c:pt idx="360">
                  <c:v>0.72599019039079826</c:v>
                </c:pt>
                <c:pt idx="361">
                  <c:v>0.72582669690416779</c:v>
                </c:pt>
                <c:pt idx="362">
                  <c:v>0.72527820262643983</c:v>
                </c:pt>
                <c:pt idx="363">
                  <c:v>0.72515162702388725</c:v>
                </c:pt>
                <c:pt idx="364">
                  <c:v>0.7239755287168359</c:v>
                </c:pt>
                <c:pt idx="365">
                  <c:v>0.72393333684931838</c:v>
                </c:pt>
                <c:pt idx="366">
                  <c:v>0.72390169294868023</c:v>
                </c:pt>
                <c:pt idx="367">
                  <c:v>0.72389641896524048</c:v>
                </c:pt>
                <c:pt idx="368">
                  <c:v>0.72237223775116954</c:v>
                </c:pt>
                <c:pt idx="369">
                  <c:v>0.72233004588365202</c:v>
                </c:pt>
                <c:pt idx="370">
                  <c:v>0.72193449712567515</c:v>
                </c:pt>
                <c:pt idx="371">
                  <c:v>0.72156004430145704</c:v>
                </c:pt>
                <c:pt idx="372">
                  <c:v>0.72063182321607122</c:v>
                </c:pt>
                <c:pt idx="373">
                  <c:v>0.72027846632561188</c:v>
                </c:pt>
                <c:pt idx="374">
                  <c:v>0.7194451769421405</c:v>
                </c:pt>
                <c:pt idx="375">
                  <c:v>0.7181583249828557</c:v>
                </c:pt>
                <c:pt idx="376">
                  <c:v>0.7173092136490653</c:v>
                </c:pt>
                <c:pt idx="377">
                  <c:v>0.71727756974842716</c:v>
                </c:pt>
                <c:pt idx="378">
                  <c:v>0.71714044617899519</c:v>
                </c:pt>
                <c:pt idx="379">
                  <c:v>0.71641263646431774</c:v>
                </c:pt>
                <c:pt idx="380">
                  <c:v>0.71638626654711923</c:v>
                </c:pt>
                <c:pt idx="381">
                  <c:v>0.7160856494910568</c:v>
                </c:pt>
                <c:pt idx="382">
                  <c:v>0.71582195031907214</c:v>
                </c:pt>
                <c:pt idx="383">
                  <c:v>0.71573229260059734</c:v>
                </c:pt>
                <c:pt idx="384">
                  <c:v>0.7157006486999592</c:v>
                </c:pt>
                <c:pt idx="385">
                  <c:v>0.71525763409102505</c:v>
                </c:pt>
                <c:pt idx="386">
                  <c:v>0.71512051052159309</c:v>
                </c:pt>
                <c:pt idx="387">
                  <c:v>0.71489900321712607</c:v>
                </c:pt>
                <c:pt idx="388">
                  <c:v>0.71488318126680694</c:v>
                </c:pt>
                <c:pt idx="389">
                  <c:v>0.71484098939928942</c:v>
                </c:pt>
                <c:pt idx="390">
                  <c:v>0.71481461948209091</c:v>
                </c:pt>
                <c:pt idx="391">
                  <c:v>0.71389694636358447</c:v>
                </c:pt>
                <c:pt idx="392">
                  <c:v>0.708032276778647</c:v>
                </c:pt>
                <c:pt idx="393">
                  <c:v>0.70796371499393096</c:v>
                </c:pt>
                <c:pt idx="394">
                  <c:v>0.70794789304361183</c:v>
                </c:pt>
                <c:pt idx="395">
                  <c:v>0.70786878329201641</c:v>
                </c:pt>
                <c:pt idx="396">
                  <c:v>0.70771583777226532</c:v>
                </c:pt>
                <c:pt idx="397">
                  <c:v>0.70582247771741591</c:v>
                </c:pt>
                <c:pt idx="398">
                  <c:v>0.70418226886767166</c:v>
                </c:pt>
                <c:pt idx="399">
                  <c:v>0.70416644691735253</c:v>
                </c:pt>
                <c:pt idx="400">
                  <c:v>0.70416117293391278</c:v>
                </c:pt>
                <c:pt idx="401">
                  <c:v>0.70398185749696329</c:v>
                </c:pt>
                <c:pt idx="402">
                  <c:v>0.70397658351352355</c:v>
                </c:pt>
                <c:pt idx="403">
                  <c:v>0.70393966562944565</c:v>
                </c:pt>
                <c:pt idx="404">
                  <c:v>0.70392911766256627</c:v>
                </c:pt>
                <c:pt idx="405">
                  <c:v>0.70387637782816936</c:v>
                </c:pt>
                <c:pt idx="406">
                  <c:v>0.70331206160012227</c:v>
                </c:pt>
                <c:pt idx="407">
                  <c:v>0.70324349981540624</c:v>
                </c:pt>
                <c:pt idx="408">
                  <c:v>0.70322240388164747</c:v>
                </c:pt>
                <c:pt idx="409">
                  <c:v>0.70321712989820773</c:v>
                </c:pt>
                <c:pt idx="410">
                  <c:v>0.7032013079478886</c:v>
                </c:pt>
                <c:pt idx="411">
                  <c:v>0.70318021201412984</c:v>
                </c:pt>
                <c:pt idx="412">
                  <c:v>0.70227308686250278</c:v>
                </c:pt>
                <c:pt idx="413">
                  <c:v>0.70216233321026922</c:v>
                </c:pt>
                <c:pt idx="414">
                  <c:v>0.70214123727651045</c:v>
                </c:pt>
                <c:pt idx="415">
                  <c:v>0.7019408259058022</c:v>
                </c:pt>
                <c:pt idx="416">
                  <c:v>0.70193555192236246</c:v>
                </c:pt>
                <c:pt idx="417">
                  <c:v>0.70190390802172431</c:v>
                </c:pt>
                <c:pt idx="418">
                  <c:v>0.70185644217076704</c:v>
                </c:pt>
                <c:pt idx="419">
                  <c:v>0.69506882548388338</c:v>
                </c:pt>
                <c:pt idx="420">
                  <c:v>0.69504245556668487</c:v>
                </c:pt>
                <c:pt idx="421">
                  <c:v>0.69211012077421608</c:v>
                </c:pt>
                <c:pt idx="422">
                  <c:v>0.69193080533726659</c:v>
                </c:pt>
                <c:pt idx="423">
                  <c:v>0.69099731026844113</c:v>
                </c:pt>
                <c:pt idx="424">
                  <c:v>0.68841305838299205</c:v>
                </c:pt>
                <c:pt idx="425">
                  <c:v>0.6884077843995523</c:v>
                </c:pt>
                <c:pt idx="426">
                  <c:v>0.68110331733557894</c:v>
                </c:pt>
                <c:pt idx="427">
                  <c:v>0.68070249459416232</c:v>
                </c:pt>
                <c:pt idx="428">
                  <c:v>0.68047571330625556</c:v>
                </c:pt>
                <c:pt idx="429">
                  <c:v>0.67996413691260549</c:v>
                </c:pt>
                <c:pt idx="430">
                  <c:v>0.67900954591002127</c:v>
                </c:pt>
                <c:pt idx="431">
                  <c:v>0.67897262802594338</c:v>
                </c:pt>
                <c:pt idx="432">
                  <c:v>0.67893043615842585</c:v>
                </c:pt>
                <c:pt idx="433">
                  <c:v>0.67862981910236342</c:v>
                </c:pt>
                <c:pt idx="434">
                  <c:v>0.67861927113548404</c:v>
                </c:pt>
                <c:pt idx="435">
                  <c:v>0.67824481831126593</c:v>
                </c:pt>
                <c:pt idx="436">
                  <c:v>0.67802858499023855</c:v>
                </c:pt>
                <c:pt idx="437">
                  <c:v>0.67798639312272102</c:v>
                </c:pt>
                <c:pt idx="438">
                  <c:v>0.6778809134539272</c:v>
                </c:pt>
                <c:pt idx="439">
                  <c:v>0.67770687200041735</c:v>
                </c:pt>
                <c:pt idx="440">
                  <c:v>0.67764885818258069</c:v>
                </c:pt>
                <c:pt idx="441">
                  <c:v>0.6775855703813044</c:v>
                </c:pt>
                <c:pt idx="442">
                  <c:v>0.67748009071251059</c:v>
                </c:pt>
                <c:pt idx="443">
                  <c:v>0.67645693792521033</c:v>
                </c:pt>
                <c:pt idx="444">
                  <c:v>0.67510679816464914</c:v>
                </c:pt>
                <c:pt idx="445">
                  <c:v>0.67500131849585532</c:v>
                </c:pt>
                <c:pt idx="446">
                  <c:v>0.67493275671113928</c:v>
                </c:pt>
                <c:pt idx="447">
                  <c:v>0.67177891461420347</c:v>
                </c:pt>
                <c:pt idx="448">
                  <c:v>0.67175254469700496</c:v>
                </c:pt>
                <c:pt idx="449">
                  <c:v>0.6714361056906234</c:v>
                </c:pt>
                <c:pt idx="450">
                  <c:v>0.67142555772374402</c:v>
                </c:pt>
                <c:pt idx="451">
                  <c:v>0.67136754390590736</c:v>
                </c:pt>
                <c:pt idx="452">
                  <c:v>0.67109329676704332</c:v>
                </c:pt>
                <c:pt idx="453">
                  <c:v>0.67100891303200827</c:v>
                </c:pt>
                <c:pt idx="454">
                  <c:v>0.65330942460840191</c:v>
                </c:pt>
                <c:pt idx="455">
                  <c:v>0.65323031485680649</c:v>
                </c:pt>
                <c:pt idx="456">
                  <c:v>0.6521755181688681</c:v>
                </c:pt>
                <c:pt idx="457">
                  <c:v>0.65191181899688344</c:v>
                </c:pt>
                <c:pt idx="458">
                  <c:v>0.65190127103000406</c:v>
                </c:pt>
                <c:pt idx="459">
                  <c:v>0.65149517430514781</c:v>
                </c:pt>
                <c:pt idx="460">
                  <c:v>0.65134222878539672</c:v>
                </c:pt>
                <c:pt idx="461">
                  <c:v>0.65122620114972352</c:v>
                </c:pt>
                <c:pt idx="462">
                  <c:v>0.65117873529876624</c:v>
                </c:pt>
                <c:pt idx="463">
                  <c:v>0.65110489953061057</c:v>
                </c:pt>
                <c:pt idx="464">
                  <c:v>0.65046147355096817</c:v>
                </c:pt>
                <c:pt idx="465">
                  <c:v>0.65044565160064904</c:v>
                </c:pt>
                <c:pt idx="466">
                  <c:v>0.65031380201465672</c:v>
                </c:pt>
                <c:pt idx="467">
                  <c:v>0.64942249881334879</c:v>
                </c:pt>
                <c:pt idx="468">
                  <c:v>0.64929064922735646</c:v>
                </c:pt>
                <c:pt idx="469">
                  <c:v>0.64928537524391672</c:v>
                </c:pt>
                <c:pt idx="470">
                  <c:v>0.64896366225409552</c:v>
                </c:pt>
                <c:pt idx="471">
                  <c:v>0.64893201835345737</c:v>
                </c:pt>
                <c:pt idx="472">
                  <c:v>0.64880544275090479</c:v>
                </c:pt>
                <c:pt idx="473">
                  <c:v>0.64876325088338727</c:v>
                </c:pt>
                <c:pt idx="474">
                  <c:v>0.64874742893306814</c:v>
                </c:pt>
                <c:pt idx="475">
                  <c:v>0.64818311270502105</c:v>
                </c:pt>
                <c:pt idx="476">
                  <c:v>0.6481514688043829</c:v>
                </c:pt>
                <c:pt idx="477">
                  <c:v>0.64814092083750352</c:v>
                </c:pt>
                <c:pt idx="478">
                  <c:v>0.64765571436105185</c:v>
                </c:pt>
                <c:pt idx="479">
                  <c:v>0.6476504403776121</c:v>
                </c:pt>
                <c:pt idx="480">
                  <c:v>0.64761352249353421</c:v>
                </c:pt>
                <c:pt idx="481">
                  <c:v>0.64732345340435116</c:v>
                </c:pt>
                <c:pt idx="482">
                  <c:v>0.6472390696693161</c:v>
                </c:pt>
                <c:pt idx="483">
                  <c:v>0.64722324771899697</c:v>
                </c:pt>
                <c:pt idx="484">
                  <c:v>0.64686461684509788</c:v>
                </c:pt>
                <c:pt idx="485">
                  <c:v>0.64670112335846741</c:v>
                </c:pt>
                <c:pt idx="486">
                  <c:v>0.64652708190495756</c:v>
                </c:pt>
                <c:pt idx="487">
                  <c:v>0.63862665471229896</c:v>
                </c:pt>
                <c:pt idx="488">
                  <c:v>0.6379621327988978</c:v>
                </c:pt>
                <c:pt idx="489">
                  <c:v>0.63774589947787041</c:v>
                </c:pt>
                <c:pt idx="490">
                  <c:v>0.63760877590843845</c:v>
                </c:pt>
                <c:pt idx="491">
                  <c:v>0.63759822794155907</c:v>
                </c:pt>
                <c:pt idx="492">
                  <c:v>0.63744000843836834</c:v>
                </c:pt>
                <c:pt idx="493">
                  <c:v>0.63721322715046158</c:v>
                </c:pt>
                <c:pt idx="494">
                  <c:v>0.63712356943198678</c:v>
                </c:pt>
                <c:pt idx="495">
                  <c:v>0.63652233531986191</c:v>
                </c:pt>
                <c:pt idx="496">
                  <c:v>0.63649069141922376</c:v>
                </c:pt>
                <c:pt idx="497">
                  <c:v>0.63648541743578402</c:v>
                </c:pt>
                <c:pt idx="498">
                  <c:v>0.63645377353514587</c:v>
                </c:pt>
                <c:pt idx="499">
                  <c:v>0.63641685565106798</c:v>
                </c:pt>
                <c:pt idx="500">
                  <c:v>0.63618480037972158</c:v>
                </c:pt>
                <c:pt idx="501">
                  <c:v>0.63252465587257534</c:v>
                </c:pt>
                <c:pt idx="502">
                  <c:v>0.63244554612097992</c:v>
                </c:pt>
                <c:pt idx="503">
                  <c:v>0.63239808027002264</c:v>
                </c:pt>
                <c:pt idx="504">
                  <c:v>0.63215020304835712</c:v>
                </c:pt>
                <c:pt idx="505">
                  <c:v>0.63211855914771897</c:v>
                </c:pt>
                <c:pt idx="506">
                  <c:v>0.6320710932967617</c:v>
                </c:pt>
                <c:pt idx="507">
                  <c:v>0.63198670956172665</c:v>
                </c:pt>
                <c:pt idx="508">
                  <c:v>0.6319550656610885</c:v>
                </c:pt>
                <c:pt idx="509">
                  <c:v>0.56499657191075892</c:v>
                </c:pt>
                <c:pt idx="510">
                  <c:v>0.56464321502029957</c:v>
                </c:pt>
                <c:pt idx="511">
                  <c:v>0.56450081746742786</c:v>
                </c:pt>
                <c:pt idx="512">
                  <c:v>0.56444280364959121</c:v>
                </c:pt>
                <c:pt idx="513">
                  <c:v>0.56425294024576234</c:v>
                </c:pt>
                <c:pt idx="514">
                  <c:v>0.56423184431200357</c:v>
                </c:pt>
                <c:pt idx="515">
                  <c:v>0.56412109065977001</c:v>
                </c:pt>
                <c:pt idx="516">
                  <c:v>0.5640683508253731</c:v>
                </c:pt>
                <c:pt idx="517">
                  <c:v>0.56403670692473495</c:v>
                </c:pt>
                <c:pt idx="518">
                  <c:v>0.56383102157058695</c:v>
                </c:pt>
                <c:pt idx="519">
                  <c:v>0.56369917198459463</c:v>
                </c:pt>
                <c:pt idx="520">
                  <c:v>0.56366752808395648</c:v>
                </c:pt>
                <c:pt idx="521">
                  <c:v>0.5629238964189599</c:v>
                </c:pt>
                <c:pt idx="522">
                  <c:v>0.55627867728494795</c:v>
                </c:pt>
                <c:pt idx="523">
                  <c:v>0.48194715468592891</c:v>
                </c:pt>
                <c:pt idx="524">
                  <c:v>0.48191023680185108</c:v>
                </c:pt>
                <c:pt idx="525">
                  <c:v>0.48178893518273819</c:v>
                </c:pt>
                <c:pt idx="526">
                  <c:v>0.48165708559674586</c:v>
                </c:pt>
                <c:pt idx="527">
                  <c:v>0.48057591899160901</c:v>
                </c:pt>
                <c:pt idx="528">
                  <c:v>0.48033858973682286</c:v>
                </c:pt>
                <c:pt idx="529">
                  <c:v>0.48029112388586565</c:v>
                </c:pt>
                <c:pt idx="530">
                  <c:v>0.48019091820051152</c:v>
                </c:pt>
                <c:pt idx="531">
                  <c:v>0.48018564421707183</c:v>
                </c:pt>
                <c:pt idx="532">
                  <c:v>0.47956858815462788</c:v>
                </c:pt>
                <c:pt idx="533">
                  <c:v>0.47944728653551499</c:v>
                </c:pt>
                <c:pt idx="534">
                  <c:v>0.47942619060175623</c:v>
                </c:pt>
                <c:pt idx="535">
                  <c:v>0.47914139549601287</c:v>
                </c:pt>
                <c:pt idx="536">
                  <c:v>0.47778070776857234</c:v>
                </c:pt>
                <c:pt idx="537">
                  <c:v>0.47751173461314805</c:v>
                </c:pt>
                <c:pt idx="538">
                  <c:v>0.47713728178892995</c:v>
                </c:pt>
                <c:pt idx="539">
                  <c:v>0.47705289805389489</c:v>
                </c:pt>
                <c:pt idx="540">
                  <c:v>0.47662043141184013</c:v>
                </c:pt>
                <c:pt idx="541">
                  <c:v>0.47649385580928755</c:v>
                </c:pt>
                <c:pt idx="542">
                  <c:v>0.47626180053794109</c:v>
                </c:pt>
                <c:pt idx="543">
                  <c:v>0.47602974526659464</c:v>
                </c:pt>
                <c:pt idx="544">
                  <c:v>0.46107272823162815</c:v>
                </c:pt>
                <c:pt idx="545">
                  <c:v>0.46101998839723124</c:v>
                </c:pt>
                <c:pt idx="546">
                  <c:v>0.46091978271187711</c:v>
                </c:pt>
                <c:pt idx="547">
                  <c:v>0.46090923474499773</c:v>
                </c:pt>
                <c:pt idx="548">
                  <c:v>0.46079320710932453</c:v>
                </c:pt>
                <c:pt idx="549">
                  <c:v>0.4606982754074101</c:v>
                </c:pt>
                <c:pt idx="550">
                  <c:v>0.44030905542956084</c:v>
                </c:pt>
                <c:pt idx="551">
                  <c:v>0.44029323347924176</c:v>
                </c:pt>
                <c:pt idx="552">
                  <c:v>0.44024049364484485</c:v>
                </c:pt>
                <c:pt idx="553">
                  <c:v>0.44016665787668918</c:v>
                </c:pt>
                <c:pt idx="554">
                  <c:v>0.43985549285374737</c:v>
                </c:pt>
                <c:pt idx="555">
                  <c:v>0.439776383102152</c:v>
                </c:pt>
                <c:pt idx="556">
                  <c:v>0.43972891725119478</c:v>
                </c:pt>
                <c:pt idx="557">
                  <c:v>0.43960761563208189</c:v>
                </c:pt>
                <c:pt idx="558">
                  <c:v>0.4382311059543223</c:v>
                </c:pt>
                <c:pt idx="559">
                  <c:v>0.43818891408680477</c:v>
                </c:pt>
                <c:pt idx="560">
                  <c:v>0.43760350192499897</c:v>
                </c:pt>
                <c:pt idx="561">
                  <c:v>0.43746110437212726</c:v>
                </c:pt>
                <c:pt idx="562">
                  <c:v>0.43735035071989375</c:v>
                </c:pt>
                <c:pt idx="563">
                  <c:v>0.43725541901797932</c:v>
                </c:pt>
                <c:pt idx="564">
                  <c:v>0.43724487105109994</c:v>
                </c:pt>
                <c:pt idx="565">
                  <c:v>0.43654343125362088</c:v>
                </c:pt>
                <c:pt idx="566">
                  <c:v>0.43635356784979196</c:v>
                </c:pt>
                <c:pt idx="567">
                  <c:v>0.43593692315805627</c:v>
                </c:pt>
                <c:pt idx="568">
                  <c:v>0.43573123780390827</c:v>
                </c:pt>
                <c:pt idx="569">
                  <c:v>0.4357101418701495</c:v>
                </c:pt>
                <c:pt idx="570">
                  <c:v>0.43569431991983043</c:v>
                </c:pt>
                <c:pt idx="571">
                  <c:v>0.43514582564210247</c:v>
                </c:pt>
                <c:pt idx="572">
                  <c:v>0.43500870207267045</c:v>
                </c:pt>
                <c:pt idx="573">
                  <c:v>0.4349243183376354</c:v>
                </c:pt>
                <c:pt idx="574">
                  <c:v>0.43489794842043694</c:v>
                </c:pt>
                <c:pt idx="575">
                  <c:v>0.43481356468540189</c:v>
                </c:pt>
                <c:pt idx="576">
                  <c:v>0.43451294762933945</c:v>
                </c:pt>
                <c:pt idx="577">
                  <c:v>0.42877485364695456</c:v>
                </c:pt>
                <c:pt idx="578">
                  <c:v>0.42846368862401274</c:v>
                </c:pt>
                <c:pt idx="579">
                  <c:v>0.42840567480617614</c:v>
                </c:pt>
                <c:pt idx="580">
                  <c:v>0.42834766098833954</c:v>
                </c:pt>
                <c:pt idx="581">
                  <c:v>0.4278466325615688</c:v>
                </c:pt>
                <c:pt idx="582">
                  <c:v>0.42779916671061158</c:v>
                </c:pt>
                <c:pt idx="583">
                  <c:v>0.42718738463160733</c:v>
                </c:pt>
                <c:pt idx="584">
                  <c:v>0.42709245292969289</c:v>
                </c:pt>
                <c:pt idx="585">
                  <c:v>0.42683930172458767</c:v>
                </c:pt>
                <c:pt idx="586">
                  <c:v>0.42679183587363045</c:v>
                </c:pt>
                <c:pt idx="587">
                  <c:v>0.42656505458572369</c:v>
                </c:pt>
                <c:pt idx="588">
                  <c:v>0.42636991719845507</c:v>
                </c:pt>
                <c:pt idx="589">
                  <c:v>0.26594588892990384</c:v>
                </c:pt>
                <c:pt idx="590">
                  <c:v>0.26548705237065062</c:v>
                </c:pt>
                <c:pt idx="591">
                  <c:v>0.26546068245345217</c:v>
                </c:pt>
                <c:pt idx="592">
                  <c:v>0.26397341912345901</c:v>
                </c:pt>
                <c:pt idx="593">
                  <c:v>0.26396814514001932</c:v>
                </c:pt>
                <c:pt idx="594">
                  <c:v>0.26317177364062583</c:v>
                </c:pt>
                <c:pt idx="595">
                  <c:v>9.0891830599646978E-2</c:v>
                </c:pt>
                <c:pt idx="596">
                  <c:v>9.0833816781810364E-2</c:v>
                </c:pt>
                <c:pt idx="597">
                  <c:v>9.0754707030214987E-2</c:v>
                </c:pt>
                <c:pt idx="598">
                  <c:v>9.0670323295179919E-2</c:v>
                </c:pt>
                <c:pt idx="599">
                  <c:v>9.0654501344860847E-2</c:v>
                </c:pt>
                <c:pt idx="600">
                  <c:v>9.0612309477343306E-2</c:v>
                </c:pt>
                <c:pt idx="601">
                  <c:v>9.0596487527024233E-2</c:v>
                </c:pt>
                <c:pt idx="602">
                  <c:v>9.0464637941031933E-2</c:v>
                </c:pt>
                <c:pt idx="603">
                  <c:v>9.0448815990712861E-2</c:v>
                </c:pt>
                <c:pt idx="604">
                  <c:v>9.0127103000891648E-2</c:v>
                </c:pt>
                <c:pt idx="605">
                  <c:v>9.000580138177873E-2</c:v>
                </c:pt>
                <c:pt idx="606">
                  <c:v>8.9984705448019967E-2</c:v>
                </c:pt>
                <c:pt idx="607">
                  <c:v>8.9916143663303971E-2</c:v>
                </c:pt>
                <c:pt idx="608">
                  <c:v>8.9895047729545208E-2</c:v>
                </c:pt>
                <c:pt idx="609">
                  <c:v>8.9784294077311672E-2</c:v>
                </c:pt>
                <c:pt idx="610">
                  <c:v>8.977374611043229E-2</c:v>
                </c:pt>
                <c:pt idx="611">
                  <c:v>8.9726280259475058E-2</c:v>
                </c:pt>
                <c:pt idx="612">
                  <c:v>8.9705184325716295E-2</c:v>
                </c:pt>
                <c:pt idx="613">
                  <c:v>8.8903538842883115E-2</c:v>
                </c:pt>
                <c:pt idx="614">
                  <c:v>8.7437371446648746E-2</c:v>
                </c:pt>
                <c:pt idx="615">
                  <c:v>8.1704551447703541E-2</c:v>
                </c:pt>
                <c:pt idx="616">
                  <c:v>8.1192975054053415E-2</c:v>
                </c:pt>
                <c:pt idx="617">
                  <c:v>8.1066399451500806E-2</c:v>
                </c:pt>
                <c:pt idx="618">
                  <c:v>8.1013659617103884E-2</c:v>
                </c:pt>
                <c:pt idx="619">
                  <c:v>6.0693001423970605E-2</c:v>
                </c:pt>
                <c:pt idx="620">
                  <c:v>6.0671905490211835E-2</c:v>
                </c:pt>
                <c:pt idx="621">
                  <c:v>6.0656083539892762E-2</c:v>
                </c:pt>
                <c:pt idx="622">
                  <c:v>6.0629713622694301E-2</c:v>
                </c:pt>
                <c:pt idx="623">
                  <c:v>6.0329096566631858E-2</c:v>
                </c:pt>
                <c:pt idx="624">
                  <c:v>5.9237381994615618E-2</c:v>
                </c:pt>
                <c:pt idx="625">
                  <c:v>5.9021148673588243E-2</c:v>
                </c:pt>
                <c:pt idx="626">
                  <c:v>5.8973682822631018E-2</c:v>
                </c:pt>
                <c:pt idx="627">
                  <c:v>5.8841833236638719E-2</c:v>
                </c:pt>
                <c:pt idx="628">
                  <c:v>5.856231211433504E-2</c:v>
                </c:pt>
                <c:pt idx="629">
                  <c:v>5.8546490164015967E-2</c:v>
                </c:pt>
                <c:pt idx="630">
                  <c:v>5.8514846263377815E-2</c:v>
                </c:pt>
                <c:pt idx="631">
                  <c:v>5.4453879014814979E-2</c:v>
                </c:pt>
                <c:pt idx="632">
                  <c:v>5.4416961130737136E-2</c:v>
                </c:pt>
                <c:pt idx="633">
                  <c:v>4.147460576973297E-2</c:v>
                </c:pt>
                <c:pt idx="634">
                  <c:v>4.0894467591366848E-2</c:v>
                </c:pt>
                <c:pt idx="635">
                  <c:v>3.9908232688144446E-2</c:v>
                </c:pt>
                <c:pt idx="636">
                  <c:v>3.9855492853747523E-2</c:v>
                </c:pt>
                <c:pt idx="637">
                  <c:v>3.9750013184953685E-2</c:v>
                </c:pt>
                <c:pt idx="638">
                  <c:v>3.9438848162011854E-2</c:v>
                </c:pt>
                <c:pt idx="639">
                  <c:v>7.1673434945365086E-3</c:v>
                </c:pt>
                <c:pt idx="640">
                  <c:v>4.224460735188373E-3</c:v>
                </c:pt>
                <c:pt idx="641">
                  <c:v>3.0061705606195211E-3</c:v>
                </c:pt>
                <c:pt idx="642">
                  <c:v>2.963978693101985E-3</c:v>
                </c:pt>
                <c:pt idx="643">
                  <c:v>2.911238858705065E-3</c:v>
                </c:pt>
                <c:pt idx="644">
                  <c:v>2.3891144981755571E-3</c:v>
                </c:pt>
                <c:pt idx="645">
                  <c:v>2.320552713459561E-3</c:v>
                </c:pt>
                <c:pt idx="646">
                  <c:v>2.2783608459420249E-3</c:v>
                </c:pt>
                <c:pt idx="647">
                  <c:v>2.1359632930703408E-3</c:v>
                </c:pt>
                <c:pt idx="648">
                  <c:v>2.114867359311573E-3</c:v>
                </c:pt>
                <c:pt idx="649">
                  <c:v>2.0146616739574251E-3</c:v>
                </c:pt>
                <c:pt idx="650">
                  <c:v>1.9302779389223531E-3</c:v>
                </c:pt>
                <c:pt idx="651">
                  <c:v>1.819524286688821E-3</c:v>
                </c:pt>
                <c:pt idx="652">
                  <c:v>1.5083592637469929E-3</c:v>
                </c:pt>
                <c:pt idx="653">
                  <c:v>2.0568535414306898E-4</c:v>
                </c:pt>
                <c:pt idx="654">
                  <c:v>1.0547966878892098E-4</c:v>
                </c:pt>
                <c:pt idx="655">
                  <c:v>-4.9189981515124215E-15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FE-45E2-9F3A-22886EC6EF95}"/>
            </c:ext>
          </c:extLst>
        </c:ser>
        <c:ser>
          <c:idx val="1"/>
          <c:order val="1"/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6FE-45E2-9F3A-22886EC6E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25776"/>
        <c:axId val="879224136"/>
      </c:scatterChart>
      <c:valAx>
        <c:axId val="879225776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1 - Specificity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879224136"/>
        <c:crosses val="autoZero"/>
        <c:crossBetween val="midCat"/>
      </c:valAx>
      <c:valAx>
        <c:axId val="879224136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Sensitivity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879225776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0" sel="1" val="0">
  <itemLst>
    <item val="Summary statistics"/>
    <item val="Regression of variable Sum of Clicks"/>
    <item val="Goodness of fit statistics (Variable Sum of Clicks)"/>
    <item val="Test of the null hypothesis H0: Y=0.061 (Variable Sum of Clicks)"/>
    <item val="Type II analysis (Variable Sum of Clicks)"/>
    <item val="Hosmer-Lemeshow test (Variable Sum of Clicks)"/>
    <item val="Model parameters (Variable Sum of Clicks)"/>
    <item val="Equation of the model (Variable Sum of Clicks)"/>
    <item val="Standardized coefficients (Variable Sum of Clicks)"/>
    <item val="Predictions and residuals (Variable Sum of Clicks)"/>
    <item val="Classification table for the training sample (Variable Sum of Clicks)"/>
    <item val="ROC Curve (Variable Sum of Clicks)"/>
  </itemLst>
</formControlPr>
</file>

<file path=xl/ctrlProps/ctrlProp2.xml><?xml version="1.0" encoding="utf-8"?>
<formControlPr xmlns="http://schemas.microsoft.com/office/spreadsheetml/2009/9/main" objectType="Drop" dropStyle="combo" dx="20" sel="1" val="0">
  <itemLst>
    <item val="Summary statistics"/>
    <item val="Regression of variable Sum of Clicks"/>
    <item val="Goodness of fit statistics (Variable Sum of Clicks)"/>
    <item val="Test of the null hypothesis H0: Y=0.061 (Variable Sum of Clicks)"/>
    <item val="Type II analysis (Variable Sum of Clicks)"/>
    <item val="Hosmer-Lemeshow test (Variable Sum of Clicks)"/>
    <item val="Model parameters (Variable Sum of Clicks)"/>
    <item val="Equation of the model (Variable Sum of Clicks)"/>
    <item val="Standardized coefficients (Variable Sum of Clicks)"/>
    <item val="Predictions and residuals (Variable Sum of Clicks)"/>
    <item val="Classification table for the training sample (Variable Sum of Clicks)"/>
    <item val="ROC Curve (Variable Sum of Clicks)"/>
  </itemLst>
</formControlPr>
</file>

<file path=xl/ctrlProps/ctrlProp3.xml><?xml version="1.0" encoding="utf-8"?>
<formControlPr xmlns="http://schemas.microsoft.com/office/spreadsheetml/2009/9/main" objectType="Drop" dropStyle="combo" dx="20" sel="1" val="0">
  <itemLst>
    <item val="Summary statistics"/>
    <item val="Correlation matrix"/>
    <item val="Regression of variable Sum of Clicks"/>
    <item val="Goodness of fit statistics (Variable Sum of Clicks)"/>
    <item val="Test of the null hypothesis H0: Y=0.061 (Variable Sum of Clicks)"/>
    <item val="Type II analysis (Variable Sum of Clicks)"/>
    <item val="Hosmer-Lemeshow test (Variable Sum of Clicks)"/>
    <item val="Model parameters (Variable Sum of Clicks)"/>
    <item val="Equation of the model (Variable Sum of Clicks)"/>
    <item val="Standardized coefficients (Variable Sum of Clicks)"/>
    <item val="Predictions and residuals (Variable Sum of Clicks)"/>
    <item val="Classification table for the training sample (Variable Sum of Clicks)"/>
    <item val="ROC Curve (Variable Sum of Clicks)"/>
  </itemLst>
</formControlPr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image" Target="../media/image4.png"/><Relationship Id="rId7" Type="http://schemas.openxmlformats.org/officeDocument/2006/relationships/chart" Target="../charts/chart6.xml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chart" Target="../charts/chart5.xml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image" Target="../media/image4.png"/><Relationship Id="rId7" Type="http://schemas.openxmlformats.org/officeDocument/2006/relationships/chart" Target="../charts/chart10.xml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chart" Target="../charts/chart9.xml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chart" Target="../charts/chart14.xml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chart" Target="../charts/chart13.xml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396240</xdr:colOff>
      <xdr:row>6</xdr:row>
      <xdr:rowOff>80010</xdr:rowOff>
    </xdr:from>
    <xdr:to>
      <xdr:col>17</xdr:col>
      <xdr:colOff>91440</xdr:colOff>
      <xdr:row>22</xdr:row>
      <xdr:rowOff>140970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20</xdr:row>
      <xdr:rowOff>0</xdr:rowOff>
    </xdr:from>
    <xdr:to>
      <xdr:col>23</xdr:col>
      <xdr:colOff>304800</xdr:colOff>
      <xdr:row>36</xdr:row>
      <xdr:rowOff>60960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594386</xdr:colOff>
      <xdr:row>1</xdr:row>
      <xdr:rowOff>68609</xdr:rowOff>
    </xdr:from>
    <xdr:to>
      <xdr:col>28</xdr:col>
      <xdr:colOff>140043</xdr:colOff>
      <xdr:row>13</xdr:row>
      <xdr:rowOff>131215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47986" y="236249"/>
          <a:ext cx="6860857" cy="207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29</xdr:row>
      <xdr:rowOff>72390</xdr:rowOff>
    </xdr:from>
    <xdr:to>
      <xdr:col>14</xdr:col>
      <xdr:colOff>739140</xdr:colOff>
      <xdr:row>50</xdr:row>
      <xdr:rowOff>91440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716280</xdr:colOff>
      <xdr:row>640</xdr:row>
      <xdr:rowOff>95250</xdr:rowOff>
    </xdr:from>
    <xdr:to>
      <xdr:col>25</xdr:col>
      <xdr:colOff>175260</xdr:colOff>
      <xdr:row>665</xdr:row>
      <xdr:rowOff>144780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9</xdr:row>
      <xdr:rowOff>0</xdr:rowOff>
    </xdr:from>
    <xdr:to>
      <xdr:col>2</xdr:col>
      <xdr:colOff>38100</xdr:colOff>
      <xdr:row>9</xdr:row>
      <xdr:rowOff>25400</xdr:rowOff>
    </xdr:to>
    <xdr:sp macro="" textlink="">
      <xdr:nvSpPr>
        <xdr:cNvPr id="2" name="TX768505" hidden="1"/>
        <xdr:cNvSpPr txBox="1"/>
      </xdr:nvSpPr>
      <xdr:spPr>
        <a:xfrm>
          <a:off x="949960" y="150876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RefEdit_W,RefEdit0,'CTR and CON'!$B:$B,True,000000000011_General,True,Observation weights:,False,
RefEdit_Y,RefEdit0,'CTR and CON'!$C:$C,True,000000000003_General,True,Response variable(s):,False,
CheckBox_W,CheckBox,True,True,000000000001_General,True,Observation weights,True,
CheckBox_ObsLabels,CheckBox,False,True,000000000009_General,True,Observation labels,False,
RefEdit_ObsLabels,RefEdit,,True,000000000010_General,True,Observation labels:,False,
CheckBoxVarLabels,CheckBox,True,True,000000000008_General,True,Variable labels,False,
ComboBox_TestMethod,ComboBox,0,True,200000000101_Validation,True,Select the method for the extraction of validation data,False,
TextBoxTestNumber,TextBox,1,True,200000000301_Validation,True,,False,
RefEditGroup,RefEdit,,True,200000000501_Validation,True,Group variable:,False,
CheckBox_Validation,CheckBox,False,True,200000000000_Validation,True,Validation,False,
CheckBox_Resid,CheckBox,True,True,500000000902_Outputs,True,Predictions and residuals,False,
CheckBox_Desc,CheckBox,True,True,500000000000_Outputs,True,Descriptive statistics,False,
CheckBox_Predict,CheckBox,False,True,300000000000_Prediction,True,Prediction,False,
TextBox_conf,TextBox,95,True,100000000102_Options,True,Confidence interval (%):,False,
CheckBox_Equ,CheckBox,True,True,500000000602_Outputs,True,Equation of the model,False,
CheckBoxGood,CheckBox,True,True,500000000002_Outputs,True,Goodness of fit statistics,False,
OptionButton_MVRemove,OptionButton,True,True,400000000000_Missing data,True,Remove the observations,False,
OptionButton_MVEstimate,OptionButton,False,True,400000000100_Missing data,True,Estimate missing data,False,
OptionButton_MeanMode,OptionButton,True,True,400000000200_Missing data,True,Mean or mode,False,
OptionButton_NN,OptionButton,False,True,400000010200_Missing data,True,Nearest neighbor,False,
CheckBox_Intercept,CheckBox,False,False,100000000007_Options,False,Fixed Intercept,False,
ComboBox_Constraints,ComboBox,0,False,100000000104_Options,False,Select the type of constraint to apply to the qualitative variables of the OLS model,False,
TextBox_MaxVar,TextBox,2,True,100000000906_Options,True,Max variables:,False,
TextBox_MinVar,TextBox,2,True,100000000706_Options,True,Min variables:,False,
TextBox_Threshold,TextBox,0.2,False,100000000506_Options,False,Probability for removal:,False,
ComboBox_Criterion,ComboBox,0,True,100000000306_Options,True,Criterion:,False,
ComboBox_Selection,ComboBox,0,True,100000000106_Options,True,Choose a model selection method,False,
CheckBox_Selection,CheckBox,False,True,100000000006_Options,True,Model selection,False,
RefEdit_QPred,RefEdit,,True,300000000004_Prediction,True,Qualitative:,False,
RefEdit_XPred,RefEdit,,True,300000000002_Prediction,True,Quantitative:,False,
CheckBox_XPred,CheckBox,True,True,300000000001_Prediction,True,Quantitative,False,
CheckBox_QPred,CheckBox,False,True,300000000003_Prediction,True,Qualitative,False,
CheckBox_ObsLabelsPred,CheckBox,False,True,300000000005_Prediction,True,Observation labels,False,
RefEdit_PredLabels,RefEdit,,True,300000000006_Prediction,True,,False,
CheckBox_Corr,CheckBox,True,True,500000000001_Outputs,True,Correlations,False,
TextBoxCompMax,TextBox,5,True,100000040005_Options,True,,False,
TextBoxMinPerc,TextBox,100,True,100000020005_Options,True,,False,
ScrollBarPCR,ScrollBar,251,True,100000050005_Options,False,,,
CheckBoxMinFilter,CheckBox,False,True,100000010005_Options,True,Minimum %,False,
CheckBoxMaxFilter,CheckBox,False,True,100000030005_Options,True,Maximum number,False,
CheckBoxModelCoeff,CheckBox,True,True,500000000302_Outputs,True,Model coefficients,False,
CheckBoxCorrCharts,CheckBox,True,True,600000000000_Charts,True,Correlation charts,False,
CheckBoxVectors,CheckBox,True,True,600000000100_Charts,True,Vectors,False,
CheckBoxResidCharts,CheckBox,True,True,600000000101_Charts,True,Predictions,False,
CheckBoxRegCharts,CheckBox,True,True,600000000001_Charts,True,Regression charts,False,
CheckBox_Conf,CheckBox,False,True,600000000201_Charts,True,Confidence intervals,False,
CheckBoxIndCharts,CheckBox,True,True,600000000200_Charts,True,Observations charts,False,
CheckBoxBiplots,CheckBox,True,True,600000000400_Charts,True,Biplots,False,
CheckBoxVectorsBip,CheckBox,True,True,600000000500_Charts,True,Vectors,False,
CheckBoxLabelsInd,CheckBox,True,True,600000000300_Charts,True,Labels,False,
CheckBoxLabelsBiplots,CheckBox,True,True,600000000600_Charts,True,Labels,False,
CheckBoxLoadings,CheckBox,True,True,500000000005_Outputs,True,Factor loadings,False,
CheckBoxScores,CheckBox,True,True,500000000205_Outputs,True,Factor scores,False,
CheckBoxCorrFactVar,CheckBox,True,True,500000000105_Outputs,True,Variables/Factors correlations,False,
CheckBoxTrans,CheckBox,False,False,06,False,Trans,False,
ComboBoxType,ComboBox,1,True,000000000005_General,True,Activate this option if the dependent variable corresponds to the sum of positive events of a binary variable,False,
ComboBoxModel,ComboBox,0,True,000000000406_General,True,Select the model,False,
CheckBox_Normed,CheckBox,True,True,100000000105_Options,True,Standardized PCA,False,
OptionButton_OLS,OptionButton,True,True,000000000106_General,True,Classic,False,
OptionButton_PCR,OptionButton,False,True,000000000206_General,True,PCR,False,
OptionButton_PLS,OptionButton,False,False,000000000306_General,False,PLS,False,
OptionButton_R,OptionButton,False,True,000000000007_General,True,Range,False,
OptionButton_S,OptionButton,True,True,000000000107_General,True,Sheet,False,
OptionButton_W,OptionButton,False,True,000000000207_General,True,Workbook,False,
RefEdit_R,RefEdit,,True,000000000307_General,True,Range:,False,
RefEdit_Wr,RefEdit,,True,000000000013_General,True,Regression weights:,False,
CheckBox_Wr,CheckBox,False,True,000000000012_General,True,Regression weights,False,
CheckBox_Interactions,CheckBox,False,True,100000000001_Options,True,Interactions / Level,False,
TextBoxLevel,TextBox,2,True,100000000101_Options,True,,False,
ScrollBarLevel,ScrollBar,4,True,100000000201_Options,False,,,
CheckBoxFirth,CheckBox,False,True,100000000200_Options,True,Firth's method,False,
CheckBoxStdCoeff,CheckBox,True,True,500000000702_Outputs,True,Standardized coefficients,False,
CheckBoxChartsCoeff,CheckBox,True,True,600000000301_Charts,True,Standardized coefficients,False,
TextBoxEntrance,TextBox,0.1,False,100000001106_Options,False,Probability for entry:,False,
CheckBoxClassif,CheckBox,True,True,500000000104_Outputs,True,Classification table,False,
TextBoxCut,TextBox,0.5,True,500000000304_Outputs,True,Cutpoint:,False,
ScrollBarCut,ScrollBar,50,True,500000000404_Outputs,False,,,
TextBoxTol,TextBox,0.001,True,100000000100_Options,True,Tolerance:,False,
CheckBoxROC,CheckBox,True,True,600000000002_Charts,True,ROC Curve,False,
CheckBoxProbAna,CheckBox,False,True,500000000004_Outputs,True,Probability analysis,False,
CheckBox_AV,CheckBox,True,True,500000000102_Outputs,True,Type II analysis,False,
CheckBoxCompare,CheckBox,True,True,500000000003_Outputs,True,Comparisons,False,
CheckBoxPL,CheckBox,False,True,500000000402_Outputs,True,PL Confidence intervals,False,
TextBoxConv,TextBox,0.000001,True,100000000203_Options,True,Convergence:,False,
TextBoxMaxIter,TextBox,100,True,100000000003_Options,True,Iterations:,False,
CheckBoxColors,CheckBox,False,True,600000000003_Charts,True,Colored labels,False,
RefEditGroupFilter,RefEdit,,True,600000000603_Charts,True,Group variable:,False,
TextBoxPoints,TextBox,100,True,600000000403_Charts,True,Number of observations:,False,
ComboBoxFilter,ComboBox,1,True,600000000203_Charts,True,Select the filtering option,False,
CheckBoxChartsFilter,CheckBox,True,True,600000000103_Charts,True,Filter,False,
ComboBoxModRef,ComboBox,-1,False,000000000015_General,False,Select the control category,False,
CheckBoxVarCov,CheckBox,False,True,500000000502_Outputs,True,Covariance matrix,False,
CheckBoxHL,CheckBox,True,True,500000000202_Outputs,True,Hosmer-Lemeshow test,False,
RefEdit_W2,RefEdit,,True,100000000208_Options,True,Corrective weights:,False,
CheckBoxAuto,CheckBox,False,True,100000000008_Options,True,Automatic,False,
CheckBox_W2,CheckBox,False,True,100000000108_Options,True,Corrective weights,False,
RefEdit_X,RefEdit0,'CTR and CON'!$J:$J,True,000000000216_General,True,X / Explanatory variables:,False,
CheckBox_X,CheckBox,True,True,000000000116_General,True,Quantitative,False,
CheckBox_Q,CheckBox,False,True,000000000316_General,True,Qualitative,False,
RefEdit_Q,RefEdit,,True,000000000416_General,True,Qualitative:,False,
CheckBoxMarginal,CheckBox,False,True,500000000802_Outputs,True,Marginal effects at the means,False,
</a:t>
          </a:r>
        </a:p>
      </xdr:txBody>
    </xdr:sp>
    <xdr:clientData/>
  </xdr:twoCellAnchor>
  <xdr:twoCellAnchor editAs="absolute">
    <xdr:from>
      <xdr:col>1</xdr:col>
      <xdr:colOff>6350</xdr:colOff>
      <xdr:row>9</xdr:row>
      <xdr:rowOff>6350</xdr:rowOff>
    </xdr:from>
    <xdr:to>
      <xdr:col>3</xdr:col>
      <xdr:colOff>39878</xdr:colOff>
      <xdr:row>10</xdr:row>
      <xdr:rowOff>0</xdr:rowOff>
    </xdr:to>
    <xdr:sp macro="" textlink="">
      <xdr:nvSpPr>
        <xdr:cNvPr id="3" name="BK768505"/>
        <xdr:cNvSpPr/>
      </xdr:nvSpPr>
      <xdr:spPr>
        <a:xfrm>
          <a:off x="334010" y="1515110"/>
          <a:ext cx="1824228" cy="42799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49784</xdr:colOff>
      <xdr:row>9</xdr:row>
      <xdr:rowOff>43434</xdr:rowOff>
    </xdr:from>
    <xdr:to>
      <xdr:col>1</xdr:col>
      <xdr:colOff>392684</xdr:colOff>
      <xdr:row>9</xdr:row>
      <xdr:rowOff>386334</xdr:rowOff>
    </xdr:to>
    <xdr:pic macro="[0]!ReRunXLSTAT">
      <xdr:nvPicPr>
        <xdr:cNvPr id="4" name="BT768505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444" y="155219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9</xdr:row>
      <xdr:rowOff>43434</xdr:rowOff>
    </xdr:from>
    <xdr:to>
      <xdr:col>1</xdr:col>
      <xdr:colOff>870458</xdr:colOff>
      <xdr:row>9</xdr:row>
      <xdr:rowOff>386334</xdr:rowOff>
    </xdr:to>
    <xdr:pic macro="[0]!AddRemovGrid">
      <xdr:nvPicPr>
        <xdr:cNvPr id="5" name="RM768505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218" y="155219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9</xdr:row>
      <xdr:rowOff>43434</xdr:rowOff>
    </xdr:from>
    <xdr:to>
      <xdr:col>1</xdr:col>
      <xdr:colOff>870458</xdr:colOff>
      <xdr:row>9</xdr:row>
      <xdr:rowOff>386334</xdr:rowOff>
    </xdr:to>
    <xdr:pic macro="AddRemovGrid">
      <xdr:nvPicPr>
        <xdr:cNvPr id="6" name="AD768505" hidden="1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218" y="155219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7112</xdr:colOff>
      <xdr:row>9</xdr:row>
      <xdr:rowOff>43434</xdr:rowOff>
    </xdr:from>
    <xdr:to>
      <xdr:col>2</xdr:col>
      <xdr:colOff>350012</xdr:colOff>
      <xdr:row>9</xdr:row>
      <xdr:rowOff>386334</xdr:rowOff>
    </xdr:to>
    <xdr:pic macro="[0]!SendToOfficeLocal">
      <xdr:nvPicPr>
        <xdr:cNvPr id="7" name="WD768505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2992" y="155219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441452</xdr:colOff>
      <xdr:row>9</xdr:row>
      <xdr:rowOff>43434</xdr:rowOff>
    </xdr:from>
    <xdr:to>
      <xdr:col>2</xdr:col>
      <xdr:colOff>784352</xdr:colOff>
      <xdr:row>9</xdr:row>
      <xdr:rowOff>386334</xdr:rowOff>
    </xdr:to>
    <xdr:pic macro="[0]!SendToOfficeLocal">
      <xdr:nvPicPr>
        <xdr:cNvPr id="8" name="PT768505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332" y="155219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75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755</xdr:row>
      <xdr:rowOff>167638</xdr:rowOff>
    </xdr:from>
    <xdr:to>
      <xdr:col>6</xdr:col>
      <xdr:colOff>0</xdr:colOff>
      <xdr:row>774</xdr:row>
      <xdr:rowOff>167638</xdr:rowOff>
    </xdr:to>
    <xdr:graphicFrame macro="">
      <xdr:nvGraphicFramePr>
        <xdr:cNvPr id="10" name="Chart 9-XLST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787</xdr:row>
      <xdr:rowOff>2</xdr:rowOff>
    </xdr:from>
    <xdr:to>
      <xdr:col>6</xdr:col>
      <xdr:colOff>0</xdr:colOff>
      <xdr:row>806</xdr:row>
      <xdr:rowOff>2</xdr:rowOff>
    </xdr:to>
    <xdr:graphicFrame macro="">
      <xdr:nvGraphicFramePr>
        <xdr:cNvPr id="11" name="Chart 10-XLST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5</xdr:col>
          <xdr:colOff>261620</xdr:colOff>
          <xdr:row>11</xdr:row>
          <xdr:rowOff>15240</xdr:rowOff>
        </xdr:to>
        <xdr:sp macro="" textlink="">
          <xdr:nvSpPr>
            <xdr:cNvPr id="21508" name="DD313301" hidden="1">
              <a:extLst>
                <a:ext uri="{63B3BB69-23CF-44E3-9099-C40C66FF867C}">
                  <a14:compatExt spid="_x0000_s21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22</xdr:col>
      <xdr:colOff>335280</xdr:colOff>
      <xdr:row>57</xdr:row>
      <xdr:rowOff>80010</xdr:rowOff>
    </xdr:from>
    <xdr:to>
      <xdr:col>32</xdr:col>
      <xdr:colOff>38100</xdr:colOff>
      <xdr:row>81</xdr:row>
      <xdr:rowOff>15240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9</xdr:row>
      <xdr:rowOff>0</xdr:rowOff>
    </xdr:from>
    <xdr:to>
      <xdr:col>2</xdr:col>
      <xdr:colOff>38100</xdr:colOff>
      <xdr:row>9</xdr:row>
      <xdr:rowOff>25400</xdr:rowOff>
    </xdr:to>
    <xdr:sp macro="" textlink="">
      <xdr:nvSpPr>
        <xdr:cNvPr id="2" name="TX512031" hidden="1"/>
        <xdr:cNvSpPr txBox="1"/>
      </xdr:nvSpPr>
      <xdr:spPr>
        <a:xfrm>
          <a:off x="949960" y="150876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RefEdit_W,RefEdit0,'Sheet753342X765'!$B:$B,True,000000000011_General,True,Observation weights:,False,
RefEdit_Y,RefEdit0,'Sheet753342X765'!$C:$C,True,000000000003_General,True,Response variable(s):,False,
CheckBox_W,CheckBox,True,True,000000000001_General,True,Observation weights,True,
CheckBox_ObsLabels,CheckBox,False,True,000000000009_General,True,Observation labels,False,
RefEdit_ObsLabels,RefEdit,,True,000000000010_General,True,Observation labels:,False,
CheckBoxVarLabels,CheckBox,True,True,000000000008_General,True,Variable labels,False,
ComboBox_TestMethod,ComboBox,0,True,200000000101_Validation,True,Select the method for the extraction of validation data,False,
TextBoxTestNumber,TextBox,1,True,200000000301_Validation,True,,False,
RefEditGroup,RefEdit,,True,200000000501_Validation,True,Group variable:,False,
CheckBox_Validation,CheckBox,False,True,200000000000_Validation,True,Validation,False,
CheckBox_Resid,CheckBox,True,True,500000000902_Outputs,True,Predictions and residuals,False,
CheckBox_Desc,CheckBox,True,True,500000000000_Outputs,True,Descriptive statistics,False,
CheckBox_Predict,CheckBox,False,True,300000000000_Prediction,True,Prediction,False,
TextBox_conf,TextBox,95,True,100000000102_Options,True,Confidence interval (%):,False,
CheckBox_Equ,CheckBox,True,True,500000000602_Outputs,True,Equation of the model,False,
CheckBoxGood,CheckBox,True,True,500000000002_Outputs,True,Goodness of fit statistics,False,
OptionButton_MVRemove,OptionButton,True,True,400000000000_Missing data,True,Remove the observations,False,
OptionButton_MVEstimate,OptionButton,False,True,400000000100_Missing data,True,Estimate missing data,False,
OptionButton_MeanMode,OptionButton,True,True,400000000200_Missing data,True,Mean or mode,False,
OptionButton_NN,OptionButton,False,True,400000010200_Missing data,True,Nearest neighbor,False,
CheckBox_Intercept,CheckBox,False,False,100000000007_Options,False,Fixed Intercept,False,
ComboBox_Constraints,ComboBox,0,False,100000000104_Options,False,Select the type of constraint to apply to the qualitative variables of the OLS model,False,
TextBox_MaxVar,TextBox,2,True,100000000906_Options,True,Max variables:,False,
TextBox_MinVar,TextBox,2,True,100000000706_Options,True,Min variables:,False,
TextBox_Threshold,TextBox,0.2,False,100000000506_Options,False,Probability for removal:,False,
ComboBox_Criterion,ComboBox,0,True,100000000306_Options,True,Criterion:,False,
ComboBox_Selection,ComboBox,0,True,100000000106_Options,True,Choose a model selection method,False,
CheckBox_Selection,CheckBox,False,True,100000000006_Options,True,Model selection,False,
RefEdit_QPred,RefEdit,,True,300000000004_Prediction,True,Qualitative:,False,
RefEdit_XPred,RefEdit,,True,300000000002_Prediction,True,Quantitative:,False,
CheckBox_XPred,CheckBox,True,True,300000000001_Prediction,True,Quantitative,False,
CheckBox_QPred,CheckBox,False,True,300000000003_Prediction,True,Qualitative,False,
CheckBox_ObsLabelsPred,CheckBox,False,True,300000000005_Prediction,True,Observation labels,False,
RefEdit_PredLabels,RefEdit,,True,300000000006_Prediction,True,,False,
CheckBox_Corr,CheckBox,True,True,500000000001_Outputs,True,Correlations,False,
TextBoxCompMax,TextBox,5,True,100000040005_Options,True,,False,
TextBoxMinPerc,TextBox,100,True,100000020005_Options,True,,False,
ScrollBarPCR,ScrollBar,251,True,100000050005_Options,False,,,
CheckBoxMinFilter,CheckBox,False,True,100000010005_Options,True,Minimum %,False,
CheckBoxMaxFilter,CheckBox,False,True,100000030005_Options,True,Maximum number,False,
CheckBoxModelCoeff,CheckBox,True,True,500000000302_Outputs,True,Model coefficients,False,
CheckBoxCorrCharts,CheckBox,True,True,600000000000_Charts,True,Correlation charts,False,
CheckBoxVectors,CheckBox,True,True,600000000100_Charts,True,Vectors,False,
CheckBoxResidCharts,CheckBox,True,True,600000000101_Charts,True,Predictions,False,
CheckBoxRegCharts,CheckBox,True,True,600000000001_Charts,True,Regression charts,False,
CheckBox_Conf,CheckBox,False,True,600000000201_Charts,True,Confidence intervals,False,
CheckBoxIndCharts,CheckBox,True,True,600000000200_Charts,True,Observations charts,False,
CheckBoxBiplots,CheckBox,True,True,600000000400_Charts,True,Biplots,False,
CheckBoxVectorsBip,CheckBox,True,True,600000000500_Charts,True,Vectors,False,
CheckBoxLabelsInd,CheckBox,True,True,600000000300_Charts,True,Labels,False,
CheckBoxLabelsBiplots,CheckBox,True,True,600000000600_Charts,True,Labels,False,
CheckBoxLoadings,CheckBox,True,True,500000000005_Outputs,True,Factor loadings,False,
CheckBoxScores,CheckBox,True,True,500000000205_Outputs,True,Factor scores,False,
CheckBoxCorrFactVar,CheckBox,True,True,500000000105_Outputs,True,Variables/Factors correlations,False,
CheckBoxTrans,CheckBox,False,False,06,False,Trans,False,
ComboBoxType,ComboBox,1,True,000000000005_General,True,Activate this option if the dependent variable corresponds to the sum of positive events of a binary variable,False,
ComboBoxModel,ComboBox,0,True,000000000406_General,True,Select the model,False,
CheckBox_Normed,CheckBox,True,True,100000000105_Options,True,Standardized PCA,False,
OptionButton_OLS,OptionButton,True,True,000000000106_General,True,Classic,False,
OptionButton_PCR,OptionButton,False,True,000000000206_General,True,PCR,False,
OptionButton_PLS,OptionButton,False,False,000000000306_General,False,PLS,False,
OptionButton_R,OptionButton,False,True,000000000007_General,True,Range,False,
OptionButton_S,OptionButton,True,True,000000000107_General,True,Sheet,False,
OptionButton_W,OptionButton,False,True,000000000207_General,True,Workbook,False,
RefEdit_R,RefEdit,,True,000000000307_General,True,Range:,False,
RefEdit_Wr,RefEdit,,True,000000000013_General,True,Regression weights:,False,
CheckBox_Wr,CheckBox,False,True,000000000012_General,True,Regression weights,False,
CheckBox_Interactions,CheckBox,False,True,100000000001_Options,True,Interactions / Level,False,
TextBoxLevel,TextBox,2,True,100000000101_Options,True,,False,
ScrollBarLevel,ScrollBar,4,True,100000000201_Options,False,,,
CheckBoxFirth,CheckBox,False,True,100000000200_Options,True,Firth's method,False,
CheckBoxStdCoeff,CheckBox,True,True,500000000702_Outputs,True,Standardized coefficients,False,
CheckBoxChartsCoeff,CheckBox,True,True,600000000301_Charts,True,Standardized coefficients,False,
TextBoxEntrance,TextBox,0.1,False,100000001106_Options,False,Probability for entry:,False,
CheckBoxClassif,CheckBox,True,True,500000000104_Outputs,True,Classification table,False,
TextBoxCut,TextBox,0.5,True,500000000304_Outputs,True,Cutpoint:,False,
ScrollBarCut,ScrollBar,50,True,500000000404_Outputs,False,,,
TextBoxTol,TextBox,0.001,True,100000000100_Options,True,Tolerance:,False,
CheckBoxROC,CheckBox,True,True,600000000002_Charts,True,ROC Curve,False,
CheckBoxProbAna,CheckBox,False,True,500000000004_Outputs,True,Probability analysis,False,
CheckBox_AV,CheckBox,True,True,500000000102_Outputs,True,Type II analysis,False,
CheckBoxCompare,CheckBox,True,True,500000000003_Outputs,True,Comparisons,False,
CheckBoxPL,CheckBox,False,True,500000000402_Outputs,True,PL Confidence intervals,False,
TextBoxConv,TextBox,0.000001,True,100000000203_Options,True,Convergence:,False,
TextBoxMaxIter,TextBox,100,True,100000000003_Options,True,Iterations:,False,
CheckBoxColors,CheckBox,False,True,600000000003_Charts,True,Colored labels,False,
RefEditGroupFilter,RefEdit,,True,600000000603_Charts,True,Group variable:,False,
TextBoxPoints,TextBox,100,True,600000000403_Charts,True,Number of observations:,False,
ComboBoxFilter,ComboBox,1,True,600000000203_Charts,True,Select the filtering option,False,
CheckBoxChartsFilter,CheckBox,True,True,600000000103_Charts,True,Filter,False,
ComboBoxModRef,ComboBox,-1,False,000000000015_General,False,Select the control category,False,
CheckBoxVarCov,CheckBox,False,True,500000000502_Outputs,True,Covariance matrix,False,
CheckBoxHL,CheckBox,True,True,500000000202_Outputs,True,Hosmer-Lemeshow test,False,
RefEdit_W2,RefEdit,,True,100000000208_Options,True,Corrective weights:,False,
CheckBoxAuto,CheckBox,False,True,100000000008_Options,True,Automatic,False,
CheckBox_W2,CheckBox,False,True,100000000108_Options,True,Corrective weights,False,
RefEdit_X,RefEdit0,'Sheet753342X765'!$I:$I,True,000000000216_General,True,X / Explanatory variables:,False,
CheckBox_X,CheckBox,True,True,000000000116_General,True,Quantitative,False,
CheckBox_Q,CheckBox,False,True,000000000316_General,True,Qualitative,False,
RefEdit_Q,RefEdit,,True,000000000416_General,True,Qualitative:,False,
CheckBoxMarginal,CheckBox,False,True,500000000802_Outputs,True,Marginal effects at the means,False,
</a:t>
          </a:r>
        </a:p>
      </xdr:txBody>
    </xdr:sp>
    <xdr:clientData/>
  </xdr:twoCellAnchor>
  <xdr:twoCellAnchor editAs="absolute">
    <xdr:from>
      <xdr:col>1</xdr:col>
      <xdr:colOff>6350</xdr:colOff>
      <xdr:row>9</xdr:row>
      <xdr:rowOff>6350</xdr:rowOff>
    </xdr:from>
    <xdr:to>
      <xdr:col>3</xdr:col>
      <xdr:colOff>77978</xdr:colOff>
      <xdr:row>10</xdr:row>
      <xdr:rowOff>0</xdr:rowOff>
    </xdr:to>
    <xdr:sp macro="" textlink="">
      <xdr:nvSpPr>
        <xdr:cNvPr id="3" name="BK512031"/>
        <xdr:cNvSpPr/>
      </xdr:nvSpPr>
      <xdr:spPr>
        <a:xfrm>
          <a:off x="334010" y="1515110"/>
          <a:ext cx="1824228" cy="42799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49784</xdr:colOff>
      <xdr:row>9</xdr:row>
      <xdr:rowOff>43434</xdr:rowOff>
    </xdr:from>
    <xdr:to>
      <xdr:col>1</xdr:col>
      <xdr:colOff>392684</xdr:colOff>
      <xdr:row>9</xdr:row>
      <xdr:rowOff>386334</xdr:rowOff>
    </xdr:to>
    <xdr:pic macro="[0]!ReRunXLSTAT">
      <xdr:nvPicPr>
        <xdr:cNvPr id="4" name="BT512031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444" y="155219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9</xdr:row>
      <xdr:rowOff>43434</xdr:rowOff>
    </xdr:from>
    <xdr:to>
      <xdr:col>1</xdr:col>
      <xdr:colOff>870458</xdr:colOff>
      <xdr:row>9</xdr:row>
      <xdr:rowOff>386334</xdr:rowOff>
    </xdr:to>
    <xdr:pic macro="[0]!AddRemovGrid">
      <xdr:nvPicPr>
        <xdr:cNvPr id="5" name="RM512031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218" y="155219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9</xdr:row>
      <xdr:rowOff>43434</xdr:rowOff>
    </xdr:from>
    <xdr:to>
      <xdr:col>1</xdr:col>
      <xdr:colOff>870458</xdr:colOff>
      <xdr:row>9</xdr:row>
      <xdr:rowOff>386334</xdr:rowOff>
    </xdr:to>
    <xdr:pic macro="AddRemovGrid">
      <xdr:nvPicPr>
        <xdr:cNvPr id="6" name="AD512031" hidden="1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218" y="155219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45212</xdr:colOff>
      <xdr:row>9</xdr:row>
      <xdr:rowOff>43434</xdr:rowOff>
    </xdr:from>
    <xdr:to>
      <xdr:col>2</xdr:col>
      <xdr:colOff>388112</xdr:colOff>
      <xdr:row>9</xdr:row>
      <xdr:rowOff>386334</xdr:rowOff>
    </xdr:to>
    <xdr:pic macro="[0]!SendToOfficeLocal">
      <xdr:nvPicPr>
        <xdr:cNvPr id="7" name="WD512031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2992" y="155219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479552</xdr:colOff>
      <xdr:row>9</xdr:row>
      <xdr:rowOff>43434</xdr:rowOff>
    </xdr:from>
    <xdr:to>
      <xdr:col>3</xdr:col>
      <xdr:colOff>29972</xdr:colOff>
      <xdr:row>9</xdr:row>
      <xdr:rowOff>386334</xdr:rowOff>
    </xdr:to>
    <xdr:pic macro="[0]!SendToOfficeLocal">
      <xdr:nvPicPr>
        <xdr:cNvPr id="8" name="PT512031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332" y="155219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75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755</xdr:row>
      <xdr:rowOff>167638</xdr:rowOff>
    </xdr:from>
    <xdr:to>
      <xdr:col>6</xdr:col>
      <xdr:colOff>0</xdr:colOff>
      <xdr:row>774</xdr:row>
      <xdr:rowOff>167638</xdr:rowOff>
    </xdr:to>
    <xdr:graphicFrame macro="">
      <xdr:nvGraphicFramePr>
        <xdr:cNvPr id="10" name="Chart 9-XLST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787</xdr:row>
      <xdr:rowOff>2</xdr:rowOff>
    </xdr:from>
    <xdr:to>
      <xdr:col>6</xdr:col>
      <xdr:colOff>0</xdr:colOff>
      <xdr:row>806</xdr:row>
      <xdr:rowOff>2</xdr:rowOff>
    </xdr:to>
    <xdr:graphicFrame macro="">
      <xdr:nvGraphicFramePr>
        <xdr:cNvPr id="11" name="Chart 10-XLST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5</xdr:col>
          <xdr:colOff>198120</xdr:colOff>
          <xdr:row>11</xdr:row>
          <xdr:rowOff>15240</xdr:rowOff>
        </xdr:to>
        <xdr:sp macro="" textlink="">
          <xdr:nvSpPr>
            <xdr:cNvPr id="23556" name="DD269491" hidden="1">
              <a:extLst>
                <a:ext uri="{63B3BB69-23CF-44E3-9099-C40C66FF867C}">
                  <a14:compatExt spid="_x0000_s23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20</xdr:col>
      <xdr:colOff>563880</xdr:colOff>
      <xdr:row>57</xdr:row>
      <xdr:rowOff>19050</xdr:rowOff>
    </xdr:from>
    <xdr:to>
      <xdr:col>30</xdr:col>
      <xdr:colOff>502920</xdr:colOff>
      <xdr:row>77</xdr:row>
      <xdr:rowOff>106680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9</xdr:row>
      <xdr:rowOff>0</xdr:rowOff>
    </xdr:from>
    <xdr:to>
      <xdr:col>2</xdr:col>
      <xdr:colOff>38100</xdr:colOff>
      <xdr:row>9</xdr:row>
      <xdr:rowOff>25400</xdr:rowOff>
    </xdr:to>
    <xdr:sp macro="" textlink="">
      <xdr:nvSpPr>
        <xdr:cNvPr id="2" name="TX368269" hidden="1"/>
        <xdr:cNvSpPr txBox="1"/>
      </xdr:nvSpPr>
      <xdr:spPr>
        <a:xfrm>
          <a:off x="949960" y="150876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RefEdit_W,RefEdit0,'Sheet1028956X765'!$B:$B,True,000000000011_General,True,Observation weights:,False,
RefEdit_Y,RefEdit0,'Sheet1028956X765'!$C:$C,True,000000000003_General,True,Response variable(s):,False,
CheckBox_W,CheckBox,True,True,000000000001_General,True,Observation weights,True,
CheckBox_ObsLabels,CheckBox,False,True,000000000009_General,True,Observation labels,False,
RefEdit_ObsLabels,RefEdit,,True,000000000010_General,True,Observation labels:,False,
CheckBoxVarLabels,CheckBox,True,True,000000000008_General,True,Variable labels,False,
ComboBox_TestMethod,ComboBox,0,True,200000000101_Validation,True,Select the method for the extraction of validation data,False,
TextBoxTestNumber,TextBox,1,True,200000000301_Validation,True,,False,
RefEditGroup,RefEdit,,True,200000000501_Validation,True,Group variable:,False,
CheckBox_Validation,CheckBox,False,True,200000000000_Validation,True,Validation,False,
CheckBox_Resid,CheckBox,True,True,500000000902_Outputs,True,Predictions and residuals,False,
CheckBox_Desc,CheckBox,True,True,500000000000_Outputs,True,Descriptive statistics,False,
CheckBox_Predict,CheckBox,False,True,300000000000_Prediction,True,Prediction,False,
TextBox_conf,TextBox,95,True,100000000102_Options,True,Confidence interval (%):,False,
CheckBox_Equ,CheckBox,True,True,500000000602_Outputs,True,Equation of the model,False,
CheckBoxGood,CheckBox,True,True,500000000002_Outputs,True,Goodness of fit statistics,False,
OptionButton_MVRemove,OptionButton,True,True,400000000000_Missing data,True,Remove the observations,False,
OptionButton_MVEstimate,OptionButton,False,True,400000000100_Missing data,True,Estimate missing data,False,
OptionButton_MeanMode,OptionButton,True,True,400000000200_Missing data,True,Mean or mode,False,
OptionButton_NN,OptionButton,False,True,400000010200_Missing data,True,Nearest neighbor,False,
CheckBox_Intercept,CheckBox,False,False,100000000007_Options,False,Fixed Intercept,False,
ComboBox_Constraints,ComboBox,0,False,100000000104_Options,False,Select the type of constraint to apply to the qualitative variables of the OLS model,False,
TextBox_MaxVar,TextBox,2,True,100000000906_Options,True,Max variables:,False,
TextBox_MinVar,TextBox,2,True,100000000706_Options,True,Min variables:,False,
TextBox_Threshold,TextBox,0.2,False,100000000506_Options,False,Probability for removal:,False,
ComboBox_Criterion,ComboBox,0,True,100000000306_Options,True,Criterion:,False,
ComboBox_Selection,ComboBox,0,True,100000000106_Options,True,Choose a model selection method,False,
CheckBox_Selection,CheckBox,False,True,100000000006_Options,True,Model selection,False,
RefEdit_QPred,RefEdit,,True,300000000004_Prediction,True,Qualitative:,False,
RefEdit_XPred,RefEdit,,True,300000000002_Prediction,True,Quantitative:,False,
CheckBox_XPred,CheckBox,True,True,300000000001_Prediction,True,Quantitative,False,
CheckBox_QPred,CheckBox,False,True,300000000003_Prediction,True,Qualitative,False,
CheckBox_ObsLabelsPred,CheckBox,False,True,300000000005_Prediction,True,Observation labels,False,
RefEdit_PredLabels,RefEdit,,True,300000000006_Prediction,True,,False,
CheckBox_Corr,CheckBox,True,True,500000000001_Outputs,True,Correlations,False,
TextBoxCompMax,TextBox,5,True,100000040005_Options,True,,False,
TextBoxMinPerc,TextBox,100,True,100000020005_Options,True,,False,
ScrollBarPCR,ScrollBar,251,True,100000050005_Options,False,,,
CheckBoxMinFilter,CheckBox,False,True,100000010005_Options,True,Minimum %,False,
CheckBoxMaxFilter,CheckBox,False,True,100000030005_Options,True,Maximum number,False,
CheckBoxModelCoeff,CheckBox,True,True,500000000302_Outputs,True,Model coefficients,False,
CheckBoxCorrCharts,CheckBox,True,True,600000000000_Charts,True,Correlation charts,False,
CheckBoxVectors,CheckBox,True,True,600000000100_Charts,True,Vectors,False,
CheckBoxResidCharts,CheckBox,True,True,600000000101_Charts,True,Predictions,False,
CheckBoxRegCharts,CheckBox,True,True,600000000001_Charts,True,Regression charts,False,
CheckBox_Conf,CheckBox,False,True,600000000201_Charts,True,Confidence intervals,False,
CheckBoxIndCharts,CheckBox,True,True,600000000200_Charts,True,Observations charts,False,
CheckBoxBiplots,CheckBox,True,True,600000000400_Charts,True,Biplots,False,
CheckBoxVectorsBip,CheckBox,True,True,600000000500_Charts,True,Vectors,False,
CheckBoxLabelsInd,CheckBox,True,True,600000000300_Charts,True,Labels,False,
CheckBoxLabelsBiplots,CheckBox,True,True,600000000600_Charts,True,Labels,False,
CheckBoxLoadings,CheckBox,True,True,500000000005_Outputs,True,Factor loadings,False,
CheckBoxScores,CheckBox,True,True,500000000205_Outputs,True,Factor scores,False,
CheckBoxCorrFactVar,CheckBox,True,True,500000000105_Outputs,True,Variables/Factors correlations,False,
CheckBoxTrans,CheckBox,False,False,06,False,Trans,False,
ComboBoxType,ComboBox,1,True,000000000005_General,True,Activate this option if the dependent variable corresponds to the sum of positive events of a binary variable,False,
ComboBoxModel,ComboBox,0,True,000000000406_General,True,Select the model,False,
CheckBox_Normed,CheckBox,True,True,100000000105_Options,True,Standardized PCA,False,
OptionButton_OLS,OptionButton,True,True,000000000106_General,True,Classic,False,
OptionButton_PCR,OptionButton,False,True,000000000206_General,True,PCR,False,
OptionButton_PLS,OptionButton,False,False,000000000306_General,False,PLS,False,
OptionButton_R,OptionButton,False,True,000000000007_General,True,Range,False,
OptionButton_S,OptionButton,True,True,000000000107_General,True,Sheet,False,
OptionButton_W,OptionButton,False,True,000000000207_General,True,Workbook,False,
RefEdit_R,RefEdit,,True,000000000307_General,True,Range:,False,
RefEdit_Wr,RefEdit,,True,000000000013_General,True,Regression weights:,False,
CheckBox_Wr,CheckBox,False,True,000000000012_General,True,Regression weights,False,
CheckBox_Interactions,CheckBox,False,True,100000000001_Options,True,Interactions / Level,False,
TextBoxLevel,TextBox,2,True,100000000101_Options,True,,False,
ScrollBarLevel,ScrollBar,4,True,100000000201_Options,False,,,
CheckBoxFirth,CheckBox,False,True,100000000200_Options,True,Firth's method,False,
CheckBoxStdCoeff,CheckBox,True,True,500000000702_Outputs,True,Standardized coefficients,False,
CheckBoxChartsCoeff,CheckBox,True,True,600000000301_Charts,True,Standardized coefficients,False,
TextBoxEntrance,TextBox,0.1,False,100000001106_Options,False,Probability for entry:,False,
CheckBoxClassif,CheckBox,True,True,500000000104_Outputs,True,Classification table,False,
TextBoxCut,TextBox,0.5,True,500000000304_Outputs,True,Cutpoint:,False,
ScrollBarCut,ScrollBar,50,True,500000000404_Outputs,False,,,
TextBoxTol,TextBox,0.001,True,100000000100_Options,True,Tolerance:,False,
CheckBoxROC,CheckBox,True,True,600000000002_Charts,True,ROC Curve,False,
CheckBoxProbAna,CheckBox,False,True,500000000004_Outputs,True,Probability analysis,False,
CheckBox_AV,CheckBox,True,True,500000000102_Outputs,True,Type II analysis,False,
CheckBoxCompare,CheckBox,True,True,500000000003_Outputs,True,Comparisons,False,
CheckBoxPL,CheckBox,False,True,500000000402_Outputs,True,PL Confidence intervals,False,
TextBoxConv,TextBox,0.000001,True,100000000203_Options,True,Convergence:,False,
TextBoxMaxIter,TextBox,100,True,100000000003_Options,True,Iterations:,False,
CheckBoxColors,CheckBox,False,True,600000000003_Charts,True,Colored labels,False,
RefEditGroupFilter,RefEdit,,True,600000000603_Charts,True,Group variable:,False,
TextBoxPoints,TextBox,100,True,600000000403_Charts,True,Number of observations:,False,
ComboBoxFilter,ComboBox,1,True,600000000203_Charts,True,Select the filtering option,False,
CheckBoxChartsFilter,CheckBox,True,True,600000000103_Charts,True,Filter,False,
ComboBoxModRef,ComboBox,-1,False,000000000015_General,False,Select the control category,False,
CheckBoxVarCov,CheckBox,False,True,500000000502_Outputs,True,Covariance matrix,False,
CheckBoxHL,CheckBox,True,True,500000000202_Outputs,True,Hosmer-Lemeshow test,False,
RefEdit_W2,RefEdit,,True,100000000208_Options,True,Corrective weights:,False,
CheckBoxAuto,CheckBox,False,True,100000000008_Options,True,Automatic,False,
CheckBox_W2,CheckBox,False,True,100000000108_Options,True,Corrective weights,False,
RefEdit_X,RefEdit0,'Sheet1028956X765'!$e:$I,True,000000000216_General,True,X / Explanatory variables:,False,
CheckBox_X,CheckBox,True,True,000000000116_General,True,Quantitative,False,
CheckBox_Q,CheckBox,False,True,000000000316_General,True,Qualitative,False,
RefEdit_Q,RefEdit,,True,000000000416_General,True,Qualitative:,False,
CheckBoxMarginal,CheckBox,False,True,500000000802_Outputs,True,Marginal effects at the means,False,
</a:t>
          </a:r>
        </a:p>
      </xdr:txBody>
    </xdr:sp>
    <xdr:clientData/>
  </xdr:twoCellAnchor>
  <xdr:twoCellAnchor editAs="absolute">
    <xdr:from>
      <xdr:col>1</xdr:col>
      <xdr:colOff>6350</xdr:colOff>
      <xdr:row>9</xdr:row>
      <xdr:rowOff>6350</xdr:rowOff>
    </xdr:from>
    <xdr:to>
      <xdr:col>3</xdr:col>
      <xdr:colOff>428498</xdr:colOff>
      <xdr:row>10</xdr:row>
      <xdr:rowOff>0</xdr:rowOff>
    </xdr:to>
    <xdr:sp macro="" textlink="">
      <xdr:nvSpPr>
        <xdr:cNvPr id="3" name="BK368269"/>
        <xdr:cNvSpPr/>
      </xdr:nvSpPr>
      <xdr:spPr>
        <a:xfrm>
          <a:off x="334010" y="1515110"/>
          <a:ext cx="1824228" cy="42799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49784</xdr:colOff>
      <xdr:row>9</xdr:row>
      <xdr:rowOff>43434</xdr:rowOff>
    </xdr:from>
    <xdr:to>
      <xdr:col>1</xdr:col>
      <xdr:colOff>392684</xdr:colOff>
      <xdr:row>9</xdr:row>
      <xdr:rowOff>386334</xdr:rowOff>
    </xdr:to>
    <xdr:pic macro="[0]!ReRunXLSTAT">
      <xdr:nvPicPr>
        <xdr:cNvPr id="4" name="BT368269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444" y="155219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9</xdr:row>
      <xdr:rowOff>43434</xdr:rowOff>
    </xdr:from>
    <xdr:to>
      <xdr:col>2</xdr:col>
      <xdr:colOff>260858</xdr:colOff>
      <xdr:row>9</xdr:row>
      <xdr:rowOff>386334</xdr:rowOff>
    </xdr:to>
    <xdr:pic macro="[0]!AddRemovGrid">
      <xdr:nvPicPr>
        <xdr:cNvPr id="5" name="RM368269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218" y="155219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9</xdr:row>
      <xdr:rowOff>43434</xdr:rowOff>
    </xdr:from>
    <xdr:to>
      <xdr:col>2</xdr:col>
      <xdr:colOff>260858</xdr:colOff>
      <xdr:row>9</xdr:row>
      <xdr:rowOff>386334</xdr:rowOff>
    </xdr:to>
    <xdr:pic macro="AddRemovGrid">
      <xdr:nvPicPr>
        <xdr:cNvPr id="6" name="AD368269" hidden="1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218" y="155219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395732</xdr:colOff>
      <xdr:row>9</xdr:row>
      <xdr:rowOff>43434</xdr:rowOff>
    </xdr:from>
    <xdr:to>
      <xdr:col>2</xdr:col>
      <xdr:colOff>738632</xdr:colOff>
      <xdr:row>9</xdr:row>
      <xdr:rowOff>386334</xdr:rowOff>
    </xdr:to>
    <xdr:pic macro="[0]!SendToOfficeLocal">
      <xdr:nvPicPr>
        <xdr:cNvPr id="7" name="WD368269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2992" y="155219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37592</xdr:colOff>
      <xdr:row>9</xdr:row>
      <xdr:rowOff>43434</xdr:rowOff>
    </xdr:from>
    <xdr:to>
      <xdr:col>3</xdr:col>
      <xdr:colOff>380492</xdr:colOff>
      <xdr:row>9</xdr:row>
      <xdr:rowOff>386334</xdr:rowOff>
    </xdr:to>
    <xdr:pic macro="[0]!SendToOfficeLocal">
      <xdr:nvPicPr>
        <xdr:cNvPr id="8" name="PT368269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332" y="155219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101</xdr:row>
      <xdr:rowOff>1</xdr:rowOff>
    </xdr:from>
    <xdr:to>
      <xdr:col>7</xdr:col>
      <xdr:colOff>0</xdr:colOff>
      <xdr:row>120</xdr:row>
      <xdr:rowOff>1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792</xdr:row>
      <xdr:rowOff>5</xdr:rowOff>
    </xdr:from>
    <xdr:to>
      <xdr:col>7</xdr:col>
      <xdr:colOff>0</xdr:colOff>
      <xdr:row>811</xdr:row>
      <xdr:rowOff>5</xdr:rowOff>
    </xdr:to>
    <xdr:graphicFrame macro="">
      <xdr:nvGraphicFramePr>
        <xdr:cNvPr id="10" name="Chart 9-XLST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6</xdr:col>
          <xdr:colOff>0</xdr:colOff>
          <xdr:row>11</xdr:row>
          <xdr:rowOff>15240</xdr:rowOff>
        </xdr:to>
        <xdr:sp macro="" textlink="">
          <xdr:nvSpPr>
            <xdr:cNvPr id="27652" name="DD796418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onnier, Garrett P" refreshedDate="43780.323451504628" createdVersion="1" refreshedVersion="6" recordCount="2464" upgradeOnRefresh="1">
  <cacheSource type="worksheet">
    <worksheetSource ref="A1:W2465" sheet="DoubleClick"/>
  </cacheSource>
  <cacheFields count="23">
    <cacheField name="Publisher ID" numFmtId="0">
      <sharedItems/>
    </cacheField>
    <cacheField name="Publisher Name" numFmtId="0">
      <sharedItems count="2">
        <s v="Google - Global"/>
        <s v="Google - US"/>
      </sharedItems>
    </cacheField>
    <cacheField name="Keyword ID" numFmtId="0">
      <sharedItems/>
    </cacheField>
    <cacheField name="Keyword" numFmtId="0">
      <sharedItems count="1151">
        <s v="[airfrance]"/>
        <s v="air france site"/>
        <s v="air france airlines"/>
        <s v="lyon airfare"/>
        <s v="cont:air france global campaign::france"/>
        <s v="nice flight"/>
        <s v="airfrance com"/>
        <s v="air france com"/>
        <s v="[air france]"/>
        <s v="paris airline"/>
        <s v="airfrance"/>
        <s v="air france"/>
        <s v="trip to paris france"/>
        <s v="air france airline"/>
        <s v="paris tourism"/>
        <s v="paris cheap flight"/>
        <s v="flight to paris"/>
        <s v="flight to marseilles"/>
        <s v="flights to nice"/>
        <s v="paris flights"/>
        <s v="flights to paris"/>
        <s v="france airline"/>
        <s v="paris cheap tickets"/>
        <s v="nice flights"/>
        <s v="travel to nice"/>
        <s v="paris tickets"/>
        <s v="paris airfares"/>
        <s v="ticket paris"/>
        <s v="air france ticket"/>
        <s v="flights to france"/>
        <s v="france cheap ticket"/>
        <s v="paris cheap ticket"/>
        <s v="france fare"/>
        <s v="paris plane tickets"/>
        <s v="paris airfare"/>
        <s v="paris airlines"/>
        <s v="paris plane ticket"/>
        <s v="fly to france"/>
        <s v="paris fares"/>
        <s v="france ticket"/>
        <s v="paris ticket"/>
        <s v="paris cheap flights"/>
        <s v="french airlines"/>
        <s v="paris fare"/>
        <s v="france airfares"/>
        <s v="paris flight"/>
        <s v="travel to paris"/>
        <s v="france airlines"/>
        <s v="france plane tickets"/>
        <s v="france travel"/>
        <s v="paris travel"/>
        <s v="france flights"/>
        <s v="france cheap flights"/>
        <s v="fly to paris"/>
        <s v="flight to france"/>
        <s v="trip to paris"/>
        <s v="travel to france"/>
        <s v="nice travel"/>
        <s v="france tickets"/>
        <s v="french airline"/>
        <s v="france flight"/>
        <s v="france airfare"/>
        <s v="fly to lyon"/>
        <s v="fly to bordeaux"/>
        <s v="lyon fare"/>
        <s v="lyon airport"/>
        <s v="flight to bordeaux"/>
        <s v="paris airports"/>
        <s v="nice fare"/>
        <s v="nice airports"/>
        <s v="bordeaux airports"/>
        <s v="marseille airport"/>
        <s v="marseille ticket"/>
        <s v="bordeaux airfares"/>
        <s v="lyon tickets"/>
        <s v="bordeaux airline"/>
        <s v="bordeaux tickets"/>
        <s v="marseille plane tickets"/>
        <s v="lyon fares"/>
        <s v="fly to marseille"/>
        <s v="marseille fare"/>
        <s v="nice airport"/>
        <s v="nice ticket"/>
        <s v="nice plane ticket"/>
        <s v="marseille airline"/>
        <s v="france airport"/>
        <s v="flight to marseille"/>
        <s v="lyon airline"/>
        <s v="bordeaux flight"/>
        <s v="marseille airlines"/>
        <s v="marseille flight"/>
        <s v="bordeaux flights"/>
        <s v="fly to nice"/>
        <s v="nice tickets"/>
        <s v="lyon flight"/>
        <s v="marseille flights"/>
        <s v="flights to bordeaux"/>
        <s v="air france website"/>
        <s v="flights to marseille"/>
        <s v="nice airfare"/>
        <s v="france airports"/>
        <s v="lyon cheap ticket"/>
        <s v="bordeaux fares"/>
        <s v="bordeaux plane ticket"/>
        <s v="marseille cheap ticket"/>
        <s v="lyon plane tickets"/>
        <s v="lyon airfares"/>
        <s v="marseille airfares"/>
        <s v="bordeaux ticket"/>
        <s v="nice fares"/>
        <s v="lyon airlines"/>
        <s v="airfrance airline"/>
        <s v="marseille cheap tickets"/>
        <s v="paris airport"/>
        <s v="nice cheap tickets"/>
        <s v="lyon flights"/>
        <s v="nice airline"/>
        <s v="nice airlines"/>
        <s v="marseille cheap flights"/>
        <s v="nice cheap flights"/>
        <s v="bordeaux cheap tickets"/>
        <s v="bordeaux cheap flights"/>
        <s v="bordeaux airlines"/>
        <s v="lyon travel"/>
        <s v="nice cheap flight"/>
        <s v="airfrance airlines"/>
        <s v="marseille travel"/>
        <s v="flights to lyon"/>
        <s v="flight to nice"/>
        <s v="trips to nice"/>
        <s v="air france paris flights"/>
        <s v="airfrance site"/>
        <s v="air france fare paris"/>
        <s v="cheapest flight to france"/>
        <s v="air france cheap tickets paris"/>
        <s v="airfrance to paris"/>
        <s v="air france flight to paris"/>
        <s v="airfrance tickets"/>
        <s v="air france flights to paris"/>
        <s v="paris flight deal"/>
        <s v="nice cheap ticket"/>
        <s v="budget travel france"/>
        <s v="paris france airport"/>
        <s v="trip in france"/>
        <s v="france holidays"/>
        <s v="air france deal"/>
        <s v="paris travel information"/>
        <s v="south france travel"/>
        <s v="orlando to paris"/>
        <s v="marseille airfare"/>
        <s v="france plane ticket"/>
        <s v="newark to paris"/>
        <s v="new york to paris flight"/>
        <s v="paris france tourism"/>
        <s v="lyon cheap flights"/>
        <s v="air france to paris"/>
        <s v="paris travel deal"/>
        <s v="bordeaux travel"/>
        <s v="france cheap flight"/>
        <s v="ticket to france"/>
        <s v="trip to france"/>
        <s v="france fares"/>
        <s v="france trip"/>
        <s v="air france deals"/>
        <s v="trips to france"/>
        <s v="visit paris"/>
        <s v="paris trip"/>
        <s v="travel in paris"/>
        <s v="paris france travel"/>
        <s v="trips to paris"/>
        <s v="france cheap tickets"/>
        <s v="tour de france trip"/>
        <s v="tour de france travel"/>
        <s v="tou de france"/>
        <s v="toure de france"/>
        <s v="bordeaux airfare"/>
        <s v="tour de france vacation"/>
        <s v="tour de franc"/>
        <s v="tours de france"/>
        <s v="de france tour"/>
        <s v="tour airline"/>
        <s v="tour de france"/>
        <s v="lyon plane ticket"/>
        <s v="lyon cheap tickets"/>
        <s v="trips to bordeaux"/>
        <s v="trip to lyon"/>
        <s v="trip to marseille"/>
        <s v="trips to marseille"/>
        <s v="trip to bordeaux"/>
        <s v="travel to marseille"/>
        <s v="trip to nice"/>
        <s v="nice airfares"/>
        <s v="marseilles airport"/>
        <s v="fly to strasbourg"/>
        <s v="flights to glasgow"/>
        <s v="zagreb tickets"/>
        <s v="cheap flight to strasbourg"/>
        <s v="pisa airfare"/>
        <s v="flight to warsaw"/>
        <s v="strasbourg airports"/>
        <s v="travel to brussels"/>
        <s v="oslo airfare"/>
        <s v="strasbourg tickets"/>
        <s v="strasbourg airlines"/>
        <s v="glasgow flight"/>
        <s v="cheap flight to brussels"/>
        <s v="marseilles airports"/>
        <s v="genoa flight"/>
        <s v="st. petersburg airfare"/>
        <s v="brussels cheap tickets"/>
        <s v="amsterdam airfares"/>
        <s v="strasbourg fares"/>
        <s v="stockholm flights"/>
        <s v="strasbourg flight"/>
        <s v="basel flights"/>
        <s v="trip to amsterdam"/>
        <s v="cheap flights to manchester"/>
        <s v="lisbon flight"/>
        <s v="brussels tickets"/>
        <s v="southampton flights"/>
        <s v="marseilles ticket"/>
        <s v="stockholm flight"/>
        <s v="lisbon flights"/>
        <s v="warsaw flights"/>
        <s v="budapest airfares"/>
        <s v="flights to genoa"/>
        <s v="krakow airfare"/>
        <s v="copenhagen airfare"/>
        <s v="brussels fares"/>
        <s v="amsterdam tickets"/>
        <s v="amsterdam airline tickets"/>
        <s v="copenhagen airfares"/>
        <s v="dusseldorf flights"/>
        <s v="flights to stockholm"/>
        <s v="flight to lisbon"/>
        <s v="flights to naples"/>
        <s v="flight to vienna"/>
        <s v="zagreb flights"/>
        <s v="glasgow flights"/>
        <s v="amsterdam cheap tickets"/>
        <s v="manchester airfare"/>
        <s v="bucharest airfare"/>
        <s v="flights to krakow"/>
        <s v="helsinki airfare"/>
        <s v="travel to venice"/>
        <s v="dusseldorf airfare"/>
        <s v="venice flights"/>
        <s v="flights to bologna"/>
        <s v="zurich airfare"/>
        <s v="amsterdam airfare"/>
        <s v="venice flight"/>
        <s v="cheap flights to zurich"/>
        <s v="flights to zagreb"/>
        <s v="oslo flights"/>
        <s v="helsinki flight"/>
        <s v="brussels flight"/>
        <s v="zurich flights"/>
        <s v="zurich flight"/>
        <s v="flight to naples"/>
        <s v="flights to helsinki"/>
        <s v="strasbourg airfare"/>
        <s v="lisbon airfare"/>
        <s v="vienna airfare"/>
        <s v="manchester flights"/>
        <s v="trip to oslo"/>
        <s v="copenhagen flights"/>
        <s v="travel to bucharest"/>
        <s v="vienna tickets"/>
        <s v="flight to strasbourg"/>
        <s v="dusseldorf flight"/>
        <s v="copenhagen cheap ticket"/>
        <s v="flights to copenhagen"/>
        <s v="marseilles airline"/>
        <s v="flight to budapest"/>
        <s v="flights to vienna"/>
        <s v="marseille cheap flight"/>
        <s v="flights to dusseldorf"/>
        <s v="bologna flight"/>
        <s v="marseilles cheap flights"/>
        <s v="flight to brussels"/>
        <s v="marseilles flights"/>
        <s v="flights to strasbourg"/>
        <s v="budapest cheap ticket"/>
        <s v="marseilles airlines"/>
        <s v="flights to bucharest"/>
        <s v="marseilles tickets"/>
        <s v="venice airfare"/>
        <s v="brussels airfares"/>
        <s v="marseilles airfare"/>
        <s v="bucharest flights"/>
        <s v="flights to st. petersburg"/>
        <s v="flights to pisa"/>
        <s v="gothenburg cheap tickets"/>
        <s v="budapest flight"/>
        <s v="flights to brussels"/>
        <s v="vienna flights"/>
        <s v="flights to venice"/>
        <s v="amsterdam flight"/>
        <s v="cheap flights to brussels"/>
        <s v="cheap flights to venice"/>
        <s v="flights to budapest"/>
        <s v="budapest flights"/>
        <s v="budapest airfare"/>
        <s v="travel to amsterdam"/>
        <s v="amsterdam flights"/>
        <s v="flights to zurich"/>
        <s v="flights to marseilles"/>
        <s v="brussels flights"/>
        <s v="flights to amsterdam"/>
        <s v="cont:air france global campaign::lyon"/>
        <s v="cont:air france global campaign::bordeaux"/>
        <s v="cont:air france global campaign::nice"/>
        <s v="cont:air france global campaign::paris"/>
        <s v="cont:air france global campaign::air france website"/>
        <s v="cont:air france global campaign::air france"/>
        <s v="paris cheap airline"/>
        <s v="air france us"/>
        <s v="airfrance us"/>
        <s v="france airline ticket"/>
        <s v="airfrance website"/>
        <s v="france airfare sale"/>
        <s v="international airfares"/>
        <s v="france air ticket"/>
        <s v="airfrance.com"/>
        <s v="book airfrance"/>
        <s v="airfrance.us"/>
        <s v="rabat flights"/>
        <s v="cont:google_yearlong 2006::google|europe"/>
        <s v="florence cheap tickets"/>
        <s v="rome fare"/>
        <s v="airfrance usa"/>
        <s v="paris air fares"/>
        <s v="paris air flight"/>
        <s v="air france usa"/>
        <s v="paris cheap air tickets"/>
        <s v="france air flight"/>
        <s v="italy airline"/>
        <s v="rome cheap flights"/>
        <s v="air france to nice"/>
        <s v="airfrance fr"/>
        <s v="book air france"/>
        <s v="flights to florence"/>
        <s v="air france tickets paris"/>
        <s v="barcelona flight"/>
        <s v="france air tickets"/>
        <s v="italy fares"/>
        <s v="athens airline"/>
        <s v="italy airfares"/>
        <s v="air france germany"/>
        <s v="athens travel"/>
        <s v="flight to spain"/>
        <s v="flights to spain"/>
        <s v="air france uk"/>
        <s v="airfrance.com/us"/>
        <s v="europe travel"/>
        <s v="rome travel"/>
        <s v="athens flights"/>
        <s v="flights to italy"/>
        <s v="flight to italy"/>
        <s v="air france italy"/>
        <s v="athens cheap flights"/>
        <s v="cont:geo targeted boston::boston to paris sale"/>
        <s v="flights to madrid"/>
        <s v="italy airfare"/>
        <s v="europe cheap flights"/>
        <s v="flights to barcelona"/>
        <s v="flights"/>
        <s v="business class"/>
        <s v="air france to spain"/>
        <s v="air france to rome"/>
        <s v="florence airlines"/>
        <s v="air france to athens"/>
        <s v="air france to florence"/>
        <s v="florence airfare"/>
        <s v="air france to barcelona"/>
        <s v="florence airline"/>
        <s v="rome fares"/>
        <s v="athens cheap flight"/>
        <s v="flight to florence"/>
        <s v="italy fare"/>
        <s v="barcelona flights"/>
        <s v="rome flight"/>
        <s v="italy airlines"/>
        <s v="rome flights"/>
        <s v="air france to italy"/>
        <s v="[rome cheap flights]"/>
        <s v="airfrance to rome"/>
        <s v="paris air flights"/>
        <s v="paris flight specials"/>
        <s v="paris flight deals"/>
        <s v="paris airplane tickets"/>
        <s v="paris cheap fare"/>
        <s v="paris cheap fares"/>
        <s v="paris cheap air flights"/>
        <s v="air france ticket rome"/>
        <s v="paris cheap airlines"/>
        <s v="paris airline tickets"/>
        <s v="paris air fare"/>
        <s v="paris airline ticket"/>
        <s v="paris cheap airfare"/>
        <s v="france air flights"/>
        <s v="turkey airport"/>
        <s v="milan airport"/>
        <s v="milan cheap flight"/>
        <s v="europe airport"/>
        <s v="england airline"/>
        <s v="england airports"/>
        <s v="barcelona cheap tickets"/>
        <s v="international airports"/>
        <s v="air france sales"/>
        <s v="england ticket"/>
        <s v="venice airfares"/>
        <s v="london cheap ticket"/>
        <s v="fly to nuremberg"/>
        <s v="milan airports"/>
        <s v="air france milan flights"/>
        <s v="cheap flight to athens greece"/>
        <s v="france cheap air flights"/>
        <s v="athens cheap ticket"/>
        <s v="florence fare"/>
        <s v="new york to greece"/>
        <s v="france flight deal"/>
        <s v="air france flight"/>
        <s v="jfk to athens"/>
        <s v="international air ticket"/>
        <s v="ouagadougou flights"/>
        <s v="turkey cheap tickets"/>
        <s v="rome airports"/>
        <s v="rome plane ticket"/>
        <s v="barcelona tickets"/>
        <s v="valencia flights"/>
        <s v="madrid fares"/>
        <s v="madrid airlines"/>
        <s v="european cheap ticket"/>
        <s v="florence cheap flight"/>
        <s v="hanover airfare"/>
        <s v="florence cheap ticket"/>
        <s v="spain fare"/>
        <s v="athens tickets"/>
        <s v="florence tickets"/>
        <s v="istanbul airport"/>
        <s v="hanover"/>
        <s v="air france europe flights"/>
        <s v="low europe airlines"/>
        <s v="florence airport"/>
        <s v="milan plane tickets"/>
        <s v="florence airports"/>
        <s v="naples flights"/>
        <s v="uk airports"/>
        <s v="athens airfares"/>
        <s v="geneva ticket"/>
        <s v="[istanbul tickets]"/>
        <s v="milan cheap tickets"/>
        <s v="greece ticket"/>
        <s v="international airport"/>
        <s v="madrid flight"/>
        <s v="europe airline tickets"/>
        <s v="rome airline ticket"/>
        <s v="greece airfare"/>
        <s v="flight to switzerland"/>
        <s v="spain airfares"/>
        <s v="paris airfare sale"/>
        <s v="madrid airfares"/>
        <s v="athens airfare"/>
        <s v="greece flights"/>
        <s v="spain airline"/>
        <s v="cheap europe ticket"/>
        <s v="england airfare"/>
        <s v="spain airfare"/>
        <s v="italy air fares"/>
        <s v="italy air flights"/>
        <s v="cheap europe airline"/>
        <s v="europe ticket"/>
        <s v="cheap europe airlines"/>
        <s v="greece airline"/>
        <s v="germany airlines"/>
        <s v="europe air fare"/>
        <s v="international fare"/>
        <s v="britain airline"/>
        <s v="barcelona flight deal"/>
        <s v="france cheap air ticket"/>
        <s v="spain airfare sale"/>
        <s v="france cheap airfare"/>
        <s v="stuttgart airports"/>
        <s v="turkey fares"/>
        <s v="international air flights"/>
        <s v="spain cheap airfare"/>
        <s v="greece airlines"/>
        <s v="athens cheap fares"/>
        <s v="air france to milan"/>
        <s v="low europe flights"/>
        <s v="international air tickets"/>
        <s v="paris air ticket"/>
        <s v="barcelona plane tickets"/>
        <s v="barcelona airports"/>
        <s v="international tickets"/>
        <s v="rome air fares"/>
        <s v="uk fare"/>
        <s v="madrid cheap ticket"/>
        <s v="venice fare"/>
        <s v="europe airline"/>
        <s v="italy cheap flights"/>
        <s v="milan fare"/>
        <s v="rome cheap tickets"/>
        <s v="air france istanbul flight"/>
        <s v="italy cheap airfare"/>
        <s v="cheap international airline ticket"/>
        <s v="new york to athens"/>
        <s v="milan airline"/>
        <s v="rome air flight"/>
        <s v="spain cheap airlines"/>
        <s v="italy airports"/>
        <s v="spain airports"/>
        <s v="overseas ticket"/>
        <s v="european airports"/>
        <s v="[venice cheap flight]"/>
        <s v="barcelona fares"/>
        <s v="nyc to athens"/>
        <s v="air france to london"/>
        <s v="rome air fare"/>
        <s v="rome plane tickets"/>
        <s v="fly to britain"/>
        <s v="madrid plane ticket"/>
        <s v="air france to istanbul"/>
        <s v="italy air fare"/>
        <s v="malaga flight"/>
        <s v="barcelona cheap airfare"/>
        <s v="istanbul cheap tickets"/>
        <s v="madrid cheap flight"/>
        <s v="france cheap air fare"/>
        <s v="venice cheap tickets"/>
        <s v="switzerland airlines"/>
        <s v="england flight"/>
        <s v="fly to istanbul"/>
        <s v="france cheap airline"/>
        <s v="france cheap plane tickets"/>
        <s v="italy air ticket"/>
        <s v="barcelona airlines"/>
        <s v="abidjan flights"/>
        <s v="britain fares"/>
        <s v="barcelona plane ticket"/>
        <s v="stuttgart fare"/>
        <s v="cheap international airfare"/>
        <s v="venice ticket"/>
        <s v="venice plane tickets"/>
        <s v="barcelona ticket"/>
        <s v="international airlines"/>
        <s v="geneva airfares"/>
        <s v="istanbul cheap ticket"/>
        <s v="madrid airports"/>
        <s v="rome airline tickets"/>
        <s v="malaga flights"/>
        <s v="international airfare"/>
        <s v="cheap international flights"/>
        <s v="seville airfares"/>
        <s v="spain cheap ticket"/>
        <s v="barcelona airline"/>
        <s v="spain flights"/>
        <s v="seville flights"/>
        <s v="turkey plane ticket"/>
        <s v="europe airfare"/>
        <s v="florence flight"/>
        <s v="italy flights"/>
        <s v="international airline"/>
        <s v="cheap europe airfare"/>
        <s v="venice cheap airfare"/>
        <s v="athens flight"/>
        <s v="athens cheap airline"/>
        <s v="fly to england"/>
        <s v="cologne cheap flights"/>
        <s v="flight to athens greece"/>
        <s v="france airplane ticket"/>
        <s v="italy airport"/>
        <s v="europe airlines"/>
        <s v="france cheap air fares"/>
        <s v="europe airfares"/>
        <s v="cheap europe flight"/>
        <s v="air france to madrid"/>
        <s v="madrid airline"/>
        <s v="cheap europe tickets"/>
        <s v="turin tickets"/>
        <s v="air france tickets"/>
        <s v="britain cheap flights"/>
        <s v="cheap europe airfares"/>
        <s v="spain plane ticket"/>
        <s v="istanbul tickets"/>
        <s v="frankfurt fare"/>
        <s v="istanbul ticket"/>
        <s v="air france flights to rome"/>
        <s v="rome flight sale"/>
        <s v="venice tickets"/>
        <s v="spain air fare"/>
        <s v="rome airlines"/>
        <s v="cheap international tickets"/>
        <s v="florence air fare"/>
        <s v="paris cheap air flight"/>
        <s v="paris airplane ticket"/>
        <s v="international air fares"/>
        <s v="athens ticket"/>
        <s v="florence airfare sale"/>
        <s v="frankfurt cheap tickets"/>
        <s v="spain cheap flights"/>
        <s v="cheap international ticket"/>
        <s v="rome air flights"/>
        <s v="italy plane ticket"/>
        <s v="air france spain flight"/>
        <s v="switzerland flight"/>
        <s v="england airfares"/>
        <s v="european tickets"/>
        <s v="spain airlines"/>
        <s v="rome ticket"/>
        <s v="france airline tickets"/>
        <s v="milan flight"/>
        <s v="italy tickets"/>
        <s v="geneva tickets"/>
        <s v="barcelona cheap flights"/>
        <s v="athens air fares"/>
        <s v="italy airline tickets"/>
        <s v="paris cheap airfares"/>
        <s v="milan cheap flights"/>
        <s v="switzerland airline"/>
        <s v="cheap international airfares"/>
        <s v="discount europe airfares"/>
        <s v="greece cheap flights"/>
        <s v="international plane tickets"/>
        <s v="athens airline tickets"/>
        <s v="italy plane tickets"/>
        <s v="[istanbul airlines]"/>
        <s v="rome tickets"/>
        <s v="madrid flights"/>
        <s v="france flight sale"/>
        <s v="cheap air france"/>
        <s v="cheap international fares"/>
        <s v="barcelona airfares"/>
        <s v="overseas cheap tickets"/>
        <s v="berlin plane ticket"/>
        <s v="[london cheap flights]"/>
        <s v="geneva cheap tickets"/>
        <s v="geneva fare"/>
        <s v="spain fares"/>
        <s v="europe fares"/>
        <s v="turkey plane tickets"/>
        <s v="italy airplane tickets"/>
        <s v="rome airline"/>
        <s v="geneva fares"/>
        <s v="geneva cheap ticket"/>
        <s v="italy cheap airlines"/>
        <s v="spain cheap tickets"/>
        <s v="munich airfare"/>
        <s v="geneva plane tickets"/>
        <s v="venice airline"/>
        <s v="italy cheap ticket"/>
        <s v="europe airports"/>
        <s v="rome airport"/>
        <s v="florence cheap flights"/>
        <s v="istanbul airfare"/>
        <s v="florence flights"/>
        <s v="discount europe airfare"/>
        <s v="barcelona airline tickets"/>
        <s v="venice cheap flights"/>
        <s v="rome airfares"/>
        <s v="venice airport"/>
        <s v="low international fare"/>
        <s v="european fares"/>
        <s v="england flights"/>
        <s v="rome air ticket"/>
        <s v="paris cheap airline tickets"/>
        <s v="low international fares"/>
        <s v="istanbul airlines"/>
        <s v="athens fares"/>
        <s v="greece flight"/>
        <s v="seville airfare"/>
        <s v="venice fares"/>
        <s v="madrid tickets"/>
        <s v="athens cheap tickets"/>
        <s v="nuremberg airport"/>
        <s v="cheap international air tickets"/>
        <s v="madrid cheap tickets"/>
        <s v="geneva airfare"/>
        <s v="athens airlines"/>
        <s v="rome airfare"/>
        <s v="hanover tickets"/>
        <s v="barcelona cheap airlines"/>
        <s v="rome cheap flight"/>
        <s v="turkey cheap flight"/>
        <s v="paris cheap airport"/>
        <s v="nuremberg plane tickets"/>
        <s v="uk airfare"/>
        <s v="barcelona airfare"/>
        <s v="barcelona flight deals"/>
        <s v="cheap international flight"/>
        <s v="milan cheap ticket"/>
        <s v="international flight"/>
        <s v="low international ticket"/>
        <s v="barcelona airport"/>
        <s v="milan ticket"/>
        <s v="milan flights"/>
        <s v="[flight to istanbul]"/>
        <s v="air france india flight"/>
        <s v="discount europe flights"/>
        <s v="fly to frankfurt"/>
        <s v="warsow flights"/>
        <s v="rome cheap ticket"/>
        <s v="rome cheap airline"/>
        <s v="discount europe flight"/>
        <s v="florence fares"/>
        <s v="paris cheap air ticket"/>
        <s v="spain airport"/>
        <s v="europe tickets"/>
        <s v="europe plane tickets"/>
        <s v="european ticket"/>
        <s v="italy cheap flight"/>
        <s v="venice airlines"/>
        <s v="italy cheap tickets"/>
        <s v="discount international airfares"/>
        <s v="rome cheap airfare"/>
        <s v="bamako flights"/>
        <s v="hanover flights"/>
        <s v="greece cheap ticket"/>
        <s v="uk travel"/>
        <s v="paris airline fare"/>
        <s v="india flight deals"/>
        <s v="djibouti flights"/>
        <s v="nuremberg cheap flights"/>
        <s v="[istanbul cheap flights]"/>
        <s v="european airfares"/>
        <s v="discount international flights"/>
        <s v="switzerland tickets"/>
        <s v="air france europe flight"/>
        <s v="madrid ticket"/>
        <s v="greece airfares"/>
        <s v="paris flight special"/>
        <s v="stuttgart airport"/>
        <s v="rome flight deals"/>
        <s v="paris airfare deal"/>
        <s v="[istanbul airfare]"/>
        <s v="uk airlines"/>
        <s v="europe flight"/>
        <s v="uk airline"/>
        <s v="flight to hanover"/>
        <s v="international flights"/>
        <s v="florence ticket"/>
        <s v="rome cheap airlines"/>
        <s v="milan airlines"/>
        <s v="conakry flights"/>
        <s v="turkey airfare"/>
        <s v="athens airport"/>
        <s v="[flight to london]"/>
        <s v="india vacations"/>
        <s v="flight to berlin"/>
        <s v="fly to hanover"/>
        <s v="germany airport"/>
        <s v="hamburg ticket"/>
        <s v="madrid travel"/>
        <s v="[london flights]"/>
        <s v="[istanbul airport]"/>
        <s v="switzerland cheap flights"/>
        <s v="overseas airline"/>
        <s v="italy ticket"/>
        <s v="[fly to istanbul]"/>
        <s v="european cheap tickets"/>
        <s v="turkey fare"/>
        <s v="[istanbul flight]"/>
        <s v="berlin airfare"/>
        <s v="discount international airline"/>
        <s v="germany fare"/>
        <s v="athens flight deals"/>
        <s v="hamburg cheap flights"/>
        <s v="france air fares"/>
        <s v="paris cheap air fares"/>
        <s v="uk airfares"/>
        <s v="international airline ticket"/>
        <s v="madrid plane tickets"/>
        <s v="stuttgart"/>
        <s v="rome cheap air fares"/>
        <s v="london airline"/>
        <s v="france airfare deals"/>
        <s v="paris air plane tickets"/>
        <s v="india cheap airfare"/>
        <s v="milan tickets"/>
        <s v="european cheap flight"/>
        <s v="cheap europe flights"/>
        <s v="fly to milan"/>
        <s v="berlin flight"/>
        <s v="germany plane ticket"/>
        <s v="flight to england"/>
        <s v="[london travel]"/>
        <s v="turkey airfares"/>
        <s v="france cheap air tickets"/>
        <s v="nuremberg"/>
        <s v="barcelona cheap flight"/>
        <s v="fly to  hamburg"/>
        <s v="madrid cheap flights"/>
        <s v="paris air tickets"/>
        <s v="overseas airfares"/>
        <s v="paris cheap air fare"/>
        <s v="germany plane tickets"/>
        <s v="nouakchott flights"/>
        <s v="greece fares"/>
        <s v="milan travel"/>
        <s v="cotonou flights"/>
        <s v="overseas cheap flights"/>
        <s v="france cheap airfares"/>
        <s v="madrid airfare"/>
        <s v="london ticket"/>
        <s v="italy flight"/>
        <s v="germany cheap ticket"/>
        <s v="uk plane tickets"/>
        <s v="delhi fares"/>
        <s v="spain flight"/>
        <s v="greece tickets"/>
        <s v="uk flight"/>
        <s v="european airline"/>
        <s v="fly to india"/>
        <s v="turkey airports"/>
        <s v="barcelona fare"/>
        <s v="[flights to london]"/>
        <s v="fly to uk"/>
        <s v="international airline tickets"/>
        <s v="london fare"/>
        <s v="madrid fare"/>
        <s v="paris airfare deals"/>
        <s v="london airfares"/>
        <s v="[venice cheap flights]"/>
        <s v="overseas airfare"/>
        <s v="geneva cheap flights"/>
        <s v="europe plane ticket"/>
        <s v="cologne flights"/>
        <s v="switzerland travel"/>
        <s v="istanbul flight"/>
        <s v="germany travel"/>
        <s v="fly to london"/>
        <s v="europe flights"/>
        <s v="barcelona cheap ticket"/>
        <s v="flight to geneva"/>
        <s v="milan airfare"/>
        <s v="spain tickets"/>
        <s v="frankfurt airfare"/>
        <s v="berlin airfares"/>
        <s v="london tickets"/>
        <s v="flight to istanbul"/>
        <s v="france cheap fare"/>
        <s v="fly to venice"/>
        <s v="frankfurt flight"/>
        <s v="overseas airlines"/>
        <s v="uk ticket"/>
        <s v="london flight"/>
        <s v="european airfare"/>
        <s v="frankfurt airport"/>
        <s v="paris cheap plane tickets"/>
        <s v="overseas tickets"/>
        <s v="geneva flight"/>
        <s v="spain plane tickets"/>
        <s v="flight to frankfurt"/>
        <s v="france cheap airline tickets"/>
        <s v="flight to stuttgart"/>
        <s v="germany fares"/>
        <s v="spain ticket"/>
        <s v="france airfare sales"/>
        <s v="london airlines"/>
        <s v="england tickets"/>
        <s v="overseas flight"/>
        <s v="spain cheap flight"/>
        <s v="india cheap flight"/>
        <s v="flight to hamburg"/>
        <s v="india cheap ticket"/>
        <s v="international plane ticket"/>
        <s v="uk tickets"/>
        <s v="stuttgart flight"/>
        <s v="flight to cologne"/>
        <s v="germany airports"/>
        <s v="fly to florence"/>
        <s v="venice airports"/>
        <s v="cheap international airline tickets"/>
        <s v="greece cheap flight"/>
        <s v="flights to switzerland"/>
        <s v="fly to geneva"/>
        <s v="fly to barcelona"/>
        <s v="flight to madrid"/>
        <s v="fly to turkey"/>
        <s v="fly to madrid"/>
        <s v="madrid airport"/>
        <s v="london cheap flight"/>
        <s v="europe cheap ticket"/>
        <s v="european flight"/>
        <s v="england travel"/>
        <s v="overseas flights"/>
        <s v="hamburg"/>
        <s v="turkey ticket"/>
        <s v="london fares"/>
        <s v="germany airfare"/>
        <s v="flight to venice"/>
        <s v="france air fare"/>
        <s v="overseas travel"/>
        <s v="istanbul flights"/>
        <s v="air france to europe"/>
        <s v="germany ticket"/>
        <s v="fly to rome"/>
        <s v="turkey flight"/>
        <s v="london cheap tickets"/>
        <s v="london flights"/>
        <s v="frankfurt flights"/>
        <s v="geneva airlines"/>
        <s v="france flight deals"/>
        <s v="istanbul cheap flights"/>
        <s v="flights to nuremberg"/>
        <s v="hamburg flights"/>
        <s v="india airfare"/>
        <s v="fly to spain"/>
        <s v="india vacation"/>
        <s v="london airfare"/>
        <s v="france cheap airlines"/>
        <s v="florence travel"/>
        <s v="berlin flights"/>
        <s v="international cheap flight"/>
        <s v="london travel"/>
        <s v="bucarest flights"/>
        <s v="germany airfares"/>
        <s v="flights to hamburg"/>
        <s v="flight to milan"/>
        <s v="england cheap flights"/>
        <s v="stuttgart flights"/>
        <s v="france cheap fares"/>
        <s v="delhi airfares"/>
        <s v="delhi travel"/>
        <s v="india cheap tickets"/>
        <s v="[istanbul flights]"/>
        <s v="berlin cheap flights"/>
        <s v="turkey airline"/>
        <s v="europe fare"/>
        <s v="munich cheap flights"/>
        <s v="international cheap ticket"/>
        <s v="flight to london"/>
        <s v="flight to athens"/>
        <s v="uk fares"/>
        <s v="turkey tickets"/>
        <s v="flights to england"/>
        <s v="europe cheap flight"/>
        <s v="fly to italy"/>
        <s v="flight to uk"/>
        <s v="flights to hanover"/>
        <s v="flight to barcelona"/>
        <s v="delhi flight"/>
        <s v="germany airline"/>
        <s v="barcelona travel"/>
        <s v="[flights to istanbul]"/>
        <s v="european airlines"/>
        <s v="germany cheap flight"/>
        <s v="flights to stuttgart"/>
        <s v="european flights"/>
        <s v="delhi fare"/>
        <s v="london cheap flights"/>
        <s v="delhi ticket"/>
        <s v="germany tickets"/>
        <s v="flight to delhi"/>
        <s v="delhi airfare"/>
        <s v="germany cheap tickets"/>
        <s v="india cheap flights"/>
        <s v="fly to germany"/>
        <s v="venice travel"/>
        <s v="european cheap flights"/>
        <s v="flight to rome"/>
        <s v="agadir flights"/>
        <s v="turkey cheap flights"/>
        <s v="international ticket"/>
        <s v="international fares"/>
        <s v="turkey airlines"/>
        <s v="flight to turkey"/>
        <s v="frankfurt cheap flights"/>
        <s v="uk flights"/>
        <s v="geneva flights"/>
        <s v="international cheap tickets"/>
        <s v="india travel"/>
        <s v="cologne"/>
        <s v="dakar flights"/>
        <s v="flights to frankfurt"/>
        <s v="flight to greece"/>
        <s v="flights to cologne"/>
        <s v="casablanca flights"/>
        <s v="india flight"/>
        <s v="flights to uk"/>
        <s v="flights to istanbul"/>
        <s v="amman flights"/>
        <s v="flights to berlin"/>
        <s v="delhi tickets"/>
        <s v="europe cheap tickets"/>
        <s v="flights to milan"/>
        <s v="germany flight"/>
        <s v="uk cheap flights"/>
        <s v="belgrade flights"/>
        <s v="delhi flights"/>
        <s v="greece travel"/>
        <s v="european travel"/>
        <s v="fly to europe"/>
        <s v="flights to london"/>
        <s v="tel aviv flights"/>
        <s v="spain travel"/>
        <s v="flight to germany"/>
        <s v="india flights"/>
        <s v="flights to delhi"/>
        <s v="germany cheap flights"/>
        <s v="flights to geneva"/>
        <s v="flight to europe"/>
        <s v="tunis flights"/>
        <s v="turkey travel"/>
        <s v="international cheap flights"/>
        <s v="turkey flights"/>
        <s v="kiev flights"/>
        <s v="italy travel"/>
        <s v="germany flights"/>
        <s v="flights to rome"/>
        <s v="sofia flights"/>
        <s v="nairobi flights"/>
        <s v="johannesburg flights"/>
        <s v="moscow flights"/>
        <s v="split flights"/>
        <s v="marrakech flights"/>
        <s v="flights to turkey"/>
        <s v="cairo flights"/>
        <s v="flights to germany"/>
        <s v="prague flights"/>
        <s v="flights to europe"/>
        <s v="dubai flights"/>
        <s v="paris xpress"/>
        <s v="day flight to paris"/>
        <s v="day flights to paris"/>
        <s v="paris express"/>
        <s v="munich airline"/>
        <s v="munich travel"/>
        <s v="fly to  munich"/>
        <s v="munich fares"/>
        <s v="munich airport"/>
        <s v="munich flight"/>
        <s v="flight to munich"/>
        <s v="munich flights"/>
        <s v="flights to munich"/>
        <s v="flight"/>
        <s v="airfrance italy"/>
        <s v="airfrance flight to paris"/>
        <s v="airfrance nice flight"/>
        <s v="paris airfare special"/>
        <s v="air france to marseille"/>
        <s v="airfrance flights to paris"/>
        <s v="airfrance to nice"/>
        <s v="bordeaux fare"/>
        <s v="airfrance.ca"/>
        <s v="lyon ticket"/>
        <s v="low cost flight to paris"/>
        <s v="airfrance uk"/>
        <s v="bordeaux airport"/>
        <s v="europe france travel"/>
        <s v="discount airline france"/>
        <s v="paris travel bargain"/>
        <s v="france round trip ticket"/>
        <s v="uk cheap tickets"/>
        <s v="airfrance paris flight"/>
        <s v="low cost airline france"/>
        <s v="lyon france airport"/>
        <s v="cheap airline france"/>
        <s v="france travel information"/>
        <s v="nice plane tickets"/>
        <s v="cheap trip to france"/>
        <s v="lyon cheap flight"/>
        <s v="cheap flight to marseille"/>
        <s v="air travel in france"/>
        <s v="bordeaux air france"/>
        <s v="fly marseille"/>
        <s v="bordeaux cheap flight"/>
        <s v="cheap flight to lyon"/>
        <s v="paris travel service"/>
        <s v="travel to bordeaux"/>
        <s v="flight to lyon"/>
        <s v="france travel agency"/>
        <s v="cheap travel france"/>
        <s v="switzerland flights"/>
        <s v="england cheap tickets"/>
        <s v="airfrance deals"/>
        <s v="delhi cheap ticket"/>
        <s v="britain airfare"/>
        <s v="delhi cheap flight"/>
        <s v="uk cheap flight"/>
        <s v="delhi cheap flights"/>
        <s v="luxury airfare"/>
        <s v="business flights"/>
        <s v="business class fare"/>
        <s v="luxury air travel"/>
        <s v="luxury airline"/>
        <s v="business class flight"/>
        <s v="luxury flights"/>
        <s v="business class ticket"/>
        <s v="luxury airlines"/>
        <s v="business class travel"/>
        <s v="business class flights"/>
        <s v="air france ca"/>
        <s v="air france flights to nice"/>
        <s v="air france deals to paris"/>
        <s v="air france fares paris"/>
        <s v="air france tickets nice"/>
        <s v="air france spain"/>
        <s v="air france ticket paris"/>
        <s v="air france paris flight"/>
        <s v="air france discount ticket"/>
        <s v="air france fr"/>
        <s v="air france espace affaires"/>
        <s v="air france luxury"/>
        <s v="air france business class"/>
        <s v="cont:google_yearlong 2006::google|britain"/>
        <s v="cont:google_yearlong 2006::google|milan"/>
        <s v="cont:google_yearlong 2006::google|johannesburg"/>
        <s v="cont:google_yearlong 2006::google|switzerland"/>
        <s v="cont:google_yearlong 2006::google|germany"/>
        <s v="cont:google_yearlong 2006::google|agadir"/>
        <s v="cont:google_yearlong 2006::google|sofia"/>
        <s v="cont:google_yearlong 2006::google|england"/>
        <s v="cont:google_yearlong 2006::google|munich"/>
        <s v="cont:google_yearlong 2006::google|rome"/>
        <s v="cont:google_yearlong 2006::google|frankfurt"/>
        <s v="cont:google_yearlong 2006::google|madrid"/>
        <s v="cont:google_yearlong 2006::google|athens"/>
        <s v="cont:google_yearlong 2006::google|kiev"/>
        <s v="cont:google_yearlong 2006::google|international flights"/>
        <s v="cont:google_yearlong 2006::google|marrakech"/>
        <s v="cont:google_yearlong 2006::google|italy"/>
        <s v="cont:google_yearlong 2006::google|spain"/>
        <s v="cont:google_yearlong 2006::google|barcelona"/>
        <s v="cont:google_yearlong 2006::google|nairobi"/>
        <s v="cont:google_yearlong 2006::google|international airfare"/>
        <s v="cont:google_yearlong 2006::google|istanbul"/>
        <s v="cont:google_yearlong 2006::google|cairo"/>
        <s v="cont:google_yearlong 2006::google|flights relaunch"/>
        <s v="cont:google_yearlong 2006::google|casablanca"/>
        <s v="cont:google_yearlong 2006::google|moscow"/>
        <s v="cont:google_yearlong 2006::google|stuttgart"/>
        <s v="cont:google_yearlong 2006::google|turkey"/>
        <s v="cont:google_yearlong 2006::google|belgrade"/>
        <s v="cont:google_yearlong 2006::google|cologne"/>
        <s v="cont:google_yearlong 2006::google|hamburg"/>
        <s v="cont:google_yearlong 2006::google|prague"/>
        <s v="discount airfares - exact"/>
        <s v="cont:google_yearlong 2006::google|tel aviv"/>
        <s v="cont:google_yearlong 2006::google|berlin"/>
        <s v="flight - exact"/>
        <s v="cont:google_yearlong 2006::google|discount airfare"/>
        <s v="discount airfare - exact"/>
        <s v="cont:google_yearlong 2006::google|dubai"/>
        <s v="cont:google_yearlong 2006::google|delhi"/>
        <s v="cont:google_yearlong 2006::google|international general"/>
        <s v="cont:google_yearlong 2006::google|greece"/>
        <s v="discount airfares - broad"/>
        <s v="flights - exact"/>
        <s v="discount airfare - broad"/>
      </sharedItems>
    </cacheField>
    <cacheField name="Match Type" numFmtId="3">
      <sharedItems/>
    </cacheField>
    <cacheField name="Campaign" numFmtId="0">
      <sharedItems count="20">
        <s v="Air France Global Campaign"/>
        <s v="Air France Brand &amp; French Destinations"/>
        <s v="Geo Targeted San Francisco"/>
        <s v="Air France Branded"/>
        <s v="Geo Targeted New York"/>
        <s v="Geo Targeted Miami"/>
        <s v="Geo Targeted DC"/>
        <s v="Geo Targeted Detroit"/>
        <s v="Geo Targeted Boston"/>
        <s v="Geo Targeted Houston"/>
        <s v="Google_Yearlong 2006"/>
        <s v="Geo Targeted Philadelphia"/>
        <s v="Geo Targeted Chicago"/>
        <s v="Geo Targeted Seattle"/>
        <s v="Geo Targeted Los Angeles"/>
        <s v="French Destinations"/>
        <s v="Western Europe Destinations"/>
        <s v="Paris &amp; France Terms"/>
        <s v="Business Class"/>
        <s v="Outside Western Europe"/>
      </sharedItems>
    </cacheField>
    <cacheField name="Keyword Group" numFmtId="0">
      <sharedItems/>
    </cacheField>
    <cacheField name="Category" numFmtId="0">
      <sharedItems/>
    </cacheField>
    <cacheField name="Bid Strategy" numFmtId="0">
      <sharedItems count="7">
        <s v="Position 1- 3"/>
        <s v=""/>
        <s v="Position 5-10 Bid Strategy"/>
        <s v="Position 2-5 Bid Strategy"/>
        <s v="Position 1 -2 Target"/>
        <s v="Postiion 1-4 Bid Strategy"/>
        <s v="Pos 3-6"/>
      </sharedItems>
    </cacheField>
    <cacheField name="Keyword Type" numFmtId="0">
      <sharedItems/>
    </cacheField>
    <cacheField name="Status" numFmtId="0">
      <sharedItems/>
    </cacheField>
    <cacheField name="Search Engine Bid" numFmtId="165">
      <sharedItems containsSemiMixedTypes="0" containsString="0" containsNumber="1" minValue="0" maxValue="27.5"/>
    </cacheField>
    <cacheField name="Clicks" numFmtId="3">
      <sharedItems containsSemiMixedTypes="0" containsString="0" containsNumber="1" containsInteger="1" minValue="0" maxValue="30418"/>
    </cacheField>
    <cacheField name="Click Charges" numFmtId="165">
      <sharedItems containsSemiMixedTypes="0" containsString="0" containsNumber="1" minValue="0" maxValue="46188.437314750008"/>
    </cacheField>
    <cacheField name="Avg. Cost per Click" numFmtId="165">
      <sharedItems containsSemiMixedTypes="0" containsString="0" containsNumber="1" minValue="0" maxValue="10"/>
    </cacheField>
    <cacheField name="Impressions" numFmtId="3">
      <sharedItems containsSemiMixedTypes="0" containsString="0" containsNumber="1" containsInteger="1" minValue="0" maxValue="385476"/>
    </cacheField>
    <cacheField name="Engine Click Thru %" numFmtId="166">
      <sharedItems containsSemiMixedTypes="0" containsString="0" containsNumber="1" minValue="0" maxValue="200"/>
    </cacheField>
    <cacheField name="Avg. Pos." numFmtId="4">
      <sharedItems containsSemiMixedTypes="0" containsString="0" containsNumber="1" minValue="0" maxValue="15"/>
    </cacheField>
    <cacheField name="Trans. Conv. %" numFmtId="166">
      <sharedItems containsSemiMixedTypes="0" containsString="0" containsNumber="1" minValue="0" maxValue="100"/>
    </cacheField>
    <cacheField name="Total Cost/ Trans." numFmtId="165">
      <sharedItems containsSemiMixedTypes="0" containsString="0" containsNumber="1" minValue="0" maxValue="9597.1749873999997"/>
    </cacheField>
    <cacheField name="Gross Revenues" numFmtId="165">
      <sharedItems containsSemiMixedTypes="0" containsString="0" containsNumber="1" minValue="0" maxValue="515791.9"/>
    </cacheField>
    <cacheField name="Total Cost" numFmtId="165">
      <sharedItems containsSemiMixedTypes="0" containsString="0" containsNumber="1" minValue="0" maxValue="46188.437314750008"/>
    </cacheField>
    <cacheField name="Total Volume of Bookings" numFmtId="3">
      <sharedItems containsSemiMixedTypes="0" containsString="0" containsNumber="1" containsInteger="1" minValue="0" maxValue="4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onnier, Garrett P" refreshedDate="43780.817098263891" createdVersion="6" refreshedVersion="6" minRefreshableVersion="3" recordCount="673">
  <cacheSource type="worksheet">
    <worksheetSource ref="A1:E674" sheet="Data Visualization"/>
  </cacheSource>
  <cacheFields count="5">
    <cacheField name="Keyword" numFmtId="0">
      <sharedItems/>
    </cacheField>
    <cacheField name="Sum of Clicks" numFmtId="0">
      <sharedItems containsSemiMixedTypes="0" containsString="0" containsNumber="1" containsInteger="1" minValue="1" maxValue="32666"/>
    </cacheField>
    <cacheField name="Sum of Impressions" numFmtId="0">
      <sharedItems containsSemiMixedTypes="0" containsString="0" containsNumber="1" containsInteger="1" minValue="52" maxValue="421659"/>
    </cacheField>
    <cacheField name="CTR" numFmtId="0">
      <sharedItems containsSemiMixedTypes="0" containsString="0" containsNumber="1" minValue="1.1325028312570782E-3" maxValue="0.47635135135135137"/>
    </cacheField>
    <cacheField name="Average of Avg. Pos." numFmtId="0">
      <sharedItems containsSemiMixedTypes="0" containsString="0" containsNumber="1" minValue="1" maxValue="6.5094594594594604" count="671">
        <n v="1.23251919121357"/>
        <n v="1.9435272052065899"/>
        <n v="1.26550695561252"/>
        <n v="1.40845072800112"/>
        <n v="1.0700323481854701"/>
        <n v="2.3805494225704997"/>
        <n v="1.2758115659304301"/>
        <n v="1.4997544658134301"/>
        <n v="1.9103899579296599"/>
        <n v="1.4067268881958599"/>
        <n v="1.9413350614384699"/>
        <n v="1.8970666285621001"/>
        <n v="2.8862312825675902"/>
        <n v="1.8654488656951751"/>
        <n v="2.2136798600179599"/>
        <n v="3.3346423464444701"/>
        <n v="3.2400207882179752"/>
        <n v="1.5425088565587188"/>
        <n v="1.35536844739147"/>
        <n v="2.3840008824255303"/>
        <n v="2.2404114921846903"/>
        <n v="2.4683165180965583"/>
        <n v="1.5887867098058699"/>
        <n v="1.5317110023694724"/>
        <n v="1.8345760980154049"/>
        <n v="1.0531718722428101"/>
        <n v="1.84931921331316"/>
        <n v="2.037638945167414"/>
        <n v="1.6280131129094901"/>
        <n v="2.5408411390716656"/>
        <n v="2.411450201400255"/>
        <n v="1.2988921298242326"/>
        <n v="1.5653600805121399"/>
        <n v="1.41591067285383"/>
        <n v="1.5966555075875022"/>
        <n v="1.707912232436108"/>
        <n v="3.4815968403416551"/>
        <n v="1.03887115917183"/>
        <n v="1.7975176360974301"/>
        <n v="3.2435700259862803"/>
        <n v="1.8959459682763899"/>
        <n v="1.5014883795584351"/>
        <n v="1.9214310926949001"/>
        <n v="1.79799899711953"/>
        <n v="1.8694264706951187"/>
        <n v="1.962798731736475"/>
        <n v="1.6007374071935649"/>
        <n v="4.1673170278553897"/>
        <n v="2.3874304864530367"/>
        <n v="1.5659848144663933"/>
        <n v="1.17787742631201"/>
        <n v="2.1336217150157095"/>
        <n v="1.4996940096903972"/>
        <n v="2.2100685028575549"/>
        <n v="1.29774314884471"/>
        <n v="3.4738811618373004"/>
        <n v="3.4050992870041954"/>
        <n v="1.8791777035586801"/>
        <n v="1.5078988866625174"/>
        <n v="1.5543939393939401"/>
        <n v="1.797796349522619"/>
        <n v="1.9013957437651745"/>
        <n v="2.36873640788298"/>
        <n v="1.8462542060111982"/>
        <n v="1.17343674260785"/>
        <n v="2.7225170913610901"/>
        <n v="1.4280369440068701"/>
        <n v="3.4439804920179498"/>
        <n v="1.8637514933988"/>
        <n v="1.8716770410857912"/>
        <n v="1.9702797324364842"/>
        <n v="3.4110814307656452"/>
        <n v="2.7297425191370901"/>
        <n v="2.18825268371585"/>
        <n v="2.06049288832559"/>
        <n v="2.6382719240588797"/>
        <n v="1.82483386304536"/>
        <n v="1.2097233087063599"/>
        <n v="1.7729750538958999"/>
        <n v="1.00517091959557"/>
        <n v="1.8105582380245777"/>
        <n v="3.6519799760594749"/>
        <n v="1.29424962852897"/>
        <n v="1.7404583260236315"/>
        <n v="1.776372363365295"/>
        <n v="3.75595649171271"/>
        <n v="2.1420433821853888"/>
        <n v="2.9710995687989534"/>
        <n v="2.09432395679395"/>
        <n v="1.9350520009757841"/>
        <n v="1.4447192634049499"/>
        <n v="3.2844008024767901"/>
        <n v="1.8575958785344058"/>
        <n v="1.3745427116726401"/>
        <n v="2.7173606431243749"/>
        <n v="2.6201775278478019"/>
        <n v="1.31538194608723"/>
        <n v="1.4010064837452014"/>
        <n v="1.17510642610987"/>
        <n v="2.6958217643087834"/>
        <n v="2.1931547250865902"/>
        <n v="2.1032326056734849"/>
        <n v="2.0662898563879399"/>
        <n v="2.1058095452865553"/>
        <n v="2.6339995792131301"/>
        <n v="2.3868512983255301"/>
        <n v="2.3698738332942617"/>
        <n v="3.2934133654642448"/>
        <n v="1.5227017705219601"/>
        <n v="2.2201236917221698"/>
        <n v="1.8257449613219312"/>
        <n v="1.3602198351236601"/>
        <n v="3.548361418513895"/>
        <n v="2.7421201232032901"/>
        <n v="1.5134860676554602"/>
        <n v="2.0809685522515826"/>
        <n v="1.23959843114769"/>
        <n v="1.4637556484279635"/>
        <n v="2.7222316836120455"/>
        <n v="2.0456946293402369"/>
        <n v="1.41213380091718"/>
        <n v="2.0108306017112247"/>
        <n v="2.0954427659822401"/>
        <n v="1.7359805832186816"/>
        <n v="1.4912934180903401"/>
        <n v="2.1507346153745428"/>
        <n v="1.35715932008067"/>
        <n v="2.7142785780915064"/>
        <n v="1.9194308582277835"/>
        <n v="1.0495111345954513"/>
        <n v="1.1023381783750168"/>
        <n v="2.3909954242527176"/>
        <n v="2.3861258859566767"/>
        <n v="1.22638036809816"/>
        <n v="1.3464424160559858"/>
        <n v="2.67618618618619"/>
        <n v="1.741247595943705"/>
        <n v="1.9987423521414001"/>
        <n v="1.34369031377899"/>
        <n v="1.8254296737986699"/>
        <n v="2.0636760204062816"/>
        <n v="1.10546875"/>
        <n v="2.0049326177879165"/>
        <n v="1.4140423242467699"/>
        <n v="1.8013913140534641"/>
        <n v="1.31942400769455"/>
        <n v="1.1916300305733067"/>
        <n v="1.4408649691672961"/>
        <n v="1.9839265222508249"/>
        <n v="2.4211721670661901"/>
        <n v="2.2621074946369739"/>
        <n v="1.8564277132559099"/>
        <n v="1.8967368421052599"/>
        <n v="1.5312474603819599"/>
        <n v="1.9389490835030501"/>
        <n v="1.17480737704918"/>
        <n v="1.6790156522730399"/>
        <n v="1.8819001536098299"/>
        <n v="1.8263900518341301"/>
        <n v="1.4289387724721498"/>
        <n v="2.4772759780017628"/>
        <n v="1.7117655006131649"/>
        <n v="1.8341983967554043"/>
        <n v="2.8672821285818704"/>
        <n v="3.0409232134931199"/>
        <n v="1.31607904085258"/>
        <n v="2.7715059260838601"/>
        <n v="1.535369817876455"/>
        <n v="2.2454893016183339"/>
        <n v="1.0906524757056899"/>
        <n v="1.9258630142201414"/>
        <n v="3.7863804655547502"/>
        <n v="1.4200236183278201"/>
        <n v="1.03461904761905"/>
        <n v="3.55560079547028"/>
        <n v="1.6813296561728874"/>
        <n v="2.4297438490057299"/>
        <n v="3.4461041602356324"/>
        <n v="1.2506487025948101"/>
        <n v="1.30233532934132"/>
        <n v="1.5076440329218099"/>
        <n v="1.497098889383109"/>
        <n v="1.1358987603305799"/>
        <n v="2.4540783289817201"/>
        <n v="2.1533834434883099"/>
        <n v="1.6283256481706023"/>
        <n v="1.84038364670434"/>
        <n v="1.1589349112426"/>
        <n v="1.5119805720453301"/>
        <n v="1.8560762942779301"/>
        <n v="1.4636263736263699"/>
        <n v="1.3245140030426901"/>
        <n v="1.999793466414354"/>
        <n v="1.1123992499779929"/>
        <n v="1.7880741156653599"/>
        <n v="1.97038102451438"/>
        <n v="1.5285209192692999"/>
        <n v="1.8790979626673221"/>
        <n v="1.2351957295373699"/>
        <n v="3.7224097096356048"/>
        <n v="1.0591314693634699"/>
        <n v="1.8400390668031301"/>
        <n v="2.2685905224787399"/>
        <n v="1.6275921938385549"/>
        <n v="1.5523210233969824"/>
        <n v="1.03235330836454"/>
        <n v="1.5804607081316298"/>
        <n v="1.8593159054385948"/>
        <n v="3.7160821309655949"/>
        <n v="1.8789780727528662"/>
        <n v="1.55490679094541"/>
        <n v="2.4767855080783767"/>
        <n v="2.7532508841327838"/>
        <n v="1.0797829036635"/>
        <n v="1.7109308885754599"/>
        <n v="1.04666193181818"/>
        <n v="1.7576787030213701"/>
        <n v="2.8808127105844097"/>
        <n v="2.3805664098670349"/>
        <n v="2.8359073359073399"/>
        <n v="1.533694041867955"/>
        <n v="1.02260767423649"/>
        <n v="4.8692515243201946"/>
        <n v="1.25993665874901"/>
        <n v="1.9286142073718824"/>
        <n v="3.444020301425005"/>
        <n v="1.36519261637239"/>
        <n v="1.06549468520033"/>
        <n v="1.4013064773153352"/>
        <n v="1.6339123242349001"/>
        <n v="3.3714967014843298"/>
        <n v="1.8709181649535052"/>
        <n v="1.275625733576458"/>
        <n v="1.01885813148789"/>
        <n v="2.3873480964464604"/>
        <n v="1.23344947735192"/>
        <n v="1.17773601398601"/>
        <n v="1.5724143985952601"/>
        <n v="1.8308697768762698"/>
        <n v="1.24229390681004"/>
        <n v="1.7922090084897899"/>
        <n v="1.7639867695343452"/>
        <n v="1.15107778819119"/>
        <n v="5.1920345489443402"/>
        <n v="1.8611696949049876"/>
        <n v="1.5569201072320731"/>
        <n v="1.0566037735849101"/>
        <n v="4.1810036990394801"/>
        <n v="1.3803912363067301"/>
        <n v="2.1406730301956447"/>
        <n v="2.0247073102758053"/>
        <n v="1.7077532778752562"/>
        <n v="1.1627938461771972"/>
        <n v="2.5109302247115202"/>
        <n v="1.7434481488789748"/>
        <n v="1.1040000000000001"/>
        <n v="4.57929936305732"/>
        <n v="1.12851931330472"/>
        <n v="1.0019311875693699"/>
        <n v="1.14244716351502"/>
        <n v="2.1851727982162799"/>
        <n v="4.2575866750208853"/>
        <n v="1.0898534385569301"/>
        <n v="2.0154675767879486"/>
        <n v="3.9917327293318201"/>
        <n v="1.0481185860889399"/>
        <n v="2.0435476190476201"/>
        <n v="1.05080831408776"/>
        <n v="1.38976744186047"/>
        <n v="3.4637569193742448"/>
        <n v="1.89412735849057"/>
        <n v="1.4522026957555181"/>
        <n v="1.65890083632019"/>
        <n v="1.0871856287425199"/>
        <n v="1.6925211097708099"/>
        <n v="1.1380894800483701"/>
        <n v="2.0471367639387537"/>
        <n v="3.6496132920844895"/>
        <n v="2.9250096473531069"/>
        <n v="3.0035200974421401"/>
        <n v="1.9089769271664001"/>
        <n v="2.35106202594761"/>
        <n v="1.1639804639804601"/>
        <n v="2.99277845777234"/>
        <n v="1.09371921182266"/>
        <n v="1.9770682630747449"/>
        <n v="2.7265997490589702"/>
        <n v="5.9412358133669603"/>
        <n v="1.30069587628866"/>
        <n v="1.0391514360313301"/>
        <n v="2.8539378196930949"/>
        <n v="1.3321333333333301"/>
        <n v="1.1663551401869201"/>
        <n v="1.9504510414958149"/>
        <n v="3.59444922547332"/>
        <n v="1.75201612903226"/>
        <n v="1.6919776185894051"/>
        <n v="3.45834464043419"/>
        <n v="1.6454395264865851"/>
        <n v="1"/>
        <n v="2.8451596156079968"/>
        <n v="1.15611420612813"/>
        <n v="2.2582614227877378"/>
        <n v="1.3119522471910099"/>
        <n v="3.7970055840320449"/>
        <n v="1.46713505248663"/>
        <n v="1.133516277324325"/>
        <n v="1.0356612184249601"/>
        <n v="1.1103432835820899"/>
        <n v="1.1429367469879499"/>
        <n v="1.2995475113122199"/>
        <n v="1.4779816513761499"/>
        <n v="1.10015313935681"/>
        <n v="1.1148753894081"/>
        <n v="2.5932457496136001"/>
        <n v="2.0690340889940466"/>
        <n v="2.1777251184834099"/>
        <n v="1.9164695782894217"/>
        <n v="1.6502399999999999"/>
        <n v="1.0314102564102601"/>
        <n v="2.1880003206506862"/>
        <n v="1.8647295639248778"/>
        <n v="1.1294117647058801"/>
        <n v="1.5913498999053002"/>
        <n v="1.913177163338452"/>
        <n v="2.1704358859531281"/>
        <n v="1.4049668874172201"/>
        <n v="3.9696018470010603"/>
        <n v="1.75826377295492"/>
        <n v="1.7889632107023401"/>
        <n v="1.54480737018425"/>
        <n v="1.46823529411765"/>
        <n v="1.2163406408094399"/>
        <n v="1.42827702702703"/>
        <n v="1.1337883959044399"/>
        <n v="2.0821180555555601"/>
        <n v="1.7128926626186849"/>
        <n v="1.72566371681416"/>
        <n v="2.4398390912913732"/>
        <n v="1.31105545617174"/>
        <n v="1.6420107719928201"/>
        <n v="3.144069244444152"/>
        <n v="1.1422661870503601"/>
        <n v="1.51567567567568"/>
        <n v="1.4900901381723266"/>
        <n v="1.03876404494382"/>
        <n v="1.31167608286252"/>
        <n v="1.7277566539924001"/>
        <n v="1.2959923664122099"/>
        <n v="2.8972705335334452"/>
        <n v="2.7257818616909826"/>
        <n v="1.4978065883887801"/>
        <n v="1.8685132607021022"/>
        <n v="1.9666525503482035"/>
        <n v="1.7491803278688551"/>
        <n v="1.8143723635675759"/>
        <n v="1.0687372708757601"/>
        <n v="1.1443852459016399"/>
        <n v="2.7208188153310098"/>
        <n v="1.05093555093555"/>
        <n v="1.9453356760114953"/>
        <n v="2.1271593651722398"/>
        <n v="2.6928059071730002"/>
        <n v="1.3355603448275899"/>
        <n v="3.4090712742980598"/>
        <n v="2.1173062799237661"/>
        <n v="1.9755991285403001"/>
        <n v="3.8240196078431401"/>
        <n v="3.8611766209695464"/>
        <n v="1.0697285067873299"/>
        <n v="1.55079726651481"/>
        <n v="2.7434027777777801"/>
        <n v="1.4209832904884299"/>
        <n v="1.10347222222222"/>
        <n v="1.3035829274891775"/>
        <n v="1.6990079365079349"/>
        <n v="1.26702380952381"/>
        <n v="3.8587288135593196"/>
        <n v="1.0256097560975601"/>
        <n v="1.69926470588235"/>
        <n v="2.27351485148515"/>
        <n v="3.2526594770044248"/>
        <n v="1.5498759305210901"/>
        <n v="2.2945000000000002"/>
        <n v="2.1051298298088201"/>
        <n v="1.0886363636363601"/>
        <n v="1.0830379746835399"/>
        <n v="1.0261421319796999"/>
        <n v="3.6868095600768851"/>
        <n v="2.8671875"/>
        <n v="1.6934725848564001"/>
        <n v="1.26910994764398"/>
        <n v="1.43393139841689"/>
        <n v="1.84206349206349"/>
        <n v="1.6122666666666701"/>
        <n v="2.3667560321715801"/>
        <n v="1.0737265415549599"/>
        <n v="1.7039561170212751"/>
        <n v="1.34419889502762"/>
        <n v="1.2574999999999998"/>
        <n v="2.4373165753571802"/>
        <n v="1.4671543282606876"/>
        <n v="1.1379501385041599"/>
        <n v="1.1635097493036199"/>
        <n v="1.20056497175141"/>
        <n v="2.3185906275308099"/>
        <n v="1.2252642380507988"/>
        <n v="1.04"/>
        <n v="1.1418128654970801"/>
        <n v="1.501631860922805"/>
        <n v="1.4904861560810236"/>
        <n v="1.065344594594595"/>
        <n v="1.11121212121212"/>
        <n v="1.3597560975609799"/>
        <n v="2.19382716049383"/>
        <n v="3.4829652996845448"/>
        <n v="2.8068965517241402"/>
        <n v="1.83627760252366"/>
        <n v="3.5132598039215699"/>
        <n v="1.0406349206349199"/>
        <n v="2.78019169329073"/>
        <n v="1.4322082799047449"/>
        <n v="1.3922829581993601"/>
        <n v="1.34210246032591"/>
        <n v="3.1951612903225799"/>
        <n v="1.4796692607003898"/>
        <n v="1.78025889967638"/>
        <n v="2.9783485895759396"/>
        <n v="2.2137254901960799"/>
        <n v="1.91184210526316"/>
        <n v="1.58428093645485"/>
        <n v="1.01013513513514"/>
        <n v="1.745560515873015"/>
        <n v="1.52334920634921"/>
        <n v="1.3697762289068249"/>
        <n v="2.7427565840557002"/>
        <n v="1.1111707317073181"/>
        <n v="1.1680701754386"/>
        <n v="1.5477192982456101"/>
        <n v="1.26890459363958"/>
        <n v="1.4416961130742001"/>
        <n v="4.06129032258064"/>
        <n v="1.4813220626724202"/>
        <n v="1.2187050359712199"/>
        <n v="2.3819125607756648"/>
        <n v="1.20145454545455"/>
        <n v="2.9355555555555601"/>
        <n v="1.4816479400749101"/>
        <n v="1.11274436090226"/>
        <n v="2.359375"/>
        <n v="2.937373737373735"/>
        <n v="1.65573122529644"/>
        <n v="1.10890243902439"/>
        <n v="1.3977869986168734"/>
        <n v="1.4474780626780632"/>
        <n v="2.1855555555555566"/>
        <n v="1.6220408163265301"/>
        <n v="2.3678632478632466"/>
        <n v="1.5884773662551399"/>
        <n v="1.2276150627615099"/>
        <n v="2.0171548117154798"/>
        <n v="1.07615384615385"/>
        <n v="1.6575107296137299"/>
        <n v="1.4708154506437801"/>
        <n v="1.67816413535838"/>
        <n v="1.2889173540609125"/>
        <n v="1.0568281938326001"/>
        <n v="1.10616740088106"/>
        <n v="1.66610962566845"/>
        <n v="1.4201745187913664"/>
        <n v="1.7262443438913999"/>
        <n v="1.3"/>
        <n v="2.0403669724770599"/>
        <n v="1.4355760368663599"/>
        <n v="1.7777777777777799"/>
        <n v="1.5916666666666699"/>
        <n v="1.0789719626168199"/>
        <n v="2.433656868748725"/>
        <n v="1.4089622641509401"/>
        <n v="1.25165876777251"/>
        <n v="2.1645238095238097"/>
        <n v="2.3753623188405801"/>
        <n v="1.3391304347826101"/>
        <n v="1.0685714285714301"/>
        <n v="1.0049999999999999"/>
        <n v="1.0489999999999999"/>
        <n v="4.0886404293381053"/>
        <n v="1.5010101010101"/>
        <n v="1.1150510204081601"/>
        <n v="1.2675091074681235"/>
        <n v="1.02564102564103"/>
        <n v="3.5044061302682001"/>
        <n v="1.0104166666666701"/>
        <n v="1.8369336384439374"/>
        <n v="1.4757894736842101"/>
        <n v="2.1936378887598402"/>
        <n v="4.0681914893617002"/>
        <n v="1.0693548387096801"/>
        <n v="2.81937331536388"/>
        <n v="2.4739047619047634"/>
        <n v="4.7404324324324296"/>
        <n v="1.1097826086956499"/>
        <n v="2.2420652935407035"/>
        <n v="2.41061452513966"/>
        <n v="4.6836904761904803"/>
        <n v="1.2435754189944099"/>
        <n v="1.7114024472233451"/>
        <n v="1.0090909090909099"/>
        <n v="1.2437499999999999"/>
        <n v="1.26953125"/>
        <n v="1.9844827586206899"/>
        <n v="1.30809248554913"/>
        <n v="1.0763005780346799"/>
        <n v="1.16877192982456"/>
        <n v="1.3535294117647101"/>
        <n v="1.02380952380952"/>
        <n v="1.0588957055214701"/>
        <n v="1.0432098765432101"/>
        <n v="2.2316235140856548"/>
        <n v="1.7206502627659677"/>
        <n v="1.10128205128205"/>
        <n v="1.13483870967742"/>
        <n v="1.6825806451612899"/>
        <n v="2.2934640522875802"/>
        <n v="1.7206578947368401"/>
        <n v="1.95733333333333"/>
        <n v="1.28266666666667"/>
        <n v="3.5934117003827204"/>
        <n v="1.3154770114942518"/>
        <n v="1.6952380952381001"/>
        <n v="1.03390410958904"/>
        <n v="1.7193103448275899"/>
        <n v="1.369251165501165"/>
        <n v="4.0263888888888903"/>
        <n v="1.0951048951049001"/>
        <n v="1.7686827505827498"/>
        <n v="1.45140845070423"/>
        <n v="1.43169014084507"/>
        <n v="1.28439716312057"/>
        <n v="1.1829787234042599"/>
        <n v="1.3913576007326001"/>
        <n v="3.3980608738340701"/>
        <n v="1.7240287769784199"/>
        <n v="2.1992753623188399"/>
        <n v="1.01459854014599"/>
        <n v="1.0058394160583899"/>
        <n v="1.4452554744525501"/>
        <n v="3.7962500000000001"/>
        <n v="2.5272972972972978"/>
        <n v="1.5939716312056751"/>
        <n v="1.0530303030303001"/>
        <n v="1.4039515280739159"/>
        <n v="1.4245630912297582"/>
        <n v="1.0774418604651199"/>
        <n v="1.809375"/>
        <n v="1.23046875"/>
        <n v="1.08425196850394"/>
        <n v="1.0952380952381"/>
        <n v="2.2151999999999998"/>
        <n v="1.5862903225806499"/>
        <n v="1.01451612903226"/>
        <n v="1.792580076403175"/>
        <n v="1.5109139784946233"/>
        <n v="1.0115702479338848"/>
        <n v="1.33733153638814"/>
        <n v="2.0784126984126989"/>
        <n v="2.2586776859504099"/>
        <n v="2.0369047619047649"/>
        <n v="1.19333333333333"/>
        <n v="1.53361344537815"/>
        <n v="3.50084745762712"/>
        <n v="1.8649572649572601"/>
        <n v="2.4715517241379299"/>
        <n v="1.4593541666666652"/>
        <n v="1.00775862068966"/>
        <n v="1.07758620689655"/>
        <n v="1.9640350877193"/>
        <n v="2.6333145009416201"/>
        <n v="1.21531531531532"/>
        <n v="2.8770819672131154"/>
        <n v="2.01203703703704"/>
        <n v="1.9755663430420751"/>
        <n v="3.626002290950745"/>
        <n v="3.67533333333333"/>
        <n v="1.13295238095238"/>
        <n v="1.04841584158416"/>
        <n v="2.77623762376238"/>
        <n v="1.0645833333333301"/>
        <n v="4.57395833333333"/>
        <n v="2.6756557754256765"/>
        <n v="1.7301075268817201"/>
        <n v="2.5225806451612902"/>
        <n v="3.8125"/>
        <n v="1.1706827309236933"/>
        <n v="2.2076086956521701"/>
        <n v="1.2229132973944299"/>
        <n v="3.38016826923077"/>
        <n v="2.3757548387096779"/>
        <n v="1.61803804347826"/>
        <n v="1.1885393258426999"/>
        <n v="1.8821165934065938"/>
        <n v="1.3927976190476201"/>
        <n v="2.6712643678160899"/>
        <n v="2.624894514767933"/>
        <n v="2.0081395348837199"/>
        <n v="1.0581395348837199"/>
        <n v="1.1176470588235301"/>
        <n v="1.26506024096386"/>
        <n v="1.20240963855422"/>
        <n v="1.2968873403019743"/>
        <n v="1.0243902439024399"/>
        <n v="1.385372469635628"/>
        <n v="1.0625"/>
        <n v="1.0113924050632901"/>
        <n v="2.3820512820512798"/>
        <n v="4.3441558441558401"/>
        <n v="1.2467532467532501"/>
        <n v="3.6672169811320749"/>
        <n v="1.06493506493506"/>
        <n v="3.1640000000000001"/>
        <n v="1.0680000000000001"/>
        <n v="6.5094594594594604"/>
        <n v="1.25"/>
        <n v="1.38783783783784"/>
        <n v="1.72876712328767"/>
        <n v="2.2690346083788735"/>
        <n v="1.0821917808219199"/>
        <n v="1.0137499999999999"/>
        <n v="1.0277777777777799"/>
        <n v="1.5486111111111101"/>
        <n v="1.16619718309859"/>
        <n v="3.3495098039215696"/>
        <n v="1.0857142857142901"/>
        <n v="1.24347826086957"/>
        <n v="1.08405797101449"/>
        <n v="1.4802083333333349"/>
        <n v="2.0292647058823499"/>
        <n v="1.1021590909090899"/>
        <n v="1.9617619047619037"/>
        <n v="1.5014705882352899"/>
        <n v="1.27910447761194"/>
        <n v="1.14393939393939"/>
        <n v="2.1211538461538502"/>
        <n v="1.8967391304347849"/>
        <n v="3.5822033898305099"/>
        <n v="1.39047619047619"/>
        <n v="4.10161290322581"/>
        <n v="1.5322580645161299"/>
        <n v="1.3887096774193499"/>
        <n v="1.1112903225806501"/>
        <n v="1.4950819672131099"/>
        <n v="1.03606557377049"/>
        <n v="2.2396551724137899"/>
        <n v="1.01754385964912"/>
        <n v="1.5677693833943849"/>
        <n v="1.747426470588235"/>
        <n v="2.3232142857142901"/>
        <n v="1.2250000000000001"/>
        <n v="1.2660714285714301"/>
        <n v="2.186076470588235"/>
        <n v="1.0888888888888899"/>
        <n v="1.25185185185185"/>
        <n v="1.2685185185185199"/>
        <n v="1.1168939393939401"/>
        <n v="4.0018867924528303"/>
        <n v="1.0192307692307701"/>
        <n v="1.53076923076923"/>
        <n v="1.98461538461538"/>
        <n v="1.4769230769230799"/>
        <n v="1.1346153846153799"/>
        <n v="1.5145787545787539"/>
      </sharedItems>
      <fieldGroup base="4">
        <rangePr startNum="1" endNum="6.5094594594594604" groupInterval="0.5"/>
        <groupItems count="14">
          <s v="&lt;1"/>
          <s v="1-1.5"/>
          <s v="1.5-2"/>
          <s v="2-2.5"/>
          <s v="2.5-3"/>
          <s v="3-3.5"/>
          <s v="3.5-4"/>
          <s v="4-4.5"/>
          <s v="4.5-5"/>
          <s v="5-5.5"/>
          <s v="5.5-6"/>
          <s v="6-6.5"/>
          <s v="6.5-7"/>
          <s v="&gt;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onnier, Garrett P" refreshedDate="43780.824929166665" createdVersion="6" refreshedVersion="6" minRefreshableVersion="3" recordCount="655">
  <cacheSource type="worksheet">
    <worksheetSource ref="A1:K656" sheet="Data Viz V2"/>
  </cacheSource>
  <cacheFields count="11">
    <cacheField name="Keyword" numFmtId="0">
      <sharedItems/>
    </cacheField>
    <cacheField name="#Words" numFmtId="0">
      <sharedItems containsSemiMixedTypes="0" containsString="0" containsNumber="1" containsInteger="1" minValue="1" maxValue="5"/>
    </cacheField>
    <cacheField name="Branded" numFmtId="0">
      <sharedItems containsSemiMixedTypes="0" containsString="0" containsNumber="1" containsInteger="1" minValue="0" maxValue="1"/>
    </cacheField>
    <cacheField name="City" numFmtId="0">
      <sharedItems containsSemiMixedTypes="0" containsString="0" containsNumber="1" containsInteger="1" minValue="0" maxValue="11"/>
    </cacheField>
    <cacheField name="Cheap" numFmtId="0">
      <sharedItems containsSemiMixedTypes="0" containsString="0" containsNumber="1" containsInteger="1" minValue="0" maxValue="1"/>
    </cacheField>
    <cacheField name="Sum of Impressions" numFmtId="0">
      <sharedItems containsSemiMixedTypes="0" containsString="0" containsNumber="1" containsInteger="1" minValue="52" maxValue="421659"/>
    </cacheField>
    <cacheField name="Sum of Clicks" numFmtId="0">
      <sharedItems containsSemiMixedTypes="0" containsString="0" containsNumber="1" containsInteger="1" minValue="1" maxValue="32666"/>
    </cacheField>
    <cacheField name="Sum of Total Volume of Bookings" numFmtId="0">
      <sharedItems containsSemiMixedTypes="0" containsString="0" containsNumber="1" containsInteger="1" minValue="0" maxValue="439"/>
    </cacheField>
    <cacheField name="Average of Avg. Pos." numFmtId="0">
      <sharedItems containsSemiMixedTypes="0" containsString="0" containsNumber="1" minValue="1" maxValue="3.9917327293318201" count="653">
        <n v="3.9917327293318201"/>
        <n v="3.9696018470010603"/>
        <n v="3.8611766209695464"/>
        <n v="3.8587288135593196"/>
        <n v="3.8240196078431401"/>
        <n v="3.8125"/>
        <n v="3.7970055840320449"/>
        <n v="3.7962500000000001"/>
        <n v="3.7863804655547502"/>
        <n v="3.75595649171271"/>
        <n v="3.7224097096356048"/>
        <n v="3.7160821309655949"/>
        <n v="3.6868095600768851"/>
        <n v="3.67533333333333"/>
        <n v="3.6672169811320749"/>
        <n v="3.6519799760594749"/>
        <n v="3.6496132920844895"/>
        <n v="3.626002290950745"/>
        <n v="3.59444922547332"/>
        <n v="3.5934117003827204"/>
        <n v="3.5822033898305099"/>
        <n v="3.55560079547028"/>
        <n v="3.548361418513895"/>
        <n v="3.5132598039215699"/>
        <n v="3.5044061302682001"/>
        <n v="3.50084745762712"/>
        <n v="3.4829652996845448"/>
        <n v="3.4815968403416551"/>
        <n v="3.4738811618373004"/>
        <n v="3.4637569193742448"/>
        <n v="3.45834464043419"/>
        <n v="3.4461041602356324"/>
        <n v="3.444020301425005"/>
        <n v="3.4439804920179498"/>
        <n v="3.4110814307656452"/>
        <n v="3.4090712742980598"/>
        <n v="3.4050992870041954"/>
        <n v="3.3980608738340701"/>
        <n v="3.38016826923077"/>
        <n v="3.3714967014843298"/>
        <n v="3.3495098039215696"/>
        <n v="3.3346423464444701"/>
        <n v="3.2934133654642448"/>
        <n v="3.2844008024767901"/>
        <n v="3.2526594770044248"/>
        <n v="3.2435700259862803"/>
        <n v="3.2400207882179752"/>
        <n v="3.1951612903225799"/>
        <n v="3.1640000000000001"/>
        <n v="3.144069244444152"/>
        <n v="3.0409232134931199"/>
        <n v="3.0035200974421401"/>
        <n v="2.99277845777234"/>
        <n v="2.9783485895759396"/>
        <n v="2.9710995687989534"/>
        <n v="2.937373737373735"/>
        <n v="2.9355555555555601"/>
        <n v="2.9250096473531069"/>
        <n v="2.8972705335334452"/>
        <n v="2.8862312825675902"/>
        <n v="2.8808127105844097"/>
        <n v="2.8770819672131154"/>
        <n v="2.8672821285818704"/>
        <n v="2.8671875"/>
        <n v="2.8539378196930949"/>
        <n v="2.8451596156079968"/>
        <n v="2.8359073359073399"/>
        <n v="2.81937331536388"/>
        <n v="2.8068965517241402"/>
        <n v="2.78019169329073"/>
        <n v="2.77623762376238"/>
        <n v="2.7715059260838601"/>
        <n v="2.7532508841327838"/>
        <n v="2.7434027777777801"/>
        <n v="2.7427565840557002"/>
        <n v="2.7421201232032901"/>
        <n v="2.7297425191370901"/>
        <n v="2.7265997490589702"/>
        <n v="2.7257818616909826"/>
        <n v="2.7225170913610901"/>
        <n v="2.7222316836120455"/>
        <n v="2.7208188153310098"/>
        <n v="2.7173606431243749"/>
        <n v="2.7142785780915064"/>
        <n v="2.6958217643087834"/>
        <n v="2.6928059071730002"/>
        <n v="2.67618618618619"/>
        <n v="2.6756557754256765"/>
        <n v="2.6712643678160899"/>
        <n v="2.6382719240588797"/>
        <n v="2.6339995792131301"/>
        <n v="2.6333145009416201"/>
        <n v="2.624894514767933"/>
        <n v="2.6201775278478019"/>
        <n v="2.5932457496136001"/>
        <n v="2.5408411390716656"/>
        <n v="2.5272972972972978"/>
        <n v="2.5225806451612902"/>
        <n v="2.5109302247115202"/>
        <n v="2.4772759780017628"/>
        <n v="2.4767855080783767"/>
        <n v="2.4739047619047634"/>
        <n v="2.4715517241379299"/>
        <n v="2.4683165180965583"/>
        <n v="2.4540783289817201"/>
        <n v="2.4398390912913732"/>
        <n v="2.4373165753571802"/>
        <n v="2.433656868748725"/>
        <n v="2.4297438490057299"/>
        <n v="2.4211721670661901"/>
        <n v="2.411450201400255"/>
        <n v="2.41061452513966"/>
        <n v="2.3909954242527176"/>
        <n v="2.3874304864530367"/>
        <n v="2.3873480964464604"/>
        <n v="2.3868512983255301"/>
        <n v="2.3861258859566767"/>
        <n v="2.3840008824255303"/>
        <n v="2.3820512820512798"/>
        <n v="2.3819125607756648"/>
        <n v="2.3805664098670349"/>
        <n v="2.3805494225704997"/>
        <n v="2.3757548387096779"/>
        <n v="2.3753623188405801"/>
        <n v="2.3698738332942617"/>
        <n v="2.36873640788298"/>
        <n v="2.3678632478632466"/>
        <n v="2.3667560321715801"/>
        <n v="2.359375"/>
        <n v="2.35106202594761"/>
        <n v="2.3232142857142901"/>
        <n v="2.3185906275308099"/>
        <n v="2.2945000000000002"/>
        <n v="2.2934640522875802"/>
        <n v="2.27351485148515"/>
        <n v="2.2690346083788735"/>
        <n v="2.2685905224787399"/>
        <n v="2.2621074946369739"/>
        <n v="2.2586776859504099"/>
        <n v="2.2582614227877378"/>
        <n v="2.2454893016183339"/>
        <n v="2.2420652935407035"/>
        <n v="2.2404114921846903"/>
        <n v="2.2396551724137899"/>
        <n v="2.2316235140856548"/>
        <n v="2.2201236917221698"/>
        <n v="2.2151999999999998"/>
        <n v="2.2137254901960799"/>
        <n v="2.2136798600179599"/>
        <n v="2.2100685028575549"/>
        <n v="2.2076086956521701"/>
        <n v="2.1992753623188399"/>
        <n v="2.19382716049383"/>
        <n v="2.1936378887598402"/>
        <n v="2.1931547250865902"/>
        <n v="2.18825268371585"/>
        <n v="2.1880003206506862"/>
        <n v="2.186076470588235"/>
        <n v="2.1855555555555566"/>
        <n v="2.1851727982162799"/>
        <n v="2.1777251184834099"/>
        <n v="2.1704358859531281"/>
        <n v="2.1645238095238097"/>
        <n v="2.1533834434883099"/>
        <n v="2.1507346153745428"/>
        <n v="2.1420433821853888"/>
        <n v="2.1406730301956447"/>
        <n v="2.1336217150157095"/>
        <n v="2.1271593651722398"/>
        <n v="2.1211538461538502"/>
        <n v="2.1173062799237661"/>
        <n v="2.1058095452865553"/>
        <n v="2.1051298298088201"/>
        <n v="2.1032326056734849"/>
        <n v="2.0954427659822401"/>
        <n v="2.09432395679395"/>
        <n v="2.0821180555555601"/>
        <n v="2.0809685522515826"/>
        <n v="2.0784126984126989"/>
        <n v="2.0690340889940466"/>
        <n v="2.0662898563879399"/>
        <n v="2.0636760204062816"/>
        <n v="2.06049288832559"/>
        <n v="2.0471367639387537"/>
        <n v="2.0456946293402369"/>
        <n v="2.0435476190476201"/>
        <n v="2.0403669724770599"/>
        <n v="2.037638945167414"/>
        <n v="2.0369047619047649"/>
        <n v="2.0292647058823499"/>
        <n v="2.0247073102758053"/>
        <n v="2.0171548117154798"/>
        <n v="2.0154675767879486"/>
        <n v="2.01203703703704"/>
        <n v="2.0108306017112247"/>
        <n v="2.0081395348837199"/>
        <n v="2.0049326177879165"/>
        <n v="1.999793466414354"/>
        <n v="1.9987423521414001"/>
        <n v="1.98461538461538"/>
        <n v="1.9844827586206899"/>
        <n v="1.9839265222508249"/>
        <n v="1.9770682630747449"/>
        <n v="1.9755991285403001"/>
        <n v="1.9755663430420751"/>
        <n v="1.97038102451438"/>
        <n v="1.9702797324364842"/>
        <n v="1.9666525503482035"/>
        <n v="1.9640350877193"/>
        <n v="1.962798731736475"/>
        <n v="1.9617619047619037"/>
        <n v="1.95733333333333"/>
        <n v="1.9504510414958149"/>
        <n v="1.9453356760114953"/>
        <n v="1.9435272052065899"/>
        <n v="1.9413350614384699"/>
        <n v="1.9389490835030501"/>
        <n v="1.9350520009757841"/>
        <n v="1.9286142073718824"/>
        <n v="1.9258630142201414"/>
        <n v="1.9214310926949001"/>
        <n v="1.9194308582277835"/>
        <n v="1.9164695782894217"/>
        <n v="1.913177163338452"/>
        <n v="1.91184210526316"/>
        <n v="1.9103899579296599"/>
        <n v="1.9089769271664001"/>
        <n v="1.9013957437651745"/>
        <n v="1.8970666285621001"/>
        <n v="1.8967391304347849"/>
        <n v="1.8967368421052599"/>
        <n v="1.8959459682763899"/>
        <n v="1.89412735849057"/>
        <n v="1.8821165934065938"/>
        <n v="1.8819001536098299"/>
        <n v="1.8791777035586801"/>
        <n v="1.8790979626673221"/>
        <n v="1.8789780727528662"/>
        <n v="1.8716770410857912"/>
        <n v="1.8709181649535052"/>
        <n v="1.8694264706951187"/>
        <n v="1.8685132607021022"/>
        <n v="1.8654488656951751"/>
        <n v="1.8649572649572601"/>
        <n v="1.8647295639248778"/>
        <n v="1.8637514933988"/>
        <n v="1.8611696949049876"/>
        <n v="1.8593159054385948"/>
        <n v="1.8575958785344058"/>
        <n v="1.8564277132559099"/>
        <n v="1.8560762942779301"/>
        <n v="1.84931921331316"/>
        <n v="1.8462542060111982"/>
        <n v="1.84206349206349"/>
        <n v="1.84038364670434"/>
        <n v="1.8400390668031301"/>
        <n v="1.8369336384439374"/>
        <n v="1.83627760252366"/>
        <n v="1.8345760980154049"/>
        <n v="1.8341983967554043"/>
        <n v="1.8308697768762698"/>
        <n v="1.8263900518341301"/>
        <n v="1.8257449613219312"/>
        <n v="1.8254296737986699"/>
        <n v="1.82483386304536"/>
        <n v="1.8143723635675759"/>
        <n v="1.8105582380245777"/>
        <n v="1.809375"/>
        <n v="1.8013913140534641"/>
        <n v="1.79799899711953"/>
        <n v="1.797796349522619"/>
        <n v="1.7975176360974301"/>
        <n v="1.792580076403175"/>
        <n v="1.7922090084897899"/>
        <n v="1.7889632107023401"/>
        <n v="1.7880741156653599"/>
        <n v="1.78025889967638"/>
        <n v="1.7777777777777799"/>
        <n v="1.776372363365295"/>
        <n v="1.7729750538958999"/>
        <n v="1.7686827505827498"/>
        <n v="1.7639867695343452"/>
        <n v="1.75826377295492"/>
        <n v="1.7576787030213701"/>
        <n v="1.75201612903226"/>
        <n v="1.7491803278688551"/>
        <n v="1.747426470588235"/>
        <n v="1.745560515873015"/>
        <n v="1.7434481488789748"/>
        <n v="1.741247595943705"/>
        <n v="1.7404583260236315"/>
        <n v="1.7359805832186816"/>
        <n v="1.7301075268817201"/>
        <n v="1.72876712328767"/>
        <n v="1.7277566539924001"/>
        <n v="1.7262443438913999"/>
        <n v="1.72566371681416"/>
        <n v="1.7240287769784199"/>
        <n v="1.7206578947368401"/>
        <n v="1.7206502627659677"/>
        <n v="1.7193103448275899"/>
        <n v="1.7128926626186849"/>
        <n v="1.7117655006131649"/>
        <n v="1.7114024472233451"/>
        <n v="1.7109308885754599"/>
        <n v="1.707912232436108"/>
        <n v="1.7077532778752562"/>
        <n v="1.7039561170212751"/>
        <n v="1.69926470588235"/>
        <n v="1.6990079365079349"/>
        <n v="1.6952380952381001"/>
        <n v="1.6934725848564001"/>
        <n v="1.6925211097708099"/>
        <n v="1.6919776185894051"/>
        <n v="1.6825806451612899"/>
        <n v="1.6813296561728874"/>
        <n v="1.6790156522730399"/>
        <n v="1.67816413535838"/>
        <n v="1.66610962566845"/>
        <n v="1.65890083632019"/>
        <n v="1.6575107296137299"/>
        <n v="1.65573122529644"/>
        <n v="1.6502399999999999"/>
        <n v="1.6454395264865851"/>
        <n v="1.6420107719928201"/>
        <n v="1.6339123242349001"/>
        <n v="1.6283256481706023"/>
        <n v="1.6280131129094901"/>
        <n v="1.6275921938385549"/>
        <n v="1.6220408163265301"/>
        <n v="1.61803804347826"/>
        <n v="1.6122666666666701"/>
        <n v="1.6007374071935649"/>
        <n v="1.5966555075875022"/>
        <n v="1.5939716312056751"/>
        <n v="1.5916666666666699"/>
        <n v="1.5913498999053002"/>
        <n v="1.5887867098058699"/>
        <n v="1.5884773662551399"/>
        <n v="1.5862903225806499"/>
        <n v="1.58428093645485"/>
        <n v="1.5804607081316298"/>
        <n v="1.5724143985952601"/>
        <n v="1.5677693833943849"/>
        <n v="1.5659848144663933"/>
        <n v="1.5653600805121399"/>
        <n v="1.5569201072320731"/>
        <n v="1.55490679094541"/>
        <n v="1.5543939393939401"/>
        <n v="1.5523210233969824"/>
        <n v="1.55079726651481"/>
        <n v="1.5498759305210901"/>
        <n v="1.5486111111111101"/>
        <n v="1.5477192982456101"/>
        <n v="1.54480737018425"/>
        <n v="1.5425088565587188"/>
        <n v="1.535369817876455"/>
        <n v="1.533694041867955"/>
        <n v="1.53361344537815"/>
        <n v="1.5322580645161299"/>
        <n v="1.5317110023694724"/>
        <n v="1.5312474603819599"/>
        <n v="1.53076923076923"/>
        <n v="1.5285209192692999"/>
        <n v="1.52334920634921"/>
        <n v="1.5227017705219601"/>
        <n v="1.51567567567568"/>
        <n v="1.5145787545787539"/>
        <n v="1.5134860676554602"/>
        <n v="1.5119805720453301"/>
        <n v="1.5109139784946233"/>
        <n v="1.5078988866625174"/>
        <n v="1.5076440329218099"/>
        <n v="1.501631860922805"/>
        <n v="1.5014883795584351"/>
        <n v="1.5014705882352899"/>
        <n v="1.5010101010101"/>
        <n v="1.4997544658134301"/>
        <n v="1.4996940096903972"/>
        <n v="1.4978065883887801"/>
        <n v="1.497098889383109"/>
        <n v="1.4950819672131099"/>
        <n v="1.4912934180903401"/>
        <n v="1.4904861560810236"/>
        <n v="1.4900901381723266"/>
        <n v="1.4816479400749101"/>
        <n v="1.4813220626724202"/>
        <n v="1.4802083333333349"/>
        <n v="1.4796692607003898"/>
        <n v="1.4779816513761499"/>
        <n v="1.4769230769230799"/>
        <n v="1.4757894736842101"/>
        <n v="1.4708154506437801"/>
        <n v="1.46823529411765"/>
        <n v="1.4671543282606876"/>
        <n v="1.46713505248663"/>
        <n v="1.4637556484279635"/>
        <n v="1.4636263736263699"/>
        <n v="1.4593541666666652"/>
        <n v="1.4522026957555181"/>
        <n v="1.45140845070423"/>
        <n v="1.4474780626780632"/>
        <n v="1.4452554744525501"/>
        <n v="1.4447192634049499"/>
        <n v="1.4416961130742001"/>
        <n v="1.4408649691672961"/>
        <n v="1.4355760368663599"/>
        <n v="1.43393139841689"/>
        <n v="1.4322082799047449"/>
        <n v="1.43169014084507"/>
        <n v="1.4289387724721498"/>
        <n v="1.42827702702703"/>
        <n v="1.4280369440068701"/>
        <n v="1.4245630912297582"/>
        <n v="1.4209832904884299"/>
        <n v="1.4201745187913664"/>
        <n v="1.4200236183278201"/>
        <n v="1.41591067285383"/>
        <n v="1.4140423242467699"/>
        <n v="1.41213380091718"/>
        <n v="1.4089622641509401"/>
        <n v="1.40845072800112"/>
        <n v="1.4067268881958599"/>
        <n v="1.4049668874172201"/>
        <n v="1.4039515280739159"/>
        <n v="1.4013064773153352"/>
        <n v="1.4010064837452014"/>
        <n v="1.3977869986168734"/>
        <n v="1.3927976190476201"/>
        <n v="1.3922829581993601"/>
        <n v="1.3913576007326001"/>
        <n v="1.39047619047619"/>
        <n v="1.38976744186047"/>
        <n v="1.3887096774193499"/>
        <n v="1.38783783783784"/>
        <n v="1.385372469635628"/>
        <n v="1.3803912363067301"/>
        <n v="1.3745427116726401"/>
        <n v="1.3697762289068249"/>
        <n v="1.369251165501165"/>
        <n v="1.36519261637239"/>
        <n v="1.3602198351236601"/>
        <n v="1.3597560975609799"/>
        <n v="1.35715932008067"/>
        <n v="1.35536844739147"/>
        <n v="1.3535294117647101"/>
        <n v="1.3464424160559858"/>
        <n v="1.34419889502762"/>
        <n v="1.34369031377899"/>
        <n v="1.34210246032591"/>
        <n v="1.3391304347826101"/>
        <n v="1.33733153638814"/>
        <n v="1.3355603448275899"/>
        <n v="1.3321333333333301"/>
        <n v="1.3245140030426901"/>
        <n v="1.31942400769455"/>
        <n v="1.31607904085258"/>
        <n v="1.3154770114942518"/>
        <n v="1.31538194608723"/>
        <n v="1.3119522471910099"/>
        <n v="1.31167608286252"/>
        <n v="1.31105545617174"/>
        <n v="1.30809248554913"/>
        <n v="1.3035829274891775"/>
        <n v="1.30233532934132"/>
        <n v="1.30069587628866"/>
        <n v="1.3"/>
        <n v="1.2995475113122199"/>
        <n v="1.2988921298242326"/>
        <n v="1.29774314884471"/>
        <n v="1.2968873403019743"/>
        <n v="1.2959923664122099"/>
        <n v="1.29424962852897"/>
        <n v="1.2889173540609125"/>
        <n v="1.28439716312057"/>
        <n v="1.28266666666667"/>
        <n v="1.27910447761194"/>
        <n v="1.2758115659304301"/>
        <n v="1.275625733576458"/>
        <n v="1.26953125"/>
        <n v="1.26910994764398"/>
        <n v="1.26890459363958"/>
        <n v="1.2685185185185199"/>
        <n v="1.2675091074681235"/>
        <n v="1.26702380952381"/>
        <n v="1.2660714285714301"/>
        <n v="1.26550695561252"/>
        <n v="1.26506024096386"/>
        <n v="1.25993665874901"/>
        <n v="1.2574999999999998"/>
        <n v="1.25185185185185"/>
        <n v="1.25165876777251"/>
        <n v="1.2506487025948101"/>
        <n v="1.25"/>
        <n v="1.2467532467532501"/>
        <n v="1.2437499999999999"/>
        <n v="1.2435754189944099"/>
        <n v="1.24347826086957"/>
        <n v="1.24229390681004"/>
        <n v="1.23959843114769"/>
        <n v="1.2351957295373699"/>
        <n v="1.23344947735192"/>
        <n v="1.23251919121357"/>
        <n v="1.23046875"/>
        <n v="1.2276150627615099"/>
        <n v="1.22638036809816"/>
        <n v="1.2252642380507988"/>
        <n v="1.2250000000000001"/>
        <n v="1.2229132973944299"/>
        <n v="1.2187050359712199"/>
        <n v="1.2163406408094399"/>
        <n v="1.21531531531532"/>
        <n v="1.2097233087063599"/>
        <n v="1.20240963855422"/>
        <n v="1.20145454545455"/>
        <n v="1.20056497175141"/>
        <n v="1.19333333333333"/>
        <n v="1.1916300305733067"/>
        <n v="1.1885393258426999"/>
        <n v="1.1829787234042599"/>
        <n v="1.17787742631201"/>
        <n v="1.17773601398601"/>
        <n v="1.17510642610987"/>
        <n v="1.17480737704918"/>
        <n v="1.17343674260785"/>
        <n v="1.1706827309236933"/>
        <n v="1.16877192982456"/>
        <n v="1.1680701754386"/>
        <n v="1.1663551401869201"/>
        <n v="1.16619718309859"/>
        <n v="1.1639804639804601"/>
        <n v="1.1635097493036199"/>
        <n v="1.1627938461771972"/>
        <n v="1.1589349112426"/>
        <n v="1.15611420612813"/>
        <n v="1.15107778819119"/>
        <n v="1.1443852459016399"/>
        <n v="1.14393939393939"/>
        <n v="1.1429367469879499"/>
        <n v="1.14244716351502"/>
        <n v="1.1422661870503601"/>
        <n v="1.1418128654970801"/>
        <n v="1.1380894800483701"/>
        <n v="1.1379501385041599"/>
        <n v="1.1358987603305799"/>
        <n v="1.13483870967742"/>
        <n v="1.1346153846153799"/>
        <n v="1.1337883959044399"/>
        <n v="1.133516277324325"/>
        <n v="1.13295238095238"/>
        <n v="1.1294117647058801"/>
        <n v="1.12851931330472"/>
        <n v="1.1176470588235301"/>
        <n v="1.1168939393939401"/>
        <n v="1.1150510204081601"/>
        <n v="1.1148753894081"/>
        <n v="1.11274436090226"/>
        <n v="1.1123992499779929"/>
        <n v="1.1112903225806501"/>
        <n v="1.11121212121212"/>
        <n v="1.1111707317073181"/>
        <n v="1.1103432835820899"/>
        <n v="1.1097826086956499"/>
        <n v="1.10890243902439"/>
        <n v="1.10616740088106"/>
        <n v="1.10546875"/>
        <n v="1.1040000000000001"/>
        <n v="1.10347222222222"/>
        <n v="1.1023381783750168"/>
        <n v="1.1021590909090899"/>
        <n v="1.10128205128205"/>
        <n v="1.10015313935681"/>
        <n v="1.0952380952381"/>
        <n v="1.0951048951049001"/>
        <n v="1.09371921182266"/>
        <n v="1.0906524757056899"/>
        <n v="1.0898534385569301"/>
        <n v="1.0888888888888899"/>
        <n v="1.0886363636363601"/>
        <n v="1.0871856287425199"/>
        <n v="1.0857142857142901"/>
        <n v="1.08425196850394"/>
        <n v="1.08405797101449"/>
        <n v="1.0830379746835399"/>
        <n v="1.0821917808219199"/>
        <n v="1.0797829036635"/>
        <n v="1.0789719626168199"/>
        <n v="1.07758620689655"/>
        <n v="1.0774418604651199"/>
        <n v="1.0763005780346799"/>
        <n v="1.07615384615385"/>
        <n v="1.0737265415549599"/>
        <n v="1.0700323481854701"/>
        <n v="1.0697285067873299"/>
        <n v="1.0693548387096801"/>
        <n v="1.0687372708757601"/>
        <n v="1.0685714285714301"/>
        <n v="1.0680000000000001"/>
        <n v="1.06549468520033"/>
        <n v="1.065344594594595"/>
        <n v="1.06493506493506"/>
        <n v="1.0645833333333301"/>
        <n v="1.0625"/>
        <n v="1.0591314693634699"/>
        <n v="1.0588957055214701"/>
        <n v="1.0581395348837199"/>
        <n v="1.0568281938326001"/>
        <n v="1.0566037735849101"/>
        <n v="1.0531718722428101"/>
        <n v="1.0530303030303001"/>
        <n v="1.05093555093555"/>
        <n v="1.05080831408776"/>
        <n v="1.0495111345954513"/>
        <n v="1.0489999999999999"/>
        <n v="1.04841584158416"/>
        <n v="1.0481185860889399"/>
        <n v="1.04666193181818"/>
        <n v="1.0432098765432101"/>
        <n v="1.0406349206349199"/>
        <n v="1.04"/>
        <n v="1.0391514360313301"/>
        <n v="1.03887115917183"/>
        <n v="1.03876404494382"/>
        <n v="1.03606557377049"/>
        <n v="1.0356612184249601"/>
        <n v="1.03461904761905"/>
        <n v="1.03390410958904"/>
        <n v="1.03235330836454"/>
        <n v="1.0314102564102601"/>
        <n v="1.0277777777777799"/>
        <n v="1.0261421319796999"/>
        <n v="1.02564102564103"/>
        <n v="1.0256097560975601"/>
        <n v="1.0243902439024399"/>
        <n v="1.02380952380952"/>
        <n v="1.02260767423649"/>
        <n v="1.0192307692307701"/>
        <n v="1.01885813148789"/>
        <n v="1.01754385964912"/>
        <n v="1.01459854014599"/>
        <n v="1.01451612903226"/>
        <n v="1.0137499999999999"/>
        <n v="1.0115702479338848"/>
        <n v="1.0113924050632901"/>
        <n v="1.0104166666666701"/>
        <n v="1.01013513513514"/>
        <n v="1.0090909090909099"/>
        <n v="1.00775862068966"/>
        <n v="1.0058394160583899"/>
        <n v="1.00517091959557"/>
        <n v="1.0049999999999999"/>
        <n v="1.0019311875693699"/>
        <n v="1"/>
      </sharedItems>
    </cacheField>
    <cacheField name="Sum of Click Charges" numFmtId="0">
      <sharedItems containsSemiMixedTypes="0" containsString="0" containsNumber="1" minValue="0.2" maxValue="54369.937292350005"/>
    </cacheField>
    <cacheField name="Sum of Gross Revenues" numFmtId="0">
      <sharedItems containsSemiMixedTypes="0" containsString="0" containsNumber="1" minValue="0" maxValue="515791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64">
  <r>
    <s v="K1175"/>
    <x v="0"/>
    <s v="43000000005663331"/>
    <x v="0"/>
    <s v="Exact"/>
    <x v="0"/>
    <s v="Air France"/>
    <s v="airfrance"/>
    <x v="0"/>
    <s v="Unassigned"/>
    <s v="Unavailable"/>
    <n v="7.5"/>
    <n v="59"/>
    <n v="2.3124998374999999"/>
    <n v="3.9194912499999998E-2"/>
    <n v="401"/>
    <n v="14.713216957606001"/>
    <n v="2"/>
    <n v="3.3898305084745801"/>
    <n v="1.1562499187499999"/>
    <n v="1665.15"/>
    <n v="2.3124998374999999"/>
    <n v="2"/>
  </r>
  <r>
    <s v="K1175"/>
    <x v="0"/>
    <s v="43000000019449172"/>
    <x v="1"/>
    <s v="Broad"/>
    <x v="1"/>
    <s v="Air France Website"/>
    <s v="uncategorized"/>
    <x v="1"/>
    <s v="Unassigned"/>
    <s v="Unavailable"/>
    <n v="5"/>
    <n v="19"/>
    <n v="8.2374998749999992"/>
    <n v="0.43355262499999997"/>
    <n v="129"/>
    <n v="14.7286821705426"/>
    <n v="1.03023255813953"/>
    <n v="5.2631578947368398"/>
    <n v="8.2374998749999992"/>
    <n v="2348.5500000000002"/>
    <n v="8.2374998749999992"/>
    <n v="1"/>
  </r>
  <r>
    <s v="K1175"/>
    <x v="0"/>
    <s v="43000000005663431"/>
    <x v="2"/>
    <s v="Broad"/>
    <x v="0"/>
    <s v="Air France"/>
    <s v="airfrance"/>
    <x v="0"/>
    <s v="Unassigned"/>
    <s v="Unavailable"/>
    <n v="1.25"/>
    <n v="228"/>
    <n v="55.312497900000004"/>
    <n v="0.24259867500000001"/>
    <n v="3747"/>
    <n v="6.0848678943154502"/>
    <n v="1.4166533226581299"/>
    <n v="1.7543859649122799"/>
    <n v="13.828124475000001"/>
    <n v="6873.1"/>
    <n v="55.312497900000004"/>
    <n v="4"/>
  </r>
  <r>
    <s v="K1175"/>
    <x v="0"/>
    <s v="43000000005663208"/>
    <x v="3"/>
    <s v="Broad"/>
    <x v="0"/>
    <s v="Lyon"/>
    <s v="lyon"/>
    <x v="0"/>
    <s v="Unassigned"/>
    <s v="Unavailable"/>
    <n v="1.25"/>
    <n v="12"/>
    <n v="15.024999899999997"/>
    <n v="1.2520833249999999"/>
    <n v="1030"/>
    <n v="1.1650485436893201"/>
    <n v="1.30961165048544"/>
    <n v="16.6666666666667"/>
    <n v="7.5124999499999987"/>
    <n v="1836"/>
    <n v="15.024999899999997"/>
    <n v="2"/>
  </r>
  <r>
    <s v="K1175"/>
    <x v="0"/>
    <s v="43000000005648300"/>
    <x v="4"/>
    <s v="N/A"/>
    <x v="0"/>
    <s v="France"/>
    <s v="uncategorized"/>
    <x v="1"/>
    <s v="Unassigned"/>
    <s v="Unavailable"/>
    <n v="7.5"/>
    <n v="49"/>
    <n v="10.9999995875"/>
    <n v="0.22448978750000001"/>
    <n v="4780"/>
    <n v="1.02510460251046"/>
    <n v="4.8444769874476998"/>
    <n v="2.0408163265306101"/>
    <n v="10.9999995875"/>
    <n v="1296.25"/>
    <n v="10.9999995875"/>
    <n v="1"/>
  </r>
  <r>
    <s v="K1175"/>
    <x v="0"/>
    <s v="43000000005663350"/>
    <x v="5"/>
    <s v="Broad"/>
    <x v="0"/>
    <s v="Nice"/>
    <s v="nice"/>
    <x v="0"/>
    <s v="Unassigned"/>
    <s v="Unavailable"/>
    <n v="1.25"/>
    <n v="28"/>
    <n v="36.424999799999995"/>
    <n v="1.3008928499999999"/>
    <n v="2356"/>
    <n v="1.18845500848896"/>
    <n v="1.5467317487266601"/>
    <n v="10.714285714285699"/>
    <n v="12.141666599999999"/>
    <n v="3944"/>
    <n v="36.424999799999995"/>
    <n v="3"/>
  </r>
  <r>
    <s v="K1175"/>
    <x v="0"/>
    <s v="43000000005663191"/>
    <x v="6"/>
    <s v="Broad"/>
    <x v="0"/>
    <s v="Air France Website"/>
    <s v="airfrancewebsite"/>
    <x v="0"/>
    <s v="Unassigned"/>
    <s v="Unavailable"/>
    <n v="2.5"/>
    <n v="548"/>
    <n v="247.93749675000001"/>
    <n v="0.45244068749999999"/>
    <n v="2919"/>
    <n v="18.773552586502198"/>
    <n v="1.4655361425145601"/>
    <n v="2.1897810218978102"/>
    <n v="20.661458062499999"/>
    <n v="23041.8"/>
    <n v="247.93749675000001"/>
    <n v="12"/>
  </r>
  <r>
    <s v="K1175"/>
    <x v="0"/>
    <s v="43000000005663215"/>
    <x v="7"/>
    <s v="Broad"/>
    <x v="0"/>
    <s v="Air France Website"/>
    <s v="airfrancewebsite"/>
    <x v="0"/>
    <s v="Unassigned"/>
    <s v="Unavailable"/>
    <n v="0"/>
    <n v="661"/>
    <n v="202.79999711250002"/>
    <n v="0.30680786250000003"/>
    <n v="2703"/>
    <n v="24.4543100258972"/>
    <n v="1.47584165741768"/>
    <n v="1.51285930408472"/>
    <n v="20.279999711250003"/>
    <n v="11950.15"/>
    <n v="202.79999711250002"/>
    <n v="10"/>
  </r>
  <r>
    <s v="K1175"/>
    <x v="0"/>
    <s v="43000000019449245"/>
    <x v="7"/>
    <s v="Broad"/>
    <x v="1"/>
    <s v="Air France Website"/>
    <s v="uncategorized"/>
    <x v="1"/>
    <s v="Unassigned"/>
    <s v="Unavailable"/>
    <n v="5"/>
    <n v="568"/>
    <n v="263.12499889999998"/>
    <n v="0.46324823749999999"/>
    <n v="1710"/>
    <n v="33.216374269005797"/>
    <n v="1.1094152046783601"/>
    <n v="2.2887323943662001"/>
    <n v="20.24038453076923"/>
    <n v="15011"/>
    <n v="263.12499889999998"/>
    <n v="13"/>
  </r>
  <r>
    <s v="K1175"/>
    <x v="0"/>
    <s v="43000000005663439"/>
    <x v="8"/>
    <s v="Exact"/>
    <x v="0"/>
    <s v="Air France"/>
    <s v="airfrance"/>
    <x v="0"/>
    <s v="Unassigned"/>
    <s v="Unavailable"/>
    <n v="1.25"/>
    <n v="11150"/>
    <n v="4886.0998981250004"/>
    <n v="0.43821523750000002"/>
    <n v="107222"/>
    <n v="10.3989852828711"/>
    <n v="1.8312034843595499"/>
    <n v="1.5964125560538101"/>
    <n v="27.449999427668541"/>
    <n v="235965.95"/>
    <n v="4886.0998981250004"/>
    <n v="178"/>
  </r>
  <r>
    <s v="K1175"/>
    <x v="0"/>
    <s v="43000000009028069"/>
    <x v="9"/>
    <s v="Broad"/>
    <x v="0"/>
    <s v="Tour de France"/>
    <s v="uncategorized"/>
    <x v="1"/>
    <s v="Unassigned"/>
    <s v="Unavailable"/>
    <n v="6.25"/>
    <n v="16"/>
    <n v="27.425000000000001"/>
    <n v="1.7140625"/>
    <n v="1602"/>
    <n v="0.99875156054931302"/>
    <n v="1.2408239700374499"/>
    <n v="6.25"/>
    <n v="27.425000000000001"/>
    <n v="1098.2"/>
    <n v="27.425000000000001"/>
    <n v="1"/>
  </r>
  <r>
    <s v="K1175"/>
    <x v="0"/>
    <s v="43000000005663445"/>
    <x v="10"/>
    <s v="Broad"/>
    <x v="0"/>
    <s v="Air France"/>
    <s v="airfrance"/>
    <x v="0"/>
    <s v="Unassigned"/>
    <s v="Unavailable"/>
    <n v="2.5"/>
    <n v="1383"/>
    <n v="998.38749255000005"/>
    <n v="0.72189985000000001"/>
    <n v="23310"/>
    <n v="5.93307593307593"/>
    <n v="1.6499570999571"/>
    <n v="2.6753434562545202"/>
    <n v="26.983445744594597"/>
    <n v="35357.449999999997"/>
    <n v="998.38749255000005"/>
    <n v="37"/>
  </r>
  <r>
    <s v="K1175"/>
    <x v="0"/>
    <s v="43000000005663376"/>
    <x v="11"/>
    <s v="Broad"/>
    <x v="0"/>
    <s v="Air France"/>
    <s v="airfrance"/>
    <x v="0"/>
    <s v="Unassigned"/>
    <s v="Unavailable"/>
    <n v="1.25"/>
    <n v="2478"/>
    <n v="1238.349989625"/>
    <n v="0.49973768750000003"/>
    <n v="52074"/>
    <n v="4.7586127434036198"/>
    <n v="1.5778469101663"/>
    <n v="0.60532687651331696"/>
    <n v="82.556665975000001"/>
    <n v="35628.6"/>
    <n v="1238.349989625"/>
    <n v="15"/>
  </r>
  <r>
    <s v="K1175"/>
    <x v="0"/>
    <s v="43000000019449336"/>
    <x v="10"/>
    <s v="Broad"/>
    <x v="1"/>
    <s v="Air France Brand"/>
    <s v="uncategorized"/>
    <x v="1"/>
    <s v="Unassigned"/>
    <s v="Unavailable"/>
    <n v="5"/>
    <n v="2908"/>
    <n v="1884.28749075"/>
    <n v="0.64796681249999999"/>
    <n v="13075"/>
    <n v="22.240917782026798"/>
    <n v="1.02456596558317"/>
    <n v="1.5474552957359"/>
    <n v="41.873055350000001"/>
    <n v="50472.15"/>
    <n v="1884.28749075"/>
    <n v="45"/>
  </r>
  <r>
    <s v="K1175"/>
    <x v="0"/>
    <s v="43000000019449085"/>
    <x v="6"/>
    <s v="Broad"/>
    <x v="1"/>
    <s v="Air France Website"/>
    <s v="uncategorized"/>
    <x v="1"/>
    <s v="Unassigned"/>
    <s v="Unavailable"/>
    <n v="5"/>
    <n v="899"/>
    <n v="564.862489375"/>
    <n v="0.62832312499999998"/>
    <n v="4656"/>
    <n v="19.3084192439863"/>
    <n v="1.1191795532646001"/>
    <n v="1.89098998887653"/>
    <n v="33.227205257352942"/>
    <n v="12584.25"/>
    <n v="564.862489375"/>
    <n v="17"/>
  </r>
  <r>
    <s v="K1175"/>
    <x v="0"/>
    <s v="43000000019449044"/>
    <x v="12"/>
    <s v="Broad"/>
    <x v="1"/>
    <s v="Paris"/>
    <s v="uncategorized"/>
    <x v="1"/>
    <s v="Unassigned"/>
    <s v="Unavailable"/>
    <n v="5"/>
    <n v="29"/>
    <n v="83.924999862500016"/>
    <n v="2.8939655125000003"/>
    <n v="185"/>
    <n v="15.6756756756757"/>
    <n v="1.30648648648649"/>
    <n v="6.8965517241379297"/>
    <n v="41.962499931250008"/>
    <n v="1866.6"/>
    <n v="83.924999862500016"/>
    <n v="2"/>
  </r>
  <r>
    <s v="K1175"/>
    <x v="0"/>
    <s v="43000000019449114"/>
    <x v="8"/>
    <s v="Exact"/>
    <x v="1"/>
    <s v="Air France Brand"/>
    <s v="uncategorized"/>
    <x v="1"/>
    <s v="Unassigned"/>
    <s v="Unavailable"/>
    <n v="5"/>
    <n v="14713"/>
    <n v="15329.737327049999"/>
    <n v="1.0419178499999999"/>
    <n v="44023"/>
    <n v="33.421166208572799"/>
    <n v="1.0235376962042599"/>
    <n v="1.5700401005913101"/>
    <n v="66.362499251298701"/>
    <n v="264650.90000000002"/>
    <n v="15329.737327049999"/>
    <n v="231"/>
  </r>
  <r>
    <s v="K1175"/>
    <x v="0"/>
    <s v="43000000019449400"/>
    <x v="13"/>
    <s v="Broad"/>
    <x v="1"/>
    <s v="Air France Brand"/>
    <s v="uncategorized"/>
    <x v="1"/>
    <s v="Unassigned"/>
    <s v="Unavailable"/>
    <n v="5"/>
    <n v="34"/>
    <n v="81.437499974999994"/>
    <n v="2.3952205874999999"/>
    <n v="397"/>
    <n v="8.5642317380352608"/>
    <n v="1.55138539042821"/>
    <n v="2.9411764705882399"/>
    <n v="81.437499974999994"/>
    <n v="1317.5"/>
    <n v="81.437499974999994"/>
    <n v="1"/>
  </r>
  <r>
    <s v="K1175"/>
    <x v="0"/>
    <s v="43000000019449351"/>
    <x v="14"/>
    <s v="Broad"/>
    <x v="1"/>
    <s v="Paris"/>
    <s v="uncategorized"/>
    <x v="1"/>
    <s v="Unassigned"/>
    <s v="Unavailable"/>
    <n v="5"/>
    <n v="14"/>
    <n v="41.974999850000003"/>
    <n v="2.998214275"/>
    <n v="1667"/>
    <n v="0.83983203359328107"/>
    <n v="1.1889022195560901"/>
    <n v="7.1428571428571397"/>
    <n v="41.974999850000003"/>
    <n v="632.4"/>
    <n v="41.974999850000003"/>
    <n v="1"/>
  </r>
  <r>
    <s v="K1175"/>
    <x v="0"/>
    <s v="43000000019449260"/>
    <x v="15"/>
    <s v="Broad"/>
    <x v="1"/>
    <s v="Paris"/>
    <s v="uncategorized"/>
    <x v="1"/>
    <s v="Unassigned"/>
    <s v="Unavailable"/>
    <n v="5"/>
    <n v="162"/>
    <n v="382.73749829999997"/>
    <n v="2.3625771499999999"/>
    <n v="1255"/>
    <n v="12.9083665338645"/>
    <n v="1.86940239043825"/>
    <n v="1.2345679012345701"/>
    <n v="191.36874914999999"/>
    <n v="5664.4"/>
    <n v="382.73749829999997"/>
    <n v="2"/>
  </r>
  <r>
    <s v="K1175"/>
    <x v="0"/>
    <s v="43000000019449419"/>
    <x v="16"/>
    <s v="Broad"/>
    <x v="1"/>
    <s v="Air France Website"/>
    <s v="uncategorized"/>
    <x v="1"/>
    <s v="Unassigned"/>
    <s v="Unavailable"/>
    <n v="5"/>
    <n v="385"/>
    <n v="902.22499675000006"/>
    <n v="2.3434415500000001"/>
    <n v="4437"/>
    <n v="8.6770340320036095"/>
    <n v="2.17128690556682"/>
    <n v="1.8181818181818199"/>
    <n v="128.88928525"/>
    <n v="11599.95"/>
    <n v="902.22499675000006"/>
    <n v="7"/>
  </r>
  <r>
    <s v="K1175"/>
    <x v="0"/>
    <s v="43000000008139172"/>
    <x v="17"/>
    <s v="Broad"/>
    <x v="0"/>
    <s v="Marseille"/>
    <s v="marseille"/>
    <x v="0"/>
    <s v="Unassigned"/>
    <s v="Unavailable"/>
    <n v="11.25"/>
    <n v="5"/>
    <n v="13.5875"/>
    <n v="2.7174999999999998"/>
    <n v="15"/>
    <n v="33.3333333333333"/>
    <n v="1.2666666666666699"/>
    <n v="20"/>
    <n v="13.5875"/>
    <n v="167.45"/>
    <n v="13.5875"/>
    <n v="1"/>
  </r>
  <r>
    <s v="K1175"/>
    <x v="0"/>
    <s v="43000000005663205"/>
    <x v="18"/>
    <s v="Broad"/>
    <x v="0"/>
    <s v="Nice"/>
    <s v="nice"/>
    <x v="0"/>
    <s v="Unassigned"/>
    <s v="Unavailable"/>
    <n v="1.25"/>
    <n v="145"/>
    <n v="209.04999993750002"/>
    <n v="1.4417241375000001"/>
    <n v="4864"/>
    <n v="2.9810855263157898"/>
    <n v="1.6730879934210501"/>
    <n v="0.68965517241379293"/>
    <n v="209.04999993750002"/>
    <n v="2271.1999999999998"/>
    <n v="209.04999993750002"/>
    <n v="1"/>
  </r>
  <r>
    <s v="K1175"/>
    <x v="0"/>
    <s v="43000000019449128"/>
    <x v="19"/>
    <s v="Broad"/>
    <x v="1"/>
    <s v="Paris"/>
    <s v="uncategorized"/>
    <x v="1"/>
    <s v="Unassigned"/>
    <s v="Unavailable"/>
    <n v="5"/>
    <n v="438"/>
    <n v="908.62499939999987"/>
    <n v="2.0744862999999998"/>
    <n v="6348"/>
    <n v="6.89981096408318"/>
    <n v="2.5442186515437899"/>
    <n v="1.5981735159817401"/>
    <n v="129.80357134285711"/>
    <n v="9387.4"/>
    <n v="908.62499939999987"/>
    <n v="7"/>
  </r>
  <r>
    <s v="K1175"/>
    <x v="0"/>
    <s v="43000000005663307"/>
    <x v="20"/>
    <s v="Broad"/>
    <x v="0"/>
    <s v="Paris"/>
    <s v="paris"/>
    <x v="0"/>
    <s v="Unassigned"/>
    <s v="Unavailable"/>
    <n v="5"/>
    <n v="1558"/>
    <n v="2517.8749972999999"/>
    <n v="1.61609435"/>
    <n v="70914"/>
    <n v="2.19702738528358"/>
    <n v="2.3569605437572299"/>
    <n v="0.83440308087291404"/>
    <n v="193.6826921"/>
    <n v="24140"/>
    <n v="2517.8749972999999"/>
    <n v="13"/>
  </r>
  <r>
    <s v="K1175"/>
    <x v="0"/>
    <s v="43000000005663267"/>
    <x v="21"/>
    <s v="Broad"/>
    <x v="0"/>
    <s v="France"/>
    <s v="france"/>
    <x v="0"/>
    <s v="Unassigned"/>
    <s v="Unavailable"/>
    <n v="3.75"/>
    <n v="292"/>
    <n v="643.08749940000007"/>
    <n v="2.2023544500000001"/>
    <n v="14347"/>
    <n v="2.0352686972886298"/>
    <n v="1.7434794730605701"/>
    <n v="1.3698630136986301"/>
    <n v="160.77187485000002"/>
    <n v="5525"/>
    <n v="643.08749940000007"/>
    <n v="4"/>
  </r>
  <r>
    <s v="K1175"/>
    <x v="0"/>
    <s v="43000000005663179"/>
    <x v="22"/>
    <s v="Broad"/>
    <x v="0"/>
    <s v="Paris"/>
    <s v="paris"/>
    <x v="0"/>
    <s v="Unassigned"/>
    <s v="Unavailable"/>
    <n v="5"/>
    <n v="207"/>
    <n v="463.18749783749996"/>
    <n v="2.2376207624999997"/>
    <n v="10175"/>
    <n v="2.0343980343980301"/>
    <n v="3.27082063882064"/>
    <n v="1.4492753623188399"/>
    <n v="154.39583261249999"/>
    <n v="3958.45"/>
    <n v="463.18749783749996"/>
    <n v="3"/>
  </r>
  <r>
    <s v="K1175"/>
    <x v="0"/>
    <s v="43000000005663277"/>
    <x v="23"/>
    <s v="Broad"/>
    <x v="0"/>
    <s v="Nice"/>
    <s v="nice"/>
    <x v="0"/>
    <s v="Unassigned"/>
    <s v="Unavailable"/>
    <n v="2.5"/>
    <n v="65"/>
    <n v="87.424999999999997"/>
    <n v="1.345"/>
    <n v="4480"/>
    <n v="1.4508928571428601"/>
    <n v="1.47607142857143"/>
    <n v="1.5384615384615401"/>
    <n v="87.424999999999997"/>
    <n v="742.05"/>
    <n v="87.424999999999997"/>
    <n v="1"/>
  </r>
  <r>
    <s v="K1175"/>
    <x v="0"/>
    <s v="43000000007704266"/>
    <x v="24"/>
    <s v="Broad"/>
    <x v="0"/>
    <s v="Nice"/>
    <s v="nice"/>
    <x v="0"/>
    <s v="Unassigned"/>
    <s v="Unavailable"/>
    <n v="8.75"/>
    <n v="43"/>
    <n v="127.21249967499999"/>
    <n v="2.9584302249999999"/>
    <n v="2374"/>
    <n v="1.81128896377422"/>
    <n v="1.43803706823926"/>
    <n v="2.32558139534884"/>
    <n v="127.21249967499999"/>
    <n v="1060.8"/>
    <n v="127.21249967499999"/>
    <n v="1"/>
  </r>
  <r>
    <s v="K1175"/>
    <x v="0"/>
    <s v="43000000005663399"/>
    <x v="25"/>
    <s v="Broad"/>
    <x v="0"/>
    <s v="Paris"/>
    <s v="paris"/>
    <x v="0"/>
    <s v="Unassigned"/>
    <s v="Unavailable"/>
    <n v="2.5"/>
    <n v="237"/>
    <n v="462.44999756250002"/>
    <n v="1.9512658125"/>
    <n v="23540"/>
    <n v="1.00679694137638"/>
    <n v="1.78698385726423"/>
    <n v="2.1097046413502101"/>
    <n v="92.489999512500006"/>
    <n v="3512.2"/>
    <n v="462.44999756250002"/>
    <n v="5"/>
  </r>
  <r>
    <s v="K1175"/>
    <x v="0"/>
    <s v="43000000005663273"/>
    <x v="26"/>
    <s v="Broad"/>
    <x v="0"/>
    <s v="Paris"/>
    <s v="paris"/>
    <x v="0"/>
    <s v="Unassigned"/>
    <s v="Unavailable"/>
    <n v="2.5"/>
    <n v="95"/>
    <n v="152.39999987499999"/>
    <n v="1.6042105250000001"/>
    <n v="3288"/>
    <n v="2.88929440389294"/>
    <n v="2.0739355231143599"/>
    <n v="1.0526315789473699"/>
    <n v="152.39999987499999"/>
    <n v="1003"/>
    <n v="152.39999987499999"/>
    <n v="1"/>
  </r>
  <r>
    <s v="K1175"/>
    <x v="0"/>
    <s v="43000000019449325"/>
    <x v="27"/>
    <s v="Broad"/>
    <x v="1"/>
    <s v="Paris"/>
    <s v="uncategorized"/>
    <x v="1"/>
    <s v="Unassigned"/>
    <s v="Unavailable"/>
    <n v="5"/>
    <n v="113"/>
    <n v="329.97499933750004"/>
    <n v="2.9201327375000004"/>
    <n v="1262"/>
    <n v="8.9540412044374005"/>
    <n v="1.5329635499207599"/>
    <n v="1.76991150442478"/>
    <n v="164.98749966875002"/>
    <n v="2148.8000000000002"/>
    <n v="329.97499933750004"/>
    <n v="2"/>
  </r>
  <r>
    <s v="K1175"/>
    <x v="0"/>
    <s v="43000000019449006"/>
    <x v="28"/>
    <s v="Broad"/>
    <x v="1"/>
    <s v="Air France Brand"/>
    <s v="uncategorized"/>
    <x v="1"/>
    <s v="Unassigned"/>
    <s v="Unavailable"/>
    <n v="5"/>
    <n v="258"/>
    <n v="677.5249989749999"/>
    <n v="2.6260658874999998"/>
    <n v="2250"/>
    <n v="11.466666666666701"/>
    <n v="1.67773333333333"/>
    <n v="1.55038759689922"/>
    <n v="169.38124974374998"/>
    <n v="3814.8"/>
    <n v="677.5249989749999"/>
    <n v="4"/>
  </r>
  <r>
    <s v="K1175"/>
    <x v="0"/>
    <s v="43000000019449146"/>
    <x v="29"/>
    <s v="Broad"/>
    <x v="1"/>
    <s v="France"/>
    <s v="uncategorized"/>
    <x v="1"/>
    <s v="Unassigned"/>
    <s v="Paused"/>
    <n v="5"/>
    <n v="344"/>
    <n v="1029.0249976999999"/>
    <n v="2.9913517374999996"/>
    <n v="3400"/>
    <n v="10.117647058823501"/>
    <n v="2.0553529411764702"/>
    <n v="1.16279069767442"/>
    <n v="257.25624942499996"/>
    <n v="5706.9"/>
    <n v="1029.0249976999999"/>
    <n v="4"/>
  </r>
  <r>
    <s v="K1175"/>
    <x v="0"/>
    <s v="43000000005663401"/>
    <x v="30"/>
    <s v="Broad"/>
    <x v="0"/>
    <s v="France"/>
    <s v="france"/>
    <x v="0"/>
    <s v="Unassigned"/>
    <s v="Unavailable"/>
    <n v="7.5"/>
    <n v="60"/>
    <n v="122.8624995"/>
    <n v="2.0477083249999999"/>
    <n v="1094"/>
    <n v="5.4844606946983498"/>
    <n v="2.4792504570383902"/>
    <n v="1.6666666666666701"/>
    <n v="122.8624995"/>
    <n v="680"/>
    <n v="122.8624995"/>
    <n v="1"/>
  </r>
  <r>
    <s v="K1175"/>
    <x v="0"/>
    <s v="43000000005663390"/>
    <x v="9"/>
    <s v="Broad"/>
    <x v="0"/>
    <s v="Paris"/>
    <s v="uncategorized"/>
    <x v="0"/>
    <s v="Unassigned"/>
    <s v="Unavailable"/>
    <n v="2.5"/>
    <n v="214"/>
    <n v="309.84999812500001"/>
    <n v="1.4478971875"/>
    <n v="7483"/>
    <n v="2.85981558198583"/>
    <n v="1.8241480689563001"/>
    <n v="0.467289719626168"/>
    <n v="309.84999812500001"/>
    <n v="1706.8"/>
    <n v="309.84999812500001"/>
    <n v="1"/>
  </r>
  <r>
    <s v="K1175"/>
    <x v="0"/>
    <s v="43000000019449360"/>
    <x v="20"/>
    <s v="Broad"/>
    <x v="1"/>
    <s v="Paris"/>
    <s v="uncategorized"/>
    <x v="1"/>
    <s v="Unassigned"/>
    <s v="Unavailable"/>
    <n v="5"/>
    <n v="1538"/>
    <n v="3121.0624964250001"/>
    <n v="2.0292994124999999"/>
    <n v="9687"/>
    <n v="15.876948487663901"/>
    <n v="1.61181996490141"/>
    <n v="1.23537061118336"/>
    <n v="164.26644718026316"/>
    <n v="16943.900000000001"/>
    <n v="3121.0624964250001"/>
    <n v="19"/>
  </r>
  <r>
    <s v="K1175"/>
    <x v="0"/>
    <s v="43000000005663254"/>
    <x v="13"/>
    <s v="Broad"/>
    <x v="0"/>
    <s v="Air France"/>
    <s v="airfrance"/>
    <x v="0"/>
    <s v="Unassigned"/>
    <s v="Unavailable"/>
    <n v="1.25"/>
    <n v="110"/>
    <n v="51.387499625000004"/>
    <n v="0.46715908750000001"/>
    <n v="1703"/>
    <n v="6.4591896652965399"/>
    <n v="1.42313564298297"/>
    <n v="0.90909090909090906"/>
    <n v="51.387499625000004"/>
    <n v="277.95"/>
    <n v="51.387499625000004"/>
    <n v="1"/>
  </r>
  <r>
    <s v="K1175"/>
    <x v="0"/>
    <s v="43000000019449299"/>
    <x v="9"/>
    <s v="Broad"/>
    <x v="1"/>
    <s v="Paris"/>
    <s v="uncategorized"/>
    <x v="1"/>
    <s v="Unassigned"/>
    <s v="Unavailable"/>
    <n v="5"/>
    <n v="189"/>
    <n v="447.02499948750005"/>
    <n v="2.3652116375000003"/>
    <n v="2242"/>
    <n v="8.4299732381801995"/>
    <n v="1.4914808206958099"/>
    <n v="2.1164021164021198"/>
    <n v="111.75624987187501"/>
    <n v="2392.75"/>
    <n v="447.02499948750005"/>
    <n v="4"/>
  </r>
  <r>
    <s v="K1175"/>
    <x v="0"/>
    <s v="43000000019449303"/>
    <x v="31"/>
    <s v="Broad"/>
    <x v="1"/>
    <s v="Paris"/>
    <s v="uncategorized"/>
    <x v="1"/>
    <s v="Unassigned"/>
    <s v="Unavailable"/>
    <n v="5"/>
    <n v="73"/>
    <n v="176.9499998"/>
    <n v="2.4239725999999999"/>
    <n v="613"/>
    <n v="11.9086460032626"/>
    <n v="2.07128874388254"/>
    <n v="2.7397260273972601"/>
    <n v="88.4749999"/>
    <n v="833.85"/>
    <n v="176.9499998"/>
    <n v="2"/>
  </r>
  <r>
    <s v="K1175"/>
    <x v="0"/>
    <s v="43000000005663344"/>
    <x v="32"/>
    <s v="Broad"/>
    <x v="0"/>
    <s v="France"/>
    <s v="france"/>
    <x v="0"/>
    <s v="Unassigned"/>
    <s v="Unavailable"/>
    <n v="3.75"/>
    <n v="145"/>
    <n v="383.52499999999998"/>
    <n v="2.645"/>
    <n v="4976"/>
    <n v="2.91398713826367"/>
    <n v="2.2289590032154298"/>
    <n v="1.3793103448275901"/>
    <n v="191.76249999999999"/>
    <n v="1800.3"/>
    <n v="383.52499999999998"/>
    <n v="2"/>
  </r>
  <r>
    <s v="K1175"/>
    <x v="0"/>
    <s v="43000000005663443"/>
    <x v="33"/>
    <s v="Broad"/>
    <x v="0"/>
    <s v="Paris"/>
    <s v="paris"/>
    <x v="0"/>
    <s v="Unassigned"/>
    <s v="Unavailable"/>
    <n v="3.75"/>
    <n v="38"/>
    <n v="106.6375"/>
    <n v="2.8062499999999999"/>
    <n v="350"/>
    <n v="10.8571428571429"/>
    <n v="2.476"/>
    <n v="2.6315789473684199"/>
    <n v="106.6375"/>
    <n v="467.5"/>
    <n v="106.6375"/>
    <n v="1"/>
  </r>
  <r>
    <s v="K1175"/>
    <x v="0"/>
    <s v="43000000005663286"/>
    <x v="34"/>
    <s v="Broad"/>
    <x v="0"/>
    <s v="Paris"/>
    <s v="paris"/>
    <x v="0"/>
    <s v="Unassigned"/>
    <s v="Unavailable"/>
    <n v="5"/>
    <n v="678"/>
    <n v="1100.59999335"/>
    <n v="1.623303825"/>
    <n v="32909"/>
    <n v="2.0602266857090799"/>
    <n v="2.4206478470935"/>
    <n v="0.737463126843658"/>
    <n v="220.11999867"/>
    <n v="4647.8"/>
    <n v="1100.59999335"/>
    <n v="5"/>
  </r>
  <r>
    <s v="K1175"/>
    <x v="0"/>
    <s v="43000000019449059"/>
    <x v="35"/>
    <s v="Broad"/>
    <x v="1"/>
    <s v="Paris"/>
    <s v="uncategorized"/>
    <x v="1"/>
    <s v="Unassigned"/>
    <s v="Unavailable"/>
    <n v="5"/>
    <n v="218"/>
    <n v="507.92499887500003"/>
    <n v="2.3299311875000002"/>
    <n v="2724"/>
    <n v="8.0029368575624105"/>
    <n v="1.5082599118942701"/>
    <n v="0.45871559633027503"/>
    <n v="507.92499887500003"/>
    <n v="2094.4"/>
    <n v="507.92499887500003"/>
    <n v="1"/>
  </r>
  <r>
    <s v="K1175"/>
    <x v="0"/>
    <s v="43000000019449246"/>
    <x v="11"/>
    <s v="Broad"/>
    <x v="1"/>
    <s v="Air France Brand"/>
    <s v="uncategorized"/>
    <x v="1"/>
    <s v="Unassigned"/>
    <s v="Unavailable"/>
    <n v="5"/>
    <n v="3403"/>
    <n v="5461.2374683625003"/>
    <n v="1.6048302875"/>
    <n v="37720"/>
    <n v="9.0217391304347796"/>
    <n v="1.65507158006363"/>
    <n v="0.73464590067587399"/>
    <n v="218.44949873450003"/>
    <n v="22057.5"/>
    <n v="5461.2374683625003"/>
    <n v="25"/>
  </r>
  <r>
    <s v="K1175"/>
    <x v="0"/>
    <s v="43000000005663203"/>
    <x v="16"/>
    <s v="Broad"/>
    <x v="0"/>
    <s v="Paris"/>
    <s v="paris"/>
    <x v="0"/>
    <s v="Unassigned"/>
    <s v="Unavailable"/>
    <n v="3.75"/>
    <n v="274"/>
    <n v="514.649997525"/>
    <n v="1.8782846625"/>
    <n v="7186"/>
    <n v="3.8129696632340702"/>
    <n v="2.0801976064569998"/>
    <n v="1.4598540145985399"/>
    <n v="128.66249938125"/>
    <n v="2062.9499999999998"/>
    <n v="514.649997525"/>
    <n v="4"/>
  </r>
  <r>
    <s v="K1175"/>
    <x v="0"/>
    <s v="43000000019449104"/>
    <x v="36"/>
    <s v="Broad"/>
    <x v="1"/>
    <s v="Paris"/>
    <s v="uncategorized"/>
    <x v="1"/>
    <s v="Unassigned"/>
    <s v="Unavailable"/>
    <n v="5"/>
    <n v="36"/>
    <n v="99.237499650000004"/>
    <n v="2.7565972125"/>
    <n v="181"/>
    <n v="19.889502762430901"/>
    <n v="2.3292817679558002"/>
    <n v="2.7777777777777799"/>
    <n v="99.237499650000004"/>
    <n v="390.15"/>
    <n v="99.237499650000004"/>
    <n v="1"/>
  </r>
  <r>
    <s v="K1175"/>
    <x v="0"/>
    <s v="43000000019449439"/>
    <x v="33"/>
    <s v="Broad"/>
    <x v="1"/>
    <s v="Paris"/>
    <s v="uncategorized"/>
    <x v="1"/>
    <s v="Unassigned"/>
    <s v="Unavailable"/>
    <n v="5"/>
    <n v="62"/>
    <n v="208.88749994999998"/>
    <n v="3.3691532249999998"/>
    <n v="478"/>
    <n v="12.9707112970711"/>
    <n v="2.2851464435146398"/>
    <n v="1.61290322580645"/>
    <n v="208.88749994999998"/>
    <n v="780.3"/>
    <n v="208.88749994999998"/>
    <n v="1"/>
  </r>
  <r>
    <s v="K1175"/>
    <x v="0"/>
    <s v="43000000005663367"/>
    <x v="37"/>
    <s v="Broad"/>
    <x v="0"/>
    <s v="France"/>
    <s v="france"/>
    <x v="0"/>
    <s v="Unassigned"/>
    <s v="Unavailable"/>
    <n v="2.5"/>
    <n v="244"/>
    <n v="313.09999784999997"/>
    <n v="1.2831967124999999"/>
    <n v="5015"/>
    <n v="4.8654037886340999"/>
    <n v="2.3957527417746798"/>
    <n v="0.409836065573771"/>
    <n v="313.09999784999997"/>
    <n v="1132.2"/>
    <n v="313.09999784999997"/>
    <n v="1"/>
  </r>
  <r>
    <s v="K1175"/>
    <x v="0"/>
    <s v="43000000005663447"/>
    <x v="38"/>
    <s v="Broad"/>
    <x v="0"/>
    <s v="Paris"/>
    <s v="paris"/>
    <x v="0"/>
    <s v="Unassigned"/>
    <s v="Unavailable"/>
    <n v="3.75"/>
    <n v="150"/>
    <n v="269.8125"/>
    <n v="1.7987500000000001"/>
    <n v="3051"/>
    <n v="4.9164208456243896"/>
    <n v="2.4555883316945302"/>
    <n v="0.66666666666666696"/>
    <n v="269.8125"/>
    <n v="960.5"/>
    <n v="269.8125"/>
    <n v="1"/>
  </r>
  <r>
    <s v="K1175"/>
    <x v="0"/>
    <s v="43000000005663403"/>
    <x v="39"/>
    <s v="Broad"/>
    <x v="0"/>
    <s v="France"/>
    <s v="france"/>
    <x v="0"/>
    <s v="Unassigned"/>
    <s v="Unavailable"/>
    <n v="6.25"/>
    <n v="234"/>
    <n v="843.72499867499994"/>
    <n v="3.6056623874999998"/>
    <n v="7633"/>
    <n v="3.06563605397616"/>
    <n v="2.04650858116075"/>
    <n v="0.854700854700855"/>
    <n v="421.86249933749997"/>
    <n v="2968.2"/>
    <n v="843.72499867499994"/>
    <n v="2"/>
  </r>
  <r>
    <s v="K1175"/>
    <x v="0"/>
    <s v="43000000005663222"/>
    <x v="29"/>
    <s v="Broad"/>
    <x v="0"/>
    <s v="France"/>
    <s v="france"/>
    <x v="0"/>
    <s v="Unassigned"/>
    <s v="Unavailable"/>
    <n v="6.25"/>
    <n v="911"/>
    <n v="2533.2499949499997"/>
    <n v="2.7807354499999999"/>
    <n v="43629"/>
    <n v="2.0880606935753701"/>
    <n v="1.84023929038025"/>
    <n v="0.329308452250274"/>
    <n v="844.41666498333325"/>
    <n v="8634.2999999999993"/>
    <n v="2533.2499949499997"/>
    <n v="3"/>
  </r>
  <r>
    <s v="K1175"/>
    <x v="0"/>
    <s v="43000000019449343"/>
    <x v="34"/>
    <s v="Broad"/>
    <x v="1"/>
    <s v="Paris"/>
    <s v="uncategorized"/>
    <x v="1"/>
    <s v="Unassigned"/>
    <s v="Unavailable"/>
    <n v="5"/>
    <n v="628"/>
    <n v="1432.7249933000001"/>
    <n v="2.281409225"/>
    <n v="4020"/>
    <n v="15.6218905472637"/>
    <n v="1.61296019900498"/>
    <n v="0.95541401273885407"/>
    <n v="238.78749888333334"/>
    <n v="4749.8"/>
    <n v="1432.7249933000001"/>
    <n v="6"/>
  </r>
  <r>
    <s v="K1175"/>
    <x v="0"/>
    <s v="43000000019449330"/>
    <x v="40"/>
    <s v="Broad"/>
    <x v="1"/>
    <s v="Paris"/>
    <s v="uncategorized"/>
    <x v="1"/>
    <s v="Unassigned"/>
    <s v="Unavailable"/>
    <n v="5"/>
    <n v="35"/>
    <n v="94.049999749999998"/>
    <n v="2.6871428499999999"/>
    <n v="488"/>
    <n v="7.1721311475409797"/>
    <n v="1.64549180327869"/>
    <n v="2.8571428571428599"/>
    <n v="94.049999749999998"/>
    <n v="300.05"/>
    <n v="94.049999749999998"/>
    <n v="1"/>
  </r>
  <r>
    <s v="K1175"/>
    <x v="0"/>
    <s v="43000000019449320"/>
    <x v="41"/>
    <s v="Broad"/>
    <x v="1"/>
    <s v="Paris"/>
    <s v="uncategorized"/>
    <x v="1"/>
    <s v="Unassigned"/>
    <s v="Unavailable"/>
    <n v="5"/>
    <n v="314"/>
    <n v="704.68749779999996"/>
    <n v="2.2442276999999997"/>
    <n v="2321"/>
    <n v="13.528651443343399"/>
    <n v="1.6569151227918999"/>
    <n v="0.63694267515923597"/>
    <n v="352.34374889999998"/>
    <n v="2201.5"/>
    <n v="704.68749779999996"/>
    <n v="2"/>
  </r>
  <r>
    <s v="K1175"/>
    <x v="0"/>
    <s v="43000000005663294"/>
    <x v="42"/>
    <s v="Broad"/>
    <x v="0"/>
    <s v="Air France"/>
    <s v="airfrance"/>
    <x v="0"/>
    <s v="Unassigned"/>
    <s v="Unavailable"/>
    <n v="5"/>
    <n v="370"/>
    <n v="1068.862498125"/>
    <n v="2.8888175624999999"/>
    <n v="38742"/>
    <n v="0.95503587837489001"/>
    <n v="1.69793763873832"/>
    <n v="0.81081081081081108"/>
    <n v="356.28749937499998"/>
    <n v="3207.9"/>
    <n v="1068.862498125"/>
    <n v="3"/>
  </r>
  <r>
    <s v="K1175"/>
    <x v="0"/>
    <s v="43000000019449083"/>
    <x v="38"/>
    <s v="Broad"/>
    <x v="1"/>
    <s v="Paris"/>
    <s v="uncategorized"/>
    <x v="1"/>
    <s v="Unassigned"/>
    <s v="Unavailable"/>
    <n v="5"/>
    <n v="167"/>
    <n v="457.51249860000001"/>
    <n v="2.7395958"/>
    <n v="1298"/>
    <n v="12.8659476117103"/>
    <n v="1.5603235747303501"/>
    <n v="1.19760479041916"/>
    <n v="228.75624930000001"/>
    <n v="1367.65"/>
    <n v="457.51249860000001"/>
    <n v="2"/>
  </r>
  <r>
    <s v="K1175"/>
    <x v="0"/>
    <s v="43000000005663387"/>
    <x v="41"/>
    <s v="Broad"/>
    <x v="0"/>
    <s v="Paris"/>
    <s v="paris"/>
    <x v="0"/>
    <s v="Unassigned"/>
    <s v="Unavailable"/>
    <n v="1.25"/>
    <n v="967"/>
    <n v="1059.58749405"/>
    <n v="1.09574715"/>
    <n v="38390"/>
    <n v="2.5188851263349799"/>
    <n v="1.30734566293306"/>
    <n v="0.41365046535677402"/>
    <n v="264.89687351250001"/>
    <n v="3092.3"/>
    <n v="1059.58749405"/>
    <n v="4"/>
  </r>
  <r>
    <s v="K1175"/>
    <x v="0"/>
    <s v="43000000005663305"/>
    <x v="43"/>
    <s v="Broad"/>
    <x v="0"/>
    <s v="Paris"/>
    <s v="paris"/>
    <x v="0"/>
    <s v="Unassigned"/>
    <s v="Unavailable"/>
    <n v="2.5"/>
    <n v="168"/>
    <n v="270.53749799999997"/>
    <n v="1.61034225"/>
    <n v="6048"/>
    <n v="2.7777777777777799"/>
    <n v="1.9691798941798899"/>
    <n v="0.59523809523809501"/>
    <n v="270.53749799999997"/>
    <n v="756.5"/>
    <n v="270.53749799999997"/>
    <n v="1"/>
  </r>
  <r>
    <s v="K1175"/>
    <x v="0"/>
    <s v="43000000005663375"/>
    <x v="44"/>
    <s v="Broad"/>
    <x v="0"/>
    <s v="France"/>
    <s v="france"/>
    <x v="0"/>
    <s v="Unassigned"/>
    <s v="Unavailable"/>
    <n v="5"/>
    <n v="235"/>
    <n v="680.77499856249995"/>
    <n v="2.8969148874999999"/>
    <n v="6871"/>
    <n v="3.42017173628293"/>
    <n v="2.5489157327899901"/>
    <n v="0.42553191489361702"/>
    <n v="680.77499856249995"/>
    <n v="1709.35"/>
    <n v="680.77499856249995"/>
    <n v="1"/>
  </r>
  <r>
    <s v="K1175"/>
    <x v="0"/>
    <s v="43000000019449267"/>
    <x v="45"/>
    <s v="Broad"/>
    <x v="1"/>
    <s v="Paris"/>
    <s v="uncategorized"/>
    <x v="1"/>
    <s v="Unassigned"/>
    <s v="Unavailable"/>
    <n v="5"/>
    <n v="286"/>
    <n v="539.34999689999995"/>
    <n v="1.8858391499999998"/>
    <n v="3328"/>
    <n v="8.59375"/>
    <n v="1.5294771634615401"/>
    <n v="1.0489510489510501"/>
    <n v="179.78333229999998"/>
    <n v="1335.35"/>
    <n v="539.34999689999995"/>
    <n v="3"/>
  </r>
  <r>
    <s v="K1175"/>
    <x v="0"/>
    <s v="43000000019449333"/>
    <x v="46"/>
    <s v="Broad"/>
    <x v="1"/>
    <s v="Paris"/>
    <s v="uncategorized"/>
    <x v="1"/>
    <s v="Unassigned"/>
    <s v="Unavailable"/>
    <n v="5"/>
    <n v="688"/>
    <n v="2176.7499990000001"/>
    <n v="3.1638808125"/>
    <n v="8961"/>
    <n v="7.6777145407878598"/>
    <n v="1.75482647026002"/>
    <n v="1.0174418604651201"/>
    <n v="310.9642855714286"/>
    <n v="5273.4"/>
    <n v="2176.7499990000001"/>
    <n v="7"/>
  </r>
  <r>
    <s v="K1175"/>
    <x v="0"/>
    <s v="43000000019449288"/>
    <x v="22"/>
    <s v="Broad"/>
    <x v="1"/>
    <s v="Paris"/>
    <s v="uncategorized"/>
    <x v="1"/>
    <s v="Unassigned"/>
    <s v="Unavailable"/>
    <n v="5"/>
    <n v="362"/>
    <n v="720.98749935000001"/>
    <n v="1.9916781750000001"/>
    <n v="3092"/>
    <n v="11.7076326002587"/>
    <n v="2.56688227684347"/>
    <n v="0.55248618784530401"/>
    <n v="360.493749675"/>
    <n v="1737.4"/>
    <n v="720.98749935000001"/>
    <n v="2"/>
  </r>
  <r>
    <s v="K1175"/>
    <x v="0"/>
    <s v="43000000019449194"/>
    <x v="47"/>
    <s v="Broad"/>
    <x v="1"/>
    <s v="France"/>
    <s v="uncategorized"/>
    <x v="1"/>
    <s v="Unassigned"/>
    <s v="Paused"/>
    <n v="5"/>
    <n v="52"/>
    <n v="135.52500000000001"/>
    <n v="2.6062500000000002"/>
    <n v="1181"/>
    <n v="4.4030482641828996"/>
    <n v="1.4026248941574899"/>
    <n v="1.92307692307692"/>
    <n v="135.52500000000001"/>
    <n v="319.60000000000002"/>
    <n v="135.52500000000001"/>
    <n v="1"/>
  </r>
  <r>
    <s v="K1175"/>
    <x v="0"/>
    <s v="43000000005663214"/>
    <x v="45"/>
    <s v="Broad"/>
    <x v="0"/>
    <s v="Paris"/>
    <s v="paris"/>
    <x v="0"/>
    <s v="Unassigned"/>
    <s v="Unavailable"/>
    <n v="5"/>
    <n v="497"/>
    <n v="750.72499827499996"/>
    <n v="1.510513075"/>
    <n v="33456"/>
    <n v="1.4855332376853201"/>
    <n v="2.4238043998087"/>
    <n v="0.40241448692152904"/>
    <n v="375.36249913749998"/>
    <n v="1495.15"/>
    <n v="750.72499827499996"/>
    <n v="2"/>
  </r>
  <r>
    <s v="K1175"/>
    <x v="0"/>
    <s v="43000000019449041"/>
    <x v="2"/>
    <s v="Broad"/>
    <x v="1"/>
    <s v="Air France Brand"/>
    <s v="uncategorized"/>
    <x v="1"/>
    <s v="Unassigned"/>
    <s v="Unavailable"/>
    <n v="5"/>
    <n v="153"/>
    <n v="169.08749865000001"/>
    <n v="1.10514705"/>
    <n v="1172"/>
    <n v="13.054607508532399"/>
    <n v="1.3706484641638199"/>
    <n v="0.65359477124182996"/>
    <n v="169.08749865000001"/>
    <n v="324.7"/>
    <n v="169.08749865000001"/>
    <n v="1"/>
  </r>
  <r>
    <s v="K1175"/>
    <x v="0"/>
    <s v="43000000005663259"/>
    <x v="48"/>
    <s v="Broad"/>
    <x v="0"/>
    <s v="France"/>
    <s v="france"/>
    <x v="0"/>
    <s v="Unassigned"/>
    <s v="Unavailable"/>
    <n v="6.25"/>
    <n v="70"/>
    <n v="237.46249975000001"/>
    <n v="3.392321425"/>
    <n v="1368"/>
    <n v="5.1169590643274896"/>
    <n v="3.2112573099415198"/>
    <n v="1.4285714285714299"/>
    <n v="237.46249975000001"/>
    <n v="455.6"/>
    <n v="237.46249975000001"/>
    <n v="1"/>
  </r>
  <r>
    <s v="K1175"/>
    <x v="0"/>
    <s v="43000000005663427"/>
    <x v="49"/>
    <s v="Broad"/>
    <x v="0"/>
    <s v="France"/>
    <s v="france"/>
    <x v="0"/>
    <s v="Unassigned"/>
    <s v="Unavailable"/>
    <n v="8.75"/>
    <n v="1792"/>
    <n v="8485.5374911999988"/>
    <n v="4.7352329749999997"/>
    <n v="205674"/>
    <n v="0.87128173711796308"/>
    <n v="1.77713614749555"/>
    <n v="0.78125"/>
    <n v="606.10982079999997"/>
    <n v="14024.15"/>
    <n v="8485.5374911999988"/>
    <n v="14"/>
  </r>
  <r>
    <s v="K1175"/>
    <x v="0"/>
    <s v="43000000019449367"/>
    <x v="50"/>
    <s v="Broad"/>
    <x v="1"/>
    <s v="Paris"/>
    <s v="uncategorized"/>
    <x v="1"/>
    <s v="Unassigned"/>
    <s v="Unavailable"/>
    <n v="5"/>
    <n v="1190"/>
    <n v="4232.2874938750001"/>
    <n v="3.5565441125000001"/>
    <n v="20492"/>
    <n v="5.8071442514151901"/>
    <n v="1.6496876829982401"/>
    <n v="0.504201680672269"/>
    <n v="705.38124897916668"/>
    <n v="6743.9"/>
    <n v="4232.2874938750001"/>
    <n v="6"/>
  </r>
  <r>
    <s v="K1175"/>
    <x v="0"/>
    <s v="43000000019449186"/>
    <x v="26"/>
    <s v="Broad"/>
    <x v="1"/>
    <s v="Paris"/>
    <s v="uncategorized"/>
    <x v="1"/>
    <s v="Unassigned"/>
    <s v="Unavailable"/>
    <n v="5"/>
    <n v="135"/>
    <n v="338.03749912499995"/>
    <n v="2.5039814749999998"/>
    <n v="948"/>
    <n v="14.2405063291139"/>
    <n v="1.7939873417721499"/>
    <n v="0.74074074074074092"/>
    <n v="338.03749912499995"/>
    <n v="528.70000000000005"/>
    <n v="338.03749912499995"/>
    <n v="1"/>
  </r>
  <r>
    <s v="K1175"/>
    <x v="0"/>
    <s v="43000000019449013"/>
    <x v="25"/>
    <s v="Broad"/>
    <x v="1"/>
    <s v="Paris"/>
    <s v="uncategorized"/>
    <x v="1"/>
    <s v="Unassigned"/>
    <s v="Unavailable"/>
    <n v="5"/>
    <n v="324"/>
    <n v="1059.3999962999999"/>
    <n v="3.2697530749999997"/>
    <n v="6338"/>
    <n v="5.1120227201009802"/>
    <n v="1.5687440833070401"/>
    <n v="0.92592592592592604"/>
    <n v="353.13333209999996"/>
    <n v="1611.6"/>
    <n v="1059.3999962999999"/>
    <n v="3"/>
  </r>
  <r>
    <s v="K1175"/>
    <x v="0"/>
    <s v="43000000007704267"/>
    <x v="46"/>
    <s v="Broad"/>
    <x v="0"/>
    <s v="Paris"/>
    <s v="paris"/>
    <x v="0"/>
    <s v="Unassigned"/>
    <s v="Unavailable"/>
    <n v="8.75"/>
    <n v="391"/>
    <n v="1213.33749545"/>
    <n v="3.10316495"/>
    <n v="12248"/>
    <n v="3.1923579359895502"/>
    <n v="2.0551845199216201"/>
    <n v="0.25575447570332499"/>
    <n v="1213.33749545"/>
    <n v="1799.45"/>
    <n v="1213.33749545"/>
    <n v="1"/>
  </r>
  <r>
    <s v="K1175"/>
    <x v="0"/>
    <s v="43000000005663314"/>
    <x v="51"/>
    <s v="Broad"/>
    <x v="0"/>
    <s v="France"/>
    <s v="france"/>
    <x v="0"/>
    <s v="Unassigned"/>
    <s v="Unavailable"/>
    <n v="5"/>
    <n v="751"/>
    <n v="2398.6999986125002"/>
    <n v="3.1940079875"/>
    <n v="85535"/>
    <n v="0.87800315660256001"/>
    <n v="1.82715379669141"/>
    <n v="0.53262316910785601"/>
    <n v="599.67499965312504"/>
    <n v="3512.2"/>
    <n v="2398.6999986125002"/>
    <n v="4"/>
  </r>
  <r>
    <s v="K1175"/>
    <x v="0"/>
    <s v="43000000019449090"/>
    <x v="52"/>
    <s v="Broad"/>
    <x v="1"/>
    <s v="France"/>
    <s v="uncategorized"/>
    <x v="1"/>
    <s v="Unassigned"/>
    <s v="Paused"/>
    <n v="5"/>
    <n v="145"/>
    <n v="403.96249987499999"/>
    <n v="2.785948275"/>
    <n v="1200"/>
    <n v="12.0833333333333"/>
    <n v="1.6225000000000001"/>
    <n v="0.68965517241379293"/>
    <n v="403.96249987499999"/>
    <n v="555.9"/>
    <n v="403.96249987499999"/>
    <n v="1"/>
  </r>
  <r>
    <s v="K1175"/>
    <x v="0"/>
    <s v="43000000019449014"/>
    <x v="53"/>
    <s v="Broad"/>
    <x v="1"/>
    <s v="Paris"/>
    <s v="uncategorized"/>
    <x v="1"/>
    <s v="Unassigned"/>
    <s v="Unavailable"/>
    <n v="5"/>
    <n v="240"/>
    <n v="362.23749899999996"/>
    <n v="1.5093229124999998"/>
    <n v="2032"/>
    <n v="11.8110236220472"/>
    <n v="1.2990649606299201"/>
    <n v="0.41666666666666702"/>
    <n v="362.23749899999996"/>
    <n v="486.2"/>
    <n v="362.23749899999996"/>
    <n v="1"/>
  </r>
  <r>
    <s v="K1175"/>
    <x v="0"/>
    <s v="43000000005663355"/>
    <x v="54"/>
    <s v="Broad"/>
    <x v="0"/>
    <s v="France"/>
    <s v="france"/>
    <x v="0"/>
    <s v="Unassigned"/>
    <s v="Unavailable"/>
    <n v="5"/>
    <n v="262"/>
    <n v="648.69999712499998"/>
    <n v="2.4759541874999997"/>
    <n v="14447"/>
    <n v="1.8135252993701101"/>
    <n v="2.3125008652315402"/>
    <n v="0.38167938931297701"/>
    <n v="648.69999712499998"/>
    <n v="865.3"/>
    <n v="648.69999712499998"/>
    <n v="1"/>
  </r>
  <r>
    <s v="K1175"/>
    <x v="0"/>
    <s v="43000000019449305"/>
    <x v="54"/>
    <s v="Broad"/>
    <x v="1"/>
    <s v="France"/>
    <s v="uncategorized"/>
    <x v="1"/>
    <s v="Unassigned"/>
    <s v="Paused"/>
    <n v="5"/>
    <n v="146"/>
    <n v="464.89999994999999"/>
    <n v="3.184246575"/>
    <n v="1583"/>
    <n v="9.2229943145925493"/>
    <n v="2.1147820593809201"/>
    <n v="0.68493150684931503"/>
    <n v="464.89999994999999"/>
    <n v="600.1"/>
    <n v="464.89999994999999"/>
    <n v="1"/>
  </r>
  <r>
    <s v="K1175"/>
    <x v="0"/>
    <s v="43000000005663321"/>
    <x v="52"/>
    <s v="Broad"/>
    <x v="0"/>
    <s v="France"/>
    <s v="france"/>
    <x v="0"/>
    <s v="Unassigned"/>
    <s v="Unavailable"/>
    <n v="6.25"/>
    <n v="189"/>
    <n v="413.44999998750001"/>
    <n v="2.1875661375000002"/>
    <n v="17123"/>
    <n v="1.10377854347953"/>
    <n v="1.5970507504526099"/>
    <n v="1.5873015873015901"/>
    <n v="137.81666666250001"/>
    <n v="456.45"/>
    <n v="413.44999998750001"/>
    <n v="3"/>
  </r>
  <r>
    <s v="K1175"/>
    <x v="0"/>
    <s v="43000000008384360"/>
    <x v="55"/>
    <s v="Broad"/>
    <x v="0"/>
    <s v="Paris"/>
    <s v="paris"/>
    <x v="0"/>
    <s v="Unassigned"/>
    <s v="Unavailable"/>
    <n v="8.75"/>
    <n v="124"/>
    <n v="340.01249965"/>
    <n v="2.7420362874999999"/>
    <n v="3655"/>
    <n v="3.3926128590971301"/>
    <n v="1.8155677154582801"/>
    <n v="0.80645161290322609"/>
    <n v="340.01249965"/>
    <n v="341.7"/>
    <n v="340.01249965"/>
    <n v="1"/>
  </r>
  <r>
    <s v="K1175"/>
    <x v="0"/>
    <s v="43000000007704270"/>
    <x v="56"/>
    <s v="Broad"/>
    <x v="0"/>
    <s v="France"/>
    <s v="france"/>
    <x v="0"/>
    <s v="Unassigned"/>
    <s v="Unavailable"/>
    <n v="8.75"/>
    <n v="623"/>
    <n v="2958.0749986374999"/>
    <n v="4.7481139624999997"/>
    <n v="26033"/>
    <n v="2.3931164291476201"/>
    <n v="2.4424538086275098"/>
    <n v="0.48154093097913303"/>
    <n v="986.02499954583334"/>
    <n v="2648.6"/>
    <n v="2958.0749986374999"/>
    <n v="3"/>
  </r>
  <r>
    <s v="K1175"/>
    <x v="0"/>
    <s v="43000000005663361"/>
    <x v="50"/>
    <s v="Broad"/>
    <x v="0"/>
    <s v="Paris"/>
    <s v="paris"/>
    <x v="0"/>
    <s v="Unassigned"/>
    <s v="Unavailable"/>
    <n v="5"/>
    <n v="1568"/>
    <n v="4346.6999968"/>
    <n v="2.7721301"/>
    <n v="162900"/>
    <n v="0.96255371393492906"/>
    <n v="1.7167943523634099"/>
    <n v="0.191326530612245"/>
    <n v="1448.8999989333333"/>
    <n v="3810.55"/>
    <n v="4346.6999968"/>
    <n v="3"/>
  </r>
  <r>
    <s v="K1175"/>
    <x v="0"/>
    <s v="43000000005663253"/>
    <x v="57"/>
    <s v="Broad"/>
    <x v="0"/>
    <s v="Nice"/>
    <s v="nice"/>
    <x v="0"/>
    <s v="Unassigned"/>
    <s v="Unavailable"/>
    <n v="6.25"/>
    <n v="85"/>
    <n v="268.69999931249998"/>
    <n v="3.1611764624999998"/>
    <n v="11965"/>
    <n v="0.710405348934392"/>
    <n v="1.46451316339323"/>
    <n v="1.1764705882352899"/>
    <n v="268.69999931249998"/>
    <n v="234.6"/>
    <n v="268.69999931249998"/>
    <n v="1"/>
  </r>
  <r>
    <s v="K1175"/>
    <x v="0"/>
    <s v="43000000005663197"/>
    <x v="58"/>
    <s v="Broad"/>
    <x v="0"/>
    <s v="France"/>
    <s v="france"/>
    <x v="0"/>
    <s v="Unassigned"/>
    <s v="Unavailable"/>
    <n v="6.25"/>
    <n v="538"/>
    <n v="1642.3249938749998"/>
    <n v="3.0526486874999996"/>
    <n v="37068"/>
    <n v="1.45138664076832"/>
    <n v="1.82321679076292"/>
    <n v="0.37174721189591098"/>
    <n v="821.1624969374999"/>
    <n v="1058.25"/>
    <n v="1642.3249938749998"/>
    <n v="2"/>
  </r>
  <r>
    <s v="K1175"/>
    <x v="0"/>
    <s v="43000000005663429"/>
    <x v="19"/>
    <s v="Broad"/>
    <x v="0"/>
    <s v="Paris"/>
    <s v="paris"/>
    <x v="0"/>
    <s v="Unassigned"/>
    <s v="Unavailable"/>
    <n v="10"/>
    <n v="740"/>
    <n v="2351.62499325"/>
    <n v="3.1778716125000002"/>
    <n v="105557"/>
    <n v="0.70104303835842297"/>
    <n v="1.6486050190892101"/>
    <n v="0.27027027027027001"/>
    <n v="1175.812496625"/>
    <n v="1351.5"/>
    <n v="2351.62499325"/>
    <n v="2"/>
  </r>
  <r>
    <s v="K1175"/>
    <x v="0"/>
    <s v="43000000019449167"/>
    <x v="59"/>
    <s v="Broad"/>
    <x v="1"/>
    <s v="Air France Brand"/>
    <s v="uncategorized"/>
    <x v="1"/>
    <s v="Unassigned"/>
    <s v="Unavailable"/>
    <n v="5"/>
    <n v="166"/>
    <n v="473.71249849999998"/>
    <n v="2.85368975"/>
    <n v="3620"/>
    <n v="4.5856353591160204"/>
    <n v="1.37408839779006"/>
    <n v="0.60240963855421703"/>
    <n v="473.71249849999998"/>
    <n v="231.2"/>
    <n v="473.71249849999998"/>
    <n v="1"/>
  </r>
  <r>
    <s v="K1175"/>
    <x v="0"/>
    <s v="43000000005663285"/>
    <x v="60"/>
    <s v="Broad"/>
    <x v="0"/>
    <s v="France"/>
    <s v="france"/>
    <x v="0"/>
    <s v="Unassigned"/>
    <s v="Unavailable"/>
    <n v="3.75"/>
    <n v="321"/>
    <n v="919.44999821249985"/>
    <n v="2.8643302124999996"/>
    <n v="19877"/>
    <n v="1.61493183075917"/>
    <n v="1.9875886703224801"/>
    <n v="0.31152647975077896"/>
    <n v="919.44999821249985"/>
    <n v="391"/>
    <n v="919.44999821249985"/>
    <n v="1"/>
  </r>
  <r>
    <s v="K1175"/>
    <x v="0"/>
    <s v="43000000019449277"/>
    <x v="49"/>
    <s v="Broad"/>
    <x v="1"/>
    <s v="France"/>
    <s v="uncategorized"/>
    <x v="1"/>
    <s v="Unassigned"/>
    <s v="Paused"/>
    <n v="5"/>
    <n v="404"/>
    <n v="1377.96249805"/>
    <n v="3.4107982625000002"/>
    <n v="10338"/>
    <n v="3.9079125556200398"/>
    <n v="1.69829754304508"/>
    <n v="0.24752475247524802"/>
    <n v="1377.96249805"/>
    <n v="502.35"/>
    <n v="1377.96249805"/>
    <n v="1"/>
  </r>
  <r>
    <s v="K1175"/>
    <x v="0"/>
    <s v="43000000005663373"/>
    <x v="47"/>
    <s v="Broad"/>
    <x v="0"/>
    <s v="France"/>
    <s v="france"/>
    <x v="0"/>
    <s v="Unassigned"/>
    <s v="Unavailable"/>
    <n v="5"/>
    <n v="246"/>
    <n v="617.48749972500002"/>
    <n v="2.5101117875000001"/>
    <n v="28163"/>
    <n v="0.87348648936547901"/>
    <n v="1.83184319852288"/>
    <n v="0.40650406504065001"/>
    <n v="617.48749972500002"/>
    <n v="147.05000000000001"/>
    <n v="617.48749972500002"/>
    <n v="1"/>
  </r>
  <r>
    <s v="K1175"/>
    <x v="0"/>
    <s v="43000000005663249"/>
    <x v="61"/>
    <s v="Broad"/>
    <x v="0"/>
    <s v="France"/>
    <s v="france"/>
    <x v="0"/>
    <s v="Unassigned"/>
    <s v="Unavailable"/>
    <n v="5"/>
    <n v="806"/>
    <n v="2146.1999948999996"/>
    <n v="2.6627791499999995"/>
    <n v="23013"/>
    <n v="3.5023682266545002"/>
    <n v="2.4318254899404699"/>
    <n v="0.12406947890818901"/>
    <n v="2146.1999948999996"/>
    <n v="249.05"/>
    <n v="2146.1999948999996"/>
    <n v="1"/>
  </r>
  <r>
    <s v="K1175"/>
    <x v="0"/>
    <s v="43000000005663379"/>
    <x v="62"/>
    <s v="Broad"/>
    <x v="0"/>
    <s v="Lyon"/>
    <s v="lyon"/>
    <x v="0"/>
    <s v="Unassigned"/>
    <s v="Unavailable"/>
    <n v="0"/>
    <n v="2"/>
    <n v="1.3125"/>
    <n v="0.65625"/>
    <n v="34"/>
    <n v="5.8823529411764701"/>
    <n v="1.9411764705882399"/>
    <n v="0"/>
    <n v="0"/>
    <n v="0"/>
    <n v="1.3125"/>
    <n v="0"/>
  </r>
  <r>
    <s v="K1175"/>
    <x v="0"/>
    <s v="43000000005663308"/>
    <x v="63"/>
    <s v="Broad"/>
    <x v="0"/>
    <s v="Bordeaux"/>
    <s v="bordeaux"/>
    <x v="0"/>
    <s v="Unassigned"/>
    <s v="Unavailable"/>
    <n v="0"/>
    <n v="2"/>
    <n v="2"/>
    <n v="1"/>
    <n v="69"/>
    <n v="2.8985507246376798"/>
    <n v="1.6768115942029"/>
    <n v="0"/>
    <n v="0"/>
    <n v="0"/>
    <n v="2"/>
    <n v="0"/>
  </r>
  <r>
    <s v="K1175"/>
    <x v="0"/>
    <s v="43000000005663317"/>
    <x v="64"/>
    <s v="Broad"/>
    <x v="0"/>
    <s v="Lyon"/>
    <s v="lyon"/>
    <x v="0"/>
    <s v="Unassigned"/>
    <s v="Unavailable"/>
    <n v="0"/>
    <n v="2"/>
    <n v="2.1375000000000002"/>
    <n v="1.0687500000000001"/>
    <n v="452"/>
    <n v="0.44247787610619504"/>
    <n v="1.65730088495575"/>
    <n v="0"/>
    <n v="0"/>
    <n v="0"/>
    <n v="2.1375000000000002"/>
    <n v="0"/>
  </r>
  <r>
    <s v="K1175"/>
    <x v="0"/>
    <s v="43000000005663218"/>
    <x v="65"/>
    <s v="Broad"/>
    <x v="0"/>
    <s v="Lyon"/>
    <s v="lyon"/>
    <x v="0"/>
    <s v="Unassigned"/>
    <s v="Unavailable"/>
    <n v="0"/>
    <n v="5"/>
    <n v="4.1500000000000004"/>
    <n v="0.83"/>
    <n v="448"/>
    <n v="1.1160714285714299"/>
    <n v="1.38214285714286"/>
    <n v="0"/>
    <n v="0"/>
    <n v="0"/>
    <n v="4.1500000000000004"/>
    <n v="0"/>
  </r>
  <r>
    <s v="K1175"/>
    <x v="0"/>
    <s v="43000000005663323"/>
    <x v="66"/>
    <s v="Broad"/>
    <x v="0"/>
    <s v="Bordeaux"/>
    <s v="bordeaux"/>
    <x v="0"/>
    <s v="Unassigned"/>
    <s v="Unavailable"/>
    <n v="0"/>
    <n v="6"/>
    <n v="4.875"/>
    <n v="0.8125"/>
    <n v="53"/>
    <n v="11.320754716981099"/>
    <n v="3.5320754716981102"/>
    <n v="0"/>
    <n v="0"/>
    <n v="0"/>
    <n v="4.875"/>
    <n v="0"/>
  </r>
  <r>
    <s v="K1175"/>
    <x v="0"/>
    <s v="43000000005663394"/>
    <x v="67"/>
    <s v="Broad"/>
    <x v="0"/>
    <s v="Paris"/>
    <s v="paris"/>
    <x v="0"/>
    <s v="Unassigned"/>
    <s v="Unavailable"/>
    <n v="0"/>
    <n v="16"/>
    <n v="10.0625"/>
    <n v="0.62890625"/>
    <n v="2087"/>
    <n v="0.76665069477719194"/>
    <n v="1.3501197891710599"/>
    <n v="0"/>
    <n v="0"/>
    <n v="0"/>
    <n v="10.0625"/>
    <n v="0"/>
  </r>
  <r>
    <s v="K1175"/>
    <x v="0"/>
    <s v="43000000005663283"/>
    <x v="68"/>
    <s v="Broad"/>
    <x v="0"/>
    <s v="Nice"/>
    <s v="nice"/>
    <x v="0"/>
    <s v="Unassigned"/>
    <s v="Unavailable"/>
    <n v="0"/>
    <n v="14"/>
    <n v="14.312499949999999"/>
    <n v="1.0223214249999999"/>
    <n v="278"/>
    <n v="5.0359712230215798"/>
    <n v="1.7802158273381301"/>
    <n v="0"/>
    <n v="0"/>
    <n v="0"/>
    <n v="14.312499949999999"/>
    <n v="0"/>
  </r>
  <r>
    <s v="K1175"/>
    <x v="0"/>
    <s v="43000000005663381"/>
    <x v="69"/>
    <s v="Broad"/>
    <x v="0"/>
    <s v="Nice"/>
    <s v="nice"/>
    <x v="0"/>
    <s v="Unassigned"/>
    <s v="Unavailable"/>
    <n v="1.25"/>
    <n v="1"/>
    <n v="0.6875"/>
    <n v="0.6875"/>
    <n v="72"/>
    <n v="1.3888888888888899"/>
    <n v="1.4055555555555601"/>
    <n v="0"/>
    <n v="0"/>
    <n v="0"/>
    <n v="0.6875"/>
    <n v="0"/>
  </r>
  <r>
    <s v="K1175"/>
    <x v="0"/>
    <s v="43000000005663292"/>
    <x v="70"/>
    <s v="Broad"/>
    <x v="0"/>
    <s v="Bordeaux"/>
    <s v="bordeaux"/>
    <x v="0"/>
    <s v="Unassigned"/>
    <s v="Unavailable"/>
    <n v="1.25"/>
    <n v="2"/>
    <n v="0.7"/>
    <n v="0.35"/>
    <n v="20"/>
    <n v="10"/>
    <n v="1.7"/>
    <n v="0"/>
    <n v="0"/>
    <n v="0"/>
    <n v="0.7"/>
    <n v="0"/>
  </r>
  <r>
    <s v="K1175"/>
    <x v="0"/>
    <s v="43000000005663397"/>
    <x v="71"/>
    <s v="Broad"/>
    <x v="0"/>
    <s v="Marseille"/>
    <s v="marseille"/>
    <x v="0"/>
    <s v="Unassigned"/>
    <s v="Unavailable"/>
    <n v="1.25"/>
    <n v="1"/>
    <n v="0.7"/>
    <n v="0.7"/>
    <n v="404"/>
    <n v="0.24752475247524802"/>
    <n v="1.21757425742574"/>
    <n v="0"/>
    <n v="0"/>
    <n v="0"/>
    <n v="0.7"/>
    <n v="0"/>
  </r>
  <r>
    <s v="K1175"/>
    <x v="0"/>
    <s v="43000000005663435"/>
    <x v="72"/>
    <s v="Broad"/>
    <x v="0"/>
    <s v="Marseille"/>
    <s v="marseille"/>
    <x v="0"/>
    <s v="Unassigned"/>
    <s v="Unavailable"/>
    <n v="1.25"/>
    <n v="1"/>
    <n v="0.71250000000000002"/>
    <n v="0.71250000000000002"/>
    <n v="199"/>
    <n v="0.50251256281406997"/>
    <n v="1.78040201005025"/>
    <n v="0"/>
    <n v="0"/>
    <n v="0"/>
    <n v="0.71250000000000002"/>
    <n v="0"/>
  </r>
  <r>
    <s v="K1175"/>
    <x v="0"/>
    <s v="43000000005663301"/>
    <x v="73"/>
    <s v="Broad"/>
    <x v="0"/>
    <s v="Bordeaux"/>
    <s v="bordeaux"/>
    <x v="0"/>
    <s v="Unassigned"/>
    <s v="Unavailable"/>
    <n v="1.25"/>
    <n v="1"/>
    <n v="0.75"/>
    <n v="0.75"/>
    <n v="43"/>
    <n v="2.32558139534884"/>
    <n v="1.3953488372092999"/>
    <n v="0"/>
    <n v="0"/>
    <n v="0"/>
    <n v="0.75"/>
    <n v="0"/>
  </r>
  <r>
    <s v="K1175"/>
    <x v="0"/>
    <s v="43000000005663220"/>
    <x v="74"/>
    <s v="Broad"/>
    <x v="0"/>
    <s v="Lyon"/>
    <s v="lyon"/>
    <x v="0"/>
    <s v="Unassigned"/>
    <s v="Unavailable"/>
    <n v="1.25"/>
    <n v="1"/>
    <n v="1.5625"/>
    <n v="1.5625"/>
    <n v="1101"/>
    <n v="9.0826521344232497E-2"/>
    <n v="1.30835603996367"/>
    <n v="0"/>
    <n v="0"/>
    <n v="0"/>
    <n v="1.5625"/>
    <n v="0"/>
  </r>
  <r>
    <s v="K1175"/>
    <x v="0"/>
    <s v="43000000005663193"/>
    <x v="75"/>
    <s v="Broad"/>
    <x v="0"/>
    <s v="Bordeaux"/>
    <s v="bordeaux"/>
    <x v="0"/>
    <s v="Unassigned"/>
    <s v="Unavailable"/>
    <n v="1.25"/>
    <n v="2"/>
    <n v="1.6875"/>
    <n v="0.84375"/>
    <n v="312"/>
    <n v="0.64102564102564097"/>
    <n v="1.7435897435897401"/>
    <n v="0"/>
    <n v="0"/>
    <n v="0"/>
    <n v="1.6875"/>
    <n v="0"/>
  </r>
  <r>
    <s v="K1175"/>
    <x v="0"/>
    <s v="43000000005663405"/>
    <x v="76"/>
    <s v="Broad"/>
    <x v="0"/>
    <s v="Bordeaux"/>
    <s v="bordeaux"/>
    <x v="0"/>
    <s v="Unassigned"/>
    <s v="Unavailable"/>
    <n v="1.25"/>
    <n v="1"/>
    <n v="1.6875"/>
    <n v="1.6875"/>
    <n v="1221"/>
    <n v="8.1900081900081897E-2"/>
    <n v="1.6476658476658499"/>
    <n v="0"/>
    <n v="0"/>
    <n v="0"/>
    <n v="1.6875"/>
    <n v="0"/>
  </r>
  <r>
    <s v="K1175"/>
    <x v="0"/>
    <s v="43000000005663269"/>
    <x v="77"/>
    <s v="Broad"/>
    <x v="0"/>
    <s v="Marseille"/>
    <s v="marseille"/>
    <x v="0"/>
    <s v="Unassigned"/>
    <s v="Unavailable"/>
    <n v="1.25"/>
    <n v="1"/>
    <n v="1.8374999999999999"/>
    <n v="1.8374999999999999"/>
    <n v="11"/>
    <n v="9.0909090909090899"/>
    <n v="1.63636363636364"/>
    <n v="0"/>
    <n v="0"/>
    <n v="0"/>
    <n v="1.8374999999999999"/>
    <n v="0"/>
  </r>
  <r>
    <s v="K1175"/>
    <x v="0"/>
    <s v="43000000005663388"/>
    <x v="78"/>
    <s v="Broad"/>
    <x v="0"/>
    <s v="Lyon"/>
    <s v="lyon"/>
    <x v="0"/>
    <s v="Unassigned"/>
    <s v="Unavailable"/>
    <n v="1.25"/>
    <n v="2"/>
    <n v="1.9624999999999999"/>
    <n v="0.98124999999999996"/>
    <n v="36"/>
    <n v="5.5555555555555598"/>
    <n v="1.9750000000000001"/>
    <n v="0"/>
    <n v="0"/>
    <n v="0"/>
    <n v="1.9624999999999999"/>
    <n v="0"/>
  </r>
  <r>
    <s v="K1175"/>
    <x v="0"/>
    <s v="43000000005663207"/>
    <x v="79"/>
    <s v="Broad"/>
    <x v="0"/>
    <s v="Marseille"/>
    <s v="marseille"/>
    <x v="0"/>
    <s v="Unassigned"/>
    <s v="Unavailable"/>
    <n v="1.25"/>
    <n v="2"/>
    <n v="2.1375000000000002"/>
    <n v="1.0687500000000001"/>
    <n v="45"/>
    <n v="4.4444444444444402"/>
    <n v="1.71333333333333"/>
    <n v="0"/>
    <n v="0"/>
    <n v="0"/>
    <n v="2.1375000000000002"/>
    <n v="0"/>
  </r>
  <r>
    <s v="K1175"/>
    <x v="0"/>
    <s v="43000000005663275"/>
    <x v="80"/>
    <s v="Broad"/>
    <x v="0"/>
    <s v="Marseille"/>
    <s v="marseille"/>
    <x v="0"/>
    <s v="Unassigned"/>
    <s v="Unavailable"/>
    <n v="1.25"/>
    <n v="2"/>
    <n v="2.5375000000000001"/>
    <n v="1.26875"/>
    <n v="96"/>
    <n v="2.0833333333333299"/>
    <n v="1.22708333333333"/>
    <n v="0"/>
    <n v="0"/>
    <n v="0"/>
    <n v="2.5375000000000001"/>
    <n v="0"/>
  </r>
  <r>
    <s v="K1175"/>
    <x v="0"/>
    <s v="43000000005663325"/>
    <x v="81"/>
    <s v="Broad"/>
    <x v="0"/>
    <s v="Nice"/>
    <s v="nice"/>
    <x v="0"/>
    <s v="Unassigned"/>
    <s v="Unavailable"/>
    <n v="1.25"/>
    <n v="3"/>
    <n v="2.8875000000000002"/>
    <n v="0.96250000000000002"/>
    <n v="1363"/>
    <n v="0.22010271460014702"/>
    <n v="1.7483492296405001"/>
    <n v="0"/>
    <n v="0"/>
    <n v="0"/>
    <n v="2.8875000000000002"/>
    <n v="0"/>
  </r>
  <r>
    <s v="K1175"/>
    <x v="0"/>
    <s v="43000000005663177"/>
    <x v="82"/>
    <s v="Broad"/>
    <x v="0"/>
    <s v="Nice"/>
    <s v="nice"/>
    <x v="0"/>
    <s v="Unassigned"/>
    <s v="Unavailable"/>
    <n v="1.25"/>
    <n v="3"/>
    <n v="3.2374999875000001"/>
    <n v="1.0791666625"/>
    <n v="502"/>
    <n v="0.59760956175298796"/>
    <n v="1.61892430278884"/>
    <n v="0"/>
    <n v="0"/>
    <n v="0"/>
    <n v="3.2374999875000001"/>
    <n v="0"/>
  </r>
  <r>
    <s v="K1175"/>
    <x v="0"/>
    <s v="43000000005663189"/>
    <x v="83"/>
    <s v="Broad"/>
    <x v="0"/>
    <s v="Nice"/>
    <s v="nice"/>
    <x v="0"/>
    <s v="Unassigned"/>
    <s v="Unavailable"/>
    <n v="1.25"/>
    <n v="2"/>
    <n v="3.4624999999999999"/>
    <n v="1.73125"/>
    <n v="6"/>
    <n v="33.3333333333333"/>
    <n v="3.5"/>
    <n v="0"/>
    <n v="0"/>
    <n v="0"/>
    <n v="3.4624999999999999"/>
    <n v="0"/>
  </r>
  <r>
    <s v="K1175"/>
    <x v="0"/>
    <s v="43000000005663449"/>
    <x v="84"/>
    <s v="Broad"/>
    <x v="0"/>
    <s v="Marseille"/>
    <s v="marseille"/>
    <x v="0"/>
    <s v="Unassigned"/>
    <s v="Unavailable"/>
    <n v="1.25"/>
    <n v="3"/>
    <n v="3.9750000000000001"/>
    <n v="1.325"/>
    <n v="306"/>
    <n v="0.98039215686274506"/>
    <n v="1.23496732026144"/>
    <n v="0"/>
    <n v="0"/>
    <n v="0"/>
    <n v="3.9750000000000001"/>
    <n v="0"/>
  </r>
  <r>
    <s v="K1175"/>
    <x v="0"/>
    <s v="43000000005663184"/>
    <x v="85"/>
    <s v="Broad"/>
    <x v="0"/>
    <s v="France"/>
    <s v="france"/>
    <x v="0"/>
    <s v="Unassigned"/>
    <s v="Unavailable"/>
    <n v="1.25"/>
    <n v="4"/>
    <n v="4.1875"/>
    <n v="1.046875"/>
    <n v="377"/>
    <n v="1.06100795755968"/>
    <n v="1.6514588859416399"/>
    <n v="0"/>
    <n v="0"/>
    <n v="0"/>
    <n v="4.1875"/>
    <n v="0"/>
  </r>
  <r>
    <s v="K1175"/>
    <x v="0"/>
    <s v="43000000005663348"/>
    <x v="86"/>
    <s v="Broad"/>
    <x v="0"/>
    <s v="Marseille"/>
    <s v="marseille"/>
    <x v="0"/>
    <s v="Unassigned"/>
    <s v="Unavailable"/>
    <n v="1.25"/>
    <n v="5"/>
    <n v="5.5250000000000004"/>
    <n v="1.105"/>
    <n v="86"/>
    <n v="5.81395348837209"/>
    <n v="2.7581395348837199"/>
    <n v="0"/>
    <n v="0"/>
    <n v="0"/>
    <n v="5.5250000000000004"/>
    <n v="0"/>
  </r>
  <r>
    <s v="K1175"/>
    <x v="0"/>
    <s v="43000000005663337"/>
    <x v="87"/>
    <s v="Broad"/>
    <x v="0"/>
    <s v="Lyon"/>
    <s v="lyon"/>
    <x v="0"/>
    <s v="Unassigned"/>
    <s v="Unavailable"/>
    <n v="1.25"/>
    <n v="3"/>
    <n v="6.1999999875"/>
    <n v="2.0666666624999999"/>
    <n v="377"/>
    <n v="0.79575596816976091"/>
    <n v="1.53740053050398"/>
    <n v="0"/>
    <n v="0"/>
    <n v="0"/>
    <n v="6.1999999875"/>
    <n v="0"/>
  </r>
  <r>
    <s v="K1175"/>
    <x v="0"/>
    <s v="43000000005663371"/>
    <x v="88"/>
    <s v="Broad"/>
    <x v="0"/>
    <s v="Bordeaux"/>
    <s v="bordeaux"/>
    <x v="0"/>
    <s v="Unassigned"/>
    <s v="Unavailable"/>
    <n v="1.25"/>
    <n v="7"/>
    <n v="6.5499999249999998"/>
    <n v="0.93571427500000004"/>
    <n v="553"/>
    <n v="1.26582278481013"/>
    <n v="1.32766726943942"/>
    <n v="0"/>
    <n v="0"/>
    <n v="0"/>
    <n v="6.5499999249999998"/>
    <n v="0"/>
  </r>
  <r>
    <s v="K1175"/>
    <x v="0"/>
    <s v="43000000005663346"/>
    <x v="89"/>
    <s v="Broad"/>
    <x v="0"/>
    <s v="Marseille"/>
    <s v="marseille"/>
    <x v="0"/>
    <s v="Unassigned"/>
    <s v="Unavailable"/>
    <n v="1.25"/>
    <n v="6"/>
    <n v="8.7999999750000004"/>
    <n v="1.4666666625"/>
    <n v="869"/>
    <n v="0.69044879171461393"/>
    <n v="1.6171461449942499"/>
    <n v="0"/>
    <n v="0"/>
    <n v="0"/>
    <n v="8.7999999750000004"/>
    <n v="0"/>
  </r>
  <r>
    <s v="K1175"/>
    <x v="0"/>
    <s v="43000000005663335"/>
    <x v="90"/>
    <s v="Broad"/>
    <x v="0"/>
    <s v="Marseille"/>
    <s v="marseille"/>
    <x v="0"/>
    <s v="Unassigned"/>
    <s v="Unavailable"/>
    <n v="1.25"/>
    <n v="12"/>
    <n v="9.75"/>
    <n v="0.8125"/>
    <n v="742"/>
    <n v="1.6172506738544501"/>
    <n v="1.75"/>
    <n v="0"/>
    <n v="0"/>
    <n v="0"/>
    <n v="9.75"/>
    <n v="0"/>
  </r>
  <r>
    <s v="K1175"/>
    <x v="0"/>
    <s v="43000000005663195"/>
    <x v="91"/>
    <s v="Broad"/>
    <x v="0"/>
    <s v="Bordeaux"/>
    <s v="bordeaux"/>
    <x v="0"/>
    <s v="Unassigned"/>
    <s v="Unavailable"/>
    <n v="1.25"/>
    <n v="9"/>
    <n v="11.524999949999998"/>
    <n v="1.2805555499999999"/>
    <n v="3073"/>
    <n v="0.29287341360234304"/>
    <n v="1.2395704523267199"/>
    <n v="0"/>
    <n v="0"/>
    <n v="0"/>
    <n v="11.524999949999998"/>
    <n v="0"/>
  </r>
  <r>
    <s v="K1175"/>
    <x v="0"/>
    <s v="43000000005663359"/>
    <x v="1"/>
    <s v="Broad"/>
    <x v="0"/>
    <s v="Air France Website"/>
    <s v="airfrancewebsite"/>
    <x v="0"/>
    <s v="Unassigned"/>
    <s v="Unavailable"/>
    <n v="1.25"/>
    <n v="32"/>
    <n v="12.762499999999999"/>
    <n v="0.39882812499999998"/>
    <n v="336"/>
    <n v="9.5238095238095202"/>
    <n v="1.3610119047619"/>
    <n v="0"/>
    <n v="0"/>
    <n v="0"/>
    <n v="12.762499999999999"/>
    <n v="0"/>
  </r>
  <r>
    <s v="K1175"/>
    <x v="0"/>
    <s v="43000000005663257"/>
    <x v="92"/>
    <s v="Broad"/>
    <x v="0"/>
    <s v="Nice"/>
    <s v="nice"/>
    <x v="0"/>
    <s v="Unassigned"/>
    <s v="Unavailable"/>
    <n v="1.25"/>
    <n v="15"/>
    <n v="14.3124999375"/>
    <n v="0.95416666250000004"/>
    <n v="380"/>
    <n v="3.9473684210526301"/>
    <n v="1.85"/>
    <n v="0"/>
    <n v="0"/>
    <n v="0"/>
    <n v="14.3124999375"/>
    <n v="0"/>
  </r>
  <r>
    <s v="K1175"/>
    <x v="0"/>
    <s v="43000000005663392"/>
    <x v="93"/>
    <s v="Broad"/>
    <x v="0"/>
    <s v="Nice"/>
    <s v="nice"/>
    <x v="0"/>
    <s v="Unassigned"/>
    <s v="Unavailable"/>
    <n v="1.25"/>
    <n v="9"/>
    <n v="15.4999999125"/>
    <n v="1.7222222125"/>
    <n v="1830"/>
    <n v="0.49180327868852503"/>
    <n v="1.91863387978142"/>
    <n v="0"/>
    <n v="0"/>
    <n v="0"/>
    <n v="15.4999999125"/>
    <n v="0"/>
  </r>
  <r>
    <s v="K1175"/>
    <x v="0"/>
    <s v="43000000005663239"/>
    <x v="94"/>
    <s v="Broad"/>
    <x v="0"/>
    <s v="Lyon"/>
    <s v="lyon"/>
    <x v="0"/>
    <s v="Unassigned"/>
    <s v="Unavailable"/>
    <n v="1.25"/>
    <n v="15"/>
    <n v="20.824999874999996"/>
    <n v="1.3883333249999998"/>
    <n v="970"/>
    <n v="1.5463917525773201"/>
    <n v="1.3959793814432999"/>
    <n v="0"/>
    <n v="0"/>
    <n v="0"/>
    <n v="20.824999874999996"/>
    <n v="0"/>
  </r>
  <r>
    <s v="K1175"/>
    <x v="0"/>
    <s v="43000000005663415"/>
    <x v="95"/>
    <s v="Broad"/>
    <x v="0"/>
    <s v="Marseille"/>
    <s v="marseille"/>
    <x v="0"/>
    <s v="Unassigned"/>
    <s v="Unavailable"/>
    <n v="1.25"/>
    <n v="17"/>
    <n v="21.099999862500002"/>
    <n v="1.2411764625000001"/>
    <n v="994"/>
    <n v="1.7102615694165"/>
    <n v="1.8045271629778701"/>
    <n v="0"/>
    <n v="0"/>
    <n v="0"/>
    <n v="21.099999862500002"/>
    <n v="0"/>
  </r>
  <r>
    <s v="K1175"/>
    <x v="0"/>
    <s v="43000000005663247"/>
    <x v="96"/>
    <s v="Broad"/>
    <x v="0"/>
    <s v="Bordeaux"/>
    <s v="bordeaux"/>
    <x v="0"/>
    <s v="Unassigned"/>
    <s v="Unavailable"/>
    <n v="1.25"/>
    <n v="19"/>
    <n v="21.774999875000002"/>
    <n v="1.146052625"/>
    <n v="1988"/>
    <n v="0.95573440643863206"/>
    <n v="1.88591549295775"/>
    <n v="0"/>
    <n v="0"/>
    <n v="0"/>
    <n v="21.774999875000002"/>
    <n v="0"/>
  </r>
  <r>
    <s v="K1175"/>
    <x v="0"/>
    <s v="43000000005663265"/>
    <x v="97"/>
    <s v="Broad"/>
    <x v="0"/>
    <s v="Air France Website"/>
    <s v="airfrancewebsite"/>
    <x v="0"/>
    <s v="Unassigned"/>
    <s v="Unavailable"/>
    <n v="1.25"/>
    <n v="44"/>
    <n v="25.449999850000005"/>
    <n v="0.57840908750000009"/>
    <n v="304"/>
    <n v="14.473684210526301"/>
    <n v="1.17467105263158"/>
    <n v="0"/>
    <n v="0"/>
    <n v="0"/>
    <n v="25.449999850000005"/>
    <n v="0"/>
  </r>
  <r>
    <s v="K1175"/>
    <x v="0"/>
    <s v="43000000005663407"/>
    <x v="98"/>
    <s v="Broad"/>
    <x v="0"/>
    <s v="Marseille"/>
    <s v="marseille"/>
    <x v="0"/>
    <s v="Unassigned"/>
    <s v="Unavailable"/>
    <n v="1.25"/>
    <n v="31"/>
    <n v="38.9499999875"/>
    <n v="1.2564516125"/>
    <n v="1040"/>
    <n v="2.9807692307692299"/>
    <n v="1.5020192307692299"/>
    <n v="0"/>
    <n v="0"/>
    <n v="0"/>
    <n v="38.9499999875"/>
    <n v="0"/>
  </r>
  <r>
    <s v="K1175"/>
    <x v="0"/>
    <s v="43000000005663441"/>
    <x v="99"/>
    <s v="Broad"/>
    <x v="0"/>
    <s v="Nice"/>
    <s v="nice"/>
    <x v="0"/>
    <s v="Unassigned"/>
    <s v="Unavailable"/>
    <n v="1.25"/>
    <n v="37"/>
    <n v="42.024999600000001"/>
    <n v="1.1358108"/>
    <n v="1225"/>
    <n v="3.0204081632653099"/>
    <n v="1.548"/>
    <n v="0"/>
    <n v="0"/>
    <n v="0"/>
    <n v="42.024999600000001"/>
    <n v="0"/>
  </r>
  <r>
    <s v="K1175"/>
    <x v="0"/>
    <s v="43000000005663319"/>
    <x v="100"/>
    <s v="Broad"/>
    <x v="0"/>
    <s v="France"/>
    <s v="france"/>
    <x v="0"/>
    <s v="Unassigned"/>
    <s v="Unavailable"/>
    <n v="1.25"/>
    <n v="66"/>
    <n v="52.324999650000002"/>
    <n v="0.79280302499999999"/>
    <n v="4347"/>
    <n v="1.5182884748102099"/>
    <n v="1.3675638371290499"/>
    <n v="0"/>
    <n v="0"/>
    <n v="0"/>
    <n v="52.324999650000002"/>
    <n v="0"/>
  </r>
  <r>
    <s v="K1175"/>
    <x v="0"/>
    <s v="43000000005663357"/>
    <x v="101"/>
    <s v="Broad"/>
    <x v="0"/>
    <s v="Lyon"/>
    <s v="lyon"/>
    <x v="0"/>
    <s v="Unassigned"/>
    <s v="Unavailable"/>
    <n v="2.5"/>
    <n v="1"/>
    <n v="0.76249999999999996"/>
    <n v="0.76249999999999996"/>
    <n v="62"/>
    <n v="1.61290322580645"/>
    <n v="3.76129032258065"/>
    <n v="0"/>
    <n v="0"/>
    <n v="0"/>
    <n v="0.76249999999999996"/>
    <n v="0"/>
  </r>
  <r>
    <s v="K1175"/>
    <x v="0"/>
    <s v="43000000005663411"/>
    <x v="102"/>
    <s v="Broad"/>
    <x v="0"/>
    <s v="Bordeaux"/>
    <s v="bordeaux"/>
    <x v="0"/>
    <s v="Unassigned"/>
    <s v="Unavailable"/>
    <n v="2.5"/>
    <n v="1"/>
    <n v="1.075"/>
    <n v="1.075"/>
    <n v="24"/>
    <n v="4.1666666666666696"/>
    <n v="1.7916666666666701"/>
    <n v="0"/>
    <n v="0"/>
    <n v="0"/>
    <n v="1.075"/>
    <n v="0"/>
  </r>
  <r>
    <s v="K1175"/>
    <x v="0"/>
    <s v="43000000005663364"/>
    <x v="103"/>
    <s v="Broad"/>
    <x v="0"/>
    <s v="Bordeaux"/>
    <s v="bordeaux"/>
    <x v="0"/>
    <s v="Unassigned"/>
    <s v="Unavailable"/>
    <n v="2.5"/>
    <n v="1"/>
    <n v="1.9750000000000001"/>
    <n v="1.9750000000000001"/>
    <n v="3"/>
    <n v="33.3333333333333"/>
    <n v="2.6666666666666701"/>
    <n v="0"/>
    <n v="0"/>
    <n v="0"/>
    <n v="1.9750000000000001"/>
    <n v="0"/>
  </r>
  <r>
    <s v="K1175"/>
    <x v="0"/>
    <s v="43000000005663226"/>
    <x v="104"/>
    <s v="Broad"/>
    <x v="0"/>
    <s v="Marseille"/>
    <s v="marseille"/>
    <x v="0"/>
    <s v="Unassigned"/>
    <s v="Unavailable"/>
    <n v="2.5"/>
    <n v="2"/>
    <n v="2.1749999999999998"/>
    <n v="1.0874999999999999"/>
    <n v="35"/>
    <n v="5.71428571428571"/>
    <n v="1.8"/>
    <n v="0"/>
    <n v="0"/>
    <n v="0"/>
    <n v="2.1749999999999998"/>
    <n v="0"/>
  </r>
  <r>
    <s v="K1175"/>
    <x v="0"/>
    <s v="43000000005663279"/>
    <x v="105"/>
    <s v="Broad"/>
    <x v="0"/>
    <s v="Lyon"/>
    <s v="lyon"/>
    <x v="0"/>
    <s v="Unassigned"/>
    <s v="Unavailable"/>
    <n v="2.5"/>
    <n v="1"/>
    <n v="3.3125"/>
    <n v="3.3125"/>
    <n v="4"/>
    <n v="25"/>
    <n v="1"/>
    <n v="0"/>
    <n v="0"/>
    <n v="0"/>
    <n v="3.3125"/>
    <n v="0"/>
  </r>
  <r>
    <s v="K1175"/>
    <x v="0"/>
    <s v="43000000005663181"/>
    <x v="106"/>
    <s v="Broad"/>
    <x v="0"/>
    <s v="Lyon"/>
    <s v="lyon"/>
    <x v="0"/>
    <s v="Unassigned"/>
    <s v="Unavailable"/>
    <n v="2.5"/>
    <n v="1"/>
    <n v="3.4"/>
    <n v="3.4"/>
    <n v="85"/>
    <n v="1.1764705882352899"/>
    <n v="1.69647058823529"/>
    <n v="0"/>
    <n v="0"/>
    <n v="0"/>
    <n v="3.4"/>
    <n v="0"/>
  </r>
  <r>
    <s v="K1175"/>
    <x v="0"/>
    <s v="43000000005663281"/>
    <x v="107"/>
    <s v="Broad"/>
    <x v="0"/>
    <s v="Marseille"/>
    <s v="marseille"/>
    <x v="0"/>
    <s v="Unassigned"/>
    <s v="Unavailable"/>
    <n v="2.5"/>
    <n v="2"/>
    <n v="3.7625000000000002"/>
    <n v="1.8812500000000001"/>
    <n v="64"/>
    <n v="3.125"/>
    <n v="1.34375"/>
    <n v="0"/>
    <n v="0"/>
    <n v="0"/>
    <n v="3.7625000000000002"/>
    <n v="0"/>
  </r>
  <r>
    <s v="K1175"/>
    <x v="0"/>
    <s v="43000000005663230"/>
    <x v="108"/>
    <s v="Broad"/>
    <x v="0"/>
    <s v="Bordeaux"/>
    <s v="bordeaux"/>
    <x v="0"/>
    <s v="Unassigned"/>
    <s v="Unavailable"/>
    <n v="2.5"/>
    <n v="3"/>
    <n v="5.4624999750000001"/>
    <n v="1.8208333249999999"/>
    <n v="135"/>
    <n v="2.2222222222222201"/>
    <n v="1.2074074074074099"/>
    <n v="0"/>
    <n v="0"/>
    <n v="0"/>
    <n v="5.4624999750000001"/>
    <n v="0"/>
  </r>
  <r>
    <s v="K1175"/>
    <x v="0"/>
    <s v="43000000005663413"/>
    <x v="109"/>
    <s v="Broad"/>
    <x v="0"/>
    <s v="Nice"/>
    <s v="nice"/>
    <x v="0"/>
    <s v="Unassigned"/>
    <s v="Unavailable"/>
    <n v="2.5"/>
    <n v="5"/>
    <n v="5.7625000000000002"/>
    <n v="1.1525000000000001"/>
    <n v="78"/>
    <n v="6.4102564102564097"/>
    <n v="2.1153846153846199"/>
    <n v="0"/>
    <n v="0"/>
    <n v="0"/>
    <n v="5.7625000000000002"/>
    <n v="0"/>
  </r>
  <r>
    <s v="K1175"/>
    <x v="0"/>
    <s v="43000000005663327"/>
    <x v="110"/>
    <s v="Broad"/>
    <x v="0"/>
    <s v="Lyon"/>
    <s v="lyon"/>
    <x v="0"/>
    <s v="Unassigned"/>
    <s v="Unavailable"/>
    <n v="2.5"/>
    <n v="4"/>
    <n v="5.9375"/>
    <n v="1.484375"/>
    <n v="2520"/>
    <n v="0.158730158730159"/>
    <n v="1.6870634920634899"/>
    <n v="0"/>
    <n v="0"/>
    <n v="0"/>
    <n v="5.9375"/>
    <n v="0"/>
  </r>
  <r>
    <s v="K1175"/>
    <x v="0"/>
    <s v="43000000005663303"/>
    <x v="111"/>
    <s v="Broad"/>
    <x v="0"/>
    <s v="Air France"/>
    <s v="airfrance"/>
    <x v="0"/>
    <s v="Unassigned"/>
    <s v="Unavailable"/>
    <n v="2.5"/>
    <n v="10"/>
    <n v="7.8375000000000004"/>
    <n v="0.78374999999999995"/>
    <n v="269"/>
    <n v="3.71747211895911"/>
    <n v="1.2301115241635701"/>
    <n v="0"/>
    <n v="0"/>
    <n v="0"/>
    <n v="7.8375000000000004"/>
    <n v="0"/>
  </r>
  <r>
    <s v="K1175"/>
    <x v="0"/>
    <s v="43000000005663251"/>
    <x v="112"/>
    <s v="Broad"/>
    <x v="0"/>
    <s v="Marseille"/>
    <s v="marseille"/>
    <x v="0"/>
    <s v="Unassigned"/>
    <s v="Unavailable"/>
    <n v="2.5"/>
    <n v="4"/>
    <n v="7.9249999999999998"/>
    <n v="1.98125"/>
    <n v="71"/>
    <n v="5.6338028169014098"/>
    <n v="1.99718309859155"/>
    <n v="0"/>
    <n v="0"/>
    <n v="0"/>
    <n v="7.9249999999999998"/>
    <n v="0"/>
  </r>
  <r>
    <s v="K1175"/>
    <x v="0"/>
    <s v="43000000005663198"/>
    <x v="113"/>
    <s v="Broad"/>
    <x v="0"/>
    <s v="Paris"/>
    <s v="paris"/>
    <x v="0"/>
    <s v="Unassigned"/>
    <s v="Unavailable"/>
    <n v="2.5"/>
    <n v="15"/>
    <n v="17.749999875"/>
    <n v="1.183333325"/>
    <n v="5353"/>
    <n v="0.28021670091537504"/>
    <n v="1.07438819353633"/>
    <n v="0"/>
    <n v="0"/>
    <n v="0"/>
    <n v="17.749999875"/>
    <n v="0"/>
  </r>
  <r>
    <s v="K1175"/>
    <x v="0"/>
    <s v="43000000005663396"/>
    <x v="114"/>
    <s v="Broad"/>
    <x v="0"/>
    <s v="Nice"/>
    <s v="nice"/>
    <x v="0"/>
    <s v="Unassigned"/>
    <s v="Unavailable"/>
    <n v="2.5"/>
    <n v="10"/>
    <n v="18.5625"/>
    <n v="1.85625"/>
    <n v="106"/>
    <n v="9.4339622641509404"/>
    <n v="2.5849056603773599"/>
    <n v="0"/>
    <n v="0"/>
    <n v="0"/>
    <n v="18.5625"/>
    <n v="0"/>
  </r>
  <r>
    <s v="K1175"/>
    <x v="0"/>
    <s v="43000000005663186"/>
    <x v="115"/>
    <s v="Broad"/>
    <x v="0"/>
    <s v="Lyon"/>
    <s v="lyon"/>
    <x v="0"/>
    <s v="Unassigned"/>
    <s v="Unavailable"/>
    <n v="2.5"/>
    <n v="14"/>
    <n v="23.487499875000001"/>
    <n v="1.6776785625000001"/>
    <n v="5122"/>
    <n v="0.273330730183522"/>
    <n v="1.25851229988286"/>
    <n v="0"/>
    <n v="0"/>
    <n v="0"/>
    <n v="23.487499875000001"/>
    <n v="0"/>
  </r>
  <r>
    <s v="K1175"/>
    <x v="0"/>
    <s v="43000000005663333"/>
    <x v="116"/>
    <s v="Broad"/>
    <x v="0"/>
    <s v="Nice"/>
    <s v="nice"/>
    <x v="0"/>
    <s v="Unassigned"/>
    <s v="Unavailable"/>
    <n v="2.5"/>
    <n v="23"/>
    <n v="38.412499812500002"/>
    <n v="1.6701086875000002"/>
    <n v="1328"/>
    <n v="1.7319277108433699"/>
    <n v="1.50376506024096"/>
    <n v="0"/>
    <n v="0"/>
    <n v="0"/>
    <n v="38.412499812500002"/>
    <n v="0"/>
  </r>
  <r>
    <s v="K1175"/>
    <x v="0"/>
    <s v="43000000005663228"/>
    <x v="117"/>
    <s v="Broad"/>
    <x v="0"/>
    <s v="Nice"/>
    <s v="nice"/>
    <x v="0"/>
    <s v="Unassigned"/>
    <s v="Unavailable"/>
    <n v="2.5"/>
    <n v="23"/>
    <n v="46.662499762499998"/>
    <n v="2.0288043375"/>
    <n v="2140"/>
    <n v="1.07476635514019"/>
    <n v="1.9267289719626199"/>
    <n v="0"/>
    <n v="0"/>
    <n v="0"/>
    <n v="46.662499762499998"/>
    <n v="0"/>
  </r>
  <r>
    <s v="K1175"/>
    <x v="0"/>
    <s v="43000000005663234"/>
    <x v="118"/>
    <s v="Broad"/>
    <x v="0"/>
    <s v="Marseille"/>
    <s v="marseille"/>
    <x v="0"/>
    <s v="Unassigned"/>
    <s v="Unavailable"/>
    <n v="2.5"/>
    <n v="33"/>
    <n v="60.937499700000004"/>
    <n v="1.8465909"/>
    <n v="1072"/>
    <n v="3.0783582089552199"/>
    <n v="1.0830223880597001"/>
    <n v="0"/>
    <n v="0"/>
    <n v="0"/>
    <n v="60.937499700000004"/>
    <n v="0"/>
  </r>
  <r>
    <s v="K1175"/>
    <x v="0"/>
    <s v="43000000005663183"/>
    <x v="119"/>
    <s v="Broad"/>
    <x v="0"/>
    <s v="Nice"/>
    <s v="nice"/>
    <x v="0"/>
    <s v="Unassigned"/>
    <s v="Unavailable"/>
    <n v="2.5"/>
    <n v="91"/>
    <n v="125.07499891250001"/>
    <n v="1.3744505375"/>
    <n v="3760"/>
    <n v="2.4202127659574502"/>
    <n v="1.26037234042553"/>
    <n v="0"/>
    <n v="0"/>
    <n v="0"/>
    <n v="125.07499891250001"/>
    <n v="0"/>
  </r>
  <r>
    <s v="K1175"/>
    <x v="0"/>
    <s v="43000000005663417"/>
    <x v="53"/>
    <s v="Broad"/>
    <x v="0"/>
    <s v="Paris"/>
    <s v="paris"/>
    <x v="0"/>
    <s v="Unassigned"/>
    <s v="Unavailable"/>
    <n v="2.5"/>
    <n v="188"/>
    <n v="186.08749950000001"/>
    <n v="0.98982712500000003"/>
    <n v="2950"/>
    <n v="6.3728813559321997"/>
    <n v="2.5265762711864399"/>
    <n v="0"/>
    <n v="0"/>
    <n v="0"/>
    <n v="186.08749950000001"/>
    <n v="0"/>
  </r>
  <r>
    <s v="K1175"/>
    <x v="0"/>
    <s v="43000000005663312"/>
    <x v="35"/>
    <s v="Broad"/>
    <x v="0"/>
    <s v="Paris"/>
    <s v="paris"/>
    <x v="0"/>
    <s v="Unassigned"/>
    <s v="Unavailable"/>
    <n v="2.5"/>
    <n v="224"/>
    <n v="457.42499880000003"/>
    <n v="2.0420758875000002"/>
    <n v="26959"/>
    <n v="0.83089135353685206"/>
    <n v="1.80852034571015"/>
    <n v="0"/>
    <n v="0"/>
    <n v="0"/>
    <n v="457.42499880000003"/>
    <n v="0"/>
  </r>
  <r>
    <s v="K1175"/>
    <x v="0"/>
    <s v="43000000005663437"/>
    <x v="120"/>
    <s v="Broad"/>
    <x v="0"/>
    <s v="Bordeaux"/>
    <s v="bordeaux"/>
    <x v="0"/>
    <s v="Unassigned"/>
    <s v="Unavailable"/>
    <n v="3.75"/>
    <n v="3"/>
    <n v="4.3499999999999996"/>
    <n v="1.45"/>
    <n v="24"/>
    <n v="12.5"/>
    <n v="1.4583333333333299"/>
    <n v="0"/>
    <n v="0"/>
    <n v="0"/>
    <n v="4.3499999999999996"/>
    <n v="0"/>
  </r>
  <r>
    <s v="K1175"/>
    <x v="0"/>
    <s v="43000000005663271"/>
    <x v="121"/>
    <s v="Broad"/>
    <x v="0"/>
    <s v="Bordeaux"/>
    <s v="bordeaux"/>
    <x v="0"/>
    <s v="Unassigned"/>
    <s v="Unavailable"/>
    <n v="3.75"/>
    <n v="8"/>
    <n v="7.625"/>
    <n v="0.953125"/>
    <n v="765"/>
    <n v="1.0457516339869299"/>
    <n v="1.14196078431373"/>
    <n v="0"/>
    <n v="0"/>
    <n v="0"/>
    <n v="7.625"/>
    <n v="0"/>
  </r>
  <r>
    <s v="K1175"/>
    <x v="0"/>
    <s v="43000000005663366"/>
    <x v="122"/>
    <s v="Broad"/>
    <x v="0"/>
    <s v="Bordeaux"/>
    <s v="bordeaux"/>
    <x v="0"/>
    <s v="Unassigned"/>
    <s v="Unavailable"/>
    <n v="3.75"/>
    <n v="6"/>
    <n v="9.9249999750000022"/>
    <n v="1.6541666625000002"/>
    <n v="1562"/>
    <n v="0.38412291933418696"/>
    <n v="1.5491037131882199"/>
    <n v="0"/>
    <n v="0"/>
    <n v="0"/>
    <n v="9.9249999750000022"/>
    <n v="0"/>
  </r>
  <r>
    <s v="K1175"/>
    <x v="0"/>
    <s v="43000000005663340"/>
    <x v="123"/>
    <s v="Broad"/>
    <x v="0"/>
    <s v="Lyon"/>
    <s v="lyon"/>
    <x v="0"/>
    <s v="Unassigned"/>
    <s v="Unavailable"/>
    <n v="3.75"/>
    <n v="4"/>
    <n v="9.9375"/>
    <n v="2.484375"/>
    <n v="925"/>
    <n v="0.43243243243243201"/>
    <n v="1.5378378378378399"/>
    <n v="0"/>
    <n v="0"/>
    <n v="0"/>
    <n v="9.9375"/>
    <n v="0"/>
  </r>
  <r>
    <s v="K1175"/>
    <x v="0"/>
    <s v="43000000005663299"/>
    <x v="124"/>
    <s v="Broad"/>
    <x v="0"/>
    <s v="Nice"/>
    <s v="nice"/>
    <x v="0"/>
    <s v="Unassigned"/>
    <s v="Unavailable"/>
    <n v="3.75"/>
    <n v="6"/>
    <n v="13.275"/>
    <n v="2.2124999999999999"/>
    <n v="216"/>
    <n v="2.7777777777777799"/>
    <n v="1.4875"/>
    <n v="0"/>
    <n v="0"/>
    <n v="0"/>
    <n v="13.275"/>
    <n v="0"/>
  </r>
  <r>
    <s v="K1175"/>
    <x v="0"/>
    <s v="43000000005663425"/>
    <x v="125"/>
    <s v="Broad"/>
    <x v="0"/>
    <s v="Air France"/>
    <s v="airfrance"/>
    <x v="0"/>
    <s v="Unassigned"/>
    <s v="Unavailable"/>
    <n v="3.75"/>
    <n v="26"/>
    <n v="17.724999825000001"/>
    <n v="0.68173076250000009"/>
    <n v="586"/>
    <n v="4.4368600682593904"/>
    <n v="1.21501706484642"/>
    <n v="0"/>
    <n v="0"/>
    <n v="0"/>
    <n v="17.724999825000001"/>
    <n v="0"/>
  </r>
  <r>
    <s v="K1175"/>
    <x v="0"/>
    <s v="43000000005663210"/>
    <x v="126"/>
    <s v="Broad"/>
    <x v="0"/>
    <s v="Marseille"/>
    <s v="marseille"/>
    <x v="0"/>
    <s v="Unassigned"/>
    <s v="Unavailable"/>
    <n v="3.75"/>
    <n v="10"/>
    <n v="18.462499999999999"/>
    <n v="1.8462499999999999"/>
    <n v="1759"/>
    <n v="0.56850483229107496"/>
    <n v="1.50608300170551"/>
    <n v="0"/>
    <n v="0"/>
    <n v="0"/>
    <n v="18.462499999999999"/>
    <n v="0"/>
  </r>
  <r>
    <s v="K1175"/>
    <x v="0"/>
    <s v="43000000005663212"/>
    <x v="31"/>
    <s v="Broad"/>
    <x v="0"/>
    <s v="Paris"/>
    <s v="paris"/>
    <x v="0"/>
    <s v="Unassigned"/>
    <s v="Unavailable"/>
    <n v="3.75"/>
    <n v="43"/>
    <n v="84.749999674999998"/>
    <n v="1.970930225"/>
    <n v="1440"/>
    <n v="2.9861111111111098"/>
    <n v="2.61763888888889"/>
    <n v="0"/>
    <n v="0"/>
    <n v="0"/>
    <n v="84.749999674999998"/>
    <n v="0"/>
  </r>
  <r>
    <s v="K1175"/>
    <x v="0"/>
    <s v="43000000005663310"/>
    <x v="59"/>
    <s v="Broad"/>
    <x v="0"/>
    <s v="Air France"/>
    <s v="airfrance"/>
    <x v="0"/>
    <s v="Unassigned"/>
    <s v="Unavailable"/>
    <n v="3.75"/>
    <n v="233"/>
    <n v="623.08749907499998"/>
    <n v="2.6741952749999998"/>
    <n v="18214"/>
    <n v="1.2792357527176901"/>
    <n v="1.9825628637312001"/>
    <n v="0"/>
    <n v="0"/>
    <n v="0"/>
    <n v="623.08749907499998"/>
    <n v="0"/>
  </r>
  <r>
    <s v="K1175"/>
    <x v="0"/>
    <s v="43000000019449126"/>
    <x v="127"/>
    <s v="Broad"/>
    <x v="1"/>
    <s v="Lyon"/>
    <s v="uncategorized"/>
    <x v="1"/>
    <s v="Unassigned"/>
    <s v="Paused"/>
    <n v="5"/>
    <n v="1"/>
    <n v="0.8"/>
    <n v="0.8"/>
    <n v="15"/>
    <n v="6.6666666666666696"/>
    <n v="1.9466666666666701"/>
    <n v="0"/>
    <n v="0"/>
    <n v="0"/>
    <n v="0.8"/>
    <n v="0"/>
  </r>
  <r>
    <s v="K1175"/>
    <x v="0"/>
    <s v="43000000019449354"/>
    <x v="128"/>
    <s v="Broad"/>
    <x v="1"/>
    <s v="Nice"/>
    <s v="uncategorized"/>
    <x v="1"/>
    <s v="Unassigned"/>
    <s v="Paused"/>
    <n v="5"/>
    <n v="1"/>
    <n v="0.83750000000000002"/>
    <n v="0.83750000000000002"/>
    <n v="15"/>
    <n v="6.6666666666666696"/>
    <n v="1.32666666666667"/>
    <n v="0"/>
    <n v="0"/>
    <n v="0"/>
    <n v="0.83750000000000002"/>
    <n v="0"/>
  </r>
  <r>
    <s v="K1175"/>
    <x v="0"/>
    <s v="43000000019449304"/>
    <x v="91"/>
    <s v="Broad"/>
    <x v="1"/>
    <s v="Bordeaux"/>
    <s v="uncategorized"/>
    <x v="1"/>
    <s v="Unassigned"/>
    <s v="Paused"/>
    <n v="5"/>
    <n v="1"/>
    <n v="1.1000000000000001"/>
    <n v="1.1000000000000001"/>
    <n v="3"/>
    <n v="33.3333333333333"/>
    <n v="1"/>
    <n v="0"/>
    <n v="0"/>
    <n v="0"/>
    <n v="1.1000000000000001"/>
    <n v="0"/>
  </r>
  <r>
    <s v="K1175"/>
    <x v="0"/>
    <s v="43000000019449170"/>
    <x v="129"/>
    <s v="Broad"/>
    <x v="1"/>
    <s v="Nice"/>
    <s v="uncategorized"/>
    <x v="1"/>
    <s v="Unassigned"/>
    <s v="Paused"/>
    <n v="5"/>
    <n v="1"/>
    <n v="1.2124999999999999"/>
    <n v="1.2124999999999999"/>
    <n v="2"/>
    <n v="50"/>
    <n v="1"/>
    <n v="0"/>
    <n v="0"/>
    <n v="0"/>
    <n v="1.2124999999999999"/>
    <n v="0"/>
  </r>
  <r>
    <s v="K1175"/>
    <x v="0"/>
    <s v="43000000019449327"/>
    <x v="92"/>
    <s v="Broad"/>
    <x v="1"/>
    <s v="Nice"/>
    <s v="uncategorized"/>
    <x v="1"/>
    <s v="Unassigned"/>
    <s v="Paused"/>
    <n v="5"/>
    <n v="1"/>
    <n v="1.35"/>
    <n v="1.35"/>
    <n v="19"/>
    <n v="5.2631578947368398"/>
    <n v="1.1052631578947401"/>
    <n v="0"/>
    <n v="0"/>
    <n v="0"/>
    <n v="1.35"/>
    <n v="0"/>
  </r>
  <r>
    <s v="K1175"/>
    <x v="0"/>
    <s v="43000000019449237"/>
    <x v="130"/>
    <s v="Broad"/>
    <x v="1"/>
    <s v="Paris Branded"/>
    <s v="uncategorized"/>
    <x v="1"/>
    <s v="Unassigned"/>
    <s v="Unavailable"/>
    <n v="5"/>
    <n v="1"/>
    <n v="1.4375"/>
    <n v="1.4375"/>
    <n v="5"/>
    <n v="20"/>
    <n v="1"/>
    <n v="0"/>
    <n v="0"/>
    <n v="0"/>
    <n v="1.4375"/>
    <n v="0"/>
  </r>
  <r>
    <s v="K1175"/>
    <x v="0"/>
    <s v="43000000019449374"/>
    <x v="131"/>
    <s v="Broad"/>
    <x v="1"/>
    <s v="Air France Website"/>
    <s v="uncategorized"/>
    <x v="1"/>
    <s v="Unassigned"/>
    <s v="Unavailable"/>
    <n v="5"/>
    <n v="2"/>
    <n v="1.6375"/>
    <n v="0.81874999999999998"/>
    <n v="12"/>
    <n v="16.6666666666667"/>
    <n v="1"/>
    <n v="0"/>
    <n v="0"/>
    <n v="0"/>
    <n v="1.6375"/>
    <n v="0"/>
  </r>
  <r>
    <s v="K1175"/>
    <x v="0"/>
    <s v="43000000019449196"/>
    <x v="132"/>
    <s v="Broad"/>
    <x v="1"/>
    <s v="Paris Branded"/>
    <s v="uncategorized"/>
    <x v="1"/>
    <s v="Unassigned"/>
    <s v="Unavailable"/>
    <n v="5"/>
    <n v="1"/>
    <n v="1.9375"/>
    <n v="1.9375"/>
    <n v="8"/>
    <n v="12.5"/>
    <n v="1"/>
    <n v="0"/>
    <n v="0"/>
    <n v="0"/>
    <n v="1.9375"/>
    <n v="0"/>
  </r>
  <r>
    <s v="K1175"/>
    <x v="0"/>
    <s v="43000000019449155"/>
    <x v="133"/>
    <s v="Broad"/>
    <x v="1"/>
    <s v="France"/>
    <s v="uncategorized"/>
    <x v="1"/>
    <s v="Unassigned"/>
    <s v="Paused"/>
    <n v="5"/>
    <n v="2"/>
    <n v="2.0499999999999998"/>
    <n v="1.0249999999999999"/>
    <n v="3"/>
    <n v="66.6666666666667"/>
    <n v="1"/>
    <n v="0"/>
    <n v="0"/>
    <n v="0"/>
    <n v="2.0499999999999998"/>
    <n v="0"/>
  </r>
  <r>
    <s v="K1175"/>
    <x v="0"/>
    <s v="43000000019449120"/>
    <x v="119"/>
    <s v="Broad"/>
    <x v="1"/>
    <s v="Nice"/>
    <s v="uncategorized"/>
    <x v="1"/>
    <s v="Unassigned"/>
    <s v="Paused"/>
    <n v="5"/>
    <n v="1"/>
    <n v="2.2625000000000002"/>
    <n v="2.2625000000000002"/>
    <n v="7"/>
    <n v="14.285714285714301"/>
    <n v="1"/>
    <n v="0"/>
    <n v="0"/>
    <n v="0"/>
    <n v="2.2625000000000002"/>
    <n v="0"/>
  </r>
  <r>
    <s v="K1175"/>
    <x v="0"/>
    <s v="43000000019449039"/>
    <x v="134"/>
    <s v="Broad"/>
    <x v="1"/>
    <s v="Paris Branded"/>
    <s v="uncategorized"/>
    <x v="1"/>
    <s v="Unassigned"/>
    <s v="Unavailable"/>
    <n v="5"/>
    <n v="1"/>
    <n v="2.2875000000000001"/>
    <n v="2.2875000000000001"/>
    <n v="4"/>
    <n v="25"/>
    <n v="1"/>
    <n v="0"/>
    <n v="0"/>
    <n v="0"/>
    <n v="2.2875000000000001"/>
    <n v="0"/>
  </r>
  <r>
    <s v="K1175"/>
    <x v="0"/>
    <s v="43000000019449266"/>
    <x v="23"/>
    <s v="Broad"/>
    <x v="1"/>
    <s v="Nice"/>
    <s v="uncategorized"/>
    <x v="1"/>
    <s v="Unassigned"/>
    <s v="Paused"/>
    <n v="5"/>
    <n v="1"/>
    <n v="3.4"/>
    <n v="3.4"/>
    <n v="17"/>
    <n v="5.8823529411764701"/>
    <n v="1.1705882352941199"/>
    <n v="0"/>
    <n v="0"/>
    <n v="0"/>
    <n v="3.4"/>
    <n v="0"/>
  </r>
  <r>
    <s v="K1175"/>
    <x v="0"/>
    <s v="43000000019449384"/>
    <x v="5"/>
    <s v="Broad"/>
    <x v="1"/>
    <s v="Nice"/>
    <s v="uncategorized"/>
    <x v="1"/>
    <s v="Unassigned"/>
    <s v="Paused"/>
    <n v="5"/>
    <n v="4"/>
    <n v="3.5125000000000002"/>
    <n v="0.87812500000000004"/>
    <n v="86"/>
    <n v="4.6511627906976702"/>
    <n v="1.05"/>
    <n v="0"/>
    <n v="0"/>
    <n v="0"/>
    <n v="3.5125000000000002"/>
    <n v="0"/>
  </r>
  <r>
    <s v="K1175"/>
    <x v="0"/>
    <s v="43000000019449180"/>
    <x v="135"/>
    <s v="Broad"/>
    <x v="1"/>
    <s v="Paris Branded"/>
    <s v="uncategorized"/>
    <x v="1"/>
    <s v="Unassigned"/>
    <s v="Unavailable"/>
    <n v="5"/>
    <n v="4"/>
    <n v="4.5250000000000004"/>
    <n v="1.1312500000000001"/>
    <n v="30"/>
    <n v="13.3333333333333"/>
    <n v="1.13333333333333"/>
    <n v="0"/>
    <n v="0"/>
    <n v="0"/>
    <n v="4.5250000000000004"/>
    <n v="0"/>
  </r>
  <r>
    <s v="K1175"/>
    <x v="0"/>
    <s v="43000000019449049"/>
    <x v="122"/>
    <s v="Broad"/>
    <x v="1"/>
    <s v="Bordeaux"/>
    <s v="uncategorized"/>
    <x v="1"/>
    <s v="Unassigned"/>
    <s v="Paused"/>
    <n v="5"/>
    <n v="1"/>
    <n v="4.5374999999999996"/>
    <n v="4.5374999999999996"/>
    <n v="12"/>
    <n v="8.3333333333333304"/>
    <n v="1"/>
    <n v="0"/>
    <n v="0"/>
    <n v="0"/>
    <n v="4.5374999999999996"/>
    <n v="0"/>
  </r>
  <r>
    <s v="K1175"/>
    <x v="0"/>
    <s v="43000000019449347"/>
    <x v="136"/>
    <s v="Broad"/>
    <x v="1"/>
    <s v="Paris Branded"/>
    <s v="uncategorized"/>
    <x v="1"/>
    <s v="Unassigned"/>
    <s v="Unavailable"/>
    <n v="5"/>
    <n v="4"/>
    <n v="4.6749999999999998"/>
    <n v="1.16875"/>
    <n v="7"/>
    <n v="57.142857142857103"/>
    <n v="1.28571428571429"/>
    <n v="0"/>
    <n v="0"/>
    <n v="0"/>
    <n v="4.6749999999999998"/>
    <n v="0"/>
  </r>
  <r>
    <s v="K1175"/>
    <x v="0"/>
    <s v="43000000019449060"/>
    <x v="96"/>
    <s v="Broad"/>
    <x v="1"/>
    <s v="Bordeaux"/>
    <s v="uncategorized"/>
    <x v="1"/>
    <s v="Unassigned"/>
    <s v="Paused"/>
    <n v="5"/>
    <n v="2"/>
    <n v="5.2750000000000004"/>
    <n v="2.6375000000000002"/>
    <n v="12"/>
    <n v="16.6666666666667"/>
    <n v="1.43333333333333"/>
    <n v="0"/>
    <n v="0"/>
    <n v="0"/>
    <n v="5.2750000000000004"/>
    <n v="0"/>
  </r>
  <r>
    <s v="K1175"/>
    <x v="0"/>
    <s v="43000000019449440"/>
    <x v="137"/>
    <s v="Broad"/>
    <x v="1"/>
    <s v="Air France Brand"/>
    <s v="uncategorized"/>
    <x v="1"/>
    <s v="Unassigned"/>
    <s v="Unavailable"/>
    <n v="5"/>
    <n v="8"/>
    <n v="5.8250000000000002"/>
    <n v="0.72812500000000002"/>
    <n v="34"/>
    <n v="23.529411764705898"/>
    <n v="1"/>
    <n v="0"/>
    <n v="0"/>
    <n v="0"/>
    <n v="5.8250000000000002"/>
    <n v="0"/>
  </r>
  <r>
    <s v="K1175"/>
    <x v="0"/>
    <s v="43000000019449236"/>
    <x v="138"/>
    <s v="Broad"/>
    <x v="1"/>
    <s v="Paris Branded"/>
    <s v="uncategorized"/>
    <x v="1"/>
    <s v="Unassigned"/>
    <s v="Unavailable"/>
    <n v="5"/>
    <n v="4"/>
    <n v="7.125"/>
    <n v="1.78125"/>
    <n v="7"/>
    <n v="57.142857142857103"/>
    <n v="1"/>
    <n v="0"/>
    <n v="0"/>
    <n v="0"/>
    <n v="7.125"/>
    <n v="0"/>
  </r>
  <r>
    <s v="K1175"/>
    <x v="0"/>
    <s v="43000000019449190"/>
    <x v="24"/>
    <s v="Broad"/>
    <x v="1"/>
    <s v="Nice"/>
    <s v="uncategorized"/>
    <x v="1"/>
    <s v="Unassigned"/>
    <s v="Paused"/>
    <n v="5"/>
    <n v="4"/>
    <n v="7.55"/>
    <n v="1.8875"/>
    <n v="56"/>
    <n v="7.1428571428571397"/>
    <n v="1.40357142857143"/>
    <n v="0"/>
    <n v="0"/>
    <n v="0"/>
    <n v="7.55"/>
    <n v="0"/>
  </r>
  <r>
    <s v="K1175"/>
    <x v="0"/>
    <s v="43000000019449137"/>
    <x v="57"/>
    <s v="Broad"/>
    <x v="1"/>
    <s v="Nice"/>
    <s v="uncategorized"/>
    <x v="1"/>
    <s v="Unassigned"/>
    <s v="Paused"/>
    <n v="5"/>
    <n v="3"/>
    <n v="7.7749999875000011"/>
    <n v="2.5916666625000002"/>
    <n v="96"/>
    <n v="3.125"/>
    <n v="1.3270833333333301"/>
    <n v="0"/>
    <n v="0"/>
    <n v="0"/>
    <n v="7.7749999875000011"/>
    <n v="0"/>
  </r>
  <r>
    <s v="K1175"/>
    <x v="0"/>
    <s v="43000000019449042"/>
    <x v="139"/>
    <s v="Broad"/>
    <x v="1"/>
    <s v="Paris"/>
    <s v="uncategorized"/>
    <x v="1"/>
    <s v="Unassigned"/>
    <s v="Unavailable"/>
    <n v="5"/>
    <n v="5"/>
    <n v="9.1"/>
    <n v="1.82"/>
    <n v="17"/>
    <n v="29.411764705882401"/>
    <n v="2.4117647058823501"/>
    <n v="0"/>
    <n v="0"/>
    <n v="0"/>
    <n v="9.1"/>
    <n v="0"/>
  </r>
  <r>
    <s v="K1175"/>
    <x v="0"/>
    <s v="43000000005663316"/>
    <x v="140"/>
    <s v="Broad"/>
    <x v="0"/>
    <s v="Nice"/>
    <s v="nice"/>
    <x v="0"/>
    <s v="Unassigned"/>
    <s v="Unavailable"/>
    <n v="5"/>
    <n v="5"/>
    <n v="9.1125000000000007"/>
    <n v="1.8225"/>
    <n v="79"/>
    <n v="6.3291139240506302"/>
    <n v="1.77848101265823"/>
    <n v="0"/>
    <n v="0"/>
    <n v="0"/>
    <n v="9.1125000000000007"/>
    <n v="0"/>
  </r>
  <r>
    <s v="K1175"/>
    <x v="0"/>
    <s v="43000000019449057"/>
    <x v="141"/>
    <s v="Broad"/>
    <x v="1"/>
    <s v="France"/>
    <s v="uncategorized"/>
    <x v="1"/>
    <s v="Unassigned"/>
    <s v="Paused"/>
    <n v="5"/>
    <n v="4"/>
    <n v="9.2624999999999993"/>
    <n v="2.3156249999999998"/>
    <n v="101"/>
    <n v="3.9603960396039599"/>
    <n v="1.3178217821782201"/>
    <n v="0"/>
    <n v="0"/>
    <n v="0"/>
    <n v="9.2624999999999993"/>
    <n v="0"/>
  </r>
  <r>
    <s v="K1175"/>
    <x v="0"/>
    <s v="43000000019449319"/>
    <x v="142"/>
    <s v="Broad"/>
    <x v="1"/>
    <s v="Paris"/>
    <s v="uncategorized"/>
    <x v="1"/>
    <s v="Unassigned"/>
    <s v="Unavailable"/>
    <n v="5"/>
    <n v="4"/>
    <n v="9.4375"/>
    <n v="2.359375"/>
    <n v="344"/>
    <n v="1.16279069767442"/>
    <n v="1.5328488372093001"/>
    <n v="0"/>
    <n v="0"/>
    <n v="0"/>
    <n v="9.4375"/>
    <n v="0"/>
  </r>
  <r>
    <s v="K1175"/>
    <x v="0"/>
    <s v="43000000019449436"/>
    <x v="143"/>
    <s v="Broad"/>
    <x v="1"/>
    <s v="France"/>
    <s v="uncategorized"/>
    <x v="1"/>
    <s v="Unassigned"/>
    <s v="Paused"/>
    <n v="5"/>
    <n v="3"/>
    <n v="9.5374999874999986"/>
    <n v="3.1791666624999997"/>
    <n v="52"/>
    <n v="5.7692307692307701"/>
    <n v="1.3"/>
    <n v="0"/>
    <n v="0"/>
    <n v="0"/>
    <n v="9.5374999874999986"/>
    <n v="0"/>
  </r>
  <r>
    <s v="K1175"/>
    <x v="0"/>
    <s v="43000000019449092"/>
    <x v="144"/>
    <s v="Broad"/>
    <x v="1"/>
    <s v="France"/>
    <s v="uncategorized"/>
    <x v="1"/>
    <s v="Unassigned"/>
    <s v="Paused"/>
    <n v="5"/>
    <n v="4"/>
    <n v="10.025"/>
    <n v="2.5062500000000001"/>
    <n v="469"/>
    <n v="0.85287846481876306"/>
    <n v="1.2379530916844399"/>
    <n v="0"/>
    <n v="0"/>
    <n v="0"/>
    <n v="10.025"/>
    <n v="0"/>
  </r>
  <r>
    <s v="K1175"/>
    <x v="0"/>
    <s v="43000000019449317"/>
    <x v="85"/>
    <s v="Broad"/>
    <x v="1"/>
    <s v="France"/>
    <s v="uncategorized"/>
    <x v="1"/>
    <s v="Unassigned"/>
    <s v="Paused"/>
    <n v="5"/>
    <n v="6"/>
    <n v="11.599999950000001"/>
    <n v="1.933333325"/>
    <n v="306"/>
    <n v="1.9607843137254899"/>
    <n v="1.2369281045751599"/>
    <n v="0"/>
    <n v="0"/>
    <n v="0"/>
    <n v="11.599999950000001"/>
    <n v="0"/>
  </r>
  <r>
    <s v="K1175"/>
    <x v="0"/>
    <s v="43000000019449413"/>
    <x v="18"/>
    <s v="Broad"/>
    <x v="1"/>
    <s v="Nice"/>
    <s v="uncategorized"/>
    <x v="1"/>
    <s v="Unassigned"/>
    <s v="Paused"/>
    <n v="5"/>
    <n v="11"/>
    <n v="12.174999924999998"/>
    <n v="1.1068181749999999"/>
    <n v="115"/>
    <n v="9.5652173913043494"/>
    <n v="1.07565217391304"/>
    <n v="0"/>
    <n v="0"/>
    <n v="0"/>
    <n v="12.174999924999998"/>
    <n v="0"/>
  </r>
  <r>
    <s v="K1175"/>
    <x v="0"/>
    <s v="43000000019449395"/>
    <x v="145"/>
    <s v="Broad"/>
    <x v="1"/>
    <s v="Air France Brand"/>
    <s v="uncategorized"/>
    <x v="1"/>
    <s v="Unassigned"/>
    <s v="Unavailable"/>
    <n v="5"/>
    <n v="6"/>
    <n v="12.637499999999999"/>
    <n v="2.1062500000000002"/>
    <n v="61"/>
    <n v="9.8360655737704903"/>
    <n v="2.30819672131148"/>
    <n v="0"/>
    <n v="0"/>
    <n v="0"/>
    <n v="12.637499999999999"/>
    <n v="0"/>
  </r>
  <r>
    <s v="K1175"/>
    <x v="0"/>
    <s v="43000000019449214"/>
    <x v="146"/>
    <s v="Broad"/>
    <x v="1"/>
    <s v="Paris"/>
    <s v="uncategorized"/>
    <x v="1"/>
    <s v="Unassigned"/>
    <s v="Unavailable"/>
    <n v="5"/>
    <n v="5"/>
    <n v="13.262499999999999"/>
    <n v="2.6524999999999999"/>
    <n v="164"/>
    <n v="3.0487804878048799"/>
    <n v="1.19390243902439"/>
    <n v="0"/>
    <n v="0"/>
    <n v="0"/>
    <n v="13.262499999999999"/>
    <n v="0"/>
  </r>
  <r>
    <s v="K1175"/>
    <x v="0"/>
    <s v="43000000019449207"/>
    <x v="147"/>
    <s v="Broad"/>
    <x v="1"/>
    <s v="France"/>
    <s v="uncategorized"/>
    <x v="1"/>
    <s v="Unassigned"/>
    <s v="Paused"/>
    <n v="5"/>
    <n v="6"/>
    <n v="19.512499949999999"/>
    <n v="3.2520833249999996"/>
    <n v="156"/>
    <n v="3.8461538461538498"/>
    <n v="1.33012820512821"/>
    <n v="0"/>
    <n v="0"/>
    <n v="0"/>
    <n v="19.512499949999999"/>
    <n v="0"/>
  </r>
  <r>
    <s v="K1175"/>
    <x v="0"/>
    <s v="43000000019449112"/>
    <x v="148"/>
    <s v="Broad"/>
    <x v="1"/>
    <s v="Paris"/>
    <s v="uncategorized"/>
    <x v="1"/>
    <s v="Unassigned"/>
    <s v="Unavailable"/>
    <n v="5"/>
    <n v="8"/>
    <n v="23.25"/>
    <n v="2.90625"/>
    <n v="261"/>
    <n v="3.0651340996168601"/>
    <n v="1.31034482758621"/>
    <n v="0"/>
    <n v="0"/>
    <n v="0"/>
    <n v="23.25"/>
    <n v="0"/>
  </r>
  <r>
    <s v="K1175"/>
    <x v="0"/>
    <s v="43000000005663409"/>
    <x v="149"/>
    <s v="Broad"/>
    <x v="0"/>
    <s v="Marseille"/>
    <s v="marseille"/>
    <x v="0"/>
    <s v="Unassigned"/>
    <s v="Unavailable"/>
    <n v="5"/>
    <n v="17"/>
    <n v="24.674999987500001"/>
    <n v="1.4514705875"/>
    <n v="1232"/>
    <n v="1.3798701298701299"/>
    <n v="1.20316558441558"/>
    <n v="0"/>
    <n v="0"/>
    <n v="0"/>
    <n v="24.674999987500001"/>
    <n v="0"/>
  </r>
  <r>
    <s v="K1175"/>
    <x v="0"/>
    <s v="43000000019449442"/>
    <x v="111"/>
    <s v="Broad"/>
    <x v="1"/>
    <s v="Air France Brand"/>
    <s v="uncategorized"/>
    <x v="1"/>
    <s v="Unassigned"/>
    <s v="Unavailable"/>
    <n v="5"/>
    <n v="27"/>
    <n v="24.78749985"/>
    <n v="0.91805554999999994"/>
    <n v="142"/>
    <n v="19.014084507042298"/>
    <n v="1.05"/>
    <n v="0"/>
    <n v="0"/>
    <n v="0"/>
    <n v="24.78749985"/>
    <n v="0"/>
  </r>
  <r>
    <s v="K1175"/>
    <x v="0"/>
    <s v="43000000019449032"/>
    <x v="125"/>
    <s v="Broad"/>
    <x v="1"/>
    <s v="Air France Brand"/>
    <s v="uncategorized"/>
    <x v="1"/>
    <s v="Unassigned"/>
    <s v="Unavailable"/>
    <n v="5"/>
    <n v="33"/>
    <n v="26.149999837500001"/>
    <n v="0.79242423750000002"/>
    <n v="258"/>
    <n v="12.790697674418601"/>
    <n v="1.02984496124031"/>
    <n v="0"/>
    <n v="0"/>
    <n v="0"/>
    <n v="26.149999837500001"/>
    <n v="0"/>
  </r>
  <r>
    <s v="K1175"/>
    <x v="0"/>
    <s v="43000000019449108"/>
    <x v="97"/>
    <s v="Broad"/>
    <x v="1"/>
    <s v="Air France Website"/>
    <s v="uncategorized"/>
    <x v="1"/>
    <s v="Unassigned"/>
    <s v="Unavailable"/>
    <n v="5"/>
    <n v="38"/>
    <n v="26.374999625000001"/>
    <n v="0.69407893750000005"/>
    <n v="138"/>
    <n v="27.536231884058001"/>
    <n v="1.04565217391304"/>
    <n v="0"/>
    <n v="0"/>
    <n v="0"/>
    <n v="26.374999625000001"/>
    <n v="0"/>
  </r>
  <r>
    <s v="K1175"/>
    <x v="0"/>
    <s v="43000000019449233"/>
    <x v="150"/>
    <s v="Broad"/>
    <x v="1"/>
    <s v="France"/>
    <s v="uncategorized"/>
    <x v="1"/>
    <s v="Unassigned"/>
    <s v="Paused"/>
    <n v="5"/>
    <n v="12"/>
    <n v="29.524999950000002"/>
    <n v="2.4604166625000001"/>
    <n v="91"/>
    <n v="13.1868131868132"/>
    <n v="1.89340659340659"/>
    <n v="0"/>
    <n v="0"/>
    <n v="0"/>
    <n v="29.524999950000002"/>
    <n v="0"/>
  </r>
  <r>
    <s v="K1175"/>
    <x v="0"/>
    <s v="43000000019449133"/>
    <x v="151"/>
    <s v="Broad"/>
    <x v="1"/>
    <s v="Paris"/>
    <s v="uncategorized"/>
    <x v="1"/>
    <s v="Unassigned"/>
    <s v="Unavailable"/>
    <n v="5"/>
    <n v="19"/>
    <n v="32.824999924999993"/>
    <n v="1.7276315749999998"/>
    <n v="173"/>
    <n v="10.9826589595376"/>
    <n v="1.6086705202312099"/>
    <n v="0"/>
    <n v="0"/>
    <n v="0"/>
    <n v="32.824999924999993"/>
    <n v="0"/>
  </r>
  <r>
    <s v="K1175"/>
    <x v="0"/>
    <s v="43000000019449206"/>
    <x v="100"/>
    <s v="Broad"/>
    <x v="1"/>
    <s v="France"/>
    <s v="uncategorized"/>
    <x v="1"/>
    <s v="Unassigned"/>
    <s v="Paused"/>
    <n v="5"/>
    <n v="30"/>
    <n v="33.75"/>
    <n v="1.125"/>
    <n v="1099"/>
    <n v="2.7297543221110101"/>
    <n v="1.0395814376706101"/>
    <n v="0"/>
    <n v="0"/>
    <n v="0"/>
    <n v="33.75"/>
    <n v="0"/>
  </r>
  <r>
    <s v="K1175"/>
    <x v="0"/>
    <s v="43000000019449298"/>
    <x v="152"/>
    <s v="Broad"/>
    <x v="1"/>
    <s v="Paris"/>
    <s v="uncategorized"/>
    <x v="1"/>
    <s v="Unassigned"/>
    <s v="Unavailable"/>
    <n v="5"/>
    <n v="15"/>
    <n v="39.4374999375"/>
    <n v="2.6291666624999999"/>
    <n v="109"/>
    <n v="13.7614678899083"/>
    <n v="1.0458715596330299"/>
    <n v="0"/>
    <n v="0"/>
    <n v="0"/>
    <n v="39.4374999375"/>
    <n v="0"/>
  </r>
  <r>
    <s v="K1175"/>
    <x v="0"/>
    <s v="43000000019449153"/>
    <x v="113"/>
    <s v="Broad"/>
    <x v="1"/>
    <s v="Paris"/>
    <s v="uncategorized"/>
    <x v="1"/>
    <s v="Unassigned"/>
    <s v="Unavailable"/>
    <n v="5"/>
    <n v="21"/>
    <n v="47.799999974999999"/>
    <n v="2.2761904749999999"/>
    <n v="3180"/>
    <n v="0.660377358490566"/>
    <n v="1.1944654088050299"/>
    <n v="0"/>
    <n v="0"/>
    <n v="0"/>
    <n v="47.799999974999999"/>
    <n v="0"/>
  </r>
  <r>
    <s v="K1175"/>
    <x v="0"/>
    <s v="43000000005663297"/>
    <x v="36"/>
    <s v="Broad"/>
    <x v="0"/>
    <s v="Paris"/>
    <s v="paris"/>
    <x v="0"/>
    <s v="Unassigned"/>
    <s v="Unavailable"/>
    <n v="5"/>
    <n v="27"/>
    <n v="49.999999950000003"/>
    <n v="1.8518518500000001"/>
    <n v="288"/>
    <n v="9.375"/>
    <n v="2.6256944444444401"/>
    <n v="0"/>
    <n v="0"/>
    <n v="0"/>
    <n v="49.999999950000003"/>
    <n v="0"/>
  </r>
  <r>
    <s v="K1175"/>
    <x v="0"/>
    <s v="43000000019449391"/>
    <x v="153"/>
    <s v="Broad"/>
    <x v="1"/>
    <s v="Paris"/>
    <s v="uncategorized"/>
    <x v="1"/>
    <s v="Unassigned"/>
    <s v="Unavailable"/>
    <n v="5"/>
    <n v="28"/>
    <n v="50.774999799999996"/>
    <n v="1.8133928499999998"/>
    <n v="1074"/>
    <n v="2.6070763500931098"/>
    <n v="1.5418063314711401"/>
    <n v="0"/>
    <n v="0"/>
    <n v="0"/>
    <n v="50.774999799999996"/>
    <n v="0"/>
  </r>
  <r>
    <s v="K1175"/>
    <x v="0"/>
    <s v="43000000005663288"/>
    <x v="154"/>
    <s v="Broad"/>
    <x v="0"/>
    <s v="Lyon"/>
    <s v="lyon"/>
    <x v="0"/>
    <s v="Unassigned"/>
    <s v="Unavailable"/>
    <n v="5"/>
    <n v="32"/>
    <n v="54.774999999999999"/>
    <n v="1.71171875"/>
    <n v="3529"/>
    <n v="0.90677245678662499"/>
    <n v="1.20456219892321"/>
    <n v="0"/>
    <n v="0"/>
    <n v="0"/>
    <n v="54.774999999999999"/>
    <n v="0"/>
  </r>
  <r>
    <s v="K1175"/>
    <x v="0"/>
    <s v="43000000019449149"/>
    <x v="67"/>
    <s v="Broad"/>
    <x v="1"/>
    <s v="Paris"/>
    <s v="uncategorized"/>
    <x v="1"/>
    <s v="Unassigned"/>
    <s v="Unavailable"/>
    <n v="5"/>
    <n v="20"/>
    <n v="54.8"/>
    <n v="2.74"/>
    <n v="986"/>
    <n v="2.0283975659229201"/>
    <n v="1.0841784989858001"/>
    <n v="0"/>
    <n v="0"/>
    <n v="0"/>
    <n v="54.8"/>
    <n v="0"/>
  </r>
  <r>
    <s v="K1175"/>
    <x v="0"/>
    <s v="43000000019449067"/>
    <x v="155"/>
    <s v="Broad"/>
    <x v="1"/>
    <s v="Paris Branded"/>
    <s v="uncategorized"/>
    <x v="1"/>
    <s v="Unassigned"/>
    <s v="Unavailable"/>
    <n v="5"/>
    <n v="43"/>
    <n v="63.987499662500007"/>
    <n v="1.4880813875000001"/>
    <n v="272"/>
    <n v="15.8088235294118"/>
    <n v="1.0823529411764701"/>
    <n v="0"/>
    <n v="0"/>
    <n v="0"/>
    <n v="63.987499662500007"/>
    <n v="0"/>
  </r>
  <r>
    <s v="K1175"/>
    <x v="0"/>
    <s v="43000000019449243"/>
    <x v="30"/>
    <s v="Broad"/>
    <x v="1"/>
    <s v="France"/>
    <s v="uncategorized"/>
    <x v="1"/>
    <s v="Unassigned"/>
    <s v="Paused"/>
    <n v="5"/>
    <n v="21"/>
    <n v="65.699999925"/>
    <n v="3.1285714250000001"/>
    <n v="176"/>
    <n v="11.931818181818199"/>
    <n v="1.5755681818181799"/>
    <n v="0"/>
    <n v="0"/>
    <n v="0"/>
    <n v="65.699999925"/>
    <n v="0"/>
  </r>
  <r>
    <s v="K1175"/>
    <x v="0"/>
    <s v="43000000019449005"/>
    <x v="32"/>
    <s v="Broad"/>
    <x v="1"/>
    <s v="France"/>
    <s v="uncategorized"/>
    <x v="1"/>
    <s v="Unassigned"/>
    <s v="Paused"/>
    <n v="5"/>
    <n v="27"/>
    <n v="66.087499725000001"/>
    <n v="2.4476851750000002"/>
    <n v="301"/>
    <n v="8.9700996677740896"/>
    <n v="1.3830564784053201"/>
    <n v="0"/>
    <n v="0"/>
    <n v="0"/>
    <n v="66.087499725000001"/>
    <n v="0"/>
  </r>
  <r>
    <s v="K1175"/>
    <x v="0"/>
    <s v="43000000019449227"/>
    <x v="156"/>
    <s v="Broad"/>
    <x v="1"/>
    <s v="Paris"/>
    <s v="uncategorized"/>
    <x v="1"/>
    <s v="Unassigned"/>
    <s v="Unavailable"/>
    <n v="5"/>
    <n v="23"/>
    <n v="81.537499812500002"/>
    <n v="3.5451086875"/>
    <n v="126"/>
    <n v="18.253968253968299"/>
    <n v="2.0730158730158701"/>
    <n v="0"/>
    <n v="0"/>
    <n v="0"/>
    <n v="81.537499812500002"/>
    <n v="0"/>
  </r>
  <r>
    <s v="K1175"/>
    <x v="0"/>
    <s v="43000000019449081"/>
    <x v="39"/>
    <s v="Broad"/>
    <x v="1"/>
    <s v="France"/>
    <s v="uncategorized"/>
    <x v="1"/>
    <s v="Unassigned"/>
    <s v="Paused"/>
    <n v="5"/>
    <n v="30"/>
    <n v="84.525000000000006"/>
    <n v="2.8174999999999999"/>
    <n v="573"/>
    <n v="5.2356020942408401"/>
    <n v="1.5610820244328101"/>
    <n v="0"/>
    <n v="0"/>
    <n v="0"/>
    <n v="84.525000000000006"/>
    <n v="0"/>
  </r>
  <r>
    <s v="K1175"/>
    <x v="0"/>
    <s v="43000000005663238"/>
    <x v="157"/>
    <s v="Broad"/>
    <x v="0"/>
    <s v="Bordeaux"/>
    <s v="bordeaux"/>
    <x v="0"/>
    <s v="Unassigned"/>
    <s v="Unavailable"/>
    <n v="5"/>
    <n v="29"/>
    <n v="91.849999875000009"/>
    <n v="3.1672413750000001"/>
    <n v="7494"/>
    <n v="0.38697624766479799"/>
    <n v="1.56455831331732"/>
    <n v="0"/>
    <n v="0"/>
    <n v="0"/>
    <n v="91.849999875000009"/>
    <n v="0"/>
  </r>
  <r>
    <s v="K1175"/>
    <x v="0"/>
    <s v="43000000019449369"/>
    <x v="48"/>
    <s v="Broad"/>
    <x v="1"/>
    <s v="France"/>
    <s v="uncategorized"/>
    <x v="1"/>
    <s v="Unassigned"/>
    <s v="Paused"/>
    <n v="5"/>
    <n v="31"/>
    <n v="95.862499700000001"/>
    <n v="3.0923387"/>
    <n v="323"/>
    <n v="9.5975232198142404"/>
    <n v="2.8325077399380798"/>
    <n v="0"/>
    <n v="0"/>
    <n v="0"/>
    <n v="95.862499700000001"/>
    <n v="0"/>
  </r>
  <r>
    <s v="K1175"/>
    <x v="0"/>
    <s v="43000000019449371"/>
    <x v="158"/>
    <s v="Broad"/>
    <x v="1"/>
    <s v="France"/>
    <s v="uncategorized"/>
    <x v="1"/>
    <s v="Unassigned"/>
    <s v="Paused"/>
    <n v="5"/>
    <n v="36"/>
    <n v="103.1374998"/>
    <n v="2.86493055"/>
    <n v="226"/>
    <n v="15.929203539823"/>
    <n v="1.2858407079645999"/>
    <n v="0"/>
    <n v="0"/>
    <n v="0"/>
    <n v="103.1374998"/>
    <n v="0"/>
  </r>
  <r>
    <s v="K1175"/>
    <x v="0"/>
    <s v="43000000005663224"/>
    <x v="15"/>
    <s v="Broad"/>
    <x v="0"/>
    <s v="Paris"/>
    <s v="paris"/>
    <x v="0"/>
    <s v="Unassigned"/>
    <s v="Unavailable"/>
    <n v="5"/>
    <n v="95"/>
    <n v="122.36249968750001"/>
    <n v="1.2880263125"/>
    <n v="2426"/>
    <n v="3.9159109645507"/>
    <n v="2.7434872217642199"/>
    <n v="0"/>
    <n v="0"/>
    <n v="0"/>
    <n v="122.36249968750001"/>
    <n v="0"/>
  </r>
  <r>
    <s v="K1175"/>
    <x v="0"/>
    <s v="43000000019449187"/>
    <x v="159"/>
    <s v="Broad"/>
    <x v="1"/>
    <s v="France"/>
    <s v="uncategorized"/>
    <x v="1"/>
    <s v="Unassigned"/>
    <s v="Paused"/>
    <n v="5"/>
    <n v="40"/>
    <n v="126.7375"/>
    <n v="3.1684375"/>
    <n v="411"/>
    <n v="9.7323600973235997"/>
    <n v="1.8250608272506099"/>
    <n v="0"/>
    <n v="0"/>
    <n v="0"/>
    <n v="126.7375"/>
    <n v="0"/>
  </r>
  <r>
    <s v="K1175"/>
    <x v="0"/>
    <s v="43000000019449297"/>
    <x v="160"/>
    <s v="Broad"/>
    <x v="1"/>
    <s v="France"/>
    <s v="uncategorized"/>
    <x v="1"/>
    <s v="Unassigned"/>
    <s v="Paused"/>
    <n v="5"/>
    <n v="51"/>
    <n v="134.34999997499997"/>
    <n v="2.6343137249999997"/>
    <n v="1018"/>
    <n v="5.0098231827111999"/>
    <n v="1.5094302554027501"/>
    <n v="0"/>
    <n v="0"/>
    <n v="0"/>
    <n v="134.34999997499997"/>
    <n v="0"/>
  </r>
  <r>
    <s v="K1175"/>
    <x v="0"/>
    <s v="43000000019449122"/>
    <x v="21"/>
    <s v="Broad"/>
    <x v="1"/>
    <s v="France"/>
    <s v="uncategorized"/>
    <x v="1"/>
    <s v="Unassigned"/>
    <s v="Paused"/>
    <n v="5"/>
    <n v="60"/>
    <n v="141.27499950000001"/>
    <n v="2.3545833250000001"/>
    <n v="1247"/>
    <n v="4.8115477145148402"/>
    <n v="1.2670408981555701"/>
    <n v="0"/>
    <n v="0"/>
    <n v="0"/>
    <n v="141.27499950000001"/>
    <n v="0"/>
  </r>
  <r>
    <s v="K1175"/>
    <x v="0"/>
    <s v="43000000019449398"/>
    <x v="161"/>
    <s v="Broad"/>
    <x v="1"/>
    <s v="France"/>
    <s v="uncategorized"/>
    <x v="1"/>
    <s v="Unassigned"/>
    <s v="Paused"/>
    <n v="5"/>
    <n v="60"/>
    <n v="154.63749974999996"/>
    <n v="2.5772916624999995"/>
    <n v="446"/>
    <n v="13.452914798206301"/>
    <n v="1.4172645739910299"/>
    <n v="0"/>
    <n v="0"/>
    <n v="0"/>
    <n v="154.63749974999996"/>
    <n v="0"/>
  </r>
  <r>
    <s v="K1175"/>
    <x v="0"/>
    <s v="43000000019449396"/>
    <x v="162"/>
    <s v="Broad"/>
    <x v="1"/>
    <s v="France"/>
    <s v="uncategorized"/>
    <x v="1"/>
    <s v="Unassigned"/>
    <s v="Paused"/>
    <n v="5"/>
    <n v="54"/>
    <n v="156.67499992500001"/>
    <n v="2.9013888875"/>
    <n v="952"/>
    <n v="5.6722689075630299"/>
    <n v="1.64590336134454"/>
    <n v="0"/>
    <n v="0"/>
    <n v="0"/>
    <n v="156.67499992500001"/>
    <n v="0"/>
  </r>
  <r>
    <s v="K1175"/>
    <x v="0"/>
    <s v="43000000019449031"/>
    <x v="163"/>
    <s v="Broad"/>
    <x v="1"/>
    <s v="Air France Brand"/>
    <s v="uncategorized"/>
    <x v="1"/>
    <s v="Unassigned"/>
    <s v="Unavailable"/>
    <n v="5"/>
    <n v="61"/>
    <n v="168.87499936250001"/>
    <n v="2.7684426124999999"/>
    <n v="415"/>
    <n v="14.6987951807229"/>
    <n v="1.78602409638554"/>
    <n v="0"/>
    <n v="0"/>
    <n v="0"/>
    <n v="168.87499936250001"/>
    <n v="0"/>
  </r>
  <r>
    <s v="K1175"/>
    <x v="0"/>
    <s v="43000000019449010"/>
    <x v="44"/>
    <s v="Broad"/>
    <x v="1"/>
    <s v="France"/>
    <s v="uncategorized"/>
    <x v="1"/>
    <s v="Unassigned"/>
    <s v="Paused"/>
    <n v="5"/>
    <n v="63"/>
    <n v="171.83749983750002"/>
    <n v="2.7275793625000002"/>
    <n v="440"/>
    <n v="14.318181818181801"/>
    <n v="1.36840909090909"/>
    <n v="0"/>
    <n v="0"/>
    <n v="0"/>
    <n v="171.83749983750002"/>
    <n v="0"/>
  </r>
  <r>
    <s v="K1175"/>
    <x v="0"/>
    <s v="43000000019449259"/>
    <x v="164"/>
    <s v="Broad"/>
    <x v="1"/>
    <s v="France"/>
    <s v="uncategorized"/>
    <x v="1"/>
    <s v="Unassigned"/>
    <s v="Paused"/>
    <n v="5"/>
    <n v="62"/>
    <n v="208.39999937499999"/>
    <n v="3.3612903125"/>
    <n v="954"/>
    <n v="6.4989517819706499"/>
    <n v="3.02253668763103"/>
    <n v="0"/>
    <n v="0"/>
    <n v="0"/>
    <n v="208.39999937499999"/>
    <n v="0"/>
  </r>
  <r>
    <s v="K1175"/>
    <x v="0"/>
    <s v="43000000019449068"/>
    <x v="60"/>
    <s v="Broad"/>
    <x v="1"/>
    <s v="France"/>
    <s v="uncategorized"/>
    <x v="1"/>
    <s v="Unassigned"/>
    <s v="Paused"/>
    <n v="5"/>
    <n v="73"/>
    <n v="213.78749978750002"/>
    <n v="2.9285958875000002"/>
    <n v="1291"/>
    <n v="5.6545313710302096"/>
    <n v="1.4147947327653001"/>
    <n v="0"/>
    <n v="0"/>
    <n v="0"/>
    <n v="213.78749978750002"/>
    <n v="0"/>
  </r>
  <r>
    <s v="K1175"/>
    <x v="0"/>
    <s v="43000000019449046"/>
    <x v="37"/>
    <s v="Broad"/>
    <x v="1"/>
    <s v="France"/>
    <s v="uncategorized"/>
    <x v="1"/>
    <s v="Unassigned"/>
    <s v="Paused"/>
    <n v="5"/>
    <n v="92"/>
    <n v="214.08749945"/>
    <n v="2.3270380374999999"/>
    <n v="873"/>
    <n v="10.5383734249714"/>
    <n v="1.2888888888888901"/>
    <n v="0"/>
    <n v="0"/>
    <n v="0"/>
    <n v="214.08749945"/>
    <n v="0"/>
  </r>
  <r>
    <s v="K1175"/>
    <x v="0"/>
    <s v="43000000019449241"/>
    <x v="165"/>
    <s v="Broad"/>
    <x v="1"/>
    <s v="Paris"/>
    <s v="uncategorized"/>
    <x v="1"/>
    <s v="Unassigned"/>
    <s v="Unavailable"/>
    <n v="5"/>
    <n v="66"/>
    <n v="217.32499965"/>
    <n v="3.292803025"/>
    <n v="1800"/>
    <n v="3.6666666666666701"/>
    <n v="1.1001666666666701"/>
    <n v="0"/>
    <n v="0"/>
    <n v="0"/>
    <n v="217.32499965"/>
    <n v="0"/>
  </r>
  <r>
    <s v="K1175"/>
    <x v="0"/>
    <s v="43000000019449183"/>
    <x v="58"/>
    <s v="Broad"/>
    <x v="1"/>
    <s v="France"/>
    <s v="uncategorized"/>
    <x v="1"/>
    <s v="Unassigned"/>
    <s v="Paused"/>
    <n v="5"/>
    <n v="96"/>
    <n v="283.72500000000002"/>
    <n v="2.9554687500000001"/>
    <n v="1580"/>
    <n v="6.0759493670886098"/>
    <n v="1.7450000000000001"/>
    <n v="0"/>
    <n v="0"/>
    <n v="0"/>
    <n v="283.72500000000002"/>
    <n v="0"/>
  </r>
  <r>
    <s v="K1175"/>
    <x v="0"/>
    <s v="43000000005663354"/>
    <x v="40"/>
    <s v="Broad"/>
    <x v="0"/>
    <s v="Paris"/>
    <s v="paris"/>
    <x v="0"/>
    <s v="Unassigned"/>
    <s v="Unavailable"/>
    <n v="5"/>
    <n v="161"/>
    <n v="361.84999952499999"/>
    <n v="2.2475155249999998"/>
    <n v="6987"/>
    <n v="2.3042793759839699"/>
    <n v="1.93619579218549"/>
    <n v="0"/>
    <n v="0"/>
    <n v="0"/>
    <n v="361.84999952499999"/>
    <n v="0"/>
  </r>
  <r>
    <s v="K1175"/>
    <x v="0"/>
    <s v="43000000019449034"/>
    <x v="43"/>
    <s v="Broad"/>
    <x v="1"/>
    <s v="Paris"/>
    <s v="uncategorized"/>
    <x v="1"/>
    <s v="Unassigned"/>
    <s v="Unavailable"/>
    <n v="5"/>
    <n v="147"/>
    <n v="372.83749833749999"/>
    <n v="2.5363095124999999"/>
    <n v="1386"/>
    <n v="10.6060606060606"/>
    <n v="1.46688311688312"/>
    <n v="0"/>
    <n v="0"/>
    <n v="0"/>
    <n v="372.83749833749999"/>
    <n v="0"/>
  </r>
  <r>
    <s v="K1175"/>
    <x v="0"/>
    <s v="43000000019449386"/>
    <x v="166"/>
    <s v="Broad"/>
    <x v="1"/>
    <s v="Paris"/>
    <s v="uncategorized"/>
    <x v="1"/>
    <s v="Unassigned"/>
    <s v="Unavailable"/>
    <n v="5"/>
    <n v="122"/>
    <n v="418.06249959999997"/>
    <n v="3.4267417999999998"/>
    <n v="1783"/>
    <n v="6.8424004486819996"/>
    <n v="1.5858104318564199"/>
    <n v="0"/>
    <n v="0"/>
    <n v="0"/>
    <n v="418.06249959999997"/>
    <n v="0"/>
  </r>
  <r>
    <s v="K1175"/>
    <x v="0"/>
    <s v="43000000019449284"/>
    <x v="167"/>
    <s v="Broad"/>
    <x v="1"/>
    <s v="Paris"/>
    <s v="uncategorized"/>
    <x v="1"/>
    <s v="Unassigned"/>
    <s v="Unavailable"/>
    <n v="5"/>
    <n v="128"/>
    <n v="429.13749919999998"/>
    <n v="3.3526367124999998"/>
    <n v="3870"/>
    <n v="3.3074935400516798"/>
    <n v="1.67330749354005"/>
    <n v="0"/>
    <n v="0"/>
    <n v="0"/>
    <n v="429.13749919999998"/>
    <n v="0"/>
  </r>
  <r>
    <s v="K1175"/>
    <x v="0"/>
    <s v="43000000019449422"/>
    <x v="168"/>
    <s v="Broad"/>
    <x v="1"/>
    <s v="Paris"/>
    <s v="uncategorized"/>
    <x v="1"/>
    <s v="Unassigned"/>
    <s v="Unavailable"/>
    <n v="5"/>
    <n v="141"/>
    <n v="470.63749860000001"/>
    <n v="3.3378546"/>
    <n v="2442"/>
    <n v="5.7739557739557696"/>
    <n v="1.66437346437346"/>
    <n v="0"/>
    <n v="0"/>
    <n v="0"/>
    <n v="470.63749860000001"/>
    <n v="0"/>
  </r>
  <r>
    <s v="K1175"/>
    <x v="0"/>
    <s v="43000000019449334"/>
    <x v="61"/>
    <s v="Broad"/>
    <x v="1"/>
    <s v="France"/>
    <s v="uncategorized"/>
    <x v="1"/>
    <s v="Unassigned"/>
    <s v="Paused"/>
    <n v="5"/>
    <n v="197"/>
    <n v="522.13749754999992"/>
    <n v="2.6504441499999998"/>
    <n v="1524"/>
    <n v="12.9265091863517"/>
    <n v="1.49730971128609"/>
    <n v="0"/>
    <n v="0"/>
    <n v="0"/>
    <n v="522.13749754999992"/>
    <n v="0"/>
  </r>
  <r>
    <s v="K1175"/>
    <x v="0"/>
    <s v="43000000019449393"/>
    <x v="169"/>
    <s v="Broad"/>
    <x v="1"/>
    <s v="Paris"/>
    <s v="uncategorized"/>
    <x v="1"/>
    <s v="Unassigned"/>
    <s v="Unavailable"/>
    <n v="5"/>
    <n v="175"/>
    <n v="586.57499906250007"/>
    <n v="3.3518571375000001"/>
    <n v="1501"/>
    <n v="11.658894070619599"/>
    <n v="2.4085942704863399"/>
    <n v="0"/>
    <n v="0"/>
    <n v="0"/>
    <n v="586.57499906250007"/>
    <n v="0"/>
  </r>
  <r>
    <s v="K1175"/>
    <x v="0"/>
    <s v="43000000019449321"/>
    <x v="170"/>
    <s v="Broad"/>
    <x v="1"/>
    <s v="France"/>
    <s v="uncategorized"/>
    <x v="1"/>
    <s v="Unassigned"/>
    <s v="Paused"/>
    <n v="5"/>
    <n v="184"/>
    <n v="629.26249929999994"/>
    <n v="3.4199048875"/>
    <n v="1334"/>
    <n v="13.7931034482759"/>
    <n v="1.5428035982009001"/>
    <n v="0"/>
    <n v="0"/>
    <n v="0"/>
    <n v="629.26249929999994"/>
    <n v="0"/>
  </r>
  <r>
    <s v="K1175"/>
    <x v="0"/>
    <s v="43000000019449244"/>
    <x v="16"/>
    <s v="Broad"/>
    <x v="1"/>
    <s v="Paris"/>
    <s v="uncategorized"/>
    <x v="1"/>
    <s v="Unassigned"/>
    <s v="Unavailable"/>
    <n v="5"/>
    <n v="264"/>
    <n v="669.74999850000006"/>
    <n v="2.5369318125000002"/>
    <n v="2400"/>
    <n v="11"/>
    <n v="1.40295833333333"/>
    <n v="0"/>
    <n v="0"/>
    <n v="0"/>
    <n v="669.74999850000006"/>
    <n v="0"/>
  </r>
  <r>
    <s v="K1175"/>
    <x v="0"/>
    <s v="43000000019449084"/>
    <x v="56"/>
    <s v="Broad"/>
    <x v="1"/>
    <s v="France"/>
    <s v="uncategorized"/>
    <x v="1"/>
    <s v="Unassigned"/>
    <s v="Paused"/>
    <n v="5"/>
    <n v="240"/>
    <n v="745.83749999999998"/>
    <n v="3.1076562499999998"/>
    <n v="4274"/>
    <n v="5.6153486195601303"/>
    <n v="2.1582592419279401"/>
    <n v="0"/>
    <n v="0"/>
    <n v="0"/>
    <n v="745.83749999999998"/>
    <n v="0"/>
  </r>
  <r>
    <s v="K1175"/>
    <x v="0"/>
    <s v="43000000019449202"/>
    <x v="55"/>
    <s v="Broad"/>
    <x v="1"/>
    <s v="Paris"/>
    <s v="uncategorized"/>
    <x v="1"/>
    <s v="Unassigned"/>
    <s v="Unavailable"/>
    <n v="5"/>
    <n v="215"/>
    <n v="760.23749793749994"/>
    <n v="3.5359883624999999"/>
    <n v="2132"/>
    <n v="10.084427767354599"/>
    <n v="1.5051125703564701"/>
    <n v="0"/>
    <n v="0"/>
    <n v="0"/>
    <n v="760.23749793749994"/>
    <n v="0"/>
  </r>
  <r>
    <s v="K1175"/>
    <x v="0"/>
    <s v="43000000019449212"/>
    <x v="42"/>
    <s v="Broad"/>
    <x v="1"/>
    <s v="Air France Brand"/>
    <s v="uncategorized"/>
    <x v="1"/>
    <s v="Unassigned"/>
    <s v="Unavailable"/>
    <n v="5"/>
    <n v="330"/>
    <n v="989.53749675000006"/>
    <n v="2.9985984750000001"/>
    <n v="8498"/>
    <n v="3.8832666509767"/>
    <n v="1.43656154389268"/>
    <n v="0"/>
    <n v="0"/>
    <n v="0"/>
    <n v="989.53749675000006"/>
    <n v="0"/>
  </r>
  <r>
    <s v="K1175"/>
    <x v="0"/>
    <s v="43000000019449416"/>
    <x v="51"/>
    <s v="Broad"/>
    <x v="1"/>
    <s v="France"/>
    <s v="uncategorized"/>
    <x v="1"/>
    <s v="Unassigned"/>
    <s v="Paused"/>
    <n v="5"/>
    <n v="351"/>
    <n v="1310.3624971124998"/>
    <n v="3.7332264874999996"/>
    <n v="3087"/>
    <n v="11.3702623906706"/>
    <n v="1.6457402008422399"/>
    <n v="0"/>
    <n v="0"/>
    <n v="0"/>
    <n v="1310.3624971124998"/>
    <n v="0"/>
  </r>
  <r>
    <s v="K1175"/>
    <x v="0"/>
    <s v="43000000009028077"/>
    <x v="171"/>
    <s v="Broad"/>
    <x v="0"/>
    <s v="Tour de France"/>
    <s v="uncategorized"/>
    <x v="1"/>
    <s v="Unassigned"/>
    <s v="Unavailable"/>
    <n v="6.25"/>
    <n v="1"/>
    <n v="1.3125"/>
    <n v="1.3125"/>
    <n v="6"/>
    <n v="16.6666666666667"/>
    <n v="1.3333333333333299"/>
    <n v="0"/>
    <n v="0"/>
    <n v="0"/>
    <n v="1.3125"/>
    <n v="0"/>
  </r>
  <r>
    <s v="K1175"/>
    <x v="0"/>
    <s v="43000000009028068"/>
    <x v="172"/>
    <s v="Broad"/>
    <x v="0"/>
    <s v="Tour de France"/>
    <s v="uncategorized"/>
    <x v="1"/>
    <s v="Unassigned"/>
    <s v="Unavailable"/>
    <n v="6.25"/>
    <n v="1"/>
    <n v="2.4"/>
    <n v="2.4"/>
    <n v="41"/>
    <n v="2.4390243902439002"/>
    <n v="1.07317073170732"/>
    <n v="0"/>
    <n v="0"/>
    <n v="0"/>
    <n v="2.4"/>
    <n v="0"/>
  </r>
  <r>
    <s v="K1175"/>
    <x v="0"/>
    <s v="43000000009028056"/>
    <x v="173"/>
    <s v="Broad"/>
    <x v="0"/>
    <s v="Tour de France"/>
    <s v="uncategorized"/>
    <x v="1"/>
    <s v="Unassigned"/>
    <s v="Unavailable"/>
    <n v="6.25"/>
    <n v="1"/>
    <n v="2.5499999999999998"/>
    <n v="2.5499999999999998"/>
    <n v="21"/>
    <n v="4.7619047619047601"/>
    <n v="1"/>
    <n v="0"/>
    <n v="0"/>
    <n v="0"/>
    <n v="2.5499999999999998"/>
    <n v="0"/>
  </r>
  <r>
    <s v="K1175"/>
    <x v="0"/>
    <s v="43000000009028064"/>
    <x v="174"/>
    <s v="Broad"/>
    <x v="0"/>
    <s v="Tour de France"/>
    <s v="uncategorized"/>
    <x v="1"/>
    <s v="Unassigned"/>
    <s v="Unavailable"/>
    <n v="6.25"/>
    <n v="1"/>
    <n v="3.3"/>
    <n v="3.3"/>
    <n v="21"/>
    <n v="4.7619047619047601"/>
    <n v="1.04285714285714"/>
    <n v="0"/>
    <n v="0"/>
    <n v="0"/>
    <n v="3.3"/>
    <n v="0"/>
  </r>
  <r>
    <s v="K1175"/>
    <x v="0"/>
    <s v="43000000005663416"/>
    <x v="175"/>
    <s v="Broad"/>
    <x v="0"/>
    <s v="Bordeaux"/>
    <s v="bordeaux"/>
    <x v="0"/>
    <s v="Unassigned"/>
    <s v="Unavailable"/>
    <n v="6.25"/>
    <n v="4"/>
    <n v="3.9624999999999999"/>
    <n v="0.99062499999999998"/>
    <n v="197"/>
    <n v="2.0304568527918798"/>
    <n v="1.61522842639594"/>
    <n v="0"/>
    <n v="0"/>
    <n v="0"/>
    <n v="3.9624999999999999"/>
    <n v="0"/>
  </r>
  <r>
    <s v="K1175"/>
    <x v="0"/>
    <s v="43000000009028079"/>
    <x v="176"/>
    <s v="Broad"/>
    <x v="0"/>
    <s v="Tour de France"/>
    <s v="uncategorized"/>
    <x v="1"/>
    <s v="Unassigned"/>
    <s v="Unavailable"/>
    <n v="6.25"/>
    <n v="3"/>
    <n v="7.125"/>
    <n v="2.375"/>
    <n v="14"/>
    <n v="21.428571428571399"/>
    <n v="1"/>
    <n v="0"/>
    <n v="0"/>
    <n v="0"/>
    <n v="7.125"/>
    <n v="0"/>
  </r>
  <r>
    <s v="K1175"/>
    <x v="0"/>
    <s v="43000000009028087"/>
    <x v="177"/>
    <s v="Broad"/>
    <x v="0"/>
    <s v="Tour de France"/>
    <s v="uncategorized"/>
    <x v="1"/>
    <s v="Unassigned"/>
    <s v="Unavailable"/>
    <n v="6.25"/>
    <n v="5"/>
    <n v="7.5"/>
    <n v="1.5"/>
    <n v="39"/>
    <n v="12.8205128205128"/>
    <n v="1.02564102564103"/>
    <n v="0"/>
    <n v="0"/>
    <n v="0"/>
    <n v="7.5"/>
    <n v="0"/>
  </r>
  <r>
    <s v="K1175"/>
    <x v="0"/>
    <s v="43000000009028085"/>
    <x v="178"/>
    <s v="Broad"/>
    <x v="0"/>
    <s v="Tour de France"/>
    <s v="uncategorized"/>
    <x v="1"/>
    <s v="Unassigned"/>
    <s v="Unavailable"/>
    <n v="6.25"/>
    <n v="4"/>
    <n v="16.212499999999999"/>
    <n v="4.0531249999999996"/>
    <n v="124"/>
    <n v="3.2258064516128999"/>
    <n v="1.31854838709677"/>
    <n v="0"/>
    <n v="0"/>
    <n v="0"/>
    <n v="16.212499999999999"/>
    <n v="0"/>
  </r>
  <r>
    <s v="K1175"/>
    <x v="0"/>
    <s v="43000000005663236"/>
    <x v="150"/>
    <s v="Broad"/>
    <x v="0"/>
    <s v="France"/>
    <s v="france"/>
    <x v="0"/>
    <s v="Unassigned"/>
    <s v="Unavailable"/>
    <n v="6.25"/>
    <n v="14"/>
    <n v="42.712499899999997"/>
    <n v="3.0508928499999999"/>
    <n v="295"/>
    <n v="4.7457627118644101"/>
    <n v="2.86542372881356"/>
    <n v="0"/>
    <n v="0"/>
    <n v="0"/>
    <n v="42.712499899999997"/>
    <n v="0"/>
  </r>
  <r>
    <s v="K1175"/>
    <x v="0"/>
    <s v="43000000009028089"/>
    <x v="179"/>
    <s v="Broad"/>
    <x v="0"/>
    <s v="Tour de France"/>
    <s v="uncategorized"/>
    <x v="1"/>
    <s v="Unassigned"/>
    <s v="Unavailable"/>
    <n v="6.25"/>
    <n v="28"/>
    <n v="57.499999899999999"/>
    <n v="2.0535714249999999"/>
    <n v="751"/>
    <n v="3.7283621837549901"/>
    <n v="1.67083888149134"/>
    <n v="0"/>
    <n v="0"/>
    <n v="0"/>
    <n v="57.499999899999999"/>
    <n v="0"/>
  </r>
  <r>
    <s v="K1175"/>
    <x v="0"/>
    <s v="43000000009028073"/>
    <x v="180"/>
    <s v="Broad"/>
    <x v="0"/>
    <s v="Tour de France"/>
    <s v="uncategorized"/>
    <x v="1"/>
    <s v="Unassigned"/>
    <s v="Unavailable"/>
    <n v="6.25"/>
    <n v="14"/>
    <n v="66.024999949999994"/>
    <n v="4.716071425"/>
    <n v="2704"/>
    <n v="0.51775147928994103"/>
    <n v="2.2450813609467501"/>
    <n v="0"/>
    <n v="0"/>
    <n v="0"/>
    <n v="66.024999949999994"/>
    <n v="0"/>
  </r>
  <r>
    <s v="K1175"/>
    <x v="0"/>
    <s v="43000000005663217"/>
    <x v="161"/>
    <s v="Broad"/>
    <x v="0"/>
    <s v="France"/>
    <s v="france"/>
    <x v="0"/>
    <s v="Unassigned"/>
    <s v="Unavailable"/>
    <n v="6.25"/>
    <n v="238"/>
    <n v="717.17499735000001"/>
    <n v="3.0133403250000002"/>
    <n v="4699"/>
    <n v="5.0649074271121499"/>
    <n v="2.2163651840817198"/>
    <n v="0"/>
    <n v="0"/>
    <n v="0"/>
    <n v="717.17499735000001"/>
    <n v="0"/>
  </r>
  <r>
    <s v="K1175"/>
    <x v="0"/>
    <s v="43000000009028054"/>
    <x v="181"/>
    <s v="Broad"/>
    <x v="0"/>
    <s v="Tour de France"/>
    <s v="uncategorized"/>
    <x v="1"/>
    <s v="Unassigned"/>
    <s v="Unavailable"/>
    <n v="6.25"/>
    <n v="958"/>
    <n v="3151.7874998499997"/>
    <n v="3.2899660749999997"/>
    <n v="17901"/>
    <n v="5.3516563320484902"/>
    <n v="1.3930897715211401"/>
    <n v="0"/>
    <n v="0"/>
    <n v="0"/>
    <n v="3151.7874998499997"/>
    <n v="0"/>
  </r>
  <r>
    <s v="K1175"/>
    <x v="0"/>
    <s v="43000000005663329"/>
    <x v="182"/>
    <s v="Broad"/>
    <x v="0"/>
    <s v="Lyon"/>
    <s v="lyon"/>
    <x v="0"/>
    <s v="Unassigned"/>
    <s v="Unavailable"/>
    <n v="7.5"/>
    <n v="2"/>
    <n v="4.7625000000000002"/>
    <n v="2.3812500000000001"/>
    <n v="4"/>
    <n v="50"/>
    <n v="1.5"/>
    <n v="0"/>
    <n v="0"/>
    <n v="0"/>
    <n v="4.7625000000000002"/>
    <n v="0"/>
  </r>
  <r>
    <s v="K1175"/>
    <x v="0"/>
    <s v="43000000005663296"/>
    <x v="183"/>
    <s v="Broad"/>
    <x v="0"/>
    <s v="Lyon"/>
    <s v="lyon"/>
    <x v="0"/>
    <s v="Unassigned"/>
    <s v="Unavailable"/>
    <n v="7.5"/>
    <n v="2"/>
    <n v="5.9625000000000004"/>
    <n v="2.9812500000000002"/>
    <n v="442"/>
    <n v="0.45248868778280504"/>
    <n v="4.3477375565610901"/>
    <n v="0"/>
    <n v="0"/>
    <n v="0"/>
    <n v="5.9625000000000004"/>
    <n v="0"/>
  </r>
  <r>
    <s v="K1175"/>
    <x v="0"/>
    <s v="43000000005663241"/>
    <x v="158"/>
    <s v="Broad"/>
    <x v="0"/>
    <s v="France"/>
    <s v="france"/>
    <x v="0"/>
    <s v="Unassigned"/>
    <s v="Unavailable"/>
    <n v="7.5"/>
    <n v="55"/>
    <n v="104.437499375"/>
    <n v="1.8988636249999999"/>
    <n v="2286"/>
    <n v="2.4059492563429599"/>
    <n v="2.23775153105862"/>
    <n v="0"/>
    <n v="0"/>
    <n v="0"/>
    <n v="104.437499375"/>
    <n v="0"/>
  </r>
  <r>
    <s v="K1175"/>
    <x v="0"/>
    <s v="43000000005663245"/>
    <x v="170"/>
    <s v="Broad"/>
    <x v="0"/>
    <s v="France"/>
    <s v="france"/>
    <x v="0"/>
    <s v="Unassigned"/>
    <s v="Unavailable"/>
    <n v="7.5"/>
    <n v="325"/>
    <n v="1092.0749978125"/>
    <n v="3.3602307625000001"/>
    <n v="8230"/>
    <n v="3.9489671931956298"/>
    <n v="2.7486148238153101"/>
    <n v="0"/>
    <n v="0"/>
    <n v="0"/>
    <n v="1092.0749978125"/>
    <n v="0"/>
  </r>
  <r>
    <s v="K1175"/>
    <x v="0"/>
    <s v="43000000008384346"/>
    <x v="184"/>
    <s v="Broad"/>
    <x v="0"/>
    <s v="Bordeaux"/>
    <s v="bordeaux"/>
    <x v="0"/>
    <s v="Unassigned"/>
    <s v="Unavailable"/>
    <n v="8.75"/>
    <n v="1"/>
    <n v="0.55000000000000004"/>
    <n v="0.55000000000000004"/>
    <n v="14"/>
    <n v="7.1428571428571397"/>
    <n v="1.3571428571428601"/>
    <n v="0"/>
    <n v="0"/>
    <n v="0"/>
    <n v="0.55000000000000004"/>
    <n v="0"/>
  </r>
  <r>
    <s v="K1175"/>
    <x v="0"/>
    <s v="43000000008384356"/>
    <x v="185"/>
    <s v="Broad"/>
    <x v="0"/>
    <s v="Lyon"/>
    <s v="lyon"/>
    <x v="0"/>
    <s v="Unassigned"/>
    <s v="Unavailable"/>
    <n v="8.75"/>
    <n v="1"/>
    <n v="2.1375000000000002"/>
    <n v="2.1375000000000002"/>
    <n v="13"/>
    <n v="7.6923076923076898"/>
    <n v="2.0076923076923099"/>
    <n v="0"/>
    <n v="0"/>
    <n v="0"/>
    <n v="2.1375000000000002"/>
    <n v="0"/>
  </r>
  <r>
    <s v="K1175"/>
    <x v="0"/>
    <s v="43000000008384348"/>
    <x v="186"/>
    <s v="Broad"/>
    <x v="0"/>
    <s v="Marseille"/>
    <s v="marseille"/>
    <x v="0"/>
    <s v="Unassigned"/>
    <s v="Unavailable"/>
    <n v="8.75"/>
    <n v="2"/>
    <n v="2.2625000000000002"/>
    <n v="1.1312500000000001"/>
    <n v="30"/>
    <n v="6.6666666666666696"/>
    <n v="1.09666666666667"/>
    <n v="0"/>
    <n v="0"/>
    <n v="0"/>
    <n v="2.2625000000000002"/>
    <n v="0"/>
  </r>
  <r>
    <s v="K1175"/>
    <x v="0"/>
    <s v="43000000008384364"/>
    <x v="187"/>
    <s v="Broad"/>
    <x v="0"/>
    <s v="Marseille"/>
    <s v="marseille"/>
    <x v="0"/>
    <s v="Unassigned"/>
    <s v="Unavailable"/>
    <n v="8.75"/>
    <n v="5"/>
    <n v="3.5874999999999999"/>
    <n v="0.71750000000000003"/>
    <n v="35"/>
    <n v="14.285714285714301"/>
    <n v="1.28285714285714"/>
    <n v="0"/>
    <n v="0"/>
    <n v="0"/>
    <n v="3.5874999999999999"/>
    <n v="0"/>
  </r>
  <r>
    <s v="K1175"/>
    <x v="0"/>
    <s v="43000000008384366"/>
    <x v="188"/>
    <s v="Broad"/>
    <x v="0"/>
    <s v="Bordeaux"/>
    <s v="bordeaux"/>
    <x v="0"/>
    <s v="Unassigned"/>
    <s v="Unavailable"/>
    <n v="8.75"/>
    <n v="3"/>
    <n v="9.3000000000000007"/>
    <n v="3.1"/>
    <n v="33"/>
    <n v="9.0909090909090899"/>
    <n v="1.2636363636363599"/>
    <n v="0"/>
    <n v="0"/>
    <n v="0"/>
    <n v="9.3000000000000007"/>
    <n v="0"/>
  </r>
  <r>
    <s v="K1175"/>
    <x v="0"/>
    <s v="43000000008384350"/>
    <x v="129"/>
    <s v="Broad"/>
    <x v="0"/>
    <s v="Nice"/>
    <s v="nice"/>
    <x v="0"/>
    <s v="Unassigned"/>
    <s v="Unavailable"/>
    <n v="8.75"/>
    <n v="3"/>
    <n v="14.887499999999999"/>
    <n v="4.9625000000000004"/>
    <n v="74"/>
    <n v="4.0540540540540499"/>
    <n v="1.59864864864865"/>
    <n v="0"/>
    <n v="0"/>
    <n v="0"/>
    <n v="14.887499999999999"/>
    <n v="0"/>
  </r>
  <r>
    <s v="K1175"/>
    <x v="0"/>
    <s v="43000000007704268"/>
    <x v="189"/>
    <s v="Broad"/>
    <x v="0"/>
    <s v="Marseille"/>
    <s v="marseille"/>
    <x v="0"/>
    <s v="Unassigned"/>
    <s v="Unavailable"/>
    <n v="8.75"/>
    <n v="7"/>
    <n v="20.149999975"/>
    <n v="2.8785714250000001"/>
    <n v="150"/>
    <n v="4.6666666666666696"/>
    <n v="1.3959999999999999"/>
    <n v="0"/>
    <n v="0"/>
    <n v="0"/>
    <n v="20.149999975"/>
    <n v="0"/>
  </r>
  <r>
    <s v="K1175"/>
    <x v="0"/>
    <s v="43000000008384368"/>
    <x v="190"/>
    <s v="Broad"/>
    <x v="0"/>
    <s v="Nice"/>
    <s v="nice"/>
    <x v="0"/>
    <s v="Unassigned"/>
    <s v="Unavailable"/>
    <n v="8.75"/>
    <n v="11"/>
    <n v="20.599999887500001"/>
    <n v="1.8727272625"/>
    <n v="494"/>
    <n v="2.2267206477732802"/>
    <n v="1.20101214574899"/>
    <n v="0"/>
    <n v="0"/>
    <n v="0"/>
    <n v="20.599999887500001"/>
    <n v="0"/>
  </r>
  <r>
    <s v="K1175"/>
    <x v="0"/>
    <s v="43000000008384362"/>
    <x v="169"/>
    <s v="Broad"/>
    <x v="0"/>
    <s v="Paris"/>
    <s v="paris"/>
    <x v="0"/>
    <s v="Unassigned"/>
    <s v="Unavailable"/>
    <n v="8.75"/>
    <n v="114"/>
    <n v="299.98749877500001"/>
    <n v="2.6314692874999999"/>
    <n v="1699"/>
    <n v="6.7098293113596199"/>
    <n v="2.8565038257798698"/>
    <n v="0"/>
    <n v="0"/>
    <n v="0"/>
    <n v="299.98749877500001"/>
    <n v="0"/>
  </r>
  <r>
    <s v="K1175"/>
    <x v="0"/>
    <s v="43000000008384354"/>
    <x v="160"/>
    <s v="Broad"/>
    <x v="0"/>
    <s v="France"/>
    <s v="france"/>
    <x v="0"/>
    <s v="Unassigned"/>
    <s v="Unavailable"/>
    <n v="8.75"/>
    <n v="114"/>
    <n v="328.69999904999997"/>
    <n v="2.8833333249999997"/>
    <n v="4826"/>
    <n v="2.36220472440945"/>
    <n v="2.0510774968918399"/>
    <n v="0"/>
    <n v="0"/>
    <n v="0"/>
    <n v="328.69999904999997"/>
    <n v="0"/>
  </r>
  <r>
    <s v="K1175"/>
    <x v="0"/>
    <s v="43000000008384358"/>
    <x v="164"/>
    <s v="Broad"/>
    <x v="0"/>
    <s v="France"/>
    <s v="france"/>
    <x v="0"/>
    <s v="Unassigned"/>
    <s v="Unavailable"/>
    <n v="8.75"/>
    <n v="117"/>
    <n v="495.86249992500001"/>
    <n v="4.238141025"/>
    <n v="4972"/>
    <n v="2.3531777956556699"/>
    <n v="3.3065366049879299"/>
    <n v="0"/>
    <n v="0"/>
    <n v="0"/>
    <n v="495.86249992500001"/>
    <n v="0"/>
  </r>
  <r>
    <s v="K1175"/>
    <x v="0"/>
    <s v="43000000005663266"/>
    <x v="191"/>
    <s v="Broad"/>
    <x v="0"/>
    <s v="Nice"/>
    <s v="nice"/>
    <x v="0"/>
    <s v="Unassigned"/>
    <s v="Unavailable"/>
    <n v="10"/>
    <n v="11"/>
    <n v="16.774999999999999"/>
    <n v="1.5249999999999999"/>
    <n v="241"/>
    <n v="4.5643153526970996"/>
    <n v="1.6443983402489599"/>
    <n v="0"/>
    <n v="0"/>
    <n v="0"/>
    <n v="16.774999999999999"/>
    <n v="0"/>
  </r>
  <r>
    <s v="K1175"/>
    <x v="0"/>
    <s v="43000000005663342"/>
    <x v="127"/>
    <s v="Broad"/>
    <x v="0"/>
    <s v="Lyon"/>
    <s v="lyon"/>
    <x v="0"/>
    <s v="Unassigned"/>
    <s v="Unavailable"/>
    <n v="10"/>
    <n v="28"/>
    <n v="47.662499849999996"/>
    <n v="1.7022321374999998"/>
    <n v="3094"/>
    <n v="0.90497737556561098"/>
    <n v="1.69502262443439"/>
    <n v="0"/>
    <n v="0"/>
    <n v="0"/>
    <n v="47.662499849999996"/>
    <n v="0"/>
  </r>
  <r>
    <s v="K1175"/>
    <x v="0"/>
    <s v="43000000008139209"/>
    <x v="192"/>
    <s v="Broad"/>
    <x v="0"/>
    <s v="Marseille"/>
    <s v="marseille"/>
    <x v="0"/>
    <s v="Unassigned"/>
    <s v="Unavailable"/>
    <n v="11.25"/>
    <n v="1"/>
    <n v="0.3"/>
    <n v="0.3"/>
    <n v="238"/>
    <n v="0.42016806722689104"/>
    <n v="1.1289915966386601"/>
    <n v="0"/>
    <n v="0"/>
    <n v="0"/>
    <n v="0.3"/>
    <n v="0"/>
  </r>
  <r>
    <s v="K1175"/>
    <x v="0"/>
    <s v="43000000008139181"/>
    <x v="193"/>
    <s v="Broad"/>
    <x v="0"/>
    <s v="Strasbourg"/>
    <s v="strasbourg"/>
    <x v="0"/>
    <s v="Unassigned"/>
    <s v="Unavailable"/>
    <n v="11.25"/>
    <n v="1"/>
    <n v="0.45"/>
    <n v="0.45"/>
    <n v="21"/>
    <n v="4.7619047619047601"/>
    <n v="1"/>
    <n v="0"/>
    <n v="0"/>
    <n v="0"/>
    <n v="0.45"/>
    <n v="0"/>
  </r>
  <r>
    <s v="K1175"/>
    <x v="0"/>
    <s v="43000000007706604"/>
    <x v="194"/>
    <s v="Broad"/>
    <x v="0"/>
    <s v="Glasgow"/>
    <s v="glasgow"/>
    <x v="0"/>
    <s v="Unassigned"/>
    <s v="Unavailable"/>
    <n v="11.25"/>
    <n v="1"/>
    <n v="0.66249999999999998"/>
    <n v="0.66249999999999998"/>
    <n v="76"/>
    <n v="1.31578947368421"/>
    <n v="1"/>
    <n v="0"/>
    <n v="0"/>
    <n v="0"/>
    <n v="0.66249999999999998"/>
    <n v="0"/>
  </r>
  <r>
    <s v="K1175"/>
    <x v="0"/>
    <s v="43000000007706584"/>
    <x v="195"/>
    <s v="Broad"/>
    <x v="0"/>
    <s v="Zagreb"/>
    <s v="zagreb"/>
    <x v="0"/>
    <s v="Unassigned"/>
    <s v="Unavailable"/>
    <n v="11.25"/>
    <n v="1"/>
    <n v="0.82499999999999996"/>
    <n v="0.82499999999999996"/>
    <n v="3"/>
    <n v="33.3333333333333"/>
    <n v="1"/>
    <n v="0"/>
    <n v="0"/>
    <n v="0"/>
    <n v="0.82499999999999996"/>
    <n v="0"/>
  </r>
  <r>
    <s v="K1175"/>
    <x v="0"/>
    <s v="43000000007707031"/>
    <x v="196"/>
    <s v="Broad"/>
    <x v="0"/>
    <s v="Strasbourg"/>
    <s v="strasbourg"/>
    <x v="0"/>
    <s v="Unassigned"/>
    <s v="Unavailable"/>
    <n v="11.25"/>
    <n v="1"/>
    <n v="0.82499999999999996"/>
    <n v="0.82499999999999996"/>
    <n v="2"/>
    <n v="50"/>
    <n v="1"/>
    <n v="0"/>
    <n v="0"/>
    <n v="0"/>
    <n v="0.82499999999999996"/>
    <n v="0"/>
  </r>
  <r>
    <s v="K1175"/>
    <x v="0"/>
    <s v="43000000007706340"/>
    <x v="197"/>
    <s v="Broad"/>
    <x v="0"/>
    <s v="Pisa"/>
    <s v="pisa"/>
    <x v="0"/>
    <s v="Unassigned"/>
    <s v="Unavailable"/>
    <n v="11.25"/>
    <n v="1"/>
    <n v="0.86250000000000004"/>
    <n v="0.86250000000000004"/>
    <n v="23"/>
    <n v="4.3478260869565197"/>
    <n v="1"/>
    <n v="0"/>
    <n v="0"/>
    <n v="0"/>
    <n v="0.86250000000000004"/>
    <n v="0"/>
  </r>
  <r>
    <s v="K1175"/>
    <x v="0"/>
    <s v="43000000007707011"/>
    <x v="198"/>
    <s v="Broad"/>
    <x v="0"/>
    <s v="Warsaw"/>
    <s v="warsaw"/>
    <x v="0"/>
    <s v="Unassigned"/>
    <s v="Unavailable"/>
    <n v="11.25"/>
    <n v="1"/>
    <n v="0.86250000000000004"/>
    <n v="0.86250000000000004"/>
    <n v="1"/>
    <n v="100"/>
    <n v="1"/>
    <n v="0"/>
    <n v="0"/>
    <n v="0"/>
    <n v="0.86250000000000004"/>
    <n v="0"/>
  </r>
  <r>
    <s v="K1175"/>
    <x v="0"/>
    <s v="43000000008139189"/>
    <x v="199"/>
    <s v="Broad"/>
    <x v="0"/>
    <s v="Strasbourg"/>
    <s v="strasbourg"/>
    <x v="0"/>
    <s v="Unassigned"/>
    <s v="Unavailable"/>
    <n v="11.25"/>
    <n v="1"/>
    <n v="0.875"/>
    <n v="0.875"/>
    <n v="9"/>
    <n v="11.1111111111111"/>
    <n v="1"/>
    <n v="0"/>
    <n v="0"/>
    <n v="0"/>
    <n v="0.875"/>
    <n v="0"/>
  </r>
  <r>
    <s v="K1175"/>
    <x v="0"/>
    <s v="43000000007717161"/>
    <x v="200"/>
    <s v="Broad"/>
    <x v="0"/>
    <s v="Brussels"/>
    <s v="brussels"/>
    <x v="0"/>
    <s v="Unassigned"/>
    <s v="Unavailable"/>
    <n v="11.25"/>
    <n v="1"/>
    <n v="0.95"/>
    <n v="0.95"/>
    <n v="18"/>
    <n v="5.5555555555555598"/>
    <n v="1.11666666666667"/>
    <n v="0"/>
    <n v="0"/>
    <n v="0"/>
    <n v="0.95"/>
    <n v="0"/>
  </r>
  <r>
    <s v="K1175"/>
    <x v="0"/>
    <s v="43000000007706136"/>
    <x v="201"/>
    <s v="Broad"/>
    <x v="0"/>
    <s v="Oslo"/>
    <s v="oslo"/>
    <x v="0"/>
    <s v="Unassigned"/>
    <s v="Unavailable"/>
    <n v="11.25"/>
    <n v="1"/>
    <n v="0.97499999999999998"/>
    <n v="0.97499999999999998"/>
    <n v="43"/>
    <n v="2.32558139534884"/>
    <n v="1"/>
    <n v="0"/>
    <n v="0"/>
    <n v="0"/>
    <n v="0.97499999999999998"/>
    <n v="0"/>
  </r>
  <r>
    <s v="K1175"/>
    <x v="0"/>
    <s v="43000000007706831"/>
    <x v="202"/>
    <s v="Broad"/>
    <x v="0"/>
    <s v="Strasbourg"/>
    <s v="strasbourg"/>
    <x v="0"/>
    <s v="Unassigned"/>
    <s v="Unavailable"/>
    <n v="11.25"/>
    <n v="1"/>
    <n v="1.0249999999999999"/>
    <n v="1.0249999999999999"/>
    <n v="123"/>
    <n v="0.81300813008130102"/>
    <n v="1.00894308943089"/>
    <n v="0"/>
    <n v="0"/>
    <n v="0"/>
    <n v="1.0249999999999999"/>
    <n v="0"/>
  </r>
  <r>
    <s v="K1175"/>
    <x v="0"/>
    <s v="43000000008139191"/>
    <x v="203"/>
    <s v="Broad"/>
    <x v="0"/>
    <s v="Strasbourg"/>
    <s v="strasbourg"/>
    <x v="0"/>
    <s v="Unassigned"/>
    <s v="Unavailable"/>
    <n v="11.25"/>
    <n v="1"/>
    <n v="1.05"/>
    <n v="1.05"/>
    <n v="47"/>
    <n v="2.12765957446809"/>
    <n v="1.14468085106383"/>
    <n v="0"/>
    <n v="0"/>
    <n v="0"/>
    <n v="1.05"/>
    <n v="0"/>
  </r>
  <r>
    <s v="K1175"/>
    <x v="0"/>
    <s v="43000000007707047"/>
    <x v="204"/>
    <s v="Broad"/>
    <x v="0"/>
    <s v="Glasgow"/>
    <s v="glasgow"/>
    <x v="0"/>
    <s v="Unassigned"/>
    <s v="Unavailable"/>
    <n v="11.25"/>
    <n v="1"/>
    <n v="1.1499999999999999"/>
    <n v="1.1499999999999999"/>
    <n v="40"/>
    <n v="2.5"/>
    <n v="1"/>
    <n v="0"/>
    <n v="0"/>
    <n v="0"/>
    <n v="1.1499999999999999"/>
    <n v="0"/>
  </r>
  <r>
    <s v="K1175"/>
    <x v="0"/>
    <s v="43000000007717155"/>
    <x v="205"/>
    <s v="Broad"/>
    <x v="0"/>
    <s v="Brussels"/>
    <s v="brussels"/>
    <x v="0"/>
    <s v="Unassigned"/>
    <s v="Unavailable"/>
    <n v="11.25"/>
    <n v="1"/>
    <n v="1.175"/>
    <n v="1.175"/>
    <n v="6"/>
    <n v="16.6666666666667"/>
    <n v="1"/>
    <n v="0"/>
    <n v="0"/>
    <n v="0"/>
    <n v="1.175"/>
    <n v="0"/>
  </r>
  <r>
    <s v="K1175"/>
    <x v="0"/>
    <s v="43000000008139199"/>
    <x v="206"/>
    <s v="Broad"/>
    <x v="0"/>
    <s v="Marseille"/>
    <s v="marseille"/>
    <x v="0"/>
    <s v="Unassigned"/>
    <s v="Unavailable"/>
    <n v="11.25"/>
    <n v="1"/>
    <n v="1.175"/>
    <n v="1.175"/>
    <n v="2"/>
    <n v="50"/>
    <n v="1"/>
    <n v="0"/>
    <n v="0"/>
    <n v="0"/>
    <n v="1.175"/>
    <n v="0"/>
  </r>
  <r>
    <s v="K1175"/>
    <x v="0"/>
    <s v="43000000007706918"/>
    <x v="207"/>
    <s v="Broad"/>
    <x v="0"/>
    <s v="Genoa"/>
    <s v="genoa"/>
    <x v="0"/>
    <s v="Unassigned"/>
    <s v="Unavailable"/>
    <n v="11.25"/>
    <n v="1"/>
    <n v="1.2"/>
    <n v="1.2"/>
    <n v="2"/>
    <n v="50"/>
    <n v="1"/>
    <n v="0"/>
    <n v="0"/>
    <n v="0"/>
    <n v="1.2"/>
    <n v="0"/>
  </r>
  <r>
    <s v="K1175"/>
    <x v="0"/>
    <s v="43000000007706877"/>
    <x v="208"/>
    <s v="Broad"/>
    <x v="0"/>
    <s v="St. Petersburg"/>
    <s v="st.petersburg"/>
    <x v="0"/>
    <s v="Unassigned"/>
    <s v="Unavailable"/>
    <n v="11.25"/>
    <n v="1"/>
    <n v="1.2124999999999999"/>
    <n v="1.2124999999999999"/>
    <n v="22"/>
    <n v="4.5454545454545503"/>
    <n v="1"/>
    <n v="0"/>
    <n v="0"/>
    <n v="0"/>
    <n v="1.2124999999999999"/>
    <n v="0"/>
  </r>
  <r>
    <s v="K1175"/>
    <x v="0"/>
    <s v="43000000007717175"/>
    <x v="209"/>
    <s v="Broad"/>
    <x v="0"/>
    <s v="Brussels"/>
    <s v="brussels"/>
    <x v="0"/>
    <s v="Unassigned"/>
    <s v="Unavailable"/>
    <n v="11.25"/>
    <n v="1"/>
    <n v="1.325"/>
    <n v="1.325"/>
    <n v="11"/>
    <n v="9.0909090909090899"/>
    <n v="1"/>
    <n v="0"/>
    <n v="0"/>
    <n v="0"/>
    <n v="1.325"/>
    <n v="0"/>
  </r>
  <r>
    <s v="K1175"/>
    <x v="0"/>
    <s v="43000000007706818"/>
    <x v="210"/>
    <s v="Broad"/>
    <x v="0"/>
    <s v="Amsterdam"/>
    <s v="amsterdam"/>
    <x v="0"/>
    <s v="Unassigned"/>
    <s v="Unavailable"/>
    <n v="11.25"/>
    <n v="1"/>
    <n v="1.35"/>
    <n v="1.35"/>
    <n v="1"/>
    <n v="100"/>
    <n v="1"/>
    <n v="0"/>
    <n v="0"/>
    <n v="0"/>
    <n v="1.35"/>
    <n v="0"/>
  </r>
  <r>
    <s v="K1175"/>
    <x v="0"/>
    <s v="43000000007707294"/>
    <x v="211"/>
    <s v="Broad"/>
    <x v="0"/>
    <s v="Strasbourg"/>
    <s v="strasbourg"/>
    <x v="0"/>
    <s v="Unassigned"/>
    <s v="Unavailable"/>
    <n v="11.25"/>
    <n v="1"/>
    <n v="1.3625"/>
    <n v="1.3625"/>
    <n v="4"/>
    <n v="25"/>
    <n v="1"/>
    <n v="0"/>
    <n v="0"/>
    <n v="0"/>
    <n v="1.3625"/>
    <n v="0"/>
  </r>
  <r>
    <s v="K1175"/>
    <x v="0"/>
    <s v="43000000007706226"/>
    <x v="212"/>
    <s v="Broad"/>
    <x v="0"/>
    <s v="Stockholm"/>
    <s v="stockholm"/>
    <x v="0"/>
    <s v="Unassigned"/>
    <s v="Unavailable"/>
    <n v="11.25"/>
    <n v="1"/>
    <n v="1.375"/>
    <n v="1.375"/>
    <n v="120"/>
    <n v="0.83333333333333304"/>
    <n v="1"/>
    <n v="0"/>
    <n v="0"/>
    <n v="0"/>
    <n v="1.375"/>
    <n v="0"/>
  </r>
  <r>
    <s v="K1175"/>
    <x v="0"/>
    <s v="43000000007706499"/>
    <x v="213"/>
    <s v="Broad"/>
    <x v="0"/>
    <s v="Strasbourg"/>
    <s v="strasbourg"/>
    <x v="0"/>
    <s v="Unassigned"/>
    <s v="Unavailable"/>
    <n v="11.25"/>
    <n v="1"/>
    <n v="1.375"/>
    <n v="1.375"/>
    <n v="98"/>
    <n v="1.0204081632653099"/>
    <n v="1"/>
    <n v="0"/>
    <n v="0"/>
    <n v="0"/>
    <n v="1.375"/>
    <n v="0"/>
  </r>
  <r>
    <s v="K1175"/>
    <x v="0"/>
    <s v="43000000007706485"/>
    <x v="214"/>
    <s v="Broad"/>
    <x v="0"/>
    <s v="Basel"/>
    <s v="basel"/>
    <x v="0"/>
    <s v="Unassigned"/>
    <s v="Unavailable"/>
    <n v="11.25"/>
    <n v="1"/>
    <n v="1.3875"/>
    <n v="1.3875"/>
    <n v="25"/>
    <n v="4"/>
    <n v="1"/>
    <n v="0"/>
    <n v="0"/>
    <n v="0"/>
    <n v="1.3875"/>
    <n v="0"/>
  </r>
  <r>
    <s v="K1175"/>
    <x v="0"/>
    <s v="43000000007707292"/>
    <x v="215"/>
    <s v="Broad"/>
    <x v="0"/>
    <s v="Amsterdam"/>
    <s v="amsterdam"/>
    <x v="0"/>
    <s v="Unassigned"/>
    <s v="Unavailable"/>
    <n v="11.25"/>
    <n v="1"/>
    <n v="1.3875"/>
    <n v="1.3875"/>
    <n v="12"/>
    <n v="8.3333333333333304"/>
    <n v="1"/>
    <n v="0"/>
    <n v="0"/>
    <n v="0"/>
    <n v="1.3875"/>
    <n v="0"/>
  </r>
  <r>
    <s v="K1175"/>
    <x v="0"/>
    <s v="43000000007707053"/>
    <x v="216"/>
    <s v="Broad"/>
    <x v="0"/>
    <s v="Manchester"/>
    <s v="manchester"/>
    <x v="0"/>
    <s v="Unassigned"/>
    <s v="Unavailable"/>
    <n v="11.25"/>
    <n v="1"/>
    <n v="1.425"/>
    <n v="1.425"/>
    <n v="14"/>
    <n v="7.1428571428571397"/>
    <n v="1"/>
    <n v="0"/>
    <n v="0"/>
    <n v="0"/>
    <n v="1.425"/>
    <n v="0"/>
  </r>
  <r>
    <s v="K1175"/>
    <x v="0"/>
    <s v="43000000007707019"/>
    <x v="217"/>
    <s v="Broad"/>
    <x v="0"/>
    <s v="Lisbon"/>
    <s v="lisbon"/>
    <x v="0"/>
    <s v="Unassigned"/>
    <s v="Unavailable"/>
    <n v="11.25"/>
    <n v="1"/>
    <n v="1.4750000000000001"/>
    <n v="1.4750000000000001"/>
    <n v="66"/>
    <n v="1.51515151515152"/>
    <n v="1"/>
    <n v="0"/>
    <n v="0"/>
    <n v="0"/>
    <n v="1.4750000000000001"/>
    <n v="0"/>
  </r>
  <r>
    <s v="K1175"/>
    <x v="0"/>
    <s v="43000000007717171"/>
    <x v="218"/>
    <s v="Broad"/>
    <x v="0"/>
    <s v="Brussels"/>
    <s v="brussels"/>
    <x v="0"/>
    <s v="Unassigned"/>
    <s v="Unavailable"/>
    <n v="11.25"/>
    <n v="1"/>
    <n v="1.4750000000000001"/>
    <n v="1.4750000000000001"/>
    <n v="38"/>
    <n v="2.6315789473684199"/>
    <n v="1.01842105263158"/>
    <n v="0"/>
    <n v="0"/>
    <n v="0"/>
    <n v="1.4750000000000001"/>
    <n v="0"/>
  </r>
  <r>
    <s v="K1175"/>
    <x v="0"/>
    <s v="43000000007707221"/>
    <x v="219"/>
    <s v="Broad"/>
    <x v="0"/>
    <s v="Southampton"/>
    <s v="southampton"/>
    <x v="0"/>
    <s v="Unassigned"/>
    <s v="Unavailable"/>
    <n v="11.25"/>
    <n v="1"/>
    <n v="1.5625"/>
    <n v="1.5625"/>
    <n v="178"/>
    <n v="0.56179775280898903"/>
    <n v="1"/>
    <n v="0"/>
    <n v="0"/>
    <n v="0"/>
    <n v="1.5625"/>
    <n v="0"/>
  </r>
  <r>
    <s v="K1175"/>
    <x v="0"/>
    <s v="43000000008139203"/>
    <x v="220"/>
    <s v="Broad"/>
    <x v="0"/>
    <s v="Marseille"/>
    <s v="marseille"/>
    <x v="0"/>
    <s v="Unassigned"/>
    <s v="Unavailable"/>
    <n v="11.25"/>
    <n v="1"/>
    <n v="1.5625"/>
    <n v="1.5625"/>
    <n v="14"/>
    <n v="7.1428571428571397"/>
    <n v="1.4357142857142899"/>
    <n v="0"/>
    <n v="0"/>
    <n v="0"/>
    <n v="1.5625"/>
    <n v="0"/>
  </r>
  <r>
    <s v="K1175"/>
    <x v="0"/>
    <s v="43000000007706243"/>
    <x v="221"/>
    <s v="Broad"/>
    <x v="0"/>
    <s v="Stockholm"/>
    <s v="stockholm"/>
    <x v="0"/>
    <s v="Unassigned"/>
    <s v="Unavailable"/>
    <n v="11.25"/>
    <n v="1"/>
    <n v="1.6125"/>
    <n v="1.6125"/>
    <n v="56"/>
    <n v="1.78571428571429"/>
    <n v="1.02142857142857"/>
    <n v="0"/>
    <n v="0"/>
    <n v="0"/>
    <n v="1.6125"/>
    <n v="0"/>
  </r>
  <r>
    <s v="K1175"/>
    <x v="0"/>
    <s v="43000000007706853"/>
    <x v="222"/>
    <s v="Broad"/>
    <x v="0"/>
    <s v="Lisbon"/>
    <s v="lisbon"/>
    <x v="0"/>
    <s v="Unassigned"/>
    <s v="Unavailable"/>
    <n v="11.25"/>
    <n v="1"/>
    <n v="1.625"/>
    <n v="1.625"/>
    <n v="111"/>
    <n v="0.90090090090090102"/>
    <n v="1"/>
    <n v="0"/>
    <n v="0"/>
    <n v="0"/>
    <n v="1.625"/>
    <n v="0"/>
  </r>
  <r>
    <s v="K1175"/>
    <x v="0"/>
    <s v="43000000007706763"/>
    <x v="223"/>
    <s v="Broad"/>
    <x v="0"/>
    <s v="Warsaw"/>
    <s v="warsaw"/>
    <x v="0"/>
    <s v="Unassigned"/>
    <s v="Unavailable"/>
    <n v="11.25"/>
    <n v="1"/>
    <n v="1.7250000000000001"/>
    <n v="1.7250000000000001"/>
    <n v="226"/>
    <n v="0.44247787610619504"/>
    <n v="1.05530973451327"/>
    <n v="0"/>
    <n v="0"/>
    <n v="0"/>
    <n v="1.7250000000000001"/>
    <n v="0"/>
  </r>
  <r>
    <s v="K1175"/>
    <x v="0"/>
    <s v="43000000007706395"/>
    <x v="224"/>
    <s v="Broad"/>
    <x v="0"/>
    <s v="Budapest"/>
    <s v="budapest"/>
    <x v="0"/>
    <s v="Unassigned"/>
    <s v="Unavailable"/>
    <n v="11.25"/>
    <n v="1"/>
    <n v="1.7375"/>
    <n v="1.7375"/>
    <n v="17"/>
    <n v="5.8823529411764701"/>
    <n v="1.1000000000000001"/>
    <n v="0"/>
    <n v="0"/>
    <n v="0"/>
    <n v="1.7375"/>
    <n v="0"/>
  </r>
  <r>
    <s v="K1175"/>
    <x v="0"/>
    <s v="43000000007706051"/>
    <x v="225"/>
    <s v="Broad"/>
    <x v="0"/>
    <s v="Genoa"/>
    <s v="genoa"/>
    <x v="0"/>
    <s v="Unassigned"/>
    <s v="Unavailable"/>
    <n v="11.25"/>
    <n v="1"/>
    <n v="1.8"/>
    <n v="1.8"/>
    <n v="22"/>
    <n v="4.5454545454545503"/>
    <n v="1.1454545454545499"/>
    <n v="0"/>
    <n v="0"/>
    <n v="0"/>
    <n v="1.8"/>
    <n v="0"/>
  </r>
  <r>
    <s v="K1175"/>
    <x v="0"/>
    <s v="43000000007706354"/>
    <x v="226"/>
    <s v="Broad"/>
    <x v="0"/>
    <s v="Krakow"/>
    <s v="krakow"/>
    <x v="0"/>
    <s v="Unassigned"/>
    <s v="Unavailable"/>
    <n v="11.25"/>
    <n v="1"/>
    <n v="1.8"/>
    <n v="1.8"/>
    <n v="14"/>
    <n v="7.1428571428571397"/>
    <n v="1"/>
    <n v="0"/>
    <n v="0"/>
    <n v="0"/>
    <n v="1.8"/>
    <n v="0"/>
  </r>
  <r>
    <s v="K1175"/>
    <x v="0"/>
    <s v="43000000007706946"/>
    <x v="227"/>
    <s v="Broad"/>
    <x v="0"/>
    <s v="Copenhagen"/>
    <s v="copenhagen"/>
    <x v="0"/>
    <s v="Unassigned"/>
    <s v="Unavailable"/>
    <n v="11.25"/>
    <n v="1"/>
    <n v="1.8125"/>
    <n v="1.8125"/>
    <n v="37"/>
    <n v="2.7027027027027"/>
    <n v="1"/>
    <n v="0"/>
    <n v="0"/>
    <n v="0"/>
    <n v="1.8125"/>
    <n v="0"/>
  </r>
  <r>
    <s v="K1175"/>
    <x v="0"/>
    <s v="43000000007717169"/>
    <x v="228"/>
    <s v="Broad"/>
    <x v="0"/>
    <s v="Brussels"/>
    <s v="brussels"/>
    <x v="0"/>
    <s v="Unassigned"/>
    <s v="Unavailable"/>
    <n v="11.25"/>
    <n v="1"/>
    <n v="2.0874999999999999"/>
    <n v="2.0874999999999999"/>
    <n v="9"/>
    <n v="11.1111111111111"/>
    <n v="1.2222222222222201"/>
    <n v="0"/>
    <n v="0"/>
    <n v="0"/>
    <n v="2.0874999999999999"/>
    <n v="0"/>
  </r>
  <r>
    <s v="K1175"/>
    <x v="0"/>
    <s v="43000000007706138"/>
    <x v="229"/>
    <s v="Broad"/>
    <x v="0"/>
    <s v="Amsterdam"/>
    <s v="amsterdam"/>
    <x v="0"/>
    <s v="Unassigned"/>
    <s v="Unavailable"/>
    <n v="11.25"/>
    <n v="1"/>
    <n v="2.1"/>
    <n v="2.1"/>
    <n v="141"/>
    <n v="0.70921985815602795"/>
    <n v="1"/>
    <n v="0"/>
    <n v="0"/>
    <n v="0"/>
    <n v="2.1"/>
    <n v="0"/>
  </r>
  <r>
    <s v="K1175"/>
    <x v="0"/>
    <s v="43000000007706237"/>
    <x v="230"/>
    <s v="Broad"/>
    <x v="0"/>
    <s v="Amsterdam"/>
    <s v="amsterdam"/>
    <x v="0"/>
    <s v="Unassigned"/>
    <s v="Unavailable"/>
    <n v="11.25"/>
    <n v="1"/>
    <n v="2.2250000000000001"/>
    <n v="2.2250000000000001"/>
    <n v="15"/>
    <n v="6.6666666666666696"/>
    <n v="1"/>
    <n v="0"/>
    <n v="0"/>
    <n v="0"/>
    <n v="2.2250000000000001"/>
    <n v="0"/>
  </r>
  <r>
    <s v="K1175"/>
    <x v="0"/>
    <s v="43000000007707043"/>
    <x v="231"/>
    <s v="Broad"/>
    <x v="0"/>
    <s v="Copenhagen"/>
    <s v="copenhagen"/>
    <x v="0"/>
    <s v="Unassigned"/>
    <s v="Unavailable"/>
    <n v="11.25"/>
    <n v="1"/>
    <n v="2.375"/>
    <n v="2.375"/>
    <n v="1"/>
    <n v="100"/>
    <n v="1"/>
    <n v="0"/>
    <n v="0"/>
    <n v="0"/>
    <n v="2.375"/>
    <n v="0"/>
  </r>
  <r>
    <s v="K1175"/>
    <x v="0"/>
    <s v="43000000007707272"/>
    <x v="232"/>
    <s v="Broad"/>
    <x v="0"/>
    <s v="Dusseldorf"/>
    <s v="dusseldorf"/>
    <x v="0"/>
    <s v="Unassigned"/>
    <s v="Unavailable"/>
    <n v="11.25"/>
    <n v="1"/>
    <n v="2.4750000000000001"/>
    <n v="2.4750000000000001"/>
    <n v="77"/>
    <n v="1.2987012987013"/>
    <n v="1.32727272727273"/>
    <n v="0"/>
    <n v="0"/>
    <n v="0"/>
    <n v="2.4750000000000001"/>
    <n v="0"/>
  </r>
  <r>
    <s v="K1175"/>
    <x v="0"/>
    <s v="43000000007706296"/>
    <x v="233"/>
    <s v="Broad"/>
    <x v="0"/>
    <s v="Stockholm"/>
    <s v="stockholm"/>
    <x v="0"/>
    <s v="Unassigned"/>
    <s v="Unavailable"/>
    <n v="11.25"/>
    <n v="1"/>
    <n v="2.7"/>
    <n v="2.7"/>
    <n v="89"/>
    <n v="1.1235955056179801"/>
    <n v="1"/>
    <n v="0"/>
    <n v="0"/>
    <n v="0"/>
    <n v="2.7"/>
    <n v="0"/>
  </r>
  <r>
    <s v="K1175"/>
    <x v="0"/>
    <s v="43000000007706280"/>
    <x v="234"/>
    <s v="Broad"/>
    <x v="0"/>
    <s v="Lisbon"/>
    <s v="lisbon"/>
    <x v="0"/>
    <s v="Unassigned"/>
    <s v="Unavailable"/>
    <n v="11.25"/>
    <n v="1"/>
    <n v="2.7124999999999999"/>
    <n v="2.7124999999999999"/>
    <n v="3"/>
    <n v="33.3333333333333"/>
    <n v="1"/>
    <n v="0"/>
    <n v="0"/>
    <n v="0"/>
    <n v="2.7124999999999999"/>
    <n v="0"/>
  </r>
  <r>
    <s v="K1175"/>
    <x v="0"/>
    <s v="43000000007707116"/>
    <x v="235"/>
    <s v="Broad"/>
    <x v="0"/>
    <s v="Naples"/>
    <s v="uncategorized"/>
    <x v="0"/>
    <s v="Unassigned"/>
    <s v="Unavailable"/>
    <n v="11.25"/>
    <n v="2"/>
    <n v="2.8624999999999998"/>
    <n v="1.4312499999999999"/>
    <n v="151"/>
    <n v="1.32450331125828"/>
    <n v="1"/>
    <n v="0"/>
    <n v="0"/>
    <n v="0"/>
    <n v="2.8624999999999998"/>
    <n v="0"/>
  </r>
  <r>
    <s v="K1175"/>
    <x v="0"/>
    <s v="43000000007706421"/>
    <x v="236"/>
    <s v="Broad"/>
    <x v="0"/>
    <s v="Vienna"/>
    <s v="vienna"/>
    <x v="0"/>
    <s v="Unassigned"/>
    <s v="Unavailable"/>
    <n v="11.25"/>
    <n v="1"/>
    <n v="2.8875000000000002"/>
    <n v="2.8875000000000002"/>
    <n v="4"/>
    <n v="25"/>
    <n v="1.2250000000000001"/>
    <n v="0"/>
    <n v="0"/>
    <n v="0"/>
    <n v="2.8875000000000002"/>
    <n v="0"/>
  </r>
  <r>
    <s v="K1175"/>
    <x v="0"/>
    <s v="43000000007706910"/>
    <x v="237"/>
    <s v="Broad"/>
    <x v="0"/>
    <s v="Zagreb"/>
    <s v="zagreb"/>
    <x v="0"/>
    <s v="Unassigned"/>
    <s v="Unavailable"/>
    <n v="11.25"/>
    <n v="1"/>
    <n v="3.05"/>
    <n v="3.05"/>
    <n v="31"/>
    <n v="3.2258064516128999"/>
    <n v="1"/>
    <n v="0"/>
    <n v="0"/>
    <n v="0"/>
    <n v="3.05"/>
    <n v="0"/>
  </r>
  <r>
    <s v="K1175"/>
    <x v="0"/>
    <s v="43000000007707069"/>
    <x v="238"/>
    <s v="Broad"/>
    <x v="0"/>
    <s v="Glasgow"/>
    <s v="glasgow"/>
    <x v="0"/>
    <s v="Unassigned"/>
    <s v="Unavailable"/>
    <n v="11.25"/>
    <n v="1"/>
    <n v="3.0750000000000002"/>
    <n v="3.0750000000000002"/>
    <n v="139"/>
    <n v="0.71942446043165498"/>
    <n v="1"/>
    <n v="0"/>
    <n v="0"/>
    <n v="0"/>
    <n v="3.0750000000000002"/>
    <n v="0"/>
  </r>
  <r>
    <s v="K1175"/>
    <x v="0"/>
    <s v="43000000007707211"/>
    <x v="239"/>
    <s v="Broad"/>
    <x v="0"/>
    <s v="Amsterdam"/>
    <s v="amsterdam"/>
    <x v="0"/>
    <s v="Unassigned"/>
    <s v="Unavailable"/>
    <n v="11.25"/>
    <n v="1"/>
    <n v="3.0750000000000002"/>
    <n v="3.0750000000000002"/>
    <n v="8"/>
    <n v="12.5"/>
    <n v="1.125"/>
    <n v="0"/>
    <n v="0"/>
    <n v="0"/>
    <n v="3.0750000000000002"/>
    <n v="0"/>
  </r>
  <r>
    <s v="K1175"/>
    <x v="0"/>
    <s v="43000000007706596"/>
    <x v="240"/>
    <s v="Broad"/>
    <x v="0"/>
    <s v="Manchester"/>
    <s v="manchester"/>
    <x v="0"/>
    <s v="Unassigned"/>
    <s v="Unavailable"/>
    <n v="11.25"/>
    <n v="1"/>
    <n v="3.1"/>
    <n v="3.1"/>
    <n v="192"/>
    <n v="0.52083333333333304"/>
    <n v="1"/>
    <n v="0"/>
    <n v="0"/>
    <n v="0"/>
    <n v="3.1"/>
    <n v="0"/>
  </r>
  <r>
    <s v="K1175"/>
    <x v="0"/>
    <s v="43000000007706065"/>
    <x v="241"/>
    <s v="Broad"/>
    <x v="0"/>
    <s v="Bucharest"/>
    <s v="bucharest"/>
    <x v="0"/>
    <s v="Unassigned"/>
    <s v="Unavailable"/>
    <n v="11.25"/>
    <n v="1"/>
    <n v="3.25"/>
    <n v="3.25"/>
    <n v="48"/>
    <n v="2.0833333333333299"/>
    <n v="1"/>
    <n v="0"/>
    <n v="0"/>
    <n v="0"/>
    <n v="3.25"/>
    <n v="0"/>
  </r>
  <r>
    <s v="K1175"/>
    <x v="0"/>
    <s v="43000000007707091"/>
    <x v="242"/>
    <s v="Broad"/>
    <x v="0"/>
    <s v="Krakow"/>
    <s v="krakow"/>
    <x v="0"/>
    <s v="Unassigned"/>
    <s v="Unavailable"/>
    <n v="11.25"/>
    <n v="2"/>
    <n v="3.3"/>
    <n v="1.65"/>
    <n v="45"/>
    <n v="4.4444444444444402"/>
    <n v="1"/>
    <n v="0"/>
    <n v="0"/>
    <n v="0"/>
    <n v="3.3"/>
    <n v="0"/>
  </r>
  <r>
    <s v="K1175"/>
    <x v="0"/>
    <s v="43000000007706115"/>
    <x v="243"/>
    <s v="Broad"/>
    <x v="0"/>
    <s v="Helsinki"/>
    <s v="helsinki"/>
    <x v="0"/>
    <s v="Unassigned"/>
    <s v="Unavailable"/>
    <n v="11.25"/>
    <n v="1"/>
    <n v="3.4125000000000001"/>
    <n v="3.4125000000000001"/>
    <n v="14"/>
    <n v="7.1428571428571397"/>
    <n v="1"/>
    <n v="0"/>
    <n v="0"/>
    <n v="0"/>
    <n v="3.4125000000000001"/>
    <n v="0"/>
  </r>
  <r>
    <s v="K1175"/>
    <x v="0"/>
    <s v="43000000007706828"/>
    <x v="244"/>
    <s v="Broad"/>
    <x v="0"/>
    <s v="Venice"/>
    <s v="venice"/>
    <x v="0"/>
    <s v="Unassigned"/>
    <s v="Unavailable"/>
    <n v="11.25"/>
    <n v="1"/>
    <n v="3.45"/>
    <n v="3.45"/>
    <n v="11"/>
    <n v="9.0909090909090899"/>
    <n v="1"/>
    <n v="0"/>
    <n v="0"/>
    <n v="0"/>
    <n v="3.45"/>
    <n v="0"/>
  </r>
  <r>
    <s v="K1175"/>
    <x v="0"/>
    <s v="43000000007706294"/>
    <x v="245"/>
    <s v="Broad"/>
    <x v="0"/>
    <s v="Dusseldorf"/>
    <s v="dusseldorf"/>
    <x v="0"/>
    <s v="Unassigned"/>
    <s v="Unavailable"/>
    <n v="11.25"/>
    <n v="1"/>
    <n v="3.5125000000000002"/>
    <n v="3.5125000000000002"/>
    <n v="39"/>
    <n v="2.5641025641025599"/>
    <n v="1"/>
    <n v="0"/>
    <n v="0"/>
    <n v="0"/>
    <n v="3.5125000000000002"/>
    <n v="0"/>
  </r>
  <r>
    <s v="K1175"/>
    <x v="0"/>
    <s v="43000000007706665"/>
    <x v="246"/>
    <s v="Broad"/>
    <x v="0"/>
    <s v="Venice"/>
    <s v="venice"/>
    <x v="0"/>
    <s v="Unassigned"/>
    <s v="Unavailable"/>
    <n v="11.25"/>
    <n v="2"/>
    <n v="3.7250000000000001"/>
    <n v="1.8625"/>
    <n v="392"/>
    <n v="0.51020408163265296"/>
    <n v="1"/>
    <n v="0"/>
    <n v="0"/>
    <n v="0"/>
    <n v="3.7250000000000001"/>
    <n v="0"/>
  </r>
  <r>
    <s v="K1175"/>
    <x v="0"/>
    <s v="43000000007706381"/>
    <x v="247"/>
    <s v="Broad"/>
    <x v="0"/>
    <s v="Bologna"/>
    <s v="bologna"/>
    <x v="0"/>
    <s v="Unassigned"/>
    <s v="Unavailable"/>
    <n v="11.25"/>
    <n v="1"/>
    <n v="3.9750000000000001"/>
    <n v="3.9750000000000001"/>
    <n v="38"/>
    <n v="2.6315789473684199"/>
    <n v="1.07894736842105"/>
    <n v="0"/>
    <n v="0"/>
    <n v="0"/>
    <n v="3.9750000000000001"/>
    <n v="0"/>
  </r>
  <r>
    <s v="K1175"/>
    <x v="0"/>
    <s v="43000000007706330"/>
    <x v="248"/>
    <s v="Broad"/>
    <x v="0"/>
    <s v="Zurich"/>
    <s v="zurich"/>
    <x v="0"/>
    <s v="Unassigned"/>
    <s v="Unavailable"/>
    <n v="11.25"/>
    <n v="3"/>
    <n v="3.9999999750000006"/>
    <n v="1.3333333250000001"/>
    <n v="144"/>
    <n v="2.0833333333333299"/>
    <n v="1"/>
    <n v="0"/>
    <n v="0"/>
    <n v="0"/>
    <n v="3.9999999750000006"/>
    <n v="0"/>
  </r>
  <r>
    <s v="K1175"/>
    <x v="0"/>
    <s v="43000000007706958"/>
    <x v="249"/>
    <s v="Broad"/>
    <x v="0"/>
    <s v="Amsterdam"/>
    <s v="amsterdam"/>
    <x v="0"/>
    <s v="Unassigned"/>
    <s v="Unavailable"/>
    <n v="11.25"/>
    <n v="3"/>
    <n v="4.0125000000000002"/>
    <n v="1.3374999999999999"/>
    <n v="185"/>
    <n v="1.6216216216216199"/>
    <n v="1"/>
    <n v="0"/>
    <n v="0"/>
    <n v="0"/>
    <n v="4.0125000000000002"/>
    <n v="0"/>
  </r>
  <r>
    <s v="K1175"/>
    <x v="0"/>
    <s v="43000000007706882"/>
    <x v="250"/>
    <s v="Broad"/>
    <x v="0"/>
    <s v="Venice"/>
    <s v="venice"/>
    <x v="0"/>
    <s v="Unassigned"/>
    <s v="Unavailable"/>
    <n v="11.25"/>
    <n v="1"/>
    <n v="4.1624999999999996"/>
    <n v="4.1624999999999996"/>
    <n v="79"/>
    <n v="1.26582278481013"/>
    <n v="1.01518987341772"/>
    <n v="0"/>
    <n v="0"/>
    <n v="0"/>
    <n v="4.1624999999999996"/>
    <n v="0"/>
  </r>
  <r>
    <s v="K1175"/>
    <x v="0"/>
    <s v="43000000007706552"/>
    <x v="251"/>
    <s v="Broad"/>
    <x v="0"/>
    <s v="Zurich"/>
    <s v="zurich"/>
    <x v="0"/>
    <s v="Unassigned"/>
    <s v="Unavailable"/>
    <n v="11.25"/>
    <n v="2"/>
    <n v="4.1875"/>
    <n v="2.09375"/>
    <n v="7"/>
    <n v="28.571428571428601"/>
    <n v="1"/>
    <n v="0"/>
    <n v="0"/>
    <n v="0"/>
    <n v="4.1875"/>
    <n v="0"/>
  </r>
  <r>
    <s v="K1175"/>
    <x v="0"/>
    <s v="43000000007706471"/>
    <x v="252"/>
    <s v="Broad"/>
    <x v="0"/>
    <s v="Zagreb"/>
    <s v="zagreb"/>
    <x v="0"/>
    <s v="Unassigned"/>
    <s v="Unavailable"/>
    <n v="11.25"/>
    <n v="1"/>
    <n v="4.2125000000000004"/>
    <n v="4.2125000000000004"/>
    <n v="37"/>
    <n v="2.7027027027027"/>
    <n v="1"/>
    <n v="0"/>
    <n v="0"/>
    <n v="0"/>
    <n v="4.2125000000000004"/>
    <n v="0"/>
  </r>
  <r>
    <s v="K1175"/>
    <x v="0"/>
    <s v="43000000007706590"/>
    <x v="253"/>
    <s v="Broad"/>
    <x v="0"/>
    <s v="Oslo"/>
    <s v="oslo"/>
    <x v="0"/>
    <s v="Unassigned"/>
    <s v="Unavailable"/>
    <n v="11.25"/>
    <n v="2"/>
    <n v="4.2125000000000004"/>
    <n v="2.1062500000000002"/>
    <n v="87"/>
    <n v="2.29885057471264"/>
    <n v="1"/>
    <n v="0"/>
    <n v="0"/>
    <n v="0"/>
    <n v="4.2125000000000004"/>
    <n v="0"/>
  </r>
  <r>
    <s v="K1175"/>
    <x v="0"/>
    <s v="43000000007706745"/>
    <x v="254"/>
    <s v="Broad"/>
    <x v="0"/>
    <s v="Helsinki"/>
    <s v="helsinki"/>
    <x v="0"/>
    <s v="Unassigned"/>
    <s v="Unavailable"/>
    <n v="11.25"/>
    <n v="1"/>
    <n v="4.3375000000000004"/>
    <n v="4.3375000000000004"/>
    <n v="18"/>
    <n v="5.5555555555555598"/>
    <n v="1"/>
    <n v="0"/>
    <n v="0"/>
    <n v="0"/>
    <n v="4.3375000000000004"/>
    <n v="0"/>
  </r>
  <r>
    <s v="K1175"/>
    <x v="0"/>
    <s v="43000000007717157"/>
    <x v="255"/>
    <s v="Broad"/>
    <x v="0"/>
    <s v="Brussels"/>
    <s v="brussels"/>
    <x v="0"/>
    <s v="Unassigned"/>
    <s v="Unavailable"/>
    <n v="11.25"/>
    <n v="3"/>
    <n v="4.3374999750000001"/>
    <n v="1.4458333249999999"/>
    <n v="109"/>
    <n v="2.75229357798165"/>
    <n v="1.04954128440367"/>
    <n v="0"/>
    <n v="0"/>
    <n v="0"/>
    <n v="4.3374999750000001"/>
    <n v="0"/>
  </r>
  <r>
    <s v="K1175"/>
    <x v="0"/>
    <s v="43000000007706487"/>
    <x v="256"/>
    <s v="Broad"/>
    <x v="0"/>
    <s v="Zurich"/>
    <s v="zurich"/>
    <x v="0"/>
    <s v="Unassigned"/>
    <s v="Unavailable"/>
    <n v="11.25"/>
    <n v="2"/>
    <n v="4.4249999999999998"/>
    <n v="2.2124999999999999"/>
    <n v="227"/>
    <n v="0.88105726872246704"/>
    <n v="1"/>
    <n v="0"/>
    <n v="0"/>
    <n v="0"/>
    <n v="4.4249999999999998"/>
    <n v="0"/>
  </r>
  <r>
    <s v="K1175"/>
    <x v="0"/>
    <s v="43000000007706576"/>
    <x v="257"/>
    <s v="Broad"/>
    <x v="0"/>
    <s v="Zurich"/>
    <s v="zurich"/>
    <x v="0"/>
    <s v="Unassigned"/>
    <s v="Unavailable"/>
    <n v="11.25"/>
    <n v="3"/>
    <n v="4.7124999750000001"/>
    <n v="1.5708333250000002"/>
    <n v="144"/>
    <n v="2.0833333333333299"/>
    <n v="1"/>
    <n v="0"/>
    <n v="0"/>
    <n v="0"/>
    <n v="4.7124999750000001"/>
    <n v="0"/>
  </r>
  <r>
    <s v="K1175"/>
    <x v="0"/>
    <s v="43000000007707035"/>
    <x v="258"/>
    <s v="Broad"/>
    <x v="0"/>
    <s v="Naples"/>
    <s v="uncategorized"/>
    <x v="0"/>
    <s v="Unassigned"/>
    <s v="Unavailable"/>
    <n v="11.25"/>
    <n v="2"/>
    <n v="4.7125000000000004"/>
    <n v="2.3562500000000002"/>
    <n v="7"/>
    <n v="28.571428571428601"/>
    <n v="1"/>
    <n v="0"/>
    <n v="0"/>
    <n v="0"/>
    <n v="4.7125000000000004"/>
    <n v="0"/>
  </r>
  <r>
    <s v="K1175"/>
    <x v="0"/>
    <s v="43000000007706849"/>
    <x v="259"/>
    <s v="Broad"/>
    <x v="0"/>
    <s v="Helsinki"/>
    <s v="helsinki"/>
    <x v="0"/>
    <s v="Unassigned"/>
    <s v="Unavailable"/>
    <n v="11.25"/>
    <n v="3"/>
    <n v="4.7374999874999997"/>
    <n v="1.5791666625"/>
    <n v="35"/>
    <n v="8.5714285714285694"/>
    <n v="1"/>
    <n v="0"/>
    <n v="0"/>
    <n v="0"/>
    <n v="4.7374999874999997"/>
    <n v="0"/>
  </r>
  <r>
    <s v="K1175"/>
    <x v="0"/>
    <s v="43000000007706405"/>
    <x v="260"/>
    <s v="Broad"/>
    <x v="0"/>
    <s v="Strasbourg"/>
    <s v="strasbourg"/>
    <x v="0"/>
    <s v="Unassigned"/>
    <s v="Unavailable"/>
    <n v="11.25"/>
    <n v="1"/>
    <n v="5"/>
    <n v="5"/>
    <n v="59"/>
    <n v="1.6949152542372901"/>
    <n v="1"/>
    <n v="0"/>
    <n v="0"/>
    <n v="0"/>
    <n v="5"/>
    <n v="0"/>
  </r>
  <r>
    <s v="K1175"/>
    <x v="0"/>
    <s v="43000000007706721"/>
    <x v="261"/>
    <s v="Broad"/>
    <x v="0"/>
    <s v="Lisbon"/>
    <s v="lisbon"/>
    <x v="0"/>
    <s v="Unassigned"/>
    <s v="Unavailable"/>
    <n v="11.25"/>
    <n v="5"/>
    <n v="5.2625000000000002"/>
    <n v="1.0525"/>
    <n v="30"/>
    <n v="16.6666666666667"/>
    <n v="1"/>
    <n v="0"/>
    <n v="0"/>
    <n v="0"/>
    <n v="5.2625000000000002"/>
    <n v="0"/>
  </r>
  <r>
    <s v="K1175"/>
    <x v="0"/>
    <s v="43000000007706176"/>
    <x v="262"/>
    <s v="Broad"/>
    <x v="0"/>
    <s v="Vienna"/>
    <s v="vienna"/>
    <x v="0"/>
    <s v="Unassigned"/>
    <s v="Unavailable"/>
    <n v="11.25"/>
    <n v="1"/>
    <n v="5.4749999999999996"/>
    <n v="5.4749999999999996"/>
    <n v="59"/>
    <n v="1.6949152542372901"/>
    <n v="1"/>
    <n v="0"/>
    <n v="0"/>
    <n v="0"/>
    <n v="5.4749999999999996"/>
    <n v="0"/>
  </r>
  <r>
    <s v="K1175"/>
    <x v="0"/>
    <s v="43000000007707264"/>
    <x v="263"/>
    <s v="Broad"/>
    <x v="0"/>
    <s v="Manchester"/>
    <s v="manchester"/>
    <x v="0"/>
    <s v="Unassigned"/>
    <s v="Unavailable"/>
    <n v="11.25"/>
    <n v="3"/>
    <n v="5.4999999749999997"/>
    <n v="1.8333333249999999"/>
    <n v="1140"/>
    <n v="0.26315789473684204"/>
    <n v="1"/>
    <n v="0"/>
    <n v="0"/>
    <n v="0"/>
    <n v="5.4999999749999997"/>
    <n v="0"/>
  </r>
  <r>
    <s v="K1175"/>
    <x v="0"/>
    <s v="43000000007707215"/>
    <x v="264"/>
    <s v="Broad"/>
    <x v="0"/>
    <s v="Oslo"/>
    <s v="oslo"/>
    <x v="0"/>
    <s v="Unassigned"/>
    <s v="Unavailable"/>
    <n v="11.25"/>
    <n v="1"/>
    <n v="5.5250000000000004"/>
    <n v="5.5250000000000004"/>
    <n v="1"/>
    <n v="100"/>
    <n v="1"/>
    <n v="0"/>
    <n v="0"/>
    <n v="0"/>
    <n v="5.5250000000000004"/>
    <n v="0"/>
  </r>
  <r>
    <s v="K1175"/>
    <x v="0"/>
    <s v="43000000007707223"/>
    <x v="265"/>
    <s v="Broad"/>
    <x v="0"/>
    <s v="Copenhagen"/>
    <s v="copenhagen"/>
    <x v="0"/>
    <s v="Unassigned"/>
    <s v="Unavailable"/>
    <n v="11.25"/>
    <n v="2"/>
    <n v="5.625"/>
    <n v="2.8125"/>
    <n v="123"/>
    <n v="1.6260162601626"/>
    <n v="1"/>
    <n v="0"/>
    <n v="0"/>
    <n v="0"/>
    <n v="5.625"/>
    <n v="0"/>
  </r>
  <r>
    <s v="K1175"/>
    <x v="0"/>
    <s v="43000000007706140"/>
    <x v="266"/>
    <s v="Broad"/>
    <x v="0"/>
    <s v="Bucharest"/>
    <s v="bucharest"/>
    <x v="0"/>
    <s v="Unassigned"/>
    <s v="Unavailable"/>
    <n v="11.25"/>
    <n v="2"/>
    <n v="5.6875"/>
    <n v="2.84375"/>
    <n v="3"/>
    <n v="66.6666666666667"/>
    <n v="1"/>
    <n v="0"/>
    <n v="0"/>
    <n v="0"/>
    <n v="5.6875"/>
    <n v="0"/>
  </r>
  <r>
    <s v="K1175"/>
    <x v="0"/>
    <s v="43000000007707276"/>
    <x v="267"/>
    <s v="Broad"/>
    <x v="0"/>
    <s v="Vienna"/>
    <s v="vienna"/>
    <x v="0"/>
    <s v="Unassigned"/>
    <s v="Unavailable"/>
    <n v="11.25"/>
    <n v="1"/>
    <n v="5.875"/>
    <n v="5.875"/>
    <n v="382"/>
    <n v="0.26178010471204199"/>
    <n v="1.03952879581152"/>
    <n v="0"/>
    <n v="0"/>
    <n v="0"/>
    <n v="5.875"/>
    <n v="0"/>
  </r>
  <r>
    <s v="K1175"/>
    <x v="0"/>
    <s v="43000000007706550"/>
    <x v="268"/>
    <s v="Broad"/>
    <x v="0"/>
    <s v="Strasbourg"/>
    <s v="strasbourg"/>
    <x v="0"/>
    <s v="Unassigned"/>
    <s v="Unavailable"/>
    <n v="11.25"/>
    <n v="1"/>
    <n v="5.9749999999999996"/>
    <n v="5.9749999999999996"/>
    <n v="7"/>
    <n v="14.285714285714301"/>
    <n v="1"/>
    <n v="0"/>
    <n v="0"/>
    <n v="0"/>
    <n v="5.9749999999999996"/>
    <n v="0"/>
  </r>
  <r>
    <s v="K1175"/>
    <x v="0"/>
    <s v="43000000007706773"/>
    <x v="269"/>
    <s v="Broad"/>
    <x v="0"/>
    <s v="Dusseldorf"/>
    <s v="dusseldorf"/>
    <x v="0"/>
    <s v="Unassigned"/>
    <s v="Unavailable"/>
    <n v="11.25"/>
    <n v="2"/>
    <n v="6.4249999999999998"/>
    <n v="3.2124999999999999"/>
    <n v="43"/>
    <n v="4.6511627906976702"/>
    <n v="1"/>
    <n v="0"/>
    <n v="0"/>
    <n v="0"/>
    <n v="6.4249999999999998"/>
    <n v="0"/>
  </r>
  <r>
    <s v="K1175"/>
    <x v="0"/>
    <s v="43000000007706483"/>
    <x v="270"/>
    <s v="Broad"/>
    <x v="0"/>
    <s v="Copenhagen"/>
    <s v="copenhagen"/>
    <x v="0"/>
    <s v="Unassigned"/>
    <s v="Unavailable"/>
    <n v="11.25"/>
    <n v="1"/>
    <n v="6.7125000000000004"/>
    <n v="6.7125000000000004"/>
    <n v="9"/>
    <n v="11.1111111111111"/>
    <n v="1.1111111111111101"/>
    <n v="0"/>
    <n v="0"/>
    <n v="0"/>
    <n v="6.7125000000000004"/>
    <n v="0"/>
  </r>
  <r>
    <s v="K1175"/>
    <x v="0"/>
    <s v="43000000007706795"/>
    <x v="271"/>
    <s v="Broad"/>
    <x v="0"/>
    <s v="Copenhagen"/>
    <s v="copenhagen"/>
    <x v="0"/>
    <s v="Unassigned"/>
    <s v="Unavailable"/>
    <n v="11.25"/>
    <n v="3"/>
    <n v="6.7374999750000004"/>
    <n v="2.245833325"/>
    <n v="115"/>
    <n v="2.60869565217391"/>
    <n v="1"/>
    <n v="0"/>
    <n v="0"/>
    <n v="0"/>
    <n v="6.7374999750000004"/>
    <n v="0"/>
  </r>
  <r>
    <s v="K1175"/>
    <x v="0"/>
    <s v="43000000008139193"/>
    <x v="272"/>
    <s v="Broad"/>
    <x v="0"/>
    <s v="Marseille"/>
    <s v="marseille"/>
    <x v="0"/>
    <s v="Unassigned"/>
    <s v="Unavailable"/>
    <n v="11.25"/>
    <n v="4"/>
    <n v="6.9625000000000004"/>
    <n v="1.7406250000000001"/>
    <n v="13"/>
    <n v="30.769230769230798"/>
    <n v="1"/>
    <n v="0"/>
    <n v="0"/>
    <n v="0"/>
    <n v="6.9625000000000004"/>
    <n v="0"/>
  </r>
  <r>
    <s v="K1175"/>
    <x v="0"/>
    <s v="43000000007707242"/>
    <x v="273"/>
    <s v="Broad"/>
    <x v="0"/>
    <s v="Budapest"/>
    <s v="budapest"/>
    <x v="0"/>
    <s v="Unassigned"/>
    <s v="Unavailable"/>
    <n v="11.25"/>
    <n v="1"/>
    <n v="7.0625"/>
    <n v="7.0625"/>
    <n v="8"/>
    <n v="12.5"/>
    <n v="1"/>
    <n v="0"/>
    <n v="0"/>
    <n v="0"/>
    <n v="7.0625"/>
    <n v="0"/>
  </r>
  <r>
    <s v="K1175"/>
    <x v="0"/>
    <s v="43000000007706652"/>
    <x v="274"/>
    <s v="Broad"/>
    <x v="0"/>
    <s v="Vienna"/>
    <s v="vienna"/>
    <x v="0"/>
    <s v="Unassigned"/>
    <s v="Unavailable"/>
    <n v="11.25"/>
    <n v="1"/>
    <n v="7.0875000000000004"/>
    <n v="7.0875000000000004"/>
    <n v="160"/>
    <n v="0.625"/>
    <n v="1"/>
    <n v="0"/>
    <n v="0"/>
    <n v="0"/>
    <n v="7.0875000000000004"/>
    <n v="0"/>
  </r>
  <r>
    <s v="K1175"/>
    <x v="0"/>
    <s v="43000000005663378"/>
    <x v="275"/>
    <s v="Broad"/>
    <x v="0"/>
    <s v="Marseille"/>
    <s v="marseille"/>
    <x v="0"/>
    <s v="Unassigned"/>
    <s v="Unavailable"/>
    <n v="11.25"/>
    <n v="5"/>
    <n v="7.1624999999999996"/>
    <n v="1.4325000000000001"/>
    <n v="64"/>
    <n v="7.8125"/>
    <n v="1.265625"/>
    <n v="0"/>
    <n v="0"/>
    <n v="0"/>
    <n v="7.1624999999999996"/>
    <n v="0"/>
  </r>
  <r>
    <s v="K1175"/>
    <x v="0"/>
    <s v="43000000007707201"/>
    <x v="276"/>
    <s v="Broad"/>
    <x v="0"/>
    <s v="Dusseldorf"/>
    <s v="dusseldorf"/>
    <x v="0"/>
    <s v="Unassigned"/>
    <s v="Unavailable"/>
    <n v="11.25"/>
    <n v="1"/>
    <n v="7.1749999999999998"/>
    <n v="7.1749999999999998"/>
    <n v="70"/>
    <n v="1.4285714285714299"/>
    <n v="1"/>
    <n v="0"/>
    <n v="0"/>
    <n v="0"/>
    <n v="7.1749999999999998"/>
    <n v="0"/>
  </r>
  <r>
    <s v="K1175"/>
    <x v="0"/>
    <s v="43000000007706693"/>
    <x v="277"/>
    <s v="Broad"/>
    <x v="0"/>
    <s v="Bologna"/>
    <s v="bologna"/>
    <x v="0"/>
    <s v="Unassigned"/>
    <s v="Unavailable"/>
    <n v="11.25"/>
    <n v="2"/>
    <n v="7.2750000000000004"/>
    <n v="3.6375000000000002"/>
    <n v="22"/>
    <n v="9.0909090909090899"/>
    <n v="1.05454545454545"/>
    <n v="0"/>
    <n v="0"/>
    <n v="0"/>
    <n v="7.2750000000000004"/>
    <n v="0"/>
  </r>
  <r>
    <s v="K1175"/>
    <x v="0"/>
    <s v="43000000008139162"/>
    <x v="278"/>
    <s v="Broad"/>
    <x v="0"/>
    <s v="Marseille"/>
    <s v="marseille"/>
    <x v="0"/>
    <s v="Unassigned"/>
    <s v="Unavailable"/>
    <n v="11.25"/>
    <n v="3"/>
    <n v="7.8124999874999999"/>
    <n v="2.6041666625"/>
    <n v="265"/>
    <n v="1.1320754716981101"/>
    <n v="1.05735849056604"/>
    <n v="0"/>
    <n v="0"/>
    <n v="0"/>
    <n v="7.8124999874999999"/>
    <n v="0"/>
  </r>
  <r>
    <s v="K1175"/>
    <x v="0"/>
    <s v="43000000007717151"/>
    <x v="279"/>
    <s v="Broad"/>
    <x v="0"/>
    <s v="Brussels"/>
    <s v="brussels"/>
    <x v="0"/>
    <s v="Unassigned"/>
    <s v="Unavailable"/>
    <n v="11.25"/>
    <n v="3"/>
    <n v="7.9124999999999996"/>
    <n v="2.6375000000000002"/>
    <n v="28"/>
    <n v="10.714285714285699"/>
    <n v="1"/>
    <n v="0"/>
    <n v="0"/>
    <n v="0"/>
    <n v="7.9124999999999996"/>
    <n v="0"/>
  </r>
  <r>
    <s v="K1175"/>
    <x v="0"/>
    <s v="43000000008139170"/>
    <x v="280"/>
    <s v="Broad"/>
    <x v="0"/>
    <s v="Marseille"/>
    <s v="marseille"/>
    <x v="0"/>
    <s v="Unassigned"/>
    <s v="Unavailable"/>
    <n v="11.25"/>
    <n v="4"/>
    <n v="7.9375"/>
    <n v="1.984375"/>
    <n v="346"/>
    <n v="1.15606936416185"/>
    <n v="1.06560693641618"/>
    <n v="0"/>
    <n v="0"/>
    <n v="0"/>
    <n v="7.9375"/>
    <n v="0"/>
  </r>
  <r>
    <s v="K1175"/>
    <x v="0"/>
    <s v="43000000007706391"/>
    <x v="281"/>
    <s v="Broad"/>
    <x v="0"/>
    <s v="Strasbourg"/>
    <s v="strasbourg"/>
    <x v="0"/>
    <s v="Unassigned"/>
    <s v="Unavailable"/>
    <n v="11.25"/>
    <n v="5"/>
    <n v="8"/>
    <n v="1.6"/>
    <n v="984"/>
    <n v="0.50813008130081305"/>
    <n v="1.0043699186991899"/>
    <n v="0"/>
    <n v="0"/>
    <n v="0"/>
    <n v="8"/>
    <n v="0"/>
  </r>
  <r>
    <s v="K1175"/>
    <x v="0"/>
    <s v="43000000007706370"/>
    <x v="282"/>
    <s v="Broad"/>
    <x v="0"/>
    <s v="Budapest"/>
    <s v="budapest"/>
    <x v="0"/>
    <s v="Unassigned"/>
    <s v="Unavailable"/>
    <n v="11.25"/>
    <n v="1"/>
    <n v="8.1125000000000007"/>
    <n v="8.1125000000000007"/>
    <n v="5"/>
    <n v="20"/>
    <n v="1"/>
    <n v="0"/>
    <n v="0"/>
    <n v="0"/>
    <n v="8.1125000000000007"/>
    <n v="0"/>
  </r>
  <r>
    <s v="K1175"/>
    <x v="0"/>
    <s v="43000000008139166"/>
    <x v="283"/>
    <s v="Broad"/>
    <x v="0"/>
    <s v="Marseille"/>
    <s v="marseille"/>
    <x v="0"/>
    <s v="Unassigned"/>
    <s v="Unavailable"/>
    <n v="11.25"/>
    <n v="2"/>
    <n v="8.3375000000000004"/>
    <n v="4.1687500000000002"/>
    <n v="28"/>
    <n v="7.1428571428571397"/>
    <n v="1.28571428571429"/>
    <n v="0"/>
    <n v="0"/>
    <n v="0"/>
    <n v="8.3375000000000004"/>
    <n v="0"/>
  </r>
  <r>
    <s v="K1175"/>
    <x v="0"/>
    <s v="43000000007706886"/>
    <x v="284"/>
    <s v="Broad"/>
    <x v="0"/>
    <s v="Bucharest"/>
    <s v="bucharest"/>
    <x v="0"/>
    <s v="Unassigned"/>
    <s v="Unavailable"/>
    <n v="11.25"/>
    <n v="3"/>
    <n v="8.6624999999999996"/>
    <n v="2.8875000000000002"/>
    <n v="82"/>
    <n v="3.6585365853658498"/>
    <n v="1"/>
    <n v="0"/>
    <n v="0"/>
    <n v="0"/>
    <n v="8.6624999999999996"/>
    <n v="0"/>
  </r>
  <r>
    <s v="K1175"/>
    <x v="0"/>
    <s v="43000000008139164"/>
    <x v="285"/>
    <s v="Broad"/>
    <x v="0"/>
    <s v="Marseille"/>
    <s v="marseille"/>
    <x v="0"/>
    <s v="Unassigned"/>
    <s v="Unavailable"/>
    <n v="11.25"/>
    <n v="3"/>
    <n v="8.8624999874999997"/>
    <n v="2.9541666625"/>
    <n v="201"/>
    <n v="1.4925373134328399"/>
    <n v="1.09253731343284"/>
    <n v="0"/>
    <n v="0"/>
    <n v="0"/>
    <n v="8.8624999874999997"/>
    <n v="0"/>
  </r>
  <r>
    <s v="K1175"/>
    <x v="0"/>
    <s v="43000000007706371"/>
    <x v="286"/>
    <s v="Broad"/>
    <x v="0"/>
    <s v="Venice"/>
    <s v="venice"/>
    <x v="0"/>
    <s v="Unassigned"/>
    <s v="Unavailable"/>
    <n v="11.25"/>
    <n v="4"/>
    <n v="8.9"/>
    <n v="2.2250000000000001"/>
    <n v="46"/>
    <n v="8.6956521739130395"/>
    <n v="1"/>
    <n v="0"/>
    <n v="0"/>
    <n v="0"/>
    <n v="8.9"/>
    <n v="0"/>
  </r>
  <r>
    <s v="K1175"/>
    <x v="0"/>
    <s v="43000000007717179"/>
    <x v="287"/>
    <s v="Broad"/>
    <x v="0"/>
    <s v="Brussels"/>
    <s v="brussels"/>
    <x v="0"/>
    <s v="Unassigned"/>
    <s v="Unavailable"/>
    <n v="11.25"/>
    <n v="1"/>
    <n v="9.5749999999999993"/>
    <n v="9.5749999999999993"/>
    <n v="7"/>
    <n v="14.285714285714301"/>
    <n v="1.1285714285714299"/>
    <n v="0"/>
    <n v="0"/>
    <n v="0"/>
    <n v="9.5749999999999993"/>
    <n v="0"/>
  </r>
  <r>
    <s v="K1175"/>
    <x v="0"/>
    <s v="43000000008139211"/>
    <x v="288"/>
    <s v="Broad"/>
    <x v="0"/>
    <s v="Marseille"/>
    <s v="marseille"/>
    <x v="0"/>
    <s v="Unassigned"/>
    <s v="Unavailable"/>
    <n v="11.25"/>
    <n v="2"/>
    <n v="10.3125"/>
    <n v="5.15625"/>
    <n v="12"/>
    <n v="16.6666666666667"/>
    <n v="1.3333333333333299"/>
    <n v="0"/>
    <n v="0"/>
    <n v="0"/>
    <n v="10.3125"/>
    <n v="0"/>
  </r>
  <r>
    <s v="K1175"/>
    <x v="0"/>
    <s v="43000000007706366"/>
    <x v="289"/>
    <s v="Broad"/>
    <x v="0"/>
    <s v="Bucharest"/>
    <s v="bucharest"/>
    <x v="0"/>
    <s v="Unassigned"/>
    <s v="Unavailable"/>
    <n v="11.25"/>
    <n v="3"/>
    <n v="10.5375"/>
    <n v="3.5125000000000002"/>
    <n v="79"/>
    <n v="3.79746835443038"/>
    <n v="1"/>
    <n v="0"/>
    <n v="0"/>
    <n v="0"/>
    <n v="10.5375"/>
    <n v="0"/>
  </r>
  <r>
    <s v="K1175"/>
    <x v="0"/>
    <s v="43000000007706526"/>
    <x v="290"/>
    <s v="Broad"/>
    <x v="0"/>
    <s v="St. Petersburg"/>
    <s v="st.petersburg"/>
    <x v="0"/>
    <s v="Unassigned"/>
    <s v="Unavailable"/>
    <n v="11.25"/>
    <n v="2"/>
    <n v="11.012499999999999"/>
    <n v="5.5062499999999996"/>
    <n v="160"/>
    <n v="1.25"/>
    <n v="1"/>
    <n v="0"/>
    <n v="0"/>
    <n v="0"/>
    <n v="11.012499999999999"/>
    <n v="0"/>
  </r>
  <r>
    <s v="K1175"/>
    <x v="0"/>
    <s v="43000000007706061"/>
    <x v="291"/>
    <s v="Broad"/>
    <x v="0"/>
    <s v="Pisa"/>
    <s v="pisa"/>
    <x v="0"/>
    <s v="Unassigned"/>
    <s v="Unavailable"/>
    <n v="11.25"/>
    <n v="4"/>
    <n v="11.7875"/>
    <n v="2.9468749999999999"/>
    <n v="43"/>
    <n v="9.3023255813953494"/>
    <n v="1.01860465116279"/>
    <n v="0"/>
    <n v="0"/>
    <n v="0"/>
    <n v="11.7875"/>
    <n v="0"/>
  </r>
  <r>
    <s v="K1175"/>
    <x v="0"/>
    <s v="43000000007707173"/>
    <x v="292"/>
    <s v="Broad"/>
    <x v="0"/>
    <s v="Gothenburg"/>
    <s v="gothenburg"/>
    <x v="0"/>
    <s v="Unassigned"/>
    <s v="Unavailable"/>
    <n v="11.25"/>
    <n v="2"/>
    <n v="11.8"/>
    <n v="5.9"/>
    <n v="6"/>
    <n v="33.3333333333333"/>
    <n v="1"/>
    <n v="0"/>
    <n v="0"/>
    <n v="0"/>
    <n v="11.8"/>
    <n v="0"/>
  </r>
  <r>
    <s v="K1175"/>
    <x v="0"/>
    <s v="43000000007707282"/>
    <x v="293"/>
    <s v="Broad"/>
    <x v="0"/>
    <s v="Budapest"/>
    <s v="budapest"/>
    <x v="0"/>
    <s v="Unassigned"/>
    <s v="Unavailable"/>
    <n v="11.25"/>
    <n v="3"/>
    <n v="12.987499987500001"/>
    <n v="4.3291666625000005"/>
    <n v="95"/>
    <n v="3.1578947368421102"/>
    <n v="1.0126315789473701"/>
    <n v="0"/>
    <n v="0"/>
    <n v="0"/>
    <n v="12.987499987500001"/>
    <n v="0"/>
  </r>
  <r>
    <s v="K1175"/>
    <x v="0"/>
    <s v="43000000007717149"/>
    <x v="294"/>
    <s v="Broad"/>
    <x v="0"/>
    <s v="Brussels"/>
    <s v="brussels"/>
    <x v="0"/>
    <s v="Unassigned"/>
    <s v="Unavailable"/>
    <n v="11.25"/>
    <n v="5"/>
    <n v="13.25"/>
    <n v="2.65"/>
    <n v="267"/>
    <n v="1.87265917602996"/>
    <n v="1"/>
    <n v="0"/>
    <n v="0"/>
    <n v="0"/>
    <n v="13.25"/>
    <n v="0"/>
  </r>
  <r>
    <s v="K1175"/>
    <x v="0"/>
    <s v="43000000007706658"/>
    <x v="295"/>
    <s v="Broad"/>
    <x v="0"/>
    <s v="Vienna"/>
    <s v="vienna"/>
    <x v="0"/>
    <s v="Unassigned"/>
    <s v="Unavailable"/>
    <n v="11.25"/>
    <n v="5"/>
    <n v="13.9625"/>
    <n v="2.7925"/>
    <n v="548"/>
    <n v="0.91240875912408703"/>
    <n v="1"/>
    <n v="0"/>
    <n v="0"/>
    <n v="0"/>
    <n v="13.9625"/>
    <n v="0"/>
  </r>
  <r>
    <s v="K1175"/>
    <x v="0"/>
    <s v="43000000007706798"/>
    <x v="296"/>
    <s v="Broad"/>
    <x v="0"/>
    <s v="Venice"/>
    <s v="venice"/>
    <x v="0"/>
    <s v="Unassigned"/>
    <s v="Unavailable"/>
    <n v="11.25"/>
    <n v="6"/>
    <n v="15.537499950000001"/>
    <n v="2.589583325"/>
    <n v="286"/>
    <n v="2.0979020979021001"/>
    <n v="1.0433566433566399"/>
    <n v="0"/>
    <n v="0"/>
    <n v="0"/>
    <n v="15.537499950000001"/>
    <n v="0"/>
  </r>
  <r>
    <s v="K1175"/>
    <x v="0"/>
    <s v="43000000007707266"/>
    <x v="297"/>
    <s v="Broad"/>
    <x v="0"/>
    <s v="Amsterdam"/>
    <s v="amsterdam"/>
    <x v="0"/>
    <s v="Unassigned"/>
    <s v="Unavailable"/>
    <n v="11.25"/>
    <n v="6"/>
    <n v="15.57499995"/>
    <n v="2.5958333250000001"/>
    <n v="190"/>
    <n v="3.1578947368421102"/>
    <n v="1.01368421052632"/>
    <n v="0"/>
    <n v="0"/>
    <n v="0"/>
    <n v="15.57499995"/>
    <n v="0"/>
  </r>
  <r>
    <s v="K1175"/>
    <x v="0"/>
    <s v="43000000007717147"/>
    <x v="298"/>
    <s v="Broad"/>
    <x v="0"/>
    <s v="Brussels"/>
    <s v="brussels"/>
    <x v="0"/>
    <s v="Unassigned"/>
    <s v="Unavailable"/>
    <n v="11.25"/>
    <n v="4"/>
    <n v="15.8"/>
    <n v="3.95"/>
    <n v="10"/>
    <n v="40"/>
    <n v="1"/>
    <n v="0"/>
    <n v="0"/>
    <n v="0"/>
    <n v="15.8"/>
    <n v="0"/>
  </r>
  <r>
    <s v="K1175"/>
    <x v="0"/>
    <s v="43000000007706328"/>
    <x v="299"/>
    <s v="Broad"/>
    <x v="0"/>
    <s v="Venice"/>
    <s v="venice"/>
    <x v="0"/>
    <s v="Unassigned"/>
    <s v="Unavailable"/>
    <n v="11.25"/>
    <n v="3"/>
    <n v="16.212499987499999"/>
    <n v="5.4041666624999998"/>
    <n v="8"/>
    <n v="37.5"/>
    <n v="1"/>
    <n v="0"/>
    <n v="0"/>
    <n v="0"/>
    <n v="16.212499987499999"/>
    <n v="0"/>
  </r>
  <r>
    <s v="K1175"/>
    <x v="0"/>
    <s v="43000000007706097"/>
    <x v="300"/>
    <s v="Broad"/>
    <x v="0"/>
    <s v="Budapest"/>
    <s v="budapest"/>
    <x v="0"/>
    <s v="Unassigned"/>
    <s v="Unavailable"/>
    <n v="11.25"/>
    <n v="5"/>
    <n v="18.162500000000001"/>
    <n v="3.6324999999999998"/>
    <n v="145"/>
    <n v="3.4482758620689702"/>
    <n v="1.0524137931034501"/>
    <n v="0"/>
    <n v="0"/>
    <n v="0"/>
    <n v="18.162500000000001"/>
    <n v="0"/>
  </r>
  <r>
    <s v="K1175"/>
    <x v="0"/>
    <s v="43000000007707083"/>
    <x v="301"/>
    <s v="Broad"/>
    <x v="0"/>
    <s v="Budapest"/>
    <s v="budapest"/>
    <x v="0"/>
    <s v="Unassigned"/>
    <s v="Unavailable"/>
    <n v="11.25"/>
    <n v="4"/>
    <n v="20.100000000000001"/>
    <n v="5.0250000000000004"/>
    <n v="159"/>
    <n v="2.5157232704402501"/>
    <n v="1"/>
    <n v="0"/>
    <n v="0"/>
    <n v="0"/>
    <n v="20.100000000000001"/>
    <n v="0"/>
  </r>
  <r>
    <s v="K1175"/>
    <x v="0"/>
    <s v="43000000007706077"/>
    <x v="302"/>
    <s v="Broad"/>
    <x v="0"/>
    <s v="Budapest"/>
    <s v="budapest"/>
    <x v="0"/>
    <s v="Unassigned"/>
    <s v="Unavailable"/>
    <n v="11.25"/>
    <n v="4"/>
    <n v="20.237500000000001"/>
    <n v="5.0593750000000002"/>
    <n v="122"/>
    <n v="3.27868852459016"/>
    <n v="1"/>
    <n v="0"/>
    <n v="0"/>
    <n v="0"/>
    <n v="20.237500000000001"/>
    <n v="0"/>
  </r>
  <r>
    <s v="K1175"/>
    <x v="0"/>
    <s v="43000000007707274"/>
    <x v="303"/>
    <s v="Broad"/>
    <x v="0"/>
    <s v="Amsterdam"/>
    <s v="amsterdam"/>
    <x v="0"/>
    <s v="Unassigned"/>
    <s v="Unavailable"/>
    <n v="11.25"/>
    <n v="4"/>
    <n v="22.05"/>
    <n v="5.5125000000000002"/>
    <n v="39"/>
    <n v="10.2564102564103"/>
    <n v="1.0589743589743601"/>
    <n v="0"/>
    <n v="0"/>
    <n v="0"/>
    <n v="22.05"/>
    <n v="0"/>
  </r>
  <r>
    <s v="K1175"/>
    <x v="0"/>
    <s v="43000000007706099"/>
    <x v="304"/>
    <s v="Broad"/>
    <x v="0"/>
    <s v="Amsterdam"/>
    <s v="amsterdam"/>
    <x v="0"/>
    <s v="Unassigned"/>
    <s v="Unavailable"/>
    <n v="11.25"/>
    <n v="11"/>
    <n v="24.599999875000002"/>
    <n v="2.2363636250000001"/>
    <n v="513"/>
    <n v="2.1442495126705601"/>
    <n v="1.0444444444444401"/>
    <n v="0"/>
    <n v="0"/>
    <n v="0"/>
    <n v="24.599999875000002"/>
    <n v="0"/>
  </r>
  <r>
    <s v="K1175"/>
    <x v="0"/>
    <s v="43000000007706735"/>
    <x v="305"/>
    <s v="Broad"/>
    <x v="0"/>
    <s v="Zurich"/>
    <s v="zurich"/>
    <x v="0"/>
    <s v="Unassigned"/>
    <s v="Unavailable"/>
    <n v="11.25"/>
    <n v="15"/>
    <n v="31.449999937500003"/>
    <n v="2.0966666625000001"/>
    <n v="265"/>
    <n v="5.6603773584905701"/>
    <n v="1.02264150943396"/>
    <n v="0"/>
    <n v="0"/>
    <n v="0"/>
    <n v="31.449999937500003"/>
    <n v="0"/>
  </r>
  <r>
    <s v="K1175"/>
    <x v="0"/>
    <s v="43000000008139197"/>
    <x v="306"/>
    <s v="Broad"/>
    <x v="0"/>
    <s v="Marseille"/>
    <s v="marseille"/>
    <x v="0"/>
    <s v="Unassigned"/>
    <s v="Unavailable"/>
    <n v="11.25"/>
    <n v="13"/>
    <n v="35.762499987500007"/>
    <n v="2.7509615375000003"/>
    <n v="293"/>
    <n v="4.4368600682593904"/>
    <n v="1.26211604095563"/>
    <n v="0"/>
    <n v="0"/>
    <n v="0"/>
    <n v="35.762499987500007"/>
    <n v="0"/>
  </r>
  <r>
    <s v="K1175"/>
    <x v="0"/>
    <s v="43000000007717167"/>
    <x v="307"/>
    <s v="Broad"/>
    <x v="0"/>
    <s v="Brussels"/>
    <s v="brussels"/>
    <x v="0"/>
    <s v="Unassigned"/>
    <s v="Unavailable"/>
    <n v="11.25"/>
    <n v="11"/>
    <n v="40.024999987500003"/>
    <n v="3.6386363625000002"/>
    <n v="766"/>
    <n v="1.43603133159269"/>
    <n v="1.0257180156657999"/>
    <n v="0"/>
    <n v="0"/>
    <n v="0"/>
    <n v="40.024999987500003"/>
    <n v="0"/>
  </r>
  <r>
    <s v="K1175"/>
    <x v="0"/>
    <s v="43000000007707075"/>
    <x v="308"/>
    <s v="Broad"/>
    <x v="0"/>
    <s v="Amsterdam"/>
    <s v="amsterdam"/>
    <x v="0"/>
    <s v="Unassigned"/>
    <s v="Unavailable"/>
    <n v="11.25"/>
    <n v="14"/>
    <n v="47.6875"/>
    <n v="3.40625"/>
    <n v="457"/>
    <n v="3.06345733041575"/>
    <n v="1.0037199124726499"/>
    <n v="0"/>
    <n v="0"/>
    <n v="0"/>
    <n v="47.6875"/>
    <n v="0"/>
  </r>
  <r>
    <s v="K1175"/>
    <x v="0"/>
    <s v="43000000005648302"/>
    <x v="309"/>
    <s v="N/A"/>
    <x v="0"/>
    <s v="Lyon"/>
    <s v="uncategorized"/>
    <x v="1"/>
    <s v="Unassigned"/>
    <s v="Unavailable"/>
    <n v="7.5"/>
    <n v="1"/>
    <n v="0.26250000000000001"/>
    <n v="0.26250000000000001"/>
    <n v="82"/>
    <n v="1.2195121951219501"/>
    <n v="3.7353658536585401"/>
    <n v="0"/>
    <n v="0"/>
    <n v="0"/>
    <n v="0.26250000000000001"/>
    <n v="0"/>
  </r>
  <r>
    <s v="K1175"/>
    <x v="0"/>
    <s v="43000000005648298"/>
    <x v="310"/>
    <s v="N/A"/>
    <x v="0"/>
    <s v="Bordeaux"/>
    <s v="uncategorized"/>
    <x v="1"/>
    <s v="Unassigned"/>
    <s v="Unavailable"/>
    <n v="7.5"/>
    <n v="1"/>
    <n v="0.27500000000000002"/>
    <n v="0.27500000000000002"/>
    <n v="188"/>
    <n v="0.53191489361702105"/>
    <n v="4.3356382978723396"/>
    <n v="0"/>
    <n v="0"/>
    <n v="0"/>
    <n v="0.27500000000000002"/>
    <n v="0"/>
  </r>
  <r>
    <s v="K1175"/>
    <x v="0"/>
    <s v="43000000005648304"/>
    <x v="311"/>
    <s v="N/A"/>
    <x v="0"/>
    <s v="Nice"/>
    <s v="uncategorized"/>
    <x v="1"/>
    <s v="Unassigned"/>
    <s v="Unavailable"/>
    <n v="7.5"/>
    <n v="2"/>
    <n v="0.57499999999999996"/>
    <n v="0.28749999999999998"/>
    <n v="5166"/>
    <n v="3.87146728610143E-2"/>
    <n v="2.18164924506388"/>
    <n v="0"/>
    <n v="0"/>
    <n v="0"/>
    <n v="0.57499999999999996"/>
    <n v="0"/>
  </r>
  <r>
    <s v="K1175"/>
    <x v="0"/>
    <s v="43000000005648296"/>
    <x v="312"/>
    <s v="N/A"/>
    <x v="0"/>
    <s v="Paris"/>
    <s v="uncategorized"/>
    <x v="1"/>
    <s v="Unassigned"/>
    <s v="Unavailable"/>
    <n v="7.5"/>
    <n v="5"/>
    <n v="1.9375"/>
    <n v="0.38750000000000001"/>
    <n v="2680"/>
    <n v="0.18656716417910402"/>
    <n v="5.5615671641790998"/>
    <n v="0"/>
    <n v="0"/>
    <n v="0"/>
    <n v="1.9375"/>
    <n v="0"/>
  </r>
  <r>
    <s v="K1175"/>
    <x v="0"/>
    <s v="43000000005648294"/>
    <x v="313"/>
    <s v="N/A"/>
    <x v="0"/>
    <s v="Air France Website"/>
    <s v="uncategorized"/>
    <x v="1"/>
    <s v="Unassigned"/>
    <s v="Unavailable"/>
    <n v="7.5"/>
    <n v="10"/>
    <n v="2.375"/>
    <n v="0.23749999999999999"/>
    <n v="864"/>
    <n v="1.1574074074074101"/>
    <n v="4.5259259259259297"/>
    <n v="0"/>
    <n v="0"/>
    <n v="0"/>
    <n v="2.375"/>
    <n v="0"/>
  </r>
  <r>
    <s v="K1175"/>
    <x v="0"/>
    <s v="43000000005648292"/>
    <x v="314"/>
    <s v="N/A"/>
    <x v="0"/>
    <s v="Air France"/>
    <s v="uncategorized"/>
    <x v="1"/>
    <s v="Unassigned"/>
    <s v="Unavailable"/>
    <n v="7.5"/>
    <n v="7"/>
    <n v="2.5874999499999998"/>
    <n v="0.36964284999999997"/>
    <n v="6226"/>
    <n v="0.11243173787343401"/>
    <n v="3.3135881786058499"/>
    <n v="0"/>
    <n v="0"/>
    <n v="0"/>
    <n v="2.5874999499999998"/>
    <n v="0"/>
  </r>
  <r>
    <s v="K1175"/>
    <x v="0"/>
    <s v="43000000005663324"/>
    <x v="128"/>
    <s v="Broad"/>
    <x v="0"/>
    <s v="Nice"/>
    <s v="nice"/>
    <x v="0"/>
    <s v="Unassigned"/>
    <s v="Unavailable"/>
    <n v="7.5"/>
    <n v="18"/>
    <n v="51.049999800000002"/>
    <n v="2.8361111000000001"/>
    <n v="771"/>
    <n v="2.33463035019455"/>
    <n v="1.90985732814527"/>
    <n v="0"/>
    <n v="0"/>
    <n v="0"/>
    <n v="51.049999800000002"/>
    <n v="0"/>
  </r>
  <r>
    <s v="K435"/>
    <x v="1"/>
    <s v="43000000014110441"/>
    <x v="315"/>
    <s v="Broad"/>
    <x v="2"/>
    <s v="San Francisco to Paris Sale"/>
    <s v="uncategorized"/>
    <x v="2"/>
    <s v="Unassigned"/>
    <s v="Paused"/>
    <n v="6.25"/>
    <n v="3"/>
    <n v="5.2125000000000004"/>
    <n v="1.7375"/>
    <n v="13"/>
    <n v="23.076923076923102"/>
    <n v="1"/>
    <n v="33.3333333333333"/>
    <n v="5.2125000000000004"/>
    <n v="1685.55"/>
    <n v="5.2125000000000004"/>
    <n v="1"/>
  </r>
  <r>
    <s v="K435"/>
    <x v="1"/>
    <s v="43000000017532136"/>
    <x v="316"/>
    <s v="Broad"/>
    <x v="3"/>
    <s v="Air France Website"/>
    <s v="uncategorized"/>
    <x v="1"/>
    <s v="Unassigned"/>
    <s v="Live"/>
    <n v="10"/>
    <n v="231"/>
    <n v="99.549998625000001"/>
    <n v="0.430952375"/>
    <n v="1277"/>
    <n v="18.089271730618599"/>
    <n v="1.02260767423649"/>
    <n v="8.6580086580086597"/>
    <n v="4.9774999312499997"/>
    <n v="23076.65"/>
    <n v="99.549998625000001"/>
    <n v="20"/>
  </r>
  <r>
    <s v="K435"/>
    <x v="1"/>
    <s v="43000000017532129"/>
    <x v="10"/>
    <s v="Broad"/>
    <x v="3"/>
    <s v="Air France Website"/>
    <s v="uncategorized"/>
    <x v="1"/>
    <s v="Unassigned"/>
    <s v="Paused"/>
    <n v="10"/>
    <n v="907"/>
    <n v="235.11249464999997"/>
    <n v="0.25921994999999998"/>
    <n v="4352"/>
    <n v="20.840992647058801"/>
    <n v="1.0105836397058801"/>
    <n v="2.8665931642778402"/>
    <n v="9.0427882557692296"/>
    <n v="48551.15"/>
    <n v="235.11249464999997"/>
    <n v="26"/>
  </r>
  <r>
    <s v="K435"/>
    <x v="1"/>
    <s v="43000000017532133"/>
    <x v="317"/>
    <s v="Broad"/>
    <x v="3"/>
    <s v="Air France Website"/>
    <s v="uncategorized"/>
    <x v="1"/>
    <s v="Unassigned"/>
    <s v="Live"/>
    <n v="10"/>
    <n v="207"/>
    <n v="30.787498124999995"/>
    <n v="0.14873187499999999"/>
    <n v="730"/>
    <n v="28.356164383561602"/>
    <n v="1"/>
    <n v="2.4154589371980699"/>
    <n v="6.1574996249999989"/>
    <n v="5733.25"/>
    <n v="30.787498124999995"/>
    <n v="5"/>
  </r>
  <r>
    <s v="K435"/>
    <x v="1"/>
    <s v="43000000014113402"/>
    <x v="318"/>
    <s v="Broad"/>
    <x v="4"/>
    <s v="New York to France Sale"/>
    <s v="uncategorized"/>
    <x v="2"/>
    <s v="Unassigned"/>
    <s v="Live"/>
    <n v="6.25"/>
    <n v="2"/>
    <n v="2.6875"/>
    <n v="1.34375"/>
    <n v="24"/>
    <n v="8.3333333333333304"/>
    <n v="1.5416666666666701"/>
    <n v="50"/>
    <n v="2.6875"/>
    <n v="494.7"/>
    <n v="2.6875"/>
    <n v="1"/>
  </r>
  <r>
    <s v="K435"/>
    <x v="1"/>
    <s v="43000000013069003"/>
    <x v="319"/>
    <s v="Broad"/>
    <x v="3"/>
    <s v="Air France Website"/>
    <s v="uncategorized"/>
    <x v="3"/>
    <s v="Unassigned"/>
    <s v="Live"/>
    <n v="0.71250000000000002"/>
    <n v="10"/>
    <n v="9.9375"/>
    <n v="0.99375000000000002"/>
    <n v="80"/>
    <n v="12.5"/>
    <n v="1.0625"/>
    <n v="10"/>
    <n v="9.9375"/>
    <n v="1815.6"/>
    <n v="9.9375"/>
    <n v="1"/>
  </r>
  <r>
    <s v="K435"/>
    <x v="1"/>
    <s v="43000000014115425"/>
    <x v="320"/>
    <s v="Broad"/>
    <x v="5"/>
    <s v="Miami to France Sale"/>
    <s v="uncategorized"/>
    <x v="2"/>
    <s v="Unassigned"/>
    <s v="Paused"/>
    <n v="6.25"/>
    <n v="1"/>
    <n v="2.7625000000000002"/>
    <n v="2.7625000000000002"/>
    <n v="2"/>
    <n v="50"/>
    <n v="1"/>
    <n v="100"/>
    <n v="2.7625000000000002"/>
    <n v="470.05"/>
    <n v="2.7625000000000002"/>
    <n v="1"/>
  </r>
  <r>
    <s v="K435"/>
    <x v="1"/>
    <s v="43000000014122527"/>
    <x v="51"/>
    <s v="Broad"/>
    <x v="6"/>
    <s v="DC to France Sale"/>
    <s v="uncategorized"/>
    <x v="2"/>
    <s v="Unassigned"/>
    <s v="Unavailable"/>
    <n v="6.25"/>
    <n v="6"/>
    <n v="18.349999950000001"/>
    <n v="3.058333325"/>
    <n v="137"/>
    <n v="4.3795620437956204"/>
    <n v="1.2026277372262799"/>
    <n v="50"/>
    <n v="6.11666665"/>
    <n v="2810.1"/>
    <n v="18.349999950000001"/>
    <n v="3"/>
  </r>
  <r>
    <s v="K435"/>
    <x v="1"/>
    <s v="43000000014201100"/>
    <x v="321"/>
    <s v="Broad"/>
    <x v="7"/>
    <s v="International Detroit"/>
    <s v="uncategorized"/>
    <x v="2"/>
    <s v="Unassigned"/>
    <s v="Unavailable"/>
    <n v="6.25"/>
    <n v="2"/>
    <n v="6.6"/>
    <n v="3.3"/>
    <n v="79"/>
    <n v="2.5316455696202498"/>
    <n v="3.0050632911392401"/>
    <n v="50"/>
    <n v="6.6"/>
    <n v="923.95"/>
    <n v="6.6"/>
    <n v="1"/>
  </r>
  <r>
    <s v="K435"/>
    <x v="1"/>
    <s v="43000000014113704"/>
    <x v="322"/>
    <s v="Broad"/>
    <x v="4"/>
    <s v="New York to France Sale"/>
    <s v="uncategorized"/>
    <x v="2"/>
    <s v="Unassigned"/>
    <s v="Live"/>
    <n v="6.25"/>
    <n v="12"/>
    <n v="19.399999950000002"/>
    <n v="1.6166666625000001"/>
    <n v="116"/>
    <n v="10.3448275862069"/>
    <n v="1.0940517241379299"/>
    <n v="33.3333333333333"/>
    <n v="4.8499999875000004"/>
    <n v="2706.4"/>
    <n v="19.399999950000002"/>
    <n v="4"/>
  </r>
  <r>
    <s v="K435"/>
    <x v="1"/>
    <s v="43000000014127450"/>
    <x v="31"/>
    <s v="Broad"/>
    <x v="8"/>
    <s v="Boston to Paris Sale"/>
    <s v="uncategorized"/>
    <x v="2"/>
    <s v="Unassigned"/>
    <s v="Paused"/>
    <n v="6.25"/>
    <n v="3"/>
    <n v="5.1375000000000002"/>
    <n v="1.7124999999999999"/>
    <n v="18"/>
    <n v="16.6666666666667"/>
    <n v="1.8333333333333299"/>
    <n v="33.3333333333333"/>
    <n v="5.1375000000000002"/>
    <n v="676.6"/>
    <n v="5.1375000000000002"/>
    <n v="1"/>
  </r>
  <r>
    <s v="K435"/>
    <x v="1"/>
    <s v="43000000014118997"/>
    <x v="41"/>
    <s v="Broad"/>
    <x v="9"/>
    <s v="Houston to Paris Sale"/>
    <s v="uncategorized"/>
    <x v="2"/>
    <s v="Unassigned"/>
    <s v="Paused"/>
    <n v="6.25"/>
    <n v="21"/>
    <n v="43.387499925"/>
    <n v="2.0660714250000001"/>
    <n v="174"/>
    <n v="12.0689655172414"/>
    <n v="1.3214367816092001"/>
    <n v="14.285714285714301"/>
    <n v="14.462499975"/>
    <n v="5638.05"/>
    <n v="43.387499925"/>
    <n v="3"/>
  </r>
  <r>
    <s v="K435"/>
    <x v="1"/>
    <s v="43000000017532124"/>
    <x v="323"/>
    <s v="Broad"/>
    <x v="3"/>
    <s v="Air France Website"/>
    <s v="uncategorized"/>
    <x v="1"/>
    <s v="Unassigned"/>
    <s v="Live"/>
    <n v="10"/>
    <n v="1260"/>
    <n v="365.79998700000004"/>
    <n v="0.29031745000000003"/>
    <n v="6231"/>
    <n v="20.221473278767501"/>
    <n v="1.00517091959557"/>
    <n v="2.53968253968254"/>
    <n v="11.431249593750001"/>
    <n v="42538.25"/>
    <n v="365.79998700000004"/>
    <n v="32"/>
  </r>
  <r>
    <s v="K435"/>
    <x v="1"/>
    <s v="43000000013136095"/>
    <x v="324"/>
    <s v="Broad"/>
    <x v="3"/>
    <s v="Air France Brand"/>
    <s v="uncategorized"/>
    <x v="4"/>
    <s v="Unassigned"/>
    <s v="Live"/>
    <n v="10"/>
    <n v="4"/>
    <n v="6"/>
    <n v="1.5"/>
    <n v="43"/>
    <n v="9.3023255813953494"/>
    <n v="1.0930232558139501"/>
    <n v="25"/>
    <n v="6"/>
    <n v="671.5"/>
    <n v="6"/>
    <n v="1"/>
  </r>
  <r>
    <s v="K435"/>
    <x v="1"/>
    <s v="43000000017532142"/>
    <x v="325"/>
    <s v="Broad"/>
    <x v="3"/>
    <s v="Air France Website"/>
    <s v="uncategorized"/>
    <x v="1"/>
    <s v="Unassigned"/>
    <s v="Live"/>
    <n v="10"/>
    <n v="25"/>
    <n v="6.95"/>
    <n v="0.27799999999999997"/>
    <n v="132"/>
    <n v="18.939393939393899"/>
    <n v="1"/>
    <n v="4"/>
    <n v="6.95"/>
    <n v="751.4"/>
    <n v="6.95"/>
    <n v="1"/>
  </r>
  <r>
    <s v="K435"/>
    <x v="1"/>
    <s v="43000000007147583"/>
    <x v="326"/>
    <s v="Broad"/>
    <x v="10"/>
    <s v="Google|rabat"/>
    <s v="uncategorized"/>
    <x v="5"/>
    <s v="Unassigned"/>
    <s v="Paused"/>
    <n v="6.25"/>
    <n v="11"/>
    <n v="14.07499995"/>
    <n v="1.2795454500000001"/>
    <n v="361"/>
    <n v="3.0470914127423798"/>
    <n v="1.1379501385041599"/>
    <n v="9.0909090909090899"/>
    <n v="14.07499995"/>
    <n v="1402.5"/>
    <n v="14.07499995"/>
    <n v="1"/>
  </r>
  <r>
    <s v="K435"/>
    <x v="1"/>
    <s v="43000000005277892"/>
    <x v="327"/>
    <s v="N/A"/>
    <x v="10"/>
    <s v="Google|Europe"/>
    <s v="uncategorized"/>
    <x v="1"/>
    <s v="Unassigned"/>
    <s v="Unavailable"/>
    <n v="7.5"/>
    <n v="112"/>
    <n v="31.649998799999999"/>
    <n v="0.28258927499999997"/>
    <n v="157285"/>
    <n v="7.1208316114060505E-2"/>
    <n v="2.3088775153383998"/>
    <n v="0.89285714285714302"/>
    <n v="31.649998799999999"/>
    <n v="2882.35"/>
    <n v="31.649998799999999"/>
    <n v="1"/>
  </r>
  <r>
    <s v="K435"/>
    <x v="1"/>
    <s v="43000000013069225"/>
    <x v="10"/>
    <s v="Broad"/>
    <x v="3"/>
    <s v="Air France Brand"/>
    <s v="uncategorized"/>
    <x v="1"/>
    <s v="Unassigned"/>
    <s v="Live"/>
    <n v="27.5"/>
    <n v="11789"/>
    <n v="2412.512454275"/>
    <n v="0.204640975"/>
    <n v="78814"/>
    <n v="14.958002385363001"/>
    <n v="1.1294810566650599"/>
    <n v="1.8491814403257301"/>
    <n v="11.066570891169725"/>
    <n v="216915.75"/>
    <n v="2412.512454275"/>
    <n v="218"/>
  </r>
  <r>
    <s v="K435"/>
    <x v="1"/>
    <s v="43000000014113121"/>
    <x v="45"/>
    <s v="Broad"/>
    <x v="11"/>
    <s v="Philadelphia to Paris Sale"/>
    <s v="uncategorized"/>
    <x v="2"/>
    <s v="Unassigned"/>
    <s v="Paused"/>
    <n v="6.25"/>
    <n v="2"/>
    <n v="4.8875000000000002"/>
    <n v="2.4437500000000001"/>
    <n v="38"/>
    <n v="5.2631578947368398"/>
    <n v="1.7089473684210501"/>
    <n v="50"/>
    <n v="4.8875000000000002"/>
    <n v="434.35"/>
    <n v="4.8875000000000002"/>
    <n v="1"/>
  </r>
  <r>
    <s v="K435"/>
    <x v="1"/>
    <s v="43000000013068975"/>
    <x v="125"/>
    <s v="Broad"/>
    <x v="3"/>
    <s v="Air France Brand"/>
    <s v="uncategorized"/>
    <x v="4"/>
    <s v="Unassigned"/>
    <s v="Live"/>
    <n v="0.35"/>
    <n v="116"/>
    <n v="59.349999300000007"/>
    <n v="0.51163792500000005"/>
    <n v="776"/>
    <n v="14.9484536082474"/>
    <n v="1.30069587628866"/>
    <n v="4.31034482758621"/>
    <n v="11.869999860000002"/>
    <n v="5146.75"/>
    <n v="59.349999300000007"/>
    <n v="5"/>
  </r>
  <r>
    <s v="K435"/>
    <x v="1"/>
    <s v="43000000014113546"/>
    <x v="328"/>
    <s v="Broad"/>
    <x v="4"/>
    <s v="New York to Florence Sale"/>
    <s v="uncategorized"/>
    <x v="2"/>
    <s v="Unassigned"/>
    <s v="Unavailable"/>
    <n v="6.25"/>
    <n v="3"/>
    <n v="5.9749999875000004"/>
    <n v="1.9916666625000001"/>
    <n v="6"/>
    <n v="50"/>
    <n v="2"/>
    <n v="33.3333333333333"/>
    <n v="5.9749999875000004"/>
    <n v="490.45"/>
    <n v="5.9749999875000004"/>
    <n v="1"/>
  </r>
  <r>
    <s v="K435"/>
    <x v="1"/>
    <s v="43000000005278156"/>
    <x v="329"/>
    <s v="Broad"/>
    <x v="10"/>
    <s v="Google|Rome"/>
    <s v="uncategorized"/>
    <x v="5"/>
    <s v="Unassigned"/>
    <s v="Paused"/>
    <n v="6.25"/>
    <n v="14"/>
    <n v="20.112499925000002"/>
    <n v="1.4366071375"/>
    <n v="310"/>
    <n v="4.5161290322580596"/>
    <n v="1.4922580645161301"/>
    <n v="7.1428571428571397"/>
    <n v="20.112499925000002"/>
    <n v="1489.2"/>
    <n v="20.112499925000002"/>
    <n v="1"/>
  </r>
  <r>
    <s v="K435"/>
    <x v="1"/>
    <s v="43000000013069140"/>
    <x v="7"/>
    <s v="Broad"/>
    <x v="3"/>
    <s v="Air France Website"/>
    <s v="uncategorized"/>
    <x v="5"/>
    <s v="Unassigned"/>
    <s v="Live"/>
    <n v="15"/>
    <n v="6119"/>
    <n v="1905.862442675"/>
    <n v="0.31146632499999999"/>
    <n v="15166"/>
    <n v="40.346828432019002"/>
    <n v="1.03887115917183"/>
    <n v="1.9120771367870599"/>
    <n v="16.289422586965813"/>
    <n v="132065.35"/>
    <n v="1905.862442675"/>
    <n v="117"/>
  </r>
  <r>
    <s v="K435"/>
    <x v="1"/>
    <s v="43000000017532123"/>
    <x v="330"/>
    <s v="Broad"/>
    <x v="3"/>
    <s v="Air France Website"/>
    <s v="uncategorized"/>
    <x v="1"/>
    <s v="Unassigned"/>
    <s v="Live"/>
    <n v="10"/>
    <n v="57"/>
    <n v="14.999999587500001"/>
    <n v="0.26315788750000002"/>
    <n v="200"/>
    <n v="28.5"/>
    <n v="1.0049999999999999"/>
    <n v="1.7543859649122799"/>
    <n v="14.999999587500001"/>
    <n v="1008.95"/>
    <n v="14.999999587500001"/>
    <n v="1"/>
  </r>
  <r>
    <s v="K435"/>
    <x v="1"/>
    <s v="43000000014122844"/>
    <x v="170"/>
    <s v="Broad"/>
    <x v="6"/>
    <s v="DC to France Sale"/>
    <s v="uncategorized"/>
    <x v="2"/>
    <s v="Unassigned"/>
    <s v="Unavailable"/>
    <n v="6.25"/>
    <n v="3"/>
    <n v="7.3875000000000002"/>
    <n v="2.4624999999999999"/>
    <n v="22"/>
    <n v="13.636363636363599"/>
    <n v="1.0900000000000001"/>
    <n v="33.3333333333333"/>
    <n v="7.3875000000000002"/>
    <n v="490.45"/>
    <n v="7.3875000000000002"/>
    <n v="1"/>
  </r>
  <r>
    <s v="K435"/>
    <x v="1"/>
    <s v="43000000014126195"/>
    <x v="40"/>
    <s v="Broad"/>
    <x v="12"/>
    <s v="Chicago to Paris Sale"/>
    <s v="uncategorized"/>
    <x v="2"/>
    <s v="Unassigned"/>
    <s v="Unavailable"/>
    <n v="6.25"/>
    <n v="6"/>
    <n v="14.724999974999999"/>
    <n v="2.4541666625"/>
    <n v="97"/>
    <n v="6.1855670103092804"/>
    <n v="1.2561855670103099"/>
    <n v="16.6666666666667"/>
    <n v="14.724999974999999"/>
    <n v="940.95"/>
    <n v="14.724999974999999"/>
    <n v="1"/>
  </r>
  <r>
    <s v="K435"/>
    <x v="1"/>
    <s v="43000000013069207"/>
    <x v="97"/>
    <s v="Broad"/>
    <x v="3"/>
    <s v="Air France Website"/>
    <s v="uncategorized"/>
    <x v="3"/>
    <s v="Unassigned"/>
    <s v="Live"/>
    <n v="0.3"/>
    <n v="187"/>
    <n v="66.562498062500012"/>
    <n v="0.35594918750000004"/>
    <n v="899"/>
    <n v="20.800889877641801"/>
    <n v="1.14244716351502"/>
    <n v="2.1390374331550799"/>
    <n v="16.640624515625003"/>
    <n v="3621"/>
    <n v="66.562498062500012"/>
    <n v="4"/>
  </r>
  <r>
    <s v="K435"/>
    <x v="1"/>
    <s v="43000000014113639"/>
    <x v="331"/>
    <s v="Broad"/>
    <x v="4"/>
    <s v="New York to Paris Sale"/>
    <s v="uncategorized"/>
    <x v="2"/>
    <s v="Unassigned"/>
    <s v="Live"/>
    <n v="6.25"/>
    <n v="10"/>
    <n v="25.012499999999999"/>
    <n v="2.5012500000000002"/>
    <n v="41"/>
    <n v="24.390243902439"/>
    <n v="1.19487804878049"/>
    <n v="10"/>
    <n v="25.012499999999999"/>
    <n v="1360"/>
    <n v="25.012499999999999"/>
    <n v="1"/>
  </r>
  <r>
    <s v="K435"/>
    <x v="1"/>
    <s v="43000000014118692"/>
    <x v="332"/>
    <s v="Broad"/>
    <x v="9"/>
    <s v="Houston to Paris Sale"/>
    <s v="uncategorized"/>
    <x v="2"/>
    <s v="Unassigned"/>
    <s v="Paused"/>
    <n v="6.25"/>
    <n v="4"/>
    <n v="8.4875000000000007"/>
    <n v="2.1218750000000002"/>
    <n v="20"/>
    <n v="20"/>
    <n v="1.35"/>
    <n v="25"/>
    <n v="8.4875000000000007"/>
    <n v="426.7"/>
    <n v="8.4875000000000007"/>
    <n v="1"/>
  </r>
  <r>
    <s v="K435"/>
    <x v="1"/>
    <s v="43000000014113425"/>
    <x v="26"/>
    <s v="Broad"/>
    <x v="4"/>
    <s v="New York to Paris Sale"/>
    <s v="uncategorized"/>
    <x v="2"/>
    <s v="Unassigned"/>
    <s v="Live"/>
    <n v="6.25"/>
    <n v="21"/>
    <n v="50.199999937500003"/>
    <n v="2.3904761875"/>
    <n v="195"/>
    <n v="10.7692307692308"/>
    <n v="1.8745641025641"/>
    <n v="9.5238095238095202"/>
    <n v="25.099999968750001"/>
    <n v="2450.5500000000002"/>
    <n v="50.199999937500003"/>
    <n v="2"/>
  </r>
  <r>
    <s v="K435"/>
    <x v="1"/>
    <s v="43000000013068288"/>
    <x v="6"/>
    <s v="Broad"/>
    <x v="3"/>
    <s v="Air France Website"/>
    <s v="uncategorized"/>
    <x v="5"/>
    <s v="Unassigned"/>
    <s v="Live"/>
    <n v="11.5"/>
    <n v="3853"/>
    <n v="1670.7374747000001"/>
    <n v="0.43361990000000006"/>
    <n v="22668"/>
    <n v="16.997529557084899"/>
    <n v="1.0531718722428101"/>
    <n v="1.66104334284973"/>
    <n v="26.105273042187502"/>
    <n v="76245.850000000006"/>
    <n v="1670.7374747000001"/>
    <n v="64"/>
  </r>
  <r>
    <s v="K435"/>
    <x v="1"/>
    <s v="43000000017532138"/>
    <x v="333"/>
    <s v="Broad"/>
    <x v="3"/>
    <s v="Air France Website"/>
    <s v="uncategorized"/>
    <x v="1"/>
    <s v="Unassigned"/>
    <s v="Live"/>
    <n v="10"/>
    <n v="558"/>
    <n v="241.187499675"/>
    <n v="0.43223566250000001"/>
    <n v="1602"/>
    <n v="34.831460674157299"/>
    <n v="1.03235330836454"/>
    <n v="1.9713261648745499"/>
    <n v="21.926136334090909"/>
    <n v="10767.8"/>
    <n v="241.187499675"/>
    <n v="11"/>
  </r>
  <r>
    <s v="K435"/>
    <x v="1"/>
    <s v="43000000034321251"/>
    <x v="25"/>
    <s v="Broad"/>
    <x v="13"/>
    <s v="Seattle to Paris Sale"/>
    <s v="uncategorized"/>
    <x v="3"/>
    <s v="Unassigned"/>
    <s v="Paused"/>
    <n v="5"/>
    <n v="12"/>
    <n v="34.087499999999999"/>
    <n v="2.8406250000000002"/>
    <n v="538"/>
    <n v="2.2304832713754599"/>
    <n v="1.6939405204461"/>
    <n v="8.3333333333333304"/>
    <n v="34.087499999999999"/>
    <n v="1439.9"/>
    <n v="34.087499999999999"/>
    <n v="1"/>
  </r>
  <r>
    <s v="K435"/>
    <x v="1"/>
    <s v="43000000014113834"/>
    <x v="334"/>
    <s v="Broad"/>
    <x v="4"/>
    <s v="New York to Paris Sale"/>
    <s v="uncategorized"/>
    <x v="2"/>
    <s v="Unassigned"/>
    <s v="Live"/>
    <n v="6.25"/>
    <n v="5"/>
    <n v="12.112500000000001"/>
    <n v="2.4224999999999999"/>
    <n v="7"/>
    <n v="71.428571428571402"/>
    <n v="1"/>
    <n v="20"/>
    <n v="12.112500000000001"/>
    <n v="494.7"/>
    <n v="12.112500000000001"/>
    <n v="1"/>
  </r>
  <r>
    <s v="K435"/>
    <x v="1"/>
    <s v="43000000014113617"/>
    <x v="47"/>
    <s v="Broad"/>
    <x v="4"/>
    <s v="New York to France Sale"/>
    <s v="uncategorized"/>
    <x v="5"/>
    <s v="Unassigned"/>
    <s v="Live"/>
    <n v="6.25"/>
    <n v="119"/>
    <n v="286.29999965000002"/>
    <n v="2.4058823500000002"/>
    <n v="4403"/>
    <n v="2.7027027027027"/>
    <n v="1.6807744719509401"/>
    <n v="7.5630252100840298"/>
    <n v="31.811111072222225"/>
    <n v="11301.6"/>
    <n v="286.29999965000002"/>
    <n v="9"/>
  </r>
  <r>
    <s v="K435"/>
    <x v="1"/>
    <s v="43000000014113896"/>
    <x v="335"/>
    <s v="Broad"/>
    <x v="4"/>
    <s v="New York to France Sale"/>
    <s v="uncategorized"/>
    <x v="2"/>
    <s v="Unassigned"/>
    <s v="Live"/>
    <n v="6.25"/>
    <n v="55"/>
    <n v="41.399999437500007"/>
    <n v="0.7527272625000001"/>
    <n v="776"/>
    <n v="7.0876288659793802"/>
    <n v="1.0417396907216501"/>
    <n v="3.6363636363636398"/>
    <n v="20.699999718750004"/>
    <n v="1616.7"/>
    <n v="41.399999437500007"/>
    <n v="2"/>
  </r>
  <r>
    <s v="K435"/>
    <x v="1"/>
    <s v="43000000014116465"/>
    <x v="335"/>
    <s v="Broad"/>
    <x v="14"/>
    <s v="Los Angeles to France Sale"/>
    <s v="uncategorized"/>
    <x v="2"/>
    <s v="Unassigned"/>
    <s v="Unavailable"/>
    <n v="6.25"/>
    <n v="9"/>
    <n v="12.42499995"/>
    <n v="1.38055555"/>
    <n v="67"/>
    <n v="13.4328358208955"/>
    <n v="1.1358208955223901"/>
    <n v="11.1111111111111"/>
    <n v="12.42499995"/>
    <n v="483.65"/>
    <n v="12.42499995"/>
    <n v="1"/>
  </r>
  <r>
    <s v="K435"/>
    <x v="1"/>
    <s v="43000000013068726"/>
    <x v="8"/>
    <s v="Exact"/>
    <x v="3"/>
    <s v="Air France Brand"/>
    <s v="uncategorized"/>
    <x v="1"/>
    <s v="Unassigned"/>
    <s v="Live"/>
    <n v="27.5"/>
    <n v="30418"/>
    <n v="13336.812403850001"/>
    <n v="0.438451325"/>
    <n v="188409"/>
    <n v="16.144664002250401"/>
    <n v="1.26550695561252"/>
    <n v="1.44322440660135"/>
    <n v="30.379982696697041"/>
    <n v="515791.9"/>
    <n v="13336.812403850001"/>
    <n v="439"/>
  </r>
  <r>
    <s v="K435"/>
    <x v="1"/>
    <s v="43000000013136087"/>
    <x v="137"/>
    <s v="Broad"/>
    <x v="3"/>
    <s v="Air France Brand"/>
    <s v="uncategorized"/>
    <x v="4"/>
    <s v="Unassigned"/>
    <s v="Live"/>
    <n v="0.92500000000000004"/>
    <n v="33"/>
    <n v="29.262499612499997"/>
    <n v="0.88674241249999997"/>
    <n v="241"/>
    <n v="13.6929460580913"/>
    <n v="1.1933609958506199"/>
    <n v="3.0303030303030298"/>
    <n v="29.262499612499997"/>
    <n v="1123.7"/>
    <n v="29.262499612499997"/>
    <n v="1"/>
  </r>
  <r>
    <s v="K435"/>
    <x v="1"/>
    <s v="43000000013068860"/>
    <x v="111"/>
    <s v="Broad"/>
    <x v="3"/>
    <s v="Air France Brand"/>
    <s v="uncategorized"/>
    <x v="4"/>
    <s v="Unassigned"/>
    <s v="Live"/>
    <n v="0.28749999999999998"/>
    <n v="95"/>
    <n v="50.387498874999999"/>
    <n v="0.53039472499999996"/>
    <n v="712"/>
    <n v="13.342696629213499"/>
    <n v="1.3119522471910099"/>
    <n v="1.0526315789473699"/>
    <n v="50.387498874999999"/>
    <n v="1887"/>
    <n v="50.387498874999999"/>
    <n v="1"/>
  </r>
  <r>
    <s v="K435"/>
    <x v="1"/>
    <s v="43000000014126154"/>
    <x v="34"/>
    <s v="Broad"/>
    <x v="12"/>
    <s v="Chicago to Paris Sale"/>
    <s v="uncategorized"/>
    <x v="2"/>
    <s v="Unassigned"/>
    <s v="Unavailable"/>
    <n v="6.25"/>
    <n v="24"/>
    <n v="44.512500000000003"/>
    <n v="1.8546875"/>
    <n v="194"/>
    <n v="12.3711340206186"/>
    <n v="1.7108762886597899"/>
    <n v="4.1666666666666696"/>
    <n v="44.512500000000003"/>
    <n v="1530"/>
    <n v="44.512500000000003"/>
    <n v="1"/>
  </r>
  <r>
    <s v="K435"/>
    <x v="1"/>
    <s v="43000000014110167"/>
    <x v="336"/>
    <s v="Broad"/>
    <x v="2"/>
    <s v="San Francisco to Italy Sale"/>
    <s v="uncategorized"/>
    <x v="2"/>
    <s v="Unassigned"/>
    <s v="Unavailable"/>
    <n v="6.25"/>
    <n v="16"/>
    <n v="25.75"/>
    <n v="1.609375"/>
    <n v="163"/>
    <n v="9.8159509202454007"/>
    <n v="1.5705521472392601"/>
    <n v="6.25"/>
    <n v="25.75"/>
    <n v="850"/>
    <n v="25.75"/>
    <n v="1"/>
  </r>
  <r>
    <s v="K435"/>
    <x v="1"/>
    <s v="43000000013069215"/>
    <x v="2"/>
    <s v="Broad"/>
    <x v="3"/>
    <s v="Air France Brand"/>
    <s v="uncategorized"/>
    <x v="4"/>
    <s v="Unassigned"/>
    <s v="Live"/>
    <n v="18.75"/>
    <n v="2454"/>
    <n v="1050.787493175"/>
    <n v="0.42819376249999996"/>
    <n v="11128"/>
    <n v="22.0524802300503"/>
    <n v="1.17787742631201"/>
    <n v="1.1409942950285299"/>
    <n v="37.528124756250001"/>
    <n v="31200.1"/>
    <n v="1050.787493175"/>
    <n v="28"/>
  </r>
  <r>
    <s v="K435"/>
    <x v="1"/>
    <s v="43000000005278541"/>
    <x v="337"/>
    <s v="Broad"/>
    <x v="10"/>
    <s v="Google|Rome"/>
    <s v="uncategorized"/>
    <x v="5"/>
    <s v="Unassigned"/>
    <s v="Paused"/>
    <n v="6.25"/>
    <n v="37"/>
    <n v="53.499999687499994"/>
    <n v="1.4459459374999999"/>
    <n v="1595"/>
    <n v="2.3197492163009401"/>
    <n v="1.6186833855799401"/>
    <n v="2.7027027027027"/>
    <n v="53.499999687499994"/>
    <n v="1552.95"/>
    <n v="53.499999687499994"/>
    <n v="1"/>
  </r>
  <r>
    <s v="K435"/>
    <x v="1"/>
    <s v="43000000014117659"/>
    <x v="19"/>
    <s v="Broad"/>
    <x v="14"/>
    <s v="Los Angeles to Paris Sale"/>
    <s v="uncategorized"/>
    <x v="2"/>
    <s v="Unassigned"/>
    <s v="Paused"/>
    <n v="6.25"/>
    <n v="22"/>
    <n v="59.599999799999999"/>
    <n v="2.7090909000000001"/>
    <n v="649"/>
    <n v="3.3898305084745801"/>
    <n v="2.46265023112481"/>
    <n v="4.5454545454545503"/>
    <n v="59.599999799999999"/>
    <n v="1700"/>
    <n v="59.599999799999999"/>
    <n v="1"/>
  </r>
  <r>
    <s v="K435"/>
    <x v="1"/>
    <s v="43000000014113701"/>
    <x v="36"/>
    <s v="Broad"/>
    <x v="4"/>
    <s v="New York to Paris Sale"/>
    <s v="uncategorized"/>
    <x v="2"/>
    <s v="Unassigned"/>
    <s v="Live"/>
    <n v="6.25"/>
    <n v="6"/>
    <n v="16.112499974999999"/>
    <n v="2.6854166624999998"/>
    <n v="27"/>
    <n v="22.2222222222222"/>
    <n v="1.62962962962963"/>
    <n v="16.6666666666667"/>
    <n v="16.112499974999999"/>
    <n v="391"/>
    <n v="16.112499974999999"/>
    <n v="1"/>
  </r>
  <r>
    <s v="K435"/>
    <x v="1"/>
    <s v="43000000013068710"/>
    <x v="338"/>
    <s v="Broad"/>
    <x v="15"/>
    <s v="Nice Branded"/>
    <s v="uncategorized"/>
    <x v="3"/>
    <s v="Unassigned"/>
    <s v="Live"/>
    <n v="10"/>
    <n v="59"/>
    <n v="102.39999953749999"/>
    <n v="1.7355932125"/>
    <n v="234"/>
    <n v="25.213675213675199"/>
    <n v="1.07615384615385"/>
    <n v="5.0847457627118704"/>
    <n v="34.133333179166662"/>
    <n v="2470.1"/>
    <n v="102.39999953749999"/>
    <n v="3"/>
  </r>
  <r>
    <s v="K435"/>
    <x v="1"/>
    <s v="43000000017532151"/>
    <x v="339"/>
    <s v="Broad"/>
    <x v="3"/>
    <s v="Air France Website"/>
    <s v="uncategorized"/>
    <x v="1"/>
    <s v="Unassigned"/>
    <s v="Live"/>
    <n v="10"/>
    <n v="41"/>
    <n v="9.0374998249999994"/>
    <n v="0.22042682499999999"/>
    <n v="486"/>
    <n v="8.4362139917695504"/>
    <n v="1"/>
    <n v="2.4390243902439002"/>
    <n v="9.0374998249999994"/>
    <n v="210.8"/>
    <n v="9.0374998249999994"/>
    <n v="1"/>
  </r>
  <r>
    <s v="K435"/>
    <x v="1"/>
    <s v="43000000013068768"/>
    <x v="1"/>
    <s v="Broad"/>
    <x v="3"/>
    <s v="Air France Website"/>
    <s v="uncategorized"/>
    <x v="3"/>
    <s v="Unassigned"/>
    <s v="Live"/>
    <n v="0.4375"/>
    <n v="110"/>
    <n v="40.337499125000001"/>
    <n v="0.36670453749999998"/>
    <n v="718"/>
    <n v="15.320334261838401"/>
    <n v="1.15611420612813"/>
    <n v="1.8181818181818199"/>
    <n v="20.1687495625"/>
    <n v="855.1"/>
    <n v="40.337499125000001"/>
    <n v="2"/>
  </r>
  <r>
    <s v="K435"/>
    <x v="1"/>
    <s v="43000000013136065"/>
    <x v="340"/>
    <s v="Broad"/>
    <x v="3"/>
    <s v="Air France Brand"/>
    <s v="uncategorized"/>
    <x v="4"/>
    <s v="Unassigned"/>
    <s v="Live"/>
    <n v="0.52500000000000002"/>
    <n v="25"/>
    <n v="38.15"/>
    <n v="1.5260000000000002"/>
    <n v="379"/>
    <n v="6.5963060686015798"/>
    <n v="1.43393139841689"/>
    <n v="4"/>
    <n v="38.15"/>
    <n v="780.3"/>
    <n v="38.15"/>
    <n v="1"/>
  </r>
  <r>
    <s v="K435"/>
    <x v="1"/>
    <s v="43000000014127815"/>
    <x v="19"/>
    <s v="Broad"/>
    <x v="8"/>
    <s v="Boston to Paris Sale"/>
    <s v="uncategorized"/>
    <x v="2"/>
    <s v="Unassigned"/>
    <s v="Paused"/>
    <n v="6.25"/>
    <n v="32"/>
    <n v="67.787499999999994"/>
    <n v="2.1183593749999998"/>
    <n v="2184"/>
    <n v="1.46520146520147"/>
    <n v="2.3135485347985298"/>
    <n v="3.125"/>
    <n v="67.787499999999994"/>
    <n v="1333.65"/>
    <n v="67.787499999999994"/>
    <n v="1"/>
  </r>
  <r>
    <s v="K435"/>
    <x v="1"/>
    <s v="43000000014110638"/>
    <x v="34"/>
    <s v="Broad"/>
    <x v="2"/>
    <s v="San Francisco to Paris Sale"/>
    <s v="uncategorized"/>
    <x v="2"/>
    <s v="Unassigned"/>
    <s v="Paused"/>
    <n v="6.25"/>
    <n v="32"/>
    <n v="66.875"/>
    <n v="2.08984375"/>
    <n v="293"/>
    <n v="10.9215017064846"/>
    <n v="1.5009215017064801"/>
    <n v="3.125"/>
    <n v="66.875"/>
    <n v="1286.9000000000001"/>
    <n v="66.875"/>
    <n v="1"/>
  </r>
  <r>
    <s v="K435"/>
    <x v="1"/>
    <s v="43000000013071315"/>
    <x v="341"/>
    <s v="Broad"/>
    <x v="16"/>
    <s v="Florence"/>
    <s v="uncategorized"/>
    <x v="2"/>
    <s v="Unassigned"/>
    <s v="Unavailable"/>
    <n v="0"/>
    <n v="131"/>
    <n v="176.81249961250001"/>
    <n v="1.3497137375000001"/>
    <n v="3441"/>
    <n v="3.8070328392908999"/>
    <n v="4.8872885789014804"/>
    <n v="3.0534351145038201"/>
    <n v="44.203124903125001"/>
    <n v="2956.3"/>
    <n v="176.81249961250001"/>
    <n v="4"/>
  </r>
  <r>
    <s v="K435"/>
    <x v="1"/>
    <s v="43000000013069065"/>
    <x v="13"/>
    <s v="Broad"/>
    <x v="3"/>
    <s v="Air France Brand"/>
    <s v="uncategorized"/>
    <x v="4"/>
    <s v="Unassigned"/>
    <s v="Live"/>
    <n v="18.75"/>
    <n v="770"/>
    <n v="774.61249250000003"/>
    <n v="1.00599025"/>
    <n v="6057"/>
    <n v="12.7125639755655"/>
    <n v="1.29424962852897"/>
    <n v="1.5584415584415601"/>
    <n v="64.551041041666664"/>
    <n v="12588.5"/>
    <n v="774.61249250000003"/>
    <n v="12"/>
  </r>
  <r>
    <s v="K435"/>
    <x v="1"/>
    <s v="43000000013068961"/>
    <x v="342"/>
    <s v="Broad"/>
    <x v="17"/>
    <s v="Paris Branded"/>
    <s v="uncategorized"/>
    <x v="3"/>
    <s v="Unassigned"/>
    <s v="Live"/>
    <n v="15"/>
    <n v="20"/>
    <n v="51.424999999999997"/>
    <n v="2.57125"/>
    <n v="72"/>
    <n v="27.7777777777778"/>
    <n v="1.0137499999999999"/>
    <n v="5"/>
    <n v="51.424999999999997"/>
    <n v="805.8"/>
    <n v="51.424999999999997"/>
    <n v="1"/>
  </r>
  <r>
    <s v="K435"/>
    <x v="1"/>
    <s v="43000000005278792"/>
    <x v="343"/>
    <s v="Broad"/>
    <x v="10"/>
    <s v="Google|Barcelona"/>
    <s v="barcelona"/>
    <x v="5"/>
    <s v="Unassigned"/>
    <s v="Paused"/>
    <n v="6.25"/>
    <n v="61"/>
    <n v="126.78749960000002"/>
    <n v="2.0784836000000002"/>
    <n v="1413"/>
    <n v="4.3170559094126002"/>
    <n v="1.63021939136589"/>
    <n v="1.63934426229508"/>
    <n v="126.78749960000002"/>
    <n v="1851.3"/>
    <n v="126.78749960000002"/>
    <n v="1"/>
  </r>
  <r>
    <s v="K435"/>
    <x v="1"/>
    <s v="43000000014127701"/>
    <x v="41"/>
    <s v="Broad"/>
    <x v="8"/>
    <s v="Boston to Paris Sale"/>
    <s v="uncategorized"/>
    <x v="2"/>
    <s v="Unassigned"/>
    <s v="Paused"/>
    <n v="6.25"/>
    <n v="26"/>
    <n v="47.787499824999998"/>
    <n v="1.8379807625"/>
    <n v="139"/>
    <n v="18.705035971223001"/>
    <n v="1.6846762589928099"/>
    <n v="3.8461538461538498"/>
    <n v="47.787499824999998"/>
    <n v="451.35"/>
    <n v="47.787499824999998"/>
    <n v="1"/>
  </r>
  <r>
    <s v="K435"/>
    <x v="1"/>
    <s v="43000000014113703"/>
    <x v="344"/>
    <s v="Broad"/>
    <x v="4"/>
    <s v="New York to France Sale"/>
    <s v="uncategorized"/>
    <x v="2"/>
    <s v="Unassigned"/>
    <s v="Live"/>
    <n v="6.25"/>
    <n v="36"/>
    <n v="55.137499649999995"/>
    <n v="1.5315972124999999"/>
    <n v="296"/>
    <n v="12.1621621621622"/>
    <n v="1.1133783783783799"/>
    <n v="2.7777777777777799"/>
    <n v="55.137499649999995"/>
    <n v="442.85"/>
    <n v="55.137499649999995"/>
    <n v="1"/>
  </r>
  <r>
    <s v="K435"/>
    <x v="1"/>
    <s v="43000000034321236"/>
    <x v="38"/>
    <s v="Broad"/>
    <x v="13"/>
    <s v="Seattle to Paris Sale"/>
    <s v="uncategorized"/>
    <x v="3"/>
    <s v="Unassigned"/>
    <s v="Paused"/>
    <n v="5"/>
    <n v="9"/>
    <n v="30.537499949999997"/>
    <n v="3.3930555499999997"/>
    <n v="123"/>
    <n v="7.3170731707317103"/>
    <n v="1.6169918699187"/>
    <n v="11.1111111111111"/>
    <n v="30.537499949999997"/>
    <n v="236.3"/>
    <n v="30.537499949999997"/>
    <n v="1"/>
  </r>
  <r>
    <s v="K435"/>
    <x v="1"/>
    <s v="43000000013068751"/>
    <x v="109"/>
    <s v="Broad"/>
    <x v="15"/>
    <s v="Nice"/>
    <s v="uncategorized"/>
    <x v="3"/>
    <s v="Unassigned"/>
    <s v="Live"/>
    <n v="10"/>
    <n v="22"/>
    <n v="55.937499749999986"/>
    <n v="2.5426136249999995"/>
    <n v="126"/>
    <n v="17.460317460317501"/>
    <n v="1.0952380952381"/>
    <n v="4.5454545454545503"/>
    <n v="55.937499749999986"/>
    <n v="416.5"/>
    <n v="55.937499749999986"/>
    <n v="1"/>
  </r>
  <r>
    <s v="K435"/>
    <x v="1"/>
    <s v="43000000014114001"/>
    <x v="41"/>
    <s v="Broad"/>
    <x v="4"/>
    <s v="New York to Paris Sale"/>
    <s v="uncategorized"/>
    <x v="5"/>
    <s v="Unassigned"/>
    <s v="Live"/>
    <n v="6.25"/>
    <n v="238"/>
    <n v="456.462499675"/>
    <n v="1.9179096625000001"/>
    <n v="1080"/>
    <n v="22.037037037036999"/>
    <n v="1.24981481481481"/>
    <n v="2.9411764705882399"/>
    <n v="65.208928525000005"/>
    <n v="3175.6"/>
    <n v="456.462499675"/>
    <n v="7"/>
  </r>
  <r>
    <s v="K435"/>
    <x v="1"/>
    <s v="43000000013068784"/>
    <x v="159"/>
    <s v="Broad"/>
    <x v="17"/>
    <s v="France"/>
    <s v="uncategorized"/>
    <x v="6"/>
    <s v="Unassigned"/>
    <s v="Paused"/>
    <n v="10"/>
    <n v="114"/>
    <n v="424.14999885000003"/>
    <n v="3.7206140250000002"/>
    <n v="1139"/>
    <n v="10.0087796312555"/>
    <n v="1.5724143985952601"/>
    <n v="0.87719298245614008"/>
    <n v="424.14999885000003"/>
    <n v="2910.4"/>
    <n v="424.14999885000003"/>
    <n v="1"/>
  </r>
  <r>
    <s v="K435"/>
    <x v="1"/>
    <s v="43000000014119792"/>
    <x v="45"/>
    <s v="Broad"/>
    <x v="9"/>
    <s v="Houston to Paris Sale"/>
    <s v="uncategorized"/>
    <x v="2"/>
    <s v="Unassigned"/>
    <s v="Paused"/>
    <n v="6.25"/>
    <n v="55"/>
    <n v="147.49999962499999"/>
    <n v="2.6818181749999996"/>
    <n v="2134"/>
    <n v="2.5773195876288701"/>
    <n v="1.7207872539831299"/>
    <n v="1.8181818181818199"/>
    <n v="147.49999962499999"/>
    <n v="1000.45"/>
    <n v="147.49999962499999"/>
    <n v="1"/>
  </r>
  <r>
    <s v="K435"/>
    <x v="1"/>
    <s v="43000000013068439"/>
    <x v="11"/>
    <s v="Broad"/>
    <x v="3"/>
    <s v="Air France Brand"/>
    <s v="uncategorized"/>
    <x v="1"/>
    <s v="Unassigned"/>
    <s v="Live"/>
    <n v="27.5"/>
    <n v="29060"/>
    <n v="46188.437314750008"/>
    <n v="1.5894162875000002"/>
    <n v="385476"/>
    <n v="7.5387313347653304"/>
    <n v="1.4389421650115699"/>
    <n v="0.77081899518238095"/>
    <n v="206.19838086941968"/>
    <n v="290609.90000000002"/>
    <n v="46188.437314750008"/>
    <n v="224"/>
  </r>
  <r>
    <s v="K435"/>
    <x v="1"/>
    <s v="43000000013068757"/>
    <x v="155"/>
    <s v="Broad"/>
    <x v="17"/>
    <s v="Paris Branded"/>
    <s v="uncategorized"/>
    <x v="3"/>
    <s v="Unassigned"/>
    <s v="Live"/>
    <n v="10"/>
    <n v="247"/>
    <n v="371.07499747499998"/>
    <n v="1.5023279249999999"/>
    <n v="1223"/>
    <n v="20.1962387571545"/>
    <n v="1.06549468520033"/>
    <n v="1.6194331983805701"/>
    <n v="92.768749368749994"/>
    <n v="2334.1"/>
    <n v="371.07499747499998"/>
    <n v="4"/>
  </r>
  <r>
    <s v="K435"/>
    <x v="1"/>
    <s v="43000000013072884"/>
    <x v="345"/>
    <s v="Broad"/>
    <x v="16"/>
    <s v="Italy"/>
    <s v="uncategorized"/>
    <x v="2"/>
    <s v="Unassigned"/>
    <s v="Unavailable"/>
    <n v="1.25"/>
    <n v="97"/>
    <n v="145.1249992125"/>
    <n v="1.4961340125"/>
    <n v="974"/>
    <n v="9.9589322381930199"/>
    <n v="3.9887782340862401"/>
    <n v="1.0309278350515501"/>
    <n v="145.1249992125"/>
    <n v="902.7"/>
    <n v="145.1249992125"/>
    <n v="1"/>
  </r>
  <r>
    <s v="K435"/>
    <x v="1"/>
    <s v="43000000013136072"/>
    <x v="145"/>
    <s v="Broad"/>
    <x v="3"/>
    <s v="Air France Brand"/>
    <s v="uncategorized"/>
    <x v="4"/>
    <s v="Unassigned"/>
    <s v="Live"/>
    <n v="2.9125000000000001"/>
    <n v="53"/>
    <n v="93.837499712500005"/>
    <n v="1.7705188625000001"/>
    <n v="592"/>
    <n v="8.9527027027027"/>
    <n v="1.42827702702703"/>
    <n v="1.88679245283019"/>
    <n v="93.837499712500005"/>
    <n v="536.35"/>
    <n v="93.837499712500005"/>
    <n v="1"/>
  </r>
  <r>
    <s v="K435"/>
    <x v="1"/>
    <s v="43000000005278565"/>
    <x v="346"/>
    <s v="Broad"/>
    <x v="10"/>
    <s v="Google|Athens"/>
    <s v="athens"/>
    <x v="5"/>
    <s v="Unassigned"/>
    <s v="Paused"/>
    <n v="6.25"/>
    <n v="76"/>
    <n v="149.69999965"/>
    <n v="1.9697368374999999"/>
    <n v="2740"/>
    <n v="2.77372262773723"/>
    <n v="1.4477007299270099"/>
    <n v="1.31578947368421"/>
    <n v="149.69999965"/>
    <n v="843.2"/>
    <n v="149.69999965"/>
    <n v="1"/>
  </r>
  <r>
    <s v="K435"/>
    <x v="1"/>
    <s v="43000000013071946"/>
    <x v="343"/>
    <s v="Broad"/>
    <x v="16"/>
    <s v="Barcelona"/>
    <s v="uncategorized"/>
    <x v="2"/>
    <s v="Unassigned"/>
    <s v="Unavailable"/>
    <n v="0"/>
    <n v="79"/>
    <n v="161.7999997375"/>
    <n v="2.0481012624999999"/>
    <n v="2217"/>
    <n v="3.5633739287325201"/>
    <n v="3.9762516914749702"/>
    <n v="1.26582278481013"/>
    <n v="161.7999997375"/>
    <n v="889.1"/>
    <n v="161.7999997375"/>
    <n v="1"/>
  </r>
  <r>
    <s v="K435"/>
    <x v="1"/>
    <s v="43000000034321237"/>
    <x v="45"/>
    <s v="Broad"/>
    <x v="13"/>
    <s v="Seattle to Paris Sale"/>
    <s v="uncategorized"/>
    <x v="3"/>
    <s v="Unassigned"/>
    <s v="Paused"/>
    <n v="5"/>
    <n v="97"/>
    <n v="214.07499996250002"/>
    <n v="2.2069587625000002"/>
    <n v="972"/>
    <n v="9.9794238683127592"/>
    <n v="1.17834362139918"/>
    <n v="2.0618556701030899"/>
    <n v="107.03749998125001"/>
    <n v="1141.55"/>
    <n v="214.07499996250002"/>
    <n v="2"/>
  </r>
  <r>
    <s v="K435"/>
    <x v="1"/>
    <s v="43000000013072997"/>
    <x v="336"/>
    <s v="Broad"/>
    <x v="16"/>
    <s v="Italy"/>
    <s v="uncategorized"/>
    <x v="2"/>
    <s v="Unassigned"/>
    <s v="Unavailable"/>
    <n v="0"/>
    <n v="246"/>
    <n v="367.812499575"/>
    <n v="1.4951727625"/>
    <n v="8589"/>
    <n v="2.8641285365001701"/>
    <n v="3.9385260216556102"/>
    <n v="0.81300813008130102"/>
    <n v="183.9062497875"/>
    <n v="1922.7"/>
    <n v="367.812499575"/>
    <n v="2"/>
  </r>
  <r>
    <s v="K435"/>
    <x v="1"/>
    <s v="43000000013068241"/>
    <x v="44"/>
    <s v="Broad"/>
    <x v="17"/>
    <s v="France"/>
    <s v="uncategorized"/>
    <x v="6"/>
    <s v="Unassigned"/>
    <s v="Unavailable"/>
    <n v="10"/>
    <n v="196"/>
    <n v="559.09999844999993"/>
    <n v="2.8525510124999998"/>
    <n v="1919"/>
    <n v="10.213652944241799"/>
    <n v="1.2150599270453399"/>
    <n v="1.53061224489796"/>
    <n v="186.36666614999999"/>
    <n v="2912.1"/>
    <n v="559.09999844999993"/>
    <n v="3"/>
  </r>
  <r>
    <s v="K435"/>
    <x v="1"/>
    <s v="43000000013068858"/>
    <x v="16"/>
    <s v="Broad"/>
    <x v="17"/>
    <s v="Paris"/>
    <s v="uncategorized"/>
    <x v="2"/>
    <s v="Unassigned"/>
    <s v="Live"/>
    <n v="10"/>
    <n v="1638"/>
    <n v="4758.3124816499994"/>
    <n v="2.9049526749999997"/>
    <n v="13911"/>
    <n v="11.7748544317447"/>
    <n v="1.1826885198763599"/>
    <n v="0.610500610500611"/>
    <n v="475.83124816499992"/>
    <n v="24002.3"/>
    <n v="4758.3124816499994"/>
    <n v="10"/>
  </r>
  <r>
    <s v="K435"/>
    <x v="1"/>
    <s v="43000000013072208"/>
    <x v="347"/>
    <s v="Broad"/>
    <x v="16"/>
    <s v="Italy"/>
    <s v="uncategorized"/>
    <x v="5"/>
    <s v="Unassigned"/>
    <s v="Unavailable"/>
    <n v="11.25"/>
    <n v="282"/>
    <n v="668.98749667499987"/>
    <n v="2.3722960874999997"/>
    <n v="3048"/>
    <n v="9.2519685039370092"/>
    <n v="2.6902427821522301"/>
    <n v="0.70921985815602795"/>
    <n v="334.49374833749994"/>
    <n v="3294.6"/>
    <n v="668.98749667499987"/>
    <n v="2"/>
  </r>
  <r>
    <s v="K435"/>
    <x v="1"/>
    <s v="43000000013068594"/>
    <x v="26"/>
    <s v="Broad"/>
    <x v="17"/>
    <s v="Paris"/>
    <s v="uncategorized"/>
    <x v="2"/>
    <s v="Unassigned"/>
    <s v="Live"/>
    <n v="10"/>
    <n v="209"/>
    <n v="440.53749932500006"/>
    <n v="2.1078349250000001"/>
    <n v="1705"/>
    <n v="12.258064516129"/>
    <n v="1.42405278592375"/>
    <n v="1.4354066985645899"/>
    <n v="146.84583310833335"/>
    <n v="2085.0500000000002"/>
    <n v="440.53749932500006"/>
    <n v="3"/>
  </r>
  <r>
    <s v="K435"/>
    <x v="1"/>
    <s v="43000000017532143"/>
    <x v="11"/>
    <s v="Broad"/>
    <x v="3"/>
    <s v="Air France Website"/>
    <s v="uncategorized"/>
    <x v="1"/>
    <s v="Unassigned"/>
    <s v="Paused"/>
    <n v="15"/>
    <n v="3592"/>
    <n v="8164.4374776000004"/>
    <n v="2.2729503000000002"/>
    <n v="36049"/>
    <n v="9.9642153735193801"/>
    <n v="1.0396601847485401"/>
    <n v="0.80734966592427604"/>
    <n v="281.53232681379313"/>
    <n v="35926.949999999997"/>
    <n v="8164.4374776000004"/>
    <n v="29"/>
  </r>
  <r>
    <s v="K435"/>
    <x v="1"/>
    <s v="43000000014113866"/>
    <x v="52"/>
    <s v="Broad"/>
    <x v="4"/>
    <s v="New York to France Sale"/>
    <s v="uncategorized"/>
    <x v="5"/>
    <s v="Unassigned"/>
    <s v="Live"/>
    <n v="6.25"/>
    <n v="78"/>
    <n v="212.7624993"/>
    <n v="2.7277243499999999"/>
    <n v="1275"/>
    <n v="6.1176470588235299"/>
    <n v="1.2060313725490199"/>
    <n v="1.2820512820512799"/>
    <n v="212.7624993"/>
    <n v="892.5"/>
    <n v="212.7624993"/>
    <n v="1"/>
  </r>
  <r>
    <s v="K435"/>
    <x v="1"/>
    <s v="43000000013068570"/>
    <x v="37"/>
    <s v="Broad"/>
    <x v="17"/>
    <s v="France"/>
    <s v="uncategorized"/>
    <x v="6"/>
    <s v="Unassigned"/>
    <s v="Paused"/>
    <n v="10"/>
    <n v="133"/>
    <n v="350.33749948749994"/>
    <n v="2.6341165374999997"/>
    <n v="2440"/>
    <n v="5.4508196721311499"/>
    <n v="1.17480737704918"/>
    <n v="2.2556390977443601"/>
    <n v="116.77916649583331"/>
    <n v="1422.9"/>
    <n v="350.33749948749994"/>
    <n v="3"/>
  </r>
  <r>
    <s v="K435"/>
    <x v="1"/>
    <s v="43000000013068408"/>
    <x v="58"/>
    <s v="Broad"/>
    <x v="17"/>
    <s v="France"/>
    <s v="uncategorized"/>
    <x v="6"/>
    <s v="Unassigned"/>
    <s v="Paused"/>
    <n v="10"/>
    <n v="83"/>
    <n v="277.92499992500001"/>
    <n v="3.3484939749999998"/>
    <n v="3292"/>
    <n v="2.52126366950182"/>
    <n v="1.51384264884569"/>
    <n v="2.4096385542168699"/>
    <n v="138.9624999625"/>
    <n v="1070.1500000000001"/>
    <n v="277.92499992500001"/>
    <n v="2"/>
  </r>
  <r>
    <s v="K435"/>
    <x v="1"/>
    <s v="43000000014113669"/>
    <x v="45"/>
    <s v="Broad"/>
    <x v="4"/>
    <s v="New York to Paris Sale"/>
    <s v="uncategorized"/>
    <x v="2"/>
    <s v="Unassigned"/>
    <s v="Live"/>
    <n v="6.25"/>
    <n v="202"/>
    <n v="456.062497775"/>
    <n v="2.2577351375000001"/>
    <n v="3564"/>
    <n v="5.6677890011223298"/>
    <n v="1.96530583613917"/>
    <n v="0.99009900990098998"/>
    <n v="228.0312488875"/>
    <n v="1747.6"/>
    <n v="456.062497775"/>
    <n v="2"/>
  </r>
  <r>
    <s v="K435"/>
    <x v="1"/>
    <s v="43000000014113174"/>
    <x v="19"/>
    <s v="Broad"/>
    <x v="4"/>
    <s v="New York to Paris Sale"/>
    <s v="uncategorized"/>
    <x v="5"/>
    <s v="Unassigned"/>
    <s v="Live"/>
    <n v="6.25"/>
    <n v="280"/>
    <n v="615.74999849999995"/>
    <n v="2.1991071375"/>
    <n v="5100"/>
    <n v="5.4901960784313699"/>
    <n v="2.25620392156863"/>
    <n v="1.0714285714285701"/>
    <n v="205.24999949999997"/>
    <n v="2283.1"/>
    <n v="615.74999849999995"/>
    <n v="3"/>
  </r>
  <r>
    <s v="K435"/>
    <x v="1"/>
    <s v="43000000014113823"/>
    <x v="25"/>
    <s v="Broad"/>
    <x v="4"/>
    <s v="New York to Paris Sale"/>
    <s v="uncategorized"/>
    <x v="2"/>
    <s v="Unassigned"/>
    <s v="Live"/>
    <n v="6.25"/>
    <n v="96"/>
    <n v="284.02499999999998"/>
    <n v="2.9585937499999999"/>
    <n v="3348"/>
    <n v="2.8673835125448002"/>
    <n v="1.34529569892473"/>
    <n v="1.0416666666666701"/>
    <n v="284.02499999999998"/>
    <n v="1050.5999999999999"/>
    <n v="284.02499999999998"/>
    <n v="1"/>
  </r>
  <r>
    <s v="K435"/>
    <x v="1"/>
    <s v="43000000017532147"/>
    <x v="348"/>
    <s v="Broad"/>
    <x v="3"/>
    <s v="Air France Website"/>
    <s v="uncategorized"/>
    <x v="1"/>
    <s v="Unassigned"/>
    <s v="Live"/>
    <n v="15"/>
    <n v="10"/>
    <n v="28.725000000000001"/>
    <n v="2.8725000000000001"/>
    <n v="192"/>
    <n v="5.2083333333333304"/>
    <n v="1.0104166666666701"/>
    <n v="10"/>
    <n v="28.725000000000001"/>
    <n v="103.7"/>
    <n v="28.725000000000001"/>
    <n v="1"/>
  </r>
  <r>
    <s v="K435"/>
    <x v="1"/>
    <s v="43000000005278188"/>
    <x v="349"/>
    <s v="Broad"/>
    <x v="10"/>
    <s v="Google|Athens"/>
    <s v="athens"/>
    <x v="5"/>
    <s v="Unassigned"/>
    <s v="Paused"/>
    <n v="6.25"/>
    <n v="51"/>
    <n v="201.45"/>
    <n v="3.95"/>
    <n v="5455"/>
    <n v="0.93492208982584801"/>
    <n v="2.3242896425297901"/>
    <n v="1.9607843137254899"/>
    <n v="201.45"/>
    <n v="687.65"/>
    <n v="201.45"/>
    <n v="1"/>
  </r>
  <r>
    <s v="K435"/>
    <x v="1"/>
    <s v="43000000005278167"/>
    <x v="350"/>
    <s v="Broad"/>
    <x v="10"/>
    <s v="Google|Spain"/>
    <s v="flight"/>
    <x v="5"/>
    <s v="Unassigned"/>
    <s v="Paused"/>
    <n v="6.25"/>
    <n v="156"/>
    <n v="390.63749985000004"/>
    <n v="2.5040865375000001"/>
    <n v="1987"/>
    <n v="7.8510317060895796"/>
    <n v="2.1577755410166102"/>
    <n v="0.64102564102564097"/>
    <n v="390.63749985000004"/>
    <n v="1275"/>
    <n v="390.63749985000004"/>
    <n v="1"/>
  </r>
  <r>
    <s v="K435"/>
    <x v="1"/>
    <s v="43000000013068971"/>
    <x v="35"/>
    <s v="Broad"/>
    <x v="17"/>
    <s v="Paris"/>
    <s v="uncategorized"/>
    <x v="2"/>
    <s v="Unassigned"/>
    <s v="Live"/>
    <n v="10"/>
    <n v="571"/>
    <n v="1781.1749946625002"/>
    <n v="3.1193957875000002"/>
    <n v="12481"/>
    <n v="4.5749539299735602"/>
    <n v="1.5193654354618999"/>
    <n v="0.70052539404553393"/>
    <n v="445.29374866562506"/>
    <n v="5776.6"/>
    <n v="1781.1749946625002"/>
    <n v="4"/>
  </r>
  <r>
    <s v="K435"/>
    <x v="1"/>
    <s v="43000000014114150"/>
    <x v="58"/>
    <s v="Broad"/>
    <x v="4"/>
    <s v="New York to France Sale"/>
    <s v="uncategorized"/>
    <x v="2"/>
    <s v="Unassigned"/>
    <s v="Live"/>
    <n v="6.25"/>
    <n v="70"/>
    <n v="224.39999925000001"/>
    <n v="3.2057142750000001"/>
    <n v="2087"/>
    <n v="3.3540967896502201"/>
    <n v="1.7939817920459999"/>
    <n v="1.4285714285714299"/>
    <n v="224.39999925000001"/>
    <n v="705.5"/>
    <n v="224.39999925000001"/>
    <n v="1"/>
  </r>
  <r>
    <s v="K435"/>
    <x v="1"/>
    <s v="43000000013069175"/>
    <x v="61"/>
    <s v="Broad"/>
    <x v="17"/>
    <s v="France"/>
    <s v="uncategorized"/>
    <x v="6"/>
    <s v="Unassigned"/>
    <s v="Unavailable"/>
    <n v="10"/>
    <n v="683"/>
    <n v="2195.8249966375001"/>
    <n v="3.2149707125"/>
    <n v="5310"/>
    <n v="12.862523540489599"/>
    <n v="1.20844444444444"/>
    <n v="0.43923865300146403"/>
    <n v="731.94166554583342"/>
    <n v="6447.25"/>
    <n v="2195.8249966375001"/>
    <n v="3"/>
  </r>
  <r>
    <s v="K435"/>
    <x v="1"/>
    <s v="43000000014113812"/>
    <x v="21"/>
    <s v="Broad"/>
    <x v="4"/>
    <s v="New York to France Sale"/>
    <s v="uncategorized"/>
    <x v="2"/>
    <s v="Unassigned"/>
    <s v="Live"/>
    <n v="6.25"/>
    <n v="77"/>
    <n v="141.93749955000001"/>
    <n v="1.8433441500000001"/>
    <n v="1319"/>
    <n v="5.8377558756633796"/>
    <n v="1.2260955269143301"/>
    <n v="1.2987012987013"/>
    <n v="141.93749955000001"/>
    <n v="387.6"/>
    <n v="141.93749955000001"/>
    <n v="1"/>
  </r>
  <r>
    <s v="K435"/>
    <x v="1"/>
    <s v="43000000013072675"/>
    <x v="351"/>
    <s v="Broad"/>
    <x v="16"/>
    <s v="Spain"/>
    <s v="uncategorized"/>
    <x v="2"/>
    <s v="Unassigned"/>
    <s v="Unavailable"/>
    <n v="6.25"/>
    <n v="1444"/>
    <n v="3949.9624903499998"/>
    <n v="2.7354310874999999"/>
    <n v="14923"/>
    <n v="9.67633853782751"/>
    <n v="1.4949949742009001"/>
    <n v="0.554016620498615"/>
    <n v="493.74531129374998"/>
    <n v="10378.5"/>
    <n v="3949.9624903499998"/>
    <n v="8"/>
  </r>
  <r>
    <s v="K435"/>
    <x v="1"/>
    <s v="43000000017532146"/>
    <x v="352"/>
    <s v="Broad"/>
    <x v="3"/>
    <s v="Air France Website"/>
    <s v="uncategorized"/>
    <x v="1"/>
    <s v="Unassigned"/>
    <s v="Live"/>
    <n v="10"/>
    <n v="59"/>
    <n v="159.76249952499998"/>
    <n v="2.7078389749999996"/>
    <n v="766"/>
    <n v="7.7023498694516999"/>
    <n v="1.0391514360313301"/>
    <n v="1.6949152542372901"/>
    <n v="159.76249952499998"/>
    <n v="417.35"/>
    <n v="159.76249952499998"/>
    <n v="1"/>
  </r>
  <r>
    <s v="K435"/>
    <x v="1"/>
    <s v="43000000014125964"/>
    <x v="19"/>
    <s v="Broad"/>
    <x v="12"/>
    <s v="Chicago to Paris Sale"/>
    <s v="uncategorized"/>
    <x v="2"/>
    <s v="Unassigned"/>
    <s v="Unavailable"/>
    <n v="6.25"/>
    <n v="53"/>
    <n v="104.53749945"/>
    <n v="1.97240565"/>
    <n v="1016"/>
    <n v="5.2165354330708702"/>
    <n v="2.4402952755905498"/>
    <n v="3.7735849056603801"/>
    <n v="52.268749724999999"/>
    <n v="269.45"/>
    <n v="104.53749945"/>
    <n v="2"/>
  </r>
  <r>
    <s v="K435"/>
    <x v="1"/>
    <s v="43000000014114012"/>
    <x v="60"/>
    <s v="Broad"/>
    <x v="4"/>
    <s v="New York to France Sale"/>
    <s v="uncategorized"/>
    <x v="2"/>
    <s v="Unassigned"/>
    <s v="Live"/>
    <n v="6.25"/>
    <n v="107"/>
    <n v="314.39999925000006"/>
    <n v="2.9383177500000004"/>
    <n v="2912"/>
    <n v="3.6744505494505502"/>
    <n v="1.8042410714285699"/>
    <n v="1.86915887850467"/>
    <n v="157.19999962500003"/>
    <n v="756.5"/>
    <n v="314.39999925000006"/>
    <n v="2"/>
  </r>
  <r>
    <s v="K435"/>
    <x v="1"/>
    <s v="43000000017532128"/>
    <x v="353"/>
    <s v="Broad"/>
    <x v="3"/>
    <s v="Air France Website"/>
    <s v="uncategorized"/>
    <x v="1"/>
    <s v="Unassigned"/>
    <s v="Live"/>
    <n v="10"/>
    <n v="141"/>
    <n v="104.9624991375"/>
    <n v="0.74441488750000007"/>
    <n v="296"/>
    <n v="47.635135135135101"/>
    <n v="1.01013513513514"/>
    <n v="0.70921985815602795"/>
    <n v="104.9624991375"/>
    <n v="249.05"/>
    <n v="104.9624991375"/>
    <n v="1"/>
  </r>
  <r>
    <s v="K435"/>
    <x v="1"/>
    <s v="43000000013068640"/>
    <x v="117"/>
    <s v="Broad"/>
    <x v="15"/>
    <s v="Nice"/>
    <s v="uncategorized"/>
    <x v="3"/>
    <s v="Unassigned"/>
    <s v="Live"/>
    <n v="10"/>
    <n v="36"/>
    <n v="62.012499750000003"/>
    <n v="1.7225694375"/>
    <n v="848"/>
    <n v="4.2452830188679203"/>
    <n v="1.89412735849057"/>
    <n v="2.7777777777777799"/>
    <n v="62.012499750000003"/>
    <n v="146.19999999999999"/>
    <n v="62.012499750000003"/>
    <n v="1"/>
  </r>
  <r>
    <s v="K435"/>
    <x v="1"/>
    <s v="43000000013069029"/>
    <x v="98"/>
    <s v="Broad"/>
    <x v="15"/>
    <s v="Marseille"/>
    <s v="uncategorized"/>
    <x v="5"/>
    <s v="Unassigned"/>
    <s v="Paused"/>
    <n v="10"/>
    <n v="152"/>
    <n v="319.69999830000006"/>
    <n v="2.1032894625000003"/>
    <n v="866"/>
    <n v="17.551963048498799"/>
    <n v="1.05080831408776"/>
    <n v="0.65789473684210498"/>
    <n v="319.69999830000006"/>
    <n v="671.5"/>
    <n v="319.69999830000006"/>
    <n v="1"/>
  </r>
  <r>
    <s v="K435"/>
    <x v="1"/>
    <s v="43000000005278495"/>
    <x v="354"/>
    <s v="Broad"/>
    <x v="10"/>
    <s v="Google|Europe"/>
    <s v="europe2"/>
    <x v="5"/>
    <s v="Unassigned"/>
    <s v="Paused"/>
    <n v="6.25"/>
    <n v="867"/>
    <n v="2820.8499910124997"/>
    <n v="3.2535755374999997"/>
    <n v="44091"/>
    <n v="1.9663876981696899"/>
    <n v="1.8844458052663799"/>
    <n v="0.11534025374855801"/>
    <n v="2820.8499910124997"/>
    <n v="5877.75"/>
    <n v="2820.8499910124997"/>
    <n v="1"/>
  </r>
  <r>
    <s v="K435"/>
    <x v="1"/>
    <s v="43000000013068935"/>
    <x v="29"/>
    <s v="Broad"/>
    <x v="17"/>
    <s v="France"/>
    <s v="uncategorized"/>
    <x v="6"/>
    <s v="Unassigned"/>
    <s v="Unavailable"/>
    <n v="10"/>
    <n v="1498"/>
    <n v="5671.1124837500001"/>
    <n v="3.7857893749999998"/>
    <n v="24108"/>
    <n v="6.2137049941928"/>
    <n v="1.5887867098058699"/>
    <n v="0.467289719626168"/>
    <n v="810.15892625000004"/>
    <n v="10943.75"/>
    <n v="5671.1124837500001"/>
    <n v="7"/>
  </r>
  <r>
    <s v="K435"/>
    <x v="1"/>
    <s v="43000000013068261"/>
    <x v="92"/>
    <s v="Broad"/>
    <x v="15"/>
    <s v="Nice"/>
    <s v="uncategorized"/>
    <x v="3"/>
    <s v="Unassigned"/>
    <s v="Live"/>
    <n v="10"/>
    <n v="87"/>
    <n v="153.84999960000002"/>
    <n v="1.7683908000000002"/>
    <n v="664"/>
    <n v="13.102409638554199"/>
    <n v="1.1429367469879499"/>
    <n v="2.29885057471264"/>
    <n v="76.924999800000009"/>
    <n v="290.7"/>
    <n v="153.84999960000002"/>
    <n v="2"/>
  </r>
  <r>
    <s v="K435"/>
    <x v="1"/>
    <s v="43000000013068477"/>
    <x v="23"/>
    <s v="Broad"/>
    <x v="15"/>
    <s v="Nice"/>
    <s v="uncategorized"/>
    <x v="5"/>
    <s v="Unassigned"/>
    <s v="Live"/>
    <n v="10"/>
    <n v="181"/>
    <n v="384.46249820000003"/>
    <n v="2.1241022000000003"/>
    <n v="1859"/>
    <n v="9.7364174287251206"/>
    <n v="1.1589349112426"/>
    <n v="1.10497237569061"/>
    <n v="192.23124910000001"/>
    <n v="710.6"/>
    <n v="384.46249820000003"/>
    <n v="2"/>
  </r>
  <r>
    <s v="K435"/>
    <x v="1"/>
    <s v="43000000013068618"/>
    <x v="21"/>
    <s v="Broad"/>
    <x v="17"/>
    <s v="France"/>
    <s v="uncategorized"/>
    <x v="6"/>
    <s v="Unassigned"/>
    <s v="Paused"/>
    <n v="10"/>
    <n v="104"/>
    <n v="238.77499879999999"/>
    <n v="2.29591345"/>
    <n v="3306"/>
    <n v="3.1457955232909902"/>
    <n v="1.2434694494857801"/>
    <n v="1.92307692307692"/>
    <n v="119.3874994"/>
    <n v="426.7"/>
    <n v="238.77499879999999"/>
    <n v="2"/>
  </r>
  <r>
    <s v="K435"/>
    <x v="1"/>
    <s v="43000000013069150"/>
    <x v="45"/>
    <s v="Broad"/>
    <x v="17"/>
    <s v="Paris"/>
    <s v="uncategorized"/>
    <x v="2"/>
    <s v="Unassigned"/>
    <s v="Live"/>
    <n v="10"/>
    <n v="731"/>
    <n v="1906.6249933749998"/>
    <n v="2.6082421249999999"/>
    <n v="10474"/>
    <n v="6.9791865571892302"/>
    <n v="1.2477200687416501"/>
    <n v="0.410396716826265"/>
    <n v="635.54166445833323"/>
    <n v="3397.45"/>
    <n v="1906.6249933749998"/>
    <n v="3"/>
  </r>
  <r>
    <s v="K435"/>
    <x v="1"/>
    <s v="43000000013068409"/>
    <x v="52"/>
    <s v="Broad"/>
    <x v="17"/>
    <s v="France"/>
    <s v="uncategorized"/>
    <x v="6"/>
    <s v="Unassigned"/>
    <s v="Paused"/>
    <n v="10"/>
    <n v="171"/>
    <n v="563.22499994999998"/>
    <n v="3.2937134499999998"/>
    <n v="2477"/>
    <n v="6.9035123132822003"/>
    <n v="1.2932983447719"/>
    <n v="1.16959064327485"/>
    <n v="281.61249997499999"/>
    <n v="962.2"/>
    <n v="563.22499994999998"/>
    <n v="2"/>
  </r>
  <r>
    <s v="K435"/>
    <x v="1"/>
    <s v="43000000005278209"/>
    <x v="355"/>
    <s v="Broad"/>
    <x v="10"/>
    <s v="Google|Rome"/>
    <s v="uncategorized"/>
    <x v="5"/>
    <s v="Unassigned"/>
    <s v="Paused"/>
    <n v="6.25"/>
    <n v="134"/>
    <n v="631.82499962499992"/>
    <n v="4.7151119374999997"/>
    <n v="9351"/>
    <n v="1.43300181798738"/>
    <n v="2.1615014436958599"/>
    <n v="1.4925373134328399"/>
    <n v="315.91249981249996"/>
    <n v="1076.95"/>
    <n v="631.82499962499992"/>
    <n v="2"/>
  </r>
  <r>
    <s v="K435"/>
    <x v="1"/>
    <s v="43000000014113509"/>
    <x v="51"/>
    <s v="Broad"/>
    <x v="4"/>
    <s v="New York to France Sale"/>
    <s v="uncategorized"/>
    <x v="2"/>
    <s v="Unassigned"/>
    <s v="Live"/>
    <n v="6.25"/>
    <n v="146"/>
    <n v="464.18749987500001"/>
    <n v="3.1793664375000001"/>
    <n v="5723"/>
    <n v="2.5511095579241698"/>
    <n v="1.5157033024637401"/>
    <n v="1.3698630136986301"/>
    <n v="232.09374993750001"/>
    <n v="764.15"/>
    <n v="464.18749987500001"/>
    <n v="2"/>
  </r>
  <r>
    <s v="K435"/>
    <x v="1"/>
    <s v="43000000013069170"/>
    <x v="16"/>
    <s v="Broad"/>
    <x v="3"/>
    <s v="Air France Website"/>
    <s v="uncategorized"/>
    <x v="5"/>
    <s v="Unassigned"/>
    <s v="Paused"/>
    <n v="12.5"/>
    <n v="12456"/>
    <n v="33735.949977600008"/>
    <n v="2.7084096000000004"/>
    <n v="119031"/>
    <n v="10.4645008443179"/>
    <n v="1.6342129361258799"/>
    <n v="0.49775208734746301"/>
    <n v="544.12822544516143"/>
    <n v="55109.75"/>
    <n v="33735.949977600008"/>
    <n v="62"/>
  </r>
  <r>
    <s v="K435"/>
    <x v="1"/>
    <s v="43000000013068583"/>
    <x v="170"/>
    <s v="Broad"/>
    <x v="17"/>
    <s v="France"/>
    <s v="uncategorized"/>
    <x v="6"/>
    <s v="Unassigned"/>
    <s v="Unavailable"/>
    <n v="10"/>
    <n v="799"/>
    <n v="2897.7499991"/>
    <n v="3.6267209"/>
    <n v="6297"/>
    <n v="12.6885818643799"/>
    <n v="1.2598110211211699"/>
    <n v="0.62578222778473103"/>
    <n v="579.54999982000004"/>
    <n v="4682.6499999999996"/>
    <n v="2897.7499991"/>
    <n v="5"/>
  </r>
  <r>
    <s v="K435"/>
    <x v="1"/>
    <s v="43000000005278768"/>
    <x v="356"/>
    <s v="Broad"/>
    <x v="10"/>
    <s v="Google|Athens"/>
    <s v="uncategorized"/>
    <x v="5"/>
    <s v="Unassigned"/>
    <s v="Paused"/>
    <n v="6.25"/>
    <n v="453"/>
    <n v="912.98749668749986"/>
    <n v="2.0154249374999997"/>
    <n v="9977"/>
    <n v="4.5404430189435701"/>
    <n v="1.59927834018242"/>
    <n v="0.22075055187638001"/>
    <n v="912.98749668749986"/>
    <n v="1246.95"/>
    <n v="912.98749668749986"/>
    <n v="1"/>
  </r>
  <r>
    <s v="K435"/>
    <x v="1"/>
    <s v="43000000014113441"/>
    <x v="22"/>
    <s v="Broad"/>
    <x v="4"/>
    <s v="New York to Paris Sale"/>
    <s v="uncategorized"/>
    <x v="2"/>
    <s v="Unassigned"/>
    <s v="Live"/>
    <n v="6.25"/>
    <n v="116"/>
    <n v="310.02499879999999"/>
    <n v="2.6726293000000001"/>
    <n v="842"/>
    <n v="13.7767220902613"/>
    <n v="2.2877672209026101"/>
    <n v="0.86206896551724099"/>
    <n v="310.02499879999999"/>
    <n v="417.35"/>
    <n v="310.02499879999999"/>
    <n v="1"/>
  </r>
  <r>
    <s v="K435"/>
    <x v="1"/>
    <s v="43000000013068779"/>
    <x v="19"/>
    <s v="Broad"/>
    <x v="17"/>
    <s v="Paris"/>
    <s v="uncategorized"/>
    <x v="2"/>
    <s v="Unassigned"/>
    <s v="Live"/>
    <n v="10"/>
    <n v="1246"/>
    <n v="3973.1749928500003"/>
    <n v="3.1887439750000004"/>
    <n v="19784"/>
    <n v="6.29801860088961"/>
    <n v="1.3110624747270501"/>
    <n v="0.48154093097913303"/>
    <n v="662.19583214166676"/>
    <n v="4847.55"/>
    <n v="3973.1749928500003"/>
    <n v="6"/>
  </r>
  <r>
    <s v="K435"/>
    <x v="1"/>
    <s v="43000000013072547"/>
    <x v="357"/>
    <s v="Broad"/>
    <x v="16"/>
    <s v="Italy"/>
    <s v="uncategorized"/>
    <x v="2"/>
    <s v="Unassigned"/>
    <s v="Unavailable"/>
    <n v="0"/>
    <n v="919"/>
    <n v="1554.649991275"/>
    <n v="1.6916757250000001"/>
    <n v="20112"/>
    <n v="4.5694112967382701"/>
    <n v="4.7223602824184603"/>
    <n v="0.21762785636561502"/>
    <n v="777.32499563750002"/>
    <n v="1798.6"/>
    <n v="1554.649991275"/>
    <n v="2"/>
  </r>
  <r>
    <s v="K435"/>
    <x v="1"/>
    <s v="43000000013072734"/>
    <x v="358"/>
    <s v="Broad"/>
    <x v="16"/>
    <s v="Italy"/>
    <s v="uncategorized"/>
    <x v="2"/>
    <s v="Unassigned"/>
    <s v="Unavailable"/>
    <n v="0"/>
    <n v="417"/>
    <n v="689.23749611249991"/>
    <n v="1.6528477124999998"/>
    <n v="8215"/>
    <n v="5.0760803408399298"/>
    <n v="4.8592160681679903"/>
    <n v="0.23980815347721801"/>
    <n v="689.23749611249991"/>
    <n v="739.5"/>
    <n v="689.23749611249991"/>
    <n v="1"/>
  </r>
  <r>
    <s v="K435"/>
    <x v="1"/>
    <s v="43000000013069200"/>
    <x v="20"/>
    <s v="Broad"/>
    <x v="17"/>
    <s v="Paris"/>
    <s v="uncategorized"/>
    <x v="2"/>
    <s v="Unassigned"/>
    <s v="Live"/>
    <n v="10"/>
    <n v="3866"/>
    <n v="9543.7874656500007"/>
    <n v="2.468646525"/>
    <n v="31972"/>
    <n v="12.091830351557601"/>
    <n v="1.35536844739147"/>
    <n v="0.31039834454216197"/>
    <n v="795.3156221375001"/>
    <n v="8964.1"/>
    <n v="9543.7874656500007"/>
    <n v="12"/>
  </r>
  <r>
    <s v="K435"/>
    <x v="1"/>
    <s v="43000000013068478"/>
    <x v="50"/>
    <s v="Broad"/>
    <x v="17"/>
    <s v="Paris"/>
    <s v="uncategorized"/>
    <x v="2"/>
    <s v="Unassigned"/>
    <s v="Live"/>
    <n v="10"/>
    <n v="2679"/>
    <n v="11837.712469837499"/>
    <n v="4.4187056624999999"/>
    <n v="58444"/>
    <n v="4.5838751625487602"/>
    <n v="1.4997544658134301"/>
    <n v="0.26129152668906303"/>
    <n v="1691.1017814053571"/>
    <n v="10892.75"/>
    <n v="11837.712469837499"/>
    <n v="7"/>
  </r>
  <r>
    <s v="K435"/>
    <x v="1"/>
    <s v="43000000017532134"/>
    <x v="359"/>
    <s v="Broad"/>
    <x v="3"/>
    <s v="Air France Website"/>
    <s v="uncategorized"/>
    <x v="1"/>
    <s v="Unassigned"/>
    <s v="Live"/>
    <n v="15"/>
    <n v="20"/>
    <n v="81.599999999999994"/>
    <n v="4.08"/>
    <n v="347"/>
    <n v="5.7636887608069198"/>
    <n v="1.04"/>
    <n v="5"/>
    <n v="81.599999999999994"/>
    <n v="73.099999999999994"/>
    <n v="81.599999999999994"/>
    <n v="1"/>
  </r>
  <r>
    <s v="K435"/>
    <x v="1"/>
    <s v="43000000005278225"/>
    <x v="360"/>
    <s v="Broad"/>
    <x v="10"/>
    <s v="Google|Athens"/>
    <s v="uncategorized"/>
    <x v="5"/>
    <s v="Unassigned"/>
    <s v="Paused"/>
    <n v="6.25"/>
    <n v="169"/>
    <n v="317.43749960000002"/>
    <n v="1.8783284"/>
    <n v="2698"/>
    <n v="6.2638991845811702"/>
    <n v="1.70604151223128"/>
    <n v="0.59171597633136097"/>
    <n v="317.43749960000002"/>
    <n v="271.14999999999998"/>
    <n v="317.43749960000002"/>
    <n v="1"/>
  </r>
  <r>
    <s v="K435"/>
    <x v="1"/>
    <s v="43000000013069180"/>
    <x v="49"/>
    <s v="Broad"/>
    <x v="17"/>
    <s v="France"/>
    <s v="uncategorized"/>
    <x v="6"/>
    <s v="Unassigned"/>
    <s v="Unavailable"/>
    <n v="10"/>
    <n v="2100"/>
    <n v="11287.47498375"/>
    <n v="5.3749880875000002"/>
    <n v="55794"/>
    <n v="3.76384557479299"/>
    <n v="1.4067268881958599"/>
    <n v="0.476190476190476"/>
    <n v="1128.7474983750001"/>
    <n v="8823.85"/>
    <n v="11287.47498375"/>
    <n v="10"/>
  </r>
  <r>
    <s v="K435"/>
    <x v="1"/>
    <s v="43000000005277962"/>
    <x v="357"/>
    <s v="Broad"/>
    <x v="10"/>
    <s v="Google|Italy"/>
    <s v="uncategorized"/>
    <x v="5"/>
    <s v="Unassigned"/>
    <s v="Paused"/>
    <n v="6.25"/>
    <n v="584"/>
    <n v="1416.6374963000001"/>
    <n v="2.4257491375"/>
    <n v="12921"/>
    <n v="4.5197740112994396"/>
    <n v="1.75768129401749"/>
    <n v="0.17123287671232901"/>
    <n v="1416.6374963000001"/>
    <n v="1045.5"/>
    <n v="1416.6374963000001"/>
    <n v="1"/>
  </r>
  <r>
    <s v="K435"/>
    <x v="1"/>
    <s v="43000000013971488"/>
    <x v="361"/>
    <s v="N/A"/>
    <x v="8"/>
    <s v="Boston to Paris Sale"/>
    <s v="uncategorized"/>
    <x v="1"/>
    <s v="Unassigned"/>
    <s v="Unavailable"/>
    <n v="7.5"/>
    <n v="0"/>
    <n v="0"/>
    <n v="0"/>
    <n v="0"/>
    <n v="0"/>
    <n v="0"/>
    <n v="0"/>
    <n v="0"/>
    <n v="417.35"/>
    <n v="0"/>
    <n v="1"/>
  </r>
  <r>
    <s v="K435"/>
    <x v="1"/>
    <s v="43000000013072189"/>
    <x v="362"/>
    <s v="Broad"/>
    <x v="16"/>
    <s v="Madrid"/>
    <s v="uncategorized"/>
    <x v="2"/>
    <s v="Unassigned"/>
    <s v="Unavailable"/>
    <n v="6.25"/>
    <n v="108"/>
    <n v="148.94999954999997"/>
    <n v="1.3791666624999999"/>
    <n v="4573"/>
    <n v="2.3616881696916701"/>
    <n v="4.9058386179750704"/>
    <n v="0.92592592592592604"/>
    <n v="148.94999954999997"/>
    <n v="94.35"/>
    <n v="148.94999954999997"/>
    <n v="1"/>
  </r>
  <r>
    <s v="K435"/>
    <x v="1"/>
    <s v="43000000013136057"/>
    <x v="28"/>
    <s v="Broad"/>
    <x v="3"/>
    <s v="Air France Brand"/>
    <s v="uncategorized"/>
    <x v="4"/>
    <s v="Unassigned"/>
    <s v="Live"/>
    <n v="1.4375"/>
    <n v="1087"/>
    <n v="2478.0249866000004"/>
    <n v="2.2796918000000002"/>
    <n v="13032"/>
    <n v="8.3410067526089602"/>
    <n v="1.9214310926949001"/>
    <n v="0.275988960441582"/>
    <n v="826.00832886666683"/>
    <n v="1469.65"/>
    <n v="2478.0249866000004"/>
    <n v="3"/>
  </r>
  <r>
    <s v="K435"/>
    <x v="1"/>
    <s v="43000000013072778"/>
    <x v="363"/>
    <s v="Broad"/>
    <x v="16"/>
    <s v="Italy"/>
    <s v="uncategorized"/>
    <x v="5"/>
    <s v="Unassigned"/>
    <s v="Unavailable"/>
    <n v="11.25"/>
    <n v="1142"/>
    <n v="3560.5624880999999"/>
    <n v="3.1178305499999999"/>
    <n v="10491"/>
    <n v="10.8855209226956"/>
    <n v="2.2336907825755401"/>
    <n v="0.26269702276707502"/>
    <n v="1186.8541627"/>
    <n v="1983.9"/>
    <n v="3560.5624880999999"/>
    <n v="3"/>
  </r>
  <r>
    <s v="K435"/>
    <x v="1"/>
    <s v="43000000013068352"/>
    <x v="42"/>
    <s v="Broad"/>
    <x v="17"/>
    <s v="France"/>
    <s v="uncategorized"/>
    <x v="6"/>
    <s v="Unassigned"/>
    <s v="Unavailable"/>
    <n v="12.5"/>
    <n v="2453"/>
    <n v="8357.2124748749993"/>
    <n v="3.4069353749999998"/>
    <n v="60488"/>
    <n v="4.0553498214521904"/>
    <n v="1.2758115659304301"/>
    <n v="0.28536485935589101"/>
    <n v="1193.8874964107142"/>
    <n v="4398.75"/>
    <n v="8357.2124748749993"/>
    <n v="7"/>
  </r>
  <r>
    <s v="K435"/>
    <x v="1"/>
    <s v="43000000013068332"/>
    <x v="41"/>
    <s v="Broad"/>
    <x v="17"/>
    <s v="Paris"/>
    <s v="uncategorized"/>
    <x v="2"/>
    <s v="Unassigned"/>
    <s v="Live"/>
    <n v="10"/>
    <n v="2374"/>
    <n v="5036.3749731250009"/>
    <n v="2.1214721875000002"/>
    <n v="15937"/>
    <n v="14.896153604819"/>
    <n v="1.25685386208195"/>
    <n v="0.16849199663016001"/>
    <n v="1259.0937432812502"/>
    <n v="2585.6999999999998"/>
    <n v="5036.3749731250009"/>
    <n v="4"/>
  </r>
  <r>
    <s v="K435"/>
    <x v="1"/>
    <s v="43000000013072024"/>
    <x v="360"/>
    <s v="Broad"/>
    <x v="16"/>
    <s v="Athens"/>
    <s v="uncategorized"/>
    <x v="5"/>
    <s v="Unassigned"/>
    <s v="Unavailable"/>
    <n v="6.25"/>
    <n v="935"/>
    <n v="1457.1624959375001"/>
    <n v="1.5584625625000001"/>
    <n v="9093"/>
    <n v="10.282634993951399"/>
    <n v="2.6451534147146201"/>
    <n v="0.10695187165775401"/>
    <n v="1457.1624959375001"/>
    <n v="722.5"/>
    <n v="1457.1624959375001"/>
    <n v="1"/>
  </r>
  <r>
    <s v="K435"/>
    <x v="1"/>
    <s v="43000000013072698"/>
    <x v="350"/>
    <s v="Broad"/>
    <x v="16"/>
    <s v="Spain"/>
    <s v="uncategorized"/>
    <x v="2"/>
    <s v="Unassigned"/>
    <s v="Unavailable"/>
    <n v="6.25"/>
    <n v="1229"/>
    <n v="3636.4624907124999"/>
    <n v="2.9588791624999997"/>
    <n v="10582"/>
    <n v="11.614061614061599"/>
    <n v="1.4382224532224499"/>
    <n v="0.244100895036615"/>
    <n v="1212.1541635708334"/>
    <n v="1220.5999999999999"/>
    <n v="3636.4624907124999"/>
    <n v="3"/>
  </r>
  <r>
    <s v="K435"/>
    <x v="1"/>
    <s v="43000000013071472"/>
    <x v="364"/>
    <s v="Broad"/>
    <x v="16"/>
    <s v="Europe"/>
    <s v="uncategorized"/>
    <x v="5"/>
    <s v="Unassigned"/>
    <s v="Unavailable"/>
    <n v="6.25"/>
    <n v="139"/>
    <n v="310.01249925000002"/>
    <n v="2.2303057500000003"/>
    <n v="2301"/>
    <n v="6.0408518035636698"/>
    <n v="1.53468057366362"/>
    <n v="0.71942446043165498"/>
    <n v="310.01249925000002"/>
    <n v="96.9"/>
    <n v="310.01249925000002"/>
    <n v="1"/>
  </r>
  <r>
    <s v="K435"/>
    <x v="1"/>
    <s v="43000000013071232"/>
    <x v="365"/>
    <s v="Broad"/>
    <x v="16"/>
    <s v="Barcelona"/>
    <s v="uncategorized"/>
    <x v="2"/>
    <s v="Unassigned"/>
    <s v="Paused"/>
    <n v="6.25"/>
    <n v="235"/>
    <n v="356.06249718750001"/>
    <n v="1.5151595625000001"/>
    <n v="7056"/>
    <n v="3.3304988662131501"/>
    <n v="4.7298044217687103"/>
    <n v="0.42553191489361702"/>
    <n v="356.06249718750001"/>
    <n v="79.900000000000006"/>
    <n v="356.06249718750001"/>
    <n v="1"/>
  </r>
  <r>
    <s v="K435"/>
    <x v="1"/>
    <s v="43000000013068952"/>
    <x v="51"/>
    <s v="Broad"/>
    <x v="17"/>
    <s v="France"/>
    <s v="uncategorized"/>
    <x v="6"/>
    <s v="Unassigned"/>
    <s v="Paused"/>
    <n v="10"/>
    <n v="1075"/>
    <n v="4424.1249959375"/>
    <n v="4.1154651124999999"/>
    <n v="23596"/>
    <n v="4.55585692490253"/>
    <n v="1.51522800474657"/>
    <n v="0.186046511627907"/>
    <n v="2212.06249796875"/>
    <n v="969"/>
    <n v="4424.1249959375"/>
    <n v="2"/>
  </r>
  <r>
    <s v="K435"/>
    <x v="1"/>
    <s v="43000000013068795"/>
    <x v="54"/>
    <s v="Broad"/>
    <x v="17"/>
    <s v="France"/>
    <s v="uncategorized"/>
    <x v="6"/>
    <s v="Unassigned"/>
    <s v="Paused"/>
    <n v="10"/>
    <n v="694"/>
    <n v="2927.3124990249999"/>
    <n v="4.2180295374999996"/>
    <n v="8514"/>
    <n v="8.1512802443035"/>
    <n v="1.5543939393939401"/>
    <n v="0.144092219020173"/>
    <n v="2927.3124990249999"/>
    <n v="541.45000000000005"/>
    <n v="2927.3124990249999"/>
    <n v="1"/>
  </r>
  <r>
    <s v="K435"/>
    <x v="1"/>
    <s v="43000000013069205"/>
    <x v="18"/>
    <s v="Broad"/>
    <x v="15"/>
    <s v="Nice"/>
    <s v="uncategorized"/>
    <x v="5"/>
    <s v="Unassigned"/>
    <s v="Live"/>
    <n v="10"/>
    <n v="1088"/>
    <n v="2429.5624935999999"/>
    <n v="2.2330537625"/>
    <n v="6903"/>
    <n v="15.761263218890299"/>
    <n v="1.2097233087063599"/>
    <n v="0.27573529411764702"/>
    <n v="809.85416453333335"/>
    <n v="397.8"/>
    <n v="2429.5624935999999"/>
    <n v="3"/>
  </r>
  <r>
    <s v="K435"/>
    <x v="1"/>
    <s v="43000000005278335"/>
    <x v="366"/>
    <s v="Broad"/>
    <x v="10"/>
    <s v="Google|Flights Relaunch"/>
    <s v="uncategorized"/>
    <x v="5"/>
    <s v="Unassigned"/>
    <s v="Paused"/>
    <n v="8.75"/>
    <n v="2288"/>
    <n v="9597.1749873999997"/>
    <n v="4.1945694874999999"/>
    <n v="266585"/>
    <n v="0.85826284299566702"/>
    <n v="1.9435272052065899"/>
    <n v="4.3706293706293697E-2"/>
    <n v="9597.1749873999997"/>
    <n v="871.25"/>
    <n v="9597.1749873999997"/>
    <n v="1"/>
  </r>
  <r>
    <s v="K435"/>
    <x v="1"/>
    <s v="43000000033387624"/>
    <x v="367"/>
    <s v="Broad"/>
    <x v="18"/>
    <s v="Business Class - Generic"/>
    <s v="uncategorized"/>
    <x v="3"/>
    <s v="Unassigned"/>
    <s v="Live"/>
    <n v="13.75"/>
    <n v="289"/>
    <n v="1668.5874979624998"/>
    <n v="5.7736591624999996"/>
    <n v="8045"/>
    <n v="3.59229334990677"/>
    <n v="2.7225170913610901"/>
    <n v="0.34602076124567499"/>
    <n v="1668.5874979624998"/>
    <n v="144.5"/>
    <n v="1668.5874979624998"/>
    <n v="1"/>
  </r>
  <r>
    <s v="K435"/>
    <x v="1"/>
    <s v="43000000013068690"/>
    <x v="46"/>
    <s v="Broad"/>
    <x v="17"/>
    <s v="Paris"/>
    <s v="uncategorized"/>
    <x v="2"/>
    <s v="Unassigned"/>
    <s v="Paused"/>
    <n v="10"/>
    <n v="598"/>
    <n v="2009.4124943749998"/>
    <n v="3.3602215624999996"/>
    <n v="8683"/>
    <n v="6.8870206149948201"/>
    <n v="1.8791777035586801"/>
    <n v="0.167224080267559"/>
    <n v="2009.4124943749998"/>
    <n v="168.3"/>
    <n v="2009.4124943749998"/>
    <n v="1"/>
  </r>
  <r>
    <s v="K435"/>
    <x v="1"/>
    <s v="43000000013072765"/>
    <x v="368"/>
    <s v="Broad"/>
    <x v="16"/>
    <s v="Spain Branded"/>
    <s v="uncategorized"/>
    <x v="2"/>
    <s v="Unassigned"/>
    <s v="Unavailable"/>
    <n v="0"/>
    <n v="15"/>
    <n v="6.8499999374999998"/>
    <n v="0.45666666249999999"/>
    <n v="136"/>
    <n v="11.0294117647059"/>
    <n v="3.7962500000000001"/>
    <n v="0"/>
    <n v="0"/>
    <n v="0"/>
    <n v="6.8499999374999998"/>
    <n v="0"/>
  </r>
  <r>
    <s v="K435"/>
    <x v="1"/>
    <s v="43000000013072181"/>
    <x v="369"/>
    <s v="Broad"/>
    <x v="16"/>
    <s v="Rome Branded"/>
    <s v="uncategorized"/>
    <x v="2"/>
    <s v="Unassigned"/>
    <s v="Unavailable"/>
    <n v="0"/>
    <n v="13"/>
    <n v="9.7249998624999989"/>
    <n v="0.74807691249999997"/>
    <n v="185"/>
    <n v="7.0270270270270299"/>
    <n v="4.7404324324324296"/>
    <n v="0"/>
    <n v="0"/>
    <n v="0"/>
    <n v="9.7249998624999989"/>
    <n v="0"/>
  </r>
  <r>
    <s v="K435"/>
    <x v="1"/>
    <s v="43000000013072061"/>
    <x v="370"/>
    <s v="Broad"/>
    <x v="16"/>
    <s v="Florence"/>
    <s v="uncategorized"/>
    <x v="2"/>
    <s v="Unassigned"/>
    <s v="Unavailable"/>
    <n v="0"/>
    <n v="10"/>
    <n v="9.9250000000000007"/>
    <n v="0.99250000000000005"/>
    <n v="821"/>
    <n v="1.21802679658952"/>
    <n v="2.71194884287454"/>
    <n v="0"/>
    <n v="0"/>
    <n v="0"/>
    <n v="9.9250000000000007"/>
    <n v="0"/>
  </r>
  <r>
    <s v="K435"/>
    <x v="1"/>
    <s v="43000000013071606"/>
    <x v="371"/>
    <s v="Broad"/>
    <x v="16"/>
    <s v="Athens Branded"/>
    <s v="uncategorized"/>
    <x v="2"/>
    <s v="Unassigned"/>
    <s v="Unavailable"/>
    <n v="0"/>
    <n v="10"/>
    <n v="11.025"/>
    <n v="1.1025"/>
    <n v="77"/>
    <n v="12.987012987012999"/>
    <n v="4.3441558441558401"/>
    <n v="0"/>
    <n v="0"/>
    <n v="0"/>
    <n v="11.025"/>
    <n v="0"/>
  </r>
  <r>
    <s v="K435"/>
    <x v="1"/>
    <s v="43000000013071503"/>
    <x v="372"/>
    <s v="Broad"/>
    <x v="16"/>
    <s v="Florence Branded"/>
    <s v="uncategorized"/>
    <x v="2"/>
    <s v="Unassigned"/>
    <s v="Unavailable"/>
    <n v="0"/>
    <n v="13"/>
    <n v="11.037499850000001"/>
    <n v="0.84903845000000011"/>
    <n v="105"/>
    <n v="12.380952380952399"/>
    <n v="3.67533333333333"/>
    <n v="0"/>
    <n v="0"/>
    <n v="0"/>
    <n v="11.037499850000001"/>
    <n v="0"/>
  </r>
  <r>
    <s v="K435"/>
    <x v="1"/>
    <s v="43000000013071365"/>
    <x v="373"/>
    <s v="Broad"/>
    <x v="16"/>
    <s v="Florence"/>
    <s v="uncategorized"/>
    <x v="2"/>
    <s v="Unassigned"/>
    <s v="Unavailable"/>
    <n v="0"/>
    <n v="9"/>
    <n v="12.7125"/>
    <n v="1.4125000000000001"/>
    <n v="334"/>
    <n v="2.6946107784431099"/>
    <n v="4.6428143712574803"/>
    <n v="0"/>
    <n v="0"/>
    <n v="0"/>
    <n v="12.7125"/>
    <n v="0"/>
  </r>
  <r>
    <s v="K435"/>
    <x v="1"/>
    <s v="43000000013071899"/>
    <x v="374"/>
    <s v="Broad"/>
    <x v="16"/>
    <s v="Barcelona Branded"/>
    <s v="uncategorized"/>
    <x v="2"/>
    <s v="Unassigned"/>
    <s v="Unavailable"/>
    <n v="0"/>
    <n v="23"/>
    <n v="17.324999837499998"/>
    <n v="0.75326086249999991"/>
    <n v="188"/>
    <n v="12.2340425531915"/>
    <n v="4.0681914893617002"/>
    <n v="0"/>
    <n v="0"/>
    <n v="0"/>
    <n v="17.324999837499998"/>
    <n v="0"/>
  </r>
  <r>
    <s v="K435"/>
    <x v="1"/>
    <s v="43000000013071918"/>
    <x v="375"/>
    <s v="Broad"/>
    <x v="16"/>
    <s v="Florence"/>
    <s v="uncategorized"/>
    <x v="2"/>
    <s v="Unassigned"/>
    <s v="Unavailable"/>
    <n v="0"/>
    <n v="11"/>
    <n v="18.474999950000001"/>
    <n v="1.67954545"/>
    <n v="388"/>
    <n v="2.8350515463917501"/>
    <n v="3.5314948453608199"/>
    <n v="0"/>
    <n v="0"/>
    <n v="0"/>
    <n v="18.474999950000001"/>
    <n v="0"/>
  </r>
  <r>
    <s v="K435"/>
    <x v="1"/>
    <s v="43000000013072507"/>
    <x v="376"/>
    <s v="Broad"/>
    <x v="16"/>
    <s v="Rome"/>
    <s v="uncategorized"/>
    <x v="2"/>
    <s v="Unassigned"/>
    <s v="Unavailable"/>
    <n v="0"/>
    <n v="26"/>
    <n v="31.237499800000002"/>
    <n v="1.2014423000000001"/>
    <n v="494"/>
    <n v="5.2631578947368398"/>
    <n v="5.2775708502024301"/>
    <n v="0"/>
    <n v="0"/>
    <n v="0"/>
    <n v="31.237499800000002"/>
    <n v="0"/>
  </r>
  <r>
    <s v="K435"/>
    <x v="1"/>
    <s v="43000000013072510"/>
    <x v="329"/>
    <s v="Broad"/>
    <x v="16"/>
    <s v="Rome"/>
    <s v="uncategorized"/>
    <x v="2"/>
    <s v="Unassigned"/>
    <s v="Unavailable"/>
    <n v="0"/>
    <n v="38"/>
    <n v="42.887499675000001"/>
    <n v="1.1286184125000001"/>
    <n v="485"/>
    <n v="7.8350515463917496"/>
    <n v="3.8971340206185601"/>
    <n v="0"/>
    <n v="0"/>
    <n v="0"/>
    <n v="42.887499675000001"/>
    <n v="0"/>
  </r>
  <r>
    <s v="K435"/>
    <x v="1"/>
    <s v="43000000013071459"/>
    <x v="377"/>
    <s v="Broad"/>
    <x v="16"/>
    <s v="Athens"/>
    <s v="uncategorized"/>
    <x v="2"/>
    <s v="Unassigned"/>
    <s v="Unavailable"/>
    <n v="0"/>
    <n v="44"/>
    <n v="49.362499999999997"/>
    <n v="1.121875"/>
    <n v="747"/>
    <n v="5.89022757697456"/>
    <n v="5.5172824631860804"/>
    <n v="0"/>
    <n v="0"/>
    <n v="0"/>
    <n v="49.362499999999997"/>
    <n v="0"/>
  </r>
  <r>
    <s v="K435"/>
    <x v="1"/>
    <s v="43000000013071287"/>
    <x v="378"/>
    <s v="Broad"/>
    <x v="16"/>
    <s v="Florence"/>
    <s v="uncategorized"/>
    <x v="2"/>
    <s v="Unassigned"/>
    <s v="Unavailable"/>
    <n v="0"/>
    <n v="39"/>
    <n v="57.687499837499999"/>
    <n v="1.4791666625"/>
    <n v="1117"/>
    <n v="3.4914950760966899"/>
    <n v="4.8948075201432397"/>
    <n v="0"/>
    <n v="0"/>
    <n v="0"/>
    <n v="57.687499837499999"/>
    <n v="0"/>
  </r>
  <r>
    <s v="K435"/>
    <x v="1"/>
    <s v="43000000013072470"/>
    <x v="379"/>
    <s v="Broad"/>
    <x v="16"/>
    <s v="Italy"/>
    <s v="uncategorized"/>
    <x v="2"/>
    <s v="Unassigned"/>
    <s v="Unavailable"/>
    <n v="0"/>
    <n v="44"/>
    <n v="75.612499600000007"/>
    <n v="1.7184659"/>
    <n v="814"/>
    <n v="5.4054054054054097"/>
    <n v="4.05239557739558"/>
    <n v="0"/>
    <n v="0"/>
    <n v="0"/>
    <n v="75.612499600000007"/>
    <n v="0"/>
  </r>
  <r>
    <s v="K435"/>
    <x v="1"/>
    <s v="43000000013071800"/>
    <x v="380"/>
    <s v="Broad"/>
    <x v="16"/>
    <s v="Barcelona"/>
    <s v="uncategorized"/>
    <x v="2"/>
    <s v="Unassigned"/>
    <s v="Unavailable"/>
    <n v="0"/>
    <n v="95"/>
    <n v="181.487498875"/>
    <n v="1.910394725"/>
    <n v="4006"/>
    <n v="2.3714428357463802"/>
    <n v="4.9040414378432304"/>
    <n v="0"/>
    <n v="0"/>
    <n v="0"/>
    <n v="181.487498875"/>
    <n v="0"/>
  </r>
  <r>
    <s v="K435"/>
    <x v="1"/>
    <s v="43000000013072405"/>
    <x v="381"/>
    <s v="Broad"/>
    <x v="16"/>
    <s v="Rome"/>
    <s v="uncategorized"/>
    <x v="2"/>
    <s v="Unassigned"/>
    <s v="Unavailable"/>
    <n v="0"/>
    <n v="120"/>
    <n v="186.474999"/>
    <n v="1.553958325"/>
    <n v="3880"/>
    <n v="3.0927835051546402"/>
    <n v="4.67492783505155"/>
    <n v="0"/>
    <n v="0"/>
    <n v="0"/>
    <n v="186.474999"/>
    <n v="0"/>
  </r>
  <r>
    <s v="K435"/>
    <x v="1"/>
    <s v="43000000013071707"/>
    <x v="346"/>
    <s v="Broad"/>
    <x v="16"/>
    <s v="Athens"/>
    <s v="uncategorized"/>
    <x v="2"/>
    <s v="Unassigned"/>
    <s v="Unavailable"/>
    <n v="0"/>
    <n v="266"/>
    <n v="389.84999900000003"/>
    <n v="1.4656015"/>
    <n v="7842"/>
    <n v="3.3919918388166299"/>
    <n v="4.6730884978321896"/>
    <n v="0"/>
    <n v="0"/>
    <n v="0"/>
    <n v="389.84999900000003"/>
    <n v="0"/>
  </r>
  <r>
    <s v="K435"/>
    <x v="1"/>
    <s v="43000000013072158"/>
    <x v="382"/>
    <s v="Broad"/>
    <x v="16"/>
    <s v="Italy"/>
    <s v="uncategorized"/>
    <x v="2"/>
    <s v="Unassigned"/>
    <s v="Unavailable"/>
    <n v="0"/>
    <n v="221"/>
    <n v="418.93749803749995"/>
    <n v="1.8956447874999998"/>
    <n v="9391"/>
    <n v="2.3533170056436998"/>
    <n v="4.07061441805984"/>
    <n v="0"/>
    <n v="0"/>
    <n v="0"/>
    <n v="418.93749803749995"/>
    <n v="0"/>
  </r>
  <r>
    <s v="K435"/>
    <x v="1"/>
    <s v="43000000013072899"/>
    <x v="383"/>
    <s v="Broad"/>
    <x v="16"/>
    <s v="Rome"/>
    <s v="uncategorized"/>
    <x v="2"/>
    <s v="Unassigned"/>
    <s v="Unavailable"/>
    <n v="0"/>
    <n v="291"/>
    <n v="492.43749682500004"/>
    <n v="1.6922250750000001"/>
    <n v="7714"/>
    <n v="3.7723619393310899"/>
    <n v="4.5810578169561804"/>
    <n v="0"/>
    <n v="0"/>
    <n v="0"/>
    <n v="492.43749682500004"/>
    <n v="0"/>
  </r>
  <r>
    <s v="K435"/>
    <x v="1"/>
    <s v="43000000013072307"/>
    <x v="384"/>
    <s v="Broad"/>
    <x v="16"/>
    <s v="Italy Branded"/>
    <s v="uncategorized"/>
    <x v="2"/>
    <s v="Unassigned"/>
    <s v="Unavailable"/>
    <n v="1.25"/>
    <n v="6"/>
    <n v="6.9624999749999992"/>
    <n v="1.1604166624999999"/>
    <n v="78"/>
    <n v="7.6923076923076898"/>
    <n v="2.3820512820512798"/>
    <n v="0"/>
    <n v="0"/>
    <n v="0"/>
    <n v="6.9624999749999992"/>
    <n v="0"/>
  </r>
  <r>
    <s v="K435"/>
    <x v="1"/>
    <s v="43000000013072246"/>
    <x v="385"/>
    <s v="Exact"/>
    <x v="16"/>
    <s v="Rome"/>
    <s v="uncategorized"/>
    <x v="2"/>
    <s v="Unassigned"/>
    <s v="Unavailable"/>
    <n v="1.25"/>
    <n v="13"/>
    <n v="29.074999849999998"/>
    <n v="2.2365384499999998"/>
    <n v="670"/>
    <n v="1.9402985074626899"/>
    <n v="1.1103432835820899"/>
    <n v="0"/>
    <n v="0"/>
    <n v="0"/>
    <n v="29.074999849999998"/>
    <n v="0"/>
  </r>
  <r>
    <s v="K435"/>
    <x v="1"/>
    <s v="43000000013068748"/>
    <x v="131"/>
    <s v="Broad"/>
    <x v="3"/>
    <s v="Air France Website"/>
    <s v="uncategorized"/>
    <x v="3"/>
    <s v="Unassigned"/>
    <s v="Live"/>
    <n v="1.35"/>
    <n v="4"/>
    <n v="3.5249999999999999"/>
    <n v="0.88124999999999998"/>
    <n v="72"/>
    <n v="5.5555555555555598"/>
    <n v="1.0277777777777799"/>
    <n v="0"/>
    <n v="0"/>
    <n v="0"/>
    <n v="3.5249999999999999"/>
    <n v="0"/>
  </r>
  <r>
    <s v="K435"/>
    <x v="1"/>
    <s v="43000000013072473"/>
    <x v="386"/>
    <s v="Broad"/>
    <x v="16"/>
    <s v="Rome Branded"/>
    <s v="uncategorized"/>
    <x v="2"/>
    <s v="Unassigned"/>
    <s v="Unavailable"/>
    <n v="2.5"/>
    <n v="2"/>
    <n v="1.4624999999999999"/>
    <n v="0.73124999999999996"/>
    <n v="9"/>
    <n v="22.2222222222222"/>
    <n v="1"/>
    <n v="0"/>
    <n v="0"/>
    <n v="0"/>
    <n v="1.4624999999999999"/>
    <n v="0"/>
  </r>
  <r>
    <s v="K435"/>
    <x v="1"/>
    <s v="43000000013068813"/>
    <x v="9"/>
    <s v="Broad"/>
    <x v="17"/>
    <s v="Paris"/>
    <s v="uncategorized"/>
    <x v="2"/>
    <s v="Unassigned"/>
    <s v="Live"/>
    <n v="2.5"/>
    <n v="383"/>
    <n v="1152.0624967250001"/>
    <n v="3.0079960750000003"/>
    <n v="6780"/>
    <n v="5.6489675516224196"/>
    <n v="1.8627241887905599"/>
    <n v="0"/>
    <n v="0"/>
    <n v="0"/>
    <n v="1152.0624967250001"/>
    <n v="0"/>
  </r>
  <r>
    <s v="K435"/>
    <x v="1"/>
    <s v="43000000013072699"/>
    <x v="355"/>
    <s v="Broad"/>
    <x v="16"/>
    <s v="Rome"/>
    <s v="uncategorized"/>
    <x v="2"/>
    <s v="Unassigned"/>
    <s v="Unavailable"/>
    <n v="2.5"/>
    <n v="488"/>
    <n v="1243.7499961999999"/>
    <n v="2.548668025"/>
    <n v="24166"/>
    <n v="2.01936605147728"/>
    <n v="4.5077832491930803"/>
    <n v="0"/>
    <n v="0"/>
    <n v="0"/>
    <n v="1243.7499961999999"/>
    <n v="0"/>
  </r>
  <r>
    <s v="K435"/>
    <x v="1"/>
    <s v="43000000013068610"/>
    <x v="59"/>
    <s v="Broad"/>
    <x v="17"/>
    <s v="France"/>
    <s v="uncategorized"/>
    <x v="6"/>
    <s v="Unassigned"/>
    <s v="Paused"/>
    <n v="2.9375"/>
    <n v="629"/>
    <n v="1070.6374977375001"/>
    <n v="1.7021263875000001"/>
    <n v="15026"/>
    <n v="4.1860774657260702"/>
    <n v="1.7975176360974301"/>
    <n v="0"/>
    <n v="0"/>
    <n v="0"/>
    <n v="1070.6374977375001"/>
    <n v="0"/>
  </r>
  <r>
    <s v="K435"/>
    <x v="1"/>
    <s v="43000000034321146"/>
    <x v="387"/>
    <s v="Broad"/>
    <x v="13"/>
    <s v="Seattle to Paris Sale"/>
    <s v="uncategorized"/>
    <x v="3"/>
    <s v="Unassigned"/>
    <s v="Paused"/>
    <n v="5"/>
    <n v="1"/>
    <n v="1.125"/>
    <n v="1.125"/>
    <n v="7"/>
    <n v="14.285714285714301"/>
    <n v="1"/>
    <n v="0"/>
    <n v="0"/>
    <n v="0"/>
    <n v="1.125"/>
    <n v="0"/>
  </r>
  <r>
    <s v="K435"/>
    <x v="1"/>
    <s v="43000000034321245"/>
    <x v="388"/>
    <s v="Broad"/>
    <x v="13"/>
    <s v="Seattle to Paris Sale"/>
    <s v="uncategorized"/>
    <x v="3"/>
    <s v="Unassigned"/>
    <s v="Paused"/>
    <n v="5"/>
    <n v="1"/>
    <n v="1.3625"/>
    <n v="1.3625"/>
    <n v="5"/>
    <n v="20"/>
    <n v="1.4"/>
    <n v="0"/>
    <n v="0"/>
    <n v="0"/>
    <n v="1.3625"/>
    <n v="0"/>
  </r>
  <r>
    <s v="K435"/>
    <x v="1"/>
    <s v="43000000034321239"/>
    <x v="389"/>
    <s v="Broad"/>
    <x v="13"/>
    <s v="Seattle to Paris Sale"/>
    <s v="uncategorized"/>
    <x v="3"/>
    <s v="Unassigned"/>
    <s v="Paused"/>
    <n v="5"/>
    <n v="1"/>
    <n v="1.375"/>
    <n v="1.375"/>
    <n v="12"/>
    <n v="8.3333333333333304"/>
    <n v="2.4158333333333299"/>
    <n v="0"/>
    <n v="0"/>
    <n v="0"/>
    <n v="1.375"/>
    <n v="0"/>
  </r>
  <r>
    <s v="K435"/>
    <x v="1"/>
    <s v="43000000034321180"/>
    <x v="390"/>
    <s v="Broad"/>
    <x v="13"/>
    <s v="Seattle to Paris Sale"/>
    <s v="uncategorized"/>
    <x v="3"/>
    <s v="Unassigned"/>
    <s v="Paused"/>
    <n v="5"/>
    <n v="1"/>
    <n v="2.0499999999999998"/>
    <n v="2.0499999999999998"/>
    <n v="5"/>
    <n v="20"/>
    <n v="1.6"/>
    <n v="0"/>
    <n v="0"/>
    <n v="0"/>
    <n v="2.0499999999999998"/>
    <n v="0"/>
  </r>
  <r>
    <s v="K435"/>
    <x v="1"/>
    <s v="43000000034321218"/>
    <x v="391"/>
    <s v="Broad"/>
    <x v="13"/>
    <s v="Seattle to Paris Sale"/>
    <s v="uncategorized"/>
    <x v="3"/>
    <s v="Unassigned"/>
    <s v="Paused"/>
    <n v="5"/>
    <n v="1"/>
    <n v="2.1749999999999998"/>
    <n v="2.1749999999999998"/>
    <n v="7"/>
    <n v="14.285714285714301"/>
    <n v="2.28571428571429"/>
    <n v="0"/>
    <n v="0"/>
    <n v="0"/>
    <n v="2.1749999999999998"/>
    <n v="0"/>
  </r>
  <r>
    <s v="K435"/>
    <x v="1"/>
    <s v="43000000034321201"/>
    <x v="334"/>
    <s v="Broad"/>
    <x v="13"/>
    <s v="Seattle to Paris Sale"/>
    <s v="uncategorized"/>
    <x v="3"/>
    <s v="Unassigned"/>
    <s v="Paused"/>
    <n v="5"/>
    <n v="1"/>
    <n v="2.5499999999999998"/>
    <n v="2.5499999999999998"/>
    <n v="1"/>
    <n v="100"/>
    <n v="1"/>
    <n v="0"/>
    <n v="0"/>
    <n v="0"/>
    <n v="2.5499999999999998"/>
    <n v="0"/>
  </r>
  <r>
    <s v="K435"/>
    <x v="1"/>
    <s v="43000000034321222"/>
    <x v="392"/>
    <s v="Broad"/>
    <x v="13"/>
    <s v="Seattle to Paris Sale"/>
    <s v="uncategorized"/>
    <x v="3"/>
    <s v="Unassigned"/>
    <s v="Paused"/>
    <n v="5"/>
    <n v="1"/>
    <n v="2.8624999999999998"/>
    <n v="2.8624999999999998"/>
    <n v="12"/>
    <n v="8.3333333333333304"/>
    <n v="1.25"/>
    <n v="0"/>
    <n v="0"/>
    <n v="0"/>
    <n v="2.8624999999999998"/>
    <n v="0"/>
  </r>
  <r>
    <s v="K435"/>
    <x v="1"/>
    <s v="43000000034321188"/>
    <x v="393"/>
    <s v="Broad"/>
    <x v="13"/>
    <s v="Seattle to Paris Sale"/>
    <s v="uncategorized"/>
    <x v="3"/>
    <s v="Unassigned"/>
    <s v="Paused"/>
    <n v="5"/>
    <n v="1"/>
    <n v="3.3250000000000002"/>
    <n v="3.3250000000000002"/>
    <n v="1"/>
    <n v="100"/>
    <n v="1"/>
    <n v="0"/>
    <n v="0"/>
    <n v="0"/>
    <n v="3.3250000000000002"/>
    <n v="0"/>
  </r>
  <r>
    <s v="K435"/>
    <x v="1"/>
    <s v="43000000013072692"/>
    <x v="394"/>
    <s v="Broad"/>
    <x v="16"/>
    <s v="Rome Branded"/>
    <s v="uncategorized"/>
    <x v="2"/>
    <s v="Unassigned"/>
    <s v="Unavailable"/>
    <n v="5"/>
    <n v="1"/>
    <n v="4.4000000000000004"/>
    <n v="4.4000000000000004"/>
    <n v="6"/>
    <n v="16.6666666666667"/>
    <n v="1.3333333333333299"/>
    <n v="0"/>
    <n v="0"/>
    <n v="0"/>
    <n v="4.4000000000000004"/>
    <n v="0"/>
  </r>
  <r>
    <s v="K435"/>
    <x v="1"/>
    <s v="43000000034321143"/>
    <x v="331"/>
    <s v="Broad"/>
    <x v="13"/>
    <s v="Seattle to Paris Sale"/>
    <s v="uncategorized"/>
    <x v="3"/>
    <s v="Unassigned"/>
    <s v="Paused"/>
    <n v="5"/>
    <n v="3"/>
    <n v="5.7624999749999999"/>
    <n v="1.920833325"/>
    <n v="10"/>
    <n v="30"/>
    <n v="1.3"/>
    <n v="0"/>
    <n v="0"/>
    <n v="0"/>
    <n v="5.7624999749999999"/>
    <n v="0"/>
  </r>
  <r>
    <s v="K435"/>
    <x v="1"/>
    <s v="43000000034321232"/>
    <x v="31"/>
    <s v="Broad"/>
    <x v="13"/>
    <s v="Seattle to Paris Sale"/>
    <s v="uncategorized"/>
    <x v="3"/>
    <s v="Unassigned"/>
    <s v="Paused"/>
    <n v="5"/>
    <n v="2"/>
    <n v="5.8125"/>
    <n v="2.90625"/>
    <n v="24"/>
    <n v="8.3333333333333304"/>
    <n v="1.875"/>
    <n v="0"/>
    <n v="0"/>
    <n v="0"/>
    <n v="5.8125"/>
    <n v="0"/>
  </r>
  <r>
    <s v="K435"/>
    <x v="1"/>
    <s v="43000000034321144"/>
    <x v="332"/>
    <s v="Broad"/>
    <x v="13"/>
    <s v="Seattle to Paris Sale"/>
    <s v="uncategorized"/>
    <x v="3"/>
    <s v="Unassigned"/>
    <s v="Paused"/>
    <n v="5"/>
    <n v="3"/>
    <n v="6.4374999749999997"/>
    <n v="2.1458333249999999"/>
    <n v="21"/>
    <n v="14.285714285714301"/>
    <n v="1.5714285714285701"/>
    <n v="0"/>
    <n v="0"/>
    <n v="0"/>
    <n v="6.4374999749999997"/>
    <n v="0"/>
  </r>
  <r>
    <s v="K435"/>
    <x v="1"/>
    <s v="43000000034321211"/>
    <x v="395"/>
    <s v="Broad"/>
    <x v="13"/>
    <s v="Seattle to Paris Sale"/>
    <s v="uncategorized"/>
    <x v="3"/>
    <s v="Unassigned"/>
    <s v="Paused"/>
    <n v="5"/>
    <n v="3"/>
    <n v="8.5875000000000004"/>
    <n v="2.8624999999999998"/>
    <n v="7"/>
    <n v="42.857142857142897"/>
    <n v="1.28571428571429"/>
    <n v="0"/>
    <n v="0"/>
    <n v="0"/>
    <n v="8.5875000000000004"/>
    <n v="0"/>
  </r>
  <r>
    <s v="K435"/>
    <x v="1"/>
    <s v="43000000034321205"/>
    <x v="315"/>
    <s v="Broad"/>
    <x v="13"/>
    <s v="Seattle to Paris Sale"/>
    <s v="uncategorized"/>
    <x v="3"/>
    <s v="Unassigned"/>
    <s v="Paused"/>
    <n v="5"/>
    <n v="4"/>
    <n v="11.7125"/>
    <n v="2.9281250000000001"/>
    <n v="13"/>
    <n v="30.769230769230798"/>
    <n v="2"/>
    <n v="0"/>
    <n v="0"/>
    <n v="0"/>
    <n v="11.7125"/>
    <n v="0"/>
  </r>
  <r>
    <s v="K435"/>
    <x v="1"/>
    <s v="43000000034321181"/>
    <x v="113"/>
    <s v="Broad"/>
    <x v="13"/>
    <s v="Seattle to Paris Sale"/>
    <s v="uncategorized"/>
    <x v="3"/>
    <s v="Unassigned"/>
    <s v="Paused"/>
    <n v="5"/>
    <n v="6"/>
    <n v="14.48749995"/>
    <n v="2.4145833250000002"/>
    <n v="310"/>
    <n v="1.93548387096774"/>
    <n v="1.28603225806452"/>
    <n v="0"/>
    <n v="0"/>
    <n v="0"/>
    <n v="14.48749995"/>
    <n v="0"/>
  </r>
  <r>
    <s v="K435"/>
    <x v="1"/>
    <s v="43000000034321248"/>
    <x v="33"/>
    <s v="Broad"/>
    <x v="13"/>
    <s v="Seattle to Paris Sale"/>
    <s v="uncategorized"/>
    <x v="3"/>
    <s v="Unassigned"/>
    <s v="Paused"/>
    <n v="5"/>
    <n v="7"/>
    <n v="14.875"/>
    <n v="2.125"/>
    <n v="49"/>
    <n v="14.285714285714301"/>
    <n v="1.9383673469387801"/>
    <n v="0"/>
    <n v="0"/>
    <n v="0"/>
    <n v="14.875"/>
    <n v="0"/>
  </r>
  <r>
    <s v="K435"/>
    <x v="1"/>
    <s v="43000000034321164"/>
    <x v="26"/>
    <s v="Broad"/>
    <x v="13"/>
    <s v="Seattle to Paris Sale"/>
    <s v="uncategorized"/>
    <x v="3"/>
    <s v="Unassigned"/>
    <s v="Paused"/>
    <n v="5"/>
    <n v="9"/>
    <n v="15.062499900000001"/>
    <n v="1.6736111"/>
    <n v="62"/>
    <n v="14.5161290322581"/>
    <n v="1.75741935483871"/>
    <n v="0"/>
    <n v="0"/>
    <n v="0"/>
    <n v="15.062499900000001"/>
    <n v="0"/>
  </r>
  <r>
    <s v="K435"/>
    <x v="1"/>
    <s v="43000000034321176"/>
    <x v="396"/>
    <s v="Broad"/>
    <x v="13"/>
    <s v="Seattle to Paris Sale"/>
    <s v="uncategorized"/>
    <x v="3"/>
    <s v="Unassigned"/>
    <s v="Paused"/>
    <n v="5"/>
    <n v="9"/>
    <n v="15.774999975000002"/>
    <n v="1.7527777750000002"/>
    <n v="56"/>
    <n v="16.071428571428601"/>
    <n v="1.85535714285714"/>
    <n v="0"/>
    <n v="0"/>
    <n v="0"/>
    <n v="15.774999975000002"/>
    <n v="0"/>
  </r>
  <r>
    <s v="K435"/>
    <x v="1"/>
    <s v="43000000034321137"/>
    <x v="397"/>
    <s v="Broad"/>
    <x v="13"/>
    <s v="Seattle to Paris Sale"/>
    <s v="uncategorized"/>
    <x v="3"/>
    <s v="Unassigned"/>
    <s v="Paused"/>
    <n v="5"/>
    <n v="8"/>
    <n v="15.85"/>
    <n v="1.98125"/>
    <n v="45"/>
    <n v="17.7777777777778"/>
    <n v="1.48844444444444"/>
    <n v="0"/>
    <n v="0"/>
    <n v="0"/>
    <n v="15.85"/>
    <n v="0"/>
  </r>
  <r>
    <s v="K435"/>
    <x v="1"/>
    <s v="43000000034321223"/>
    <x v="15"/>
    <s v="Broad"/>
    <x v="13"/>
    <s v="Seattle to Paris Sale"/>
    <s v="uncategorized"/>
    <x v="3"/>
    <s v="Unassigned"/>
    <s v="Paused"/>
    <n v="5"/>
    <n v="7"/>
    <n v="16.562499974999998"/>
    <n v="2.3660714249999999"/>
    <n v="186"/>
    <n v="3.76344086021505"/>
    <n v="4.1154838709677399"/>
    <n v="0"/>
    <n v="0"/>
    <n v="0"/>
    <n v="16.562499974999998"/>
    <n v="0"/>
  </r>
  <r>
    <s v="K435"/>
    <x v="1"/>
    <s v="43000000034321175"/>
    <x v="398"/>
    <s v="Broad"/>
    <x v="13"/>
    <s v="Seattle to Paris Sale"/>
    <s v="uncategorized"/>
    <x v="3"/>
    <s v="Unassigned"/>
    <s v="Paused"/>
    <n v="5"/>
    <n v="4"/>
    <n v="17.125"/>
    <n v="4.28125"/>
    <n v="9"/>
    <n v="44.4444444444444"/>
    <n v="1.7766666666666699"/>
    <n v="0"/>
    <n v="0"/>
    <n v="0"/>
    <n v="17.125"/>
    <n v="0"/>
  </r>
  <r>
    <s v="K435"/>
    <x v="1"/>
    <s v="43000000034321203"/>
    <x v="399"/>
    <s v="Broad"/>
    <x v="13"/>
    <s v="Seattle to Paris Sale"/>
    <s v="uncategorized"/>
    <x v="3"/>
    <s v="Unassigned"/>
    <s v="Paused"/>
    <n v="5"/>
    <n v="8"/>
    <n v="19.55"/>
    <n v="2.4437500000000001"/>
    <n v="44"/>
    <n v="18.181818181818201"/>
    <n v="1.2725"/>
    <n v="0"/>
    <n v="0"/>
    <n v="0"/>
    <n v="19.55"/>
    <n v="0"/>
  </r>
  <r>
    <s v="K435"/>
    <x v="1"/>
    <s v="43000000034321182"/>
    <x v="67"/>
    <s v="Broad"/>
    <x v="13"/>
    <s v="Seattle to Paris Sale"/>
    <s v="uncategorized"/>
    <x v="3"/>
    <s v="Unassigned"/>
    <s v="Paused"/>
    <n v="5"/>
    <n v="6"/>
    <n v="19.849999950000004"/>
    <n v="3.3083333250000004"/>
    <n v="132"/>
    <n v="4.5454545454545503"/>
    <n v="1.0530303030303001"/>
    <n v="0"/>
    <n v="0"/>
    <n v="0"/>
    <n v="19.849999950000004"/>
    <n v="0"/>
  </r>
  <r>
    <s v="K435"/>
    <x v="1"/>
    <s v="43000000034321171"/>
    <x v="9"/>
    <s v="Broad"/>
    <x v="13"/>
    <s v="Seattle to Paris Sale"/>
    <s v="uncategorized"/>
    <x v="3"/>
    <s v="Unassigned"/>
    <s v="Paused"/>
    <n v="5"/>
    <n v="9"/>
    <n v="20.037499987500002"/>
    <n v="2.2263888875000002"/>
    <n v="239"/>
    <n v="3.7656903765690402"/>
    <n v="1.3120502092050199"/>
    <n v="0"/>
    <n v="0"/>
    <n v="0"/>
    <n v="20.037499987500002"/>
    <n v="0"/>
  </r>
  <r>
    <s v="K435"/>
    <x v="1"/>
    <s v="43000000034321234"/>
    <x v="43"/>
    <s v="Broad"/>
    <x v="13"/>
    <s v="Seattle to Paris Sale"/>
    <s v="uncategorized"/>
    <x v="3"/>
    <s v="Unassigned"/>
    <s v="Paused"/>
    <n v="5"/>
    <n v="6"/>
    <n v="21"/>
    <n v="3.5"/>
    <n v="98"/>
    <n v="6.12244897959184"/>
    <n v="1.4372448979591801"/>
    <n v="0"/>
    <n v="0"/>
    <n v="0"/>
    <n v="21"/>
    <n v="0"/>
  </r>
  <r>
    <s v="K435"/>
    <x v="1"/>
    <s v="43000000034321250"/>
    <x v="40"/>
    <s v="Broad"/>
    <x v="13"/>
    <s v="Seattle to Paris Sale"/>
    <s v="uncategorized"/>
    <x v="3"/>
    <s v="Unassigned"/>
    <s v="Paused"/>
    <n v="5"/>
    <n v="11"/>
    <n v="27.837499937500002"/>
    <n v="2.5306818125000001"/>
    <n v="150"/>
    <n v="7.3333333333333304"/>
    <n v="1.6788000000000001"/>
    <n v="0"/>
    <n v="0"/>
    <n v="0"/>
    <n v="27.837499937500002"/>
    <n v="0"/>
  </r>
  <r>
    <s v="K435"/>
    <x v="1"/>
    <s v="43000000034321233"/>
    <x v="22"/>
    <s v="Broad"/>
    <x v="13"/>
    <s v="Seattle to Paris Sale"/>
    <s v="uncategorized"/>
    <x v="3"/>
    <s v="Unassigned"/>
    <s v="Paused"/>
    <n v="5"/>
    <n v="22"/>
    <n v="38.487499874999997"/>
    <n v="1.7494318124999999"/>
    <n v="178"/>
    <n v="12.3595505617978"/>
    <n v="2.5883707865168502"/>
    <n v="0"/>
    <n v="0"/>
    <n v="0"/>
    <n v="38.487499874999997"/>
    <n v="0"/>
  </r>
  <r>
    <s v="K435"/>
    <x v="1"/>
    <s v="43000000034321177"/>
    <x v="35"/>
    <s v="Broad"/>
    <x v="13"/>
    <s v="Seattle to Paris Sale"/>
    <s v="uncategorized"/>
    <x v="3"/>
    <s v="Unassigned"/>
    <s v="Paused"/>
    <n v="5"/>
    <n v="44"/>
    <n v="93.39999954999999"/>
    <n v="2.1227272624999998"/>
    <n v="392"/>
    <n v="11.2244897959184"/>
    <n v="1.6199744897959201"/>
    <n v="0"/>
    <n v="0"/>
    <n v="0"/>
    <n v="93.39999954999999"/>
    <n v="0"/>
  </r>
  <r>
    <s v="K435"/>
    <x v="1"/>
    <s v="43000000034321228"/>
    <x v="41"/>
    <s v="Broad"/>
    <x v="13"/>
    <s v="Seattle to Paris Sale"/>
    <s v="uncategorized"/>
    <x v="3"/>
    <s v="Unassigned"/>
    <s v="Paused"/>
    <n v="5"/>
    <n v="55"/>
    <n v="107.27499956249999"/>
    <n v="1.9504545374999998"/>
    <n v="289"/>
    <n v="19.031141868512101"/>
    <n v="1.1130795847750901"/>
    <n v="0"/>
    <n v="0"/>
    <n v="0"/>
    <n v="107.27499956249999"/>
    <n v="0"/>
  </r>
  <r>
    <s v="K435"/>
    <x v="1"/>
    <s v="43000000034321162"/>
    <x v="34"/>
    <s v="Broad"/>
    <x v="13"/>
    <s v="Seattle to Paris Sale"/>
    <s v="uncategorized"/>
    <x v="3"/>
    <s v="Unassigned"/>
    <s v="Paused"/>
    <n v="5"/>
    <n v="61"/>
    <n v="117.77499970000001"/>
    <n v="1.9307377000000001"/>
    <n v="483"/>
    <n v="12.6293995859213"/>
    <n v="1.86002070393375"/>
    <n v="0"/>
    <n v="0"/>
    <n v="0"/>
    <n v="117.77499970000001"/>
    <n v="0"/>
  </r>
  <r>
    <s v="K435"/>
    <x v="1"/>
    <s v="43000000034321246"/>
    <x v="19"/>
    <s v="Broad"/>
    <x v="13"/>
    <s v="Seattle to Paris Sale"/>
    <s v="uncategorized"/>
    <x v="3"/>
    <s v="Unassigned"/>
    <s v="Paused"/>
    <n v="5"/>
    <n v="129"/>
    <n v="262.43749841249996"/>
    <n v="2.0343992124999999"/>
    <n v="976"/>
    <n v="13.217213114754101"/>
    <n v="1.70061475409836"/>
    <n v="0"/>
    <n v="0"/>
    <n v="0"/>
    <n v="262.43749841249996"/>
    <n v="0"/>
  </r>
  <r>
    <s v="K435"/>
    <x v="1"/>
    <s v="43000000013136103"/>
    <x v="163"/>
    <s v="Broad"/>
    <x v="3"/>
    <s v="Air France Brand"/>
    <s v="uncategorized"/>
    <x v="4"/>
    <s v="Unassigned"/>
    <s v="Paused"/>
    <n v="5.4625000000000004"/>
    <n v="278"/>
    <n v="711.08749860000012"/>
    <n v="2.5578687000000002"/>
    <n v="2455"/>
    <n v="11.3238289205703"/>
    <n v="1.9389490835030501"/>
    <n v="0"/>
    <n v="0"/>
    <n v="0"/>
    <n v="711.08749860000012"/>
    <n v="0"/>
  </r>
  <r>
    <s v="K435"/>
    <x v="1"/>
    <s v="43000000014128044"/>
    <x v="32"/>
    <s v="Broad"/>
    <x v="8"/>
    <s v="Boston to France Sale"/>
    <s v="uncategorized"/>
    <x v="2"/>
    <s v="Unassigned"/>
    <s v="Unavailable"/>
    <n v="6.25"/>
    <n v="1"/>
    <n v="0.05"/>
    <n v="0.05"/>
    <n v="12"/>
    <n v="8.3333333333333304"/>
    <n v="1.05833333333333"/>
    <n v="0"/>
    <n v="0"/>
    <n v="0"/>
    <n v="0.05"/>
    <n v="0"/>
  </r>
  <r>
    <s v="K435"/>
    <x v="1"/>
    <s v="43000000014115208"/>
    <x v="400"/>
    <s v="Broad"/>
    <x v="5"/>
    <s v="Miami to France Sale"/>
    <s v="uncategorized"/>
    <x v="2"/>
    <s v="Unassigned"/>
    <s v="Paused"/>
    <n v="6.25"/>
    <n v="1"/>
    <n v="0.1125"/>
    <n v="0.1125"/>
    <n v="15"/>
    <n v="6.6666666666666696"/>
    <n v="1.21333333333333"/>
    <n v="0"/>
    <n v="0"/>
    <n v="0"/>
    <n v="0.1125"/>
    <n v="0"/>
  </r>
  <r>
    <s v="K435"/>
    <x v="1"/>
    <s v="43000000013072811"/>
    <x v="401"/>
    <s v="Broad"/>
    <x v="16"/>
    <s v="Turkey"/>
    <s v="uncategorized"/>
    <x v="2"/>
    <s v="Unassigned"/>
    <s v="Unavailable"/>
    <n v="6.25"/>
    <n v="1"/>
    <n v="0.125"/>
    <n v="0.125"/>
    <n v="41"/>
    <n v="2.4390243902439002"/>
    <n v="2.0682926829268302"/>
    <n v="0"/>
    <n v="0"/>
    <n v="0"/>
    <n v="0.125"/>
    <n v="0"/>
  </r>
  <r>
    <s v="K435"/>
    <x v="1"/>
    <s v="43000000014127235"/>
    <x v="85"/>
    <s v="Broad"/>
    <x v="8"/>
    <s v="Boston to France Sale"/>
    <s v="uncategorized"/>
    <x v="2"/>
    <s v="Unassigned"/>
    <s v="Unavailable"/>
    <n v="6.25"/>
    <n v="1"/>
    <n v="0.17499999999999999"/>
    <n v="0.17499999999999999"/>
    <n v="12"/>
    <n v="8.3333333333333304"/>
    <n v="1.5833333333333299"/>
    <n v="0"/>
    <n v="0"/>
    <n v="0"/>
    <n v="0.17499999999999999"/>
    <n v="0"/>
  </r>
  <r>
    <s v="K435"/>
    <x v="1"/>
    <s v="43000000013072227"/>
    <x v="402"/>
    <s v="Broad"/>
    <x v="16"/>
    <s v="Milan"/>
    <s v="uncategorized"/>
    <x v="2"/>
    <s v="Unassigned"/>
    <s v="Unavailable"/>
    <n v="6.25"/>
    <n v="1"/>
    <n v="0.2"/>
    <n v="0.2"/>
    <n v="883"/>
    <n v="0.11325028312570801"/>
    <n v="3.9917327293318201"/>
    <n v="0"/>
    <n v="0"/>
    <n v="0"/>
    <n v="0.2"/>
    <n v="0"/>
  </r>
  <r>
    <s v="K435"/>
    <x v="1"/>
    <s v="43000000014111814"/>
    <x v="335"/>
    <s v="Broad"/>
    <x v="11"/>
    <s v="Philadelphia to France Sale"/>
    <s v="uncategorized"/>
    <x v="2"/>
    <s v="Unassigned"/>
    <s v="Paused"/>
    <n v="6.25"/>
    <n v="1"/>
    <n v="0.21249999999999999"/>
    <n v="0.21249999999999999"/>
    <n v="8"/>
    <n v="12.5"/>
    <n v="1.375"/>
    <n v="0"/>
    <n v="0"/>
    <n v="0"/>
    <n v="0.21249999999999999"/>
    <n v="0"/>
  </r>
  <r>
    <s v="K435"/>
    <x v="1"/>
    <s v="43000000013072370"/>
    <x v="403"/>
    <s v="Broad"/>
    <x v="16"/>
    <s v="Milan"/>
    <s v="uncategorized"/>
    <x v="2"/>
    <s v="Unassigned"/>
    <s v="Unavailable"/>
    <n v="6.25"/>
    <n v="1"/>
    <n v="0.22500000000000001"/>
    <n v="0.22500000000000001"/>
    <n v="156"/>
    <n v="0.64102564102564097"/>
    <n v="6.1307692307692303"/>
    <n v="0"/>
    <n v="0"/>
    <n v="0"/>
    <n v="0.22500000000000001"/>
    <n v="0"/>
  </r>
  <r>
    <s v="K435"/>
    <x v="1"/>
    <s v="43000000005278373"/>
    <x v="404"/>
    <s v="Broad"/>
    <x v="10"/>
    <s v="Google|Europe"/>
    <s v="uncategorized"/>
    <x v="2"/>
    <s v="Unassigned"/>
    <s v="Paused"/>
    <n v="6.25"/>
    <n v="2"/>
    <n v="0.23749999999999999"/>
    <n v="0.11874999999999999"/>
    <n v="420"/>
    <n v="0.476190476190476"/>
    <n v="1.53404761904762"/>
    <n v="0"/>
    <n v="0"/>
    <n v="0"/>
    <n v="0.23749999999999999"/>
    <n v="0"/>
  </r>
  <r>
    <s v="K435"/>
    <x v="1"/>
    <s v="43000000005278119"/>
    <x v="405"/>
    <s v="Broad"/>
    <x v="10"/>
    <s v="Google|England"/>
    <s v="uncategorized"/>
    <x v="2"/>
    <s v="Unassigned"/>
    <s v="Paused"/>
    <n v="6.25"/>
    <n v="1"/>
    <n v="0.25"/>
    <n v="0.25"/>
    <n v="198"/>
    <n v="0.50505050505050497"/>
    <n v="1.5010101010101"/>
    <n v="0"/>
    <n v="0"/>
    <n v="0"/>
    <n v="0.25"/>
    <n v="0"/>
  </r>
  <r>
    <s v="K435"/>
    <x v="1"/>
    <s v="43000000005278434"/>
    <x v="406"/>
    <s v="Broad"/>
    <x v="10"/>
    <s v="Google|England"/>
    <s v="uncategorized"/>
    <x v="2"/>
    <s v="Unassigned"/>
    <s v="Paused"/>
    <n v="6.25"/>
    <n v="1"/>
    <n v="0.26250000000000001"/>
    <n v="0.26250000000000001"/>
    <n v="17"/>
    <n v="5.8823529411764701"/>
    <n v="1.1176470588235301"/>
    <n v="0"/>
    <n v="0"/>
    <n v="0"/>
    <n v="0.26250000000000001"/>
    <n v="0"/>
  </r>
  <r>
    <s v="K435"/>
    <x v="1"/>
    <s v="43000000013071295"/>
    <x v="407"/>
    <s v="Broad"/>
    <x v="16"/>
    <s v="Barcelona"/>
    <s v="uncategorized"/>
    <x v="2"/>
    <s v="Unassigned"/>
    <s v="Paused"/>
    <n v="6.25"/>
    <n v="1"/>
    <n v="0.32500000000000001"/>
    <n v="0.32500000000000001"/>
    <n v="115"/>
    <n v="0.86956521739130399"/>
    <n v="5.3426086956521699"/>
    <n v="0"/>
    <n v="0"/>
    <n v="0"/>
    <n v="0.32500000000000001"/>
    <n v="0"/>
  </r>
  <r>
    <s v="K435"/>
    <x v="1"/>
    <s v="43000000014201084"/>
    <x v="408"/>
    <s v="Broad"/>
    <x v="14"/>
    <s v="International Los Angeles"/>
    <s v="uncategorized"/>
    <x v="2"/>
    <s v="Unassigned"/>
    <s v="Unavailable"/>
    <n v="6.25"/>
    <n v="1"/>
    <n v="0.32500000000000001"/>
    <n v="0.32500000000000001"/>
    <n v="786"/>
    <n v="0.127226463104326"/>
    <n v="1.0575063613231599"/>
    <n v="0"/>
    <n v="0"/>
    <n v="0"/>
    <n v="0.32500000000000001"/>
    <n v="0"/>
  </r>
  <r>
    <s v="K435"/>
    <x v="1"/>
    <s v="43000000014119877"/>
    <x v="409"/>
    <s v="Broad"/>
    <x v="7"/>
    <s v="Airfrance Deal Detroit"/>
    <s v="uncategorized"/>
    <x v="2"/>
    <s v="Unassigned"/>
    <s v="Unavailable"/>
    <n v="6.25"/>
    <n v="1"/>
    <n v="0.41249999999999998"/>
    <n v="0.41249999999999998"/>
    <n v="1"/>
    <n v="100"/>
    <n v="1"/>
    <n v="0"/>
    <n v="0"/>
    <n v="0"/>
    <n v="0.41249999999999998"/>
    <n v="0"/>
  </r>
  <r>
    <s v="K435"/>
    <x v="1"/>
    <s v="43000000005278385"/>
    <x v="410"/>
    <s v="Broad"/>
    <x v="10"/>
    <s v="Google|England"/>
    <s v="uncategorized"/>
    <x v="2"/>
    <s v="Unassigned"/>
    <s v="Paused"/>
    <n v="6.25"/>
    <n v="1"/>
    <n v="0.4375"/>
    <n v="0.4375"/>
    <n v="37"/>
    <n v="2.7027027027027"/>
    <n v="2.4081081081081099"/>
    <n v="0"/>
    <n v="0"/>
    <n v="0"/>
    <n v="0.4375"/>
    <n v="0"/>
  </r>
  <r>
    <s v="K435"/>
    <x v="1"/>
    <s v="43000000013072515"/>
    <x v="411"/>
    <s v="Broad"/>
    <x v="16"/>
    <s v="Venice"/>
    <s v="uncategorized"/>
    <x v="2"/>
    <s v="Unassigned"/>
    <s v="Unavailable"/>
    <n v="6.25"/>
    <n v="1"/>
    <n v="0.4375"/>
    <n v="0.4375"/>
    <n v="123"/>
    <n v="0.81300813008130102"/>
    <n v="3.8317073170731701"/>
    <n v="0"/>
    <n v="0"/>
    <n v="0"/>
    <n v="0.4375"/>
    <n v="0"/>
  </r>
  <r>
    <s v="K435"/>
    <x v="1"/>
    <s v="43000000014116011"/>
    <x v="100"/>
    <s v="Broad"/>
    <x v="5"/>
    <s v="Miami to France Sale"/>
    <s v="uncategorized"/>
    <x v="2"/>
    <s v="Unassigned"/>
    <s v="Paused"/>
    <n v="6.25"/>
    <n v="1"/>
    <n v="0.46250000000000002"/>
    <n v="0.46250000000000002"/>
    <n v="11"/>
    <n v="9.0909090909090899"/>
    <n v="1"/>
    <n v="0"/>
    <n v="0"/>
    <n v="0"/>
    <n v="0.46250000000000002"/>
    <n v="0"/>
  </r>
  <r>
    <s v="K435"/>
    <x v="1"/>
    <s v="43000000005278585"/>
    <x v="412"/>
    <s v="Broad"/>
    <x v="10"/>
    <s v="Google|London"/>
    <s v="uncategorized"/>
    <x v="2"/>
    <s v="Unassigned"/>
    <s v="Paused"/>
    <n v="6.25"/>
    <n v="1"/>
    <n v="0.47499999999999998"/>
    <n v="0.47499999999999998"/>
    <n v="56"/>
    <n v="1.78571428571429"/>
    <n v="2.3232142857142901"/>
    <n v="0"/>
    <n v="0"/>
    <n v="0"/>
    <n v="0.47499999999999998"/>
    <n v="0"/>
  </r>
  <r>
    <s v="K435"/>
    <x v="1"/>
    <s v="43000000005287790"/>
    <x v="413"/>
    <s v="Broad"/>
    <x v="10"/>
    <s v="Google|Nuremberg"/>
    <s v="nuremberg"/>
    <x v="2"/>
    <s v="Unassigned"/>
    <s v="Paused"/>
    <n v="6.25"/>
    <n v="1"/>
    <n v="0.47499999999999998"/>
    <n v="0.47499999999999998"/>
    <n v="8"/>
    <n v="12.5"/>
    <n v="1"/>
    <n v="0"/>
    <n v="0"/>
    <n v="0"/>
    <n v="0.47499999999999998"/>
    <n v="0"/>
  </r>
  <r>
    <s v="K435"/>
    <x v="1"/>
    <s v="43000000014116355"/>
    <x v="137"/>
    <s v="Broad"/>
    <x v="14"/>
    <s v="Airfrance Deal Los Angeles"/>
    <s v="uncategorized"/>
    <x v="2"/>
    <s v="Unassigned"/>
    <s v="Unavailable"/>
    <n v="6.25"/>
    <n v="1"/>
    <n v="0.48749999999999999"/>
    <n v="0.48749999999999999"/>
    <n v="1"/>
    <n v="100"/>
    <n v="2"/>
    <n v="0"/>
    <n v="0"/>
    <n v="0"/>
    <n v="0.48749999999999999"/>
    <n v="0"/>
  </r>
  <r>
    <s v="K435"/>
    <x v="1"/>
    <s v="43000000013072966"/>
    <x v="414"/>
    <s v="Broad"/>
    <x v="16"/>
    <s v="Milan"/>
    <s v="uncategorized"/>
    <x v="2"/>
    <s v="Unassigned"/>
    <s v="Unavailable"/>
    <n v="6.25"/>
    <n v="2"/>
    <n v="0.5"/>
    <n v="0.25"/>
    <n v="1102"/>
    <n v="0.181488203266788"/>
    <n v="3.1228675136116202"/>
    <n v="0"/>
    <n v="0"/>
    <n v="0"/>
    <n v="0.5"/>
    <n v="0"/>
  </r>
  <r>
    <s v="K435"/>
    <x v="1"/>
    <s v="43000000014115260"/>
    <x v="322"/>
    <s v="Broad"/>
    <x v="5"/>
    <s v="Miami to France Sale"/>
    <s v="uncategorized"/>
    <x v="2"/>
    <s v="Unassigned"/>
    <s v="Paused"/>
    <n v="6.25"/>
    <n v="1"/>
    <n v="0.51249999999999996"/>
    <n v="0.51249999999999996"/>
    <n v="6"/>
    <n v="16.6666666666667"/>
    <n v="1.8333333333333299"/>
    <n v="0"/>
    <n v="0"/>
    <n v="0"/>
    <n v="0.51249999999999996"/>
    <n v="0"/>
  </r>
  <r>
    <s v="K435"/>
    <x v="1"/>
    <s v="43000000014121044"/>
    <x v="67"/>
    <s v="Broad"/>
    <x v="7"/>
    <s v="Detroit to Paris Sale"/>
    <s v="uncategorized"/>
    <x v="2"/>
    <s v="Unassigned"/>
    <s v="Paused"/>
    <n v="6.25"/>
    <n v="1"/>
    <n v="0.53749999999999998"/>
    <n v="0.53749999999999998"/>
    <n v="17"/>
    <n v="5.8823529411764701"/>
    <n v="1"/>
    <n v="0"/>
    <n v="0"/>
    <n v="0"/>
    <n v="0.53749999999999998"/>
    <n v="0"/>
  </r>
  <r>
    <s v="K435"/>
    <x v="1"/>
    <s v="43000000013072896"/>
    <x v="415"/>
    <s v="Broad"/>
    <x v="16"/>
    <s v="Milan Branded"/>
    <s v="uncategorized"/>
    <x v="2"/>
    <s v="Unassigned"/>
    <s v="Unavailable"/>
    <n v="6.25"/>
    <n v="1"/>
    <n v="0.55000000000000004"/>
    <n v="0.55000000000000004"/>
    <n v="4"/>
    <n v="25"/>
    <n v="2.5"/>
    <n v="0"/>
    <n v="0"/>
    <n v="0"/>
    <n v="0.55000000000000004"/>
    <n v="0"/>
  </r>
  <r>
    <s v="K435"/>
    <x v="1"/>
    <s v="43000000014120893"/>
    <x v="22"/>
    <s v="Broad"/>
    <x v="7"/>
    <s v="Detroit to Paris Sale"/>
    <s v="uncategorized"/>
    <x v="2"/>
    <s v="Unassigned"/>
    <s v="Paused"/>
    <n v="6.25"/>
    <n v="1"/>
    <n v="0.55000000000000004"/>
    <n v="0.55000000000000004"/>
    <n v="6"/>
    <n v="16.6666666666667"/>
    <n v="3.3333333333333299"/>
    <n v="0"/>
    <n v="0"/>
    <n v="0"/>
    <n v="0.55000000000000004"/>
    <n v="0"/>
  </r>
  <r>
    <s v="K435"/>
    <x v="1"/>
    <s v="43000000008357098"/>
    <x v="416"/>
    <s v="Broad"/>
    <x v="10"/>
    <s v="Google|Greece"/>
    <s v="greece"/>
    <x v="2"/>
    <s v="Unassigned"/>
    <s v="Paused"/>
    <n v="6.25"/>
    <n v="1"/>
    <n v="0.5625"/>
    <n v="0.5625"/>
    <n v="6"/>
    <n v="16.6666666666667"/>
    <n v="2.1666666666666701"/>
    <n v="0"/>
    <n v="0"/>
    <n v="0"/>
    <n v="0.5625"/>
    <n v="0"/>
  </r>
  <r>
    <s v="K435"/>
    <x v="1"/>
    <s v="43000000014113221"/>
    <x v="417"/>
    <s v="Broad"/>
    <x v="4"/>
    <s v="New York to France Sale"/>
    <s v="uncategorized"/>
    <x v="2"/>
    <s v="Unassigned"/>
    <s v="Live"/>
    <n v="6.25"/>
    <n v="1"/>
    <n v="0.5625"/>
    <n v="0.5625"/>
    <n v="3"/>
    <n v="33.3333333333333"/>
    <n v="1"/>
    <n v="0"/>
    <n v="0"/>
    <n v="0"/>
    <n v="0.5625"/>
    <n v="0"/>
  </r>
  <r>
    <s v="K435"/>
    <x v="1"/>
    <s v="43000000014121092"/>
    <x v="335"/>
    <s v="Broad"/>
    <x v="7"/>
    <s v="Detroit to France Sale"/>
    <s v="uncategorized"/>
    <x v="2"/>
    <s v="Unassigned"/>
    <s v="Paused"/>
    <n v="6.25"/>
    <n v="1"/>
    <n v="0.6"/>
    <n v="0.6"/>
    <n v="20"/>
    <n v="5"/>
    <n v="1.05"/>
    <n v="0"/>
    <n v="0"/>
    <n v="0"/>
    <n v="0.6"/>
    <n v="0"/>
  </r>
  <r>
    <s v="K435"/>
    <x v="1"/>
    <s v="43000000013071296"/>
    <x v="418"/>
    <s v="Broad"/>
    <x v="16"/>
    <s v="Athens"/>
    <s v="uncategorized"/>
    <x v="2"/>
    <s v="Unassigned"/>
    <s v="Paused"/>
    <n v="6.25"/>
    <n v="1"/>
    <n v="0.625"/>
    <n v="0.625"/>
    <n v="64"/>
    <n v="1.5625"/>
    <n v="5.2218749999999998"/>
    <n v="0"/>
    <n v="0"/>
    <n v="0"/>
    <n v="0.625"/>
    <n v="0"/>
  </r>
  <r>
    <s v="K435"/>
    <x v="1"/>
    <s v="43000000014113414"/>
    <x v="419"/>
    <s v="Broad"/>
    <x v="4"/>
    <s v="New York to Florence Sale"/>
    <s v="uncategorized"/>
    <x v="2"/>
    <s v="Unassigned"/>
    <s v="Unavailable"/>
    <n v="6.25"/>
    <n v="1"/>
    <n v="0.625"/>
    <n v="0.625"/>
    <n v="3"/>
    <n v="33.3333333333333"/>
    <n v="1"/>
    <n v="0"/>
    <n v="0"/>
    <n v="0"/>
    <n v="0.625"/>
    <n v="0"/>
  </r>
  <r>
    <s v="K435"/>
    <x v="1"/>
    <s v="43000000013072539"/>
    <x v="420"/>
    <s v="Broad"/>
    <x v="16"/>
    <s v="Greece"/>
    <s v="uncategorized"/>
    <x v="2"/>
    <s v="Unassigned"/>
    <s v="Unavailable"/>
    <n v="6.25"/>
    <n v="1"/>
    <n v="0.63749999999999996"/>
    <n v="0.63749999999999996"/>
    <n v="19"/>
    <n v="5.2631578947368398"/>
    <n v="2.8947368421052602"/>
    <n v="0"/>
    <n v="0"/>
    <n v="0"/>
    <n v="0.63749999999999996"/>
    <n v="0"/>
  </r>
  <r>
    <s v="K435"/>
    <x v="1"/>
    <s v="43000000014113478"/>
    <x v="421"/>
    <s v="Broad"/>
    <x v="4"/>
    <s v="New York to France Sale"/>
    <s v="uncategorized"/>
    <x v="2"/>
    <s v="Unassigned"/>
    <s v="Live"/>
    <n v="6.25"/>
    <n v="1"/>
    <n v="0.65"/>
    <n v="0.65"/>
    <n v="12"/>
    <n v="8.3333333333333304"/>
    <n v="2.0825"/>
    <n v="0"/>
    <n v="0"/>
    <n v="0"/>
    <n v="0.65"/>
    <n v="0"/>
  </r>
  <r>
    <s v="K435"/>
    <x v="1"/>
    <s v="43000000014125813"/>
    <x v="400"/>
    <s v="Broad"/>
    <x v="12"/>
    <s v="Chicago to France Sale"/>
    <s v="uncategorized"/>
    <x v="2"/>
    <s v="Unassigned"/>
    <s v="Unavailable"/>
    <n v="6.25"/>
    <n v="1"/>
    <n v="0.6875"/>
    <n v="0.6875"/>
    <n v="4"/>
    <n v="25"/>
    <n v="1.25"/>
    <n v="0"/>
    <n v="0"/>
    <n v="0"/>
    <n v="0.6875"/>
    <n v="0"/>
  </r>
  <r>
    <s v="K435"/>
    <x v="1"/>
    <s v="43000000014112642"/>
    <x v="422"/>
    <s v="Broad"/>
    <x v="4"/>
    <s v="Airfrance Deal New York"/>
    <s v="uncategorized"/>
    <x v="2"/>
    <s v="Unassigned"/>
    <s v="Unavailable"/>
    <n v="6.25"/>
    <n v="1"/>
    <n v="0.7"/>
    <n v="0.7"/>
    <n v="25"/>
    <n v="4"/>
    <n v="1.66"/>
    <n v="0"/>
    <n v="0"/>
    <n v="0"/>
    <n v="0.7"/>
    <n v="0"/>
  </r>
  <r>
    <s v="K435"/>
    <x v="1"/>
    <s v="43000000014125918"/>
    <x v="113"/>
    <s v="Broad"/>
    <x v="12"/>
    <s v="Chicago to Paris Sale"/>
    <s v="uncategorized"/>
    <x v="2"/>
    <s v="Unassigned"/>
    <s v="Unavailable"/>
    <n v="6.25"/>
    <n v="1"/>
    <n v="0.71250000000000002"/>
    <n v="0.71250000000000002"/>
    <n v="120"/>
    <n v="0.83333333333333304"/>
    <n v="1.3540000000000001"/>
    <n v="0"/>
    <n v="0"/>
    <n v="0"/>
    <n v="0.71250000000000002"/>
    <n v="0"/>
  </r>
  <r>
    <s v="K435"/>
    <x v="1"/>
    <s v="43000000014116670"/>
    <x v="322"/>
    <s v="Broad"/>
    <x v="14"/>
    <s v="Los Angeles to France Sale"/>
    <s v="uncategorized"/>
    <x v="2"/>
    <s v="Unassigned"/>
    <s v="Unavailable"/>
    <n v="6.25"/>
    <n v="1"/>
    <n v="0.76249999999999996"/>
    <n v="0.76249999999999996"/>
    <n v="16"/>
    <n v="6.25"/>
    <n v="1"/>
    <n v="0"/>
    <n v="0"/>
    <n v="0"/>
    <n v="0.76249999999999996"/>
    <n v="0"/>
  </r>
  <r>
    <s v="K435"/>
    <x v="1"/>
    <s v="43000000013071386"/>
    <x v="423"/>
    <s v="Broad"/>
    <x v="16"/>
    <s v="Athens"/>
    <s v="uncategorized"/>
    <x v="2"/>
    <s v="Unassigned"/>
    <s v="Paused"/>
    <n v="6.25"/>
    <n v="1"/>
    <n v="0.77500000000000002"/>
    <n v="0.77500000000000002"/>
    <n v="24"/>
    <n v="4.1666666666666696"/>
    <n v="2.1583333333333301"/>
    <n v="0"/>
    <n v="0"/>
    <n v="0"/>
    <n v="0.77500000000000002"/>
    <n v="0"/>
  </r>
  <r>
    <s v="K435"/>
    <x v="1"/>
    <s v="43000000014200744"/>
    <x v="424"/>
    <s v="Broad"/>
    <x v="4"/>
    <s v="International New York"/>
    <s v="uncategorized"/>
    <x v="2"/>
    <s v="Unassigned"/>
    <s v="Unavailable"/>
    <n v="6.25"/>
    <n v="1"/>
    <n v="0.77500000000000002"/>
    <n v="0.77500000000000002"/>
    <n v="6"/>
    <n v="16.6666666666667"/>
    <n v="3.3"/>
    <n v="0"/>
    <n v="0"/>
    <n v="0"/>
    <n v="0.77500000000000002"/>
    <n v="0"/>
  </r>
  <r>
    <s v="K435"/>
    <x v="1"/>
    <s v="43000000014120556"/>
    <x v="100"/>
    <s v="Broad"/>
    <x v="7"/>
    <s v="Detroit to France Sale"/>
    <s v="uncategorized"/>
    <x v="2"/>
    <s v="Unassigned"/>
    <s v="Paused"/>
    <n v="6.25"/>
    <n v="1"/>
    <n v="0.77500000000000002"/>
    <n v="0.77500000000000002"/>
    <n v="17"/>
    <n v="5.8823529411764701"/>
    <n v="1"/>
    <n v="0"/>
    <n v="0"/>
    <n v="0"/>
    <n v="0.77500000000000002"/>
    <n v="0"/>
  </r>
  <r>
    <s v="K435"/>
    <x v="1"/>
    <s v="43000000014123011"/>
    <x v="32"/>
    <s v="Broad"/>
    <x v="6"/>
    <s v="DC to France Sale"/>
    <s v="uncategorized"/>
    <x v="2"/>
    <s v="Unassigned"/>
    <s v="Unavailable"/>
    <n v="6.25"/>
    <n v="1"/>
    <n v="0.78749999999999998"/>
    <n v="0.78749999999999998"/>
    <n v="7"/>
    <n v="14.285714285714301"/>
    <n v="1.1428571428571399"/>
    <n v="0"/>
    <n v="0"/>
    <n v="0"/>
    <n v="0.78749999999999998"/>
    <n v="0"/>
  </r>
  <r>
    <s v="K435"/>
    <x v="1"/>
    <s v="43000000014112199"/>
    <x v="100"/>
    <s v="Broad"/>
    <x v="11"/>
    <s v="Philadelphia to France Sale"/>
    <s v="uncategorized"/>
    <x v="2"/>
    <s v="Unassigned"/>
    <s v="Paused"/>
    <n v="6.25"/>
    <n v="1"/>
    <n v="0.82499999999999996"/>
    <n v="0.82499999999999996"/>
    <n v="14"/>
    <n v="7.1428571428571397"/>
    <n v="1"/>
    <n v="0"/>
    <n v="0"/>
    <n v="0"/>
    <n v="0.82499999999999996"/>
    <n v="0"/>
  </r>
  <r>
    <s v="K435"/>
    <x v="1"/>
    <s v="43000000007147591"/>
    <x v="425"/>
    <s v="Broad"/>
    <x v="10"/>
    <s v="Google|ouagadougou"/>
    <s v="uncategorized"/>
    <x v="2"/>
    <s v="Unassigned"/>
    <s v="Paused"/>
    <n v="6.25"/>
    <n v="1"/>
    <n v="0.86250000000000004"/>
    <n v="0.86250000000000004"/>
    <n v="24"/>
    <n v="4.1666666666666696"/>
    <n v="1.125"/>
    <n v="0"/>
    <n v="0"/>
    <n v="0"/>
    <n v="0.86250000000000004"/>
    <n v="0"/>
  </r>
  <r>
    <s v="K435"/>
    <x v="1"/>
    <s v="43000000014127943"/>
    <x v="322"/>
    <s v="Broad"/>
    <x v="8"/>
    <s v="Boston to France Sale"/>
    <s v="uncategorized"/>
    <x v="2"/>
    <s v="Unassigned"/>
    <s v="Unavailable"/>
    <n v="6.25"/>
    <n v="1"/>
    <n v="0.86250000000000004"/>
    <n v="0.86250000000000004"/>
    <n v="6"/>
    <n v="16.6666666666667"/>
    <n v="1.65"/>
    <n v="0"/>
    <n v="0"/>
    <n v="0"/>
    <n v="0.86250000000000004"/>
    <n v="0"/>
  </r>
  <r>
    <s v="K435"/>
    <x v="1"/>
    <s v="43000000005278179"/>
    <x v="426"/>
    <s v="Broad"/>
    <x v="10"/>
    <s v="Google|Turkey"/>
    <s v="uncategorized"/>
    <x v="2"/>
    <s v="Unassigned"/>
    <s v="Paused"/>
    <n v="6.25"/>
    <n v="1"/>
    <n v="0.875"/>
    <n v="0.875"/>
    <n v="5"/>
    <n v="20"/>
    <n v="1.2"/>
    <n v="0"/>
    <n v="0"/>
    <n v="0"/>
    <n v="0.875"/>
    <n v="0"/>
  </r>
  <r>
    <s v="K435"/>
    <x v="1"/>
    <s v="43000000014110911"/>
    <x v="388"/>
    <s v="Broad"/>
    <x v="2"/>
    <s v="San Francisco to Paris Sale"/>
    <s v="uncategorized"/>
    <x v="2"/>
    <s v="Unassigned"/>
    <s v="Paused"/>
    <n v="6.25"/>
    <n v="1"/>
    <n v="0.875"/>
    <n v="0.875"/>
    <n v="1"/>
    <n v="100"/>
    <n v="1"/>
    <n v="0"/>
    <n v="0"/>
    <n v="0"/>
    <n v="0.875"/>
    <n v="0"/>
  </r>
  <r>
    <s v="K435"/>
    <x v="1"/>
    <s v="43000000014117521"/>
    <x v="427"/>
    <s v="Broad"/>
    <x v="14"/>
    <s v="Los Angeles to Rome Sale"/>
    <s v="uncategorized"/>
    <x v="2"/>
    <s v="Unassigned"/>
    <s v="Unavailable"/>
    <n v="6.25"/>
    <n v="1"/>
    <n v="0.88749999999999996"/>
    <n v="0.88749999999999996"/>
    <n v="4"/>
    <n v="25"/>
    <n v="1"/>
    <n v="0"/>
    <n v="0"/>
    <n v="0"/>
    <n v="0.88749999999999996"/>
    <n v="0"/>
  </r>
  <r>
    <s v="K435"/>
    <x v="1"/>
    <s v="43000000014122203"/>
    <x v="398"/>
    <s v="Broad"/>
    <x v="6"/>
    <s v="DC to Paris Sale"/>
    <s v="uncategorized"/>
    <x v="2"/>
    <s v="Unassigned"/>
    <s v="Paused"/>
    <n v="6.25"/>
    <n v="1"/>
    <n v="0.88749999999999996"/>
    <n v="0.88749999999999996"/>
    <n v="3"/>
    <n v="33.3333333333333"/>
    <n v="1"/>
    <n v="0"/>
    <n v="0"/>
    <n v="0"/>
    <n v="0.88749999999999996"/>
    <n v="0"/>
  </r>
  <r>
    <s v="K435"/>
    <x v="1"/>
    <s v="43000000013072155"/>
    <x v="428"/>
    <s v="Broad"/>
    <x v="16"/>
    <s v="Rome"/>
    <s v="uncategorized"/>
    <x v="2"/>
    <s v="Unassigned"/>
    <s v="Paused"/>
    <n v="6.25"/>
    <n v="2"/>
    <n v="0.9"/>
    <n v="0.45"/>
    <n v="61"/>
    <n v="3.27868852459016"/>
    <n v="4.4737704918032799"/>
    <n v="0"/>
    <n v="0"/>
    <n v="0"/>
    <n v="0.9"/>
    <n v="0"/>
  </r>
  <r>
    <s v="K435"/>
    <x v="1"/>
    <s v="43000000014116727"/>
    <x v="429"/>
    <s v="Broad"/>
    <x v="14"/>
    <s v="Los Angeles to Barcelona Sale"/>
    <s v="uncategorized"/>
    <x v="2"/>
    <s v="Unassigned"/>
    <s v="Unavailable"/>
    <n v="6.25"/>
    <n v="1"/>
    <n v="0.9"/>
    <n v="0.9"/>
    <n v="7"/>
    <n v="14.285714285714301"/>
    <n v="1.98571428571429"/>
    <n v="0"/>
    <n v="0"/>
    <n v="0"/>
    <n v="0.9"/>
    <n v="0"/>
  </r>
  <r>
    <s v="K435"/>
    <x v="1"/>
    <s v="43000000014123196"/>
    <x v="430"/>
    <s v="Broad"/>
    <x v="6"/>
    <s v="DC to Valencia Sale"/>
    <s v="uncategorized"/>
    <x v="2"/>
    <s v="Unassigned"/>
    <s v="Unavailable"/>
    <n v="6.25"/>
    <n v="1"/>
    <n v="0.9"/>
    <n v="0.9"/>
    <n v="15"/>
    <n v="6.6666666666666696"/>
    <n v="1"/>
    <n v="0"/>
    <n v="0"/>
    <n v="0"/>
    <n v="0.9"/>
    <n v="0"/>
  </r>
  <r>
    <s v="K435"/>
    <x v="1"/>
    <s v="43000000014128045"/>
    <x v="345"/>
    <s v="Broad"/>
    <x v="8"/>
    <s v="Boston to Italy Sale"/>
    <s v="uncategorized"/>
    <x v="2"/>
    <s v="Unassigned"/>
    <s v="Unavailable"/>
    <n v="6.25"/>
    <n v="1"/>
    <n v="0.9"/>
    <n v="0.9"/>
    <n v="2"/>
    <n v="50"/>
    <n v="15"/>
    <n v="0"/>
    <n v="0"/>
    <n v="0"/>
    <n v="0.9"/>
    <n v="0"/>
  </r>
  <r>
    <s v="K435"/>
    <x v="1"/>
    <s v="43000000014113191"/>
    <x v="431"/>
    <s v="Broad"/>
    <x v="4"/>
    <s v="New York to Madrid Sale"/>
    <s v="uncategorized"/>
    <x v="2"/>
    <s v="Unassigned"/>
    <s v="Unavailable"/>
    <n v="6.25"/>
    <n v="1"/>
    <n v="0.91249999999999998"/>
    <n v="0.91249999999999998"/>
    <n v="1"/>
    <n v="100"/>
    <n v="2"/>
    <n v="0"/>
    <n v="0"/>
    <n v="0"/>
    <n v="0.91249999999999998"/>
    <n v="0"/>
  </r>
  <r>
    <s v="K435"/>
    <x v="1"/>
    <s v="43000000014120948"/>
    <x v="432"/>
    <s v="Broad"/>
    <x v="7"/>
    <s v="Detroit to Madrid Sale"/>
    <s v="uncategorized"/>
    <x v="2"/>
    <s v="Unassigned"/>
    <s v="Paused"/>
    <n v="6.25"/>
    <n v="1"/>
    <n v="0.91249999999999998"/>
    <n v="0.91249999999999998"/>
    <n v="49"/>
    <n v="2.0408163265306101"/>
    <n v="2.31632653061224"/>
    <n v="0"/>
    <n v="0"/>
    <n v="0"/>
    <n v="0.91249999999999998"/>
    <n v="0"/>
  </r>
  <r>
    <s v="K435"/>
    <x v="1"/>
    <s v="43000000014125819"/>
    <x v="322"/>
    <s v="Broad"/>
    <x v="12"/>
    <s v="Chicago to France Sale"/>
    <s v="uncategorized"/>
    <x v="2"/>
    <s v="Unassigned"/>
    <s v="Unavailable"/>
    <n v="6.25"/>
    <n v="1"/>
    <n v="0.91249999999999998"/>
    <n v="0.91249999999999998"/>
    <n v="5"/>
    <n v="20"/>
    <n v="1"/>
    <n v="0"/>
    <n v="0"/>
    <n v="0"/>
    <n v="0.91249999999999998"/>
    <n v="0"/>
  </r>
  <r>
    <s v="K435"/>
    <x v="1"/>
    <s v="43000000005278305"/>
    <x v="433"/>
    <s v="Broad"/>
    <x v="10"/>
    <s v="Google|Europe"/>
    <s v="uncategorized"/>
    <x v="2"/>
    <s v="Unassigned"/>
    <s v="Paused"/>
    <n v="6.25"/>
    <n v="1"/>
    <n v="0.95"/>
    <n v="0.95"/>
    <n v="33"/>
    <n v="3.0303030303030298"/>
    <n v="2.3575757575757601"/>
    <n v="0"/>
    <n v="0"/>
    <n v="0"/>
    <n v="0.95"/>
    <n v="0"/>
  </r>
  <r>
    <s v="K435"/>
    <x v="1"/>
    <s v="43000000005278653"/>
    <x v="434"/>
    <s v="Broad"/>
    <x v="10"/>
    <s v="Google|Florence"/>
    <s v="uncategorized"/>
    <x v="2"/>
    <s v="Unassigned"/>
    <s v="Paused"/>
    <n v="6.25"/>
    <n v="1"/>
    <n v="0.95"/>
    <n v="0.95"/>
    <n v="31"/>
    <n v="3.2258064516128999"/>
    <n v="2.2258064516128999"/>
    <n v="0"/>
    <n v="0"/>
    <n v="0"/>
    <n v="0.95"/>
    <n v="0"/>
  </r>
  <r>
    <s v="K435"/>
    <x v="1"/>
    <s v="43000000005287734"/>
    <x v="435"/>
    <s v="Broad"/>
    <x v="10"/>
    <s v="Google|Hanover"/>
    <s v="hanover"/>
    <x v="2"/>
    <s v="Unassigned"/>
    <s v="Paused"/>
    <n v="6.25"/>
    <n v="1"/>
    <n v="0.96250000000000002"/>
    <n v="0.96250000000000002"/>
    <n v="6"/>
    <n v="16.6666666666667"/>
    <n v="1"/>
    <n v="0"/>
    <n v="0"/>
    <n v="0"/>
    <n v="0.96250000000000002"/>
    <n v="0"/>
  </r>
  <r>
    <s v="K435"/>
    <x v="1"/>
    <s v="43000000013071710"/>
    <x v="436"/>
    <s v="Broad"/>
    <x v="16"/>
    <s v="Florence"/>
    <s v="uncategorized"/>
    <x v="2"/>
    <s v="Unassigned"/>
    <s v="Paused"/>
    <n v="6.25"/>
    <n v="1"/>
    <n v="0.96250000000000002"/>
    <n v="0.96250000000000002"/>
    <n v="14"/>
    <n v="7.1428571428571397"/>
    <n v="2.44285714285714"/>
    <n v="0"/>
    <n v="0"/>
    <n v="0"/>
    <n v="0.96250000000000002"/>
    <n v="0"/>
  </r>
  <r>
    <s v="K435"/>
    <x v="1"/>
    <s v="43000000013072472"/>
    <x v="437"/>
    <s v="Broad"/>
    <x v="16"/>
    <s v="Spain"/>
    <s v="uncategorized"/>
    <x v="2"/>
    <s v="Unassigned"/>
    <s v="Paused"/>
    <n v="6.25"/>
    <n v="1"/>
    <n v="0.96250000000000002"/>
    <n v="0.96250000000000002"/>
    <n v="58"/>
    <n v="1.72413793103448"/>
    <n v="1.0982758620689701"/>
    <n v="0"/>
    <n v="0"/>
    <n v="0"/>
    <n v="0.96250000000000002"/>
    <n v="0"/>
  </r>
  <r>
    <s v="K435"/>
    <x v="1"/>
    <s v="43000000014126694"/>
    <x v="438"/>
    <s v="Broad"/>
    <x v="8"/>
    <s v="Boston to Athens Sale"/>
    <s v="uncategorized"/>
    <x v="2"/>
    <s v="Unassigned"/>
    <s v="Unavailable"/>
    <n v="6.25"/>
    <n v="1"/>
    <n v="0.96250000000000002"/>
    <n v="0.96250000000000002"/>
    <n v="9"/>
    <n v="11.1111111111111"/>
    <n v="1.55555555555556"/>
    <n v="0"/>
    <n v="0"/>
    <n v="0"/>
    <n v="0.96250000000000002"/>
    <n v="0"/>
  </r>
  <r>
    <s v="K435"/>
    <x v="1"/>
    <s v="43000000013071706"/>
    <x v="439"/>
    <s v="Broad"/>
    <x v="16"/>
    <s v="Florence"/>
    <s v="uncategorized"/>
    <x v="2"/>
    <s v="Unassigned"/>
    <s v="Paused"/>
    <n v="6.25"/>
    <n v="1"/>
    <n v="0.97499999999999998"/>
    <n v="0.97499999999999998"/>
    <n v="323"/>
    <n v="0.30959752321981399"/>
    <n v="1.89009287925697"/>
    <n v="0"/>
    <n v="0"/>
    <n v="0"/>
    <n v="0.97499999999999998"/>
    <n v="0"/>
  </r>
  <r>
    <s v="K435"/>
    <x v="1"/>
    <s v="43000000005278758"/>
    <x v="440"/>
    <s v="Broad"/>
    <x v="10"/>
    <s v="Google|Istanbul"/>
    <s v="uncategorized"/>
    <x v="2"/>
    <s v="Unassigned"/>
    <s v="Paused"/>
    <n v="6.25"/>
    <n v="1"/>
    <n v="0.98750000000000004"/>
    <n v="0.98750000000000004"/>
    <n v="378"/>
    <n v="0.26455026455026504"/>
    <n v="1.84206349206349"/>
    <n v="0"/>
    <n v="0"/>
    <n v="0"/>
    <n v="0.98750000000000004"/>
    <n v="0"/>
  </r>
  <r>
    <s v="K435"/>
    <x v="1"/>
    <s v="43000000005287752"/>
    <x v="441"/>
    <s v="Broad"/>
    <x v="10"/>
    <s v="Google|Hanover"/>
    <s v="hanover"/>
    <x v="2"/>
    <s v="Unassigned"/>
    <s v="Paused"/>
    <n v="6.25"/>
    <n v="1"/>
    <n v="0.98750000000000004"/>
    <n v="0.98750000000000004"/>
    <n v="330"/>
    <n v="0.30303030303030298"/>
    <n v="1.11121212121212"/>
    <n v="0"/>
    <n v="0"/>
    <n v="0"/>
    <n v="0.98750000000000004"/>
    <n v="0"/>
  </r>
  <r>
    <s v="K435"/>
    <x v="1"/>
    <s v="43000000013071674"/>
    <x v="442"/>
    <s v="Broad"/>
    <x v="16"/>
    <s v="Europe Branded"/>
    <s v="uncategorized"/>
    <x v="2"/>
    <s v="Unassigned"/>
    <s v="Unavailable"/>
    <n v="6.25"/>
    <n v="1"/>
    <n v="0.98750000000000004"/>
    <n v="0.98750000000000004"/>
    <n v="26"/>
    <n v="3.8461538461538498"/>
    <n v="1.0384615384615401"/>
    <n v="0"/>
    <n v="0"/>
    <n v="0"/>
    <n v="0.98750000000000004"/>
    <n v="0"/>
  </r>
  <r>
    <s v="K435"/>
    <x v="1"/>
    <s v="43000000014113140"/>
    <x v="443"/>
    <s v="Broad"/>
    <x v="4"/>
    <s v="Low Europe New York"/>
    <s v="uncategorized"/>
    <x v="2"/>
    <s v="Unassigned"/>
    <s v="Unavailable"/>
    <n v="6.25"/>
    <n v="1"/>
    <n v="0.98750000000000004"/>
    <n v="0.98750000000000004"/>
    <n v="1"/>
    <n v="100"/>
    <n v="1"/>
    <n v="0"/>
    <n v="0"/>
    <n v="0"/>
    <n v="0.98750000000000004"/>
    <n v="0"/>
  </r>
  <r>
    <s v="K435"/>
    <x v="1"/>
    <s v="43000000014109751"/>
    <x v="444"/>
    <s v="Broad"/>
    <x v="2"/>
    <s v="San Francisco to Florence Sale"/>
    <s v="uncategorized"/>
    <x v="2"/>
    <s v="Unassigned"/>
    <s v="Paused"/>
    <n v="6.25"/>
    <n v="2"/>
    <n v="1"/>
    <n v="0.5"/>
    <n v="11"/>
    <n v="18.181818181818201"/>
    <n v="1.36363636363636"/>
    <n v="0"/>
    <n v="0"/>
    <n v="0"/>
    <n v="1"/>
    <n v="0"/>
  </r>
  <r>
    <s v="K435"/>
    <x v="1"/>
    <s v="43000000014125589"/>
    <x v="395"/>
    <s v="Broad"/>
    <x v="12"/>
    <s v="Chicago to Paris Sale"/>
    <s v="uncategorized"/>
    <x v="2"/>
    <s v="Unassigned"/>
    <s v="Unavailable"/>
    <n v="6.25"/>
    <n v="2"/>
    <n v="1"/>
    <n v="0.5"/>
    <n v="1"/>
    <n v="200"/>
    <n v="1"/>
    <n v="0"/>
    <n v="0"/>
    <n v="0"/>
    <n v="1"/>
    <n v="0"/>
  </r>
  <r>
    <s v="K435"/>
    <x v="1"/>
    <s v="43000000005278462"/>
    <x v="445"/>
    <s v="Broad"/>
    <x v="10"/>
    <s v="Google|Milan"/>
    <s v="uncategorized"/>
    <x v="2"/>
    <s v="Unassigned"/>
    <s v="Paused"/>
    <n v="6.25"/>
    <n v="1"/>
    <n v="1.0125"/>
    <n v="1.0125"/>
    <n v="4"/>
    <n v="25"/>
    <n v="3.25"/>
    <n v="0"/>
    <n v="0"/>
    <n v="0"/>
    <n v="1.0125"/>
    <n v="0"/>
  </r>
  <r>
    <s v="K435"/>
    <x v="1"/>
    <s v="43000000014114006"/>
    <x v="444"/>
    <s v="Broad"/>
    <x v="4"/>
    <s v="New York to Florence Sale"/>
    <s v="uncategorized"/>
    <x v="2"/>
    <s v="Unassigned"/>
    <s v="Unavailable"/>
    <n v="6.25"/>
    <n v="1"/>
    <n v="1.0125"/>
    <n v="1.0125"/>
    <n v="27"/>
    <n v="3.7037037037037002"/>
    <n v="1.1848148148148101"/>
    <n v="0"/>
    <n v="0"/>
    <n v="0"/>
    <n v="1.0125"/>
    <n v="0"/>
  </r>
  <r>
    <s v="K435"/>
    <x v="1"/>
    <s v="43000000014201058"/>
    <x v="408"/>
    <s v="Broad"/>
    <x v="7"/>
    <s v="International Detroit"/>
    <s v="uncategorized"/>
    <x v="2"/>
    <s v="Unassigned"/>
    <s v="Unavailable"/>
    <n v="6.25"/>
    <n v="1"/>
    <n v="1.0125"/>
    <n v="1.0125"/>
    <n v="87"/>
    <n v="1.14942528735632"/>
    <n v="1.0091954022988501"/>
    <n v="0"/>
    <n v="0"/>
    <n v="0"/>
    <n v="1.0125"/>
    <n v="0"/>
  </r>
  <r>
    <s v="K435"/>
    <x v="1"/>
    <s v="43000000014122578"/>
    <x v="43"/>
    <s v="Broad"/>
    <x v="6"/>
    <s v="DC to Paris Sale"/>
    <s v="uncategorized"/>
    <x v="2"/>
    <s v="Unassigned"/>
    <s v="Paused"/>
    <n v="6.25"/>
    <n v="1"/>
    <n v="1.0249999999999999"/>
    <n v="1.0249999999999999"/>
    <n v="15"/>
    <n v="6.6666666666666696"/>
    <n v="1.33266666666667"/>
    <n v="0"/>
    <n v="0"/>
    <n v="0"/>
    <n v="1.0249999999999999"/>
    <n v="0"/>
  </r>
  <r>
    <s v="K435"/>
    <x v="1"/>
    <s v="43000000013072085"/>
    <x v="446"/>
    <s v="Broad"/>
    <x v="16"/>
    <s v="Florence"/>
    <s v="uncategorized"/>
    <x v="2"/>
    <s v="Unassigned"/>
    <s v="Paused"/>
    <n v="6.25"/>
    <n v="2"/>
    <n v="1.0375000000000001"/>
    <n v="0.51875000000000004"/>
    <n v="240"/>
    <n v="0.83333333333333304"/>
    <n v="4.5566666666666702"/>
    <n v="0"/>
    <n v="0"/>
    <n v="0"/>
    <n v="1.0375000000000001"/>
    <n v="0"/>
  </r>
  <r>
    <s v="K435"/>
    <x v="1"/>
    <s v="43000000014115305"/>
    <x v="9"/>
    <s v="Broad"/>
    <x v="5"/>
    <s v="Miami to Paris Sale"/>
    <s v="uncategorized"/>
    <x v="2"/>
    <s v="Unassigned"/>
    <s v="Paused"/>
    <n v="6.25"/>
    <n v="1"/>
    <n v="1.05"/>
    <n v="1.05"/>
    <n v="16"/>
    <n v="6.25"/>
    <n v="1.3"/>
    <n v="0"/>
    <n v="0"/>
    <n v="0"/>
    <n v="1.05"/>
    <n v="0"/>
  </r>
  <r>
    <s v="K435"/>
    <x v="1"/>
    <s v="43000000014127544"/>
    <x v="447"/>
    <s v="Broad"/>
    <x v="8"/>
    <s v="Boston to Naples Sale"/>
    <s v="uncategorized"/>
    <x v="2"/>
    <s v="Unassigned"/>
    <s v="Unavailable"/>
    <n v="6.25"/>
    <n v="1"/>
    <n v="1.0625"/>
    <n v="1.0625"/>
    <n v="6"/>
    <n v="16.6666666666667"/>
    <n v="1"/>
    <n v="0"/>
    <n v="0"/>
    <n v="0"/>
    <n v="1.0625"/>
    <n v="0"/>
  </r>
  <r>
    <s v="K435"/>
    <x v="1"/>
    <s v="43000000013072671"/>
    <x v="448"/>
    <s v="Broad"/>
    <x v="16"/>
    <s v="UK"/>
    <s v="uncategorized"/>
    <x v="2"/>
    <s v="Unassigned"/>
    <s v="Unavailable"/>
    <n v="6.25"/>
    <n v="1"/>
    <n v="1.075"/>
    <n v="1.075"/>
    <n v="30"/>
    <n v="3.3333333333333299"/>
    <n v="1.1200000000000001"/>
    <n v="0"/>
    <n v="0"/>
    <n v="0"/>
    <n v="1.075"/>
    <n v="0"/>
  </r>
  <r>
    <s v="K435"/>
    <x v="1"/>
    <s v="43000000014113341"/>
    <x v="449"/>
    <s v="Broad"/>
    <x v="4"/>
    <s v="New York to Athens Sale"/>
    <s v="uncategorized"/>
    <x v="2"/>
    <s v="Unassigned"/>
    <s v="Unavailable"/>
    <n v="6.25"/>
    <n v="1"/>
    <n v="1.0874999999999999"/>
    <n v="1.0874999999999999"/>
    <n v="3"/>
    <n v="33.3333333333333"/>
    <n v="1"/>
    <n v="0"/>
    <n v="0"/>
    <n v="0"/>
    <n v="1.0874999999999999"/>
    <n v="0"/>
  </r>
  <r>
    <s v="K435"/>
    <x v="1"/>
    <s v="43000000014121645"/>
    <x v="61"/>
    <s v="Broad"/>
    <x v="6"/>
    <s v="DC to France Sale"/>
    <s v="uncategorized"/>
    <x v="2"/>
    <s v="Unassigned"/>
    <s v="Unavailable"/>
    <n v="6.25"/>
    <n v="1"/>
    <n v="1.0874999999999999"/>
    <n v="1.0874999999999999"/>
    <n v="32"/>
    <n v="3.125"/>
    <n v="2.8031250000000001"/>
    <n v="0"/>
    <n v="0"/>
    <n v="0"/>
    <n v="1.0874999999999999"/>
    <n v="0"/>
  </r>
  <r>
    <s v="K435"/>
    <x v="1"/>
    <s v="43000000005278664"/>
    <x v="450"/>
    <s v="Broad"/>
    <x v="10"/>
    <s v="Google|Geneva"/>
    <s v="uncategorized"/>
    <x v="2"/>
    <s v="Unassigned"/>
    <s v="Paused"/>
    <n v="6.25"/>
    <n v="1"/>
    <n v="1.1000000000000001"/>
    <n v="1.1000000000000001"/>
    <n v="24"/>
    <n v="4.1666666666666696"/>
    <n v="1.5833333333333299"/>
    <n v="0"/>
    <n v="0"/>
    <n v="0"/>
    <n v="1.1000000000000001"/>
    <n v="0"/>
  </r>
  <r>
    <s v="K435"/>
    <x v="1"/>
    <s v="43000000013072878"/>
    <x v="451"/>
    <s v="Exact"/>
    <x v="16"/>
    <s v="Istanbul"/>
    <s v="uncategorized"/>
    <x v="2"/>
    <s v="Unassigned"/>
    <s v="Unavailable"/>
    <n v="6.25"/>
    <n v="1"/>
    <n v="1.1000000000000001"/>
    <n v="1.1000000000000001"/>
    <n v="18"/>
    <n v="5.5555555555555598"/>
    <n v="4.50555555555556"/>
    <n v="0"/>
    <n v="0"/>
    <n v="0"/>
    <n v="1.1000000000000001"/>
    <n v="0"/>
  </r>
  <r>
    <s v="K435"/>
    <x v="1"/>
    <s v="43000000013072452"/>
    <x v="452"/>
    <s v="Broad"/>
    <x v="16"/>
    <s v="Milan"/>
    <s v="uncategorized"/>
    <x v="2"/>
    <s v="Unassigned"/>
    <s v="Unavailable"/>
    <n v="6.25"/>
    <n v="2"/>
    <n v="1.1125"/>
    <n v="0.55625000000000002"/>
    <n v="72"/>
    <n v="2.7777777777777799"/>
    <n v="5.2916666666666696"/>
    <n v="0"/>
    <n v="0"/>
    <n v="0"/>
    <n v="1.1125"/>
    <n v="0"/>
  </r>
  <r>
    <s v="K435"/>
    <x v="1"/>
    <s v="43000000014116569"/>
    <x v="453"/>
    <s v="Broad"/>
    <x v="14"/>
    <s v="Los Angeles to Greece Sale"/>
    <s v="uncategorized"/>
    <x v="2"/>
    <s v="Unassigned"/>
    <s v="Unavailable"/>
    <n v="6.25"/>
    <n v="1"/>
    <n v="1.1125"/>
    <n v="1.1125"/>
    <n v="3"/>
    <n v="33.3333333333333"/>
    <n v="1"/>
    <n v="0"/>
    <n v="0"/>
    <n v="0"/>
    <n v="1.1125"/>
    <n v="0"/>
  </r>
  <r>
    <s v="K435"/>
    <x v="1"/>
    <s v="43000000014200940"/>
    <x v="454"/>
    <s v="Broad"/>
    <x v="7"/>
    <s v="International Detroit"/>
    <s v="uncategorized"/>
    <x v="2"/>
    <s v="Unassigned"/>
    <s v="Unavailable"/>
    <n v="6.25"/>
    <n v="1"/>
    <n v="1.1125"/>
    <n v="1.1125"/>
    <n v="33"/>
    <n v="3.0303030303030298"/>
    <n v="1.12121212121212"/>
    <n v="0"/>
    <n v="0"/>
    <n v="0"/>
    <n v="1.1125"/>
    <n v="0"/>
  </r>
  <r>
    <s v="K435"/>
    <x v="1"/>
    <s v="43000000014125241"/>
    <x v="85"/>
    <s v="Broad"/>
    <x v="12"/>
    <s v="Chicago to France Sale"/>
    <s v="uncategorized"/>
    <x v="2"/>
    <s v="Unassigned"/>
    <s v="Unavailable"/>
    <n v="6.25"/>
    <n v="1"/>
    <n v="1.1125"/>
    <n v="1.1125"/>
    <n v="8"/>
    <n v="12.5"/>
    <n v="1.25"/>
    <n v="0"/>
    <n v="0"/>
    <n v="0"/>
    <n v="1.1125"/>
    <n v="0"/>
  </r>
  <r>
    <s v="K435"/>
    <x v="1"/>
    <s v="43000000014122202"/>
    <x v="60"/>
    <s v="Broad"/>
    <x v="6"/>
    <s v="DC to France Sale"/>
    <s v="uncategorized"/>
    <x v="2"/>
    <s v="Unassigned"/>
    <s v="Unavailable"/>
    <n v="6.25"/>
    <n v="1"/>
    <n v="1.125"/>
    <n v="1.125"/>
    <n v="133"/>
    <n v="0.75187969924811993"/>
    <n v="1.6015789473684201"/>
    <n v="0"/>
    <n v="0"/>
    <n v="0"/>
    <n v="1.125"/>
    <n v="0"/>
  </r>
  <r>
    <s v="K435"/>
    <x v="1"/>
    <s v="43000000014200772"/>
    <x v="404"/>
    <s v="Broad"/>
    <x v="11"/>
    <s v="Europe Philadelphia"/>
    <s v="uncategorized"/>
    <x v="2"/>
    <s v="Unassigned"/>
    <s v="Unavailable"/>
    <n v="6.25"/>
    <n v="1"/>
    <n v="1.1375"/>
    <n v="1.1375"/>
    <n v="3"/>
    <n v="33.3333333333333"/>
    <n v="1"/>
    <n v="0"/>
    <n v="0"/>
    <n v="0"/>
    <n v="1.1375"/>
    <n v="0"/>
  </r>
  <r>
    <s v="K435"/>
    <x v="1"/>
    <s v="43000000013072657"/>
    <x v="416"/>
    <s v="Broad"/>
    <x v="16"/>
    <s v="Greece"/>
    <s v="uncategorized"/>
    <x v="2"/>
    <s v="Unassigned"/>
    <s v="Unavailable"/>
    <n v="6.25"/>
    <n v="1"/>
    <n v="1.1499999999999999"/>
    <n v="1.1499999999999999"/>
    <n v="13"/>
    <n v="7.6923076923076898"/>
    <n v="5.9846153846153802"/>
    <n v="0"/>
    <n v="0"/>
    <n v="0"/>
    <n v="1.1499999999999999"/>
    <n v="0"/>
  </r>
  <r>
    <s v="K435"/>
    <x v="1"/>
    <s v="43000000014117349"/>
    <x v="455"/>
    <s v="Broad"/>
    <x v="14"/>
    <s v="Los Angeles to Madrid Sale"/>
    <s v="uncategorized"/>
    <x v="2"/>
    <s v="Unassigned"/>
    <s v="Unavailable"/>
    <n v="6.25"/>
    <n v="1"/>
    <n v="1.1499999999999999"/>
    <n v="1.1499999999999999"/>
    <n v="7"/>
    <n v="14.285714285714301"/>
    <n v="1.5714285714285701"/>
    <n v="0"/>
    <n v="0"/>
    <n v="0"/>
    <n v="1.1499999999999999"/>
    <n v="0"/>
  </r>
  <r>
    <s v="K435"/>
    <x v="1"/>
    <s v="43000000014201067"/>
    <x v="456"/>
    <s v="Broad"/>
    <x v="14"/>
    <s v="Europe Los Angeles"/>
    <s v="uncategorized"/>
    <x v="2"/>
    <s v="Unassigned"/>
    <s v="Unavailable"/>
    <n v="6.25"/>
    <n v="1"/>
    <n v="1.1499999999999999"/>
    <n v="1.1499999999999999"/>
    <n v="3"/>
    <n v="33.3333333333333"/>
    <n v="1"/>
    <n v="0"/>
    <n v="0"/>
    <n v="0"/>
    <n v="1.1499999999999999"/>
    <n v="0"/>
  </r>
  <r>
    <s v="K435"/>
    <x v="1"/>
    <s v="43000000014120037"/>
    <x v="457"/>
    <s v="Broad"/>
    <x v="9"/>
    <s v="Houston to Rome Sale"/>
    <s v="uncategorized"/>
    <x v="2"/>
    <s v="Unassigned"/>
    <s v="Paused"/>
    <n v="6.25"/>
    <n v="1"/>
    <n v="1.1625000000000001"/>
    <n v="1.1625000000000001"/>
    <n v="6"/>
    <n v="16.6666666666667"/>
    <n v="1"/>
    <n v="0"/>
    <n v="0"/>
    <n v="0"/>
    <n v="1.1625000000000001"/>
    <n v="0"/>
  </r>
  <r>
    <s v="K435"/>
    <x v="1"/>
    <s v="43000000014118437"/>
    <x v="439"/>
    <s v="Broad"/>
    <x v="9"/>
    <s v="Houston to Florence Sale"/>
    <s v="uncategorized"/>
    <x v="2"/>
    <s v="Unassigned"/>
    <s v="Paused"/>
    <n v="6.25"/>
    <n v="1"/>
    <n v="1.175"/>
    <n v="1.175"/>
    <n v="59"/>
    <n v="1.6949152542372901"/>
    <n v="2.4877966101694899"/>
    <n v="0"/>
    <n v="0"/>
    <n v="0"/>
    <n v="1.175"/>
    <n v="0"/>
  </r>
  <r>
    <s v="K435"/>
    <x v="1"/>
    <s v="43000000014115375"/>
    <x v="25"/>
    <s v="Broad"/>
    <x v="5"/>
    <s v="Miami to Paris Sale"/>
    <s v="uncategorized"/>
    <x v="2"/>
    <s v="Unassigned"/>
    <s v="Paused"/>
    <n v="6.25"/>
    <n v="1"/>
    <n v="1.1875"/>
    <n v="1.1875"/>
    <n v="32"/>
    <n v="3.125"/>
    <n v="1.5562499999999999"/>
    <n v="0"/>
    <n v="0"/>
    <n v="0"/>
    <n v="1.1875"/>
    <n v="0"/>
  </r>
  <r>
    <s v="K435"/>
    <x v="1"/>
    <s v="43000000014115794"/>
    <x v="397"/>
    <s v="Broad"/>
    <x v="5"/>
    <s v="Miami to Paris Sale"/>
    <s v="uncategorized"/>
    <x v="2"/>
    <s v="Unassigned"/>
    <s v="Paused"/>
    <n v="6.25"/>
    <n v="1"/>
    <n v="1.1875"/>
    <n v="1.1875"/>
    <n v="10"/>
    <n v="10"/>
    <n v="1.1000000000000001"/>
    <n v="0"/>
    <n v="0"/>
    <n v="0"/>
    <n v="1.1875"/>
    <n v="0"/>
  </r>
  <r>
    <s v="K435"/>
    <x v="1"/>
    <s v="43000000014122692"/>
    <x v="458"/>
    <s v="Broad"/>
    <x v="6"/>
    <s v="DC to Greece Sale"/>
    <s v="uncategorized"/>
    <x v="2"/>
    <s v="Unassigned"/>
    <s v="Unavailable"/>
    <n v="6.25"/>
    <n v="1"/>
    <n v="1.2"/>
    <n v="1.2"/>
    <n v="3"/>
    <n v="33.3333333333333"/>
    <n v="1"/>
    <n v="0"/>
    <n v="0"/>
    <n v="0"/>
    <n v="1.2"/>
    <n v="0"/>
  </r>
  <r>
    <s v="K435"/>
    <x v="1"/>
    <s v="43000000005278603"/>
    <x v="459"/>
    <s v="Broad"/>
    <x v="10"/>
    <s v="Google|Switzerland"/>
    <s v="uncategorized"/>
    <x v="2"/>
    <s v="Unassigned"/>
    <s v="Paused"/>
    <n v="6.25"/>
    <n v="1"/>
    <n v="1.2124999999999999"/>
    <n v="1.2124999999999999"/>
    <n v="10"/>
    <n v="10"/>
    <n v="1.29"/>
    <n v="0"/>
    <n v="0"/>
    <n v="0"/>
    <n v="1.2124999999999999"/>
    <n v="0"/>
  </r>
  <r>
    <s v="K435"/>
    <x v="1"/>
    <s v="43000000013072388"/>
    <x v="460"/>
    <s v="Broad"/>
    <x v="16"/>
    <s v="Spain"/>
    <s v="uncategorized"/>
    <x v="2"/>
    <s v="Unassigned"/>
    <s v="Paused"/>
    <n v="6.25"/>
    <n v="1"/>
    <n v="1.2124999999999999"/>
    <n v="1.2124999999999999"/>
    <n v="90"/>
    <n v="1.1111111111111101"/>
    <n v="1.56111111111111"/>
    <n v="0"/>
    <n v="0"/>
    <n v="0"/>
    <n v="1.2124999999999999"/>
    <n v="0"/>
  </r>
  <r>
    <s v="K435"/>
    <x v="1"/>
    <s v="43000000014121862"/>
    <x v="85"/>
    <s v="Broad"/>
    <x v="6"/>
    <s v="DC to France Sale"/>
    <s v="uncategorized"/>
    <x v="2"/>
    <s v="Unassigned"/>
    <s v="Unavailable"/>
    <n v="6.25"/>
    <n v="1"/>
    <n v="1.2250000000000001"/>
    <n v="1.2250000000000001"/>
    <n v="8"/>
    <n v="12.5"/>
    <n v="1"/>
    <n v="0"/>
    <n v="0"/>
    <n v="0"/>
    <n v="1.2250000000000001"/>
    <n v="0"/>
  </r>
  <r>
    <s v="K435"/>
    <x v="1"/>
    <s v="43000000014126610"/>
    <x v="422"/>
    <s v="Broad"/>
    <x v="8"/>
    <s v="Airfrance Deal Boston"/>
    <s v="uncategorized"/>
    <x v="2"/>
    <s v="Unassigned"/>
    <s v="Unavailable"/>
    <n v="6.25"/>
    <n v="1"/>
    <n v="1.2250000000000001"/>
    <n v="1.2250000000000001"/>
    <n v="14"/>
    <n v="7.1428571428571397"/>
    <n v="1.79285714285714"/>
    <n v="0"/>
    <n v="0"/>
    <n v="0"/>
    <n v="1.2250000000000001"/>
    <n v="0"/>
  </r>
  <r>
    <s v="K435"/>
    <x v="1"/>
    <s v="43000000014113696"/>
    <x v="461"/>
    <s v="Broad"/>
    <x v="4"/>
    <s v="New York to Paris Sale"/>
    <s v="uncategorized"/>
    <x v="2"/>
    <s v="Unassigned"/>
    <s v="Live"/>
    <n v="6.25"/>
    <n v="1"/>
    <n v="1.2375"/>
    <n v="1.2375"/>
    <n v="13"/>
    <n v="7.6923076923076898"/>
    <n v="1.4615384615384599"/>
    <n v="0"/>
    <n v="0"/>
    <n v="0"/>
    <n v="1.2375"/>
    <n v="0"/>
  </r>
  <r>
    <s v="K435"/>
    <x v="1"/>
    <s v="43000000013072667"/>
    <x v="462"/>
    <s v="Broad"/>
    <x v="16"/>
    <s v="Madrid"/>
    <s v="uncategorized"/>
    <x v="2"/>
    <s v="Unassigned"/>
    <s v="Unavailable"/>
    <n v="6.25"/>
    <n v="3"/>
    <n v="1.2499999874999999"/>
    <n v="0.41666666249999995"/>
    <n v="135"/>
    <n v="2.2222222222222201"/>
    <n v="4.6777777777777798"/>
    <n v="0"/>
    <n v="0"/>
    <n v="0"/>
    <n v="1.2499999874999999"/>
    <n v="0"/>
  </r>
  <r>
    <s v="K435"/>
    <x v="1"/>
    <s v="43000000014121280"/>
    <x v="446"/>
    <s v="Broad"/>
    <x v="6"/>
    <s v="DC to Florence Sale"/>
    <s v="uncategorized"/>
    <x v="2"/>
    <s v="Unassigned"/>
    <s v="Paused"/>
    <n v="6.25"/>
    <n v="1"/>
    <n v="1.25"/>
    <n v="1.25"/>
    <n v="3"/>
    <n v="33.3333333333333"/>
    <n v="1"/>
    <n v="0"/>
    <n v="0"/>
    <n v="0"/>
    <n v="1.25"/>
    <n v="0"/>
  </r>
  <r>
    <s v="K435"/>
    <x v="1"/>
    <s v="43000000014127684"/>
    <x v="113"/>
    <s v="Broad"/>
    <x v="8"/>
    <s v="Boston to Paris Sale"/>
    <s v="uncategorized"/>
    <x v="2"/>
    <s v="Unassigned"/>
    <s v="Paused"/>
    <n v="6.25"/>
    <n v="1"/>
    <n v="1.25"/>
    <n v="1.25"/>
    <n v="69"/>
    <n v="1.4492753623188399"/>
    <n v="1.19333333333333"/>
    <n v="0"/>
    <n v="0"/>
    <n v="0"/>
    <n v="1.25"/>
    <n v="0"/>
  </r>
  <r>
    <s v="K435"/>
    <x v="1"/>
    <s v="43000000014126937"/>
    <x v="463"/>
    <s v="Broad"/>
    <x v="8"/>
    <s v="Boston to Athens Sale"/>
    <s v="uncategorized"/>
    <x v="2"/>
    <s v="Unassigned"/>
    <s v="Unavailable"/>
    <n v="6.25"/>
    <n v="1"/>
    <n v="1.25"/>
    <n v="1.25"/>
    <n v="2"/>
    <n v="50"/>
    <n v="1"/>
    <n v="0"/>
    <n v="0"/>
    <n v="0"/>
    <n v="1.25"/>
    <n v="0"/>
  </r>
  <r>
    <s v="K435"/>
    <x v="1"/>
    <s v="43000000014127153"/>
    <x v="464"/>
    <s v="Broad"/>
    <x v="8"/>
    <s v="Boston to Greece Sale"/>
    <s v="uncategorized"/>
    <x v="2"/>
    <s v="Unassigned"/>
    <s v="Unavailable"/>
    <n v="6.25"/>
    <n v="1"/>
    <n v="1.25"/>
    <n v="1.25"/>
    <n v="4"/>
    <n v="25"/>
    <n v="3.2250000000000001"/>
    <n v="0"/>
    <n v="0"/>
    <n v="0"/>
    <n v="1.25"/>
    <n v="0"/>
  </r>
  <r>
    <s v="K435"/>
    <x v="1"/>
    <s v="43000000014127492"/>
    <x v="465"/>
    <s v="Broad"/>
    <x v="8"/>
    <s v="Boston to Spain Sale"/>
    <s v="uncategorized"/>
    <x v="2"/>
    <s v="Unassigned"/>
    <s v="Unavailable"/>
    <n v="6.25"/>
    <n v="1"/>
    <n v="1.25"/>
    <n v="1.25"/>
    <n v="8"/>
    <n v="12.5"/>
    <n v="1.125"/>
    <n v="0"/>
    <n v="0"/>
    <n v="0"/>
    <n v="1.25"/>
    <n v="0"/>
  </r>
  <r>
    <s v="K435"/>
    <x v="1"/>
    <s v="43000000014128379"/>
    <x v="466"/>
    <s v="Broad"/>
    <x v="8"/>
    <s v="Cheap Europe Boston"/>
    <s v="uncategorized"/>
    <x v="2"/>
    <s v="Unassigned"/>
    <s v="Unavailable"/>
    <n v="6.25"/>
    <n v="1"/>
    <n v="1.25"/>
    <n v="1.25"/>
    <n v="6"/>
    <n v="16.6666666666667"/>
    <n v="1"/>
    <n v="0"/>
    <n v="0"/>
    <n v="0"/>
    <n v="1.25"/>
    <n v="0"/>
  </r>
  <r>
    <s v="K435"/>
    <x v="1"/>
    <s v="43000000014111690"/>
    <x v="464"/>
    <s v="Broad"/>
    <x v="11"/>
    <s v="Philadelphia to Greece Sale"/>
    <s v="uncategorized"/>
    <x v="2"/>
    <s v="Unassigned"/>
    <s v="Unavailable"/>
    <n v="6.25"/>
    <n v="1"/>
    <n v="1.2625"/>
    <n v="1.2625"/>
    <n v="12"/>
    <n v="8.3333333333333304"/>
    <n v="1.6658333333333299"/>
    <n v="0"/>
    <n v="0"/>
    <n v="0"/>
    <n v="1.2625"/>
    <n v="0"/>
  </r>
  <r>
    <s v="K435"/>
    <x v="1"/>
    <s v="43000000014125341"/>
    <x v="100"/>
    <s v="Broad"/>
    <x v="12"/>
    <s v="Chicago to France Sale"/>
    <s v="uncategorized"/>
    <x v="2"/>
    <s v="Unassigned"/>
    <s v="Unavailable"/>
    <n v="6.25"/>
    <n v="3"/>
    <n v="1.2624999750000001"/>
    <n v="0.42083332500000004"/>
    <n v="34"/>
    <n v="8.8235294117647101"/>
    <n v="1.0735294117647101"/>
    <n v="0"/>
    <n v="0"/>
    <n v="0"/>
    <n v="1.2624999750000001"/>
    <n v="0"/>
  </r>
  <r>
    <s v="K435"/>
    <x v="1"/>
    <s v="43000000005278369"/>
    <x v="467"/>
    <s v="Broad"/>
    <x v="10"/>
    <s v="Google|England"/>
    <s v="uncategorized"/>
    <x v="2"/>
    <s v="Unassigned"/>
    <s v="Paused"/>
    <n v="6.25"/>
    <n v="1"/>
    <n v="1.2749999999999999"/>
    <n v="1.2749999999999999"/>
    <n v="9"/>
    <n v="11.1111111111111"/>
    <n v="1.32222222222222"/>
    <n v="0"/>
    <n v="0"/>
    <n v="0"/>
    <n v="1.2749999999999999"/>
    <n v="0"/>
  </r>
  <r>
    <s v="K435"/>
    <x v="1"/>
    <s v="43000000014112804"/>
    <x v="468"/>
    <s v="Broad"/>
    <x v="11"/>
    <s v="Philadelphia to Spain Sale"/>
    <s v="uncategorized"/>
    <x v="2"/>
    <s v="Unassigned"/>
    <s v="Paused"/>
    <n v="6.25"/>
    <n v="1"/>
    <n v="1.2749999999999999"/>
    <n v="1.2749999999999999"/>
    <n v="7"/>
    <n v="14.285714285714301"/>
    <n v="1"/>
    <n v="0"/>
    <n v="0"/>
    <n v="0"/>
    <n v="1.2749999999999999"/>
    <n v="0"/>
  </r>
  <r>
    <s v="K435"/>
    <x v="1"/>
    <s v="43000000014119528"/>
    <x v="137"/>
    <s v="Broad"/>
    <x v="7"/>
    <s v="Airfrance Deal Detroit"/>
    <s v="uncategorized"/>
    <x v="2"/>
    <s v="Unassigned"/>
    <s v="Unavailable"/>
    <n v="6.25"/>
    <n v="2"/>
    <n v="1.2749999999999999"/>
    <n v="0.63749999999999996"/>
    <n v="3"/>
    <n v="66.6666666666667"/>
    <n v="1"/>
    <n v="0"/>
    <n v="0"/>
    <n v="0"/>
    <n v="1.2749999999999999"/>
    <n v="0"/>
  </r>
  <r>
    <s v="K435"/>
    <x v="1"/>
    <s v="43000000014127175"/>
    <x v="469"/>
    <s v="Broad"/>
    <x v="8"/>
    <s v="Boston to Italy Sale"/>
    <s v="uncategorized"/>
    <x v="2"/>
    <s v="Unassigned"/>
    <s v="Unavailable"/>
    <n v="6.25"/>
    <n v="1"/>
    <n v="1.2749999999999999"/>
    <n v="1.2749999999999999"/>
    <n v="1"/>
    <n v="100"/>
    <n v="1"/>
    <n v="0"/>
    <n v="0"/>
    <n v="0"/>
    <n v="1.2749999999999999"/>
    <n v="0"/>
  </r>
  <r>
    <s v="K435"/>
    <x v="1"/>
    <s v="43000000014128065"/>
    <x v="446"/>
    <s v="Broad"/>
    <x v="8"/>
    <s v="Boston to Florence Sale"/>
    <s v="uncategorized"/>
    <x v="2"/>
    <s v="Unassigned"/>
    <s v="Unavailable"/>
    <n v="6.25"/>
    <n v="1"/>
    <n v="1.2749999999999999"/>
    <n v="1.2749999999999999"/>
    <n v="2"/>
    <n v="50"/>
    <n v="1"/>
    <n v="0"/>
    <n v="0"/>
    <n v="0"/>
    <n v="1.2749999999999999"/>
    <n v="0"/>
  </r>
  <r>
    <s v="K435"/>
    <x v="1"/>
    <s v="43000000014109866"/>
    <x v="470"/>
    <s v="Broad"/>
    <x v="2"/>
    <s v="San Francisco to Italy Sale"/>
    <s v="uncategorized"/>
    <x v="2"/>
    <s v="Unassigned"/>
    <s v="Unavailable"/>
    <n v="6.25"/>
    <n v="1"/>
    <n v="1.2875000000000001"/>
    <n v="1.2875000000000001"/>
    <n v="3"/>
    <n v="33.3333333333333"/>
    <n v="1"/>
    <n v="0"/>
    <n v="0"/>
    <n v="0"/>
    <n v="1.2875000000000001"/>
    <n v="0"/>
  </r>
  <r>
    <s v="K435"/>
    <x v="1"/>
    <s v="43000000014112691"/>
    <x v="471"/>
    <s v="Broad"/>
    <x v="4"/>
    <s v="Cheap Europe New York"/>
    <s v="uncategorized"/>
    <x v="2"/>
    <s v="Unassigned"/>
    <s v="Unavailable"/>
    <n v="6.25"/>
    <n v="1"/>
    <n v="1.3"/>
    <n v="1.3"/>
    <n v="6"/>
    <n v="16.6666666666667"/>
    <n v="1.2"/>
    <n v="0"/>
    <n v="0"/>
    <n v="0"/>
    <n v="1.3"/>
    <n v="0"/>
  </r>
  <r>
    <s v="K435"/>
    <x v="1"/>
    <s v="43000000014200730"/>
    <x v="472"/>
    <s v="Broad"/>
    <x v="4"/>
    <s v="Europe New York"/>
    <s v="uncategorized"/>
    <x v="2"/>
    <s v="Unassigned"/>
    <s v="Unavailable"/>
    <n v="6.25"/>
    <n v="1"/>
    <n v="1.3"/>
    <n v="1.3"/>
    <n v="15"/>
    <n v="6.6666666666666696"/>
    <n v="2.54"/>
    <n v="0"/>
    <n v="0"/>
    <n v="0"/>
    <n v="1.3"/>
    <n v="0"/>
  </r>
  <r>
    <s v="K435"/>
    <x v="1"/>
    <s v="43000000014116405"/>
    <x v="473"/>
    <s v="Broad"/>
    <x v="14"/>
    <s v="Cheap Europe Los Angeles"/>
    <s v="uncategorized"/>
    <x v="2"/>
    <s v="Unassigned"/>
    <s v="Unavailable"/>
    <n v="6.25"/>
    <n v="1"/>
    <n v="1.3"/>
    <n v="1.3"/>
    <n v="8"/>
    <n v="12.5"/>
    <n v="1.75"/>
    <n v="0"/>
    <n v="0"/>
    <n v="0"/>
    <n v="1.3"/>
    <n v="0"/>
  </r>
  <r>
    <s v="K435"/>
    <x v="1"/>
    <s v="43000000014122547"/>
    <x v="474"/>
    <s v="Broad"/>
    <x v="6"/>
    <s v="DC to Greece Sale"/>
    <s v="uncategorized"/>
    <x v="2"/>
    <s v="Unassigned"/>
    <s v="Unavailable"/>
    <n v="6.25"/>
    <n v="1"/>
    <n v="1.3"/>
    <n v="1.3"/>
    <n v="5"/>
    <n v="20"/>
    <n v="1"/>
    <n v="0"/>
    <n v="0"/>
    <n v="0"/>
    <n v="1.3"/>
    <n v="0"/>
  </r>
  <r>
    <s v="K435"/>
    <x v="1"/>
    <s v="43000000013072053"/>
    <x v="475"/>
    <s v="Broad"/>
    <x v="16"/>
    <s v="Germany"/>
    <s v="uncategorized"/>
    <x v="2"/>
    <s v="Unassigned"/>
    <s v="Unavailable"/>
    <n v="6.25"/>
    <n v="1"/>
    <n v="1.3125"/>
    <n v="1.3125"/>
    <n v="8"/>
    <n v="12.5"/>
    <n v="3"/>
    <n v="0"/>
    <n v="0"/>
    <n v="0"/>
    <n v="1.3125"/>
    <n v="0"/>
  </r>
  <r>
    <s v="K435"/>
    <x v="1"/>
    <s v="43000000014201158"/>
    <x v="476"/>
    <s v="Broad"/>
    <x v="7"/>
    <s v="Europe Detroit"/>
    <s v="uncategorized"/>
    <x v="2"/>
    <s v="Unassigned"/>
    <s v="Unavailable"/>
    <n v="6.25"/>
    <n v="1"/>
    <n v="1.3125"/>
    <n v="1.3125"/>
    <n v="2"/>
    <n v="50"/>
    <n v="1"/>
    <n v="0"/>
    <n v="0"/>
    <n v="0"/>
    <n v="1.3125"/>
    <n v="0"/>
  </r>
  <r>
    <s v="K435"/>
    <x v="1"/>
    <s v="43000000014201002"/>
    <x v="477"/>
    <s v="Broad"/>
    <x v="7"/>
    <s v="International Detroit"/>
    <s v="uncategorized"/>
    <x v="2"/>
    <s v="Unassigned"/>
    <s v="Unavailable"/>
    <n v="6.25"/>
    <n v="1"/>
    <n v="1.325"/>
    <n v="1.325"/>
    <n v="4"/>
    <n v="25"/>
    <n v="2.5"/>
    <n v="0"/>
    <n v="0"/>
    <n v="0"/>
    <n v="1.325"/>
    <n v="0"/>
  </r>
  <r>
    <s v="K435"/>
    <x v="1"/>
    <s v="43000000014127276"/>
    <x v="33"/>
    <s v="Broad"/>
    <x v="8"/>
    <s v="Boston to Paris Sale"/>
    <s v="uncategorized"/>
    <x v="2"/>
    <s v="Unassigned"/>
    <s v="Paused"/>
    <n v="6.25"/>
    <n v="1"/>
    <n v="1.325"/>
    <n v="1.325"/>
    <n v="9"/>
    <n v="11.1111111111111"/>
    <n v="2.5555555555555598"/>
    <n v="0"/>
    <n v="0"/>
    <n v="0"/>
    <n v="1.325"/>
    <n v="0"/>
  </r>
  <r>
    <s v="K435"/>
    <x v="1"/>
    <s v="43000000005299188"/>
    <x v="478"/>
    <s v="Broad"/>
    <x v="10"/>
    <s v="Google|Britain"/>
    <s v="britain"/>
    <x v="2"/>
    <s v="Unassigned"/>
    <s v="Paused"/>
    <n v="6.25"/>
    <n v="1"/>
    <n v="1.3374999999999999"/>
    <n v="1.3374999999999999"/>
    <n v="13"/>
    <n v="7.6923076923076898"/>
    <n v="1.68461538461538"/>
    <n v="0"/>
    <n v="0"/>
    <n v="0"/>
    <n v="1.3374999999999999"/>
    <n v="0"/>
  </r>
  <r>
    <s v="K435"/>
    <x v="1"/>
    <s v="43000000014121386"/>
    <x v="479"/>
    <s v="Broad"/>
    <x v="6"/>
    <s v="DC to Barcelona Sale"/>
    <s v="uncategorized"/>
    <x v="2"/>
    <s v="Unassigned"/>
    <s v="Paused"/>
    <n v="6.25"/>
    <n v="1"/>
    <n v="1.3374999999999999"/>
    <n v="1.3374999999999999"/>
    <n v="1"/>
    <n v="100"/>
    <n v="2"/>
    <n v="0"/>
    <n v="0"/>
    <n v="0"/>
    <n v="1.3374999999999999"/>
    <n v="0"/>
  </r>
  <r>
    <s v="K435"/>
    <x v="1"/>
    <s v="43000000014117149"/>
    <x v="318"/>
    <s v="Broad"/>
    <x v="14"/>
    <s v="Los Angeles to France Sale"/>
    <s v="uncategorized"/>
    <x v="2"/>
    <s v="Unassigned"/>
    <s v="Unavailable"/>
    <n v="6.25"/>
    <n v="1"/>
    <n v="1.35"/>
    <n v="1.35"/>
    <n v="1"/>
    <n v="100"/>
    <n v="1"/>
    <n v="0"/>
    <n v="0"/>
    <n v="0"/>
    <n v="1.35"/>
    <n v="0"/>
  </r>
  <r>
    <s v="K435"/>
    <x v="1"/>
    <s v="43000000014113731"/>
    <x v="480"/>
    <s v="Broad"/>
    <x v="4"/>
    <s v="New York to France Sale"/>
    <s v="uncategorized"/>
    <x v="2"/>
    <s v="Unassigned"/>
    <s v="Live"/>
    <n v="6.25"/>
    <n v="1"/>
    <n v="1.3625"/>
    <n v="1.3625"/>
    <n v="3"/>
    <n v="33.3333333333333"/>
    <n v="1"/>
    <n v="0"/>
    <n v="0"/>
    <n v="0"/>
    <n v="1.3625"/>
    <n v="0"/>
  </r>
  <r>
    <s v="K435"/>
    <x v="1"/>
    <s v="43000000014117401"/>
    <x v="481"/>
    <s v="Broad"/>
    <x v="14"/>
    <s v="Los Angeles to Spain Sale"/>
    <s v="uncategorized"/>
    <x v="2"/>
    <s v="Unassigned"/>
    <s v="Unavailable"/>
    <n v="6.25"/>
    <n v="1"/>
    <n v="1.3625"/>
    <n v="1.3625"/>
    <n v="1"/>
    <n v="100"/>
    <n v="1"/>
    <n v="0"/>
    <n v="0"/>
    <n v="0"/>
    <n v="1.3625"/>
    <n v="0"/>
  </r>
  <r>
    <s v="K435"/>
    <x v="1"/>
    <s v="43000000014119920"/>
    <x v="428"/>
    <s v="Broad"/>
    <x v="9"/>
    <s v="Houston to Rome Sale"/>
    <s v="uncategorized"/>
    <x v="2"/>
    <s v="Unassigned"/>
    <s v="Paused"/>
    <n v="6.25"/>
    <n v="1"/>
    <n v="1.375"/>
    <n v="1.375"/>
    <n v="6"/>
    <n v="16.6666666666667"/>
    <n v="1.1666666666666701"/>
    <n v="0"/>
    <n v="0"/>
    <n v="0"/>
    <n v="1.375"/>
    <n v="0"/>
  </r>
  <r>
    <s v="K435"/>
    <x v="1"/>
    <s v="43000000014111059"/>
    <x v="329"/>
    <s v="Broad"/>
    <x v="2"/>
    <s v="San Francisco to Rome Sale"/>
    <s v="uncategorized"/>
    <x v="2"/>
    <s v="Unassigned"/>
    <s v="Paused"/>
    <n v="6.25"/>
    <n v="1"/>
    <n v="1.3875"/>
    <n v="1.3875"/>
    <n v="3"/>
    <n v="33.3333333333333"/>
    <n v="3.3333333333333299"/>
    <n v="0"/>
    <n v="0"/>
    <n v="0"/>
    <n v="1.3875"/>
    <n v="0"/>
  </r>
  <r>
    <s v="K435"/>
    <x v="1"/>
    <s v="43000000014121636"/>
    <x v="468"/>
    <s v="Broad"/>
    <x v="7"/>
    <s v="Detroit to Spain Sale"/>
    <s v="uncategorized"/>
    <x v="2"/>
    <s v="Unassigned"/>
    <s v="Paused"/>
    <n v="6.25"/>
    <n v="1"/>
    <n v="1.3875"/>
    <n v="1.3875"/>
    <n v="2"/>
    <n v="50"/>
    <n v="3.5"/>
    <n v="0"/>
    <n v="0"/>
    <n v="0"/>
    <n v="1.3875"/>
    <n v="0"/>
  </r>
  <r>
    <s v="K435"/>
    <x v="1"/>
    <s v="43000000014127463"/>
    <x v="482"/>
    <s v="Broad"/>
    <x v="8"/>
    <s v="Boston to France Sale"/>
    <s v="uncategorized"/>
    <x v="2"/>
    <s v="Unassigned"/>
    <s v="Unavailable"/>
    <n v="6.25"/>
    <n v="1"/>
    <n v="1.3875"/>
    <n v="1.3875"/>
    <n v="4"/>
    <n v="25"/>
    <n v="1.5"/>
    <n v="0"/>
    <n v="0"/>
    <n v="0"/>
    <n v="1.3875"/>
    <n v="0"/>
  </r>
  <r>
    <s v="K435"/>
    <x v="1"/>
    <s v="43000000005287834"/>
    <x v="483"/>
    <s v="Broad"/>
    <x v="10"/>
    <s v="Google|Stuttgart"/>
    <s v="stuttgart"/>
    <x v="2"/>
    <s v="Unassigned"/>
    <s v="Paused"/>
    <n v="6.25"/>
    <n v="1"/>
    <n v="1.4"/>
    <n v="1.4"/>
    <n v="4"/>
    <n v="25"/>
    <n v="1"/>
    <n v="0"/>
    <n v="0"/>
    <n v="0"/>
    <n v="1.4"/>
    <n v="0"/>
  </r>
  <r>
    <s v="K435"/>
    <x v="1"/>
    <s v="43000000013072423"/>
    <x v="484"/>
    <s v="Broad"/>
    <x v="16"/>
    <s v="Turkey"/>
    <s v="uncategorized"/>
    <x v="2"/>
    <s v="Unassigned"/>
    <s v="Unavailable"/>
    <n v="6.25"/>
    <n v="1"/>
    <n v="1.4"/>
    <n v="1.4"/>
    <n v="39"/>
    <n v="2.5641025641025599"/>
    <n v="1.6666666666666701"/>
    <n v="0"/>
    <n v="0"/>
    <n v="0"/>
    <n v="1.4"/>
    <n v="0"/>
  </r>
  <r>
    <s v="K435"/>
    <x v="1"/>
    <s v="43000000014111661"/>
    <x v="419"/>
    <s v="Broad"/>
    <x v="11"/>
    <s v="Philadelphia to Florence Sale"/>
    <s v="uncategorized"/>
    <x v="2"/>
    <s v="Unassigned"/>
    <s v="Paused"/>
    <n v="6.25"/>
    <n v="1"/>
    <n v="1.4"/>
    <n v="1.4"/>
    <n v="1"/>
    <n v="100"/>
    <n v="1"/>
    <n v="0"/>
    <n v="0"/>
    <n v="0"/>
    <n v="1.4"/>
    <n v="0"/>
  </r>
  <r>
    <s v="K435"/>
    <x v="1"/>
    <s v="43000000014201407"/>
    <x v="485"/>
    <s v="Broad"/>
    <x v="8"/>
    <s v="International Boston"/>
    <s v="uncategorized"/>
    <x v="2"/>
    <s v="Unassigned"/>
    <s v="Unavailable"/>
    <n v="6.25"/>
    <n v="1"/>
    <n v="1.4"/>
    <n v="1.4"/>
    <n v="2"/>
    <n v="50"/>
    <n v="1.5"/>
    <n v="0"/>
    <n v="0"/>
    <n v="0"/>
    <n v="1.4"/>
    <n v="0"/>
  </r>
  <r>
    <s v="K435"/>
    <x v="1"/>
    <s v="43000000014114285"/>
    <x v="486"/>
    <s v="Broad"/>
    <x v="4"/>
    <s v="New York to Spain Sale"/>
    <s v="uncategorized"/>
    <x v="2"/>
    <s v="Unassigned"/>
    <s v="Unavailable"/>
    <n v="6.25"/>
    <n v="1"/>
    <n v="1.4125000000000001"/>
    <n v="1.4125000000000001"/>
    <n v="7"/>
    <n v="14.285714285714301"/>
    <n v="1"/>
    <n v="0"/>
    <n v="0"/>
    <n v="0"/>
    <n v="1.4125000000000001"/>
    <n v="0"/>
  </r>
  <r>
    <s v="K435"/>
    <x v="1"/>
    <s v="43000000014118835"/>
    <x v="375"/>
    <s v="Broad"/>
    <x v="9"/>
    <s v="Houston to Florence Sale"/>
    <s v="uncategorized"/>
    <x v="2"/>
    <s v="Unassigned"/>
    <s v="Paused"/>
    <n v="6.25"/>
    <n v="1"/>
    <n v="1.4125000000000001"/>
    <n v="1.4125000000000001"/>
    <n v="1"/>
    <n v="100"/>
    <n v="2"/>
    <n v="0"/>
    <n v="0"/>
    <n v="0"/>
    <n v="1.4125000000000001"/>
    <n v="0"/>
  </r>
  <r>
    <s v="K435"/>
    <x v="1"/>
    <s v="43000000014120195"/>
    <x v="61"/>
    <s v="Broad"/>
    <x v="7"/>
    <s v="Detroit to France Sale"/>
    <s v="uncategorized"/>
    <x v="2"/>
    <s v="Unassigned"/>
    <s v="Paused"/>
    <n v="6.25"/>
    <n v="1"/>
    <n v="1.4125000000000001"/>
    <n v="1.4125000000000001"/>
    <n v="10"/>
    <n v="10"/>
    <n v="1.099"/>
    <n v="0"/>
    <n v="0"/>
    <n v="0"/>
    <n v="1.4125000000000001"/>
    <n v="0"/>
  </r>
  <r>
    <s v="K435"/>
    <x v="1"/>
    <s v="43000000014117132"/>
    <x v="487"/>
    <s v="Broad"/>
    <x v="14"/>
    <s v="Los Angeles to Greece Sale"/>
    <s v="uncategorized"/>
    <x v="2"/>
    <s v="Unassigned"/>
    <s v="Unavailable"/>
    <n v="6.25"/>
    <n v="1"/>
    <n v="1.425"/>
    <n v="1.425"/>
    <n v="52"/>
    <n v="1.92307692307692"/>
    <n v="2.3961538461538501"/>
    <n v="0"/>
    <n v="0"/>
    <n v="0"/>
    <n v="1.425"/>
    <n v="0"/>
  </r>
  <r>
    <s v="K435"/>
    <x v="1"/>
    <s v="43000000014116860"/>
    <x v="344"/>
    <s v="Broad"/>
    <x v="14"/>
    <s v="Los Angeles to France Sale"/>
    <s v="uncategorized"/>
    <x v="2"/>
    <s v="Unassigned"/>
    <s v="Unavailable"/>
    <n v="6.25"/>
    <n v="2"/>
    <n v="1.4375"/>
    <n v="0.71875"/>
    <n v="20"/>
    <n v="10"/>
    <n v="1.048"/>
    <n v="0"/>
    <n v="0"/>
    <n v="0"/>
    <n v="1.4375"/>
    <n v="0"/>
  </r>
  <r>
    <s v="K435"/>
    <x v="1"/>
    <s v="43000000014120756"/>
    <x v="21"/>
    <s v="Broad"/>
    <x v="7"/>
    <s v="Detroit to France Sale"/>
    <s v="uncategorized"/>
    <x v="2"/>
    <s v="Unassigned"/>
    <s v="Paused"/>
    <n v="6.25"/>
    <n v="1"/>
    <n v="1.4375"/>
    <n v="1.4375"/>
    <n v="21"/>
    <n v="4.7619047619047601"/>
    <n v="1.66619047619048"/>
    <n v="0"/>
    <n v="0"/>
    <n v="0"/>
    <n v="1.4375"/>
    <n v="0"/>
  </r>
  <r>
    <s v="K435"/>
    <x v="1"/>
    <s v="43000000014112382"/>
    <x v="465"/>
    <s v="Broad"/>
    <x v="11"/>
    <s v="Philadelphia to Spain Sale"/>
    <s v="uncategorized"/>
    <x v="2"/>
    <s v="Unassigned"/>
    <s v="Paused"/>
    <n v="6.25"/>
    <n v="1"/>
    <n v="1.45"/>
    <n v="1.45"/>
    <n v="18"/>
    <n v="5.5555555555555598"/>
    <n v="1.61"/>
    <n v="0"/>
    <n v="0"/>
    <n v="0"/>
    <n v="1.45"/>
    <n v="0"/>
  </r>
  <r>
    <s v="K435"/>
    <x v="1"/>
    <s v="43000000014118889"/>
    <x v="488"/>
    <s v="Broad"/>
    <x v="9"/>
    <s v="Houston to Athens Sale"/>
    <s v="uncategorized"/>
    <x v="2"/>
    <s v="Unassigned"/>
    <s v="Paused"/>
    <n v="6.25"/>
    <n v="1"/>
    <n v="1.45"/>
    <n v="1.45"/>
    <n v="1"/>
    <n v="100"/>
    <n v="1"/>
    <n v="0"/>
    <n v="0"/>
    <n v="0"/>
    <n v="1.45"/>
    <n v="0"/>
  </r>
  <r>
    <s v="K435"/>
    <x v="1"/>
    <s v="43000000005278259"/>
    <x v="373"/>
    <s v="Broad"/>
    <x v="10"/>
    <s v="Google|Florence"/>
    <s v="uncategorized"/>
    <x v="5"/>
    <s v="Unassigned"/>
    <s v="Paused"/>
    <n v="6.25"/>
    <n v="2"/>
    <n v="1.5"/>
    <n v="0.75"/>
    <n v="181"/>
    <n v="1.10497237569061"/>
    <n v="1.3436464088397799"/>
    <n v="0"/>
    <n v="0"/>
    <n v="0"/>
    <n v="1.5"/>
    <n v="0"/>
  </r>
  <r>
    <s v="K435"/>
    <x v="1"/>
    <s v="43000000013072321"/>
    <x v="489"/>
    <s v="Broad"/>
    <x v="16"/>
    <s v="Milan Branded"/>
    <s v="uncategorized"/>
    <x v="2"/>
    <s v="Unassigned"/>
    <s v="Unavailable"/>
    <n v="6.25"/>
    <n v="2"/>
    <n v="1.5"/>
    <n v="0.75"/>
    <n v="32"/>
    <n v="6.25"/>
    <n v="1.515625"/>
    <n v="0"/>
    <n v="0"/>
    <n v="0"/>
    <n v="1.5"/>
    <n v="0"/>
  </r>
  <r>
    <s v="K435"/>
    <x v="1"/>
    <s v="43000000014113785"/>
    <x v="490"/>
    <s v="Broad"/>
    <x v="4"/>
    <s v="Low Europe New York"/>
    <s v="uncategorized"/>
    <x v="2"/>
    <s v="Unassigned"/>
    <s v="Unavailable"/>
    <n v="6.25"/>
    <n v="1"/>
    <n v="1.5"/>
    <n v="1.5"/>
    <n v="2"/>
    <n v="50"/>
    <n v="1.5"/>
    <n v="0"/>
    <n v="0"/>
    <n v="0"/>
    <n v="1.5"/>
    <n v="0"/>
  </r>
  <r>
    <s v="K435"/>
    <x v="1"/>
    <s v="43000000014200927"/>
    <x v="491"/>
    <s v="Broad"/>
    <x v="6"/>
    <s v="International DC"/>
    <s v="uncategorized"/>
    <x v="2"/>
    <s v="Unassigned"/>
    <s v="Unavailable"/>
    <n v="6.25"/>
    <n v="1"/>
    <n v="1.5"/>
    <n v="1.5"/>
    <n v="12"/>
    <n v="8.3333333333333304"/>
    <n v="1"/>
    <n v="0"/>
    <n v="0"/>
    <n v="0"/>
    <n v="1.5"/>
    <n v="0"/>
  </r>
  <r>
    <s v="K435"/>
    <x v="1"/>
    <s v="43000000014127228"/>
    <x v="492"/>
    <s v="Broad"/>
    <x v="8"/>
    <s v="Boston to Paris Sale"/>
    <s v="uncategorized"/>
    <x v="2"/>
    <s v="Unassigned"/>
    <s v="Paused"/>
    <n v="6.25"/>
    <n v="1"/>
    <n v="1.5"/>
    <n v="1.5"/>
    <n v="14"/>
    <n v="7.1428571428571397"/>
    <n v="1.64214285714286"/>
    <n v="0"/>
    <n v="0"/>
    <n v="0"/>
    <n v="1.5"/>
    <n v="0"/>
  </r>
  <r>
    <s v="K435"/>
    <x v="1"/>
    <s v="43000000014121811"/>
    <x v="493"/>
    <s v="Broad"/>
    <x v="6"/>
    <s v="DC to Barcelona Sale"/>
    <s v="uncategorized"/>
    <x v="2"/>
    <s v="Unassigned"/>
    <s v="Paused"/>
    <n v="6.25"/>
    <n v="1"/>
    <n v="1.5125"/>
    <n v="1.5125"/>
    <n v="2"/>
    <n v="50"/>
    <n v="1"/>
    <n v="0"/>
    <n v="0"/>
    <n v="0"/>
    <n v="1.5125"/>
    <n v="0"/>
  </r>
  <r>
    <s v="K435"/>
    <x v="1"/>
    <s v="43000000005278381"/>
    <x v="494"/>
    <s v="Broad"/>
    <x v="10"/>
    <s v="Google|Barcelona"/>
    <s v="uncategorized"/>
    <x v="2"/>
    <s v="Unassigned"/>
    <s v="Paused"/>
    <n v="6.25"/>
    <n v="2"/>
    <n v="1.5249999999999999"/>
    <n v="0.76249999999999996"/>
    <n v="146"/>
    <n v="1.3698630136986301"/>
    <n v="1.59178082191781"/>
    <n v="0"/>
    <n v="0"/>
    <n v="0"/>
    <n v="1.5249999999999999"/>
    <n v="0"/>
  </r>
  <r>
    <s v="K435"/>
    <x v="1"/>
    <s v="43000000014200690"/>
    <x v="495"/>
    <s v="Broad"/>
    <x v="11"/>
    <s v="International Philadelphia"/>
    <s v="uncategorized"/>
    <x v="2"/>
    <s v="Unassigned"/>
    <s v="Unavailable"/>
    <n v="6.25"/>
    <n v="1"/>
    <n v="1.5249999999999999"/>
    <n v="1.5249999999999999"/>
    <n v="10"/>
    <n v="10"/>
    <n v="1"/>
    <n v="0"/>
    <n v="0"/>
    <n v="0"/>
    <n v="1.5249999999999999"/>
    <n v="0"/>
  </r>
  <r>
    <s v="K435"/>
    <x v="1"/>
    <s v="43000000014122507"/>
    <x v="496"/>
    <s v="Broad"/>
    <x v="6"/>
    <s v="DC to Rome Sale"/>
    <s v="uncategorized"/>
    <x v="2"/>
    <s v="Unassigned"/>
    <s v="Paused"/>
    <n v="6.25"/>
    <n v="1"/>
    <n v="1.5249999999999999"/>
    <n v="1.5249999999999999"/>
    <n v="3"/>
    <n v="33.3333333333333"/>
    <n v="1"/>
    <n v="0"/>
    <n v="0"/>
    <n v="0"/>
    <n v="1.5249999999999999"/>
    <n v="0"/>
  </r>
  <r>
    <s v="K435"/>
    <x v="1"/>
    <s v="43000000013072780"/>
    <x v="497"/>
    <s v="Broad"/>
    <x v="16"/>
    <s v="UK"/>
    <s v="uncategorized"/>
    <x v="2"/>
    <s v="Unassigned"/>
    <s v="Unavailable"/>
    <n v="6.25"/>
    <n v="1"/>
    <n v="1.5375000000000001"/>
    <n v="1.5375000000000001"/>
    <n v="12"/>
    <n v="8.3333333333333304"/>
    <n v="1.075"/>
    <n v="0"/>
    <n v="0"/>
    <n v="0"/>
    <n v="1.5375000000000001"/>
    <n v="0"/>
  </r>
  <r>
    <s v="K435"/>
    <x v="1"/>
    <s v="43000000013072857"/>
    <x v="498"/>
    <s v="Broad"/>
    <x v="16"/>
    <s v="Madrid"/>
    <s v="uncategorized"/>
    <x v="2"/>
    <s v="Unassigned"/>
    <s v="Unavailable"/>
    <n v="6.25"/>
    <n v="4"/>
    <n v="1.5375000000000001"/>
    <n v="0.38437500000000002"/>
    <n v="53"/>
    <n v="7.5471698113207504"/>
    <n v="4.0018867924528303"/>
    <n v="0"/>
    <n v="0"/>
    <n v="0"/>
    <n v="1.5375000000000001"/>
    <n v="0"/>
  </r>
  <r>
    <s v="K435"/>
    <x v="1"/>
    <s v="43000000014112683"/>
    <x v="397"/>
    <s v="Broad"/>
    <x v="11"/>
    <s v="Philadelphia to Paris Sale"/>
    <s v="uncategorized"/>
    <x v="2"/>
    <s v="Unassigned"/>
    <s v="Paused"/>
    <n v="6.25"/>
    <n v="1"/>
    <n v="1.5375000000000001"/>
    <n v="1.5375000000000001"/>
    <n v="1"/>
    <n v="100"/>
    <n v="1"/>
    <n v="0"/>
    <n v="0"/>
    <n v="0"/>
    <n v="1.5375000000000001"/>
    <n v="0"/>
  </r>
  <r>
    <s v="K435"/>
    <x v="1"/>
    <s v="43000000014118277"/>
    <x v="399"/>
    <s v="Broad"/>
    <x v="9"/>
    <s v="Houston to Paris Sale"/>
    <s v="uncategorized"/>
    <x v="2"/>
    <s v="Unassigned"/>
    <s v="Paused"/>
    <n v="6.25"/>
    <n v="1"/>
    <n v="1.5375000000000001"/>
    <n v="1.5375000000000001"/>
    <n v="31"/>
    <n v="3.2258064516128999"/>
    <n v="1.3548387096774199"/>
    <n v="0"/>
    <n v="0"/>
    <n v="0"/>
    <n v="1.5375000000000001"/>
    <n v="0"/>
  </r>
  <r>
    <s v="K435"/>
    <x v="1"/>
    <s v="43000000014111008"/>
    <x v="499"/>
    <s v="Broad"/>
    <x v="2"/>
    <s v="San Francisco to Venice Sale"/>
    <s v="uncategorized"/>
    <x v="2"/>
    <s v="Unassigned"/>
    <s v="Paused"/>
    <n v="6.25"/>
    <n v="1"/>
    <n v="1.5625"/>
    <n v="1.5625"/>
    <n v="9"/>
    <n v="11.1111111111111"/>
    <n v="1"/>
    <n v="0"/>
    <n v="0"/>
    <n v="0"/>
    <n v="1.5625"/>
    <n v="0"/>
  </r>
  <r>
    <s v="K435"/>
    <x v="1"/>
    <s v="43000000014200729"/>
    <x v="500"/>
    <s v="Broad"/>
    <x v="11"/>
    <s v="Europe Philadelphia"/>
    <s v="uncategorized"/>
    <x v="2"/>
    <s v="Unassigned"/>
    <s v="Unavailable"/>
    <n v="6.25"/>
    <n v="1"/>
    <n v="1.5625"/>
    <n v="1.5625"/>
    <n v="21"/>
    <n v="4.7619047619047601"/>
    <n v="1"/>
    <n v="0"/>
    <n v="0"/>
    <n v="0"/>
    <n v="1.5625"/>
    <n v="0"/>
  </r>
  <r>
    <s v="K435"/>
    <x v="1"/>
    <s v="43000000014121061"/>
    <x v="464"/>
    <s v="Broad"/>
    <x v="7"/>
    <s v="Detroit to Greece Sale"/>
    <s v="uncategorized"/>
    <x v="2"/>
    <s v="Unassigned"/>
    <s v="Unavailable"/>
    <n v="6.25"/>
    <n v="1"/>
    <n v="1.5625"/>
    <n v="1.5625"/>
    <n v="89"/>
    <n v="1.1235955056179801"/>
    <n v="2.9101123595505598"/>
    <n v="0"/>
    <n v="0"/>
    <n v="0"/>
    <n v="1.5625"/>
    <n v="0"/>
  </r>
  <r>
    <s v="K435"/>
    <x v="1"/>
    <s v="43000000014127949"/>
    <x v="501"/>
    <s v="Broad"/>
    <x v="8"/>
    <s v="Boston to Italy Sale"/>
    <s v="uncategorized"/>
    <x v="2"/>
    <s v="Unassigned"/>
    <s v="Unavailable"/>
    <n v="6.25"/>
    <n v="1"/>
    <n v="1.575"/>
    <n v="1.575"/>
    <n v="7"/>
    <n v="14.285714285714301"/>
    <n v="1.1428571428571399"/>
    <n v="0"/>
    <n v="0"/>
    <n v="0"/>
    <n v="1.575"/>
    <n v="0"/>
  </r>
  <r>
    <s v="K435"/>
    <x v="1"/>
    <s v="43000000013072308"/>
    <x v="502"/>
    <s v="Broad"/>
    <x v="16"/>
    <s v="Milan"/>
    <s v="uncategorized"/>
    <x v="2"/>
    <s v="Unassigned"/>
    <s v="Unavailable"/>
    <n v="6.25"/>
    <n v="1"/>
    <n v="1.6"/>
    <n v="1.6"/>
    <n v="69"/>
    <n v="1.4492753623188399"/>
    <n v="2.90144927536232"/>
    <n v="0"/>
    <n v="0"/>
    <n v="0"/>
    <n v="1.6"/>
    <n v="0"/>
  </r>
  <r>
    <s v="K435"/>
    <x v="1"/>
    <s v="43000000014114424"/>
    <x v="468"/>
    <s v="Broad"/>
    <x v="4"/>
    <s v="New York to Spain Sale"/>
    <s v="uncategorized"/>
    <x v="2"/>
    <s v="Unassigned"/>
    <s v="Unavailable"/>
    <n v="6.25"/>
    <n v="1"/>
    <n v="1.6"/>
    <n v="1.6"/>
    <n v="10"/>
    <n v="10"/>
    <n v="2.9"/>
    <n v="0"/>
    <n v="0"/>
    <n v="0"/>
    <n v="1.6"/>
    <n v="0"/>
  </r>
  <r>
    <s v="K435"/>
    <x v="1"/>
    <s v="43000000014114884"/>
    <x v="503"/>
    <s v="Broad"/>
    <x v="4"/>
    <s v="New York to Rome Sale"/>
    <s v="uncategorized"/>
    <x v="2"/>
    <s v="Unassigned"/>
    <s v="Unavailable"/>
    <n v="6.25"/>
    <n v="1"/>
    <n v="1.6"/>
    <n v="1.6"/>
    <n v="7"/>
    <n v="14.285714285714301"/>
    <n v="1.4285714285714299"/>
    <n v="0"/>
    <n v="0"/>
    <n v="0"/>
    <n v="1.6"/>
    <n v="0"/>
  </r>
  <r>
    <s v="K435"/>
    <x v="1"/>
    <s v="43000000013072446"/>
    <x v="504"/>
    <s v="Broad"/>
    <x v="16"/>
    <s v="Istanbul Branded"/>
    <s v="uncategorized"/>
    <x v="2"/>
    <s v="Unassigned"/>
    <s v="Unavailable"/>
    <n v="6.25"/>
    <n v="1"/>
    <n v="1.6125"/>
    <n v="1.6125"/>
    <n v="2"/>
    <n v="50"/>
    <n v="1.5"/>
    <n v="0"/>
    <n v="0"/>
    <n v="0"/>
    <n v="1.6125"/>
    <n v="0"/>
  </r>
  <r>
    <s v="K435"/>
    <x v="1"/>
    <s v="43000000014113325"/>
    <x v="455"/>
    <s v="Broad"/>
    <x v="4"/>
    <s v="New York to Madrid Sale"/>
    <s v="uncategorized"/>
    <x v="2"/>
    <s v="Unassigned"/>
    <s v="Unavailable"/>
    <n v="6.25"/>
    <n v="1"/>
    <n v="1.6125"/>
    <n v="1.6125"/>
    <n v="66"/>
    <n v="1.51515151515152"/>
    <n v="1.2878787878787901"/>
    <n v="0"/>
    <n v="0"/>
    <n v="0"/>
    <n v="1.6125"/>
    <n v="0"/>
  </r>
  <r>
    <s v="K435"/>
    <x v="1"/>
    <s v="43000000014116642"/>
    <x v="463"/>
    <s v="Broad"/>
    <x v="14"/>
    <s v="Los Angeles to Athens Sale"/>
    <s v="uncategorized"/>
    <x v="2"/>
    <s v="Unassigned"/>
    <s v="Unavailable"/>
    <n v="6.25"/>
    <n v="1"/>
    <n v="1.6125"/>
    <n v="1.6125"/>
    <n v="3"/>
    <n v="33.3333333333333"/>
    <n v="1"/>
    <n v="0"/>
    <n v="0"/>
    <n v="0"/>
    <n v="1.6125"/>
    <n v="0"/>
  </r>
  <r>
    <s v="K435"/>
    <x v="1"/>
    <s v="43000000014118980"/>
    <x v="387"/>
    <s v="Broad"/>
    <x v="9"/>
    <s v="Houston to Paris Sale"/>
    <s v="uncategorized"/>
    <x v="2"/>
    <s v="Unassigned"/>
    <s v="Paused"/>
    <n v="6.25"/>
    <n v="1"/>
    <n v="1.6125"/>
    <n v="1.6125"/>
    <n v="3"/>
    <n v="33.3333333333333"/>
    <n v="1"/>
    <n v="0"/>
    <n v="0"/>
    <n v="0"/>
    <n v="1.6125"/>
    <n v="0"/>
  </r>
  <r>
    <s v="K435"/>
    <x v="1"/>
    <s v="43000000014115426"/>
    <x v="396"/>
    <s v="Broad"/>
    <x v="5"/>
    <s v="Miami to Paris Sale"/>
    <s v="uncategorized"/>
    <x v="2"/>
    <s v="Unassigned"/>
    <s v="Paused"/>
    <n v="6.25"/>
    <n v="1"/>
    <n v="1.625"/>
    <n v="1.625"/>
    <n v="3"/>
    <n v="33.3333333333333"/>
    <n v="1"/>
    <n v="0"/>
    <n v="0"/>
    <n v="0"/>
    <n v="1.625"/>
    <n v="0"/>
  </r>
  <r>
    <s v="K435"/>
    <x v="1"/>
    <s v="43000000014113920"/>
    <x v="505"/>
    <s v="Broad"/>
    <x v="4"/>
    <s v="New York to Italy Sale"/>
    <s v="uncategorized"/>
    <x v="2"/>
    <s v="Unassigned"/>
    <s v="Unavailable"/>
    <n v="6.25"/>
    <n v="1"/>
    <n v="1.625"/>
    <n v="1.625"/>
    <n v="5"/>
    <n v="20"/>
    <n v="1.64"/>
    <n v="0"/>
    <n v="0"/>
    <n v="0"/>
    <n v="1.625"/>
    <n v="0"/>
  </r>
  <r>
    <s v="K435"/>
    <x v="1"/>
    <s v="43000000014118661"/>
    <x v="315"/>
    <s v="Broad"/>
    <x v="9"/>
    <s v="Houston to Paris Sale"/>
    <s v="uncategorized"/>
    <x v="2"/>
    <s v="Unassigned"/>
    <s v="Paused"/>
    <n v="6.25"/>
    <n v="1"/>
    <n v="1.625"/>
    <n v="1.625"/>
    <n v="13"/>
    <n v="7.6923076923076898"/>
    <n v="1.7692307692307701"/>
    <n v="0"/>
    <n v="0"/>
    <n v="0"/>
    <n v="1.625"/>
    <n v="0"/>
  </r>
  <r>
    <s v="K435"/>
    <x v="1"/>
    <s v="43000000014127903"/>
    <x v="158"/>
    <s v="Broad"/>
    <x v="8"/>
    <s v="Boston to France Sale"/>
    <s v="uncategorized"/>
    <x v="2"/>
    <s v="Unassigned"/>
    <s v="Unavailable"/>
    <n v="6.25"/>
    <n v="1"/>
    <n v="1.625"/>
    <n v="1.625"/>
    <n v="13"/>
    <n v="7.6923076923076898"/>
    <n v="1.92307692307692"/>
    <n v="0"/>
    <n v="0"/>
    <n v="0"/>
    <n v="1.625"/>
    <n v="0"/>
  </r>
  <r>
    <s v="K435"/>
    <x v="1"/>
    <s v="43000000014128631"/>
    <x v="506"/>
    <s v="Broad"/>
    <x v="8"/>
    <s v="Cheap International Boston"/>
    <s v="uncategorized"/>
    <x v="2"/>
    <s v="Unassigned"/>
    <s v="Unavailable"/>
    <n v="6.25"/>
    <n v="1"/>
    <n v="1.625"/>
    <n v="1.625"/>
    <n v="19"/>
    <n v="5.2631578947368398"/>
    <n v="2.0526315789473699"/>
    <n v="0"/>
    <n v="0"/>
    <n v="0"/>
    <n v="1.625"/>
    <n v="0"/>
  </r>
  <r>
    <s v="K435"/>
    <x v="1"/>
    <s v="43000000008357130"/>
    <x v="507"/>
    <s v="Broad"/>
    <x v="10"/>
    <s v="Google|Athens"/>
    <s v="athens"/>
    <x v="2"/>
    <s v="Unassigned"/>
    <s v="Paused"/>
    <n v="6.25"/>
    <n v="1"/>
    <n v="1.6375"/>
    <n v="1.6375"/>
    <n v="24"/>
    <n v="4.1666666666666696"/>
    <n v="2.125"/>
    <n v="0"/>
    <n v="0"/>
    <n v="0"/>
    <n v="1.6375"/>
    <n v="0"/>
  </r>
  <r>
    <s v="K435"/>
    <x v="1"/>
    <s v="43000000013072803"/>
    <x v="508"/>
    <s v="Broad"/>
    <x v="16"/>
    <s v="Milan"/>
    <s v="uncategorized"/>
    <x v="2"/>
    <s v="Unassigned"/>
    <s v="Unavailable"/>
    <n v="6.25"/>
    <n v="3"/>
    <n v="1.6374999750000001"/>
    <n v="0.54583332500000004"/>
    <n v="117"/>
    <n v="2.5641025641025599"/>
    <n v="4.0435897435897399"/>
    <n v="0"/>
    <n v="0"/>
    <n v="0"/>
    <n v="1.6374999750000001"/>
    <n v="0"/>
  </r>
  <r>
    <s v="K435"/>
    <x v="1"/>
    <s v="43000000014113461"/>
    <x v="509"/>
    <s v="Broad"/>
    <x v="4"/>
    <s v="New York to Rome Sale"/>
    <s v="uncategorized"/>
    <x v="2"/>
    <s v="Unassigned"/>
    <s v="Unavailable"/>
    <n v="6.25"/>
    <n v="1"/>
    <n v="1.6375"/>
    <n v="1.6375"/>
    <n v="1"/>
    <n v="100"/>
    <n v="2"/>
    <n v="0"/>
    <n v="0"/>
    <n v="0"/>
    <n v="1.6375"/>
    <n v="0"/>
  </r>
  <r>
    <s v="K435"/>
    <x v="1"/>
    <s v="43000000014117193"/>
    <x v="506"/>
    <s v="Broad"/>
    <x v="14"/>
    <s v="Cheap International Los Angeles"/>
    <s v="uncategorized"/>
    <x v="2"/>
    <s v="Unassigned"/>
    <s v="Unavailable"/>
    <n v="6.25"/>
    <n v="1"/>
    <n v="1.6375"/>
    <n v="1.6375"/>
    <n v="23"/>
    <n v="4.3478260869565197"/>
    <n v="1.96086956521739"/>
    <n v="0"/>
    <n v="0"/>
    <n v="0"/>
    <n v="1.6375"/>
    <n v="0"/>
  </r>
  <r>
    <s v="K435"/>
    <x v="1"/>
    <s v="43000000014112409"/>
    <x v="510"/>
    <s v="Broad"/>
    <x v="11"/>
    <s v="Philadelphia to Spain Sale"/>
    <s v="uncategorized"/>
    <x v="2"/>
    <s v="Unassigned"/>
    <s v="Paused"/>
    <n v="6.25"/>
    <n v="2"/>
    <n v="1.65"/>
    <n v="0.82499999999999996"/>
    <n v="1"/>
    <n v="200"/>
    <n v="2"/>
    <n v="0"/>
    <n v="0"/>
    <n v="0"/>
    <n v="1.65"/>
    <n v="0"/>
  </r>
  <r>
    <s v="K435"/>
    <x v="1"/>
    <s v="43000000014113180"/>
    <x v="511"/>
    <s v="Broad"/>
    <x v="4"/>
    <s v="New York to Italy Sale"/>
    <s v="uncategorized"/>
    <x v="2"/>
    <s v="Unassigned"/>
    <s v="Unavailable"/>
    <n v="6.25"/>
    <n v="1"/>
    <n v="1.65"/>
    <n v="1.65"/>
    <n v="40"/>
    <n v="2.5"/>
    <n v="1.024"/>
    <n v="0"/>
    <n v="0"/>
    <n v="0"/>
    <n v="1.65"/>
    <n v="0"/>
  </r>
  <r>
    <s v="K435"/>
    <x v="1"/>
    <s v="43000000014114930"/>
    <x v="512"/>
    <s v="Broad"/>
    <x v="4"/>
    <s v="New York to Spain Sale"/>
    <s v="uncategorized"/>
    <x v="2"/>
    <s v="Unassigned"/>
    <s v="Unavailable"/>
    <n v="6.25"/>
    <n v="1"/>
    <n v="1.65"/>
    <n v="1.65"/>
    <n v="16"/>
    <n v="6.25"/>
    <n v="1"/>
    <n v="0"/>
    <n v="0"/>
    <n v="0"/>
    <n v="1.65"/>
    <n v="0"/>
  </r>
  <r>
    <s v="K435"/>
    <x v="1"/>
    <s v="43000000014119704"/>
    <x v="463"/>
    <s v="Broad"/>
    <x v="7"/>
    <s v="Detroit to Athens Sale"/>
    <s v="uncategorized"/>
    <x v="2"/>
    <s v="Unassigned"/>
    <s v="Paused"/>
    <n v="6.25"/>
    <n v="1"/>
    <n v="1.65"/>
    <n v="1.65"/>
    <n v="4"/>
    <n v="25"/>
    <n v="5.25"/>
    <n v="0"/>
    <n v="0"/>
    <n v="0"/>
    <n v="1.65"/>
    <n v="0"/>
  </r>
  <r>
    <s v="K435"/>
    <x v="1"/>
    <s v="43000000014120476"/>
    <x v="511"/>
    <s v="Broad"/>
    <x v="7"/>
    <s v="Detroit to Italy Sale"/>
    <s v="uncategorized"/>
    <x v="2"/>
    <s v="Unassigned"/>
    <s v="Paused"/>
    <n v="6.25"/>
    <n v="1"/>
    <n v="1.65"/>
    <n v="1.65"/>
    <n v="5"/>
    <n v="20"/>
    <n v="1"/>
    <n v="0"/>
    <n v="0"/>
    <n v="0"/>
    <n v="1.65"/>
    <n v="0"/>
  </r>
  <r>
    <s v="K435"/>
    <x v="1"/>
    <s v="43000000005278719"/>
    <x v="513"/>
    <s v="Broad"/>
    <x v="10"/>
    <s v="Google|Overseas"/>
    <s v="uncategorized"/>
    <x v="2"/>
    <s v="Unassigned"/>
    <s v="Paused"/>
    <n v="6.25"/>
    <n v="1"/>
    <n v="1.6625000000000001"/>
    <n v="1.6625000000000001"/>
    <n v="17"/>
    <n v="5.8823529411764701"/>
    <n v="1.70588235294118"/>
    <n v="0"/>
    <n v="0"/>
    <n v="0"/>
    <n v="1.6625000000000001"/>
    <n v="0"/>
  </r>
  <r>
    <s v="K435"/>
    <x v="1"/>
    <s v="43000000013071458"/>
    <x v="514"/>
    <s v="Broad"/>
    <x v="16"/>
    <s v="Europe"/>
    <s v="uncategorized"/>
    <x v="2"/>
    <s v="Unassigned"/>
    <s v="Unavailable"/>
    <n v="6.25"/>
    <n v="1"/>
    <n v="1.6625000000000001"/>
    <n v="1.6625000000000001"/>
    <n v="83"/>
    <n v="1.2048192771084301"/>
    <n v="1.26506024096386"/>
    <n v="0"/>
    <n v="0"/>
    <n v="0"/>
    <n v="1.6625000000000001"/>
    <n v="0"/>
  </r>
  <r>
    <s v="K435"/>
    <x v="1"/>
    <s v="43000000013072460"/>
    <x v="515"/>
    <s v="Exact"/>
    <x v="16"/>
    <s v="Venice"/>
    <s v="uncategorized"/>
    <x v="2"/>
    <s v="Unassigned"/>
    <s v="Unavailable"/>
    <n v="6.25"/>
    <n v="1"/>
    <n v="1.6625000000000001"/>
    <n v="1.6625000000000001"/>
    <n v="18"/>
    <n v="5.5555555555555598"/>
    <n v="2.5"/>
    <n v="0"/>
    <n v="0"/>
    <n v="0"/>
    <n v="1.6625000000000001"/>
    <n v="0"/>
  </r>
  <r>
    <s v="K435"/>
    <x v="1"/>
    <s v="43000000014109480"/>
    <x v="516"/>
    <s v="Broad"/>
    <x v="2"/>
    <s v="San Francisco to Barcelona Sale"/>
    <s v="uncategorized"/>
    <x v="2"/>
    <s v="Unassigned"/>
    <s v="Paused"/>
    <n v="6.25"/>
    <n v="1"/>
    <n v="1.6625000000000001"/>
    <n v="1.6625000000000001"/>
    <n v="3"/>
    <n v="33.3333333333333"/>
    <n v="2.3333333333333299"/>
    <n v="0"/>
    <n v="0"/>
    <n v="0"/>
    <n v="1.6625000000000001"/>
    <n v="0"/>
  </r>
  <r>
    <s v="K435"/>
    <x v="1"/>
    <s v="43000000014114333"/>
    <x v="329"/>
    <s v="Broad"/>
    <x v="4"/>
    <s v="New York to Rome Sale"/>
    <s v="uncategorized"/>
    <x v="2"/>
    <s v="Unassigned"/>
    <s v="Unavailable"/>
    <n v="6.25"/>
    <n v="1"/>
    <n v="1.6625000000000001"/>
    <n v="1.6625000000000001"/>
    <n v="7"/>
    <n v="14.285714285714301"/>
    <n v="1.28571428571429"/>
    <n v="0"/>
    <n v="0"/>
    <n v="0"/>
    <n v="1.6625000000000001"/>
    <n v="0"/>
  </r>
  <r>
    <s v="K435"/>
    <x v="1"/>
    <s v="43000000013071249"/>
    <x v="517"/>
    <s v="Broad"/>
    <x v="16"/>
    <s v="Athens"/>
    <s v="uncategorized"/>
    <x v="2"/>
    <s v="Unassigned"/>
    <s v="Paused"/>
    <n v="6.25"/>
    <n v="2"/>
    <n v="1.675"/>
    <n v="0.83750000000000002"/>
    <n v="44"/>
    <n v="4.5454545454545503"/>
    <n v="2.7727272727272698"/>
    <n v="0"/>
    <n v="0"/>
    <n v="0"/>
    <n v="1.675"/>
    <n v="0"/>
  </r>
  <r>
    <s v="K435"/>
    <x v="1"/>
    <s v="43000000013071466"/>
    <x v="419"/>
    <s v="Broad"/>
    <x v="16"/>
    <s v="Florence"/>
    <s v="uncategorized"/>
    <x v="2"/>
    <s v="Unassigned"/>
    <s v="Paused"/>
    <n v="6.25"/>
    <n v="3"/>
    <n v="1.674999975"/>
    <n v="0.55833332499999999"/>
    <n v="95"/>
    <n v="3.1578947368421102"/>
    <n v="3.9694736842105298"/>
    <n v="0"/>
    <n v="0"/>
    <n v="0"/>
    <n v="1.674999975"/>
    <n v="0"/>
  </r>
  <r>
    <s v="K435"/>
    <x v="1"/>
    <s v="43000000013072218"/>
    <x v="518"/>
    <s v="Broad"/>
    <x v="16"/>
    <s v="London Branded"/>
    <s v="uncategorized"/>
    <x v="2"/>
    <s v="Unassigned"/>
    <s v="Unavailable"/>
    <n v="6.25"/>
    <n v="1"/>
    <n v="1.675"/>
    <n v="1.675"/>
    <n v="2"/>
    <n v="50"/>
    <n v="3"/>
    <n v="0"/>
    <n v="0"/>
    <n v="0"/>
    <n v="1.675"/>
    <n v="0"/>
  </r>
  <r>
    <s v="K435"/>
    <x v="1"/>
    <s v="43000000014110112"/>
    <x v="328"/>
    <s v="Broad"/>
    <x v="2"/>
    <s v="San Francisco to Florence Sale"/>
    <s v="uncategorized"/>
    <x v="2"/>
    <s v="Unassigned"/>
    <s v="Paused"/>
    <n v="6.25"/>
    <n v="1"/>
    <n v="1.675"/>
    <n v="1.675"/>
    <n v="3"/>
    <n v="33.3333333333333"/>
    <n v="1.6666666666666701"/>
    <n v="0"/>
    <n v="0"/>
    <n v="0"/>
    <n v="1.675"/>
    <n v="0"/>
  </r>
  <r>
    <s v="K435"/>
    <x v="1"/>
    <s v="43000000014119944"/>
    <x v="519"/>
    <s v="Broad"/>
    <x v="9"/>
    <s v="Houston to Rome Sale"/>
    <s v="uncategorized"/>
    <x v="2"/>
    <s v="Unassigned"/>
    <s v="Paused"/>
    <n v="6.25"/>
    <n v="1"/>
    <n v="1.675"/>
    <n v="1.675"/>
    <n v="5"/>
    <n v="20"/>
    <n v="1.2"/>
    <n v="0"/>
    <n v="0"/>
    <n v="0"/>
    <n v="1.675"/>
    <n v="0"/>
  </r>
  <r>
    <s v="K435"/>
    <x v="1"/>
    <s v="43000000005277971"/>
    <x v="520"/>
    <s v="Broad"/>
    <x v="10"/>
    <s v="Google|Rome"/>
    <s v="uncategorized"/>
    <x v="2"/>
    <s v="Unassigned"/>
    <s v="Paused"/>
    <n v="6.25"/>
    <n v="1"/>
    <n v="1.6875"/>
    <n v="1.6875"/>
    <n v="14"/>
    <n v="7.1428571428571397"/>
    <n v="1.71428571428571"/>
    <n v="0"/>
    <n v="0"/>
    <n v="0"/>
    <n v="1.6875"/>
    <n v="0"/>
  </r>
  <r>
    <s v="K435"/>
    <x v="1"/>
    <s v="43000000005299187"/>
    <x v="521"/>
    <s v="Broad"/>
    <x v="10"/>
    <s v="Google|Britain"/>
    <s v="britain"/>
    <x v="2"/>
    <s v="Unassigned"/>
    <s v="Paused"/>
    <n v="6.25"/>
    <n v="1"/>
    <n v="1.6875"/>
    <n v="1.6875"/>
    <n v="1"/>
    <n v="100"/>
    <n v="1"/>
    <n v="0"/>
    <n v="0"/>
    <n v="0"/>
    <n v="1.6875"/>
    <n v="0"/>
  </r>
  <r>
    <s v="K435"/>
    <x v="1"/>
    <s v="43000000014112231"/>
    <x v="396"/>
    <s v="Broad"/>
    <x v="11"/>
    <s v="Philadelphia to Paris Sale"/>
    <s v="uncategorized"/>
    <x v="2"/>
    <s v="Unassigned"/>
    <s v="Paused"/>
    <n v="6.25"/>
    <n v="1"/>
    <n v="1.6875"/>
    <n v="1.6875"/>
    <n v="7"/>
    <n v="14.285714285714301"/>
    <n v="1"/>
    <n v="0"/>
    <n v="0"/>
    <n v="0"/>
    <n v="1.6875"/>
    <n v="0"/>
  </r>
  <r>
    <s v="K435"/>
    <x v="1"/>
    <s v="43000000014112244"/>
    <x v="466"/>
    <s v="Broad"/>
    <x v="4"/>
    <s v="Cheap Europe New York"/>
    <s v="uncategorized"/>
    <x v="2"/>
    <s v="Unassigned"/>
    <s v="Unavailable"/>
    <n v="6.25"/>
    <n v="1"/>
    <n v="1.6875"/>
    <n v="1.6875"/>
    <n v="6"/>
    <n v="16.6666666666667"/>
    <n v="1"/>
    <n v="0"/>
    <n v="0"/>
    <n v="0"/>
    <n v="1.6875"/>
    <n v="0"/>
  </r>
  <r>
    <s v="K435"/>
    <x v="1"/>
    <s v="43000000014128607"/>
    <x v="473"/>
    <s v="Broad"/>
    <x v="8"/>
    <s v="Cheap Europe Boston"/>
    <s v="uncategorized"/>
    <x v="2"/>
    <s v="Unassigned"/>
    <s v="Unavailable"/>
    <n v="6.25"/>
    <n v="1"/>
    <n v="1.6875"/>
    <n v="1.6875"/>
    <n v="3"/>
    <n v="33.3333333333333"/>
    <n v="1"/>
    <n v="0"/>
    <n v="0"/>
    <n v="0"/>
    <n v="1.6875"/>
    <n v="0"/>
  </r>
  <r>
    <s v="K435"/>
    <x v="1"/>
    <s v="43000000014114713"/>
    <x v="286"/>
    <s v="Broad"/>
    <x v="4"/>
    <s v="New York to Venice Sale"/>
    <s v="uncategorized"/>
    <x v="2"/>
    <s v="Unassigned"/>
    <s v="Unavailable"/>
    <n v="6.25"/>
    <n v="1"/>
    <n v="1.7"/>
    <n v="1.7"/>
    <n v="7"/>
    <n v="14.285714285714301"/>
    <n v="1"/>
    <n v="0"/>
    <n v="0"/>
    <n v="0"/>
    <n v="1.7"/>
    <n v="0"/>
  </r>
  <r>
    <s v="K435"/>
    <x v="1"/>
    <s v="43000000005278620"/>
    <x v="522"/>
    <s v="Broad"/>
    <x v="10"/>
    <s v="Google|Spain"/>
    <s v="madrid"/>
    <x v="2"/>
    <s v="Unassigned"/>
    <s v="Paused"/>
    <n v="6.25"/>
    <n v="1"/>
    <n v="1.7250000000000001"/>
    <n v="1.7250000000000001"/>
    <n v="7"/>
    <n v="14.285714285714301"/>
    <n v="4.5714285714285703"/>
    <n v="0"/>
    <n v="0"/>
    <n v="0"/>
    <n v="1.7250000000000001"/>
    <n v="0"/>
  </r>
  <r>
    <s v="K435"/>
    <x v="1"/>
    <s v="43000000013072275"/>
    <x v="523"/>
    <s v="Broad"/>
    <x v="16"/>
    <s v="Istanbul Branded"/>
    <s v="uncategorized"/>
    <x v="2"/>
    <s v="Unassigned"/>
    <s v="Unavailable"/>
    <n v="6.25"/>
    <n v="4"/>
    <n v="1.7250000000000001"/>
    <n v="0.43125000000000002"/>
    <n v="17"/>
    <n v="23.529411764705898"/>
    <n v="2.1705882352941201"/>
    <n v="0"/>
    <n v="0"/>
    <n v="0"/>
    <n v="1.7250000000000001"/>
    <n v="0"/>
  </r>
  <r>
    <s v="K435"/>
    <x v="1"/>
    <s v="43000000014110110"/>
    <x v="524"/>
    <s v="Broad"/>
    <x v="2"/>
    <s v="San Francisco to Italy Sale"/>
    <s v="uncategorized"/>
    <x v="2"/>
    <s v="Unassigned"/>
    <s v="Unavailable"/>
    <n v="6.25"/>
    <n v="1"/>
    <n v="1.7250000000000001"/>
    <n v="1.7250000000000001"/>
    <n v="9"/>
    <n v="11.1111111111111"/>
    <n v="1.1111111111111101"/>
    <n v="0"/>
    <n v="0"/>
    <n v="0"/>
    <n v="1.7250000000000001"/>
    <n v="0"/>
  </r>
  <r>
    <s v="K435"/>
    <x v="1"/>
    <s v="43000000014113848"/>
    <x v="525"/>
    <s v="Broad"/>
    <x v="4"/>
    <s v="New York to Malaga Sale"/>
    <s v="uncategorized"/>
    <x v="2"/>
    <s v="Unassigned"/>
    <s v="Unavailable"/>
    <n v="6.25"/>
    <n v="1"/>
    <n v="1.7250000000000001"/>
    <n v="1.7250000000000001"/>
    <n v="9"/>
    <n v="11.1111111111111"/>
    <n v="1.1000000000000001"/>
    <n v="0"/>
    <n v="0"/>
    <n v="0"/>
    <n v="1.7250000000000001"/>
    <n v="0"/>
  </r>
  <r>
    <s v="K435"/>
    <x v="1"/>
    <s v="43000000014114106"/>
    <x v="526"/>
    <s v="Broad"/>
    <x v="4"/>
    <s v="New York to Barcelona Sale"/>
    <s v="uncategorized"/>
    <x v="2"/>
    <s v="Unassigned"/>
    <s v="Unavailable"/>
    <n v="6.25"/>
    <n v="1"/>
    <n v="1.7250000000000001"/>
    <n v="1.7250000000000001"/>
    <n v="4"/>
    <n v="25"/>
    <n v="1"/>
    <n v="0"/>
    <n v="0"/>
    <n v="0"/>
    <n v="1.7250000000000001"/>
    <n v="0"/>
  </r>
  <r>
    <s v="K435"/>
    <x v="1"/>
    <s v="43000000005278829"/>
    <x v="527"/>
    <s v="Broad"/>
    <x v="10"/>
    <s v="Google|Istanbul"/>
    <s v="uncategorized"/>
    <x v="2"/>
    <s v="Unassigned"/>
    <s v="Paused"/>
    <n v="6.25"/>
    <n v="1"/>
    <n v="1.7375"/>
    <n v="1.7375"/>
    <n v="1"/>
    <n v="100"/>
    <n v="1"/>
    <n v="0"/>
    <n v="0"/>
    <n v="0"/>
    <n v="1.7375"/>
    <n v="0"/>
  </r>
  <r>
    <s v="K435"/>
    <x v="1"/>
    <s v="43000000014113273"/>
    <x v="528"/>
    <s v="Broad"/>
    <x v="4"/>
    <s v="New York to Madrid Sale"/>
    <s v="uncategorized"/>
    <x v="2"/>
    <s v="Unassigned"/>
    <s v="Unavailable"/>
    <n v="6.25"/>
    <n v="1"/>
    <n v="1.7375"/>
    <n v="1.7375"/>
    <n v="3"/>
    <n v="33.3333333333333"/>
    <n v="1"/>
    <n v="0"/>
    <n v="0"/>
    <n v="0"/>
    <n v="1.7375"/>
    <n v="0"/>
  </r>
  <r>
    <s v="K435"/>
    <x v="1"/>
    <s v="43000000014116672"/>
    <x v="356"/>
    <s v="Broad"/>
    <x v="14"/>
    <s v="Los Angeles to Athens Sale"/>
    <s v="uncategorized"/>
    <x v="2"/>
    <s v="Unassigned"/>
    <s v="Unavailable"/>
    <n v="6.25"/>
    <n v="2"/>
    <n v="1.7375"/>
    <n v="0.86875000000000002"/>
    <n v="48"/>
    <n v="4.1666666666666696"/>
    <n v="1.6812499999999999"/>
    <n v="0"/>
    <n v="0"/>
    <n v="0"/>
    <n v="1.7375"/>
    <n v="0"/>
  </r>
  <r>
    <s v="K435"/>
    <x v="1"/>
    <s v="43000000014113381"/>
    <x v="529"/>
    <s v="Broad"/>
    <x v="4"/>
    <s v="New York to France Sale"/>
    <s v="uncategorized"/>
    <x v="2"/>
    <s v="Unassigned"/>
    <s v="Live"/>
    <n v="6.25"/>
    <n v="1"/>
    <n v="1.75"/>
    <n v="1.75"/>
    <n v="9"/>
    <n v="11.1111111111111"/>
    <n v="1"/>
    <n v="0"/>
    <n v="0"/>
    <n v="0"/>
    <n v="1.75"/>
    <n v="0"/>
  </r>
  <r>
    <s v="K435"/>
    <x v="1"/>
    <s v="43000000014113713"/>
    <x v="508"/>
    <s v="Broad"/>
    <x v="4"/>
    <s v="New York to Milan Sale"/>
    <s v="uncategorized"/>
    <x v="2"/>
    <s v="Unassigned"/>
    <s v="Unavailable"/>
    <n v="6.25"/>
    <n v="1"/>
    <n v="1.75"/>
    <n v="1.75"/>
    <n v="2"/>
    <n v="50"/>
    <n v="1"/>
    <n v="0"/>
    <n v="0"/>
    <n v="0"/>
    <n v="1.75"/>
    <n v="0"/>
  </r>
  <r>
    <s v="K435"/>
    <x v="1"/>
    <s v="43000000014112185"/>
    <x v="400"/>
    <s v="Broad"/>
    <x v="11"/>
    <s v="Philadelphia to France Sale"/>
    <s v="uncategorized"/>
    <x v="2"/>
    <s v="Unassigned"/>
    <s v="Paused"/>
    <n v="6.25"/>
    <n v="2"/>
    <n v="1.7749999999999999"/>
    <n v="0.88749999999999996"/>
    <n v="2"/>
    <n v="100"/>
    <n v="1"/>
    <n v="0"/>
    <n v="0"/>
    <n v="0"/>
    <n v="1.7749999999999999"/>
    <n v="0"/>
  </r>
  <r>
    <s v="K435"/>
    <x v="1"/>
    <s v="43000000014114659"/>
    <x v="530"/>
    <s v="Broad"/>
    <x v="4"/>
    <s v="New York to Venice Sale"/>
    <s v="uncategorized"/>
    <x v="2"/>
    <s v="Unassigned"/>
    <s v="Unavailable"/>
    <n v="6.25"/>
    <n v="1"/>
    <n v="1.7875000000000001"/>
    <n v="1.7875000000000001"/>
    <n v="2"/>
    <n v="50"/>
    <n v="1"/>
    <n v="0"/>
    <n v="0"/>
    <n v="0"/>
    <n v="1.7875000000000001"/>
    <n v="0"/>
  </r>
  <r>
    <s v="K435"/>
    <x v="1"/>
    <s v="43000000014118178"/>
    <x v="398"/>
    <s v="Broad"/>
    <x v="14"/>
    <s v="Los Angeles to Paris Sale"/>
    <s v="uncategorized"/>
    <x v="2"/>
    <s v="Unassigned"/>
    <s v="Paused"/>
    <n v="6.25"/>
    <n v="1"/>
    <n v="1.7875000000000001"/>
    <n v="1.7875000000000001"/>
    <n v="4"/>
    <n v="25"/>
    <n v="1"/>
    <n v="0"/>
    <n v="0"/>
    <n v="0"/>
    <n v="1.7875000000000001"/>
    <n v="0"/>
  </r>
  <r>
    <s v="K435"/>
    <x v="1"/>
    <s v="43000000014118313"/>
    <x v="391"/>
    <s v="Broad"/>
    <x v="9"/>
    <s v="Houston to Paris Sale"/>
    <s v="uncategorized"/>
    <x v="2"/>
    <s v="Unassigned"/>
    <s v="Paused"/>
    <n v="6.25"/>
    <n v="1"/>
    <n v="1.7875000000000001"/>
    <n v="1.7875000000000001"/>
    <n v="13"/>
    <n v="7.6923076923076898"/>
    <n v="1.15230769230769"/>
    <n v="0"/>
    <n v="0"/>
    <n v="0"/>
    <n v="1.7875000000000001"/>
    <n v="0"/>
  </r>
  <r>
    <s v="K435"/>
    <x v="1"/>
    <s v="43000000005278371"/>
    <x v="531"/>
    <s v="Broad"/>
    <x v="10"/>
    <s v="Google|Switzerland"/>
    <s v="uncategorized"/>
    <x v="2"/>
    <s v="Unassigned"/>
    <s v="Paused"/>
    <n v="6.25"/>
    <n v="2"/>
    <n v="1.8"/>
    <n v="0.9"/>
    <n v="170"/>
    <n v="1.1764705882352899"/>
    <n v="1.3535294117647101"/>
    <n v="0"/>
    <n v="0"/>
    <n v="0"/>
    <n v="1.8"/>
    <n v="0"/>
  </r>
  <r>
    <s v="K435"/>
    <x v="1"/>
    <s v="43000000005278615"/>
    <x v="532"/>
    <s v="Broad"/>
    <x v="10"/>
    <s v="Google|England"/>
    <s v="uncategorized"/>
    <x v="2"/>
    <s v="Unassigned"/>
    <s v="Paused"/>
    <n v="6.25"/>
    <n v="1"/>
    <n v="1.8125"/>
    <n v="1.8125"/>
    <n v="101"/>
    <n v="0.99009900990098998"/>
    <n v="2.77623762376238"/>
    <n v="0"/>
    <n v="0"/>
    <n v="0"/>
    <n v="1.8125"/>
    <n v="0"/>
  </r>
  <r>
    <s v="K435"/>
    <x v="1"/>
    <s v="43000000014121816"/>
    <x v="482"/>
    <s v="Broad"/>
    <x v="6"/>
    <s v="DC to France Sale"/>
    <s v="uncategorized"/>
    <x v="2"/>
    <s v="Unassigned"/>
    <s v="Unavailable"/>
    <n v="6.25"/>
    <n v="1"/>
    <n v="1.8125"/>
    <n v="1.8125"/>
    <n v="11"/>
    <n v="9.0909090909090899"/>
    <n v="1"/>
    <n v="0"/>
    <n v="0"/>
    <n v="0"/>
    <n v="1.8125"/>
    <n v="0"/>
  </r>
  <r>
    <s v="K435"/>
    <x v="1"/>
    <s v="43000000005278559"/>
    <x v="533"/>
    <s v="Broad"/>
    <x v="10"/>
    <s v="Google|Istanbul"/>
    <s v="uncategorized"/>
    <x v="2"/>
    <s v="Unassigned"/>
    <s v="Paused"/>
    <n v="6.25"/>
    <n v="3"/>
    <n v="1.8249999749999999"/>
    <n v="0.60833332499999992"/>
    <n v="15"/>
    <n v="20"/>
    <n v="2.2666666666666702"/>
    <n v="0"/>
    <n v="0"/>
    <n v="0"/>
    <n v="1.8249999749999999"/>
    <n v="0"/>
  </r>
  <r>
    <s v="K435"/>
    <x v="1"/>
    <s v="43000000014110633"/>
    <x v="36"/>
    <s v="Broad"/>
    <x v="2"/>
    <s v="San Francisco to Paris Sale"/>
    <s v="uncategorized"/>
    <x v="2"/>
    <s v="Unassigned"/>
    <s v="Paused"/>
    <n v="6.25"/>
    <n v="1"/>
    <n v="1.8374999999999999"/>
    <n v="1.8374999999999999"/>
    <n v="7"/>
    <n v="14.285714285714301"/>
    <n v="1.28571428571429"/>
    <n v="0"/>
    <n v="0"/>
    <n v="0"/>
    <n v="1.8374999999999999"/>
    <n v="0"/>
  </r>
  <r>
    <s v="K435"/>
    <x v="1"/>
    <s v="43000000014122580"/>
    <x v="26"/>
    <s v="Broad"/>
    <x v="6"/>
    <s v="DC to Paris Sale"/>
    <s v="uncategorized"/>
    <x v="2"/>
    <s v="Unassigned"/>
    <s v="Paused"/>
    <n v="6.25"/>
    <n v="1"/>
    <n v="1.8374999999999999"/>
    <n v="1.8374999999999999"/>
    <n v="11"/>
    <n v="9.0909090909090899"/>
    <n v="3.7272727272727302"/>
    <n v="0"/>
    <n v="0"/>
    <n v="0"/>
    <n v="1.8374999999999999"/>
    <n v="0"/>
  </r>
  <r>
    <s v="K435"/>
    <x v="1"/>
    <s v="43000000014127676"/>
    <x v="534"/>
    <s v="Broad"/>
    <x v="8"/>
    <s v="Boston to France Sale"/>
    <s v="uncategorized"/>
    <x v="2"/>
    <s v="Unassigned"/>
    <s v="Unavailable"/>
    <n v="6.25"/>
    <n v="1"/>
    <n v="1.8374999999999999"/>
    <n v="1.8374999999999999"/>
    <n v="3"/>
    <n v="33.3333333333333"/>
    <n v="1.6666666666666701"/>
    <n v="0"/>
    <n v="0"/>
    <n v="0"/>
    <n v="1.8374999999999999"/>
    <n v="0"/>
  </r>
  <r>
    <s v="K435"/>
    <x v="1"/>
    <s v="43000000014113219"/>
    <x v="535"/>
    <s v="Broad"/>
    <x v="4"/>
    <s v="New York to France Sale"/>
    <s v="uncategorized"/>
    <x v="2"/>
    <s v="Unassigned"/>
    <s v="Live"/>
    <n v="6.25"/>
    <n v="1"/>
    <n v="1.85"/>
    <n v="1.85"/>
    <n v="6"/>
    <n v="16.6666666666667"/>
    <n v="1.5"/>
    <n v="0"/>
    <n v="0"/>
    <n v="0"/>
    <n v="1.85"/>
    <n v="0"/>
  </r>
  <r>
    <s v="K435"/>
    <x v="1"/>
    <s v="43000000014109863"/>
    <x v="536"/>
    <s v="Broad"/>
    <x v="2"/>
    <s v="San Francisco to Italy Sale"/>
    <s v="uncategorized"/>
    <x v="2"/>
    <s v="Unassigned"/>
    <s v="Unavailable"/>
    <n v="6.25"/>
    <n v="1"/>
    <n v="1.8625"/>
    <n v="1.8625"/>
    <n v="6"/>
    <n v="16.6666666666667"/>
    <n v="1.5"/>
    <n v="0"/>
    <n v="0"/>
    <n v="0"/>
    <n v="1.8625"/>
    <n v="0"/>
  </r>
  <r>
    <s v="K435"/>
    <x v="1"/>
    <s v="43000000014114002"/>
    <x v="537"/>
    <s v="Broad"/>
    <x v="4"/>
    <s v="New York to Barcelona Sale"/>
    <s v="uncategorized"/>
    <x v="2"/>
    <s v="Unassigned"/>
    <s v="Unavailable"/>
    <n v="6.25"/>
    <n v="1"/>
    <n v="1.8625"/>
    <n v="1.8625"/>
    <n v="66"/>
    <n v="1.51515151515152"/>
    <n v="2.6881818181818198"/>
    <n v="0"/>
    <n v="0"/>
    <n v="0"/>
    <n v="1.8625"/>
    <n v="0"/>
  </r>
  <r>
    <s v="K435"/>
    <x v="1"/>
    <s v="43000000007147579"/>
    <x v="538"/>
    <s v="Broad"/>
    <x v="10"/>
    <s v="Google|abidjan"/>
    <s v="uncategorized"/>
    <x v="2"/>
    <s v="Unassigned"/>
    <s v="Paused"/>
    <n v="6.25"/>
    <n v="2"/>
    <n v="1.875"/>
    <n v="0.9375"/>
    <n v="96"/>
    <n v="2.0833333333333299"/>
    <n v="1.0645833333333301"/>
    <n v="0"/>
    <n v="0"/>
    <n v="0"/>
    <n v="1.875"/>
    <n v="0"/>
  </r>
  <r>
    <s v="K435"/>
    <x v="1"/>
    <s v="43000000005299181"/>
    <x v="539"/>
    <s v="Broad"/>
    <x v="10"/>
    <s v="Google|Britain"/>
    <s v="britain"/>
    <x v="2"/>
    <s v="Unassigned"/>
    <s v="Paused"/>
    <n v="6.25"/>
    <n v="2"/>
    <n v="1.875"/>
    <n v="0.9375"/>
    <n v="7"/>
    <n v="28.571428571428601"/>
    <n v="1.1428571428571399"/>
    <n v="0"/>
    <n v="0"/>
    <n v="0"/>
    <n v="1.875"/>
    <n v="0"/>
  </r>
  <r>
    <s v="K435"/>
    <x v="1"/>
    <s v="43000000013071780"/>
    <x v="540"/>
    <s v="Broad"/>
    <x v="16"/>
    <s v="Barcelona"/>
    <s v="uncategorized"/>
    <x v="2"/>
    <s v="Unassigned"/>
    <s v="Paused"/>
    <n v="6.25"/>
    <n v="3"/>
    <n v="1.875"/>
    <n v="0.625"/>
    <n v="43"/>
    <n v="6.9767441860465098"/>
    <n v="5.8651162790697704"/>
    <n v="0"/>
    <n v="0"/>
    <n v="0"/>
    <n v="1.875"/>
    <n v="0"/>
  </r>
  <r>
    <s v="K435"/>
    <x v="1"/>
    <s v="43000000014112983"/>
    <x v="15"/>
    <s v="Broad"/>
    <x v="11"/>
    <s v="Philadelphia to Paris Sale"/>
    <s v="uncategorized"/>
    <x v="2"/>
    <s v="Unassigned"/>
    <s v="Paused"/>
    <n v="6.25"/>
    <n v="1"/>
    <n v="1.875"/>
    <n v="1.875"/>
    <n v="4"/>
    <n v="25"/>
    <n v="3"/>
    <n v="0"/>
    <n v="0"/>
    <n v="0"/>
    <n v="1.875"/>
    <n v="0"/>
  </r>
  <r>
    <s v="K435"/>
    <x v="1"/>
    <s v="43000000005278662"/>
    <x v="428"/>
    <s v="Broad"/>
    <x v="10"/>
    <s v="Google|Rome"/>
    <s v="italy"/>
    <x v="2"/>
    <s v="Unassigned"/>
    <s v="Paused"/>
    <n v="6.25"/>
    <n v="1"/>
    <n v="1.8875"/>
    <n v="1.8875"/>
    <n v="6"/>
    <n v="16.6666666666667"/>
    <n v="1.1666666666666701"/>
    <n v="0"/>
    <n v="0"/>
    <n v="0"/>
    <n v="1.8875"/>
    <n v="0"/>
  </r>
  <r>
    <s v="K435"/>
    <x v="1"/>
    <s v="43000000005287982"/>
    <x v="541"/>
    <s v="Broad"/>
    <x v="10"/>
    <s v="Google|Stuttgart"/>
    <s v="stuttgart"/>
    <x v="2"/>
    <s v="Unassigned"/>
    <s v="Paused"/>
    <n v="6.25"/>
    <n v="1"/>
    <n v="1.8875"/>
    <n v="1.8875"/>
    <n v="12"/>
    <n v="8.3333333333333304"/>
    <n v="1"/>
    <n v="0"/>
    <n v="0"/>
    <n v="0"/>
    <n v="1.8875"/>
    <n v="0"/>
  </r>
  <r>
    <s v="K435"/>
    <x v="1"/>
    <s v="43000000014115899"/>
    <x v="30"/>
    <s v="Broad"/>
    <x v="5"/>
    <s v="Miami to France Sale"/>
    <s v="uncategorized"/>
    <x v="2"/>
    <s v="Unassigned"/>
    <s v="Paused"/>
    <n v="6.25"/>
    <n v="1"/>
    <n v="1.9"/>
    <n v="1.9"/>
    <n v="6"/>
    <n v="16.6666666666667"/>
    <n v="1.1666666666666701"/>
    <n v="0"/>
    <n v="0"/>
    <n v="0"/>
    <n v="1.9"/>
    <n v="0"/>
  </r>
  <r>
    <s v="K435"/>
    <x v="1"/>
    <s v="43000000014113006"/>
    <x v="542"/>
    <s v="Broad"/>
    <x v="4"/>
    <s v="Cheap International New York"/>
    <s v="uncategorized"/>
    <x v="2"/>
    <s v="Unassigned"/>
    <s v="Unavailable"/>
    <n v="6.25"/>
    <n v="1"/>
    <n v="1.9"/>
    <n v="1.9"/>
    <n v="44"/>
    <n v="2.2727272727272698"/>
    <n v="2.8545454545454501"/>
    <n v="0"/>
    <n v="0"/>
    <n v="0"/>
    <n v="1.9"/>
    <n v="0"/>
  </r>
  <r>
    <s v="K435"/>
    <x v="1"/>
    <s v="43000000014120032"/>
    <x v="543"/>
    <s v="Broad"/>
    <x v="9"/>
    <s v="Houston to Venice Sale"/>
    <s v="uncategorized"/>
    <x v="2"/>
    <s v="Unassigned"/>
    <s v="Paused"/>
    <n v="6.25"/>
    <n v="1"/>
    <n v="1.9"/>
    <n v="1.9"/>
    <n v="7"/>
    <n v="14.285714285714301"/>
    <n v="1.4285714285714299"/>
    <n v="0"/>
    <n v="0"/>
    <n v="0"/>
    <n v="1.9"/>
    <n v="0"/>
  </r>
  <r>
    <s v="K435"/>
    <x v="1"/>
    <s v="43000000005278395"/>
    <x v="544"/>
    <s v="Broad"/>
    <x v="10"/>
    <s v="Google|Venice"/>
    <s v="venice"/>
    <x v="2"/>
    <s v="Unassigned"/>
    <s v="Paused"/>
    <n v="6.25"/>
    <n v="1"/>
    <n v="1.9125000000000001"/>
    <n v="1.9125000000000001"/>
    <n v="5"/>
    <n v="20"/>
    <n v="2.2000000000000002"/>
    <n v="0"/>
    <n v="0"/>
    <n v="0"/>
    <n v="1.9125000000000001"/>
    <n v="0"/>
  </r>
  <r>
    <s v="K435"/>
    <x v="1"/>
    <s v="43000000014121108"/>
    <x v="545"/>
    <s v="Broad"/>
    <x v="7"/>
    <s v="Detroit to Barcelona Sale"/>
    <s v="uncategorized"/>
    <x v="2"/>
    <s v="Unassigned"/>
    <s v="Paused"/>
    <n v="6.25"/>
    <n v="1"/>
    <n v="1.9125000000000001"/>
    <n v="1.9125000000000001"/>
    <n v="4"/>
    <n v="25"/>
    <n v="1"/>
    <n v="0"/>
    <n v="0"/>
    <n v="0"/>
    <n v="1.9125000000000001"/>
    <n v="0"/>
  </r>
  <r>
    <s v="K435"/>
    <x v="1"/>
    <s v="43000000014201473"/>
    <x v="546"/>
    <s v="Broad"/>
    <x v="8"/>
    <s v="International Boston"/>
    <s v="uncategorized"/>
    <x v="2"/>
    <s v="Unassigned"/>
    <s v="Unavailable"/>
    <n v="6.25"/>
    <n v="1"/>
    <n v="1.9125000000000001"/>
    <n v="1.9125000000000001"/>
    <n v="40"/>
    <n v="2.5"/>
    <n v="1.35"/>
    <n v="0"/>
    <n v="0"/>
    <n v="0"/>
    <n v="1.9125000000000001"/>
    <n v="0"/>
  </r>
  <r>
    <s v="K435"/>
    <x v="1"/>
    <s v="43000000014127602"/>
    <x v="336"/>
    <s v="Broad"/>
    <x v="8"/>
    <s v="Boston to Italy Sale"/>
    <s v="uncategorized"/>
    <x v="2"/>
    <s v="Unassigned"/>
    <s v="Unavailable"/>
    <n v="6.25"/>
    <n v="2"/>
    <n v="1.925"/>
    <n v="0.96250000000000002"/>
    <n v="25"/>
    <n v="8"/>
    <n v="1.032"/>
    <n v="0"/>
    <n v="0"/>
    <n v="0"/>
    <n v="1.925"/>
    <n v="0"/>
  </r>
  <r>
    <s v="K435"/>
    <x v="1"/>
    <s v="43000000005277952"/>
    <x v="547"/>
    <s v="Broad"/>
    <x v="10"/>
    <s v="Google|Geneva"/>
    <s v="uncategorized"/>
    <x v="2"/>
    <s v="Unassigned"/>
    <s v="Paused"/>
    <n v="6.25"/>
    <n v="1"/>
    <n v="1.9375"/>
    <n v="1.9375"/>
    <n v="5"/>
    <n v="20"/>
    <n v="1.4"/>
    <n v="0"/>
    <n v="0"/>
    <n v="0"/>
    <n v="1.9375"/>
    <n v="0"/>
  </r>
  <r>
    <s v="K435"/>
    <x v="1"/>
    <s v="43000000005278175"/>
    <x v="548"/>
    <s v="Broad"/>
    <x v="10"/>
    <s v="Google|Istanbul"/>
    <s v="uncategorized"/>
    <x v="2"/>
    <s v="Unassigned"/>
    <s v="Paused"/>
    <n v="6.25"/>
    <n v="1"/>
    <n v="1.95"/>
    <n v="1.95"/>
    <n v="12"/>
    <n v="8.3333333333333304"/>
    <n v="1.3333333333333299"/>
    <n v="0"/>
    <n v="0"/>
    <n v="0"/>
    <n v="1.95"/>
    <n v="0"/>
  </r>
  <r>
    <s v="K435"/>
    <x v="1"/>
    <s v="43000000013072998"/>
    <x v="549"/>
    <s v="Broad"/>
    <x v="16"/>
    <s v="Madrid"/>
    <s v="uncategorized"/>
    <x v="2"/>
    <s v="Unassigned"/>
    <s v="Unavailable"/>
    <n v="6.25"/>
    <n v="1"/>
    <n v="1.9624999999999999"/>
    <n v="1.9624999999999999"/>
    <n v="432"/>
    <n v="0.23148148148148101"/>
    <n v="4.4868055555555602"/>
    <n v="0"/>
    <n v="0"/>
    <n v="0"/>
    <n v="1.9624999999999999"/>
    <n v="0"/>
  </r>
  <r>
    <s v="K435"/>
    <x v="1"/>
    <s v="43000000014112882"/>
    <x v="550"/>
    <s v="Broad"/>
    <x v="11"/>
    <s v="Philadelphia to Rome Sale"/>
    <s v="uncategorized"/>
    <x v="2"/>
    <s v="Unassigned"/>
    <s v="Paused"/>
    <n v="6.25"/>
    <n v="1"/>
    <n v="1.9624999999999999"/>
    <n v="1.9624999999999999"/>
    <n v="1"/>
    <n v="100"/>
    <n v="1"/>
    <n v="0"/>
    <n v="0"/>
    <n v="0"/>
    <n v="1.9624999999999999"/>
    <n v="0"/>
  </r>
  <r>
    <s v="K435"/>
    <x v="1"/>
    <s v="43000000014117115"/>
    <x v="551"/>
    <s v="Broad"/>
    <x v="14"/>
    <s v="Los Angeles to Malaga Sale"/>
    <s v="uncategorized"/>
    <x v="2"/>
    <s v="Unassigned"/>
    <s v="Unavailable"/>
    <n v="6.25"/>
    <n v="1"/>
    <n v="1.9624999999999999"/>
    <n v="1.9624999999999999"/>
    <n v="4"/>
    <n v="25"/>
    <n v="1"/>
    <n v="0"/>
    <n v="0"/>
    <n v="0"/>
    <n v="1.9624999999999999"/>
    <n v="0"/>
  </r>
  <r>
    <s v="K435"/>
    <x v="1"/>
    <s v="43000000014201145"/>
    <x v="552"/>
    <s v="Broad"/>
    <x v="14"/>
    <s v="International Los Angeles"/>
    <s v="uncategorized"/>
    <x v="2"/>
    <s v="Unassigned"/>
    <s v="Unavailable"/>
    <n v="6.25"/>
    <n v="1"/>
    <n v="1.9624999999999999"/>
    <n v="1.9624999999999999"/>
    <n v="92"/>
    <n v="1.0869565217391299"/>
    <n v="1.9815217391304301"/>
    <n v="0"/>
    <n v="0"/>
    <n v="0"/>
    <n v="1.9624999999999999"/>
    <n v="0"/>
  </r>
  <r>
    <s v="K435"/>
    <x v="1"/>
    <s v="43000000014127838"/>
    <x v="331"/>
    <s v="Broad"/>
    <x v="8"/>
    <s v="Boston to Paris Sale"/>
    <s v="uncategorized"/>
    <x v="2"/>
    <s v="Unassigned"/>
    <s v="Paused"/>
    <n v="6.25"/>
    <n v="1"/>
    <n v="1.9624999999999999"/>
    <n v="1.9624999999999999"/>
    <n v="5"/>
    <n v="20"/>
    <n v="1"/>
    <n v="0"/>
    <n v="0"/>
    <n v="0"/>
    <n v="1.9624999999999999"/>
    <n v="0"/>
  </r>
  <r>
    <s v="K435"/>
    <x v="1"/>
    <s v="43000000014112788"/>
    <x v="553"/>
    <s v="Broad"/>
    <x v="4"/>
    <s v="Cheap International New York"/>
    <s v="uncategorized"/>
    <x v="2"/>
    <s v="Unassigned"/>
    <s v="Unavailable"/>
    <n v="6.25"/>
    <n v="1"/>
    <n v="1.9750000000000001"/>
    <n v="1.9750000000000001"/>
    <n v="107"/>
    <n v="0.934579439252336"/>
    <n v="3.0570093457943899"/>
    <n v="0"/>
    <n v="0"/>
    <n v="0"/>
    <n v="1.9750000000000001"/>
    <n v="0"/>
  </r>
  <r>
    <s v="K435"/>
    <x v="1"/>
    <s v="43000000014127420"/>
    <x v="554"/>
    <s v="Broad"/>
    <x v="8"/>
    <s v="Boston to Seville Sale"/>
    <s v="uncategorized"/>
    <x v="2"/>
    <s v="Unassigned"/>
    <s v="Unavailable"/>
    <n v="6.25"/>
    <n v="1"/>
    <n v="1.9750000000000001"/>
    <n v="1.9750000000000001"/>
    <n v="1"/>
    <n v="100"/>
    <n v="1"/>
    <n v="0"/>
    <n v="0"/>
    <n v="0"/>
    <n v="1.9750000000000001"/>
    <n v="0"/>
  </r>
  <r>
    <s v="K435"/>
    <x v="1"/>
    <s v="43000000005278515"/>
    <x v="555"/>
    <s v="Broad"/>
    <x v="10"/>
    <s v="Google|Spain"/>
    <s v="uncategorized"/>
    <x v="2"/>
    <s v="Unassigned"/>
    <s v="Paused"/>
    <n v="6.25"/>
    <n v="1"/>
    <n v="1.9875"/>
    <n v="1.9875"/>
    <n v="46"/>
    <n v="2.1739130434782599"/>
    <n v="2.3434782608695701"/>
    <n v="0"/>
    <n v="0"/>
    <n v="0"/>
    <n v="1.9875"/>
    <n v="0"/>
  </r>
  <r>
    <s v="K435"/>
    <x v="1"/>
    <s v="43000000014114613"/>
    <x v="427"/>
    <s v="Broad"/>
    <x v="4"/>
    <s v="New York to Rome Sale"/>
    <s v="uncategorized"/>
    <x v="2"/>
    <s v="Unassigned"/>
    <s v="Unavailable"/>
    <n v="6.25"/>
    <n v="2"/>
    <n v="1.9875"/>
    <n v="0.99375000000000002"/>
    <n v="19"/>
    <n v="10.526315789473699"/>
    <n v="1.31578947368421"/>
    <n v="0"/>
    <n v="0"/>
    <n v="0"/>
    <n v="1.9875"/>
    <n v="0"/>
  </r>
  <r>
    <s v="K435"/>
    <x v="1"/>
    <s v="43000000014109660"/>
    <x v="556"/>
    <s v="Broad"/>
    <x v="2"/>
    <s v="San Francisco to Barcelona Sale"/>
    <s v="uncategorized"/>
    <x v="2"/>
    <s v="Unassigned"/>
    <s v="Paused"/>
    <n v="6.25"/>
    <n v="1"/>
    <n v="2"/>
    <n v="2"/>
    <n v="11"/>
    <n v="9.0909090909090899"/>
    <n v="1.54454545454545"/>
    <n v="0"/>
    <n v="0"/>
    <n v="0"/>
    <n v="2"/>
    <n v="0"/>
  </r>
  <r>
    <s v="K435"/>
    <x v="1"/>
    <s v="43000000014122628"/>
    <x v="557"/>
    <s v="Broad"/>
    <x v="6"/>
    <s v="DC to Spain Sale"/>
    <s v="uncategorized"/>
    <x v="2"/>
    <s v="Unassigned"/>
    <s v="Unavailable"/>
    <n v="6.25"/>
    <n v="1"/>
    <n v="2"/>
    <n v="2"/>
    <n v="13"/>
    <n v="7.6923076923076898"/>
    <n v="1.7692307692307701"/>
    <n v="0"/>
    <n v="0"/>
    <n v="0"/>
    <n v="2"/>
    <n v="0"/>
  </r>
  <r>
    <s v="K435"/>
    <x v="1"/>
    <s v="43000000014127270"/>
    <x v="398"/>
    <s v="Broad"/>
    <x v="8"/>
    <s v="Boston to Paris Sale"/>
    <s v="uncategorized"/>
    <x v="2"/>
    <s v="Unassigned"/>
    <s v="Paused"/>
    <n v="6.25"/>
    <n v="1"/>
    <n v="2"/>
    <n v="2"/>
    <n v="5"/>
    <n v="20"/>
    <n v="1.2"/>
    <n v="0"/>
    <n v="0"/>
    <n v="0"/>
    <n v="2"/>
    <n v="0"/>
  </r>
  <r>
    <s v="K435"/>
    <x v="1"/>
    <s v="43000000014117713"/>
    <x v="558"/>
    <s v="Broad"/>
    <x v="14"/>
    <s v="Los Angeles to Seville Sale"/>
    <s v="uncategorized"/>
    <x v="2"/>
    <s v="Unassigned"/>
    <s v="Unavailable"/>
    <n v="6.25"/>
    <n v="1"/>
    <n v="2.0125000000000002"/>
    <n v="2.0125000000000002"/>
    <n v="3"/>
    <n v="33.3333333333333"/>
    <n v="1"/>
    <n v="0"/>
    <n v="0"/>
    <n v="0"/>
    <n v="2.0125000000000002"/>
    <n v="0"/>
  </r>
  <r>
    <s v="K435"/>
    <x v="1"/>
    <s v="43000000005278695"/>
    <x v="559"/>
    <s v="Broad"/>
    <x v="10"/>
    <s v="Google|Turkey"/>
    <s v="uncategorized"/>
    <x v="2"/>
    <s v="Unassigned"/>
    <s v="Paused"/>
    <n v="6.25"/>
    <n v="1"/>
    <n v="2.0249999999999999"/>
    <n v="2.0249999999999999"/>
    <n v="15"/>
    <n v="6.6666666666666696"/>
    <n v="1.4666666666666699"/>
    <n v="0"/>
    <n v="0"/>
    <n v="0"/>
    <n v="2.0249999999999999"/>
    <n v="0"/>
  </r>
  <r>
    <s v="K435"/>
    <x v="1"/>
    <s v="43000000014200902"/>
    <x v="560"/>
    <s v="Broad"/>
    <x v="11"/>
    <s v="Europe Philadelphia"/>
    <s v="uncategorized"/>
    <x v="2"/>
    <s v="Unassigned"/>
    <s v="Unavailable"/>
    <n v="6.25"/>
    <n v="1"/>
    <n v="2.0249999999999999"/>
    <n v="2.0249999999999999"/>
    <n v="6"/>
    <n v="16.6666666666667"/>
    <n v="1"/>
    <n v="0"/>
    <n v="0"/>
    <n v="0"/>
    <n v="2.0249999999999999"/>
    <n v="0"/>
  </r>
  <r>
    <s v="K435"/>
    <x v="1"/>
    <s v="43000000014113637"/>
    <x v="561"/>
    <s v="Broad"/>
    <x v="4"/>
    <s v="New York to Florence Sale"/>
    <s v="uncategorized"/>
    <x v="2"/>
    <s v="Unassigned"/>
    <s v="Unavailable"/>
    <n v="6.25"/>
    <n v="2"/>
    <n v="2.0249999999999999"/>
    <n v="1.0125"/>
    <n v="22"/>
    <n v="9.0909090909090899"/>
    <n v="1.5"/>
    <n v="0"/>
    <n v="0"/>
    <n v="0"/>
    <n v="2.0249999999999999"/>
    <n v="0"/>
  </r>
  <r>
    <s v="K435"/>
    <x v="1"/>
    <s v="43000000014113970"/>
    <x v="346"/>
    <s v="Broad"/>
    <x v="4"/>
    <s v="New York to Athens Sale"/>
    <s v="uncategorized"/>
    <x v="2"/>
    <s v="Unassigned"/>
    <s v="Unavailable"/>
    <n v="6.25"/>
    <n v="1"/>
    <n v="2.0249999999999999"/>
    <n v="2.0249999999999999"/>
    <n v="39"/>
    <n v="2.5641025641025599"/>
    <n v="1.2564102564102599"/>
    <n v="0"/>
    <n v="0"/>
    <n v="0"/>
    <n v="2.0249999999999999"/>
    <n v="0"/>
  </r>
  <r>
    <s v="K435"/>
    <x v="1"/>
    <s v="43000000014117194"/>
    <x v="525"/>
    <s v="Broad"/>
    <x v="14"/>
    <s v="Los Angeles to Malaga Sale"/>
    <s v="uncategorized"/>
    <x v="2"/>
    <s v="Unassigned"/>
    <s v="Unavailable"/>
    <n v="6.25"/>
    <n v="1"/>
    <n v="2.0249999999999999"/>
    <n v="2.0249999999999999"/>
    <n v="2"/>
    <n v="50"/>
    <n v="2"/>
    <n v="0"/>
    <n v="0"/>
    <n v="0"/>
    <n v="2.0249999999999999"/>
    <n v="0"/>
  </r>
  <r>
    <s v="K435"/>
    <x v="1"/>
    <s v="43000000014127913"/>
    <x v="562"/>
    <s v="Broad"/>
    <x v="8"/>
    <s v="Boston to Italy Sale"/>
    <s v="uncategorized"/>
    <x v="2"/>
    <s v="Unassigned"/>
    <s v="Unavailable"/>
    <n v="6.25"/>
    <n v="1"/>
    <n v="2.0249999999999999"/>
    <n v="2.0249999999999999"/>
    <n v="69"/>
    <n v="1.4492753623188399"/>
    <n v="1.2869565217391301"/>
    <n v="0"/>
    <n v="0"/>
    <n v="0"/>
    <n v="2.0249999999999999"/>
    <n v="0"/>
  </r>
  <r>
    <s v="K435"/>
    <x v="1"/>
    <s v="43000000014201166"/>
    <x v="563"/>
    <s v="Broad"/>
    <x v="7"/>
    <s v="International Detroit"/>
    <s v="uncategorized"/>
    <x v="2"/>
    <s v="Unassigned"/>
    <s v="Unavailable"/>
    <n v="6.25"/>
    <n v="1"/>
    <n v="2.0375000000000001"/>
    <n v="2.0375000000000001"/>
    <n v="51"/>
    <n v="1.9607843137254899"/>
    <n v="1.79901960784314"/>
    <n v="0"/>
    <n v="0"/>
    <n v="0"/>
    <n v="2.0375000000000001"/>
    <n v="0"/>
  </r>
  <r>
    <s v="K435"/>
    <x v="1"/>
    <s v="43000000014118252"/>
    <x v="328"/>
    <s v="Broad"/>
    <x v="9"/>
    <s v="Houston to Florence Sale"/>
    <s v="uncategorized"/>
    <x v="2"/>
    <s v="Unassigned"/>
    <s v="Paused"/>
    <n v="6.25"/>
    <n v="1"/>
    <n v="2.0499999999999998"/>
    <n v="2.0499999999999998"/>
    <n v="1"/>
    <n v="100"/>
    <n v="1"/>
    <n v="0"/>
    <n v="0"/>
    <n v="0"/>
    <n v="2.0499999999999998"/>
    <n v="0"/>
  </r>
  <r>
    <s v="K435"/>
    <x v="1"/>
    <s v="43000000014121274"/>
    <x v="564"/>
    <s v="Broad"/>
    <x v="6"/>
    <s v="Cheap Europe DC"/>
    <s v="uncategorized"/>
    <x v="2"/>
    <s v="Unassigned"/>
    <s v="Unavailable"/>
    <n v="6.25"/>
    <n v="1"/>
    <n v="2.0625"/>
    <n v="2.0625"/>
    <n v="2"/>
    <n v="50"/>
    <n v="1"/>
    <n v="0"/>
    <n v="0"/>
    <n v="0"/>
    <n v="2.0625"/>
    <n v="0"/>
  </r>
  <r>
    <s v="K435"/>
    <x v="1"/>
    <s v="43000000014128897"/>
    <x v="565"/>
    <s v="Broad"/>
    <x v="8"/>
    <s v="Boston to Venice Sale"/>
    <s v="uncategorized"/>
    <x v="2"/>
    <s v="Unassigned"/>
    <s v="Unavailable"/>
    <n v="6.25"/>
    <n v="1"/>
    <n v="2.0750000000000002"/>
    <n v="2.0750000000000002"/>
    <n v="1"/>
    <n v="100"/>
    <n v="1"/>
    <n v="0"/>
    <n v="0"/>
    <n v="0"/>
    <n v="2.0750000000000002"/>
    <n v="0"/>
  </r>
  <r>
    <s v="K435"/>
    <x v="1"/>
    <s v="43000000014114147"/>
    <x v="566"/>
    <s v="Broad"/>
    <x v="4"/>
    <s v="New York to Athens Sale"/>
    <s v="uncategorized"/>
    <x v="2"/>
    <s v="Unassigned"/>
    <s v="Unavailable"/>
    <n v="6.25"/>
    <n v="1"/>
    <n v="2.0874999999999999"/>
    <n v="2.0874999999999999"/>
    <n v="31"/>
    <n v="3.2258064516128999"/>
    <n v="1.0941935483870999"/>
    <n v="0"/>
    <n v="0"/>
    <n v="0"/>
    <n v="2.0874999999999999"/>
    <n v="0"/>
  </r>
  <r>
    <s v="K435"/>
    <x v="1"/>
    <s v="43000000014114531"/>
    <x v="565"/>
    <s v="Broad"/>
    <x v="4"/>
    <s v="New York to Venice Sale"/>
    <s v="uncategorized"/>
    <x v="2"/>
    <s v="Unassigned"/>
    <s v="Unavailable"/>
    <n v="6.25"/>
    <n v="1"/>
    <n v="2.0874999999999999"/>
    <n v="2.0874999999999999"/>
    <n v="1"/>
    <n v="100"/>
    <n v="1"/>
    <n v="0"/>
    <n v="0"/>
    <n v="0"/>
    <n v="2.0874999999999999"/>
    <n v="0"/>
  </r>
  <r>
    <s v="K435"/>
    <x v="1"/>
    <s v="43000000014120830"/>
    <x v="38"/>
    <s v="Broad"/>
    <x v="7"/>
    <s v="Detroit to Paris Sale"/>
    <s v="uncategorized"/>
    <x v="2"/>
    <s v="Unassigned"/>
    <s v="Paused"/>
    <n v="6.25"/>
    <n v="1"/>
    <n v="2.0874999999999999"/>
    <n v="2.0874999999999999"/>
    <n v="5"/>
    <n v="20"/>
    <n v="1.2"/>
    <n v="0"/>
    <n v="0"/>
    <n v="0"/>
    <n v="2.0874999999999999"/>
    <n v="0"/>
  </r>
  <r>
    <s v="K435"/>
    <x v="1"/>
    <s v="43000000014121978"/>
    <x v="567"/>
    <s v="Broad"/>
    <x v="6"/>
    <s v="DC to Athens Sale"/>
    <s v="uncategorized"/>
    <x v="2"/>
    <s v="Unassigned"/>
    <s v="Paused"/>
    <n v="6.25"/>
    <n v="1"/>
    <n v="2.0874999999999999"/>
    <n v="2.0874999999999999"/>
    <n v="1"/>
    <n v="100"/>
    <n v="1"/>
    <n v="0"/>
    <n v="0"/>
    <n v="0"/>
    <n v="2.0874999999999999"/>
    <n v="0"/>
  </r>
  <r>
    <s v="K435"/>
    <x v="1"/>
    <s v="43000000005278282"/>
    <x v="568"/>
    <s v="Broad"/>
    <x v="10"/>
    <s v="Google|England"/>
    <s v="uncategorized"/>
    <x v="2"/>
    <s v="Unassigned"/>
    <s v="Paused"/>
    <n v="6.25"/>
    <n v="2"/>
    <n v="2.1124999999999998"/>
    <n v="1.0562499999999999"/>
    <n v="43"/>
    <n v="4.6511627906976702"/>
    <n v="2.1232558139534898"/>
    <n v="0"/>
    <n v="0"/>
    <n v="0"/>
    <n v="2.1124999999999998"/>
    <n v="0"/>
  </r>
  <r>
    <s v="K435"/>
    <x v="1"/>
    <s v="43000000005287860"/>
    <x v="569"/>
    <s v="Broad"/>
    <x v="10"/>
    <s v="Google|Cologne"/>
    <s v="cologne"/>
    <x v="2"/>
    <s v="Unassigned"/>
    <s v="Paused"/>
    <n v="6.25"/>
    <n v="1"/>
    <n v="2.1124999999999998"/>
    <n v="2.1124999999999998"/>
    <n v="61"/>
    <n v="1.63934426229508"/>
    <n v="1.03606557377049"/>
    <n v="0"/>
    <n v="0"/>
    <n v="0"/>
    <n v="2.1124999999999998"/>
    <n v="0"/>
  </r>
  <r>
    <s v="K435"/>
    <x v="1"/>
    <s v="43000000013072375"/>
    <x v="570"/>
    <s v="Broad"/>
    <x v="16"/>
    <s v="Greece"/>
    <s v="uncategorized"/>
    <x v="2"/>
    <s v="Unassigned"/>
    <s v="Unavailable"/>
    <n v="6.25"/>
    <n v="1"/>
    <n v="2.1124999999999998"/>
    <n v="2.1124999999999998"/>
    <n v="8"/>
    <n v="12.5"/>
    <n v="5.875"/>
    <n v="0"/>
    <n v="0"/>
    <n v="0"/>
    <n v="2.1124999999999998"/>
    <n v="0"/>
  </r>
  <r>
    <s v="K435"/>
    <x v="1"/>
    <s v="43000000014114082"/>
    <x v="571"/>
    <s v="Broad"/>
    <x v="4"/>
    <s v="New York to France Sale"/>
    <s v="uncategorized"/>
    <x v="2"/>
    <s v="Unassigned"/>
    <s v="Live"/>
    <n v="6.25"/>
    <n v="1"/>
    <n v="2.1124999999999998"/>
    <n v="2.1124999999999998"/>
    <n v="7"/>
    <n v="14.285714285714301"/>
    <n v="1.5714285714285701"/>
    <n v="0"/>
    <n v="0"/>
    <n v="0"/>
    <n v="2.1124999999999998"/>
    <n v="0"/>
  </r>
  <r>
    <s v="K435"/>
    <x v="1"/>
    <s v="43000000014113557"/>
    <x v="572"/>
    <s v="Broad"/>
    <x v="4"/>
    <s v="New York to Italy Sale"/>
    <s v="uncategorized"/>
    <x v="2"/>
    <s v="Unassigned"/>
    <s v="Unavailable"/>
    <n v="6.25"/>
    <n v="1"/>
    <n v="2.1124999999999998"/>
    <n v="2.1124999999999998"/>
    <n v="12"/>
    <n v="8.3333333333333304"/>
    <n v="1.1666666666666701"/>
    <n v="0"/>
    <n v="0"/>
    <n v="0"/>
    <n v="2.1124999999999998"/>
    <n v="0"/>
  </r>
  <r>
    <s v="K435"/>
    <x v="1"/>
    <s v="43000000014201069"/>
    <x v="573"/>
    <s v="Broad"/>
    <x v="6"/>
    <s v="Europe DC"/>
    <s v="uncategorized"/>
    <x v="2"/>
    <s v="Unassigned"/>
    <s v="Unavailable"/>
    <n v="6.25"/>
    <n v="1"/>
    <n v="2.1124999999999998"/>
    <n v="2.1124999999999998"/>
    <n v="31"/>
    <n v="3.2258064516128999"/>
    <n v="3.2290322580645201"/>
    <n v="0"/>
    <n v="0"/>
    <n v="0"/>
    <n v="2.1124999999999998"/>
    <n v="0"/>
  </r>
  <r>
    <s v="K435"/>
    <x v="1"/>
    <s v="43000000014125303"/>
    <x v="161"/>
    <s v="Broad"/>
    <x v="12"/>
    <s v="Chicago to France Sale"/>
    <s v="uncategorized"/>
    <x v="2"/>
    <s v="Unassigned"/>
    <s v="Unavailable"/>
    <n v="6.25"/>
    <n v="1"/>
    <n v="2.1124999999999998"/>
    <n v="2.1124999999999998"/>
    <n v="8"/>
    <n v="12.5"/>
    <n v="1.75"/>
    <n v="0"/>
    <n v="0"/>
    <n v="0"/>
    <n v="2.1124999999999998"/>
    <n v="0"/>
  </r>
  <r>
    <s v="K435"/>
    <x v="1"/>
    <s v="43000000008357090"/>
    <x v="570"/>
    <s v="Broad"/>
    <x v="10"/>
    <s v="Google|Greece"/>
    <s v="greece"/>
    <x v="2"/>
    <s v="Unassigned"/>
    <s v="Paused"/>
    <n v="6.25"/>
    <n v="2"/>
    <n v="2.125"/>
    <n v="1.0625"/>
    <n v="24"/>
    <n v="8.3333333333333304"/>
    <n v="2.6666666666666701"/>
    <n v="0"/>
    <n v="0"/>
    <n v="0"/>
    <n v="2.125"/>
    <n v="0"/>
  </r>
  <r>
    <s v="K435"/>
    <x v="1"/>
    <s v="43000000014113357"/>
    <x v="574"/>
    <s v="Broad"/>
    <x v="4"/>
    <s v="New York to France Sale"/>
    <s v="uncategorized"/>
    <x v="2"/>
    <s v="Unassigned"/>
    <s v="Live"/>
    <n v="6.25"/>
    <n v="2"/>
    <n v="2.125"/>
    <n v="1.0625"/>
    <n v="8"/>
    <n v="25"/>
    <n v="1"/>
    <n v="0"/>
    <n v="0"/>
    <n v="0"/>
    <n v="2.125"/>
    <n v="0"/>
  </r>
  <r>
    <s v="K435"/>
    <x v="1"/>
    <s v="43000000014200885"/>
    <x v="575"/>
    <s v="Broad"/>
    <x v="4"/>
    <s v="Europe New York"/>
    <s v="uncategorized"/>
    <x v="2"/>
    <s v="Unassigned"/>
    <s v="Unavailable"/>
    <n v="6.25"/>
    <n v="1"/>
    <n v="2.125"/>
    <n v="2.125"/>
    <n v="6"/>
    <n v="16.6666666666667"/>
    <n v="3.8333333333333299"/>
    <n v="0"/>
    <n v="0"/>
    <n v="0"/>
    <n v="2.125"/>
    <n v="0"/>
  </r>
  <r>
    <s v="K435"/>
    <x v="1"/>
    <s v="43000000014121847"/>
    <x v="576"/>
    <s v="Broad"/>
    <x v="6"/>
    <s v="Cheap Europe DC"/>
    <s v="uncategorized"/>
    <x v="2"/>
    <s v="Unassigned"/>
    <s v="Unavailable"/>
    <n v="6.25"/>
    <n v="1"/>
    <n v="2.125"/>
    <n v="2.125"/>
    <n v="30"/>
    <n v="3.3333333333333299"/>
    <n v="1.12666666666667"/>
    <n v="0"/>
    <n v="0"/>
    <n v="0"/>
    <n v="2.125"/>
    <n v="0"/>
  </r>
  <r>
    <s v="K435"/>
    <x v="1"/>
    <s v="43000000013072570"/>
    <x v="577"/>
    <s v="Broad"/>
    <x v="16"/>
    <s v="Madrid Branded"/>
    <s v="uncategorized"/>
    <x v="2"/>
    <s v="Unassigned"/>
    <s v="Unavailable"/>
    <n v="6.25"/>
    <n v="3"/>
    <n v="2.1375000000000002"/>
    <n v="0.71250000000000002"/>
    <n v="23"/>
    <n v="13.0434782608696"/>
    <n v="3.60869565217391"/>
    <n v="0"/>
    <n v="0"/>
    <n v="0"/>
    <n v="2.1375000000000002"/>
    <n v="0"/>
  </r>
  <r>
    <s v="K435"/>
    <x v="1"/>
    <s v="43000000014120574"/>
    <x v="578"/>
    <s v="Broad"/>
    <x v="7"/>
    <s v="Detroit to Madrid Sale"/>
    <s v="uncategorized"/>
    <x v="2"/>
    <s v="Unassigned"/>
    <s v="Paused"/>
    <n v="6.25"/>
    <n v="1"/>
    <n v="2.1375000000000002"/>
    <n v="2.1375000000000002"/>
    <n v="6"/>
    <n v="16.6666666666667"/>
    <n v="1.1666666666666701"/>
    <n v="0"/>
    <n v="0"/>
    <n v="0"/>
    <n v="2.1375000000000002"/>
    <n v="0"/>
  </r>
  <r>
    <s v="K435"/>
    <x v="1"/>
    <s v="43000000014121537"/>
    <x v="579"/>
    <s v="Broad"/>
    <x v="6"/>
    <s v="Cheap Europe DC"/>
    <s v="uncategorized"/>
    <x v="2"/>
    <s v="Unassigned"/>
    <s v="Unavailable"/>
    <n v="6.25"/>
    <n v="1"/>
    <n v="2.1375000000000002"/>
    <n v="2.1375000000000002"/>
    <n v="8"/>
    <n v="12.5"/>
    <n v="1.5"/>
    <n v="0"/>
    <n v="0"/>
    <n v="0"/>
    <n v="2.1375000000000002"/>
    <n v="0"/>
  </r>
  <r>
    <s v="K435"/>
    <x v="1"/>
    <s v="43000000005278443"/>
    <x v="328"/>
    <s v="Broad"/>
    <x v="10"/>
    <s v="Google|Florence"/>
    <s v="uncategorized"/>
    <x v="2"/>
    <s v="Unassigned"/>
    <s v="Paused"/>
    <n v="6.25"/>
    <n v="1"/>
    <n v="2.15"/>
    <n v="2.15"/>
    <n v="12"/>
    <n v="8.3333333333333304"/>
    <n v="2.75"/>
    <n v="0"/>
    <n v="0"/>
    <n v="0"/>
    <n v="2.15"/>
    <n v="0"/>
  </r>
  <r>
    <s v="K435"/>
    <x v="1"/>
    <s v="43000000014115541"/>
    <x v="389"/>
    <s v="Broad"/>
    <x v="5"/>
    <s v="Miami to Paris Sale"/>
    <s v="uncategorized"/>
    <x v="2"/>
    <s v="Unassigned"/>
    <s v="Paused"/>
    <n v="6.25"/>
    <n v="1"/>
    <n v="2.15"/>
    <n v="2.15"/>
    <n v="1"/>
    <n v="100"/>
    <n v="1"/>
    <n v="0"/>
    <n v="0"/>
    <n v="0"/>
    <n v="2.15"/>
    <n v="0"/>
  </r>
  <r>
    <s v="K435"/>
    <x v="1"/>
    <s v="43000000014122909"/>
    <x v="558"/>
    <s v="Broad"/>
    <x v="6"/>
    <s v="DC to Seville Sale"/>
    <s v="uncategorized"/>
    <x v="2"/>
    <s v="Unassigned"/>
    <s v="Unavailable"/>
    <n v="6.25"/>
    <n v="1"/>
    <n v="2.15"/>
    <n v="2.15"/>
    <n v="16"/>
    <n v="6.25"/>
    <n v="1.35625"/>
    <n v="0"/>
    <n v="0"/>
    <n v="0"/>
    <n v="2.15"/>
    <n v="0"/>
  </r>
  <r>
    <s v="K435"/>
    <x v="1"/>
    <s v="43000000014128945"/>
    <x v="564"/>
    <s v="Broad"/>
    <x v="8"/>
    <s v="Cheap Europe Boston"/>
    <s v="uncategorized"/>
    <x v="2"/>
    <s v="Unassigned"/>
    <s v="Unavailable"/>
    <n v="6.25"/>
    <n v="1"/>
    <n v="2.15"/>
    <n v="2.15"/>
    <n v="5"/>
    <n v="20"/>
    <n v="1"/>
    <n v="0"/>
    <n v="0"/>
    <n v="0"/>
    <n v="2.15"/>
    <n v="0"/>
  </r>
  <r>
    <s v="K435"/>
    <x v="1"/>
    <s v="43000000014200894"/>
    <x v="560"/>
    <s v="Broad"/>
    <x v="4"/>
    <s v="Europe New York"/>
    <s v="uncategorized"/>
    <x v="2"/>
    <s v="Unassigned"/>
    <s v="Unavailable"/>
    <n v="6.25"/>
    <n v="1"/>
    <n v="2.1625000000000001"/>
    <n v="2.1625000000000001"/>
    <n v="13"/>
    <n v="7.6923076923076898"/>
    <n v="1.5384615384615401"/>
    <n v="0"/>
    <n v="0"/>
    <n v="0"/>
    <n v="2.1625000000000001"/>
    <n v="0"/>
  </r>
  <r>
    <s v="K435"/>
    <x v="1"/>
    <s v="43000000014118309"/>
    <x v="449"/>
    <s v="Broad"/>
    <x v="9"/>
    <s v="Houston to Athens Sale"/>
    <s v="uncategorized"/>
    <x v="2"/>
    <s v="Unassigned"/>
    <s v="Paused"/>
    <n v="6.25"/>
    <n v="1"/>
    <n v="2.1625000000000001"/>
    <n v="2.1625000000000001"/>
    <n v="1"/>
    <n v="100"/>
    <n v="1"/>
    <n v="0"/>
    <n v="0"/>
    <n v="0"/>
    <n v="2.1625000000000001"/>
    <n v="0"/>
  </r>
  <r>
    <s v="K435"/>
    <x v="1"/>
    <s v="43000000014121288"/>
    <x v="580"/>
    <s v="Broad"/>
    <x v="7"/>
    <s v="Detroit to Turin Sale"/>
    <s v="uncategorized"/>
    <x v="2"/>
    <s v="Unassigned"/>
    <s v="Unavailable"/>
    <n v="6.25"/>
    <n v="1"/>
    <n v="2.1625000000000001"/>
    <n v="2.1625000000000001"/>
    <n v="1"/>
    <n v="100"/>
    <n v="1"/>
    <n v="0"/>
    <n v="0"/>
    <n v="0"/>
    <n v="2.1625000000000001"/>
    <n v="0"/>
  </r>
  <r>
    <s v="K435"/>
    <x v="1"/>
    <s v="43000000014122762"/>
    <x v="519"/>
    <s v="Broad"/>
    <x v="6"/>
    <s v="DC to Rome Sale"/>
    <s v="uncategorized"/>
    <x v="2"/>
    <s v="Unassigned"/>
    <s v="Paused"/>
    <n v="6.25"/>
    <n v="1"/>
    <n v="2.1749999999999998"/>
    <n v="2.1749999999999998"/>
    <n v="1"/>
    <n v="100"/>
    <n v="3"/>
    <n v="0"/>
    <n v="0"/>
    <n v="0"/>
    <n v="2.1749999999999998"/>
    <n v="0"/>
  </r>
  <r>
    <s v="K435"/>
    <x v="1"/>
    <s v="43000000014121831"/>
    <x v="581"/>
    <s v="Broad"/>
    <x v="6"/>
    <s v="Airfrance Deal DC"/>
    <s v="uncategorized"/>
    <x v="2"/>
    <s v="Unassigned"/>
    <s v="Unavailable"/>
    <n v="6.25"/>
    <n v="2"/>
    <n v="2.1749999999999998"/>
    <n v="1.0874999999999999"/>
    <n v="4"/>
    <n v="50"/>
    <n v="1"/>
    <n v="0"/>
    <n v="0"/>
    <n v="0"/>
    <n v="2.1749999999999998"/>
    <n v="0"/>
  </r>
  <r>
    <s v="K435"/>
    <x v="1"/>
    <s v="43000000014127856"/>
    <x v="363"/>
    <s v="Broad"/>
    <x v="8"/>
    <s v="Boston to Italy Sale"/>
    <s v="uncategorized"/>
    <x v="2"/>
    <s v="Unassigned"/>
    <s v="Unavailable"/>
    <n v="6.25"/>
    <n v="1"/>
    <n v="2.1749999999999998"/>
    <n v="2.1749999999999998"/>
    <n v="4"/>
    <n v="25"/>
    <n v="1"/>
    <n v="0"/>
    <n v="0"/>
    <n v="0"/>
    <n v="2.1749999999999998"/>
    <n v="0"/>
  </r>
  <r>
    <s v="K435"/>
    <x v="1"/>
    <s v="43000000005299193"/>
    <x v="582"/>
    <s v="Broad"/>
    <x v="10"/>
    <s v="Google|Britain"/>
    <s v="britain"/>
    <x v="2"/>
    <s v="Unassigned"/>
    <s v="Paused"/>
    <n v="6.25"/>
    <n v="1"/>
    <n v="2.1875"/>
    <n v="2.1875"/>
    <n v="16"/>
    <n v="6.25"/>
    <n v="1.28125"/>
    <n v="0"/>
    <n v="0"/>
    <n v="0"/>
    <n v="2.1875"/>
    <n v="0"/>
  </r>
  <r>
    <s v="K435"/>
    <x v="1"/>
    <s v="43000000014111254"/>
    <x v="561"/>
    <s v="Broad"/>
    <x v="11"/>
    <s v="Philadelphia to Florence Sale"/>
    <s v="uncategorized"/>
    <x v="2"/>
    <s v="Unassigned"/>
    <s v="Paused"/>
    <n v="6.25"/>
    <n v="1"/>
    <n v="2.1875"/>
    <n v="2.1875"/>
    <n v="15"/>
    <n v="6.6666666666666696"/>
    <n v="2.0653333333333301"/>
    <n v="0"/>
    <n v="0"/>
    <n v="0"/>
    <n v="2.1875"/>
    <n v="0"/>
  </r>
  <r>
    <s v="K435"/>
    <x v="1"/>
    <s v="43000000014120120"/>
    <x v="36"/>
    <s v="Broad"/>
    <x v="9"/>
    <s v="Houston to Paris Sale"/>
    <s v="uncategorized"/>
    <x v="2"/>
    <s v="Unassigned"/>
    <s v="Paused"/>
    <n v="6.25"/>
    <n v="1"/>
    <n v="2.1875"/>
    <n v="2.1875"/>
    <n v="6"/>
    <n v="16.6666666666667"/>
    <n v="2.3333333333333299"/>
    <n v="0"/>
    <n v="0"/>
    <n v="0"/>
    <n v="2.1875"/>
    <n v="0"/>
  </r>
  <r>
    <s v="K435"/>
    <x v="1"/>
    <s v="43000000014123186"/>
    <x v="246"/>
    <s v="Broad"/>
    <x v="6"/>
    <s v="DC to Venice Sale"/>
    <s v="uncategorized"/>
    <x v="2"/>
    <s v="Unassigned"/>
    <s v="Paused"/>
    <n v="6.25"/>
    <n v="1"/>
    <n v="2.1875"/>
    <n v="2.1875"/>
    <n v="18"/>
    <n v="5.5555555555555598"/>
    <n v="1.1111111111111101"/>
    <n v="0"/>
    <n v="0"/>
    <n v="0"/>
    <n v="2.1875"/>
    <n v="0"/>
  </r>
  <r>
    <s v="K435"/>
    <x v="1"/>
    <s v="43000000014200942"/>
    <x v="575"/>
    <s v="Broad"/>
    <x v="6"/>
    <s v="Europe DC"/>
    <s v="uncategorized"/>
    <x v="2"/>
    <s v="Unassigned"/>
    <s v="Unavailable"/>
    <n v="6.25"/>
    <n v="1"/>
    <n v="2.1875"/>
    <n v="2.1875"/>
    <n v="48"/>
    <n v="2.0833333333333299"/>
    <n v="6.6062500000000002"/>
    <n v="0"/>
    <n v="0"/>
    <n v="0"/>
    <n v="2.1875"/>
    <n v="0"/>
  </r>
  <r>
    <s v="K435"/>
    <x v="1"/>
    <s v="43000000014128334"/>
    <x v="583"/>
    <s v="Broad"/>
    <x v="8"/>
    <s v="Cheap Europe Boston"/>
    <s v="uncategorized"/>
    <x v="2"/>
    <s v="Unassigned"/>
    <s v="Unavailable"/>
    <n v="6.25"/>
    <n v="1"/>
    <n v="2.2000000000000002"/>
    <n v="2.2000000000000002"/>
    <n v="3"/>
    <n v="33.3333333333333"/>
    <n v="1"/>
    <n v="0"/>
    <n v="0"/>
    <n v="0"/>
    <n v="2.2000000000000002"/>
    <n v="0"/>
  </r>
  <r>
    <s v="K435"/>
    <x v="1"/>
    <s v="43000000014114205"/>
    <x v="584"/>
    <s v="Broad"/>
    <x v="4"/>
    <s v="New York to Spain Sale"/>
    <s v="uncategorized"/>
    <x v="2"/>
    <s v="Unassigned"/>
    <s v="Unavailable"/>
    <n v="6.25"/>
    <n v="1"/>
    <n v="2.2124999999999999"/>
    <n v="2.2124999999999999"/>
    <n v="1"/>
    <n v="100"/>
    <n v="1"/>
    <n v="0"/>
    <n v="0"/>
    <n v="0"/>
    <n v="2.2124999999999999"/>
    <n v="0"/>
  </r>
  <r>
    <s v="K435"/>
    <x v="1"/>
    <s v="43000000014118099"/>
    <x v="389"/>
    <s v="Broad"/>
    <x v="14"/>
    <s v="Los Angeles to Paris Sale"/>
    <s v="uncategorized"/>
    <x v="2"/>
    <s v="Unassigned"/>
    <s v="Paused"/>
    <n v="6.25"/>
    <n v="1"/>
    <n v="2.2124999999999999"/>
    <n v="2.2124999999999999"/>
    <n v="5"/>
    <n v="20"/>
    <n v="4.2"/>
    <n v="0"/>
    <n v="0"/>
    <n v="0"/>
    <n v="2.2124999999999999"/>
    <n v="0"/>
  </r>
  <r>
    <s v="K435"/>
    <x v="1"/>
    <s v="43000000014201024"/>
    <x v="424"/>
    <s v="Broad"/>
    <x v="7"/>
    <s v="International Detroit"/>
    <s v="uncategorized"/>
    <x v="2"/>
    <s v="Unassigned"/>
    <s v="Unavailable"/>
    <n v="6.25"/>
    <n v="1"/>
    <n v="2.2124999999999999"/>
    <n v="2.2124999999999999"/>
    <n v="6"/>
    <n v="16.6666666666667"/>
    <n v="1.5"/>
    <n v="0"/>
    <n v="0"/>
    <n v="0"/>
    <n v="2.2124999999999999"/>
    <n v="0"/>
  </r>
  <r>
    <s v="K435"/>
    <x v="1"/>
    <s v="43000000005278485"/>
    <x v="585"/>
    <s v="Broad"/>
    <x v="10"/>
    <s v="Google|Istanbul"/>
    <s v="uncategorized"/>
    <x v="2"/>
    <s v="Unassigned"/>
    <s v="Paused"/>
    <n v="6.25"/>
    <n v="2"/>
    <n v="2.2250000000000001"/>
    <n v="1.1125"/>
    <n v="52"/>
    <n v="3.8461538461538498"/>
    <n v="1.4769230769230799"/>
    <n v="0"/>
    <n v="0"/>
    <n v="0"/>
    <n v="2.2250000000000001"/>
    <n v="0"/>
  </r>
  <r>
    <s v="K435"/>
    <x v="1"/>
    <s v="43000000014110401"/>
    <x v="246"/>
    <s v="Broad"/>
    <x v="2"/>
    <s v="San Francisco to Venice Sale"/>
    <s v="uncategorized"/>
    <x v="2"/>
    <s v="Unassigned"/>
    <s v="Paused"/>
    <n v="6.25"/>
    <n v="1"/>
    <n v="2.2250000000000001"/>
    <n v="2.2250000000000001"/>
    <n v="145"/>
    <n v="0.68965517241379293"/>
    <n v="1.88965517241379"/>
    <n v="0"/>
    <n v="0"/>
    <n v="0"/>
    <n v="2.2250000000000001"/>
    <n v="0"/>
  </r>
  <r>
    <s v="K435"/>
    <x v="1"/>
    <s v="43000000005278219"/>
    <x v="586"/>
    <s v="Broad"/>
    <x v="10"/>
    <s v="Google|Frankfurt"/>
    <s v="uncategorized"/>
    <x v="2"/>
    <s v="Unassigned"/>
    <s v="Paused"/>
    <n v="6.25"/>
    <n v="1"/>
    <n v="2.2374999999999998"/>
    <n v="2.2374999999999998"/>
    <n v="74"/>
    <n v="1.35135135135135"/>
    <n v="1.25"/>
    <n v="0"/>
    <n v="0"/>
    <n v="0"/>
    <n v="2.2374999999999998"/>
    <n v="0"/>
  </r>
  <r>
    <s v="K435"/>
    <x v="1"/>
    <s v="43000000014127580"/>
    <x v="52"/>
    <s v="Broad"/>
    <x v="8"/>
    <s v="Boston to France Sale"/>
    <s v="uncategorized"/>
    <x v="2"/>
    <s v="Unassigned"/>
    <s v="Unavailable"/>
    <n v="6.25"/>
    <n v="1"/>
    <n v="2.2374999999999998"/>
    <n v="2.2374999999999998"/>
    <n v="23"/>
    <n v="4.3478260869565197"/>
    <n v="1.8782608695652201"/>
    <n v="0"/>
    <n v="0"/>
    <n v="0"/>
    <n v="2.2374999999999998"/>
    <n v="0"/>
  </r>
  <r>
    <s v="K435"/>
    <x v="1"/>
    <s v="43000000005278101"/>
    <x v="587"/>
    <s v="Broad"/>
    <x v="10"/>
    <s v="Google|Istanbul"/>
    <s v="uncategorized"/>
    <x v="2"/>
    <s v="Unassigned"/>
    <s v="Paused"/>
    <n v="6.25"/>
    <n v="2"/>
    <n v="2.25"/>
    <n v="1.125"/>
    <n v="32"/>
    <n v="6.25"/>
    <n v="1.8218749999999999"/>
    <n v="0"/>
    <n v="0"/>
    <n v="0"/>
    <n v="2.25"/>
    <n v="0"/>
  </r>
  <r>
    <s v="K435"/>
    <x v="1"/>
    <s v="43000000013072841"/>
    <x v="588"/>
    <s v="Broad"/>
    <x v="16"/>
    <s v="Rome Branded"/>
    <s v="uncategorized"/>
    <x v="2"/>
    <s v="Unassigned"/>
    <s v="Unavailable"/>
    <n v="6.25"/>
    <n v="1"/>
    <n v="2.25"/>
    <n v="2.25"/>
    <n v="1"/>
    <n v="100"/>
    <n v="1"/>
    <n v="0"/>
    <n v="0"/>
    <n v="0"/>
    <n v="2.25"/>
    <n v="0"/>
  </r>
  <r>
    <s v="K435"/>
    <x v="1"/>
    <s v="43000000014120139"/>
    <x v="589"/>
    <s v="Broad"/>
    <x v="9"/>
    <s v="Houston to Rome Sale"/>
    <s v="uncategorized"/>
    <x v="2"/>
    <s v="Unassigned"/>
    <s v="Paused"/>
    <n v="6.25"/>
    <n v="1"/>
    <n v="2.25"/>
    <n v="2.25"/>
    <n v="3"/>
    <n v="33.3333333333333"/>
    <n v="1.3333333333333299"/>
    <n v="0"/>
    <n v="0"/>
    <n v="0"/>
    <n v="2.25"/>
    <n v="0"/>
  </r>
  <r>
    <s v="K435"/>
    <x v="1"/>
    <s v="43000000014122140"/>
    <x v="511"/>
    <s v="Broad"/>
    <x v="6"/>
    <s v="DC to Italy Sale"/>
    <s v="uncategorized"/>
    <x v="2"/>
    <s v="Unassigned"/>
    <s v="Unavailable"/>
    <n v="6.25"/>
    <n v="2"/>
    <n v="2.25"/>
    <n v="1.125"/>
    <n v="11"/>
    <n v="18.181818181818201"/>
    <n v="1.5454545454545501"/>
    <n v="0"/>
    <n v="0"/>
    <n v="0"/>
    <n v="2.25"/>
    <n v="0"/>
  </r>
  <r>
    <s v="K435"/>
    <x v="1"/>
    <s v="43000000014128941"/>
    <x v="590"/>
    <s v="Broad"/>
    <x v="8"/>
    <s v="Boston to Venice Sale"/>
    <s v="uncategorized"/>
    <x v="2"/>
    <s v="Unassigned"/>
    <s v="Unavailable"/>
    <n v="6.25"/>
    <n v="1"/>
    <n v="2.2749999999999999"/>
    <n v="2.2749999999999999"/>
    <n v="2"/>
    <n v="50"/>
    <n v="3"/>
    <n v="0"/>
    <n v="0"/>
    <n v="0"/>
    <n v="2.2749999999999999"/>
    <n v="0"/>
  </r>
  <r>
    <s v="K435"/>
    <x v="1"/>
    <s v="43000000014114448"/>
    <x v="591"/>
    <s v="Broad"/>
    <x v="4"/>
    <s v="New York to Spain Sale"/>
    <s v="uncategorized"/>
    <x v="2"/>
    <s v="Unassigned"/>
    <s v="Unavailable"/>
    <n v="6.25"/>
    <n v="1"/>
    <n v="2.2875000000000001"/>
    <n v="2.2875000000000001"/>
    <n v="1"/>
    <n v="100"/>
    <n v="1"/>
    <n v="0"/>
    <n v="0"/>
    <n v="0"/>
    <n v="2.2875000000000001"/>
    <n v="0"/>
  </r>
  <r>
    <s v="K435"/>
    <x v="1"/>
    <s v="43000000014201345"/>
    <x v="552"/>
    <s v="Broad"/>
    <x v="8"/>
    <s v="International Boston"/>
    <s v="uncategorized"/>
    <x v="2"/>
    <s v="Unassigned"/>
    <s v="Unavailable"/>
    <n v="6.25"/>
    <n v="1"/>
    <n v="2.2875000000000001"/>
    <n v="2.2875000000000001"/>
    <n v="21"/>
    <n v="4.7619047619047601"/>
    <n v="2.7047619047619"/>
    <n v="0"/>
    <n v="0"/>
    <n v="0"/>
    <n v="2.2875000000000001"/>
    <n v="0"/>
  </r>
  <r>
    <s v="K435"/>
    <x v="1"/>
    <s v="43000000014110765"/>
    <x v="592"/>
    <s v="Broad"/>
    <x v="2"/>
    <s v="San Francisco to Rome Sale"/>
    <s v="uncategorized"/>
    <x v="2"/>
    <s v="Unassigned"/>
    <s v="Paused"/>
    <n v="6.25"/>
    <n v="1"/>
    <n v="2.3125"/>
    <n v="2.3125"/>
    <n v="22"/>
    <n v="4.5454545454545503"/>
    <n v="3.09"/>
    <n v="0"/>
    <n v="0"/>
    <n v="0"/>
    <n v="2.3125"/>
    <n v="0"/>
  </r>
  <r>
    <s v="K435"/>
    <x v="1"/>
    <s v="43000000014114912"/>
    <x v="465"/>
    <s v="Broad"/>
    <x v="4"/>
    <s v="New York to Spain Sale"/>
    <s v="uncategorized"/>
    <x v="2"/>
    <s v="Unassigned"/>
    <s v="Unavailable"/>
    <n v="6.25"/>
    <n v="1"/>
    <n v="2.3125"/>
    <n v="2.3125"/>
    <n v="69"/>
    <n v="1.4492753623188399"/>
    <n v="1.1681159420289899"/>
    <n v="0"/>
    <n v="0"/>
    <n v="0"/>
    <n v="2.3125"/>
    <n v="0"/>
  </r>
  <r>
    <s v="K435"/>
    <x v="1"/>
    <s v="43000000014116935"/>
    <x v="593"/>
    <s v="Broad"/>
    <x v="14"/>
    <s v="Cheap International Los Angeles"/>
    <s v="uncategorized"/>
    <x v="2"/>
    <s v="Unassigned"/>
    <s v="Unavailable"/>
    <n v="6.25"/>
    <n v="1"/>
    <n v="2.3125"/>
    <n v="2.3125"/>
    <n v="25"/>
    <n v="4"/>
    <n v="3.0396000000000001"/>
    <n v="0"/>
    <n v="0"/>
    <n v="0"/>
    <n v="2.3125"/>
    <n v="0"/>
  </r>
  <r>
    <s v="K435"/>
    <x v="1"/>
    <s v="43000000014122204"/>
    <x v="503"/>
    <s v="Broad"/>
    <x v="6"/>
    <s v="DC to Rome Sale"/>
    <s v="uncategorized"/>
    <x v="2"/>
    <s v="Unassigned"/>
    <s v="Paused"/>
    <n v="6.25"/>
    <n v="1"/>
    <n v="2.3125"/>
    <n v="2.3125"/>
    <n v="4"/>
    <n v="25"/>
    <n v="1.5"/>
    <n v="0"/>
    <n v="0"/>
    <n v="0"/>
    <n v="2.3125"/>
    <n v="0"/>
  </r>
  <r>
    <s v="K435"/>
    <x v="1"/>
    <s v="43000000013071882"/>
    <x v="494"/>
    <s v="Broad"/>
    <x v="16"/>
    <s v="Barcelona"/>
    <s v="uncategorized"/>
    <x v="2"/>
    <s v="Unassigned"/>
    <s v="Paused"/>
    <n v="6.25"/>
    <n v="2"/>
    <n v="2.3250000000000002"/>
    <n v="1.1625000000000001"/>
    <n v="812"/>
    <n v="0.24630541871921202"/>
    <n v="4.9410098522167498"/>
    <n v="0"/>
    <n v="0"/>
    <n v="0"/>
    <n v="2.3250000000000002"/>
    <n v="0"/>
  </r>
  <r>
    <s v="K435"/>
    <x v="1"/>
    <s v="43000000014113817"/>
    <x v="594"/>
    <s v="Broad"/>
    <x v="4"/>
    <s v="New York to Florence Sale"/>
    <s v="uncategorized"/>
    <x v="2"/>
    <s v="Unassigned"/>
    <s v="Unavailable"/>
    <n v="6.25"/>
    <n v="1"/>
    <n v="2.3250000000000002"/>
    <n v="2.3250000000000002"/>
    <n v="1"/>
    <n v="100"/>
    <n v="1"/>
    <n v="0"/>
    <n v="0"/>
    <n v="0"/>
    <n v="2.3250000000000002"/>
    <n v="0"/>
  </r>
  <r>
    <s v="K435"/>
    <x v="1"/>
    <s v="43000000014117262"/>
    <x v="482"/>
    <s v="Broad"/>
    <x v="14"/>
    <s v="Los Angeles to France Sale"/>
    <s v="uncategorized"/>
    <x v="2"/>
    <s v="Unassigned"/>
    <s v="Unavailable"/>
    <n v="6.25"/>
    <n v="1"/>
    <n v="2.3250000000000002"/>
    <n v="2.3250000000000002"/>
    <n v="16"/>
    <n v="6.25"/>
    <n v="1.4993749999999999"/>
    <n v="0"/>
    <n v="0"/>
    <n v="0"/>
    <n v="2.3250000000000002"/>
    <n v="0"/>
  </r>
  <r>
    <s v="K435"/>
    <x v="1"/>
    <s v="43000000014118300"/>
    <x v="360"/>
    <s v="Broad"/>
    <x v="9"/>
    <s v="Houston to Athens Sale"/>
    <s v="uncategorized"/>
    <x v="2"/>
    <s v="Unassigned"/>
    <s v="Paused"/>
    <n v="6.25"/>
    <n v="1"/>
    <n v="2.3250000000000002"/>
    <n v="2.3250000000000002"/>
    <n v="4"/>
    <n v="25"/>
    <n v="2.5"/>
    <n v="0"/>
    <n v="0"/>
    <n v="0"/>
    <n v="2.3250000000000002"/>
    <n v="0"/>
  </r>
  <r>
    <s v="K435"/>
    <x v="1"/>
    <s v="43000000014113493"/>
    <x v="595"/>
    <s v="Broad"/>
    <x v="4"/>
    <s v="New York to Paris Sale"/>
    <s v="uncategorized"/>
    <x v="2"/>
    <s v="Unassigned"/>
    <s v="Live"/>
    <n v="6.25"/>
    <n v="2"/>
    <n v="2.3374999999999999"/>
    <n v="1.16875"/>
    <n v="3"/>
    <n v="66.6666666666667"/>
    <n v="1"/>
    <n v="0"/>
    <n v="0"/>
    <n v="0"/>
    <n v="2.3374999999999999"/>
    <n v="0"/>
  </r>
  <r>
    <s v="K435"/>
    <x v="1"/>
    <s v="43000000014125385"/>
    <x v="67"/>
    <s v="Broad"/>
    <x v="12"/>
    <s v="Chicago to Paris Sale"/>
    <s v="uncategorized"/>
    <x v="2"/>
    <s v="Unassigned"/>
    <s v="Unavailable"/>
    <n v="6.25"/>
    <n v="1"/>
    <n v="2.3374999999999999"/>
    <n v="2.3374999999999999"/>
    <n v="42"/>
    <n v="2.38095238095238"/>
    <n v="1"/>
    <n v="0"/>
    <n v="0"/>
    <n v="0"/>
    <n v="2.3374999999999999"/>
    <n v="0"/>
  </r>
  <r>
    <s v="K435"/>
    <x v="1"/>
    <s v="43000000014121493"/>
    <x v="335"/>
    <s v="Broad"/>
    <x v="6"/>
    <s v="DC to France Sale"/>
    <s v="uncategorized"/>
    <x v="2"/>
    <s v="Unassigned"/>
    <s v="Unavailable"/>
    <n v="6.25"/>
    <n v="3"/>
    <n v="2.3499999750000002"/>
    <n v="0.78333332500000008"/>
    <n v="15"/>
    <n v="20"/>
    <n v="1"/>
    <n v="0"/>
    <n v="0"/>
    <n v="0"/>
    <n v="2.3499999750000002"/>
    <n v="0"/>
  </r>
  <r>
    <s v="K435"/>
    <x v="1"/>
    <s v="43000000014119022"/>
    <x v="596"/>
    <s v="Broad"/>
    <x v="9"/>
    <s v="Houston to Paris Sale"/>
    <s v="uncategorized"/>
    <x v="2"/>
    <s v="Unassigned"/>
    <s v="Paused"/>
    <n v="6.25"/>
    <n v="1"/>
    <n v="2.3624999999999998"/>
    <n v="2.3624999999999998"/>
    <n v="2"/>
    <n v="50"/>
    <n v="1"/>
    <n v="0"/>
    <n v="0"/>
    <n v="0"/>
    <n v="2.3624999999999998"/>
    <n v="0"/>
  </r>
  <r>
    <s v="K435"/>
    <x v="1"/>
    <s v="43000000014201036"/>
    <x v="597"/>
    <s v="Broad"/>
    <x v="7"/>
    <s v="International Detroit"/>
    <s v="uncategorized"/>
    <x v="2"/>
    <s v="Unassigned"/>
    <s v="Unavailable"/>
    <n v="6.25"/>
    <n v="1"/>
    <n v="2.3624999999999998"/>
    <n v="2.3624999999999998"/>
    <n v="8"/>
    <n v="12.5"/>
    <n v="1"/>
    <n v="0"/>
    <n v="0"/>
    <n v="0"/>
    <n v="2.3624999999999998"/>
    <n v="0"/>
  </r>
  <r>
    <s v="K435"/>
    <x v="1"/>
    <s v="43000000014119511"/>
    <x v="598"/>
    <s v="Broad"/>
    <x v="7"/>
    <s v="Detroit to Athens Sale"/>
    <s v="uncategorized"/>
    <x v="2"/>
    <s v="Unassigned"/>
    <s v="Paused"/>
    <n v="6.25"/>
    <n v="1"/>
    <n v="2.375"/>
    <n v="2.375"/>
    <n v="2"/>
    <n v="50"/>
    <n v="1"/>
    <n v="0"/>
    <n v="0"/>
    <n v="0"/>
    <n v="2.375"/>
    <n v="0"/>
  </r>
  <r>
    <s v="K435"/>
    <x v="1"/>
    <s v="43000000014125255"/>
    <x v="61"/>
    <s v="Broad"/>
    <x v="12"/>
    <s v="Chicago to France Sale"/>
    <s v="uncategorized"/>
    <x v="2"/>
    <s v="Unassigned"/>
    <s v="Unavailable"/>
    <n v="6.25"/>
    <n v="2"/>
    <n v="2.375"/>
    <n v="1.1875"/>
    <n v="45"/>
    <n v="4.4444444444444402"/>
    <n v="1.6955555555555599"/>
    <n v="0"/>
    <n v="0"/>
    <n v="0"/>
    <n v="2.375"/>
    <n v="0"/>
  </r>
  <r>
    <s v="K435"/>
    <x v="1"/>
    <s v="43000000014113246"/>
    <x v="599"/>
    <s v="Broad"/>
    <x v="4"/>
    <s v="New York to Florence Sale"/>
    <s v="uncategorized"/>
    <x v="2"/>
    <s v="Unassigned"/>
    <s v="Unavailable"/>
    <n v="6.25"/>
    <n v="1"/>
    <n v="2.3875000000000002"/>
    <n v="2.3875000000000002"/>
    <n v="1"/>
    <n v="100"/>
    <n v="1"/>
    <n v="0"/>
    <n v="0"/>
    <n v="0"/>
    <n v="2.3875000000000002"/>
    <n v="0"/>
  </r>
  <r>
    <s v="K435"/>
    <x v="1"/>
    <s v="43000000014127247"/>
    <x v="557"/>
    <s v="Broad"/>
    <x v="8"/>
    <s v="Boston to Spain Sale"/>
    <s v="uncategorized"/>
    <x v="2"/>
    <s v="Unassigned"/>
    <s v="Unavailable"/>
    <n v="6.25"/>
    <n v="1"/>
    <n v="2.3875000000000002"/>
    <n v="2.3875000000000002"/>
    <n v="48"/>
    <n v="2.0833333333333299"/>
    <n v="1.3770833333333301"/>
    <n v="0"/>
    <n v="0"/>
    <n v="0"/>
    <n v="2.3875000000000002"/>
    <n v="0"/>
  </r>
  <r>
    <s v="K435"/>
    <x v="1"/>
    <s v="43000000014128746"/>
    <x v="576"/>
    <s v="Broad"/>
    <x v="8"/>
    <s v="Cheap Europe Boston"/>
    <s v="uncategorized"/>
    <x v="2"/>
    <s v="Unassigned"/>
    <s v="Unavailable"/>
    <n v="6.25"/>
    <n v="1"/>
    <n v="2.3875000000000002"/>
    <n v="2.3875000000000002"/>
    <n v="4"/>
    <n v="25"/>
    <n v="1.25"/>
    <n v="0"/>
    <n v="0"/>
    <n v="0"/>
    <n v="2.3875000000000002"/>
    <n v="0"/>
  </r>
  <r>
    <s v="K435"/>
    <x v="1"/>
    <s v="43000000014201356"/>
    <x v="500"/>
    <s v="Broad"/>
    <x v="8"/>
    <s v="Europe Boston"/>
    <s v="uncategorized"/>
    <x v="2"/>
    <s v="Unassigned"/>
    <s v="Unavailable"/>
    <n v="6.25"/>
    <n v="1"/>
    <n v="2.3875000000000002"/>
    <n v="2.3875000000000002"/>
    <n v="38"/>
    <n v="2.6315789473684199"/>
    <n v="1.57368421052632"/>
    <n v="0"/>
    <n v="0"/>
    <n v="0"/>
    <n v="2.3875000000000002"/>
    <n v="0"/>
  </r>
  <r>
    <s v="K435"/>
    <x v="1"/>
    <s v="43000000005278038"/>
    <x v="600"/>
    <s v="Broad"/>
    <x v="10"/>
    <s v="Google|Frankfurt"/>
    <s v="uncategorized"/>
    <x v="2"/>
    <s v="Unassigned"/>
    <s v="Paused"/>
    <n v="6.25"/>
    <n v="1"/>
    <n v="2.4"/>
    <n v="2.4"/>
    <n v="6"/>
    <n v="16.6666666666667"/>
    <n v="2.1666666666666701"/>
    <n v="0"/>
    <n v="0"/>
    <n v="0"/>
    <n v="2.4"/>
    <n v="0"/>
  </r>
  <r>
    <s v="K435"/>
    <x v="1"/>
    <s v="43000000014113218"/>
    <x v="377"/>
    <s v="Broad"/>
    <x v="4"/>
    <s v="New York to Athens Sale"/>
    <s v="uncategorized"/>
    <x v="2"/>
    <s v="Unassigned"/>
    <s v="Unavailable"/>
    <n v="6.25"/>
    <n v="1"/>
    <n v="2.4"/>
    <n v="2.4"/>
    <n v="4"/>
    <n v="25"/>
    <n v="1"/>
    <n v="0"/>
    <n v="0"/>
    <n v="0"/>
    <n v="2.4"/>
    <n v="0"/>
  </r>
  <r>
    <s v="K435"/>
    <x v="1"/>
    <s v="43000000014122010"/>
    <x v="601"/>
    <s v="Broad"/>
    <x v="7"/>
    <s v="Detroit to Spain Sale"/>
    <s v="uncategorized"/>
    <x v="2"/>
    <s v="Unassigned"/>
    <s v="Paused"/>
    <n v="6.25"/>
    <n v="1"/>
    <n v="2.4"/>
    <n v="2.4"/>
    <n v="4"/>
    <n v="25"/>
    <n v="2"/>
    <n v="0"/>
    <n v="0"/>
    <n v="0"/>
    <n v="2.4"/>
    <n v="0"/>
  </r>
  <r>
    <s v="K435"/>
    <x v="1"/>
    <s v="43000000014121340"/>
    <x v="599"/>
    <s v="Broad"/>
    <x v="6"/>
    <s v="DC to Florence Sale"/>
    <s v="uncategorized"/>
    <x v="2"/>
    <s v="Unassigned"/>
    <s v="Paused"/>
    <n v="6.25"/>
    <n v="1"/>
    <n v="2.4"/>
    <n v="2.4"/>
    <n v="1"/>
    <n v="100"/>
    <n v="1"/>
    <n v="0"/>
    <n v="0"/>
    <n v="0"/>
    <n v="2.4"/>
    <n v="0"/>
  </r>
  <r>
    <s v="K435"/>
    <x v="1"/>
    <s v="43000000014113549"/>
    <x v="578"/>
    <s v="Broad"/>
    <x v="4"/>
    <s v="New York to Madrid Sale"/>
    <s v="uncategorized"/>
    <x v="2"/>
    <s v="Unassigned"/>
    <s v="Unavailable"/>
    <n v="6.25"/>
    <n v="1"/>
    <n v="2.4125000000000001"/>
    <n v="2.4125000000000001"/>
    <n v="24"/>
    <n v="4.1666666666666696"/>
    <n v="1"/>
    <n v="0"/>
    <n v="0"/>
    <n v="0"/>
    <n v="2.4125000000000001"/>
    <n v="0"/>
  </r>
  <r>
    <s v="K435"/>
    <x v="1"/>
    <s v="43000000014121656"/>
    <x v="602"/>
    <s v="Broad"/>
    <x v="6"/>
    <s v="Cheap International DC"/>
    <s v="uncategorized"/>
    <x v="2"/>
    <s v="Unassigned"/>
    <s v="Unavailable"/>
    <n v="6.25"/>
    <n v="1"/>
    <n v="2.4125000000000001"/>
    <n v="2.4125000000000001"/>
    <n v="25"/>
    <n v="4"/>
    <n v="1.9279999999999999"/>
    <n v="0"/>
    <n v="0"/>
    <n v="0"/>
    <n v="2.4125000000000001"/>
    <n v="0"/>
  </r>
  <r>
    <s v="K435"/>
    <x v="1"/>
    <s v="43000000014127818"/>
    <x v="603"/>
    <s v="Broad"/>
    <x v="8"/>
    <s v="Boston to Rome Sale"/>
    <s v="uncategorized"/>
    <x v="2"/>
    <s v="Unassigned"/>
    <s v="Paused"/>
    <n v="6.25"/>
    <n v="1"/>
    <n v="2.4125000000000001"/>
    <n v="2.4125000000000001"/>
    <n v="1"/>
    <n v="100"/>
    <n v="1"/>
    <n v="0"/>
    <n v="0"/>
    <n v="0"/>
    <n v="2.4125000000000001"/>
    <n v="0"/>
  </r>
  <r>
    <s v="K435"/>
    <x v="1"/>
    <s v="43000000013072838"/>
    <x v="604"/>
    <s v="Broad"/>
    <x v="16"/>
    <s v="Italy"/>
    <s v="uncategorized"/>
    <x v="2"/>
    <s v="Unassigned"/>
    <s v="Paused"/>
    <n v="6.25"/>
    <n v="4"/>
    <n v="2.4249999999999998"/>
    <n v="0.60624999999999996"/>
    <n v="97"/>
    <n v="4.1237113402061896"/>
    <n v="5.4742268041237097"/>
    <n v="0"/>
    <n v="0"/>
    <n v="0"/>
    <n v="2.4249999999999998"/>
    <n v="0"/>
  </r>
  <r>
    <s v="K435"/>
    <x v="1"/>
    <s v="43000000014115175"/>
    <x v="38"/>
    <s v="Broad"/>
    <x v="5"/>
    <s v="Miami to Paris Sale"/>
    <s v="uncategorized"/>
    <x v="2"/>
    <s v="Unassigned"/>
    <s v="Paused"/>
    <n v="6.25"/>
    <n v="1"/>
    <n v="2.4249999999999998"/>
    <n v="2.4249999999999998"/>
    <n v="11"/>
    <n v="9.0909090909090899"/>
    <n v="2.9090909090909101"/>
    <n v="0"/>
    <n v="0"/>
    <n v="0"/>
    <n v="2.4249999999999998"/>
    <n v="0"/>
  </r>
  <r>
    <s v="K435"/>
    <x v="1"/>
    <s v="43000000014120518"/>
    <x v="537"/>
    <s v="Broad"/>
    <x v="7"/>
    <s v="Detroit to Barcelona Sale"/>
    <s v="uncategorized"/>
    <x v="2"/>
    <s v="Unassigned"/>
    <s v="Paused"/>
    <n v="6.25"/>
    <n v="1"/>
    <n v="2.4249999999999998"/>
    <n v="2.4249999999999998"/>
    <n v="34"/>
    <n v="2.9411764705882399"/>
    <n v="1.9726470588235301"/>
    <n v="0"/>
    <n v="0"/>
    <n v="0"/>
    <n v="2.4249999999999998"/>
    <n v="0"/>
  </r>
  <r>
    <s v="K435"/>
    <x v="1"/>
    <s v="43000000014125479"/>
    <x v="26"/>
    <s v="Broad"/>
    <x v="12"/>
    <s v="Chicago to Paris Sale"/>
    <s v="uncategorized"/>
    <x v="2"/>
    <s v="Unassigned"/>
    <s v="Unavailable"/>
    <n v="6.25"/>
    <n v="2"/>
    <n v="2.4249999999999998"/>
    <n v="1.2124999999999999"/>
    <n v="39"/>
    <n v="5.1282051282051304"/>
    <n v="1.4374358974359001"/>
    <n v="0"/>
    <n v="0"/>
    <n v="0"/>
    <n v="2.4249999999999998"/>
    <n v="0"/>
  </r>
  <r>
    <s v="K435"/>
    <x v="1"/>
    <s v="43000000013072824"/>
    <x v="605"/>
    <s v="Broad"/>
    <x v="16"/>
    <s v="Spain Branded"/>
    <s v="uncategorized"/>
    <x v="2"/>
    <s v="Unassigned"/>
    <s v="Unavailable"/>
    <n v="6.25"/>
    <n v="1"/>
    <n v="2.4500000000000002"/>
    <n v="2.4500000000000002"/>
    <n v="1"/>
    <n v="100"/>
    <n v="2"/>
    <n v="0"/>
    <n v="0"/>
    <n v="0"/>
    <n v="2.4500000000000002"/>
    <n v="0"/>
  </r>
  <r>
    <s v="K435"/>
    <x v="1"/>
    <s v="43000000014121294"/>
    <x v="499"/>
    <s v="Broad"/>
    <x v="7"/>
    <s v="Detroit to Venice Sale"/>
    <s v="uncategorized"/>
    <x v="2"/>
    <s v="Unassigned"/>
    <s v="Unavailable"/>
    <n v="6.25"/>
    <n v="1"/>
    <n v="2.4500000000000002"/>
    <n v="2.4500000000000002"/>
    <n v="1"/>
    <n v="100"/>
    <n v="1"/>
    <n v="0"/>
    <n v="0"/>
    <n v="0"/>
    <n v="2.4500000000000002"/>
    <n v="0"/>
  </r>
  <r>
    <s v="K435"/>
    <x v="1"/>
    <s v="43000000005278609"/>
    <x v="606"/>
    <s v="Broad"/>
    <x v="10"/>
    <s v="Google|Switzerland"/>
    <s v="uncategorized"/>
    <x v="2"/>
    <s v="Unassigned"/>
    <s v="Paused"/>
    <n v="6.25"/>
    <n v="1"/>
    <n v="2.4624999999999999"/>
    <n v="2.4624999999999999"/>
    <n v="13"/>
    <n v="7.6923076923076898"/>
    <n v="1.4307692307692299"/>
    <n v="0"/>
    <n v="0"/>
    <n v="0"/>
    <n v="2.4624999999999999"/>
    <n v="0"/>
  </r>
  <r>
    <s v="K435"/>
    <x v="1"/>
    <s v="43000000014115076"/>
    <x v="411"/>
    <s v="Broad"/>
    <x v="4"/>
    <s v="New York to Venice Sale"/>
    <s v="uncategorized"/>
    <x v="2"/>
    <s v="Unassigned"/>
    <s v="Unavailable"/>
    <n v="6.25"/>
    <n v="1"/>
    <n v="2.4624999999999999"/>
    <n v="2.4624999999999999"/>
    <n v="4"/>
    <n v="25"/>
    <n v="1"/>
    <n v="0"/>
    <n v="0"/>
    <n v="0"/>
    <n v="2.4624999999999999"/>
    <n v="0"/>
  </r>
  <r>
    <s v="K435"/>
    <x v="1"/>
    <s v="43000000005278144"/>
    <x v="607"/>
    <s v="Broad"/>
    <x v="10"/>
    <s v="Google|England"/>
    <s v="uncategorized"/>
    <x v="2"/>
    <s v="Unassigned"/>
    <s v="Paused"/>
    <n v="6.25"/>
    <n v="3"/>
    <n v="2.4750000000000001"/>
    <n v="0.82499999999999996"/>
    <n v="20"/>
    <n v="15"/>
    <n v="1.39"/>
    <n v="0"/>
    <n v="0"/>
    <n v="0"/>
    <n v="2.4750000000000001"/>
    <n v="0"/>
  </r>
  <r>
    <s v="K435"/>
    <x v="1"/>
    <s v="43000000013072124"/>
    <x v="608"/>
    <s v="Broad"/>
    <x v="16"/>
    <s v="Europe"/>
    <s v="uncategorized"/>
    <x v="2"/>
    <s v="Unassigned"/>
    <s v="Unavailable"/>
    <n v="6.25"/>
    <n v="1"/>
    <n v="2.4874999999999998"/>
    <n v="2.4874999999999998"/>
    <n v="274"/>
    <n v="0.36496350364963498"/>
    <n v="2.01313868613139"/>
    <n v="0"/>
    <n v="0"/>
    <n v="0"/>
    <n v="2.4874999999999998"/>
    <n v="0"/>
  </r>
  <r>
    <s v="K435"/>
    <x v="1"/>
    <s v="43000000014115459"/>
    <x v="48"/>
    <s v="Broad"/>
    <x v="5"/>
    <s v="Miami to France Sale"/>
    <s v="uncategorized"/>
    <x v="2"/>
    <s v="Unassigned"/>
    <s v="Paused"/>
    <n v="6.25"/>
    <n v="1"/>
    <n v="2.4874999999999998"/>
    <n v="2.4874999999999998"/>
    <n v="1"/>
    <n v="100"/>
    <n v="1"/>
    <n v="0"/>
    <n v="0"/>
    <n v="0"/>
    <n v="2.4874999999999998"/>
    <n v="0"/>
  </r>
  <r>
    <s v="K435"/>
    <x v="1"/>
    <s v="43000000014113023"/>
    <x v="609"/>
    <s v="Broad"/>
    <x v="11"/>
    <s v="Philadelphia to Spain Sale"/>
    <s v="uncategorized"/>
    <x v="2"/>
    <s v="Unassigned"/>
    <s v="Paused"/>
    <n v="6.25"/>
    <n v="1"/>
    <n v="2.4874999999999998"/>
    <n v="2.4874999999999998"/>
    <n v="53"/>
    <n v="1.88679245283019"/>
    <n v="1.22358490566038"/>
    <n v="0"/>
    <n v="0"/>
    <n v="0"/>
    <n v="2.4874999999999998"/>
    <n v="0"/>
  </r>
  <r>
    <s v="K435"/>
    <x v="1"/>
    <s v="43000000014114638"/>
    <x v="610"/>
    <s v="Broad"/>
    <x v="4"/>
    <s v="New York to Rome Sale"/>
    <s v="uncategorized"/>
    <x v="2"/>
    <s v="Unassigned"/>
    <s v="Unavailable"/>
    <n v="6.25"/>
    <n v="2"/>
    <n v="2.4874999999999998"/>
    <n v="1.2437499999999999"/>
    <n v="13"/>
    <n v="15.384615384615399"/>
    <n v="1.07692307692308"/>
    <n v="0"/>
    <n v="0"/>
    <n v="0"/>
    <n v="2.4874999999999998"/>
    <n v="0"/>
  </r>
  <r>
    <s v="K435"/>
    <x v="1"/>
    <s v="43000000014115094"/>
    <x v="611"/>
    <s v="Broad"/>
    <x v="5"/>
    <s v="Miami to France Sale"/>
    <s v="uncategorized"/>
    <x v="2"/>
    <s v="Unassigned"/>
    <s v="Paused"/>
    <n v="6.25"/>
    <n v="1"/>
    <n v="2.5"/>
    <n v="2.5"/>
    <n v="4"/>
    <n v="25"/>
    <n v="1"/>
    <n v="0"/>
    <n v="0"/>
    <n v="0"/>
    <n v="2.5"/>
    <n v="0"/>
  </r>
  <r>
    <s v="K435"/>
    <x v="1"/>
    <s v="43000000014200989"/>
    <x v="573"/>
    <s v="Broad"/>
    <x v="14"/>
    <s v="Europe Los Angeles"/>
    <s v="uncategorized"/>
    <x v="2"/>
    <s v="Unassigned"/>
    <s v="Unavailable"/>
    <n v="6.25"/>
    <n v="1"/>
    <n v="2.5"/>
    <n v="2.5"/>
    <n v="46"/>
    <n v="2.1739130434782599"/>
    <n v="1.7760869565217401"/>
    <n v="0"/>
    <n v="0"/>
    <n v="0"/>
    <n v="2.5"/>
    <n v="0"/>
  </r>
  <r>
    <s v="K435"/>
    <x v="1"/>
    <s v="43000000014122358"/>
    <x v="15"/>
    <s v="Broad"/>
    <x v="6"/>
    <s v="DC to Paris Sale"/>
    <s v="uncategorized"/>
    <x v="2"/>
    <s v="Unassigned"/>
    <s v="Paused"/>
    <n v="6.25"/>
    <n v="1"/>
    <n v="2.5125000000000002"/>
    <n v="2.5125000000000002"/>
    <n v="23"/>
    <n v="4.3478260869565197"/>
    <n v="3.5204347826086999"/>
    <n v="0"/>
    <n v="0"/>
    <n v="0"/>
    <n v="2.5125000000000002"/>
    <n v="0"/>
  </r>
  <r>
    <s v="K435"/>
    <x v="1"/>
    <s v="43000000014117252"/>
    <x v="612"/>
    <s v="Broad"/>
    <x v="14"/>
    <s v="Los Angeles to Milan Sale"/>
    <s v="uncategorized"/>
    <x v="2"/>
    <s v="Unassigned"/>
    <s v="Unavailable"/>
    <n v="6.25"/>
    <n v="1"/>
    <n v="2.5249999999999999"/>
    <n v="2.5249999999999999"/>
    <n v="35"/>
    <n v="2.8571428571428599"/>
    <n v="1.24"/>
    <n v="0"/>
    <n v="0"/>
    <n v="0"/>
    <n v="2.5249999999999999"/>
    <n v="0"/>
  </r>
  <r>
    <s v="K435"/>
    <x v="1"/>
    <s v="43000000014127722"/>
    <x v="30"/>
    <s v="Broad"/>
    <x v="8"/>
    <s v="Boston to France Sale"/>
    <s v="uncategorized"/>
    <x v="2"/>
    <s v="Unassigned"/>
    <s v="Unavailable"/>
    <n v="6.25"/>
    <n v="1"/>
    <n v="2.5249999999999999"/>
    <n v="2.5249999999999999"/>
    <n v="7"/>
    <n v="14.285714285714301"/>
    <n v="2.4285714285714302"/>
    <n v="0"/>
    <n v="0"/>
    <n v="0"/>
    <n v="2.5249999999999999"/>
    <n v="0"/>
  </r>
  <r>
    <s v="K435"/>
    <x v="1"/>
    <s v="43000000014127817"/>
    <x v="613"/>
    <s v="Broad"/>
    <x v="8"/>
    <s v="Boston to Italy Sale"/>
    <s v="uncategorized"/>
    <x v="2"/>
    <s v="Unassigned"/>
    <s v="Unavailable"/>
    <n v="6.25"/>
    <n v="1"/>
    <n v="2.5249999999999999"/>
    <n v="2.5249999999999999"/>
    <n v="24"/>
    <n v="4.1666666666666696"/>
    <n v="1.8416666666666699"/>
    <n v="0"/>
    <n v="0"/>
    <n v="0"/>
    <n v="2.5249999999999999"/>
    <n v="0"/>
  </r>
  <r>
    <s v="K435"/>
    <x v="1"/>
    <s v="43000000005278358"/>
    <x v="614"/>
    <s v="Broad"/>
    <x v="10"/>
    <s v="Google|Geneva"/>
    <s v="uncategorized"/>
    <x v="2"/>
    <s v="Unassigned"/>
    <s v="Paused"/>
    <n v="6.25"/>
    <n v="2"/>
    <n v="2.5375000000000001"/>
    <n v="1.26875"/>
    <n v="176"/>
    <n v="1.13636363636364"/>
    <n v="1.2437499999999999"/>
    <n v="0"/>
    <n v="0"/>
    <n v="0"/>
    <n v="2.5375000000000001"/>
    <n v="0"/>
  </r>
  <r>
    <s v="K435"/>
    <x v="1"/>
    <s v="43000000014110121"/>
    <x v="449"/>
    <s v="Broad"/>
    <x v="2"/>
    <s v="San Francisco to Athens Sale"/>
    <s v="uncategorized"/>
    <x v="2"/>
    <s v="Unassigned"/>
    <s v="Paused"/>
    <n v="6.25"/>
    <n v="1"/>
    <n v="2.5375000000000001"/>
    <n v="2.5375000000000001"/>
    <n v="10"/>
    <n v="10"/>
    <n v="1.3"/>
    <n v="0"/>
    <n v="0"/>
    <n v="0"/>
    <n v="2.5375000000000001"/>
    <n v="0"/>
  </r>
  <r>
    <s v="K435"/>
    <x v="1"/>
    <s v="43000000014119954"/>
    <x v="250"/>
    <s v="Broad"/>
    <x v="9"/>
    <s v="Houston to Venice Sale"/>
    <s v="uncategorized"/>
    <x v="2"/>
    <s v="Unassigned"/>
    <s v="Paused"/>
    <n v="6.25"/>
    <n v="1"/>
    <n v="2.5499999999999998"/>
    <n v="2.5499999999999998"/>
    <n v="45"/>
    <n v="2.2222222222222201"/>
    <n v="1.06666666666667"/>
    <n v="0"/>
    <n v="0"/>
    <n v="0"/>
    <n v="2.5499999999999998"/>
    <n v="0"/>
  </r>
  <r>
    <s v="K435"/>
    <x v="1"/>
    <s v="43000000014120378"/>
    <x v="615"/>
    <s v="Broad"/>
    <x v="7"/>
    <s v="Detroit to Barcelona Sale"/>
    <s v="uncategorized"/>
    <x v="2"/>
    <s v="Unassigned"/>
    <s v="Paused"/>
    <n v="6.25"/>
    <n v="1"/>
    <n v="2.5499999999999998"/>
    <n v="2.5499999999999998"/>
    <n v="2"/>
    <n v="50"/>
    <n v="1"/>
    <n v="0"/>
    <n v="0"/>
    <n v="0"/>
    <n v="2.5499999999999998"/>
    <n v="0"/>
  </r>
  <r>
    <s v="K435"/>
    <x v="1"/>
    <s v="43000000014121958"/>
    <x v="561"/>
    <s v="Broad"/>
    <x v="6"/>
    <s v="DC to Florence Sale"/>
    <s v="uncategorized"/>
    <x v="2"/>
    <s v="Unassigned"/>
    <s v="Paused"/>
    <n v="6.25"/>
    <n v="1"/>
    <n v="2.5499999999999998"/>
    <n v="2.5499999999999998"/>
    <n v="24"/>
    <n v="4.1666666666666696"/>
    <n v="1.2916666666666701"/>
    <n v="0"/>
    <n v="0"/>
    <n v="0"/>
    <n v="2.5499999999999998"/>
    <n v="0"/>
  </r>
  <r>
    <s v="K435"/>
    <x v="1"/>
    <s v="43000000014200641"/>
    <x v="476"/>
    <s v="Broad"/>
    <x v="11"/>
    <s v="Europe Philadelphia"/>
    <s v="uncategorized"/>
    <x v="2"/>
    <s v="Unassigned"/>
    <s v="Unavailable"/>
    <n v="6.25"/>
    <n v="1"/>
    <n v="2.5625"/>
    <n v="2.5625"/>
    <n v="3"/>
    <n v="33.3333333333333"/>
    <n v="1"/>
    <n v="0"/>
    <n v="0"/>
    <n v="0"/>
    <n v="2.5625"/>
    <n v="0"/>
  </r>
  <r>
    <s v="K435"/>
    <x v="1"/>
    <s v="43000000014121378"/>
    <x v="616"/>
    <s v="Broad"/>
    <x v="6"/>
    <s v="DC to Athens Sale"/>
    <s v="uncategorized"/>
    <x v="2"/>
    <s v="Unassigned"/>
    <s v="Paused"/>
    <n v="6.25"/>
    <n v="1"/>
    <n v="2.5625"/>
    <n v="2.5625"/>
    <n v="1"/>
    <n v="100"/>
    <n v="1"/>
    <n v="0"/>
    <n v="0"/>
    <n v="0"/>
    <n v="2.5625"/>
    <n v="0"/>
  </r>
  <r>
    <s v="K435"/>
    <x v="1"/>
    <s v="43000000014109713"/>
    <x v="617"/>
    <s v="Broad"/>
    <x v="2"/>
    <s v="San Francisco to Italy Sale"/>
    <s v="uncategorized"/>
    <x v="2"/>
    <s v="Unassigned"/>
    <s v="Unavailable"/>
    <n v="6.25"/>
    <n v="1"/>
    <n v="2.5750000000000002"/>
    <n v="2.5750000000000002"/>
    <n v="121"/>
    <n v="0.826446280991736"/>
    <n v="1.0231404958677699"/>
    <n v="0"/>
    <n v="0"/>
    <n v="0"/>
    <n v="2.5750000000000002"/>
    <n v="0"/>
  </r>
  <r>
    <s v="K435"/>
    <x v="1"/>
    <s v="43000000014122469"/>
    <x v="392"/>
    <s v="Broad"/>
    <x v="6"/>
    <s v="DC to Paris Sale"/>
    <s v="uncategorized"/>
    <x v="2"/>
    <s v="Unassigned"/>
    <s v="Paused"/>
    <n v="6.25"/>
    <n v="1"/>
    <n v="2.5750000000000002"/>
    <n v="2.5750000000000002"/>
    <n v="2"/>
    <n v="50"/>
    <n v="2.5"/>
    <n v="0"/>
    <n v="0"/>
    <n v="0"/>
    <n v="2.5750000000000002"/>
    <n v="0"/>
  </r>
  <r>
    <s v="K435"/>
    <x v="1"/>
    <s v="43000000014125772"/>
    <x v="618"/>
    <s v="Broad"/>
    <x v="12"/>
    <s v="Chicago to Paris Sale"/>
    <s v="uncategorized"/>
    <x v="2"/>
    <s v="Unassigned"/>
    <s v="Unavailable"/>
    <n v="6.25"/>
    <n v="1"/>
    <n v="2.5750000000000002"/>
    <n v="2.5750000000000002"/>
    <n v="6"/>
    <n v="16.6666666666667"/>
    <n v="2.8"/>
    <n v="0"/>
    <n v="0"/>
    <n v="0"/>
    <n v="2.5750000000000002"/>
    <n v="0"/>
  </r>
  <r>
    <s v="K435"/>
    <x v="1"/>
    <s v="43000000014127874"/>
    <x v="619"/>
    <s v="Broad"/>
    <x v="8"/>
    <s v="Boston to Milan Sale"/>
    <s v="uncategorized"/>
    <x v="2"/>
    <s v="Unassigned"/>
    <s v="Unavailable"/>
    <n v="6.25"/>
    <n v="1"/>
    <n v="2.5750000000000002"/>
    <n v="2.5750000000000002"/>
    <n v="3"/>
    <n v="33.3333333333333"/>
    <n v="1.3333333333333299"/>
    <n v="0"/>
    <n v="0"/>
    <n v="0"/>
    <n v="2.5750000000000002"/>
    <n v="0"/>
  </r>
  <r>
    <s v="K435"/>
    <x v="1"/>
    <s v="43000000014200711"/>
    <x v="491"/>
    <s v="Broad"/>
    <x v="11"/>
    <s v="International Philadelphia"/>
    <s v="uncategorized"/>
    <x v="2"/>
    <s v="Unassigned"/>
    <s v="Unavailable"/>
    <n v="6.25"/>
    <n v="1"/>
    <n v="2.5874999999999999"/>
    <n v="2.5874999999999999"/>
    <n v="12"/>
    <n v="8.3333333333333304"/>
    <n v="1"/>
    <n v="0"/>
    <n v="0"/>
    <n v="0"/>
    <n v="2.5874999999999999"/>
    <n v="0"/>
  </r>
  <r>
    <s v="K435"/>
    <x v="1"/>
    <s v="43000000005278397"/>
    <x v="620"/>
    <s v="Broad"/>
    <x v="10"/>
    <s v="Google|Switzerland"/>
    <s v="uncategorized"/>
    <x v="2"/>
    <s v="Unassigned"/>
    <s v="Paused"/>
    <n v="6.25"/>
    <n v="1"/>
    <n v="2.6"/>
    <n v="2.6"/>
    <n v="56"/>
    <n v="1.78571428571429"/>
    <n v="1.2250000000000001"/>
    <n v="0"/>
    <n v="0"/>
    <n v="0"/>
    <n v="2.6"/>
    <n v="0"/>
  </r>
  <r>
    <s v="K435"/>
    <x v="1"/>
    <s v="43000000014113137"/>
    <x v="579"/>
    <s v="Broad"/>
    <x v="4"/>
    <s v="Cheap Europe New York"/>
    <s v="uncategorized"/>
    <x v="2"/>
    <s v="Unassigned"/>
    <s v="Unavailable"/>
    <n v="6.25"/>
    <n v="1"/>
    <n v="2.6"/>
    <n v="2.6"/>
    <n v="8"/>
    <n v="12.5"/>
    <n v="2.125"/>
    <n v="0"/>
    <n v="0"/>
    <n v="0"/>
    <n v="2.6"/>
    <n v="0"/>
  </r>
  <r>
    <s v="K435"/>
    <x v="1"/>
    <s v="43000000014122001"/>
    <x v="621"/>
    <s v="Broad"/>
    <x v="6"/>
    <s v="Cheap International DC"/>
    <s v="uncategorized"/>
    <x v="2"/>
    <s v="Unassigned"/>
    <s v="Unavailable"/>
    <n v="6.25"/>
    <n v="1"/>
    <n v="2.6"/>
    <n v="2.6"/>
    <n v="101"/>
    <n v="0.99009900990098998"/>
    <n v="3.4366336633663401"/>
    <n v="0"/>
    <n v="0"/>
    <n v="0"/>
    <n v="2.6"/>
    <n v="0"/>
  </r>
  <r>
    <s v="K435"/>
    <x v="1"/>
    <s v="43000000014115704"/>
    <x v="22"/>
    <s v="Broad"/>
    <x v="5"/>
    <s v="Miami to Paris Sale"/>
    <s v="uncategorized"/>
    <x v="2"/>
    <s v="Unassigned"/>
    <s v="Paused"/>
    <n v="6.25"/>
    <n v="2"/>
    <n v="2.6124999999999998"/>
    <n v="1.3062499999999999"/>
    <n v="17"/>
    <n v="11.764705882352899"/>
    <n v="3.4235294117647102"/>
    <n v="0"/>
    <n v="0"/>
    <n v="0"/>
    <n v="2.6124999999999998"/>
    <n v="0"/>
  </r>
  <r>
    <s v="K435"/>
    <x v="1"/>
    <s v="43000000014109958"/>
    <x v="505"/>
    <s v="Broad"/>
    <x v="2"/>
    <s v="San Francisco to Italy Sale"/>
    <s v="uncategorized"/>
    <x v="2"/>
    <s v="Unassigned"/>
    <s v="Unavailable"/>
    <n v="6.25"/>
    <n v="1"/>
    <n v="2.6124999999999998"/>
    <n v="2.6124999999999998"/>
    <n v="4"/>
    <n v="25"/>
    <n v="1"/>
    <n v="0"/>
    <n v="0"/>
    <n v="0"/>
    <n v="2.6124999999999998"/>
    <n v="0"/>
  </r>
  <r>
    <s v="K435"/>
    <x v="1"/>
    <s v="43000000014115049"/>
    <x v="460"/>
    <s v="Broad"/>
    <x v="4"/>
    <s v="New York to Spain Sale"/>
    <s v="uncategorized"/>
    <x v="2"/>
    <s v="Unassigned"/>
    <s v="Unavailable"/>
    <n v="6.25"/>
    <n v="1"/>
    <n v="2.6124999999999998"/>
    <n v="2.6124999999999998"/>
    <n v="3"/>
    <n v="33.3333333333333"/>
    <n v="1"/>
    <n v="0"/>
    <n v="0"/>
    <n v="0"/>
    <n v="2.6124999999999998"/>
    <n v="0"/>
  </r>
  <r>
    <s v="K435"/>
    <x v="1"/>
    <s v="43000000014116440"/>
    <x v="622"/>
    <s v="Broad"/>
    <x v="14"/>
    <s v="Discount Europe Los Angeles"/>
    <s v="uncategorized"/>
    <x v="2"/>
    <s v="Unassigned"/>
    <s v="Unavailable"/>
    <n v="6.25"/>
    <n v="1"/>
    <n v="2.6124999999999998"/>
    <n v="2.6124999999999998"/>
    <n v="9"/>
    <n v="11.1111111111111"/>
    <n v="2.4433333333333298"/>
    <n v="0"/>
    <n v="0"/>
    <n v="0"/>
    <n v="2.6124999999999998"/>
    <n v="0"/>
  </r>
  <r>
    <s v="K435"/>
    <x v="1"/>
    <s v="43000000014116591"/>
    <x v="623"/>
    <s v="Broad"/>
    <x v="14"/>
    <s v="Los Angeles to Greece Sale"/>
    <s v="uncategorized"/>
    <x v="2"/>
    <s v="Unassigned"/>
    <s v="Unavailable"/>
    <n v="6.25"/>
    <n v="1"/>
    <n v="2.6124999999999998"/>
    <n v="2.6124999999999998"/>
    <n v="9"/>
    <n v="11.1111111111111"/>
    <n v="1.31111111111111"/>
    <n v="0"/>
    <n v="0"/>
    <n v="0"/>
    <n v="2.6124999999999998"/>
    <n v="0"/>
  </r>
  <r>
    <s v="K435"/>
    <x v="1"/>
    <s v="43000000014117196"/>
    <x v="564"/>
    <s v="Broad"/>
    <x v="14"/>
    <s v="Cheap Europe Los Angeles"/>
    <s v="uncategorized"/>
    <x v="2"/>
    <s v="Unassigned"/>
    <s v="Unavailable"/>
    <n v="6.25"/>
    <n v="1"/>
    <n v="2.6124999999999998"/>
    <n v="2.6124999999999998"/>
    <n v="4"/>
    <n v="25"/>
    <n v="1"/>
    <n v="0"/>
    <n v="0"/>
    <n v="0"/>
    <n v="2.6124999999999998"/>
    <n v="0"/>
  </r>
  <r>
    <s v="K435"/>
    <x v="1"/>
    <s v="43000000014112969"/>
    <x v="564"/>
    <s v="Broad"/>
    <x v="4"/>
    <s v="Cheap Europe New York"/>
    <s v="uncategorized"/>
    <x v="2"/>
    <s v="Unassigned"/>
    <s v="Unavailable"/>
    <n v="6.25"/>
    <n v="1"/>
    <n v="2.6375000000000002"/>
    <n v="2.6375000000000002"/>
    <n v="1"/>
    <n v="100"/>
    <n v="1"/>
    <n v="0"/>
    <n v="0"/>
    <n v="0"/>
    <n v="2.6375000000000002"/>
    <n v="0"/>
  </r>
  <r>
    <s v="K435"/>
    <x v="1"/>
    <s v="43000000014201025"/>
    <x v="624"/>
    <s v="Broad"/>
    <x v="14"/>
    <s v="International Los Angeles"/>
    <s v="uncategorized"/>
    <x v="2"/>
    <s v="Unassigned"/>
    <s v="Unavailable"/>
    <n v="6.25"/>
    <n v="1"/>
    <n v="2.6375000000000002"/>
    <n v="2.6375000000000002"/>
    <n v="3"/>
    <n v="33.3333333333333"/>
    <n v="1.6666666666666701"/>
    <n v="0"/>
    <n v="0"/>
    <n v="0"/>
    <n v="2.6375000000000002"/>
    <n v="0"/>
  </r>
  <r>
    <s v="K435"/>
    <x v="1"/>
    <s v="43000000014113860"/>
    <x v="625"/>
    <s v="Broad"/>
    <x v="4"/>
    <s v="New York to Athens Sale"/>
    <s v="uncategorized"/>
    <x v="2"/>
    <s v="Unassigned"/>
    <s v="Unavailable"/>
    <n v="6.25"/>
    <n v="1"/>
    <n v="2.65"/>
    <n v="2.65"/>
    <n v="1"/>
    <n v="100"/>
    <n v="1"/>
    <n v="0"/>
    <n v="0"/>
    <n v="0"/>
    <n v="2.65"/>
    <n v="0"/>
  </r>
  <r>
    <s v="K435"/>
    <x v="1"/>
    <s v="43000000014126856"/>
    <x v="356"/>
    <s v="Broad"/>
    <x v="8"/>
    <s v="Boston to Athens Sale"/>
    <s v="uncategorized"/>
    <x v="2"/>
    <s v="Unassigned"/>
    <s v="Unavailable"/>
    <n v="6.25"/>
    <n v="1"/>
    <n v="2.65"/>
    <n v="2.65"/>
    <n v="84"/>
    <n v="1.19047619047619"/>
    <n v="1.51309523809524"/>
    <n v="0"/>
    <n v="0"/>
    <n v="0"/>
    <n v="2.65"/>
    <n v="0"/>
  </r>
  <r>
    <s v="K435"/>
    <x v="1"/>
    <s v="43000000014117354"/>
    <x v="36"/>
    <s v="Broad"/>
    <x v="14"/>
    <s v="Los Angeles to Paris Sale"/>
    <s v="uncategorized"/>
    <x v="2"/>
    <s v="Unassigned"/>
    <s v="Paused"/>
    <n v="6.25"/>
    <n v="1"/>
    <n v="2.6625000000000001"/>
    <n v="2.6625000000000001"/>
    <n v="3"/>
    <n v="33.3333333333333"/>
    <n v="1"/>
    <n v="0"/>
    <n v="0"/>
    <n v="0"/>
    <n v="2.6625000000000001"/>
    <n v="0"/>
  </r>
  <r>
    <s v="K435"/>
    <x v="1"/>
    <s v="43000000014118703"/>
    <x v="599"/>
    <s v="Broad"/>
    <x v="9"/>
    <s v="Houston to Florence Sale"/>
    <s v="uncategorized"/>
    <x v="2"/>
    <s v="Unassigned"/>
    <s v="Paused"/>
    <n v="6.25"/>
    <n v="1"/>
    <n v="2.6625000000000001"/>
    <n v="2.6625000000000001"/>
    <n v="2"/>
    <n v="50"/>
    <n v="1"/>
    <n v="0"/>
    <n v="0"/>
    <n v="0"/>
    <n v="2.6625000000000001"/>
    <n v="0"/>
  </r>
  <r>
    <s v="K435"/>
    <x v="1"/>
    <s v="43000000014122622"/>
    <x v="470"/>
    <s v="Broad"/>
    <x v="6"/>
    <s v="DC to Italy Sale"/>
    <s v="uncategorized"/>
    <x v="2"/>
    <s v="Unassigned"/>
    <s v="Unavailable"/>
    <n v="6.25"/>
    <n v="1"/>
    <n v="2.6625000000000001"/>
    <n v="2.6625000000000001"/>
    <n v="1"/>
    <n v="100"/>
    <n v="1"/>
    <n v="0"/>
    <n v="0"/>
    <n v="0"/>
    <n v="2.6625000000000001"/>
    <n v="0"/>
  </r>
  <r>
    <s v="K435"/>
    <x v="1"/>
    <s v="43000000014115026"/>
    <x v="520"/>
    <s v="Broad"/>
    <x v="4"/>
    <s v="New York to Rome Sale"/>
    <s v="uncategorized"/>
    <x v="2"/>
    <s v="Unassigned"/>
    <s v="Unavailable"/>
    <n v="6.25"/>
    <n v="1"/>
    <n v="2.6749999999999998"/>
    <n v="2.6749999999999998"/>
    <n v="1"/>
    <n v="100"/>
    <n v="2"/>
    <n v="0"/>
    <n v="0"/>
    <n v="0"/>
    <n v="2.6749999999999998"/>
    <n v="0"/>
  </r>
  <r>
    <s v="K435"/>
    <x v="1"/>
    <s v="43000000014125961"/>
    <x v="48"/>
    <s v="Broad"/>
    <x v="12"/>
    <s v="Chicago to France Sale"/>
    <s v="uncategorized"/>
    <x v="2"/>
    <s v="Unassigned"/>
    <s v="Unavailable"/>
    <n v="6.25"/>
    <n v="1"/>
    <n v="2.7"/>
    <n v="2.7"/>
    <n v="2"/>
    <n v="50"/>
    <n v="1"/>
    <n v="0"/>
    <n v="0"/>
    <n v="0"/>
    <n v="2.7"/>
    <n v="0"/>
  </r>
  <r>
    <s v="K435"/>
    <x v="1"/>
    <s v="43000000014127341"/>
    <x v="626"/>
    <s v="Broad"/>
    <x v="8"/>
    <s v="Boston to Italy Sale"/>
    <s v="uncategorized"/>
    <x v="2"/>
    <s v="Unassigned"/>
    <s v="Unavailable"/>
    <n v="6.25"/>
    <n v="1"/>
    <n v="2.7"/>
    <n v="2.7"/>
    <n v="1"/>
    <n v="100"/>
    <n v="2"/>
    <n v="0"/>
    <n v="0"/>
    <n v="0"/>
    <n v="2.7"/>
    <n v="0"/>
  </r>
  <r>
    <s v="K435"/>
    <x v="1"/>
    <s v="43000000014109537"/>
    <x v="615"/>
    <s v="Broad"/>
    <x v="2"/>
    <s v="San Francisco to Barcelona Sale"/>
    <s v="uncategorized"/>
    <x v="2"/>
    <s v="Unassigned"/>
    <s v="Paused"/>
    <n v="6.25"/>
    <n v="1"/>
    <n v="2.7124999999999999"/>
    <n v="2.7124999999999999"/>
    <n v="6"/>
    <n v="16.6666666666667"/>
    <n v="1.1666666666666701"/>
    <n v="0"/>
    <n v="0"/>
    <n v="0"/>
    <n v="2.7124999999999999"/>
    <n v="0"/>
  </r>
  <r>
    <s v="K435"/>
    <x v="1"/>
    <s v="43000000014113660"/>
    <x v="387"/>
    <s v="Broad"/>
    <x v="4"/>
    <s v="New York to Paris Sale"/>
    <s v="uncategorized"/>
    <x v="2"/>
    <s v="Unassigned"/>
    <s v="Live"/>
    <n v="6.25"/>
    <n v="1"/>
    <n v="2.7124999999999999"/>
    <n v="2.7124999999999999"/>
    <n v="13"/>
    <n v="7.6923076923076898"/>
    <n v="1"/>
    <n v="0"/>
    <n v="0"/>
    <n v="0"/>
    <n v="2.7124999999999999"/>
    <n v="0"/>
  </r>
  <r>
    <s v="K435"/>
    <x v="1"/>
    <s v="43000000014125438"/>
    <x v="39"/>
    <s v="Broad"/>
    <x v="12"/>
    <s v="Chicago to France Sale"/>
    <s v="uncategorized"/>
    <x v="2"/>
    <s v="Unassigned"/>
    <s v="Unavailable"/>
    <n v="6.25"/>
    <n v="1"/>
    <n v="2.7124999999999999"/>
    <n v="2.7124999999999999"/>
    <n v="7"/>
    <n v="14.285714285714301"/>
    <n v="1.8571428571428601"/>
    <n v="0"/>
    <n v="0"/>
    <n v="0"/>
    <n v="2.7124999999999999"/>
    <n v="0"/>
  </r>
  <r>
    <s v="K435"/>
    <x v="1"/>
    <s v="43000000013072730"/>
    <x v="627"/>
    <s v="Exact"/>
    <x v="16"/>
    <s v="Istanbul"/>
    <s v="uncategorized"/>
    <x v="2"/>
    <s v="Unassigned"/>
    <s v="Unavailable"/>
    <n v="6.25"/>
    <n v="2"/>
    <n v="2.7250000000000001"/>
    <n v="1.3625"/>
    <n v="75"/>
    <n v="2.6666666666666701"/>
    <n v="3.1640000000000001"/>
    <n v="0"/>
    <n v="0"/>
    <n v="0"/>
    <n v="2.7250000000000001"/>
    <n v="0"/>
  </r>
  <r>
    <s v="K435"/>
    <x v="1"/>
    <s v="43000000014111221"/>
    <x v="628"/>
    <s v="Broad"/>
    <x v="2"/>
    <s v="San Francisco to Rome Sale"/>
    <s v="uncategorized"/>
    <x v="2"/>
    <s v="Unassigned"/>
    <s v="Paused"/>
    <n v="6.25"/>
    <n v="1"/>
    <n v="2.7374999999999998"/>
    <n v="2.7374999999999998"/>
    <n v="19"/>
    <n v="5.2631578947368398"/>
    <n v="1.89263157894737"/>
    <n v="0"/>
    <n v="0"/>
    <n v="0"/>
    <n v="2.7374999999999998"/>
    <n v="0"/>
  </r>
  <r>
    <s v="K435"/>
    <x v="1"/>
    <s v="43000000014127133"/>
    <x v="335"/>
    <s v="Broad"/>
    <x v="8"/>
    <s v="Boston to France Sale"/>
    <s v="uncategorized"/>
    <x v="2"/>
    <s v="Unassigned"/>
    <s v="Unavailable"/>
    <n v="6.25"/>
    <n v="4"/>
    <n v="2.7374999999999998"/>
    <n v="0.68437499999999996"/>
    <n v="35"/>
    <n v="11.4285714285714"/>
    <n v="1.3857142857142899"/>
    <n v="0"/>
    <n v="0"/>
    <n v="0"/>
    <n v="2.7374999999999998"/>
    <n v="0"/>
  </r>
  <r>
    <s v="K435"/>
    <x v="1"/>
    <s v="43000000014111928"/>
    <x v="629"/>
    <s v="Broad"/>
    <x v="11"/>
    <s v="Philadelphia to Madrid Sale"/>
    <s v="uncategorized"/>
    <x v="2"/>
    <s v="Unassigned"/>
    <s v="Paused"/>
    <n v="6.25"/>
    <n v="1"/>
    <n v="2.75"/>
    <n v="2.75"/>
    <n v="27"/>
    <n v="3.7037037037037002"/>
    <n v="1.2577777777777801"/>
    <n v="0"/>
    <n v="0"/>
    <n v="0"/>
    <n v="2.75"/>
    <n v="0"/>
  </r>
  <r>
    <s v="K435"/>
    <x v="1"/>
    <s v="43000000014119014"/>
    <x v="334"/>
    <s v="Broad"/>
    <x v="9"/>
    <s v="Houston to Paris Sale"/>
    <s v="uncategorized"/>
    <x v="2"/>
    <s v="Unassigned"/>
    <s v="Paused"/>
    <n v="6.25"/>
    <n v="1"/>
    <n v="2.7625000000000002"/>
    <n v="2.7625000000000002"/>
    <n v="1"/>
    <n v="100"/>
    <n v="1"/>
    <n v="0"/>
    <n v="0"/>
    <n v="0"/>
    <n v="2.7625000000000002"/>
    <n v="0"/>
  </r>
  <r>
    <s v="K435"/>
    <x v="1"/>
    <s v="43000000014125421"/>
    <x v="630"/>
    <s v="Broad"/>
    <x v="12"/>
    <s v="Chicago to France Sale"/>
    <s v="uncategorized"/>
    <x v="2"/>
    <s v="Unassigned"/>
    <s v="Unavailable"/>
    <n v="6.25"/>
    <n v="1"/>
    <n v="2.7625000000000002"/>
    <n v="2.7625000000000002"/>
    <n v="1"/>
    <n v="100"/>
    <n v="1"/>
    <n v="0"/>
    <n v="0"/>
    <n v="0"/>
    <n v="2.7625000000000002"/>
    <n v="0"/>
  </r>
  <r>
    <s v="K435"/>
    <x v="1"/>
    <s v="43000000014127570"/>
    <x v="139"/>
    <s v="Broad"/>
    <x v="8"/>
    <s v="Boston to Paris Sale"/>
    <s v="uncategorized"/>
    <x v="2"/>
    <s v="Unassigned"/>
    <s v="Paused"/>
    <n v="6.25"/>
    <n v="1"/>
    <n v="2.7625000000000002"/>
    <n v="2.7625000000000002"/>
    <n v="1"/>
    <n v="100"/>
    <n v="1"/>
    <n v="0"/>
    <n v="0"/>
    <n v="0"/>
    <n v="2.7625000000000002"/>
    <n v="0"/>
  </r>
  <r>
    <s v="K435"/>
    <x v="1"/>
    <s v="43000000014112728"/>
    <x v="631"/>
    <s v="Broad"/>
    <x v="4"/>
    <s v="Airfrance Deal New York"/>
    <s v="uncategorized"/>
    <x v="2"/>
    <s v="Unassigned"/>
    <s v="Unavailable"/>
    <n v="6.25"/>
    <n v="2"/>
    <n v="2.7749999999999999"/>
    <n v="1.3875"/>
    <n v="4"/>
    <n v="50"/>
    <n v="3.25"/>
    <n v="0"/>
    <n v="0"/>
    <n v="0"/>
    <n v="2.7749999999999999"/>
    <n v="0"/>
  </r>
  <r>
    <s v="K435"/>
    <x v="1"/>
    <s v="43000000014116375"/>
    <x v="632"/>
    <s v="Broad"/>
    <x v="14"/>
    <s v="Cheap International Los Angeles"/>
    <s v="uncategorized"/>
    <x v="2"/>
    <s v="Unassigned"/>
    <s v="Unavailable"/>
    <n v="6.25"/>
    <n v="1"/>
    <n v="2.7749999999999999"/>
    <n v="2.7749999999999999"/>
    <n v="2"/>
    <n v="50"/>
    <n v="1"/>
    <n v="0"/>
    <n v="0"/>
    <n v="0"/>
    <n v="2.7749999999999999"/>
    <n v="0"/>
  </r>
  <r>
    <s v="K435"/>
    <x v="1"/>
    <s v="43000000014121842"/>
    <x v="633"/>
    <s v="Broad"/>
    <x v="6"/>
    <s v="DC to Barcelona Sale"/>
    <s v="uncategorized"/>
    <x v="2"/>
    <s v="Unassigned"/>
    <s v="Paused"/>
    <n v="6.25"/>
    <n v="1"/>
    <n v="2.7749999999999999"/>
    <n v="2.7749999999999999"/>
    <n v="5"/>
    <n v="20"/>
    <n v="1.18"/>
    <n v="0"/>
    <n v="0"/>
    <n v="0"/>
    <n v="2.7749999999999999"/>
    <n v="0"/>
  </r>
  <r>
    <s v="K435"/>
    <x v="1"/>
    <s v="43000000005278379"/>
    <x v="634"/>
    <s v="Broad"/>
    <x v="10"/>
    <s v="Google|Overseas"/>
    <s v="uncategorized"/>
    <x v="2"/>
    <s v="Unassigned"/>
    <s v="Paused"/>
    <n v="6.25"/>
    <n v="1"/>
    <n v="2.7875000000000001"/>
    <n v="2.7875000000000001"/>
    <n v="8"/>
    <n v="12.5"/>
    <n v="2"/>
    <n v="0"/>
    <n v="0"/>
    <n v="0"/>
    <n v="2.7875000000000001"/>
    <n v="0"/>
  </r>
  <r>
    <s v="K435"/>
    <x v="1"/>
    <s v="43000000005287786"/>
    <x v="635"/>
    <s v="Broad"/>
    <x v="10"/>
    <s v="Google|Berlin"/>
    <s v="berlin"/>
    <x v="2"/>
    <s v="Unassigned"/>
    <s v="Paused"/>
    <n v="6.25"/>
    <n v="1"/>
    <n v="2.7875000000000001"/>
    <n v="2.7875000000000001"/>
    <n v="4"/>
    <n v="25"/>
    <n v="1.25"/>
    <n v="0"/>
    <n v="0"/>
    <n v="0"/>
    <n v="2.7875000000000001"/>
    <n v="0"/>
  </r>
  <r>
    <s v="K435"/>
    <x v="1"/>
    <s v="43000000013072376"/>
    <x v="636"/>
    <s v="Exact"/>
    <x v="16"/>
    <s v="London"/>
    <s v="uncategorized"/>
    <x v="2"/>
    <s v="Unassigned"/>
    <s v="Unavailable"/>
    <n v="6.25"/>
    <n v="1"/>
    <n v="2.8"/>
    <n v="2.8"/>
    <n v="2"/>
    <n v="50"/>
    <n v="1"/>
    <n v="0"/>
    <n v="0"/>
    <n v="0"/>
    <n v="2.8"/>
    <n v="0"/>
  </r>
  <r>
    <s v="K435"/>
    <x v="1"/>
    <s v="43000000005278107"/>
    <x v="637"/>
    <s v="Broad"/>
    <x v="10"/>
    <s v="Google|Geneva"/>
    <s v="uncategorized"/>
    <x v="2"/>
    <s v="Unassigned"/>
    <s v="Paused"/>
    <n v="6.25"/>
    <n v="1"/>
    <n v="2.8125"/>
    <n v="2.8125"/>
    <n v="5"/>
    <n v="20"/>
    <n v="2.6"/>
    <n v="0"/>
    <n v="0"/>
    <n v="0"/>
    <n v="2.8125"/>
    <n v="0"/>
  </r>
  <r>
    <s v="K435"/>
    <x v="1"/>
    <s v="43000000005278311"/>
    <x v="638"/>
    <s v="Broad"/>
    <x v="10"/>
    <s v="Google|Geneva"/>
    <s v="uncategorized"/>
    <x v="2"/>
    <s v="Unassigned"/>
    <s v="Paused"/>
    <n v="6.25"/>
    <n v="2"/>
    <n v="2.8125"/>
    <n v="1.40625"/>
    <n v="39"/>
    <n v="5.1282051282051304"/>
    <n v="1.17948717948718"/>
    <n v="0"/>
    <n v="0"/>
    <n v="0"/>
    <n v="2.8125"/>
    <n v="0"/>
  </r>
  <r>
    <s v="K435"/>
    <x v="1"/>
    <s v="43000000013072314"/>
    <x v="639"/>
    <s v="Broad"/>
    <x v="16"/>
    <s v="Spain"/>
    <s v="uncategorized"/>
    <x v="2"/>
    <s v="Unassigned"/>
    <s v="Paused"/>
    <n v="6.25"/>
    <n v="1"/>
    <n v="2.8125"/>
    <n v="2.8125"/>
    <n v="52"/>
    <n v="1.92307692307692"/>
    <n v="1.425"/>
    <n v="0"/>
    <n v="0"/>
    <n v="0"/>
    <n v="2.8125"/>
    <n v="0"/>
  </r>
  <r>
    <s v="K435"/>
    <x v="1"/>
    <s v="43000000014112547"/>
    <x v="337"/>
    <s v="Broad"/>
    <x v="11"/>
    <s v="Philadelphia to Rome Sale"/>
    <s v="uncategorized"/>
    <x v="2"/>
    <s v="Unassigned"/>
    <s v="Paused"/>
    <n v="6.25"/>
    <n v="1"/>
    <n v="2.8125"/>
    <n v="2.8125"/>
    <n v="3"/>
    <n v="33.3333333333333"/>
    <n v="1"/>
    <n v="0"/>
    <n v="0"/>
    <n v="0"/>
    <n v="2.8125"/>
    <n v="0"/>
  </r>
  <r>
    <s v="K435"/>
    <x v="1"/>
    <s v="43000000014201140"/>
    <x v="640"/>
    <s v="Broad"/>
    <x v="7"/>
    <s v="Europe Detroit"/>
    <s v="uncategorized"/>
    <x v="2"/>
    <s v="Unassigned"/>
    <s v="Unavailable"/>
    <n v="6.25"/>
    <n v="2"/>
    <n v="2.8125"/>
    <n v="1.40625"/>
    <n v="10"/>
    <n v="20"/>
    <n v="1.8"/>
    <n v="0"/>
    <n v="0"/>
    <n v="0"/>
    <n v="2.8125"/>
    <n v="0"/>
  </r>
  <r>
    <s v="K435"/>
    <x v="1"/>
    <s v="43000000014117611"/>
    <x v="246"/>
    <s v="Broad"/>
    <x v="14"/>
    <s v="Los Angeles to Venice Sale"/>
    <s v="uncategorized"/>
    <x v="2"/>
    <s v="Unassigned"/>
    <s v="Unavailable"/>
    <n v="6.25"/>
    <n v="2"/>
    <n v="2.8250000000000002"/>
    <n v="1.4125000000000001"/>
    <n v="170"/>
    <n v="1.1764705882352899"/>
    <n v="1.1411764705882399"/>
    <n v="0"/>
    <n v="0"/>
    <n v="0"/>
    <n v="2.8250000000000002"/>
    <n v="0"/>
  </r>
  <r>
    <s v="K435"/>
    <x v="1"/>
    <s v="43000000014121201"/>
    <x v="639"/>
    <s v="Broad"/>
    <x v="7"/>
    <s v="Detroit to Spain Sale"/>
    <s v="uncategorized"/>
    <x v="2"/>
    <s v="Unassigned"/>
    <s v="Paused"/>
    <n v="6.25"/>
    <n v="1"/>
    <n v="2.8250000000000002"/>
    <n v="2.8250000000000002"/>
    <n v="1"/>
    <n v="100"/>
    <n v="1"/>
    <n v="0"/>
    <n v="0"/>
    <n v="0"/>
    <n v="2.8250000000000002"/>
    <n v="0"/>
  </r>
  <r>
    <s v="K435"/>
    <x v="1"/>
    <s v="43000000013072951"/>
    <x v="641"/>
    <s v="Broad"/>
    <x v="16"/>
    <s v="Turkey"/>
    <s v="uncategorized"/>
    <x v="2"/>
    <s v="Unassigned"/>
    <s v="Unavailable"/>
    <n v="6.25"/>
    <n v="1"/>
    <n v="2.8374999999999999"/>
    <n v="2.8374999999999999"/>
    <n v="8"/>
    <n v="12.5"/>
    <n v="2.5"/>
    <n v="0"/>
    <n v="0"/>
    <n v="0"/>
    <n v="2.8374999999999999"/>
    <n v="0"/>
  </r>
  <r>
    <s v="K435"/>
    <x v="1"/>
    <s v="43000000014109606"/>
    <x v="642"/>
    <s v="Broad"/>
    <x v="2"/>
    <s v="San Francisco to Italy Sale"/>
    <s v="uncategorized"/>
    <x v="2"/>
    <s v="Unassigned"/>
    <s v="Unavailable"/>
    <n v="6.25"/>
    <n v="1"/>
    <n v="2.8374999999999999"/>
    <n v="2.8374999999999999"/>
    <n v="1"/>
    <n v="100"/>
    <n v="1"/>
    <n v="0"/>
    <n v="0"/>
    <n v="0"/>
    <n v="2.8374999999999999"/>
    <n v="0"/>
  </r>
  <r>
    <s v="K435"/>
    <x v="1"/>
    <s v="43000000014112315"/>
    <x v="593"/>
    <s v="Broad"/>
    <x v="4"/>
    <s v="Cheap International New York"/>
    <s v="uncategorized"/>
    <x v="2"/>
    <s v="Unassigned"/>
    <s v="Unavailable"/>
    <n v="6.25"/>
    <n v="1"/>
    <n v="2.8374999999999999"/>
    <n v="2.8374999999999999"/>
    <n v="10"/>
    <n v="10"/>
    <n v="2.54"/>
    <n v="0"/>
    <n v="0"/>
    <n v="0"/>
    <n v="2.8374999999999999"/>
    <n v="0"/>
  </r>
  <r>
    <s v="K435"/>
    <x v="1"/>
    <s v="43000000014122396"/>
    <x v="643"/>
    <s v="Broad"/>
    <x v="6"/>
    <s v="DC to Rome Sale"/>
    <s v="uncategorized"/>
    <x v="2"/>
    <s v="Unassigned"/>
    <s v="Paused"/>
    <n v="6.25"/>
    <n v="1"/>
    <n v="2.85"/>
    <n v="2.85"/>
    <n v="17"/>
    <n v="5.8823529411764701"/>
    <n v="1.47"/>
    <n v="0"/>
    <n v="0"/>
    <n v="0"/>
    <n v="2.85"/>
    <n v="0"/>
  </r>
  <r>
    <s v="K435"/>
    <x v="1"/>
    <s v="43000000005278493"/>
    <x v="644"/>
    <s v="Broad"/>
    <x v="10"/>
    <s v="Google|Geneva"/>
    <s v="uncategorized"/>
    <x v="2"/>
    <s v="Unassigned"/>
    <s v="Paused"/>
    <n v="6.25"/>
    <n v="1"/>
    <n v="2.8624999999999998"/>
    <n v="2.8624999999999998"/>
    <n v="13"/>
    <n v="7.6923076923076898"/>
    <n v="2.3846153846153801"/>
    <n v="0"/>
    <n v="0"/>
    <n v="0"/>
    <n v="2.8624999999999998"/>
    <n v="0"/>
  </r>
  <r>
    <s v="K435"/>
    <x v="1"/>
    <s v="43000000005278752"/>
    <x v="645"/>
    <s v="Broad"/>
    <x v="10"/>
    <s v="Google|Geneva"/>
    <s v="uncategorized"/>
    <x v="2"/>
    <s v="Unassigned"/>
    <s v="Paused"/>
    <n v="6.25"/>
    <n v="1"/>
    <n v="2.8624999999999998"/>
    <n v="2.8624999999999998"/>
    <n v="6"/>
    <n v="16.6666666666667"/>
    <n v="2.8333333333333299"/>
    <n v="0"/>
    <n v="0"/>
    <n v="0"/>
    <n v="2.8624999999999998"/>
    <n v="0"/>
  </r>
  <r>
    <s v="K435"/>
    <x v="1"/>
    <s v="43000000014109797"/>
    <x v="379"/>
    <s v="Broad"/>
    <x v="2"/>
    <s v="San Francisco to Italy Sale"/>
    <s v="uncategorized"/>
    <x v="2"/>
    <s v="Unassigned"/>
    <s v="Unavailable"/>
    <n v="6.25"/>
    <n v="2"/>
    <n v="2.8624999999999998"/>
    <n v="1.4312499999999999"/>
    <n v="35"/>
    <n v="5.71428571428571"/>
    <n v="1.5657142857142901"/>
    <n v="0"/>
    <n v="0"/>
    <n v="0"/>
    <n v="2.8624999999999998"/>
    <n v="0"/>
  </r>
  <r>
    <s v="K435"/>
    <x v="1"/>
    <s v="43000000014109855"/>
    <x v="646"/>
    <s v="Broad"/>
    <x v="2"/>
    <s v="San Francisco to Italy Sale"/>
    <s v="uncategorized"/>
    <x v="2"/>
    <s v="Unassigned"/>
    <s v="Unavailable"/>
    <n v="6.25"/>
    <n v="1"/>
    <n v="2.8624999999999998"/>
    <n v="2.8624999999999998"/>
    <n v="4"/>
    <n v="25"/>
    <n v="1.5"/>
    <n v="0"/>
    <n v="0"/>
    <n v="0"/>
    <n v="2.8624999999999998"/>
    <n v="0"/>
  </r>
  <r>
    <s v="K435"/>
    <x v="1"/>
    <s v="43000000014121078"/>
    <x v="380"/>
    <s v="Broad"/>
    <x v="7"/>
    <s v="Detroit to Barcelona Sale"/>
    <s v="uncategorized"/>
    <x v="2"/>
    <s v="Unassigned"/>
    <s v="Paused"/>
    <n v="6.25"/>
    <n v="1"/>
    <n v="2.8624999999999998"/>
    <n v="2.8624999999999998"/>
    <n v="66"/>
    <n v="1.51515151515152"/>
    <n v="1.2784848484848499"/>
    <n v="0"/>
    <n v="0"/>
    <n v="0"/>
    <n v="2.8624999999999998"/>
    <n v="0"/>
  </r>
  <r>
    <s v="K435"/>
    <x v="1"/>
    <s v="43000000014114404"/>
    <x v="647"/>
    <s v="Broad"/>
    <x v="4"/>
    <s v="New York to Spain Sale"/>
    <s v="uncategorized"/>
    <x v="2"/>
    <s v="Unassigned"/>
    <s v="Unavailable"/>
    <n v="6.25"/>
    <n v="1"/>
    <n v="2.875"/>
    <n v="2.875"/>
    <n v="6"/>
    <n v="16.6666666666667"/>
    <n v="3.8333333333333299"/>
    <n v="0"/>
    <n v="0"/>
    <n v="0"/>
    <n v="2.875"/>
    <n v="0"/>
  </r>
  <r>
    <s v="K435"/>
    <x v="1"/>
    <s v="43000000014118737"/>
    <x v="392"/>
    <s v="Broad"/>
    <x v="9"/>
    <s v="Houston to Paris Sale"/>
    <s v="uncategorized"/>
    <x v="2"/>
    <s v="Unassigned"/>
    <s v="Paused"/>
    <n v="6.25"/>
    <n v="1"/>
    <n v="2.875"/>
    <n v="2.875"/>
    <n v="5"/>
    <n v="20"/>
    <n v="2.8"/>
    <n v="0"/>
    <n v="0"/>
    <n v="0"/>
    <n v="2.875"/>
    <n v="0"/>
  </r>
  <r>
    <s v="K435"/>
    <x v="1"/>
    <s v="43000000005299151"/>
    <x v="648"/>
    <s v="Broad"/>
    <x v="10"/>
    <s v="Google|Munich"/>
    <s v="munich"/>
    <x v="2"/>
    <s v="Unassigned"/>
    <s v="Paused"/>
    <n v="6.25"/>
    <n v="1"/>
    <n v="2.8875000000000002"/>
    <n v="2.8875000000000002"/>
    <n v="211"/>
    <n v="0.47393364928910003"/>
    <n v="1.25165876777251"/>
    <n v="0"/>
    <n v="0"/>
    <n v="0"/>
    <n v="2.8875000000000002"/>
    <n v="0"/>
  </r>
  <r>
    <s v="K435"/>
    <x v="1"/>
    <s v="43000000005278735"/>
    <x v="649"/>
    <s v="Broad"/>
    <x v="10"/>
    <s v="Google|Geneva"/>
    <s v="uncategorized"/>
    <x v="2"/>
    <s v="Unassigned"/>
    <s v="Paused"/>
    <n v="6.25"/>
    <n v="1"/>
    <n v="2.8875000000000002"/>
    <n v="2.8875000000000002"/>
    <n v="1"/>
    <n v="100"/>
    <n v="2"/>
    <n v="0"/>
    <n v="0"/>
    <n v="0"/>
    <n v="2.8875000000000002"/>
    <n v="0"/>
  </r>
  <r>
    <s v="K435"/>
    <x v="1"/>
    <s v="43000000013072148"/>
    <x v="650"/>
    <s v="Broad"/>
    <x v="16"/>
    <s v="Venice"/>
    <s v="uncategorized"/>
    <x v="2"/>
    <s v="Unassigned"/>
    <s v="Unavailable"/>
    <n v="6.25"/>
    <n v="3"/>
    <n v="2.8875000000000002"/>
    <n v="0.96250000000000002"/>
    <n v="106"/>
    <n v="2.8301886792452802"/>
    <n v="4.3047169811320796"/>
    <n v="0"/>
    <n v="0"/>
    <n v="0"/>
    <n v="2.8875000000000002"/>
    <n v="0"/>
  </r>
  <r>
    <s v="K435"/>
    <x v="1"/>
    <s v="43000000014115953"/>
    <x v="67"/>
    <s v="Broad"/>
    <x v="5"/>
    <s v="Miami to Paris Sale"/>
    <s v="uncategorized"/>
    <x v="2"/>
    <s v="Unassigned"/>
    <s v="Paused"/>
    <n v="6.25"/>
    <n v="1"/>
    <n v="2.8875000000000002"/>
    <n v="2.8875000000000002"/>
    <n v="4"/>
    <n v="25"/>
    <n v="1"/>
    <n v="0"/>
    <n v="0"/>
    <n v="0"/>
    <n v="2.8875000000000002"/>
    <n v="0"/>
  </r>
  <r>
    <s v="K435"/>
    <x v="1"/>
    <s v="43000000014109931"/>
    <x v="651"/>
    <s v="Broad"/>
    <x v="2"/>
    <s v="San Francisco to Italy Sale"/>
    <s v="uncategorized"/>
    <x v="2"/>
    <s v="Unassigned"/>
    <s v="Unavailable"/>
    <n v="6.25"/>
    <n v="1"/>
    <n v="2.8875000000000002"/>
    <n v="2.8875000000000002"/>
    <n v="3"/>
    <n v="33.3333333333333"/>
    <n v="2.6666666666666701"/>
    <n v="0"/>
    <n v="0"/>
    <n v="0"/>
    <n v="2.8875000000000002"/>
    <n v="0"/>
  </r>
  <r>
    <s v="K435"/>
    <x v="1"/>
    <s v="43000000014111440"/>
    <x v="380"/>
    <s v="Broad"/>
    <x v="11"/>
    <s v="Philadelphia to Barcelona Sale"/>
    <s v="uncategorized"/>
    <x v="2"/>
    <s v="Unassigned"/>
    <s v="Paused"/>
    <n v="6.25"/>
    <n v="1"/>
    <n v="2.8875000000000002"/>
    <n v="2.8875000000000002"/>
    <n v="20"/>
    <n v="5"/>
    <n v="1.2495000000000001"/>
    <n v="0"/>
    <n v="0"/>
    <n v="0"/>
    <n v="2.8875000000000002"/>
    <n v="0"/>
  </r>
  <r>
    <s v="K435"/>
    <x v="1"/>
    <s v="43000000014122709"/>
    <x v="9"/>
    <s v="Broad"/>
    <x v="6"/>
    <s v="DC to Paris Sale"/>
    <s v="uncategorized"/>
    <x v="2"/>
    <s v="Unassigned"/>
    <s v="Paused"/>
    <n v="6.25"/>
    <n v="1"/>
    <n v="2.8875000000000002"/>
    <n v="2.8875000000000002"/>
    <n v="42"/>
    <n v="2.38095238095238"/>
    <n v="1.2619047619047601"/>
    <n v="0"/>
    <n v="0"/>
    <n v="0"/>
    <n v="2.8875000000000002"/>
    <n v="0"/>
  </r>
  <r>
    <s v="K435"/>
    <x v="1"/>
    <s v="43000000014201368"/>
    <x v="652"/>
    <s v="Broad"/>
    <x v="8"/>
    <s v="Europe Boston"/>
    <s v="uncategorized"/>
    <x v="2"/>
    <s v="Unassigned"/>
    <s v="Unavailable"/>
    <n v="6.25"/>
    <n v="1"/>
    <n v="2.8875000000000002"/>
    <n v="2.8875000000000002"/>
    <n v="6"/>
    <n v="16.6666666666667"/>
    <n v="1"/>
    <n v="0"/>
    <n v="0"/>
    <n v="0"/>
    <n v="2.8875000000000002"/>
    <n v="0"/>
  </r>
  <r>
    <s v="K435"/>
    <x v="1"/>
    <s v="43000000014201438"/>
    <x v="476"/>
    <s v="Broad"/>
    <x v="8"/>
    <s v="Europe Boston"/>
    <s v="uncategorized"/>
    <x v="2"/>
    <s v="Unassigned"/>
    <s v="Unavailable"/>
    <n v="6.25"/>
    <n v="1"/>
    <n v="2.8875000000000002"/>
    <n v="2.8875000000000002"/>
    <n v="1"/>
    <n v="100"/>
    <n v="1"/>
    <n v="0"/>
    <n v="0"/>
    <n v="0"/>
    <n v="2.8875000000000002"/>
    <n v="0"/>
  </r>
  <r>
    <s v="K435"/>
    <x v="1"/>
    <s v="43000000013072613"/>
    <x v="653"/>
    <s v="Broad"/>
    <x v="16"/>
    <s v="Rome"/>
    <s v="uncategorized"/>
    <x v="2"/>
    <s v="Unassigned"/>
    <s v="Paused"/>
    <n v="6.25"/>
    <n v="5"/>
    <n v="2.9"/>
    <n v="0.57999999999999996"/>
    <n v="4171"/>
    <n v="0.11987532965715701"/>
    <n v="6.03035243346919"/>
    <n v="0"/>
    <n v="0"/>
    <n v="0"/>
    <n v="2.9"/>
    <n v="0"/>
  </r>
  <r>
    <s v="K435"/>
    <x v="1"/>
    <s v="43000000014121787"/>
    <x v="654"/>
    <s v="Broad"/>
    <x v="6"/>
    <s v="DC to Florence Sale"/>
    <s v="uncategorized"/>
    <x v="2"/>
    <s v="Unassigned"/>
    <s v="Paused"/>
    <n v="6.25"/>
    <n v="2"/>
    <n v="2.9"/>
    <n v="1.45"/>
    <n v="3"/>
    <n v="66.6666666666667"/>
    <n v="2.6666666666666701"/>
    <n v="0"/>
    <n v="0"/>
    <n v="0"/>
    <n v="2.9"/>
    <n v="0"/>
  </r>
  <r>
    <s v="K435"/>
    <x v="1"/>
    <s v="43000000005278303"/>
    <x v="655"/>
    <s v="Broad"/>
    <x v="10"/>
    <s v="Google|Istanbul"/>
    <s v="uncategorized"/>
    <x v="2"/>
    <s v="Unassigned"/>
    <s v="Paused"/>
    <n v="6.25"/>
    <n v="2"/>
    <n v="2.9125000000000001"/>
    <n v="1.45625"/>
    <n v="299"/>
    <n v="0.668896321070234"/>
    <n v="1.58428093645485"/>
    <n v="0"/>
    <n v="0"/>
    <n v="0"/>
    <n v="2.9125000000000001"/>
    <n v="0"/>
  </r>
  <r>
    <s v="K435"/>
    <x v="1"/>
    <s v="43000000014109412"/>
    <x v="656"/>
    <s v="Broad"/>
    <x v="2"/>
    <s v="San Francisco to Florence Sale"/>
    <s v="uncategorized"/>
    <x v="2"/>
    <s v="Unassigned"/>
    <s v="Paused"/>
    <n v="6.25"/>
    <n v="1"/>
    <n v="2.9125000000000001"/>
    <n v="2.9125000000000001"/>
    <n v="9"/>
    <n v="11.1111111111111"/>
    <n v="3.11"/>
    <n v="0"/>
    <n v="0"/>
    <n v="0"/>
    <n v="2.9125000000000001"/>
    <n v="0"/>
  </r>
  <r>
    <s v="K435"/>
    <x v="1"/>
    <s v="43000000014200820"/>
    <x v="321"/>
    <s v="Broad"/>
    <x v="4"/>
    <s v="International New York"/>
    <s v="uncategorized"/>
    <x v="2"/>
    <s v="Unassigned"/>
    <s v="Unavailable"/>
    <n v="6.25"/>
    <n v="1"/>
    <n v="2.9125000000000001"/>
    <n v="2.9125000000000001"/>
    <n v="13"/>
    <n v="7.6923076923076898"/>
    <n v="4.1615384615384601"/>
    <n v="0"/>
    <n v="0"/>
    <n v="0"/>
    <n v="2.9125000000000001"/>
    <n v="0"/>
  </r>
  <r>
    <s v="K435"/>
    <x v="1"/>
    <s v="43000000014117079"/>
    <x v="657"/>
    <s v="Broad"/>
    <x v="14"/>
    <s v="Discount Europe Los Angeles"/>
    <s v="uncategorized"/>
    <x v="2"/>
    <s v="Unassigned"/>
    <s v="Unavailable"/>
    <n v="6.25"/>
    <n v="1"/>
    <n v="2.9125000000000001"/>
    <n v="2.9125000000000001"/>
    <n v="11"/>
    <n v="9.0909090909090899"/>
    <n v="3.3636363636363602"/>
    <n v="0"/>
    <n v="0"/>
    <n v="0"/>
    <n v="2.9125000000000001"/>
    <n v="0"/>
  </r>
  <r>
    <s v="K435"/>
    <x v="1"/>
    <s v="43000000014115348"/>
    <x v="39"/>
    <s v="Broad"/>
    <x v="5"/>
    <s v="Miami to France Sale"/>
    <s v="uncategorized"/>
    <x v="2"/>
    <s v="Unassigned"/>
    <s v="Paused"/>
    <n v="6.25"/>
    <n v="1"/>
    <n v="2.9249999999999998"/>
    <n v="2.9249999999999998"/>
    <n v="14"/>
    <n v="7.1428571428571397"/>
    <n v="1.9071428571428599"/>
    <n v="0"/>
    <n v="0"/>
    <n v="0"/>
    <n v="2.9249999999999998"/>
    <n v="0"/>
  </r>
  <r>
    <s v="K435"/>
    <x v="1"/>
    <s v="43000000014109632"/>
    <x v="537"/>
    <s v="Broad"/>
    <x v="2"/>
    <s v="San Francisco to Barcelona Sale"/>
    <s v="uncategorized"/>
    <x v="2"/>
    <s v="Unassigned"/>
    <s v="Paused"/>
    <n v="6.25"/>
    <n v="2"/>
    <n v="2.9249999999999998"/>
    <n v="1.4624999999999999"/>
    <n v="16"/>
    <n v="12.5"/>
    <n v="1.1850000000000001"/>
    <n v="0"/>
    <n v="0"/>
    <n v="0"/>
    <n v="2.9249999999999998"/>
    <n v="0"/>
  </r>
  <r>
    <s v="K435"/>
    <x v="1"/>
    <s v="43000000014118114"/>
    <x v="43"/>
    <s v="Broad"/>
    <x v="14"/>
    <s v="Los Angeles to Paris Sale"/>
    <s v="uncategorized"/>
    <x v="2"/>
    <s v="Unassigned"/>
    <s v="Paused"/>
    <n v="6.25"/>
    <n v="1"/>
    <n v="2.9249999999999998"/>
    <n v="2.9249999999999998"/>
    <n v="36"/>
    <n v="2.7777777777777799"/>
    <n v="1.3886111111111099"/>
    <n v="0"/>
    <n v="0"/>
    <n v="0"/>
    <n v="2.9249999999999998"/>
    <n v="0"/>
  </r>
  <r>
    <s v="K435"/>
    <x v="1"/>
    <s v="43000000014114017"/>
    <x v="612"/>
    <s v="Broad"/>
    <x v="4"/>
    <s v="New York to Milan Sale"/>
    <s v="uncategorized"/>
    <x v="2"/>
    <s v="Unassigned"/>
    <s v="Unavailable"/>
    <n v="6.25"/>
    <n v="1"/>
    <n v="2.9375"/>
    <n v="2.9375"/>
    <n v="85"/>
    <n v="1.1764705882352899"/>
    <n v="1.1741176470588199"/>
    <n v="0"/>
    <n v="0"/>
    <n v="0"/>
    <n v="2.9375"/>
    <n v="0"/>
  </r>
  <r>
    <s v="K435"/>
    <x v="1"/>
    <s v="43000000005278651"/>
    <x v="414"/>
    <s v="Broad"/>
    <x v="10"/>
    <s v="Google|Milan"/>
    <s v="uncategorized"/>
    <x v="2"/>
    <s v="Unassigned"/>
    <s v="Paused"/>
    <n v="6.25"/>
    <n v="2"/>
    <n v="2.95"/>
    <n v="1.4750000000000001"/>
    <n v="196"/>
    <n v="1.0204081632653099"/>
    <n v="1.6382653061224499"/>
    <n v="0"/>
    <n v="0"/>
    <n v="0"/>
    <n v="2.95"/>
    <n v="0"/>
  </r>
  <r>
    <s v="K435"/>
    <x v="1"/>
    <s v="43000000014119218"/>
    <x v="550"/>
    <s v="Broad"/>
    <x v="9"/>
    <s v="Houston to Rome Sale"/>
    <s v="uncategorized"/>
    <x v="2"/>
    <s v="Unassigned"/>
    <s v="Paused"/>
    <n v="6.25"/>
    <n v="1"/>
    <n v="2.95"/>
    <n v="2.95"/>
    <n v="11"/>
    <n v="9.0909090909090899"/>
    <n v="1.63636363636364"/>
    <n v="0"/>
    <n v="0"/>
    <n v="0"/>
    <n v="2.95"/>
    <n v="0"/>
  </r>
  <r>
    <s v="K435"/>
    <x v="1"/>
    <s v="43000000014119320"/>
    <x v="603"/>
    <s v="Broad"/>
    <x v="9"/>
    <s v="Houston to Rome Sale"/>
    <s v="uncategorized"/>
    <x v="2"/>
    <s v="Unassigned"/>
    <s v="Paused"/>
    <n v="6.25"/>
    <n v="2"/>
    <n v="2.95"/>
    <n v="1.4750000000000001"/>
    <n v="9"/>
    <n v="22.2222222222222"/>
    <n v="2.1111111111111098"/>
    <n v="0"/>
    <n v="0"/>
    <n v="0"/>
    <n v="2.95"/>
    <n v="0"/>
  </r>
  <r>
    <s v="K435"/>
    <x v="1"/>
    <s v="43000000014122163"/>
    <x v="52"/>
    <s v="Broad"/>
    <x v="6"/>
    <s v="DC to France Sale"/>
    <s v="uncategorized"/>
    <x v="2"/>
    <s v="Unassigned"/>
    <s v="Unavailable"/>
    <n v="6.25"/>
    <n v="2"/>
    <n v="2.95"/>
    <n v="1.4750000000000001"/>
    <n v="20"/>
    <n v="10"/>
    <n v="1.06"/>
    <n v="0"/>
    <n v="0"/>
    <n v="0"/>
    <n v="2.95"/>
    <n v="0"/>
  </r>
  <r>
    <s v="K435"/>
    <x v="1"/>
    <s v="43000000014114027"/>
    <x v="598"/>
    <s v="Broad"/>
    <x v="4"/>
    <s v="New York to Athens Sale"/>
    <s v="uncategorized"/>
    <x v="2"/>
    <s v="Unassigned"/>
    <s v="Unavailable"/>
    <n v="6.25"/>
    <n v="1"/>
    <n v="2.9624999999999999"/>
    <n v="2.9624999999999999"/>
    <n v="1"/>
    <n v="100"/>
    <n v="1"/>
    <n v="0"/>
    <n v="0"/>
    <n v="0"/>
    <n v="2.9624999999999999"/>
    <n v="0"/>
  </r>
  <r>
    <s v="K435"/>
    <x v="1"/>
    <s v="43000000014109686"/>
    <x v="375"/>
    <s v="Broad"/>
    <x v="2"/>
    <s v="San Francisco to Florence Sale"/>
    <s v="uncategorized"/>
    <x v="2"/>
    <s v="Unassigned"/>
    <s v="Paused"/>
    <n v="6.25"/>
    <n v="1"/>
    <n v="2.9750000000000001"/>
    <n v="2.9750000000000001"/>
    <n v="1"/>
    <n v="100"/>
    <n v="1"/>
    <n v="0"/>
    <n v="0"/>
    <n v="0"/>
    <n v="2.9750000000000001"/>
    <n v="0"/>
  </r>
  <r>
    <s v="K435"/>
    <x v="1"/>
    <s v="43000000014114124"/>
    <x v="463"/>
    <s v="Broad"/>
    <x v="4"/>
    <s v="New York to Athens Sale"/>
    <s v="uncategorized"/>
    <x v="2"/>
    <s v="Unassigned"/>
    <s v="Unavailable"/>
    <n v="6.25"/>
    <n v="2"/>
    <n v="2.9750000000000001"/>
    <n v="1.4875"/>
    <n v="18"/>
    <n v="11.1111111111111"/>
    <n v="1.1666666666666701"/>
    <n v="0"/>
    <n v="0"/>
    <n v="0"/>
    <n v="2.9750000000000001"/>
    <n v="0"/>
  </r>
  <r>
    <s v="K435"/>
    <x v="1"/>
    <s v="43000000014114146"/>
    <x v="658"/>
    <s v="Broad"/>
    <x v="4"/>
    <s v="New York to Barcelona Sale"/>
    <s v="uncategorized"/>
    <x v="2"/>
    <s v="Unassigned"/>
    <s v="Unavailable"/>
    <n v="6.25"/>
    <n v="1"/>
    <n v="2.9750000000000001"/>
    <n v="2.9750000000000001"/>
    <n v="2"/>
    <n v="50"/>
    <n v="1"/>
    <n v="0"/>
    <n v="0"/>
    <n v="0"/>
    <n v="2.9750000000000001"/>
    <n v="0"/>
  </r>
  <r>
    <s v="K435"/>
    <x v="1"/>
    <s v="43000000014128152"/>
    <x v="659"/>
    <s v="Broad"/>
    <x v="8"/>
    <s v="Boston to Venice Sale"/>
    <s v="uncategorized"/>
    <x v="2"/>
    <s v="Unassigned"/>
    <s v="Unavailable"/>
    <n v="6.25"/>
    <n v="1"/>
    <n v="2.9750000000000001"/>
    <n v="2.9750000000000001"/>
    <n v="2"/>
    <n v="50"/>
    <n v="1"/>
    <n v="0"/>
    <n v="0"/>
    <n v="0"/>
    <n v="2.9750000000000001"/>
    <n v="0"/>
  </r>
  <r>
    <s v="K435"/>
    <x v="1"/>
    <s v="43000000014113279"/>
    <x v="660"/>
    <s v="Broad"/>
    <x v="4"/>
    <s v="New York to Rome Sale"/>
    <s v="uncategorized"/>
    <x v="2"/>
    <s v="Unassigned"/>
    <s v="Unavailable"/>
    <n v="6.25"/>
    <n v="1"/>
    <n v="2.9874999999999998"/>
    <n v="2.9874999999999998"/>
    <n v="3"/>
    <n v="33.3333333333333"/>
    <n v="1.3333333333333299"/>
    <n v="0"/>
    <n v="0"/>
    <n v="0"/>
    <n v="2.9874999999999998"/>
    <n v="0"/>
  </r>
  <r>
    <s v="K435"/>
    <x v="1"/>
    <s v="43000000014200753"/>
    <x v="552"/>
    <s v="Broad"/>
    <x v="11"/>
    <s v="International Philadelphia"/>
    <s v="uncategorized"/>
    <x v="2"/>
    <s v="Unassigned"/>
    <s v="Unavailable"/>
    <n v="6.25"/>
    <n v="1"/>
    <n v="3"/>
    <n v="3"/>
    <n v="6"/>
    <n v="16.6666666666667"/>
    <n v="1"/>
    <n v="0"/>
    <n v="0"/>
    <n v="0"/>
    <n v="3"/>
    <n v="0"/>
  </r>
  <r>
    <s v="K435"/>
    <x v="1"/>
    <s v="43000000014123151"/>
    <x v="661"/>
    <s v="Broad"/>
    <x v="6"/>
    <s v="DC to Venice Sale"/>
    <s v="uncategorized"/>
    <x v="2"/>
    <s v="Unassigned"/>
    <s v="Paused"/>
    <n v="6.25"/>
    <n v="1"/>
    <n v="3"/>
    <n v="3"/>
    <n v="12"/>
    <n v="8.3333333333333304"/>
    <n v="1"/>
    <n v="0"/>
    <n v="0"/>
    <n v="0"/>
    <n v="3"/>
    <n v="0"/>
  </r>
  <r>
    <s v="K435"/>
    <x v="1"/>
    <s v="43000000014201154"/>
    <x v="495"/>
    <s v="Broad"/>
    <x v="14"/>
    <s v="International Los Angeles"/>
    <s v="uncategorized"/>
    <x v="2"/>
    <s v="Unassigned"/>
    <s v="Unavailable"/>
    <n v="6.25"/>
    <n v="1"/>
    <n v="3.0125000000000002"/>
    <n v="3.0125000000000002"/>
    <n v="23"/>
    <n v="4.3478260869565197"/>
    <n v="3.8434782608695701"/>
    <n v="0"/>
    <n v="0"/>
    <n v="0"/>
    <n v="3.0125000000000002"/>
    <n v="0"/>
  </r>
  <r>
    <s v="K435"/>
    <x v="1"/>
    <s v="43000000014121845"/>
    <x v="662"/>
    <s v="Broad"/>
    <x v="7"/>
    <s v="Low International Detroit"/>
    <s v="uncategorized"/>
    <x v="2"/>
    <s v="Unassigned"/>
    <s v="Unavailable"/>
    <n v="6.25"/>
    <n v="1"/>
    <n v="3.0125000000000002"/>
    <n v="3.0125000000000002"/>
    <n v="3"/>
    <n v="33.3333333333333"/>
    <n v="8.66"/>
    <n v="0"/>
    <n v="0"/>
    <n v="0"/>
    <n v="3.0125000000000002"/>
    <n v="0"/>
  </r>
  <r>
    <s v="K435"/>
    <x v="1"/>
    <s v="43000000013071614"/>
    <x v="663"/>
    <s v="Broad"/>
    <x v="16"/>
    <s v="Europe"/>
    <s v="uncategorized"/>
    <x v="2"/>
    <s v="Unassigned"/>
    <s v="Unavailable"/>
    <n v="6.25"/>
    <n v="1"/>
    <n v="3.0249999999999999"/>
    <n v="3.0249999999999999"/>
    <n v="67"/>
    <n v="1.4925373134328399"/>
    <n v="1.3417910447761201"/>
    <n v="0"/>
    <n v="0"/>
    <n v="0"/>
    <n v="3.0249999999999999"/>
    <n v="0"/>
  </r>
  <r>
    <s v="K435"/>
    <x v="1"/>
    <s v="43000000013073018"/>
    <x v="543"/>
    <s v="Broad"/>
    <x v="16"/>
    <s v="Venice"/>
    <s v="uncategorized"/>
    <x v="2"/>
    <s v="Unassigned"/>
    <s v="Unavailable"/>
    <n v="6.25"/>
    <n v="8"/>
    <n v="3.0249999999999999"/>
    <n v="0.37812499999999999"/>
    <n v="175"/>
    <n v="4.5714285714285703"/>
    <n v="4.4931428571428604"/>
    <n v="0"/>
    <n v="0"/>
    <n v="0"/>
    <n v="3.0249999999999999"/>
    <n v="0"/>
  </r>
  <r>
    <s v="K435"/>
    <x v="1"/>
    <s v="43000000014112375"/>
    <x v="592"/>
    <s v="Broad"/>
    <x v="11"/>
    <s v="Philadelphia to Rome Sale"/>
    <s v="uncategorized"/>
    <x v="2"/>
    <s v="Unassigned"/>
    <s v="Paused"/>
    <n v="6.25"/>
    <n v="1"/>
    <n v="3.0249999999999999"/>
    <n v="3.0249999999999999"/>
    <n v="8"/>
    <n v="12.5"/>
    <n v="1.7475000000000001"/>
    <n v="0"/>
    <n v="0"/>
    <n v="0"/>
    <n v="3.0249999999999999"/>
    <n v="0"/>
  </r>
  <r>
    <s v="K435"/>
    <x v="1"/>
    <s v="43000000005278825"/>
    <x v="664"/>
    <s v="Broad"/>
    <x v="10"/>
    <s v="Google|England"/>
    <s v="uncategorized"/>
    <x v="2"/>
    <s v="Unassigned"/>
    <s v="Paused"/>
    <n v="6.25"/>
    <n v="1"/>
    <n v="3.0375000000000001"/>
    <n v="3.0375000000000001"/>
    <n v="270"/>
    <n v="0.37037037037036996"/>
    <n v="2.9355555555555601"/>
    <n v="0"/>
    <n v="0"/>
    <n v="0"/>
    <n v="3.0375000000000001"/>
    <n v="0"/>
  </r>
  <r>
    <s v="K435"/>
    <x v="1"/>
    <s v="43000000014110841"/>
    <x v="665"/>
    <s v="Broad"/>
    <x v="2"/>
    <s v="San Francisco to Rome Sale"/>
    <s v="uncategorized"/>
    <x v="2"/>
    <s v="Unassigned"/>
    <s v="Paused"/>
    <n v="6.25"/>
    <n v="1"/>
    <n v="3.05"/>
    <n v="3.05"/>
    <n v="1"/>
    <n v="100"/>
    <n v="1"/>
    <n v="0"/>
    <n v="0"/>
    <n v="0"/>
    <n v="3.05"/>
    <n v="0"/>
  </r>
  <r>
    <s v="K435"/>
    <x v="1"/>
    <s v="43000000014117403"/>
    <x v="666"/>
    <s v="Broad"/>
    <x v="14"/>
    <s v="Los Angeles to Paris Sale"/>
    <s v="uncategorized"/>
    <x v="2"/>
    <s v="Unassigned"/>
    <s v="Paused"/>
    <n v="6.25"/>
    <n v="1"/>
    <n v="3.05"/>
    <n v="3.05"/>
    <n v="5"/>
    <n v="20"/>
    <n v="1.2"/>
    <n v="0"/>
    <n v="0"/>
    <n v="0"/>
    <n v="3.05"/>
    <n v="0"/>
  </r>
  <r>
    <s v="K435"/>
    <x v="1"/>
    <s v="43000000014126712"/>
    <x v="526"/>
    <s v="Broad"/>
    <x v="8"/>
    <s v="Boston to Barcelona Sale"/>
    <s v="uncategorized"/>
    <x v="2"/>
    <s v="Unassigned"/>
    <s v="Unavailable"/>
    <n v="6.25"/>
    <n v="1"/>
    <n v="3.05"/>
    <n v="3.05"/>
    <n v="4"/>
    <n v="25"/>
    <n v="1"/>
    <n v="0"/>
    <n v="0"/>
    <n v="0"/>
    <n v="3.05"/>
    <n v="0"/>
  </r>
  <r>
    <s v="K435"/>
    <x v="1"/>
    <s v="43000000014113142"/>
    <x v="643"/>
    <s v="Broad"/>
    <x v="11"/>
    <s v="Philadelphia to Rome Sale"/>
    <s v="uncategorized"/>
    <x v="2"/>
    <s v="Unassigned"/>
    <s v="Paused"/>
    <n v="6.25"/>
    <n v="2"/>
    <n v="3.0625"/>
    <n v="1.53125"/>
    <n v="7"/>
    <n v="28.571428571428601"/>
    <n v="2.1428571428571401"/>
    <n v="0"/>
    <n v="0"/>
    <n v="0"/>
    <n v="3.0625"/>
    <n v="0"/>
  </r>
  <r>
    <s v="K435"/>
    <x v="1"/>
    <s v="43000000014121744"/>
    <x v="667"/>
    <s v="Broad"/>
    <x v="7"/>
    <s v="Low International Detroit"/>
    <s v="uncategorized"/>
    <x v="2"/>
    <s v="Unassigned"/>
    <s v="Unavailable"/>
    <n v="6.25"/>
    <n v="1"/>
    <n v="3.0750000000000002"/>
    <n v="3.0750000000000002"/>
    <n v="5"/>
    <n v="20"/>
    <n v="2.98"/>
    <n v="0"/>
    <n v="0"/>
    <n v="0"/>
    <n v="3.0750000000000002"/>
    <n v="0"/>
  </r>
  <r>
    <s v="K435"/>
    <x v="1"/>
    <s v="43000000005278555"/>
    <x v="668"/>
    <s v="Broad"/>
    <x v="10"/>
    <s v="Google|Istanbul"/>
    <s v="uncategorized"/>
    <x v="2"/>
    <s v="Unassigned"/>
    <s v="Paused"/>
    <n v="6.25"/>
    <n v="3"/>
    <n v="3.0874999875000002"/>
    <n v="1.0291666625"/>
    <n v="67"/>
    <n v="4.4776119402985097"/>
    <n v="1.27910447761194"/>
    <n v="0"/>
    <n v="0"/>
    <n v="0"/>
    <n v="3.0874999875000002"/>
    <n v="0"/>
  </r>
  <r>
    <s v="K435"/>
    <x v="1"/>
    <s v="43000000014111593"/>
    <x v="21"/>
    <s v="Broad"/>
    <x v="11"/>
    <s v="Philadelphia to France Sale"/>
    <s v="uncategorized"/>
    <x v="2"/>
    <s v="Unassigned"/>
    <s v="Paused"/>
    <n v="6.25"/>
    <n v="2"/>
    <n v="3.0874999999999999"/>
    <n v="1.54375"/>
    <n v="23"/>
    <n v="8.6956521739130395"/>
    <n v="1.2173913043478299"/>
    <n v="0"/>
    <n v="0"/>
    <n v="0"/>
    <n v="3.0874999999999999"/>
    <n v="0"/>
  </r>
  <r>
    <s v="K435"/>
    <x v="1"/>
    <s v="43000000014116382"/>
    <x v="501"/>
    <s v="Broad"/>
    <x v="14"/>
    <s v="Los Angeles to Italy Sale"/>
    <s v="uncategorized"/>
    <x v="2"/>
    <s v="Unassigned"/>
    <s v="Unavailable"/>
    <n v="6.25"/>
    <n v="1"/>
    <n v="3.0874999999999999"/>
    <n v="3.0874999999999999"/>
    <n v="1"/>
    <n v="100"/>
    <n v="1"/>
    <n v="0"/>
    <n v="0"/>
    <n v="0"/>
    <n v="3.0874999999999999"/>
    <n v="0"/>
  </r>
  <r>
    <s v="K435"/>
    <x v="1"/>
    <s v="43000000014118515"/>
    <x v="618"/>
    <s v="Broad"/>
    <x v="9"/>
    <s v="Houston to Paris Sale"/>
    <s v="uncategorized"/>
    <x v="2"/>
    <s v="Unassigned"/>
    <s v="Paused"/>
    <n v="6.25"/>
    <n v="1"/>
    <n v="3.0874999999999999"/>
    <n v="3.0874999999999999"/>
    <n v="3"/>
    <n v="33.3333333333333"/>
    <n v="1.3333333333333299"/>
    <n v="0"/>
    <n v="0"/>
    <n v="0"/>
    <n v="3.0874999999999999"/>
    <n v="0"/>
  </r>
  <r>
    <s v="K435"/>
    <x v="1"/>
    <s v="43000000014122018"/>
    <x v="557"/>
    <s v="Broad"/>
    <x v="7"/>
    <s v="Detroit to Spain Sale"/>
    <s v="uncategorized"/>
    <x v="2"/>
    <s v="Unassigned"/>
    <s v="Paused"/>
    <n v="6.25"/>
    <n v="2"/>
    <n v="3.1"/>
    <n v="1.55"/>
    <n v="115"/>
    <n v="1.73913043478261"/>
    <n v="1.24347826086957"/>
    <n v="0"/>
    <n v="0"/>
    <n v="0"/>
    <n v="3.1"/>
    <n v="0"/>
  </r>
  <r>
    <s v="K435"/>
    <x v="1"/>
    <s v="43000000013071433"/>
    <x v="669"/>
    <s v="Broad"/>
    <x v="16"/>
    <s v="Athens"/>
    <s v="uncategorized"/>
    <x v="2"/>
    <s v="Unassigned"/>
    <s v="Paused"/>
    <n v="6.25"/>
    <n v="3"/>
    <n v="3.1124999999999998"/>
    <n v="1.0375000000000001"/>
    <n v="108"/>
    <n v="2.7777777777777799"/>
    <n v="4.06111111111111"/>
    <n v="0"/>
    <n v="0"/>
    <n v="0"/>
    <n v="3.1124999999999998"/>
    <n v="0"/>
  </r>
  <r>
    <s v="K435"/>
    <x v="1"/>
    <s v="43000000014118613"/>
    <x v="356"/>
    <s v="Broad"/>
    <x v="9"/>
    <s v="Houston to Athens Sale"/>
    <s v="uncategorized"/>
    <x v="2"/>
    <s v="Unassigned"/>
    <s v="Paused"/>
    <n v="6.25"/>
    <n v="1"/>
    <n v="3.1124999999999998"/>
    <n v="3.1124999999999998"/>
    <n v="98"/>
    <n v="1.0204081632653099"/>
    <n v="1.2318367346938801"/>
    <n v="0"/>
    <n v="0"/>
    <n v="0"/>
    <n v="3.1124999999999998"/>
    <n v="0"/>
  </r>
  <r>
    <s v="K435"/>
    <x v="1"/>
    <s v="43000000014120852"/>
    <x v="40"/>
    <s v="Broad"/>
    <x v="7"/>
    <s v="Detroit to Paris Sale"/>
    <s v="uncategorized"/>
    <x v="2"/>
    <s v="Unassigned"/>
    <s v="Paused"/>
    <n v="6.25"/>
    <n v="1"/>
    <n v="3.1124999999999998"/>
    <n v="3.1124999999999998"/>
    <n v="3"/>
    <n v="33.3333333333333"/>
    <n v="1.3333333333333299"/>
    <n v="0"/>
    <n v="0"/>
    <n v="0"/>
    <n v="3.1124999999999998"/>
    <n v="0"/>
  </r>
  <r>
    <s v="K435"/>
    <x v="1"/>
    <s v="43000000014121104"/>
    <x v="670"/>
    <s v="Broad"/>
    <x v="7"/>
    <s v="Detroit to Greece Sale"/>
    <s v="uncategorized"/>
    <x v="2"/>
    <s v="Unassigned"/>
    <s v="Unavailable"/>
    <n v="6.25"/>
    <n v="1"/>
    <n v="3.1124999999999998"/>
    <n v="3.1124999999999998"/>
    <n v="10"/>
    <n v="10"/>
    <n v="1.61"/>
    <n v="0"/>
    <n v="0"/>
    <n v="0"/>
    <n v="3.1124999999999998"/>
    <n v="0"/>
  </r>
  <r>
    <s v="K435"/>
    <x v="1"/>
    <s v="43000000014127975"/>
    <x v="671"/>
    <s v="Broad"/>
    <x v="8"/>
    <s v="Boston to Seville Sale"/>
    <s v="uncategorized"/>
    <x v="2"/>
    <s v="Unassigned"/>
    <s v="Unavailable"/>
    <n v="6.25"/>
    <n v="1"/>
    <n v="3.1124999999999998"/>
    <n v="3.1124999999999998"/>
    <n v="1"/>
    <n v="100"/>
    <n v="1"/>
    <n v="0"/>
    <n v="0"/>
    <n v="0"/>
    <n v="3.1124999999999998"/>
    <n v="0"/>
  </r>
  <r>
    <s v="K435"/>
    <x v="1"/>
    <s v="43000000013072404"/>
    <x v="672"/>
    <s v="Broad"/>
    <x v="16"/>
    <s v="Venice"/>
    <s v="uncategorized"/>
    <x v="2"/>
    <s v="Unassigned"/>
    <s v="Unavailable"/>
    <n v="6.25"/>
    <n v="2"/>
    <n v="3.125"/>
    <n v="1.5625"/>
    <n v="61"/>
    <n v="3.27868852459016"/>
    <n v="4.2901639344262303"/>
    <n v="0"/>
    <n v="0"/>
    <n v="0"/>
    <n v="3.125"/>
    <n v="0"/>
  </r>
  <r>
    <s v="K435"/>
    <x v="1"/>
    <s v="43000000014200866"/>
    <x v="495"/>
    <s v="Broad"/>
    <x v="4"/>
    <s v="International New York"/>
    <s v="uncategorized"/>
    <x v="2"/>
    <s v="Unassigned"/>
    <s v="Unavailable"/>
    <n v="6.25"/>
    <n v="1"/>
    <n v="3.125"/>
    <n v="3.125"/>
    <n v="6"/>
    <n v="16.6666666666667"/>
    <n v="3.3333333333333299"/>
    <n v="0"/>
    <n v="0"/>
    <n v="0"/>
    <n v="3.125"/>
    <n v="0"/>
  </r>
  <r>
    <s v="K435"/>
    <x v="1"/>
    <s v="43000000014121773"/>
    <x v="21"/>
    <s v="Broad"/>
    <x v="6"/>
    <s v="DC to France Sale"/>
    <s v="uncategorized"/>
    <x v="2"/>
    <s v="Unassigned"/>
    <s v="Unavailable"/>
    <n v="6.25"/>
    <n v="3"/>
    <n v="3.1249999874999999"/>
    <n v="1.0416666625"/>
    <n v="61"/>
    <n v="4.9180327868852496"/>
    <n v="1.47311475409836"/>
    <n v="0"/>
    <n v="0"/>
    <n v="0"/>
    <n v="3.1249999874999999"/>
    <n v="0"/>
  </r>
  <r>
    <s v="K435"/>
    <x v="1"/>
    <s v="43000000014119379"/>
    <x v="246"/>
    <s v="Broad"/>
    <x v="9"/>
    <s v="Houston to Venice Sale"/>
    <s v="uncategorized"/>
    <x v="2"/>
    <s v="Unassigned"/>
    <s v="Paused"/>
    <n v="6.25"/>
    <n v="1"/>
    <n v="3.1375000000000002"/>
    <n v="3.1375000000000002"/>
    <n v="29"/>
    <n v="3.4482758620689702"/>
    <n v="1.79"/>
    <n v="0"/>
    <n v="0"/>
    <n v="0"/>
    <n v="3.1375000000000002"/>
    <n v="0"/>
  </r>
  <r>
    <s v="K435"/>
    <x v="1"/>
    <s v="43000000014113490"/>
    <x v="673"/>
    <s v="Broad"/>
    <x v="4"/>
    <s v="New York to Madrid Sale"/>
    <s v="uncategorized"/>
    <x v="2"/>
    <s v="Unassigned"/>
    <s v="Unavailable"/>
    <n v="6.25"/>
    <n v="2"/>
    <n v="3.15"/>
    <n v="1.575"/>
    <n v="38"/>
    <n v="5.2631578947368398"/>
    <n v="1.36263157894737"/>
    <n v="0"/>
    <n v="0"/>
    <n v="0"/>
    <n v="3.15"/>
    <n v="0"/>
  </r>
  <r>
    <s v="K435"/>
    <x v="1"/>
    <s v="43000000014113723"/>
    <x v="493"/>
    <s v="Broad"/>
    <x v="4"/>
    <s v="New York to Barcelona Sale"/>
    <s v="uncategorized"/>
    <x v="2"/>
    <s v="Unassigned"/>
    <s v="Unavailable"/>
    <n v="6.25"/>
    <n v="1"/>
    <n v="3.15"/>
    <n v="3.15"/>
    <n v="5"/>
    <n v="20"/>
    <n v="1.6"/>
    <n v="0"/>
    <n v="0"/>
    <n v="0"/>
    <n v="3.15"/>
    <n v="0"/>
  </r>
  <r>
    <s v="K435"/>
    <x v="1"/>
    <s v="43000000014113553"/>
    <x v="674"/>
    <s v="Broad"/>
    <x v="4"/>
    <s v="New York to Athens Sale"/>
    <s v="uncategorized"/>
    <x v="2"/>
    <s v="Unassigned"/>
    <s v="Unavailable"/>
    <n v="6.25"/>
    <n v="1"/>
    <n v="3.1625000000000001"/>
    <n v="3.1625000000000001"/>
    <n v="9"/>
    <n v="11.1111111111111"/>
    <n v="1.2211111111111099"/>
    <n v="0"/>
    <n v="0"/>
    <n v="0"/>
    <n v="3.1625000000000001"/>
    <n v="0"/>
  </r>
  <r>
    <s v="K435"/>
    <x v="1"/>
    <s v="43000000005287886"/>
    <x v="675"/>
    <s v="Broad"/>
    <x v="10"/>
    <s v="Google|Nuremberg"/>
    <s v="nuremberg"/>
    <x v="2"/>
    <s v="Unassigned"/>
    <s v="Paused"/>
    <n v="6.25"/>
    <n v="1"/>
    <n v="3.1749999999999998"/>
    <n v="3.1749999999999998"/>
    <n v="28"/>
    <n v="3.5714285714285698"/>
    <n v="1.25"/>
    <n v="0"/>
    <n v="0"/>
    <n v="0"/>
    <n v="3.1749999999999998"/>
    <n v="0"/>
  </r>
  <r>
    <s v="K435"/>
    <x v="1"/>
    <s v="43000000014114203"/>
    <x v="628"/>
    <s v="Broad"/>
    <x v="4"/>
    <s v="New York to Rome Sale"/>
    <s v="uncategorized"/>
    <x v="2"/>
    <s v="Unassigned"/>
    <s v="Unavailable"/>
    <n v="6.25"/>
    <n v="1"/>
    <n v="3.1749999999999998"/>
    <n v="3.1749999999999998"/>
    <n v="76"/>
    <n v="1.31578947368421"/>
    <n v="1.8425"/>
    <n v="0"/>
    <n v="0"/>
    <n v="0"/>
    <n v="3.1749999999999998"/>
    <n v="0"/>
  </r>
  <r>
    <s v="K435"/>
    <x v="1"/>
    <s v="43000000014117499"/>
    <x v="391"/>
    <s v="Broad"/>
    <x v="14"/>
    <s v="Los Angeles to Paris Sale"/>
    <s v="uncategorized"/>
    <x v="2"/>
    <s v="Unassigned"/>
    <s v="Paused"/>
    <n v="6.25"/>
    <n v="1"/>
    <n v="3.1749999999999998"/>
    <n v="3.1749999999999998"/>
    <n v="1"/>
    <n v="100"/>
    <n v="1"/>
    <n v="0"/>
    <n v="0"/>
    <n v="0"/>
    <n v="3.1749999999999998"/>
    <n v="0"/>
  </r>
  <r>
    <s v="K435"/>
    <x v="1"/>
    <s v="43000000014116949"/>
    <x v="676"/>
    <s v="Broad"/>
    <x v="14"/>
    <s v="Cheap International Los Angeles"/>
    <s v="uncategorized"/>
    <x v="2"/>
    <s v="Unassigned"/>
    <s v="Unavailable"/>
    <n v="6.25"/>
    <n v="1"/>
    <n v="3.1749999999999998"/>
    <n v="3.1749999999999998"/>
    <n v="2"/>
    <n v="50"/>
    <n v="2"/>
    <n v="0"/>
    <n v="0"/>
    <n v="0"/>
    <n v="3.1749999999999998"/>
    <n v="0"/>
  </r>
  <r>
    <s v="K435"/>
    <x v="1"/>
    <s v="43000000013072527"/>
    <x v="677"/>
    <s v="Broad"/>
    <x v="16"/>
    <s v="Madrid"/>
    <s v="uncategorized"/>
    <x v="2"/>
    <s v="Unassigned"/>
    <s v="Unavailable"/>
    <n v="6.25"/>
    <n v="4"/>
    <n v="3.1875"/>
    <n v="0.796875"/>
    <n v="140"/>
    <n v="2.8571428571428599"/>
    <n v="6.7007142857142901"/>
    <n v="0"/>
    <n v="0"/>
    <n v="0"/>
    <n v="3.1875"/>
    <n v="0"/>
  </r>
  <r>
    <s v="K435"/>
    <x v="1"/>
    <s v="43000000014127653"/>
    <x v="21"/>
    <s v="Broad"/>
    <x v="8"/>
    <s v="Boston to France Sale"/>
    <s v="uncategorized"/>
    <x v="2"/>
    <s v="Unassigned"/>
    <s v="Unavailable"/>
    <n v="6.25"/>
    <n v="2"/>
    <n v="3.1875"/>
    <n v="1.59375"/>
    <n v="75"/>
    <n v="2.6666666666666701"/>
    <n v="1.86533333333333"/>
    <n v="0"/>
    <n v="0"/>
    <n v="0"/>
    <n v="3.1875"/>
    <n v="0"/>
  </r>
  <r>
    <s v="K435"/>
    <x v="1"/>
    <s v="43000000014201454"/>
    <x v="560"/>
    <s v="Broad"/>
    <x v="8"/>
    <s v="Europe Boston"/>
    <s v="uncategorized"/>
    <x v="2"/>
    <s v="Unassigned"/>
    <s v="Unavailable"/>
    <n v="6.25"/>
    <n v="2"/>
    <n v="3.1875"/>
    <n v="1.59375"/>
    <n v="5"/>
    <n v="40"/>
    <n v="2"/>
    <n v="0"/>
    <n v="0"/>
    <n v="0"/>
    <n v="3.1875"/>
    <n v="0"/>
  </r>
  <r>
    <s v="K435"/>
    <x v="1"/>
    <s v="43000000005278744"/>
    <x v="419"/>
    <s v="Broad"/>
    <x v="10"/>
    <s v="Google|Florence"/>
    <s v="uncategorized"/>
    <x v="2"/>
    <s v="Unassigned"/>
    <s v="Paused"/>
    <n v="6.25"/>
    <n v="3"/>
    <n v="3.1999999875"/>
    <n v="1.0666666625000001"/>
    <n v="92"/>
    <n v="3.2608695652173898"/>
    <n v="1.3782608695652201"/>
    <n v="0"/>
    <n v="0"/>
    <n v="0"/>
    <n v="3.1999999875"/>
    <n v="0"/>
  </r>
  <r>
    <s v="K435"/>
    <x v="1"/>
    <s v="43000000014110188"/>
    <x v="501"/>
    <s v="Broad"/>
    <x v="2"/>
    <s v="San Francisco to Italy Sale"/>
    <s v="uncategorized"/>
    <x v="2"/>
    <s v="Unassigned"/>
    <s v="Unavailable"/>
    <n v="6.25"/>
    <n v="1"/>
    <n v="3.2"/>
    <n v="3.2"/>
    <n v="113"/>
    <n v="0.88495575221238909"/>
    <n v="1.5070796460177001"/>
    <n v="0"/>
    <n v="0"/>
    <n v="0"/>
    <n v="3.2"/>
    <n v="0"/>
  </r>
  <r>
    <s v="K435"/>
    <x v="1"/>
    <s v="43000000014201010"/>
    <x v="472"/>
    <s v="Broad"/>
    <x v="7"/>
    <s v="Europe Detroit"/>
    <s v="uncategorized"/>
    <x v="2"/>
    <s v="Unassigned"/>
    <s v="Unavailable"/>
    <n v="6.25"/>
    <n v="1"/>
    <n v="3.2"/>
    <n v="3.2"/>
    <n v="14"/>
    <n v="7.1428571428571397"/>
    <n v="2.0071428571428598"/>
    <n v="0"/>
    <n v="0"/>
    <n v="0"/>
    <n v="3.2"/>
    <n v="0"/>
  </r>
  <r>
    <s v="K435"/>
    <x v="1"/>
    <s v="43000000014127900"/>
    <x v="629"/>
    <s v="Broad"/>
    <x v="8"/>
    <s v="Boston to Madrid Sale"/>
    <s v="uncategorized"/>
    <x v="2"/>
    <s v="Unassigned"/>
    <s v="Unavailable"/>
    <n v="6.25"/>
    <n v="2"/>
    <n v="3.2"/>
    <n v="1.6"/>
    <n v="33"/>
    <n v="6.0606060606060597"/>
    <n v="1.3818181818181801"/>
    <n v="0"/>
    <n v="0"/>
    <n v="0"/>
    <n v="3.2"/>
    <n v="0"/>
  </r>
  <r>
    <s v="K435"/>
    <x v="1"/>
    <s v="43000000005278717"/>
    <x v="508"/>
    <s v="Broad"/>
    <x v="10"/>
    <s v="Google|Milan"/>
    <s v="uncategorized"/>
    <x v="2"/>
    <s v="Unassigned"/>
    <s v="Paused"/>
    <n v="6.25"/>
    <n v="2"/>
    <n v="3.2250000000000001"/>
    <n v="1.6125"/>
    <n v="125"/>
    <n v="1.6"/>
    <n v="2.06"/>
    <n v="0"/>
    <n v="0"/>
    <n v="0"/>
    <n v="3.2250000000000001"/>
    <n v="0"/>
  </r>
  <r>
    <s v="K435"/>
    <x v="1"/>
    <s v="43000000005278583"/>
    <x v="678"/>
    <s v="Broad"/>
    <x v="10"/>
    <s v="Google|Geneva"/>
    <s v="uncategorized"/>
    <x v="2"/>
    <s v="Unassigned"/>
    <s v="Paused"/>
    <n v="6.25"/>
    <n v="1"/>
    <n v="3.2250000000000001"/>
    <n v="3.2250000000000001"/>
    <n v="83"/>
    <n v="1.2048192771084301"/>
    <n v="1.20240963855422"/>
    <n v="0"/>
    <n v="0"/>
    <n v="0"/>
    <n v="3.2250000000000001"/>
    <n v="0"/>
  </r>
  <r>
    <s v="K435"/>
    <x v="1"/>
    <s v="43000000014126281"/>
    <x v="679"/>
    <s v="Broad"/>
    <x v="8"/>
    <s v="Boston to Athens Sale"/>
    <s v="uncategorized"/>
    <x v="2"/>
    <s v="Unassigned"/>
    <s v="Unavailable"/>
    <n v="6.25"/>
    <n v="1"/>
    <n v="3.2250000000000001"/>
    <n v="3.2250000000000001"/>
    <n v="7"/>
    <n v="14.285714285714301"/>
    <n v="2.1428571428571401"/>
    <n v="0"/>
    <n v="0"/>
    <n v="0"/>
    <n v="3.2250000000000001"/>
    <n v="0"/>
  </r>
  <r>
    <s v="K435"/>
    <x v="1"/>
    <s v="43000000014110745"/>
    <x v="680"/>
    <s v="Broad"/>
    <x v="2"/>
    <s v="San Francisco to Rome Sale"/>
    <s v="uncategorized"/>
    <x v="2"/>
    <s v="Unassigned"/>
    <s v="Paused"/>
    <n v="6.25"/>
    <n v="1"/>
    <n v="3.2374999999999998"/>
    <n v="3.2374999999999998"/>
    <n v="5"/>
    <n v="20"/>
    <n v="2.8"/>
    <n v="0"/>
    <n v="0"/>
    <n v="0"/>
    <n v="3.2374999999999998"/>
    <n v="0"/>
  </r>
  <r>
    <s v="K435"/>
    <x v="1"/>
    <s v="43000000014122138"/>
    <x v="465"/>
    <s v="Broad"/>
    <x v="6"/>
    <s v="DC to Spain Sale"/>
    <s v="uncategorized"/>
    <x v="2"/>
    <s v="Unassigned"/>
    <s v="Unavailable"/>
    <n v="6.25"/>
    <n v="1"/>
    <n v="3.25"/>
    <n v="3.25"/>
    <n v="39"/>
    <n v="2.5641025641025599"/>
    <n v="1.15384615384615"/>
    <n v="0"/>
    <n v="0"/>
    <n v="0"/>
    <n v="3.25"/>
    <n v="0"/>
  </r>
  <r>
    <s v="K435"/>
    <x v="1"/>
    <s v="43000000005287913"/>
    <x v="681"/>
    <s v="Broad"/>
    <x v="10"/>
    <s v="Google|Hanover"/>
    <s v="hanover"/>
    <x v="2"/>
    <s v="Unassigned"/>
    <s v="Paused"/>
    <n v="6.25"/>
    <n v="1"/>
    <n v="3.2625000000000002"/>
    <n v="3.2625000000000002"/>
    <n v="124"/>
    <n v="0.80645161290322609"/>
    <n v="1.01451612903226"/>
    <n v="0"/>
    <n v="0"/>
    <n v="0"/>
    <n v="3.2625000000000002"/>
    <n v="0"/>
  </r>
  <r>
    <s v="K435"/>
    <x v="1"/>
    <s v="43000000014116058"/>
    <x v="31"/>
    <s v="Broad"/>
    <x v="5"/>
    <s v="Miami to Paris Sale"/>
    <s v="uncategorized"/>
    <x v="2"/>
    <s v="Unassigned"/>
    <s v="Paused"/>
    <n v="6.25"/>
    <n v="1"/>
    <n v="3.2625000000000002"/>
    <n v="3.2625000000000002"/>
    <n v="1"/>
    <n v="100"/>
    <n v="1"/>
    <n v="0"/>
    <n v="0"/>
    <n v="0"/>
    <n v="3.2625000000000002"/>
    <n v="0"/>
  </r>
  <r>
    <s v="K435"/>
    <x v="1"/>
    <s v="43000000014110313"/>
    <x v="682"/>
    <s v="Broad"/>
    <x v="2"/>
    <s v="San Francisco to Barcelona Sale"/>
    <s v="uncategorized"/>
    <x v="2"/>
    <s v="Unassigned"/>
    <s v="Paused"/>
    <n v="6.25"/>
    <n v="1"/>
    <n v="3.2625000000000002"/>
    <n v="3.2625000000000002"/>
    <n v="2"/>
    <n v="50"/>
    <n v="1"/>
    <n v="0"/>
    <n v="0"/>
    <n v="0"/>
    <n v="3.2625000000000002"/>
    <n v="0"/>
  </r>
  <r>
    <s v="K435"/>
    <x v="1"/>
    <s v="43000000005278723"/>
    <x v="683"/>
    <s v="Broad"/>
    <x v="10"/>
    <s v="Google|Rome"/>
    <s v="uncategorized"/>
    <x v="2"/>
    <s v="Unassigned"/>
    <s v="Paused"/>
    <n v="6.25"/>
    <n v="1"/>
    <n v="3.2749999999999999"/>
    <n v="3.2749999999999999"/>
    <n v="24"/>
    <n v="4.1666666666666696"/>
    <n v="3.125"/>
    <n v="0"/>
    <n v="0"/>
    <n v="0"/>
    <n v="3.2749999999999999"/>
    <n v="0"/>
  </r>
  <r>
    <s v="K435"/>
    <x v="1"/>
    <s v="43000000005278146"/>
    <x v="684"/>
    <s v="Broad"/>
    <x v="10"/>
    <s v="Google|Turkey"/>
    <s v="uncategorized"/>
    <x v="2"/>
    <s v="Unassigned"/>
    <s v="Paused"/>
    <n v="6.25"/>
    <n v="2"/>
    <n v="3.2875000000000001"/>
    <n v="1.64375"/>
    <n v="16"/>
    <n v="12.5"/>
    <n v="1.0625"/>
    <n v="0"/>
    <n v="0"/>
    <n v="0"/>
    <n v="3.2875000000000001"/>
    <n v="0"/>
  </r>
  <r>
    <s v="K435"/>
    <x v="1"/>
    <s v="43000000014121000"/>
    <x v="382"/>
    <s v="Broad"/>
    <x v="7"/>
    <s v="Detroit to Italy Sale"/>
    <s v="uncategorized"/>
    <x v="2"/>
    <s v="Unassigned"/>
    <s v="Paused"/>
    <n v="6.25"/>
    <n v="1"/>
    <n v="3.2875000000000001"/>
    <n v="3.2875000000000001"/>
    <n v="158"/>
    <n v="0.632911392405063"/>
    <n v="1.4127848101265801"/>
    <n v="0"/>
    <n v="0"/>
    <n v="0"/>
    <n v="3.2875000000000001"/>
    <n v="0"/>
  </r>
  <r>
    <s v="K435"/>
    <x v="1"/>
    <s v="43000000014122590"/>
    <x v="487"/>
    <s v="Broad"/>
    <x v="6"/>
    <s v="DC to Greece Sale"/>
    <s v="uncategorized"/>
    <x v="2"/>
    <s v="Unassigned"/>
    <s v="Unavailable"/>
    <n v="6.25"/>
    <n v="2"/>
    <n v="3.3"/>
    <n v="1.65"/>
    <n v="13"/>
    <n v="15.384615384615399"/>
    <n v="1.84615384615385"/>
    <n v="0"/>
    <n v="0"/>
    <n v="0"/>
    <n v="3.3"/>
    <n v="0"/>
  </r>
  <r>
    <s v="K435"/>
    <x v="1"/>
    <s v="43000000014201282"/>
    <x v="477"/>
    <s v="Broad"/>
    <x v="8"/>
    <s v="International Boston"/>
    <s v="uncategorized"/>
    <x v="2"/>
    <s v="Unassigned"/>
    <s v="Unavailable"/>
    <n v="6.25"/>
    <n v="1"/>
    <n v="3.3"/>
    <n v="3.3"/>
    <n v="4"/>
    <n v="25"/>
    <n v="3"/>
    <n v="0"/>
    <n v="0"/>
    <n v="0"/>
    <n v="3.3"/>
    <n v="0"/>
  </r>
  <r>
    <s v="K435"/>
    <x v="1"/>
    <s v="43000000014112288"/>
    <x v="602"/>
    <s v="Broad"/>
    <x v="4"/>
    <s v="Cheap International New York"/>
    <s v="uncategorized"/>
    <x v="2"/>
    <s v="Unassigned"/>
    <s v="Unavailable"/>
    <n v="6.25"/>
    <n v="1"/>
    <n v="3.3125"/>
    <n v="3.3125"/>
    <n v="16"/>
    <n v="6.25"/>
    <n v="1.6875"/>
    <n v="0"/>
    <n v="0"/>
    <n v="0"/>
    <n v="3.3125"/>
    <n v="0"/>
  </r>
  <r>
    <s v="K435"/>
    <x v="1"/>
    <s v="43000000014120199"/>
    <x v="643"/>
    <s v="Broad"/>
    <x v="7"/>
    <s v="Detroit to Rome Sale"/>
    <s v="uncategorized"/>
    <x v="2"/>
    <s v="Unassigned"/>
    <s v="Paused"/>
    <n v="6.25"/>
    <n v="1"/>
    <n v="3.3125"/>
    <n v="3.3125"/>
    <n v="7"/>
    <n v="14.285714285714301"/>
    <n v="2"/>
    <n v="0"/>
    <n v="0"/>
    <n v="0"/>
    <n v="3.3125"/>
    <n v="0"/>
  </r>
  <r>
    <s v="K435"/>
    <x v="1"/>
    <s v="43000000014121454"/>
    <x v="657"/>
    <s v="Broad"/>
    <x v="7"/>
    <s v="Discount Europe Detroit"/>
    <s v="uncategorized"/>
    <x v="2"/>
    <s v="Unassigned"/>
    <s v="Unavailable"/>
    <n v="6.25"/>
    <n v="1"/>
    <n v="3.3125"/>
    <n v="3.3125"/>
    <n v="10"/>
    <n v="10"/>
    <n v="1.8"/>
    <n v="0"/>
    <n v="0"/>
    <n v="0"/>
    <n v="3.3125"/>
    <n v="0"/>
  </r>
  <r>
    <s v="K435"/>
    <x v="1"/>
    <s v="43000000014112444"/>
    <x v="676"/>
    <s v="Broad"/>
    <x v="4"/>
    <s v="Cheap International New York"/>
    <s v="uncategorized"/>
    <x v="2"/>
    <s v="Unassigned"/>
    <s v="Unavailable"/>
    <n v="6.25"/>
    <n v="1"/>
    <n v="3.3374999999999999"/>
    <n v="3.3374999999999999"/>
    <n v="13"/>
    <n v="7.6923076923076898"/>
    <n v="2"/>
    <n v="0"/>
    <n v="0"/>
    <n v="0"/>
    <n v="3.3374999999999999"/>
    <n v="0"/>
  </r>
  <r>
    <s v="K435"/>
    <x v="1"/>
    <s v="43000000014200984"/>
    <x v="597"/>
    <s v="Broad"/>
    <x v="14"/>
    <s v="International Los Angeles"/>
    <s v="uncategorized"/>
    <x v="2"/>
    <s v="Unassigned"/>
    <s v="Unavailable"/>
    <n v="6.25"/>
    <n v="1"/>
    <n v="3.3374999999999999"/>
    <n v="3.3374999999999999"/>
    <n v="2"/>
    <n v="50"/>
    <n v="2.5"/>
    <n v="0"/>
    <n v="0"/>
    <n v="0"/>
    <n v="3.3374999999999999"/>
    <n v="0"/>
  </r>
  <r>
    <s v="K435"/>
    <x v="1"/>
    <s v="43000000014122673"/>
    <x v="331"/>
    <s v="Broad"/>
    <x v="6"/>
    <s v="DC to Paris Sale"/>
    <s v="uncategorized"/>
    <x v="2"/>
    <s v="Unassigned"/>
    <s v="Paused"/>
    <n v="6.25"/>
    <n v="1"/>
    <n v="3.3374999999999999"/>
    <n v="3.3374999999999999"/>
    <n v="1"/>
    <n v="100"/>
    <n v="1"/>
    <n v="0"/>
    <n v="0"/>
    <n v="0"/>
    <n v="3.3374999999999999"/>
    <n v="0"/>
  </r>
  <r>
    <s v="K435"/>
    <x v="1"/>
    <s v="43000000014113830"/>
    <x v="447"/>
    <s v="Broad"/>
    <x v="4"/>
    <s v="New York to Naples Sale"/>
    <s v="uncategorized"/>
    <x v="2"/>
    <s v="Unassigned"/>
    <s v="Unavailable"/>
    <n v="6.25"/>
    <n v="2"/>
    <n v="3.35"/>
    <n v="1.675"/>
    <n v="9"/>
    <n v="22.2222222222222"/>
    <n v="1"/>
    <n v="0"/>
    <n v="0"/>
    <n v="0"/>
    <n v="3.35"/>
    <n v="0"/>
  </r>
  <r>
    <s v="K435"/>
    <x v="1"/>
    <s v="43000000014125711"/>
    <x v="685"/>
    <s v="Broad"/>
    <x v="12"/>
    <s v="Chicago to Paris Sale"/>
    <s v="uncategorized"/>
    <x v="2"/>
    <s v="Unassigned"/>
    <s v="Unavailable"/>
    <n v="6.25"/>
    <n v="1"/>
    <n v="3.35"/>
    <n v="3.35"/>
    <n v="2"/>
    <n v="50"/>
    <n v="3"/>
    <n v="0"/>
    <n v="0"/>
    <n v="0"/>
    <n v="3.35"/>
    <n v="0"/>
  </r>
  <r>
    <s v="K435"/>
    <x v="1"/>
    <s v="43000000014119294"/>
    <x v="33"/>
    <s v="Broad"/>
    <x v="9"/>
    <s v="Houston to Paris Sale"/>
    <s v="uncategorized"/>
    <x v="2"/>
    <s v="Unassigned"/>
    <s v="Paused"/>
    <n v="6.25"/>
    <n v="2"/>
    <n v="3.3624999999999998"/>
    <n v="1.6812499999999999"/>
    <n v="4"/>
    <n v="50"/>
    <n v="1.25"/>
    <n v="0"/>
    <n v="0"/>
    <n v="0"/>
    <n v="3.3624999999999998"/>
    <n v="0"/>
  </r>
  <r>
    <s v="K435"/>
    <x v="1"/>
    <s v="43000000014128397"/>
    <x v="676"/>
    <s v="Broad"/>
    <x v="8"/>
    <s v="Cheap International Boston"/>
    <s v="uncategorized"/>
    <x v="2"/>
    <s v="Unassigned"/>
    <s v="Unavailable"/>
    <n v="6.25"/>
    <n v="1"/>
    <n v="3.3624999999999998"/>
    <n v="3.3624999999999998"/>
    <n v="1"/>
    <n v="100"/>
    <n v="2"/>
    <n v="0"/>
    <n v="0"/>
    <n v="0"/>
    <n v="3.3624999999999998"/>
    <n v="0"/>
  </r>
  <r>
    <s v="K435"/>
    <x v="1"/>
    <s v="43000000005287986"/>
    <x v="686"/>
    <s v="Broad"/>
    <x v="10"/>
    <s v="Google|Nuremberg"/>
    <s v="nuremberg"/>
    <x v="2"/>
    <s v="Unassigned"/>
    <s v="Paused"/>
    <n v="6.25"/>
    <n v="1"/>
    <n v="3.375"/>
    <n v="3.375"/>
    <n v="2"/>
    <n v="50"/>
    <n v="1"/>
    <n v="0"/>
    <n v="0"/>
    <n v="0"/>
    <n v="3.375"/>
    <n v="0"/>
  </r>
  <r>
    <s v="K435"/>
    <x v="1"/>
    <s v="43000000014118784"/>
    <x v="397"/>
    <s v="Broad"/>
    <x v="9"/>
    <s v="Houston to Paris Sale"/>
    <s v="uncategorized"/>
    <x v="2"/>
    <s v="Unassigned"/>
    <s v="Paused"/>
    <n v="6.25"/>
    <n v="2"/>
    <n v="3.375"/>
    <n v="1.6875"/>
    <n v="13"/>
    <n v="15.384615384615399"/>
    <n v="1.6923076923076901"/>
    <n v="0"/>
    <n v="0"/>
    <n v="0"/>
    <n v="3.375"/>
    <n v="0"/>
  </r>
  <r>
    <s v="K435"/>
    <x v="1"/>
    <s v="43000000013072886"/>
    <x v="687"/>
    <s v="Broad"/>
    <x v="16"/>
    <s v="UK"/>
    <s v="uncategorized"/>
    <x v="2"/>
    <s v="Unassigned"/>
    <s v="Unavailable"/>
    <n v="6.25"/>
    <n v="2"/>
    <n v="3.3875000000000002"/>
    <n v="1.6937500000000001"/>
    <n v="44"/>
    <n v="4.5454545454545503"/>
    <n v="1.5249999999999999"/>
    <n v="0"/>
    <n v="0"/>
    <n v="0"/>
    <n v="3.3875000000000002"/>
    <n v="0"/>
  </r>
  <r>
    <s v="K435"/>
    <x v="1"/>
    <s v="43000000014112613"/>
    <x v="557"/>
    <s v="Broad"/>
    <x v="11"/>
    <s v="Philadelphia to Spain Sale"/>
    <s v="uncategorized"/>
    <x v="2"/>
    <s v="Unassigned"/>
    <s v="Paused"/>
    <n v="6.25"/>
    <n v="1"/>
    <n v="3.3875000000000002"/>
    <n v="3.3875000000000002"/>
    <n v="59"/>
    <n v="1.6949152542372901"/>
    <n v="1.1508474576271199"/>
    <n v="0"/>
    <n v="0"/>
    <n v="0"/>
    <n v="3.3875000000000002"/>
    <n v="0"/>
  </r>
  <r>
    <s v="K435"/>
    <x v="1"/>
    <s v="43000000014110203"/>
    <x v="688"/>
    <s v="Broad"/>
    <x v="2"/>
    <s v="San Francisco to Barcelona Sale"/>
    <s v="uncategorized"/>
    <x v="2"/>
    <s v="Unassigned"/>
    <s v="Paused"/>
    <n v="6.25"/>
    <n v="1"/>
    <n v="3.4"/>
    <n v="3.4"/>
    <n v="7"/>
    <n v="14.285714285714301"/>
    <n v="1.4285714285714299"/>
    <n v="0"/>
    <n v="0"/>
    <n v="0"/>
    <n v="3.4"/>
    <n v="0"/>
  </r>
  <r>
    <s v="K435"/>
    <x v="1"/>
    <s v="43000000014111459"/>
    <x v="343"/>
    <s v="Broad"/>
    <x v="11"/>
    <s v="Philadelphia to Barcelona Sale"/>
    <s v="uncategorized"/>
    <x v="2"/>
    <s v="Unassigned"/>
    <s v="Paused"/>
    <n v="6.25"/>
    <n v="1"/>
    <n v="3.4"/>
    <n v="3.4"/>
    <n v="14"/>
    <n v="7.1428571428571397"/>
    <n v="1.7849999999999999"/>
    <n v="0"/>
    <n v="0"/>
    <n v="0"/>
    <n v="3.4"/>
    <n v="0"/>
  </r>
  <r>
    <s v="K435"/>
    <x v="1"/>
    <s v="43000000014113336"/>
    <x v="549"/>
    <s v="Broad"/>
    <x v="4"/>
    <s v="New York to Madrid Sale"/>
    <s v="uncategorized"/>
    <x v="2"/>
    <s v="Unassigned"/>
    <s v="Unavailable"/>
    <n v="6.25"/>
    <n v="1"/>
    <n v="3.4"/>
    <n v="3.4"/>
    <n v="2"/>
    <n v="50"/>
    <n v="1"/>
    <n v="0"/>
    <n v="0"/>
    <n v="0"/>
    <n v="3.4"/>
    <n v="0"/>
  </r>
  <r>
    <s v="K435"/>
    <x v="1"/>
    <s v="43000000014109934"/>
    <x v="689"/>
    <s v="Broad"/>
    <x v="2"/>
    <s v="San Francisco to Barcelona Sale"/>
    <s v="uncategorized"/>
    <x v="2"/>
    <s v="Unassigned"/>
    <s v="Paused"/>
    <n v="6.25"/>
    <n v="1"/>
    <n v="3.4125000000000001"/>
    <n v="3.4125000000000001"/>
    <n v="4"/>
    <n v="25"/>
    <n v="1"/>
    <n v="0"/>
    <n v="0"/>
    <n v="0"/>
    <n v="3.4125000000000001"/>
    <n v="0"/>
  </r>
  <r>
    <s v="K435"/>
    <x v="1"/>
    <s v="43000000014110449"/>
    <x v="392"/>
    <s v="Broad"/>
    <x v="2"/>
    <s v="San Francisco to Paris Sale"/>
    <s v="uncategorized"/>
    <x v="2"/>
    <s v="Unassigned"/>
    <s v="Paused"/>
    <n v="6.25"/>
    <n v="1"/>
    <n v="3.4125000000000001"/>
    <n v="3.4125000000000001"/>
    <n v="7"/>
    <n v="14.285714285714301"/>
    <n v="1.8542857142857101"/>
    <n v="0"/>
    <n v="0"/>
    <n v="0"/>
    <n v="3.4125000000000001"/>
    <n v="0"/>
  </r>
  <r>
    <s v="K435"/>
    <x v="1"/>
    <s v="43000000014119830"/>
    <x v="690"/>
    <s v="Broad"/>
    <x v="7"/>
    <s v="Cheap International Detroit"/>
    <s v="uncategorized"/>
    <x v="2"/>
    <s v="Unassigned"/>
    <s v="Unavailable"/>
    <n v="6.25"/>
    <n v="1"/>
    <n v="3.4125000000000001"/>
    <n v="3.4125000000000001"/>
    <n v="11"/>
    <n v="9.0909090909090899"/>
    <n v="4.5454545454545503"/>
    <n v="0"/>
    <n v="0"/>
    <n v="0"/>
    <n v="3.4125000000000001"/>
    <n v="0"/>
  </r>
  <r>
    <s v="K435"/>
    <x v="1"/>
    <s v="43000000013072596"/>
    <x v="691"/>
    <s v="Broad"/>
    <x v="16"/>
    <s v="Milan"/>
    <s v="uncategorized"/>
    <x v="2"/>
    <s v="Unassigned"/>
    <s v="Unavailable"/>
    <n v="6.25"/>
    <n v="3"/>
    <n v="3.4249999875000001"/>
    <n v="1.1416666625"/>
    <n v="51"/>
    <n v="5.8823529411764701"/>
    <n v="4.8490196078431396"/>
    <n v="0"/>
    <n v="0"/>
    <n v="0"/>
    <n v="3.4249999875000001"/>
    <n v="0"/>
  </r>
  <r>
    <s v="K435"/>
    <x v="1"/>
    <s v="43000000014201120"/>
    <x v="692"/>
    <s v="Broad"/>
    <x v="14"/>
    <s v="International Los Angeles"/>
    <s v="uncategorized"/>
    <x v="2"/>
    <s v="Unassigned"/>
    <s v="Unavailable"/>
    <n v="6.25"/>
    <n v="1"/>
    <n v="3.4249999999999998"/>
    <n v="3.4249999999999998"/>
    <n v="91"/>
    <n v="1.0989010989011001"/>
    <n v="2.1130769230769202"/>
    <n v="0"/>
    <n v="0"/>
    <n v="0"/>
    <n v="3.4249999999999998"/>
    <n v="0"/>
  </r>
  <r>
    <s v="K435"/>
    <x v="1"/>
    <s v="43000000014122594"/>
    <x v="601"/>
    <s v="Broad"/>
    <x v="6"/>
    <s v="DC to Spain Sale"/>
    <s v="uncategorized"/>
    <x v="2"/>
    <s v="Unassigned"/>
    <s v="Unavailable"/>
    <n v="6.25"/>
    <n v="2"/>
    <n v="3.4249999999999998"/>
    <n v="1.7124999999999999"/>
    <n v="4"/>
    <n v="50"/>
    <n v="1"/>
    <n v="0"/>
    <n v="0"/>
    <n v="0"/>
    <n v="3.4249999999999998"/>
    <n v="0"/>
  </r>
  <r>
    <s v="K435"/>
    <x v="1"/>
    <s v="43000000005278261"/>
    <x v="408"/>
    <s v="Broad"/>
    <x v="10"/>
    <s v="Google|International General"/>
    <s v="uncategorized"/>
    <x v="2"/>
    <s v="Unassigned"/>
    <s v="Paused"/>
    <n v="6.25"/>
    <n v="4"/>
    <n v="3.4375"/>
    <n v="0.859375"/>
    <n v="2302"/>
    <n v="0.173761946133797"/>
    <n v="1.24031277150304"/>
    <n v="0"/>
    <n v="0"/>
    <n v="0"/>
    <n v="3.4375"/>
    <n v="0"/>
  </r>
  <r>
    <s v="K435"/>
    <x v="1"/>
    <s v="43000000005278089"/>
    <x v="691"/>
    <s v="Broad"/>
    <x v="10"/>
    <s v="Google|Milan"/>
    <s v="uncategorized"/>
    <x v="2"/>
    <s v="Unassigned"/>
    <s v="Paused"/>
    <n v="6.25"/>
    <n v="3"/>
    <n v="3.4374999749999997"/>
    <n v="1.1458333249999999"/>
    <n v="20"/>
    <n v="15"/>
    <n v="1.85"/>
    <n v="0"/>
    <n v="0"/>
    <n v="0"/>
    <n v="3.4374999749999997"/>
    <n v="0"/>
  </r>
  <r>
    <s v="K435"/>
    <x v="1"/>
    <s v="43000000014111930"/>
    <x v="542"/>
    <s v="Broad"/>
    <x v="11"/>
    <s v="Cheap International Philadelphia"/>
    <s v="uncategorized"/>
    <x v="2"/>
    <s v="Unassigned"/>
    <s v="Unavailable"/>
    <n v="6.25"/>
    <n v="1"/>
    <n v="3.4375"/>
    <n v="3.4375"/>
    <n v="76"/>
    <n v="1.31578947368421"/>
    <n v="1.2865789473684199"/>
    <n v="0"/>
    <n v="0"/>
    <n v="0"/>
    <n v="3.4375"/>
    <n v="0"/>
  </r>
  <r>
    <s v="K435"/>
    <x v="1"/>
    <s v="43000000014117782"/>
    <x v="693"/>
    <s v="Broad"/>
    <x v="14"/>
    <s v="Low International Los Angeles"/>
    <s v="uncategorized"/>
    <x v="2"/>
    <s v="Unassigned"/>
    <s v="Unavailable"/>
    <n v="6.25"/>
    <n v="1"/>
    <n v="3.4624999999999999"/>
    <n v="3.4624999999999999"/>
    <n v="1"/>
    <n v="100"/>
    <n v="2"/>
    <n v="0"/>
    <n v="0"/>
    <n v="0"/>
    <n v="3.4624999999999999"/>
    <n v="0"/>
  </r>
  <r>
    <s v="K435"/>
    <x v="1"/>
    <s v="43000000013071657"/>
    <x v="694"/>
    <s v="Broad"/>
    <x v="16"/>
    <s v="Barcelona"/>
    <s v="uncategorized"/>
    <x v="2"/>
    <s v="Unassigned"/>
    <s v="Paused"/>
    <n v="6.25"/>
    <n v="3"/>
    <n v="3.4749999750000002"/>
    <n v="1.1583333250000001"/>
    <n v="2878"/>
    <n v="0.104239054899236"/>
    <n v="3.9891591382904799"/>
    <n v="0"/>
    <n v="0"/>
    <n v="0"/>
    <n v="3.4749999750000002"/>
    <n v="0"/>
  </r>
  <r>
    <s v="K435"/>
    <x v="1"/>
    <s v="43000000013072820"/>
    <x v="695"/>
    <s v="Broad"/>
    <x v="16"/>
    <s v="Milan"/>
    <s v="uncategorized"/>
    <x v="2"/>
    <s v="Unassigned"/>
    <s v="Unavailable"/>
    <n v="6.25"/>
    <n v="4"/>
    <n v="3.4750000000000001"/>
    <n v="0.86875000000000002"/>
    <n v="253"/>
    <n v="1.5810276679841899"/>
    <n v="4.49604743083004"/>
    <n v="0"/>
    <n v="0"/>
    <n v="0"/>
    <n v="3.4750000000000001"/>
    <n v="0"/>
  </r>
  <r>
    <s v="K435"/>
    <x v="1"/>
    <s v="43000000014127638"/>
    <x v="696"/>
    <s v="Broad"/>
    <x v="8"/>
    <s v="Boston to Milan Sale"/>
    <s v="uncategorized"/>
    <x v="2"/>
    <s v="Unassigned"/>
    <s v="Unavailable"/>
    <n v="6.25"/>
    <n v="1"/>
    <n v="3.4750000000000001"/>
    <n v="3.4750000000000001"/>
    <n v="13"/>
    <n v="7.6923076923076898"/>
    <n v="1.3"/>
    <n v="0"/>
    <n v="0"/>
    <n v="0"/>
    <n v="3.4750000000000001"/>
    <n v="0"/>
  </r>
  <r>
    <s v="K435"/>
    <x v="1"/>
    <s v="43000000005278605"/>
    <x v="651"/>
    <s v="Broad"/>
    <x v="10"/>
    <s v="Google|Italy"/>
    <s v="uncategorized"/>
    <x v="2"/>
    <s v="Unassigned"/>
    <s v="Paused"/>
    <n v="6.25"/>
    <n v="2"/>
    <n v="3.4874999999999998"/>
    <n v="1.7437499999999999"/>
    <n v="59"/>
    <n v="3.3898305084745801"/>
    <n v="1.82881355932203"/>
    <n v="0"/>
    <n v="0"/>
    <n v="0"/>
    <n v="3.4874999999999998"/>
    <n v="0"/>
  </r>
  <r>
    <s v="K435"/>
    <x v="1"/>
    <s v="43000000013072209"/>
    <x v="697"/>
    <s v="Exact"/>
    <x v="16"/>
    <s v="Istanbul"/>
    <s v="uncategorized"/>
    <x v="2"/>
    <s v="Unassigned"/>
    <s v="Unavailable"/>
    <n v="6.25"/>
    <n v="3"/>
    <n v="3.4874999999999998"/>
    <n v="1.1625000000000001"/>
    <n v="37"/>
    <n v="8.1081081081081106"/>
    <n v="6.07837837837838"/>
    <n v="0"/>
    <n v="0"/>
    <n v="0"/>
    <n v="3.4874999999999998"/>
    <n v="0"/>
  </r>
  <r>
    <s v="K435"/>
    <x v="1"/>
    <s v="43000000014302628"/>
    <x v="698"/>
    <s v="Broad"/>
    <x v="19"/>
    <s v="India Branded"/>
    <s v="uncategorized"/>
    <x v="2"/>
    <s v="Unassigned"/>
    <s v="Paused"/>
    <n v="6.25"/>
    <n v="2"/>
    <n v="3.5"/>
    <n v="1.75"/>
    <n v="2"/>
    <n v="100"/>
    <n v="1"/>
    <n v="0"/>
    <n v="0"/>
    <n v="0"/>
    <n v="3.5"/>
    <n v="0"/>
  </r>
  <r>
    <s v="K435"/>
    <x v="1"/>
    <s v="43000000014117684"/>
    <x v="26"/>
    <s v="Broad"/>
    <x v="14"/>
    <s v="Los Angeles to Paris Sale"/>
    <s v="uncategorized"/>
    <x v="2"/>
    <s v="Unassigned"/>
    <s v="Paused"/>
    <n v="6.25"/>
    <n v="2"/>
    <n v="3.5249999999999999"/>
    <n v="1.7625"/>
    <n v="48"/>
    <n v="4.1666666666666696"/>
    <n v="2.2083333333333299"/>
    <n v="0"/>
    <n v="0"/>
    <n v="0"/>
    <n v="3.5249999999999999"/>
    <n v="0"/>
  </r>
  <r>
    <s v="K435"/>
    <x v="1"/>
    <s v="43000000014118600"/>
    <x v="694"/>
    <s v="Broad"/>
    <x v="9"/>
    <s v="Houston to Barcelona Sale"/>
    <s v="uncategorized"/>
    <x v="2"/>
    <s v="Unassigned"/>
    <s v="Paused"/>
    <n v="6.25"/>
    <n v="1"/>
    <n v="3.5249999999999999"/>
    <n v="3.5249999999999999"/>
    <n v="15"/>
    <n v="6.6666666666666696"/>
    <n v="1.1986666666666701"/>
    <n v="0"/>
    <n v="0"/>
    <n v="0"/>
    <n v="3.5249999999999999"/>
    <n v="0"/>
  </r>
  <r>
    <s v="K435"/>
    <x v="1"/>
    <s v="43000000014201023"/>
    <x v="640"/>
    <s v="Broad"/>
    <x v="6"/>
    <s v="Europe DC"/>
    <s v="uncategorized"/>
    <x v="2"/>
    <s v="Unassigned"/>
    <s v="Unavailable"/>
    <n v="6.25"/>
    <n v="1"/>
    <n v="3.5375000000000001"/>
    <n v="3.5375000000000001"/>
    <n v="7"/>
    <n v="14.285714285714301"/>
    <n v="1.4285714285714299"/>
    <n v="0"/>
    <n v="0"/>
    <n v="0"/>
    <n v="3.5375000000000001"/>
    <n v="0"/>
  </r>
  <r>
    <s v="K435"/>
    <x v="1"/>
    <s v="43000000014113398"/>
    <x v="390"/>
    <s v="Broad"/>
    <x v="4"/>
    <s v="New York to Paris Sale"/>
    <s v="uncategorized"/>
    <x v="2"/>
    <s v="Unassigned"/>
    <s v="Live"/>
    <n v="6.25"/>
    <n v="2"/>
    <n v="3.55"/>
    <n v="1.7749999999999999"/>
    <n v="7"/>
    <n v="28.571428571428601"/>
    <n v="1"/>
    <n v="0"/>
    <n v="0"/>
    <n v="0"/>
    <n v="3.55"/>
    <n v="0"/>
  </r>
  <r>
    <s v="K435"/>
    <x v="1"/>
    <s v="43000000014128913"/>
    <x v="699"/>
    <s v="Broad"/>
    <x v="8"/>
    <s v="Discount Europe Boston"/>
    <s v="uncategorized"/>
    <x v="2"/>
    <s v="Unassigned"/>
    <s v="Unavailable"/>
    <n v="6.25"/>
    <n v="1"/>
    <n v="3.55"/>
    <n v="3.55"/>
    <n v="2"/>
    <n v="50"/>
    <n v="2"/>
    <n v="0"/>
    <n v="0"/>
    <n v="0"/>
    <n v="3.55"/>
    <n v="0"/>
  </r>
  <r>
    <s v="K435"/>
    <x v="1"/>
    <s v="43000000014113353"/>
    <x v="654"/>
    <s v="Broad"/>
    <x v="4"/>
    <s v="New York to Florence Sale"/>
    <s v="uncategorized"/>
    <x v="2"/>
    <s v="Unassigned"/>
    <s v="Unavailable"/>
    <n v="6.25"/>
    <n v="1"/>
    <n v="3.5625"/>
    <n v="3.5625"/>
    <n v="9"/>
    <n v="11.1111111111111"/>
    <n v="1.44444444444444"/>
    <n v="0"/>
    <n v="0"/>
    <n v="0"/>
    <n v="3.5625"/>
    <n v="0"/>
  </r>
  <r>
    <s v="K435"/>
    <x v="1"/>
    <s v="43000000014113545"/>
    <x v="345"/>
    <s v="Broad"/>
    <x v="4"/>
    <s v="New York to Italy Sale"/>
    <s v="uncategorized"/>
    <x v="2"/>
    <s v="Unassigned"/>
    <s v="Unavailable"/>
    <n v="6.25"/>
    <n v="1"/>
    <n v="3.5625"/>
    <n v="3.5625"/>
    <n v="15"/>
    <n v="6.6666666666666696"/>
    <n v="2.6666666666666701"/>
    <n v="0"/>
    <n v="0"/>
    <n v="0"/>
    <n v="3.5625"/>
    <n v="0"/>
  </r>
  <r>
    <s v="K435"/>
    <x v="1"/>
    <s v="43000000014201260"/>
    <x v="456"/>
    <s v="Broad"/>
    <x v="8"/>
    <s v="Europe Boston"/>
    <s v="uncategorized"/>
    <x v="2"/>
    <s v="Unassigned"/>
    <s v="Unavailable"/>
    <n v="6.25"/>
    <n v="1"/>
    <n v="3.5750000000000002"/>
    <n v="3.5750000000000002"/>
    <n v="4"/>
    <n v="25"/>
    <n v="1"/>
    <n v="0"/>
    <n v="0"/>
    <n v="0"/>
    <n v="3.5750000000000002"/>
    <n v="0"/>
  </r>
  <r>
    <s v="K435"/>
    <x v="1"/>
    <s v="43000000005278360"/>
    <x v="452"/>
    <s v="Broad"/>
    <x v="10"/>
    <s v="Google|Milan"/>
    <s v="uncategorized"/>
    <x v="2"/>
    <s v="Unassigned"/>
    <s v="Paused"/>
    <n v="6.25"/>
    <n v="3"/>
    <n v="3.5874999750000001"/>
    <n v="1.1958333249999999"/>
    <n v="21"/>
    <n v="14.285714285714301"/>
    <n v="2.3333333333333299"/>
    <n v="0"/>
    <n v="0"/>
    <n v="0"/>
    <n v="3.5874999750000001"/>
    <n v="0"/>
  </r>
  <r>
    <s v="K435"/>
    <x v="1"/>
    <s v="43000000014122319"/>
    <x v="432"/>
    <s v="Broad"/>
    <x v="6"/>
    <s v="DC to Madrid Sale"/>
    <s v="uncategorized"/>
    <x v="2"/>
    <s v="Unassigned"/>
    <s v="Unavailable"/>
    <n v="6.25"/>
    <n v="2"/>
    <n v="3.5874999999999999"/>
    <n v="1.79375"/>
    <n v="34"/>
    <n v="5.8823529411764701"/>
    <n v="1.1458823529411799"/>
    <n v="0"/>
    <n v="0"/>
    <n v="0"/>
    <n v="3.5874999999999999"/>
    <n v="0"/>
  </r>
  <r>
    <s v="K435"/>
    <x v="1"/>
    <s v="43000000014110593"/>
    <x v="666"/>
    <s v="Broad"/>
    <x v="2"/>
    <s v="San Francisco to Paris Sale"/>
    <s v="uncategorized"/>
    <x v="2"/>
    <s v="Unassigned"/>
    <s v="Paused"/>
    <n v="6.25"/>
    <n v="1"/>
    <n v="3.6"/>
    <n v="3.6"/>
    <n v="2"/>
    <n v="50"/>
    <n v="1"/>
    <n v="0"/>
    <n v="0"/>
    <n v="0"/>
    <n v="3.6"/>
    <n v="0"/>
  </r>
  <r>
    <s v="K435"/>
    <x v="1"/>
    <s v="43000000014120941"/>
    <x v="389"/>
    <s v="Broad"/>
    <x v="7"/>
    <s v="Detroit to Paris Sale"/>
    <s v="uncategorized"/>
    <x v="2"/>
    <s v="Unassigned"/>
    <s v="Paused"/>
    <n v="6.25"/>
    <n v="1"/>
    <n v="3.6"/>
    <n v="3.6"/>
    <n v="2"/>
    <n v="50"/>
    <n v="1"/>
    <n v="0"/>
    <n v="0"/>
    <n v="0"/>
    <n v="3.6"/>
    <n v="0"/>
  </r>
  <r>
    <s v="K435"/>
    <x v="1"/>
    <s v="43000000014122433"/>
    <x v="345"/>
    <s v="Broad"/>
    <x v="6"/>
    <s v="DC to Italy Sale"/>
    <s v="uncategorized"/>
    <x v="2"/>
    <s v="Unassigned"/>
    <s v="Unavailable"/>
    <n v="6.25"/>
    <n v="1"/>
    <n v="3.6124999999999998"/>
    <n v="3.6124999999999998"/>
    <n v="3"/>
    <n v="33.3333333333333"/>
    <n v="1"/>
    <n v="0"/>
    <n v="0"/>
    <n v="0"/>
    <n v="3.6124999999999998"/>
    <n v="0"/>
  </r>
  <r>
    <s v="K435"/>
    <x v="1"/>
    <s v="43000000005278127"/>
    <x v="700"/>
    <s v="Broad"/>
    <x v="10"/>
    <s v="Google|Frankfurt"/>
    <s v="uncategorized"/>
    <x v="2"/>
    <s v="Unassigned"/>
    <s v="Paused"/>
    <n v="6.25"/>
    <n v="2"/>
    <n v="3.625"/>
    <n v="1.8125"/>
    <n v="19"/>
    <n v="10.526315789473699"/>
    <n v="1.41578947368421"/>
    <n v="0"/>
    <n v="0"/>
    <n v="0"/>
    <n v="3.625"/>
    <n v="0"/>
  </r>
  <r>
    <s v="K435"/>
    <x v="1"/>
    <s v="43000000007147617"/>
    <x v="701"/>
    <s v="Broad"/>
    <x v="10"/>
    <s v="Google|warsaw"/>
    <s v="uncategorized"/>
    <x v="2"/>
    <s v="Unassigned"/>
    <s v="Paused"/>
    <n v="6.25"/>
    <n v="1"/>
    <n v="3.6625000000000001"/>
    <n v="3.6625000000000001"/>
    <n v="27"/>
    <n v="3.7037037037037002"/>
    <n v="1.11481481481481"/>
    <n v="0"/>
    <n v="0"/>
    <n v="0"/>
    <n v="3.6625000000000001"/>
    <n v="0"/>
  </r>
  <r>
    <s v="K435"/>
    <x v="1"/>
    <s v="43000000013072476"/>
    <x v="544"/>
    <s v="Broad"/>
    <x v="16"/>
    <s v="Venice"/>
    <s v="uncategorized"/>
    <x v="2"/>
    <s v="Unassigned"/>
    <s v="Unavailable"/>
    <n v="6.25"/>
    <n v="2"/>
    <n v="3.6625000000000001"/>
    <n v="1.83125"/>
    <n v="59"/>
    <n v="3.3898305084745801"/>
    <n v="4.9644067796610196"/>
    <n v="0"/>
    <n v="0"/>
    <n v="0"/>
    <n v="3.6625000000000001"/>
    <n v="0"/>
  </r>
  <r>
    <s v="K435"/>
    <x v="1"/>
    <s v="43000000014122735"/>
    <x v="702"/>
    <s v="Broad"/>
    <x v="6"/>
    <s v="DC to Rome Sale"/>
    <s v="uncategorized"/>
    <x v="2"/>
    <s v="Unassigned"/>
    <s v="Paused"/>
    <n v="6.25"/>
    <n v="1"/>
    <n v="3.6749999999999998"/>
    <n v="3.6749999999999998"/>
    <n v="1"/>
    <n v="100"/>
    <n v="2"/>
    <n v="0"/>
    <n v="0"/>
    <n v="0"/>
    <n v="3.6749999999999998"/>
    <n v="0"/>
  </r>
  <r>
    <s v="K435"/>
    <x v="1"/>
    <s v="43000000014115462"/>
    <x v="26"/>
    <s v="Broad"/>
    <x v="5"/>
    <s v="Miami to Paris Sale"/>
    <s v="uncategorized"/>
    <x v="2"/>
    <s v="Unassigned"/>
    <s v="Paused"/>
    <n v="6.25"/>
    <n v="1"/>
    <n v="3.6875"/>
    <n v="3.6875"/>
    <n v="4"/>
    <n v="25"/>
    <n v="4.5"/>
    <n v="0"/>
    <n v="0"/>
    <n v="0"/>
    <n v="3.6875"/>
    <n v="0"/>
  </r>
  <r>
    <s v="K435"/>
    <x v="1"/>
    <s v="43000000014111038"/>
    <x v="332"/>
    <s v="Broad"/>
    <x v="2"/>
    <s v="San Francisco to Paris Sale"/>
    <s v="uncategorized"/>
    <x v="2"/>
    <s v="Unassigned"/>
    <s v="Paused"/>
    <n v="6.25"/>
    <n v="1"/>
    <n v="3.7"/>
    <n v="3.7"/>
    <n v="28"/>
    <n v="3.5714285714285698"/>
    <n v="1.1071428571428601"/>
    <n v="0"/>
    <n v="0"/>
    <n v="0"/>
    <n v="3.7"/>
    <n v="0"/>
  </r>
  <r>
    <s v="K435"/>
    <x v="1"/>
    <s v="43000000014117011"/>
    <x v="602"/>
    <s v="Broad"/>
    <x v="14"/>
    <s v="Cheap International Los Angeles"/>
    <s v="uncategorized"/>
    <x v="2"/>
    <s v="Unassigned"/>
    <s v="Unavailable"/>
    <n v="6.25"/>
    <n v="1"/>
    <n v="3.7250000000000001"/>
    <n v="3.7250000000000001"/>
    <n v="52"/>
    <n v="1.92307692307692"/>
    <n v="1.8673076923076899"/>
    <n v="0"/>
    <n v="0"/>
    <n v="0"/>
    <n v="3.7250000000000001"/>
    <n v="0"/>
  </r>
  <r>
    <s v="K435"/>
    <x v="1"/>
    <s v="43000000014119762"/>
    <x v="703"/>
    <s v="Broad"/>
    <x v="9"/>
    <s v="Houston to Rome Sale"/>
    <s v="uncategorized"/>
    <x v="2"/>
    <s v="Unassigned"/>
    <s v="Paused"/>
    <n v="6.25"/>
    <n v="1"/>
    <n v="3.7250000000000001"/>
    <n v="3.7250000000000001"/>
    <n v="3"/>
    <n v="33.3333333333333"/>
    <n v="1.3333333333333299"/>
    <n v="0"/>
    <n v="0"/>
    <n v="0"/>
    <n v="3.7250000000000001"/>
    <n v="0"/>
  </r>
  <r>
    <s v="K435"/>
    <x v="1"/>
    <s v="43000000014125361"/>
    <x v="44"/>
    <s v="Broad"/>
    <x v="12"/>
    <s v="Chicago to France Sale"/>
    <s v="uncategorized"/>
    <x v="2"/>
    <s v="Unassigned"/>
    <s v="Unavailable"/>
    <n v="6.25"/>
    <n v="1"/>
    <n v="3.7250000000000001"/>
    <n v="3.7250000000000001"/>
    <n v="17"/>
    <n v="5.8823529411764701"/>
    <n v="1.3941176470588199"/>
    <n v="0"/>
    <n v="0"/>
    <n v="0"/>
    <n v="3.7250000000000001"/>
    <n v="0"/>
  </r>
  <r>
    <s v="K435"/>
    <x v="1"/>
    <s v="43000000014128958"/>
    <x v="704"/>
    <s v="Broad"/>
    <x v="8"/>
    <s v="Discount Europe Boston"/>
    <s v="uncategorized"/>
    <x v="2"/>
    <s v="Unassigned"/>
    <s v="Unavailable"/>
    <n v="6.25"/>
    <n v="1"/>
    <n v="3.7250000000000001"/>
    <n v="3.7250000000000001"/>
    <n v="2"/>
    <n v="50"/>
    <n v="5.5"/>
    <n v="0"/>
    <n v="0"/>
    <n v="0"/>
    <n v="3.7250000000000001"/>
    <n v="0"/>
  </r>
  <r>
    <s v="K435"/>
    <x v="1"/>
    <s v="43000000014110047"/>
    <x v="705"/>
    <s v="Broad"/>
    <x v="2"/>
    <s v="San Francisco to Florence Sale"/>
    <s v="uncategorized"/>
    <x v="2"/>
    <s v="Unassigned"/>
    <s v="Paused"/>
    <n v="6.25"/>
    <n v="1"/>
    <n v="3.7374999999999998"/>
    <n v="3.7374999999999998"/>
    <n v="1"/>
    <n v="100"/>
    <n v="1"/>
    <n v="0"/>
    <n v="0"/>
    <n v="0"/>
    <n v="3.7374999999999998"/>
    <n v="0"/>
  </r>
  <r>
    <s v="K435"/>
    <x v="1"/>
    <s v="43000000014113852"/>
    <x v="706"/>
    <s v="Broad"/>
    <x v="4"/>
    <s v="New York to Paris Sale"/>
    <s v="uncategorized"/>
    <x v="2"/>
    <s v="Unassigned"/>
    <s v="Live"/>
    <n v="6.25"/>
    <n v="2"/>
    <n v="3.7374999999999998"/>
    <n v="1.8687499999999999"/>
    <n v="2"/>
    <n v="100"/>
    <n v="1"/>
    <n v="0"/>
    <n v="0"/>
    <n v="0"/>
    <n v="3.7374999999999998"/>
    <n v="0"/>
  </r>
  <r>
    <s v="K435"/>
    <x v="1"/>
    <s v="43000000013072145"/>
    <x v="707"/>
    <s v="Broad"/>
    <x v="16"/>
    <s v="Spain"/>
    <s v="uncategorized"/>
    <x v="2"/>
    <s v="Unassigned"/>
    <s v="Paused"/>
    <n v="6.25"/>
    <n v="1"/>
    <n v="3.75"/>
    <n v="3.75"/>
    <n v="68"/>
    <n v="1.47058823529412"/>
    <n v="1.5014705882352899"/>
    <n v="0"/>
    <n v="0"/>
    <n v="0"/>
    <n v="3.75"/>
    <n v="0"/>
  </r>
  <r>
    <s v="K435"/>
    <x v="1"/>
    <s v="43000000014113629"/>
    <x v="694"/>
    <s v="Broad"/>
    <x v="4"/>
    <s v="New York to Barcelona Sale"/>
    <s v="uncategorized"/>
    <x v="2"/>
    <s v="Unassigned"/>
    <s v="Unavailable"/>
    <n v="6.25"/>
    <n v="1"/>
    <n v="3.75"/>
    <n v="3.75"/>
    <n v="33"/>
    <n v="3.0303030303030298"/>
    <n v="1.24242424242424"/>
    <n v="0"/>
    <n v="0"/>
    <n v="0"/>
    <n v="3.75"/>
    <n v="0"/>
  </r>
  <r>
    <s v="K435"/>
    <x v="1"/>
    <s v="43000000014200653"/>
    <x v="708"/>
    <s v="Broad"/>
    <x v="4"/>
    <s v="Europe New York"/>
    <s v="uncategorized"/>
    <x v="2"/>
    <s v="Unassigned"/>
    <s v="Unavailable"/>
    <n v="6.25"/>
    <n v="2"/>
    <n v="3.75"/>
    <n v="1.875"/>
    <n v="66"/>
    <n v="3.0303030303030298"/>
    <n v="2.8621212121212101"/>
    <n v="0"/>
    <n v="0"/>
    <n v="0"/>
    <n v="3.75"/>
    <n v="0"/>
  </r>
  <r>
    <s v="K435"/>
    <x v="1"/>
    <s v="43000000014119557"/>
    <x v="520"/>
    <s v="Broad"/>
    <x v="9"/>
    <s v="Houston to Rome Sale"/>
    <s v="uncategorized"/>
    <x v="2"/>
    <s v="Unassigned"/>
    <s v="Paused"/>
    <n v="6.25"/>
    <n v="1"/>
    <n v="3.75"/>
    <n v="3.75"/>
    <n v="12"/>
    <n v="8.3333333333333304"/>
    <n v="1.75"/>
    <n v="0"/>
    <n v="0"/>
    <n v="0"/>
    <n v="3.75"/>
    <n v="0"/>
  </r>
  <r>
    <s v="K435"/>
    <x v="1"/>
    <s v="43000000014201070"/>
    <x v="709"/>
    <s v="Broad"/>
    <x v="6"/>
    <s v="Europe DC"/>
    <s v="uncategorized"/>
    <x v="2"/>
    <s v="Unassigned"/>
    <s v="Unavailable"/>
    <n v="6.25"/>
    <n v="1"/>
    <n v="3.75"/>
    <n v="3.75"/>
    <n v="3"/>
    <n v="33.3333333333333"/>
    <n v="1"/>
    <n v="0"/>
    <n v="0"/>
    <n v="0"/>
    <n v="3.75"/>
    <n v="0"/>
  </r>
  <r>
    <s v="K435"/>
    <x v="1"/>
    <s v="43000000013071771"/>
    <x v="710"/>
    <s v="Broad"/>
    <x v="16"/>
    <s v="Europe"/>
    <s v="uncategorized"/>
    <x v="2"/>
    <s v="Unassigned"/>
    <s v="Unavailable"/>
    <n v="6.25"/>
    <n v="2"/>
    <n v="3.7749999999999999"/>
    <n v="1.8875"/>
    <n v="201"/>
    <n v="0.99502487562189101"/>
    <n v="1.64925373134328"/>
    <n v="0"/>
    <n v="0"/>
    <n v="0"/>
    <n v="3.7749999999999999"/>
    <n v="0"/>
  </r>
  <r>
    <s v="K435"/>
    <x v="1"/>
    <s v="43000000014111654"/>
    <x v="344"/>
    <s v="Broad"/>
    <x v="11"/>
    <s v="Philadelphia to France Sale"/>
    <s v="uncategorized"/>
    <x v="2"/>
    <s v="Unassigned"/>
    <s v="Paused"/>
    <n v="6.25"/>
    <n v="2"/>
    <n v="3.7749999999999999"/>
    <n v="1.8875"/>
    <n v="4"/>
    <n v="50"/>
    <n v="1"/>
    <n v="0"/>
    <n v="0"/>
    <n v="0"/>
    <n v="3.7749999999999999"/>
    <n v="0"/>
  </r>
  <r>
    <s v="K435"/>
    <x v="1"/>
    <s v="43000000014120422"/>
    <x v="41"/>
    <s v="Broad"/>
    <x v="7"/>
    <s v="Detroit to Paris Sale"/>
    <s v="uncategorized"/>
    <x v="2"/>
    <s v="Unassigned"/>
    <s v="Paused"/>
    <n v="6.25"/>
    <n v="2"/>
    <n v="3.8"/>
    <n v="1.9"/>
    <n v="14"/>
    <n v="14.285714285714301"/>
    <n v="1.78571428571429"/>
    <n v="0"/>
    <n v="0"/>
    <n v="0"/>
    <n v="3.8"/>
    <n v="0"/>
  </r>
  <r>
    <s v="K435"/>
    <x v="1"/>
    <s v="43000000014127884"/>
    <x v="170"/>
    <s v="Broad"/>
    <x v="8"/>
    <s v="Boston to France Sale"/>
    <s v="uncategorized"/>
    <x v="2"/>
    <s v="Unassigned"/>
    <s v="Unavailable"/>
    <n v="6.25"/>
    <n v="2"/>
    <n v="3.8"/>
    <n v="1.9"/>
    <n v="26"/>
    <n v="7.6923076923076898"/>
    <n v="3.5423076923076899"/>
    <n v="0"/>
    <n v="0"/>
    <n v="0"/>
    <n v="3.8"/>
    <n v="0"/>
  </r>
  <r>
    <s v="K435"/>
    <x v="1"/>
    <s v="43000000014200901"/>
    <x v="708"/>
    <s v="Broad"/>
    <x v="11"/>
    <s v="Europe Philadelphia"/>
    <s v="uncategorized"/>
    <x v="2"/>
    <s v="Unassigned"/>
    <s v="Unavailable"/>
    <n v="6.25"/>
    <n v="1"/>
    <n v="3.8125"/>
    <n v="3.8125"/>
    <n v="18"/>
    <n v="5.5555555555555598"/>
    <n v="1.88666666666667"/>
    <n v="0"/>
    <n v="0"/>
    <n v="0"/>
    <n v="3.8125"/>
    <n v="0"/>
  </r>
  <r>
    <s v="K435"/>
    <x v="1"/>
    <s v="43000000013072292"/>
    <x v="572"/>
    <s v="Broad"/>
    <x v="16"/>
    <s v="Italy"/>
    <s v="uncategorized"/>
    <x v="2"/>
    <s v="Unassigned"/>
    <s v="Paused"/>
    <n v="6.25"/>
    <n v="2"/>
    <n v="3.8250000000000002"/>
    <n v="1.9125000000000001"/>
    <n v="459"/>
    <n v="0.43572984749455301"/>
    <n v="3.4496732026143802"/>
    <n v="0"/>
    <n v="0"/>
    <n v="0"/>
    <n v="3.8250000000000002"/>
    <n v="0"/>
  </r>
  <r>
    <s v="K435"/>
    <x v="1"/>
    <s v="43000000014118455"/>
    <x v="598"/>
    <s v="Broad"/>
    <x v="9"/>
    <s v="Houston to Athens Sale"/>
    <s v="uncategorized"/>
    <x v="2"/>
    <s v="Unassigned"/>
    <s v="Paused"/>
    <n v="6.25"/>
    <n v="1"/>
    <n v="3.8250000000000002"/>
    <n v="3.8250000000000002"/>
    <n v="2"/>
    <n v="50"/>
    <n v="1"/>
    <n v="0"/>
    <n v="0"/>
    <n v="0"/>
    <n v="3.8250000000000002"/>
    <n v="0"/>
  </r>
  <r>
    <s v="K435"/>
    <x v="1"/>
    <s v="43000000014125913"/>
    <x v="331"/>
    <s v="Broad"/>
    <x v="12"/>
    <s v="Chicago to Paris Sale"/>
    <s v="uncategorized"/>
    <x v="2"/>
    <s v="Unassigned"/>
    <s v="Unavailable"/>
    <n v="6.25"/>
    <n v="2"/>
    <n v="3.8250000000000002"/>
    <n v="1.9125000000000001"/>
    <n v="8"/>
    <n v="25"/>
    <n v="1"/>
    <n v="0"/>
    <n v="0"/>
    <n v="0"/>
    <n v="3.8250000000000002"/>
    <n v="0"/>
  </r>
  <r>
    <s v="K435"/>
    <x v="1"/>
    <s v="43000000014111275"/>
    <x v="711"/>
    <s v="Broad"/>
    <x v="11"/>
    <s v="Philadelphia to Italy Sale"/>
    <s v="uncategorized"/>
    <x v="2"/>
    <s v="Unassigned"/>
    <s v="Paused"/>
    <n v="6.25"/>
    <n v="1"/>
    <n v="3.8374999999999999"/>
    <n v="3.8374999999999999"/>
    <n v="2"/>
    <n v="50"/>
    <n v="1"/>
    <n v="0"/>
    <n v="0"/>
    <n v="0"/>
    <n v="3.8374999999999999"/>
    <n v="0"/>
  </r>
  <r>
    <s v="K435"/>
    <x v="1"/>
    <s v="43000000014123289"/>
    <x v="543"/>
    <s v="Broad"/>
    <x v="6"/>
    <s v="DC to Venice Sale"/>
    <s v="uncategorized"/>
    <x v="2"/>
    <s v="Unassigned"/>
    <s v="Paused"/>
    <n v="6.25"/>
    <n v="2"/>
    <n v="3.85"/>
    <n v="1.925"/>
    <n v="4"/>
    <n v="50"/>
    <n v="1.5"/>
    <n v="0"/>
    <n v="0"/>
    <n v="0"/>
    <n v="3.85"/>
    <n v="0"/>
  </r>
  <r>
    <s v="K435"/>
    <x v="1"/>
    <s v="43000000014113890"/>
    <x v="438"/>
    <s v="Broad"/>
    <x v="4"/>
    <s v="New York to Athens Sale"/>
    <s v="uncategorized"/>
    <x v="2"/>
    <s v="Unassigned"/>
    <s v="Unavailable"/>
    <n v="6.25"/>
    <n v="2"/>
    <n v="3.8624999999999998"/>
    <n v="1.9312499999999999"/>
    <n v="52"/>
    <n v="3.8461538461538498"/>
    <n v="1.9007692307692301"/>
    <n v="0"/>
    <n v="0"/>
    <n v="0"/>
    <n v="3.8624999999999998"/>
    <n v="0"/>
  </r>
  <r>
    <s v="K435"/>
    <x v="1"/>
    <s v="43000000014119272"/>
    <x v="602"/>
    <s v="Broad"/>
    <x v="7"/>
    <s v="Cheap International Detroit"/>
    <s v="uncategorized"/>
    <x v="2"/>
    <s v="Unassigned"/>
    <s v="Unavailable"/>
    <n v="6.25"/>
    <n v="1"/>
    <n v="3.8624999999999998"/>
    <n v="3.8624999999999998"/>
    <n v="33"/>
    <n v="3.0303030303030298"/>
    <n v="2.3606060606060599"/>
    <n v="0"/>
    <n v="0"/>
    <n v="0"/>
    <n v="3.8624999999999998"/>
    <n v="0"/>
  </r>
  <r>
    <s v="K435"/>
    <x v="1"/>
    <s v="43000000014118624"/>
    <x v="685"/>
    <s v="Broad"/>
    <x v="9"/>
    <s v="Houston to Paris Sale"/>
    <s v="uncategorized"/>
    <x v="2"/>
    <s v="Unassigned"/>
    <s v="Paused"/>
    <n v="6.25"/>
    <n v="1"/>
    <n v="3.9"/>
    <n v="3.9"/>
    <n v="4"/>
    <n v="25"/>
    <n v="3"/>
    <n v="0"/>
    <n v="0"/>
    <n v="0"/>
    <n v="3.9"/>
    <n v="0"/>
  </r>
  <r>
    <s v="K435"/>
    <x v="1"/>
    <s v="43000000014122934"/>
    <x v="329"/>
    <s v="Broad"/>
    <x v="6"/>
    <s v="DC to Rome Sale"/>
    <s v="uncategorized"/>
    <x v="2"/>
    <s v="Unassigned"/>
    <s v="Paused"/>
    <n v="6.25"/>
    <n v="1"/>
    <n v="3.9"/>
    <n v="3.9"/>
    <n v="10"/>
    <n v="10"/>
    <n v="1.6"/>
    <n v="0"/>
    <n v="0"/>
    <n v="0"/>
    <n v="3.9"/>
    <n v="0"/>
  </r>
  <r>
    <s v="K435"/>
    <x v="1"/>
    <s v="43000000005278607"/>
    <x v="462"/>
    <s v="Broad"/>
    <x v="10"/>
    <s v="Google|Madrid"/>
    <s v="uncategorized"/>
    <x v="2"/>
    <s v="Unassigned"/>
    <s v="Paused"/>
    <n v="6.25"/>
    <n v="2"/>
    <n v="3.9125000000000001"/>
    <n v="1.95625"/>
    <n v="58"/>
    <n v="3.4482758620689702"/>
    <n v="2.33103448275862"/>
    <n v="0"/>
    <n v="0"/>
    <n v="0"/>
    <n v="3.9125000000000001"/>
    <n v="0"/>
  </r>
  <r>
    <s v="K435"/>
    <x v="1"/>
    <s v="43000000014110969"/>
    <x v="712"/>
    <s v="Broad"/>
    <x v="2"/>
    <s v="San Francisco to Venice Sale"/>
    <s v="uncategorized"/>
    <x v="2"/>
    <s v="Unassigned"/>
    <s v="Paused"/>
    <n v="6.25"/>
    <n v="2"/>
    <n v="3.9125000000000001"/>
    <n v="1.95625"/>
    <n v="113"/>
    <n v="1.76991150442478"/>
    <n v="3.3389380530973498"/>
    <n v="0"/>
    <n v="0"/>
    <n v="0"/>
    <n v="3.9125000000000001"/>
    <n v="0"/>
  </r>
  <r>
    <s v="K435"/>
    <x v="1"/>
    <s v="43000000013072736"/>
    <x v="555"/>
    <s v="Broad"/>
    <x v="16"/>
    <s v="Spain"/>
    <s v="uncategorized"/>
    <x v="2"/>
    <s v="Unassigned"/>
    <s v="Paused"/>
    <n v="6.25"/>
    <n v="2"/>
    <n v="3.9249999999999998"/>
    <n v="1.9624999999999999"/>
    <n v="18"/>
    <n v="11.1111111111111"/>
    <n v="1.45"/>
    <n v="0"/>
    <n v="0"/>
    <n v="0"/>
    <n v="3.9249999999999998"/>
    <n v="0"/>
  </r>
  <r>
    <s v="K435"/>
    <x v="1"/>
    <s v="43000000014111672"/>
    <x v="713"/>
    <s v="Broad"/>
    <x v="11"/>
    <s v="Philadelphia to Italy Sale"/>
    <s v="uncategorized"/>
    <x v="2"/>
    <s v="Unassigned"/>
    <s v="Paused"/>
    <n v="6.25"/>
    <n v="1"/>
    <n v="3.9249999999999998"/>
    <n v="3.9249999999999998"/>
    <n v="2"/>
    <n v="50"/>
    <n v="1"/>
    <n v="0"/>
    <n v="0"/>
    <n v="0"/>
    <n v="3.9249999999999998"/>
    <n v="0"/>
  </r>
  <r>
    <s v="K435"/>
    <x v="1"/>
    <s v="43000000005278770"/>
    <x v="403"/>
    <s v="Broad"/>
    <x v="10"/>
    <s v="Google|Milan"/>
    <s v="uncategorized"/>
    <x v="2"/>
    <s v="Unassigned"/>
    <s v="Paused"/>
    <n v="6.25"/>
    <n v="3"/>
    <n v="3.9375"/>
    <n v="1.3125"/>
    <n v="43"/>
    <n v="6.9767441860465098"/>
    <n v="2.0465116279069799"/>
    <n v="0"/>
    <n v="0"/>
    <n v="0"/>
    <n v="3.9375"/>
    <n v="0"/>
  </r>
  <r>
    <s v="K435"/>
    <x v="1"/>
    <s v="43000000014118055"/>
    <x v="67"/>
    <s v="Broad"/>
    <x v="14"/>
    <s v="Los Angeles to Paris Sale"/>
    <s v="uncategorized"/>
    <x v="2"/>
    <s v="Unassigned"/>
    <s v="Paused"/>
    <n v="6.25"/>
    <n v="1"/>
    <n v="3.9375"/>
    <n v="3.9375"/>
    <n v="34"/>
    <n v="2.9411764705882399"/>
    <n v="1.20588235294118"/>
    <n v="0"/>
    <n v="0"/>
    <n v="0"/>
    <n v="3.9375"/>
    <n v="0"/>
  </r>
  <r>
    <s v="K435"/>
    <x v="1"/>
    <s v="43000000014121507"/>
    <x v="714"/>
    <s v="Broad"/>
    <x v="7"/>
    <s v="Discount International Detroit"/>
    <s v="uncategorized"/>
    <x v="2"/>
    <s v="Unassigned"/>
    <s v="Unavailable"/>
    <n v="6.25"/>
    <n v="1"/>
    <n v="3.9375"/>
    <n v="3.9375"/>
    <n v="16"/>
    <n v="6.25"/>
    <n v="2.2312500000000002"/>
    <n v="0"/>
    <n v="0"/>
    <n v="0"/>
    <n v="3.9375"/>
    <n v="0"/>
  </r>
  <r>
    <s v="K435"/>
    <x v="1"/>
    <s v="43000000005277973"/>
    <x v="545"/>
    <s v="Broad"/>
    <x v="10"/>
    <s v="Google|Barcelona"/>
    <s v="uncategorized"/>
    <x v="2"/>
    <s v="Unassigned"/>
    <s v="Paused"/>
    <n v="6.25"/>
    <n v="5"/>
    <n v="3.95"/>
    <n v="0.79"/>
    <n v="311"/>
    <n v="1.6077170418006399"/>
    <n v="1.6083601286173601"/>
    <n v="0"/>
    <n v="0"/>
    <n v="0"/>
    <n v="3.95"/>
    <n v="0"/>
  </r>
  <r>
    <s v="K435"/>
    <x v="1"/>
    <s v="43000000014111104"/>
    <x v="395"/>
    <s v="Broad"/>
    <x v="2"/>
    <s v="San Francisco to Paris Sale"/>
    <s v="uncategorized"/>
    <x v="2"/>
    <s v="Unassigned"/>
    <s v="Paused"/>
    <n v="6.25"/>
    <n v="1"/>
    <n v="3.95"/>
    <n v="3.95"/>
    <n v="4"/>
    <n v="25"/>
    <n v="1.5"/>
    <n v="0"/>
    <n v="0"/>
    <n v="0"/>
    <n v="3.95"/>
    <n v="0"/>
  </r>
  <r>
    <s v="K435"/>
    <x v="1"/>
    <s v="43000000014111113"/>
    <x v="603"/>
    <s v="Broad"/>
    <x v="2"/>
    <s v="San Francisco to Rome Sale"/>
    <s v="uncategorized"/>
    <x v="2"/>
    <s v="Unassigned"/>
    <s v="Paused"/>
    <n v="6.25"/>
    <n v="1"/>
    <n v="3.9624999999999999"/>
    <n v="3.9624999999999999"/>
    <n v="1"/>
    <n v="100"/>
    <n v="1"/>
    <n v="0"/>
    <n v="0"/>
    <n v="0"/>
    <n v="3.9624999999999999"/>
    <n v="0"/>
  </r>
  <r>
    <s v="K435"/>
    <x v="1"/>
    <s v="43000000014113891"/>
    <x v="556"/>
    <s v="Broad"/>
    <x v="4"/>
    <s v="New York to Barcelona Sale"/>
    <s v="uncategorized"/>
    <x v="2"/>
    <s v="Unassigned"/>
    <s v="Unavailable"/>
    <n v="6.25"/>
    <n v="2"/>
    <n v="3.9624999999999999"/>
    <n v="1.98125"/>
    <n v="16"/>
    <n v="12.5"/>
    <n v="1"/>
    <n v="0"/>
    <n v="0"/>
    <n v="0"/>
    <n v="3.9624999999999999"/>
    <n v="0"/>
  </r>
  <r>
    <s v="K435"/>
    <x v="1"/>
    <s v="43000000014112160"/>
    <x v="44"/>
    <s v="Broad"/>
    <x v="11"/>
    <s v="Philadelphia to France Sale"/>
    <s v="uncategorized"/>
    <x v="2"/>
    <s v="Unassigned"/>
    <s v="Paused"/>
    <n v="6.25"/>
    <n v="1"/>
    <n v="3.9874999999999998"/>
    <n v="3.9874999999999998"/>
    <n v="2"/>
    <n v="50"/>
    <n v="1"/>
    <n v="0"/>
    <n v="0"/>
    <n v="0"/>
    <n v="3.9874999999999998"/>
    <n v="0"/>
  </r>
  <r>
    <s v="K435"/>
    <x v="1"/>
    <s v="43000000014113158"/>
    <x v="628"/>
    <s v="Broad"/>
    <x v="11"/>
    <s v="Philadelphia to Rome Sale"/>
    <s v="uncategorized"/>
    <x v="2"/>
    <s v="Unassigned"/>
    <s v="Paused"/>
    <n v="6.25"/>
    <n v="1"/>
    <n v="3.9874999999999998"/>
    <n v="3.9874999999999998"/>
    <n v="14"/>
    <n v="7.1428571428571397"/>
    <n v="1.49571428571429"/>
    <n v="0"/>
    <n v="0"/>
    <n v="0"/>
    <n v="3.9874999999999998"/>
    <n v="0"/>
  </r>
  <r>
    <s v="K435"/>
    <x v="1"/>
    <s v="43000000014127845"/>
    <x v="61"/>
    <s v="Broad"/>
    <x v="8"/>
    <s v="Boston to France Sale"/>
    <s v="uncategorized"/>
    <x v="2"/>
    <s v="Unassigned"/>
    <s v="Unavailable"/>
    <n v="6.25"/>
    <n v="4"/>
    <n v="3.9874999999999998"/>
    <n v="0.99687499999999996"/>
    <n v="48"/>
    <n v="8.3333333333333304"/>
    <n v="2.6145833333333299"/>
    <n v="0"/>
    <n v="0"/>
    <n v="0"/>
    <n v="3.9874999999999998"/>
    <n v="0"/>
  </r>
  <r>
    <s v="K435"/>
    <x v="1"/>
    <s v="43000000014122361"/>
    <x v="715"/>
    <s v="Broad"/>
    <x v="6"/>
    <s v="DC to Rome Sale"/>
    <s v="uncategorized"/>
    <x v="2"/>
    <s v="Unassigned"/>
    <s v="Paused"/>
    <n v="6.25"/>
    <n v="1"/>
    <n v="4.0125000000000002"/>
    <n v="4.0125000000000002"/>
    <n v="2"/>
    <n v="50"/>
    <n v="1"/>
    <n v="0"/>
    <n v="0"/>
    <n v="0"/>
    <n v="4.0125000000000002"/>
    <n v="0"/>
  </r>
  <r>
    <s v="K435"/>
    <x v="1"/>
    <s v="43000000014122869"/>
    <x v="67"/>
    <s v="Broad"/>
    <x v="6"/>
    <s v="DC to Paris Sale"/>
    <s v="uncategorized"/>
    <x v="2"/>
    <s v="Unassigned"/>
    <s v="Paused"/>
    <n v="6.25"/>
    <n v="2"/>
    <n v="4.0125000000000002"/>
    <n v="2.0062500000000001"/>
    <n v="16"/>
    <n v="12.5"/>
    <n v="1"/>
    <n v="0"/>
    <n v="0"/>
    <n v="0"/>
    <n v="4.0125000000000002"/>
    <n v="0"/>
  </r>
  <r>
    <s v="K435"/>
    <x v="1"/>
    <s v="43000000014119706"/>
    <x v="388"/>
    <s v="Broad"/>
    <x v="9"/>
    <s v="Houston to Paris Sale"/>
    <s v="uncategorized"/>
    <x v="2"/>
    <s v="Unassigned"/>
    <s v="Paused"/>
    <n v="6.25"/>
    <n v="1"/>
    <n v="4.0250000000000004"/>
    <n v="4.0250000000000004"/>
    <n v="1"/>
    <n v="100"/>
    <n v="2"/>
    <n v="0"/>
    <n v="0"/>
    <n v="0"/>
    <n v="4.0250000000000004"/>
    <n v="0"/>
  </r>
  <r>
    <s v="K435"/>
    <x v="1"/>
    <s v="43000000014126438"/>
    <x v="380"/>
    <s v="Broad"/>
    <x v="8"/>
    <s v="Boston to Barcelona Sale"/>
    <s v="uncategorized"/>
    <x v="2"/>
    <s v="Unassigned"/>
    <s v="Unavailable"/>
    <n v="6.25"/>
    <n v="2"/>
    <n v="4.0374999999999996"/>
    <n v="2.0187499999999998"/>
    <n v="28"/>
    <n v="7.1428571428571397"/>
    <n v="1.61785714285714"/>
    <n v="0"/>
    <n v="0"/>
    <n v="0"/>
    <n v="4.0374999999999996"/>
    <n v="0"/>
  </r>
  <r>
    <s v="K435"/>
    <x v="1"/>
    <s v="43000000014117405"/>
    <x v="396"/>
    <s v="Broad"/>
    <x v="14"/>
    <s v="Los Angeles to Paris Sale"/>
    <s v="uncategorized"/>
    <x v="2"/>
    <s v="Unassigned"/>
    <s v="Paused"/>
    <n v="6.25"/>
    <n v="3"/>
    <n v="4.05"/>
    <n v="1.35"/>
    <n v="18"/>
    <n v="16.6666666666667"/>
    <n v="1.7777777777777799"/>
    <n v="0"/>
    <n v="0"/>
    <n v="0"/>
    <n v="4.05"/>
    <n v="0"/>
  </r>
  <r>
    <s v="K435"/>
    <x v="1"/>
    <s v="43000000014201065"/>
    <x v="552"/>
    <s v="Broad"/>
    <x v="7"/>
    <s v="International Detroit"/>
    <s v="uncategorized"/>
    <x v="2"/>
    <s v="Unassigned"/>
    <s v="Unavailable"/>
    <n v="6.25"/>
    <n v="1"/>
    <n v="4.0625"/>
    <n v="4.0625"/>
    <n v="34"/>
    <n v="2.9411764705882399"/>
    <n v="2.0235294117647098"/>
    <n v="0"/>
    <n v="0"/>
    <n v="0"/>
    <n v="4.0625"/>
    <n v="0"/>
  </r>
  <r>
    <s v="K435"/>
    <x v="1"/>
    <s v="43000000005277958"/>
    <x v="444"/>
    <s v="Broad"/>
    <x v="10"/>
    <s v="Google|Florence"/>
    <s v="uncategorized"/>
    <x v="2"/>
    <s v="Unassigned"/>
    <s v="Paused"/>
    <n v="6.25"/>
    <n v="3"/>
    <n v="4.0875000000000004"/>
    <n v="1.3625"/>
    <n v="278"/>
    <n v="1.07913669064748"/>
    <n v="1.8014388489208599"/>
    <n v="0"/>
    <n v="0"/>
    <n v="0"/>
    <n v="4.0875000000000004"/>
    <n v="0"/>
  </r>
  <r>
    <s v="K435"/>
    <x v="1"/>
    <s v="43000000005278639"/>
    <x v="677"/>
    <s v="Broad"/>
    <x v="10"/>
    <s v="Google|Madrid"/>
    <s v="uncategorized"/>
    <x v="2"/>
    <s v="Unassigned"/>
    <s v="Paused"/>
    <n v="6.25"/>
    <n v="1"/>
    <n v="4.0875000000000004"/>
    <n v="4.0875000000000004"/>
    <n v="39"/>
    <n v="2.5641025641025599"/>
    <n v="2.6666666666666701"/>
    <n v="0"/>
    <n v="0"/>
    <n v="0"/>
    <n v="4.0875000000000004"/>
    <n v="0"/>
  </r>
  <r>
    <s v="K435"/>
    <x v="1"/>
    <s v="43000000005278731"/>
    <x v="375"/>
    <s v="Broad"/>
    <x v="10"/>
    <s v="Google|Florence"/>
    <s v="uncategorized"/>
    <x v="5"/>
    <s v="Unassigned"/>
    <s v="Paused"/>
    <n v="6.25"/>
    <n v="2"/>
    <n v="4.0875000000000004"/>
    <n v="2.0437500000000002"/>
    <n v="109"/>
    <n v="1.8348623853210999"/>
    <n v="1.5403669724770599"/>
    <n v="0"/>
    <n v="0"/>
    <n v="0"/>
    <n v="4.0875000000000004"/>
    <n v="0"/>
  </r>
  <r>
    <s v="K435"/>
    <x v="1"/>
    <s v="43000000007147637"/>
    <x v="716"/>
    <s v="Broad"/>
    <x v="10"/>
    <s v="Google|bamako"/>
    <s v="uncategorized"/>
    <x v="2"/>
    <s v="Unassigned"/>
    <s v="Paused"/>
    <n v="6.25"/>
    <n v="3"/>
    <n v="4.0875000000000004"/>
    <n v="1.3625"/>
    <n v="75"/>
    <n v="4"/>
    <n v="1.0680000000000001"/>
    <n v="0"/>
    <n v="0"/>
    <n v="0"/>
    <n v="4.0875000000000004"/>
    <n v="0"/>
  </r>
  <r>
    <s v="K435"/>
    <x v="1"/>
    <s v="43000000014120137"/>
    <x v="38"/>
    <s v="Broad"/>
    <x v="9"/>
    <s v="Houston to Paris Sale"/>
    <s v="uncategorized"/>
    <x v="2"/>
    <s v="Unassigned"/>
    <s v="Paused"/>
    <n v="6.25"/>
    <n v="1"/>
    <n v="4.0875000000000004"/>
    <n v="4.0875000000000004"/>
    <n v="64"/>
    <n v="1.5625"/>
    <n v="1.48359375"/>
    <n v="0"/>
    <n v="0"/>
    <n v="0"/>
    <n v="4.0875000000000004"/>
    <n v="0"/>
  </r>
  <r>
    <s v="K435"/>
    <x v="1"/>
    <s v="43000000013072255"/>
    <x v="431"/>
    <s v="Broad"/>
    <x v="16"/>
    <s v="Madrid"/>
    <s v="uncategorized"/>
    <x v="2"/>
    <s v="Unassigned"/>
    <s v="Unavailable"/>
    <n v="6.25"/>
    <n v="5"/>
    <n v="4.0999999999999996"/>
    <n v="0.82"/>
    <n v="53"/>
    <n v="9.4339622641509404"/>
    <n v="4.2245283018867896"/>
    <n v="0"/>
    <n v="0"/>
    <n v="0"/>
    <n v="4.0999999999999996"/>
    <n v="0"/>
  </r>
  <r>
    <s v="K435"/>
    <x v="1"/>
    <s v="43000000013072533"/>
    <x v="445"/>
    <s v="Broad"/>
    <x v="16"/>
    <s v="Milan"/>
    <s v="uncategorized"/>
    <x v="2"/>
    <s v="Unassigned"/>
    <s v="Unavailable"/>
    <n v="6.25"/>
    <n v="4"/>
    <n v="4.0999999999999996"/>
    <n v="1.0249999999999999"/>
    <n v="43"/>
    <n v="9.3023255813953494"/>
    <n v="3.6116279069767399"/>
    <n v="0"/>
    <n v="0"/>
    <n v="0"/>
    <n v="4.0999999999999996"/>
    <n v="0"/>
  </r>
  <r>
    <s v="K435"/>
    <x v="1"/>
    <s v="43000000014113569"/>
    <x v="436"/>
    <s v="Broad"/>
    <x v="4"/>
    <s v="New York to Florence Sale"/>
    <s v="uncategorized"/>
    <x v="2"/>
    <s v="Unassigned"/>
    <s v="Unavailable"/>
    <n v="6.25"/>
    <n v="1"/>
    <n v="4.0999999999999996"/>
    <n v="4.0999999999999996"/>
    <n v="1"/>
    <n v="100"/>
    <n v="1"/>
    <n v="0"/>
    <n v="0"/>
    <n v="0"/>
    <n v="4.0999999999999996"/>
    <n v="0"/>
  </r>
  <r>
    <s v="K435"/>
    <x v="1"/>
    <s v="43000000005287900"/>
    <x v="717"/>
    <s v="Broad"/>
    <x v="10"/>
    <s v="Google|Hanover"/>
    <s v="hanover"/>
    <x v="2"/>
    <s v="Unassigned"/>
    <s v="Paused"/>
    <n v="6.25"/>
    <n v="1"/>
    <n v="4.1124999999999998"/>
    <n v="4.1124999999999998"/>
    <n v="163"/>
    <n v="0.61349693251533699"/>
    <n v="1.0588957055214701"/>
    <n v="0"/>
    <n v="0"/>
    <n v="0"/>
    <n v="4.1124999999999998"/>
    <n v="0"/>
  </r>
  <r>
    <s v="K435"/>
    <x v="1"/>
    <s v="43000000014117203"/>
    <x v="47"/>
    <s v="Broad"/>
    <x v="14"/>
    <s v="Los Angeles to France Sale"/>
    <s v="uncategorized"/>
    <x v="2"/>
    <s v="Unassigned"/>
    <s v="Unavailable"/>
    <n v="6.25"/>
    <n v="6"/>
    <n v="4.1124999750000004"/>
    <n v="0.6854166625"/>
    <n v="229"/>
    <n v="2.62008733624454"/>
    <n v="1.7128820960698701"/>
    <n v="0"/>
    <n v="0"/>
    <n v="0"/>
    <n v="4.1124999750000004"/>
    <n v="0"/>
  </r>
  <r>
    <s v="K435"/>
    <x v="1"/>
    <s v="43000000014117869"/>
    <x v="465"/>
    <s v="Broad"/>
    <x v="14"/>
    <s v="Los Angeles to Spain Sale"/>
    <s v="uncategorized"/>
    <x v="2"/>
    <s v="Unassigned"/>
    <s v="Unavailable"/>
    <n v="6.25"/>
    <n v="2"/>
    <n v="4.1124999999999998"/>
    <n v="2.0562499999999999"/>
    <n v="13"/>
    <n v="15.384615384615399"/>
    <n v="1.3846153846153799"/>
    <n v="0"/>
    <n v="0"/>
    <n v="0"/>
    <n v="4.1124999999999998"/>
    <n v="0"/>
  </r>
  <r>
    <s v="K435"/>
    <x v="1"/>
    <s v="43000000008357084"/>
    <x v="718"/>
    <s v="Broad"/>
    <x v="10"/>
    <s v="Google|Greece"/>
    <s v="greece"/>
    <x v="2"/>
    <s v="Unassigned"/>
    <s v="Paused"/>
    <n v="6.25"/>
    <n v="1"/>
    <n v="4.125"/>
    <n v="4.125"/>
    <n v="42"/>
    <n v="2.38095238095238"/>
    <n v="1.80952380952381"/>
    <n v="0"/>
    <n v="0"/>
    <n v="0"/>
    <n v="4.125"/>
    <n v="0"/>
  </r>
  <r>
    <s v="K435"/>
    <x v="1"/>
    <s v="43000000013072310"/>
    <x v="719"/>
    <s v="Broad"/>
    <x v="16"/>
    <s v="UK"/>
    <s v="uncategorized"/>
    <x v="2"/>
    <s v="Unassigned"/>
    <s v="Unavailable"/>
    <n v="6.25"/>
    <n v="1"/>
    <n v="4.1375000000000002"/>
    <n v="4.1375000000000002"/>
    <n v="210"/>
    <n v="0.476190476190476"/>
    <n v="1.8119047619047599"/>
    <n v="0"/>
    <n v="0"/>
    <n v="0"/>
    <n v="4.1375000000000002"/>
    <n v="0"/>
  </r>
  <r>
    <s v="K435"/>
    <x v="1"/>
    <s v="43000000014115510"/>
    <x v="398"/>
    <s v="Broad"/>
    <x v="5"/>
    <s v="Miami to Paris Sale"/>
    <s v="uncategorized"/>
    <x v="2"/>
    <s v="Unassigned"/>
    <s v="Paused"/>
    <n v="6.25"/>
    <n v="2"/>
    <n v="4.1500000000000004"/>
    <n v="2.0750000000000002"/>
    <n v="1"/>
    <n v="200"/>
    <n v="1"/>
    <n v="0"/>
    <n v="0"/>
    <n v="0"/>
    <n v="4.1500000000000004"/>
    <n v="0"/>
  </r>
  <r>
    <s v="K435"/>
    <x v="1"/>
    <s v="43000000014113187"/>
    <x v="720"/>
    <s v="Broad"/>
    <x v="4"/>
    <s v="New York to Paris Sale"/>
    <s v="uncategorized"/>
    <x v="2"/>
    <s v="Unassigned"/>
    <s v="Live"/>
    <n v="6.25"/>
    <n v="2"/>
    <n v="4.1500000000000004"/>
    <n v="2.0750000000000002"/>
    <n v="8"/>
    <n v="25"/>
    <n v="1.5"/>
    <n v="0"/>
    <n v="0"/>
    <n v="0"/>
    <n v="4.1500000000000004"/>
    <n v="0"/>
  </r>
  <r>
    <s v="K435"/>
    <x v="1"/>
    <s v="43000000014119126"/>
    <x v="26"/>
    <s v="Broad"/>
    <x v="9"/>
    <s v="Houston to Paris Sale"/>
    <s v="uncategorized"/>
    <x v="2"/>
    <s v="Unassigned"/>
    <s v="Paused"/>
    <n v="6.25"/>
    <n v="2"/>
    <n v="4.1500000000000004"/>
    <n v="2.0750000000000002"/>
    <n v="30"/>
    <n v="6.6666666666666696"/>
    <n v="1.49966666666667"/>
    <n v="0"/>
    <n v="0"/>
    <n v="0"/>
    <n v="4.1500000000000004"/>
    <n v="0"/>
  </r>
  <r>
    <s v="K435"/>
    <x v="1"/>
    <s v="43000000014302634"/>
    <x v="721"/>
    <s v="Broad"/>
    <x v="19"/>
    <s v="India"/>
    <s v="uncategorized"/>
    <x v="2"/>
    <s v="Unassigned"/>
    <s v="Paused"/>
    <n v="6.25"/>
    <n v="1"/>
    <n v="4.1624999999999996"/>
    <n v="4.1624999999999996"/>
    <n v="16"/>
    <n v="6.25"/>
    <n v="1.79375"/>
    <n v="0"/>
    <n v="0"/>
    <n v="0"/>
    <n v="4.1624999999999996"/>
    <n v="0"/>
  </r>
  <r>
    <s v="K435"/>
    <x v="1"/>
    <s v="43000000014121433"/>
    <x v="647"/>
    <s v="Broad"/>
    <x v="7"/>
    <s v="Detroit to Spain Sale"/>
    <s v="uncategorized"/>
    <x v="2"/>
    <s v="Unassigned"/>
    <s v="Paused"/>
    <n v="6.25"/>
    <n v="2"/>
    <n v="4.1624999999999996"/>
    <n v="2.0812499999999998"/>
    <n v="11"/>
    <n v="18.181818181818201"/>
    <n v="1.6345454545454501"/>
    <n v="0"/>
    <n v="0"/>
    <n v="0"/>
    <n v="4.1624999999999996"/>
    <n v="0"/>
  </r>
  <r>
    <s v="K435"/>
    <x v="1"/>
    <s v="43000000007147581"/>
    <x v="722"/>
    <s v="Broad"/>
    <x v="10"/>
    <s v="Google|djibouti"/>
    <s v="uncategorized"/>
    <x v="2"/>
    <s v="Unassigned"/>
    <s v="Paused"/>
    <n v="6.25"/>
    <n v="2"/>
    <n v="4.1749999999999998"/>
    <n v="2.0874999999999999"/>
    <n v="27"/>
    <n v="7.4074074074074101"/>
    <n v="1"/>
    <n v="0"/>
    <n v="0"/>
    <n v="0"/>
    <n v="4.1749999999999998"/>
    <n v="0"/>
  </r>
  <r>
    <s v="K435"/>
    <x v="1"/>
    <s v="43000000014120127"/>
    <x v="43"/>
    <s v="Broad"/>
    <x v="9"/>
    <s v="Houston to Paris Sale"/>
    <s v="uncategorized"/>
    <x v="2"/>
    <s v="Unassigned"/>
    <s v="Paused"/>
    <n v="6.25"/>
    <n v="3"/>
    <n v="4.1874999749999997"/>
    <n v="1.3958333249999999"/>
    <n v="56"/>
    <n v="5.3571428571428603"/>
    <n v="1.6428571428571399"/>
    <n v="0"/>
    <n v="0"/>
    <n v="0"/>
    <n v="4.1874999749999997"/>
    <n v="0"/>
  </r>
  <r>
    <s v="K435"/>
    <x v="1"/>
    <s v="43000000014110442"/>
    <x v="492"/>
    <s v="Broad"/>
    <x v="2"/>
    <s v="San Francisco to Paris Sale"/>
    <s v="uncategorized"/>
    <x v="2"/>
    <s v="Unassigned"/>
    <s v="Paused"/>
    <n v="6.25"/>
    <n v="2"/>
    <n v="4.2125000000000004"/>
    <n v="2.1062500000000002"/>
    <n v="15"/>
    <n v="13.3333333333333"/>
    <n v="1.1319999999999999"/>
    <n v="0"/>
    <n v="0"/>
    <n v="0"/>
    <n v="4.2125000000000004"/>
    <n v="0"/>
  </r>
  <r>
    <s v="K435"/>
    <x v="1"/>
    <s v="43000000014111851"/>
    <x v="494"/>
    <s v="Broad"/>
    <x v="11"/>
    <s v="Philadelphia to Barcelona Sale"/>
    <s v="uncategorized"/>
    <x v="2"/>
    <s v="Unassigned"/>
    <s v="Paused"/>
    <n v="6.25"/>
    <n v="1"/>
    <n v="4.2125000000000004"/>
    <n v="4.2125000000000004"/>
    <n v="1"/>
    <n v="100"/>
    <n v="1"/>
    <n v="0"/>
    <n v="0"/>
    <n v="0"/>
    <n v="4.2125000000000004"/>
    <n v="0"/>
  </r>
  <r>
    <s v="K435"/>
    <x v="1"/>
    <s v="43000000014117498"/>
    <x v="557"/>
    <s v="Broad"/>
    <x v="14"/>
    <s v="Los Angeles to Spain Sale"/>
    <s v="uncategorized"/>
    <x v="2"/>
    <s v="Unassigned"/>
    <s v="Unavailable"/>
    <n v="6.25"/>
    <n v="2"/>
    <n v="4.2125000000000004"/>
    <n v="2.1062500000000002"/>
    <n v="142"/>
    <n v="1.40845070422535"/>
    <n v="1.3922535211267599"/>
    <n v="0"/>
    <n v="0"/>
    <n v="0"/>
    <n v="4.2125000000000004"/>
    <n v="0"/>
  </r>
  <r>
    <s v="K435"/>
    <x v="1"/>
    <s v="43000000014113411"/>
    <x v="395"/>
    <s v="Broad"/>
    <x v="4"/>
    <s v="New York to Paris Sale"/>
    <s v="uncategorized"/>
    <x v="2"/>
    <s v="Unassigned"/>
    <s v="Live"/>
    <n v="6.25"/>
    <n v="1"/>
    <n v="4.25"/>
    <n v="4.25"/>
    <n v="12"/>
    <n v="8.3333333333333304"/>
    <n v="1.8333333333333299"/>
    <n v="0"/>
    <n v="0"/>
    <n v="0"/>
    <n v="4.25"/>
    <n v="0"/>
  </r>
  <r>
    <s v="K435"/>
    <x v="1"/>
    <s v="43000000014119027"/>
    <x v="537"/>
    <s v="Broad"/>
    <x v="9"/>
    <s v="Houston to Barcelona Sale"/>
    <s v="uncategorized"/>
    <x v="2"/>
    <s v="Unassigned"/>
    <s v="Paused"/>
    <n v="6.25"/>
    <n v="1"/>
    <n v="4.25"/>
    <n v="4.25"/>
    <n v="82"/>
    <n v="1.2195121951219501"/>
    <n v="1.7890243902439"/>
    <n v="0"/>
    <n v="0"/>
    <n v="0"/>
    <n v="4.25"/>
    <n v="0"/>
  </r>
  <r>
    <s v="K435"/>
    <x v="1"/>
    <s v="43000000014121520"/>
    <x v="346"/>
    <s v="Broad"/>
    <x v="6"/>
    <s v="DC to Athens Sale"/>
    <s v="uncategorized"/>
    <x v="2"/>
    <s v="Unassigned"/>
    <s v="Paused"/>
    <n v="6.25"/>
    <n v="2"/>
    <n v="4.25"/>
    <n v="2.125"/>
    <n v="22"/>
    <n v="9.0909090909090899"/>
    <n v="1.0909090909090899"/>
    <n v="0"/>
    <n v="0"/>
    <n v="0"/>
    <n v="4.25"/>
    <n v="0"/>
  </r>
  <r>
    <s v="K435"/>
    <x v="1"/>
    <s v="43000000005287990"/>
    <x v="723"/>
    <s v="Broad"/>
    <x v="10"/>
    <s v="Google|Nuremberg"/>
    <s v="nuremberg"/>
    <x v="2"/>
    <s v="Unassigned"/>
    <s v="Paused"/>
    <n v="6.25"/>
    <n v="1"/>
    <n v="4.2625000000000002"/>
    <n v="4.2625000000000002"/>
    <n v="20"/>
    <n v="5"/>
    <n v="1.1000000000000001"/>
    <n v="0"/>
    <n v="0"/>
    <n v="0"/>
    <n v="4.2625000000000002"/>
    <n v="0"/>
  </r>
  <r>
    <s v="K435"/>
    <x v="1"/>
    <s v="43000000014123157"/>
    <x v="250"/>
    <s v="Broad"/>
    <x v="6"/>
    <s v="DC to Venice Sale"/>
    <s v="uncategorized"/>
    <x v="2"/>
    <s v="Unassigned"/>
    <s v="Paused"/>
    <n v="6.25"/>
    <n v="3"/>
    <n v="4.262499974999999"/>
    <n v="1.4208333249999998"/>
    <n v="19"/>
    <n v="15.789473684210501"/>
    <n v="1.3684210526315801"/>
    <n v="0"/>
    <n v="0"/>
    <n v="0"/>
    <n v="4.262499974999999"/>
    <n v="0"/>
  </r>
  <r>
    <s v="K435"/>
    <x v="1"/>
    <s v="43000000005278177"/>
    <x v="694"/>
    <s v="Broad"/>
    <x v="10"/>
    <s v="Google|Barcelona"/>
    <s v="uncategorized"/>
    <x v="2"/>
    <s v="Unassigned"/>
    <s v="Paused"/>
    <n v="6.25"/>
    <n v="1"/>
    <n v="4.3"/>
    <n v="4.3"/>
    <n v="1854"/>
    <n v="5.39374325782093E-2"/>
    <n v="1.9929881337648301"/>
    <n v="0"/>
    <n v="0"/>
    <n v="0"/>
    <n v="4.3"/>
    <n v="0"/>
  </r>
  <r>
    <s v="K435"/>
    <x v="1"/>
    <s v="43000000014120992"/>
    <x v="43"/>
    <s v="Broad"/>
    <x v="7"/>
    <s v="Detroit to Paris Sale"/>
    <s v="uncategorized"/>
    <x v="2"/>
    <s v="Unassigned"/>
    <s v="Paused"/>
    <n v="6.25"/>
    <n v="1"/>
    <n v="4.3"/>
    <n v="4.3"/>
    <n v="9"/>
    <n v="11.1111111111111"/>
    <n v="1.98888888888889"/>
    <n v="0"/>
    <n v="0"/>
    <n v="0"/>
    <n v="4.3"/>
    <n v="0"/>
  </r>
  <r>
    <s v="K435"/>
    <x v="1"/>
    <s v="43000000013072334"/>
    <x v="724"/>
    <s v="Exact"/>
    <x v="16"/>
    <s v="Istanbul"/>
    <s v="uncategorized"/>
    <x v="2"/>
    <s v="Unassigned"/>
    <s v="Unavailable"/>
    <n v="6.25"/>
    <n v="3"/>
    <n v="4.3125"/>
    <n v="1.4375"/>
    <n v="324"/>
    <n v="0.92592592592592604"/>
    <n v="2.19382716049383"/>
    <n v="0"/>
    <n v="0"/>
    <n v="0"/>
    <n v="4.3125"/>
    <n v="0"/>
  </r>
  <r>
    <s v="K435"/>
    <x v="1"/>
    <s v="43000000005278521"/>
    <x v="499"/>
    <s v="Broad"/>
    <x v="10"/>
    <s v="Google|Venice"/>
    <s v="uncategorized"/>
    <x v="2"/>
    <s v="Unassigned"/>
    <s v="Paused"/>
    <n v="6.25"/>
    <n v="3"/>
    <n v="4.3249999875"/>
    <n v="1.4416666624999999"/>
    <n v="83"/>
    <n v="3.6144578313253"/>
    <n v="1.51204819277108"/>
    <n v="0"/>
    <n v="0"/>
    <n v="0"/>
    <n v="4.3249999875"/>
    <n v="0"/>
  </r>
  <r>
    <s v="K435"/>
    <x v="1"/>
    <s v="43000000013071635"/>
    <x v="725"/>
    <s v="Broad"/>
    <x v="16"/>
    <s v="Europe"/>
    <s v="uncategorized"/>
    <x v="2"/>
    <s v="Unassigned"/>
    <s v="Unavailable"/>
    <n v="6.25"/>
    <n v="4"/>
    <n v="4.3499999999999996"/>
    <n v="1.0874999999999999"/>
    <n v="68"/>
    <n v="5.8823529411764701"/>
    <n v="1.3073529411764699"/>
    <n v="0"/>
    <n v="0"/>
    <n v="0"/>
    <n v="4.3499999999999996"/>
    <n v="0"/>
  </r>
  <r>
    <s v="K435"/>
    <x v="1"/>
    <s v="43000000014110880"/>
    <x v="461"/>
    <s v="Broad"/>
    <x v="2"/>
    <s v="San Francisco to Paris Sale"/>
    <s v="uncategorized"/>
    <x v="2"/>
    <s v="Unassigned"/>
    <s v="Paused"/>
    <n v="6.25"/>
    <n v="2"/>
    <n v="4.3499999999999996"/>
    <n v="2.1749999999999998"/>
    <n v="3"/>
    <n v="66.6666666666667"/>
    <n v="1"/>
    <n v="0"/>
    <n v="0"/>
    <n v="0"/>
    <n v="4.3499999999999996"/>
    <n v="0"/>
  </r>
  <r>
    <s v="K435"/>
    <x v="1"/>
    <s v="43000000014121027"/>
    <x v="58"/>
    <s v="Broad"/>
    <x v="7"/>
    <s v="Detroit to France Sale"/>
    <s v="uncategorized"/>
    <x v="2"/>
    <s v="Unassigned"/>
    <s v="Paused"/>
    <n v="6.25"/>
    <n v="2"/>
    <n v="4.3499999999999996"/>
    <n v="2.1749999999999998"/>
    <n v="106"/>
    <n v="1.88679245283019"/>
    <n v="1.7475471698113201"/>
    <n v="0"/>
    <n v="0"/>
    <n v="0"/>
    <n v="4.3499999999999996"/>
    <n v="0"/>
  </r>
  <r>
    <s v="K435"/>
    <x v="1"/>
    <s v="43000000014121650"/>
    <x v="726"/>
    <s v="Broad"/>
    <x v="7"/>
    <s v="Discount International Detroit"/>
    <s v="uncategorized"/>
    <x v="2"/>
    <s v="Unassigned"/>
    <s v="Unavailable"/>
    <n v="6.25"/>
    <n v="1"/>
    <n v="4.375"/>
    <n v="4.375"/>
    <n v="2"/>
    <n v="50"/>
    <n v="2.5"/>
    <n v="0"/>
    <n v="0"/>
    <n v="0"/>
    <n v="4.375"/>
    <n v="0"/>
  </r>
  <r>
    <s v="K435"/>
    <x v="1"/>
    <s v="43000000005278223"/>
    <x v="727"/>
    <s v="Broad"/>
    <x v="10"/>
    <s v="Google|Switzerland"/>
    <s v="uncategorized"/>
    <x v="2"/>
    <s v="Unassigned"/>
    <s v="Paused"/>
    <n v="6.25"/>
    <n v="2"/>
    <n v="4.3875000000000002"/>
    <n v="2.1937500000000001"/>
    <n v="44"/>
    <n v="4.5454545454545503"/>
    <n v="1.44090909090909"/>
    <n v="0"/>
    <n v="0"/>
    <n v="0"/>
    <n v="4.3875000000000002"/>
    <n v="0"/>
  </r>
  <r>
    <s v="K435"/>
    <x v="1"/>
    <s v="43000000013071799"/>
    <x v="728"/>
    <s v="Broad"/>
    <x v="16"/>
    <s v="Europe Branded"/>
    <s v="uncategorized"/>
    <x v="2"/>
    <s v="Unassigned"/>
    <s v="Unavailable"/>
    <n v="6.25"/>
    <n v="3"/>
    <n v="4.3875000000000002"/>
    <n v="1.4624999999999999"/>
    <n v="43"/>
    <n v="6.9767441860465098"/>
    <n v="1.0465116279069799"/>
    <n v="0"/>
    <n v="0"/>
    <n v="0"/>
    <n v="4.3875000000000002"/>
    <n v="0"/>
  </r>
  <r>
    <s v="K435"/>
    <x v="1"/>
    <s v="43000000014111919"/>
    <x v="356"/>
    <s v="Broad"/>
    <x v="11"/>
    <s v="Philadelphia to Athens Sale"/>
    <s v="uncategorized"/>
    <x v="2"/>
    <s v="Unassigned"/>
    <s v="Paused"/>
    <n v="6.25"/>
    <n v="2"/>
    <n v="4.3875000000000002"/>
    <n v="2.1937500000000001"/>
    <n v="22"/>
    <n v="9.0909090909090899"/>
    <n v="1.1818181818181801"/>
    <n v="0"/>
    <n v="0"/>
    <n v="0"/>
    <n v="4.3875000000000002"/>
    <n v="0"/>
  </r>
  <r>
    <s v="K435"/>
    <x v="1"/>
    <s v="43000000013072779"/>
    <x v="729"/>
    <s v="Broad"/>
    <x v="16"/>
    <s v="Madrid"/>
    <s v="uncategorized"/>
    <x v="2"/>
    <s v="Unassigned"/>
    <s v="Unavailable"/>
    <n v="6.25"/>
    <n v="7"/>
    <n v="4.3999999750000001"/>
    <n v="0.62857142500000007"/>
    <n v="312"/>
    <n v="2.2435897435897401"/>
    <n v="4.2025641025641001"/>
    <n v="0"/>
    <n v="0"/>
    <n v="0"/>
    <n v="4.3999999750000001"/>
    <n v="0"/>
  </r>
  <r>
    <s v="K435"/>
    <x v="1"/>
    <s v="43000000014127710"/>
    <x v="382"/>
    <s v="Broad"/>
    <x v="8"/>
    <s v="Boston to Italy Sale"/>
    <s v="uncategorized"/>
    <x v="2"/>
    <s v="Unassigned"/>
    <s v="Unavailable"/>
    <n v="6.25"/>
    <n v="2"/>
    <n v="4.4000000000000004"/>
    <n v="2.2000000000000002"/>
    <n v="67"/>
    <n v="2.98507462686567"/>
    <n v="3.1134328358209"/>
    <n v="0"/>
    <n v="0"/>
    <n v="0"/>
    <n v="4.4000000000000004"/>
    <n v="0"/>
  </r>
  <r>
    <s v="K435"/>
    <x v="1"/>
    <s v="43000000014111241"/>
    <x v="730"/>
    <s v="Broad"/>
    <x v="11"/>
    <s v="Philadelphia to Greece Sale"/>
    <s v="uncategorized"/>
    <x v="2"/>
    <s v="Unassigned"/>
    <s v="Unavailable"/>
    <n v="6.25"/>
    <n v="1"/>
    <n v="4.4249999999999998"/>
    <n v="4.4249999999999998"/>
    <n v="2"/>
    <n v="50"/>
    <n v="1"/>
    <n v="0"/>
    <n v="0"/>
    <n v="0"/>
    <n v="4.4249999999999998"/>
    <n v="0"/>
  </r>
  <r>
    <s v="K435"/>
    <x v="1"/>
    <s v="43000000005278567"/>
    <x v="502"/>
    <s v="Broad"/>
    <x v="10"/>
    <s v="Google|Milan"/>
    <s v="uncategorized"/>
    <x v="2"/>
    <s v="Unassigned"/>
    <s v="Paused"/>
    <n v="6.25"/>
    <n v="4"/>
    <n v="4.4375"/>
    <n v="1.109375"/>
    <n v="89"/>
    <n v="4.4943820224719104"/>
    <n v="1.5617977528089899"/>
    <n v="0"/>
    <n v="0"/>
    <n v="0"/>
    <n v="4.4375"/>
    <n v="0"/>
  </r>
  <r>
    <s v="K435"/>
    <x v="1"/>
    <s v="43000000013071737"/>
    <x v="433"/>
    <s v="Broad"/>
    <x v="16"/>
    <s v="Europe"/>
    <s v="uncategorized"/>
    <x v="2"/>
    <s v="Unassigned"/>
    <s v="Unavailable"/>
    <n v="6.25"/>
    <n v="1"/>
    <n v="4.45"/>
    <n v="4.45"/>
    <n v="14"/>
    <n v="7.1428571428571397"/>
    <n v="1.3571428571428601"/>
    <n v="0"/>
    <n v="0"/>
    <n v="0"/>
    <n v="4.45"/>
    <n v="0"/>
  </r>
  <r>
    <s v="K435"/>
    <x v="1"/>
    <s v="43000000005278699"/>
    <x v="454"/>
    <s v="Broad"/>
    <x v="10"/>
    <s v="Google|International General"/>
    <s v="uncategorized"/>
    <x v="2"/>
    <s v="Unassigned"/>
    <s v="Paused"/>
    <n v="6.25"/>
    <n v="3"/>
    <n v="4.4625000000000004"/>
    <n v="1.4875"/>
    <n v="646"/>
    <n v="0.46439628482972101"/>
    <n v="1.1458204334365301"/>
    <n v="0"/>
    <n v="0"/>
    <n v="0"/>
    <n v="4.4625000000000004"/>
    <n v="0"/>
  </r>
  <r>
    <s v="K435"/>
    <x v="1"/>
    <s v="43000000014125266"/>
    <x v="60"/>
    <s v="Broad"/>
    <x v="12"/>
    <s v="Chicago to France Sale"/>
    <s v="uncategorized"/>
    <x v="2"/>
    <s v="Unassigned"/>
    <s v="Unavailable"/>
    <n v="6.25"/>
    <n v="3"/>
    <n v="4.4749999874999995"/>
    <n v="1.4916666624999999"/>
    <n v="168"/>
    <n v="1.78571428571429"/>
    <n v="2.1184523809523799"/>
    <n v="0"/>
    <n v="0"/>
    <n v="0"/>
    <n v="4.4749999874999995"/>
    <n v="0"/>
  </r>
  <r>
    <s v="K435"/>
    <x v="1"/>
    <s v="43000000014109736"/>
    <x v="613"/>
    <s v="Broad"/>
    <x v="2"/>
    <s v="San Francisco to Italy Sale"/>
    <s v="uncategorized"/>
    <x v="2"/>
    <s v="Unassigned"/>
    <s v="Unavailable"/>
    <n v="6.25"/>
    <n v="2"/>
    <n v="4.4874999999999998"/>
    <n v="2.2437499999999999"/>
    <n v="372"/>
    <n v="0.53763440860215095"/>
    <n v="1.8368279569892501"/>
    <n v="0"/>
    <n v="0"/>
    <n v="0"/>
    <n v="4.4874999999999998"/>
    <n v="0"/>
  </r>
  <r>
    <s v="K435"/>
    <x v="1"/>
    <s v="43000000014128983"/>
    <x v="553"/>
    <s v="Broad"/>
    <x v="8"/>
    <s v="Cheap International Boston"/>
    <s v="uncategorized"/>
    <x v="2"/>
    <s v="Unassigned"/>
    <s v="Unavailable"/>
    <n v="6.25"/>
    <n v="2"/>
    <n v="4.4874999999999998"/>
    <n v="2.2437499999999999"/>
    <n v="66"/>
    <n v="3.0303030303030298"/>
    <n v="2.8409090909090899"/>
    <n v="0"/>
    <n v="0"/>
    <n v="0"/>
    <n v="4.4874999999999998"/>
    <n v="0"/>
  </r>
  <r>
    <s v="K435"/>
    <x v="1"/>
    <s v="43000000014109791"/>
    <x v="373"/>
    <s v="Broad"/>
    <x v="2"/>
    <s v="San Francisco to Florence Sale"/>
    <s v="uncategorized"/>
    <x v="2"/>
    <s v="Unassigned"/>
    <s v="Paused"/>
    <n v="6.25"/>
    <n v="2"/>
    <n v="4.5"/>
    <n v="2.25"/>
    <n v="3"/>
    <n v="66.6666666666667"/>
    <n v="3.6666666666666701"/>
    <n v="0"/>
    <n v="0"/>
    <n v="0"/>
    <n v="4.5"/>
    <n v="0"/>
  </r>
  <r>
    <s v="K435"/>
    <x v="1"/>
    <s v="43000000014200826"/>
    <x v="321"/>
    <s v="Broad"/>
    <x v="11"/>
    <s v="International Philadelphia"/>
    <s v="uncategorized"/>
    <x v="2"/>
    <s v="Unassigned"/>
    <s v="Unavailable"/>
    <n v="6.25"/>
    <n v="1"/>
    <n v="4.5125000000000002"/>
    <n v="4.5125000000000002"/>
    <n v="63"/>
    <n v="1.5873015873015901"/>
    <n v="1.65936507936508"/>
    <n v="0"/>
    <n v="0"/>
    <n v="0"/>
    <n v="4.5125000000000002"/>
    <n v="0"/>
  </r>
  <r>
    <s v="K435"/>
    <x v="1"/>
    <s v="43000000014125318"/>
    <x v="731"/>
    <s v="Broad"/>
    <x v="12"/>
    <s v="Chicago to Paris Sale"/>
    <s v="uncategorized"/>
    <x v="2"/>
    <s v="Unassigned"/>
    <s v="Unavailable"/>
    <n v="6.25"/>
    <n v="1"/>
    <n v="4.5250000000000004"/>
    <n v="4.5250000000000004"/>
    <n v="3"/>
    <n v="33.3333333333333"/>
    <n v="2"/>
    <n v="0"/>
    <n v="0"/>
    <n v="0"/>
    <n v="4.5250000000000004"/>
    <n v="0"/>
  </r>
  <r>
    <s v="K435"/>
    <x v="1"/>
    <s v="43000000014113616"/>
    <x v="729"/>
    <s v="Broad"/>
    <x v="4"/>
    <s v="New York to Madrid Sale"/>
    <s v="uncategorized"/>
    <x v="2"/>
    <s v="Unassigned"/>
    <s v="Unavailable"/>
    <n v="6.25"/>
    <n v="1"/>
    <n v="4.55"/>
    <n v="4.55"/>
    <n v="7"/>
    <n v="14.285714285714301"/>
    <n v="1.4285714285714299"/>
    <n v="0"/>
    <n v="0"/>
    <n v="0"/>
    <n v="4.55"/>
    <n v="0"/>
  </r>
  <r>
    <s v="K435"/>
    <x v="1"/>
    <s v="43000000014117453"/>
    <x v="315"/>
    <s v="Broad"/>
    <x v="14"/>
    <s v="Los Angeles to Paris Sale"/>
    <s v="uncategorized"/>
    <x v="2"/>
    <s v="Unassigned"/>
    <s v="Paused"/>
    <n v="6.25"/>
    <n v="2"/>
    <n v="4.5625"/>
    <n v="2.28125"/>
    <n v="4"/>
    <n v="50"/>
    <n v="1"/>
    <n v="0"/>
    <n v="0"/>
    <n v="0"/>
    <n v="4.5625"/>
    <n v="0"/>
  </r>
  <r>
    <s v="K435"/>
    <x v="1"/>
    <s v="43000000014118671"/>
    <x v="343"/>
    <s v="Broad"/>
    <x v="9"/>
    <s v="Houston to Barcelona Sale"/>
    <s v="uncategorized"/>
    <x v="2"/>
    <s v="Unassigned"/>
    <s v="Paused"/>
    <n v="6.25"/>
    <n v="2"/>
    <n v="4.5625"/>
    <n v="2.28125"/>
    <n v="75"/>
    <n v="2.6666666666666701"/>
    <n v="1.1709333333333301"/>
    <n v="0"/>
    <n v="0"/>
    <n v="0"/>
    <n v="4.5625"/>
    <n v="0"/>
  </r>
  <r>
    <s v="K435"/>
    <x v="1"/>
    <s v="43000000014121649"/>
    <x v="44"/>
    <s v="Broad"/>
    <x v="6"/>
    <s v="DC to France Sale"/>
    <s v="uncategorized"/>
    <x v="2"/>
    <s v="Unassigned"/>
    <s v="Unavailable"/>
    <n v="6.25"/>
    <n v="2"/>
    <n v="4.5750000000000002"/>
    <n v="2.2875000000000001"/>
    <n v="10"/>
    <n v="20"/>
    <n v="1.7"/>
    <n v="0"/>
    <n v="0"/>
    <n v="0"/>
    <n v="4.5750000000000002"/>
    <n v="0"/>
  </r>
  <r>
    <s v="K435"/>
    <x v="1"/>
    <s v="43000000005287958"/>
    <x v="732"/>
    <s v="Broad"/>
    <x v="10"/>
    <s v="Google|Stuttgart"/>
    <s v="stuttgart"/>
    <x v="2"/>
    <s v="Unassigned"/>
    <s v="Paused"/>
    <n v="6.25"/>
    <n v="1"/>
    <n v="4.5999999999999996"/>
    <n v="4.5999999999999996"/>
    <n v="128"/>
    <n v="0.78125"/>
    <n v="1.23046875"/>
    <n v="0"/>
    <n v="0"/>
    <n v="0"/>
    <n v="4.5999999999999996"/>
    <n v="0"/>
  </r>
  <r>
    <s v="K435"/>
    <x v="1"/>
    <s v="43000000014116850"/>
    <x v="562"/>
    <s v="Broad"/>
    <x v="14"/>
    <s v="Los Angeles to Italy Sale"/>
    <s v="uncategorized"/>
    <x v="2"/>
    <s v="Unassigned"/>
    <s v="Unavailable"/>
    <n v="6.25"/>
    <n v="1"/>
    <n v="4.6124999999999998"/>
    <n v="4.6124999999999998"/>
    <n v="2"/>
    <n v="50"/>
    <n v="1"/>
    <n v="0"/>
    <n v="0"/>
    <n v="0"/>
    <n v="4.6124999999999998"/>
    <n v="0"/>
  </r>
  <r>
    <s v="K435"/>
    <x v="1"/>
    <s v="43000000014119109"/>
    <x v="346"/>
    <s v="Broad"/>
    <x v="9"/>
    <s v="Houston to Athens Sale"/>
    <s v="uncategorized"/>
    <x v="2"/>
    <s v="Unassigned"/>
    <s v="Paused"/>
    <n v="6.25"/>
    <n v="3"/>
    <n v="4.6124999999999998"/>
    <n v="1.5375000000000001"/>
    <n v="5"/>
    <n v="60"/>
    <n v="2.2000000000000002"/>
    <n v="0"/>
    <n v="0"/>
    <n v="0"/>
    <n v="4.6124999999999998"/>
    <n v="0"/>
  </r>
  <r>
    <s v="K435"/>
    <x v="1"/>
    <s v="43000000014122797"/>
    <x v="399"/>
    <s v="Broad"/>
    <x v="6"/>
    <s v="DC to Paris Sale"/>
    <s v="uncategorized"/>
    <x v="2"/>
    <s v="Unassigned"/>
    <s v="Paused"/>
    <n v="6.25"/>
    <n v="2"/>
    <n v="4.6124999999999998"/>
    <n v="2.3062499999999999"/>
    <n v="9"/>
    <n v="22.2222222222222"/>
    <n v="1.3333333333333299"/>
    <n v="0"/>
    <n v="0"/>
    <n v="0"/>
    <n v="4.6124999999999998"/>
    <n v="0"/>
  </r>
  <r>
    <s v="K435"/>
    <x v="1"/>
    <s v="43000000014115696"/>
    <x v="52"/>
    <s v="Broad"/>
    <x v="5"/>
    <s v="Miami to France Sale"/>
    <s v="uncategorized"/>
    <x v="2"/>
    <s v="Unassigned"/>
    <s v="Paused"/>
    <n v="6.25"/>
    <n v="3"/>
    <n v="4.6249999874999999"/>
    <n v="1.5416666625"/>
    <n v="8"/>
    <n v="37.5"/>
    <n v="1"/>
    <n v="0"/>
    <n v="0"/>
    <n v="0"/>
    <n v="4.6249999874999999"/>
    <n v="0"/>
  </r>
  <r>
    <s v="K435"/>
    <x v="1"/>
    <s v="43000000014201005"/>
    <x v="491"/>
    <s v="Broad"/>
    <x v="7"/>
    <s v="International Detroit"/>
    <s v="uncategorized"/>
    <x v="2"/>
    <s v="Unassigned"/>
    <s v="Unavailable"/>
    <n v="6.25"/>
    <n v="2"/>
    <n v="4.6375000000000002"/>
    <n v="2.3187500000000001"/>
    <n v="22"/>
    <n v="9.0909090909090899"/>
    <n v="1"/>
    <n v="0"/>
    <n v="0"/>
    <n v="0"/>
    <n v="4.6375000000000002"/>
    <n v="0"/>
  </r>
  <r>
    <s v="K435"/>
    <x v="1"/>
    <s v="43000000014111847"/>
    <x v="651"/>
    <s v="Broad"/>
    <x v="11"/>
    <s v="Philadelphia to Italy Sale"/>
    <s v="uncategorized"/>
    <x v="2"/>
    <s v="Unassigned"/>
    <s v="Paused"/>
    <n v="6.25"/>
    <n v="1"/>
    <n v="4.6500000000000004"/>
    <n v="4.6500000000000004"/>
    <n v="5"/>
    <n v="20"/>
    <n v="1"/>
    <n v="0"/>
    <n v="0"/>
    <n v="0"/>
    <n v="4.6500000000000004"/>
    <n v="0"/>
  </r>
  <r>
    <s v="K435"/>
    <x v="1"/>
    <s v="43000000014114244"/>
    <x v="733"/>
    <s v="Broad"/>
    <x v="4"/>
    <s v="New York to Rome Sale"/>
    <s v="uncategorized"/>
    <x v="2"/>
    <s v="Unassigned"/>
    <s v="Unavailable"/>
    <n v="6.25"/>
    <n v="1"/>
    <n v="4.6500000000000004"/>
    <n v="4.6500000000000004"/>
    <n v="1"/>
    <n v="100"/>
    <n v="1"/>
    <n v="0"/>
    <n v="0"/>
    <n v="0"/>
    <n v="4.6500000000000004"/>
    <n v="0"/>
  </r>
  <r>
    <s v="K435"/>
    <x v="1"/>
    <s v="43000000014112968"/>
    <x v="381"/>
    <s v="Broad"/>
    <x v="11"/>
    <s v="Philadelphia to Rome Sale"/>
    <s v="uncategorized"/>
    <x v="2"/>
    <s v="Unassigned"/>
    <s v="Paused"/>
    <n v="6.25"/>
    <n v="2"/>
    <n v="4.6624999999999996"/>
    <n v="2.3312499999999998"/>
    <n v="17"/>
    <n v="11.764705882352899"/>
    <n v="1.1741176470588199"/>
    <n v="0"/>
    <n v="0"/>
    <n v="0"/>
    <n v="4.6624999999999996"/>
    <n v="0"/>
  </r>
  <r>
    <s v="K435"/>
    <x v="1"/>
    <s v="43000000014200862"/>
    <x v="692"/>
    <s v="Broad"/>
    <x v="11"/>
    <s v="International Philadelphia"/>
    <s v="uncategorized"/>
    <x v="2"/>
    <s v="Unassigned"/>
    <s v="Unavailable"/>
    <n v="6.25"/>
    <n v="2"/>
    <n v="4.6624999999999996"/>
    <n v="2.3312499999999998"/>
    <n v="21"/>
    <n v="9.5238095238095202"/>
    <n v="1.04666666666667"/>
    <n v="0"/>
    <n v="0"/>
    <n v="0"/>
    <n v="4.6624999999999996"/>
    <n v="0"/>
  </r>
  <r>
    <s v="K435"/>
    <x v="1"/>
    <s v="43000000014114140"/>
    <x v="734"/>
    <s v="Broad"/>
    <x v="4"/>
    <s v="New York to Paris Sale"/>
    <s v="uncategorized"/>
    <x v="2"/>
    <s v="Unassigned"/>
    <s v="Live"/>
    <n v="6.25"/>
    <n v="2"/>
    <n v="4.6624999999999996"/>
    <n v="2.3312499999999998"/>
    <n v="2"/>
    <n v="100"/>
    <n v="1"/>
    <n v="0"/>
    <n v="0"/>
    <n v="0"/>
    <n v="4.6624999999999996"/>
    <n v="0"/>
  </r>
  <r>
    <s v="K435"/>
    <x v="1"/>
    <s v="43000000014123078"/>
    <x v="712"/>
    <s v="Broad"/>
    <x v="6"/>
    <s v="DC to Venice Sale"/>
    <s v="uncategorized"/>
    <x v="2"/>
    <s v="Unassigned"/>
    <s v="Paused"/>
    <n v="6.25"/>
    <n v="1"/>
    <n v="4.6624999999999996"/>
    <n v="4.6624999999999996"/>
    <n v="21"/>
    <n v="4.7619047619047601"/>
    <n v="1.0928571428571401"/>
    <n v="0"/>
    <n v="0"/>
    <n v="0"/>
    <n v="4.6624999999999996"/>
    <n v="0"/>
  </r>
  <r>
    <s v="K435"/>
    <x v="1"/>
    <s v="43000000013072151"/>
    <x v="427"/>
    <s v="Broad"/>
    <x v="16"/>
    <s v="Rome"/>
    <s v="uncategorized"/>
    <x v="2"/>
    <s v="Unassigned"/>
    <s v="Paused"/>
    <n v="6.25"/>
    <n v="13"/>
    <n v="4.6749998750000001"/>
    <n v="0.35961537500000001"/>
    <n v="2806"/>
    <n v="0.46329294369208801"/>
    <n v="6.3942266571632196"/>
    <n v="0"/>
    <n v="0"/>
    <n v="0"/>
    <n v="4.6749998750000001"/>
    <n v="0"/>
  </r>
  <r>
    <s v="K435"/>
    <x v="1"/>
    <s v="43000000013072365"/>
    <x v="735"/>
    <s v="Exact"/>
    <x v="16"/>
    <s v="Istanbul"/>
    <s v="uncategorized"/>
    <x v="2"/>
    <s v="Unassigned"/>
    <s v="Unavailable"/>
    <n v="6.25"/>
    <n v="3"/>
    <n v="4.6875"/>
    <n v="1.5625"/>
    <n v="61"/>
    <n v="4.9180327868852496"/>
    <n v="1.4950819672131099"/>
    <n v="0"/>
    <n v="0"/>
    <n v="0"/>
    <n v="4.6875"/>
    <n v="0"/>
  </r>
  <r>
    <s v="K435"/>
    <x v="1"/>
    <s v="43000000014113339"/>
    <x v="375"/>
    <s v="Broad"/>
    <x v="4"/>
    <s v="New York to Florence Sale"/>
    <s v="uncategorized"/>
    <x v="2"/>
    <s v="Unassigned"/>
    <s v="Unavailable"/>
    <n v="6.25"/>
    <n v="1"/>
    <n v="4.6875"/>
    <n v="4.6875"/>
    <n v="3"/>
    <n v="33.3333333333333"/>
    <n v="1"/>
    <n v="0"/>
    <n v="0"/>
    <n v="0"/>
    <n v="4.6875"/>
    <n v="0"/>
  </r>
  <r>
    <s v="K435"/>
    <x v="1"/>
    <s v="43000000013072266"/>
    <x v="736"/>
    <s v="Broad"/>
    <x v="16"/>
    <s v="UK"/>
    <s v="uncategorized"/>
    <x v="2"/>
    <s v="Unassigned"/>
    <s v="Unavailable"/>
    <n v="6.25"/>
    <n v="1"/>
    <n v="4.7125000000000004"/>
    <n v="4.7125000000000004"/>
    <n v="106"/>
    <n v="0.94339622641509402"/>
    <n v="1.72169811320755"/>
    <n v="0"/>
    <n v="0"/>
    <n v="0"/>
    <n v="4.7125000000000004"/>
    <n v="0"/>
  </r>
  <r>
    <s v="K435"/>
    <x v="1"/>
    <s v="43000000014113423"/>
    <x v="429"/>
    <s v="Broad"/>
    <x v="4"/>
    <s v="New York to Barcelona Sale"/>
    <s v="uncategorized"/>
    <x v="2"/>
    <s v="Unassigned"/>
    <s v="Unavailable"/>
    <n v="6.25"/>
    <n v="1"/>
    <n v="4.7125000000000004"/>
    <n v="4.7125000000000004"/>
    <n v="24"/>
    <n v="4.1666666666666696"/>
    <n v="2.2083333333333299"/>
    <n v="0"/>
    <n v="0"/>
    <n v="0"/>
    <n v="4.7125000000000004"/>
    <n v="0"/>
  </r>
  <r>
    <s v="K435"/>
    <x v="1"/>
    <s v="43000000014118426"/>
    <x v="390"/>
    <s v="Broad"/>
    <x v="9"/>
    <s v="Houston to Paris Sale"/>
    <s v="uncategorized"/>
    <x v="2"/>
    <s v="Unassigned"/>
    <s v="Paused"/>
    <n v="6.25"/>
    <n v="1"/>
    <n v="4.7125000000000004"/>
    <n v="4.7125000000000004"/>
    <n v="3"/>
    <n v="33.3333333333333"/>
    <n v="1"/>
    <n v="0"/>
    <n v="0"/>
    <n v="0"/>
    <n v="4.7125000000000004"/>
    <n v="0"/>
  </r>
  <r>
    <s v="K435"/>
    <x v="1"/>
    <s v="43000000014122703"/>
    <x v="396"/>
    <s v="Broad"/>
    <x v="6"/>
    <s v="DC to Paris Sale"/>
    <s v="uncategorized"/>
    <x v="2"/>
    <s v="Unassigned"/>
    <s v="Paused"/>
    <n v="6.25"/>
    <n v="2"/>
    <n v="4.7125000000000004"/>
    <n v="2.3562500000000002"/>
    <n v="12"/>
    <n v="16.6666666666667"/>
    <n v="1.24166666666667"/>
    <n v="0"/>
    <n v="0"/>
    <n v="0"/>
    <n v="4.7125000000000004"/>
    <n v="0"/>
  </r>
  <r>
    <s v="K435"/>
    <x v="1"/>
    <s v="43000000014201109"/>
    <x v="737"/>
    <s v="Broad"/>
    <x v="6"/>
    <s v="Europe DC"/>
    <s v="uncategorized"/>
    <x v="2"/>
    <s v="Unassigned"/>
    <s v="Unavailable"/>
    <n v="6.25"/>
    <n v="3"/>
    <n v="4.7124999750000001"/>
    <n v="1.5708333250000002"/>
    <n v="419"/>
    <n v="0.71599045346062096"/>
    <n v="2.3093078758949899"/>
    <n v="0"/>
    <n v="0"/>
    <n v="0"/>
    <n v="4.7124999750000001"/>
    <n v="0"/>
  </r>
  <r>
    <s v="K435"/>
    <x v="1"/>
    <s v="43000000013072409"/>
    <x v="738"/>
    <s v="Broad"/>
    <x v="16"/>
    <s v="UK"/>
    <s v="uncategorized"/>
    <x v="2"/>
    <s v="Unassigned"/>
    <s v="Unavailable"/>
    <n v="6.25"/>
    <n v="1"/>
    <n v="4.7249999999999996"/>
    <n v="4.7249999999999996"/>
    <n v="67"/>
    <n v="1.4925373134328399"/>
    <n v="1.8029850746268701"/>
    <n v="0"/>
    <n v="0"/>
    <n v="0"/>
    <n v="4.7249999999999996"/>
    <n v="0"/>
  </r>
  <r>
    <s v="K435"/>
    <x v="1"/>
    <s v="43000000014111564"/>
    <x v="621"/>
    <s v="Broad"/>
    <x v="11"/>
    <s v="Cheap International Philadelphia"/>
    <s v="uncategorized"/>
    <x v="2"/>
    <s v="Unassigned"/>
    <s v="Unavailable"/>
    <n v="6.25"/>
    <n v="1"/>
    <n v="4.7249999999999996"/>
    <n v="4.7249999999999996"/>
    <n v="1"/>
    <n v="100"/>
    <n v="2"/>
    <n v="0"/>
    <n v="0"/>
    <n v="0"/>
    <n v="4.7249999999999996"/>
    <n v="0"/>
  </r>
  <r>
    <s v="K435"/>
    <x v="1"/>
    <s v="43000000014112100"/>
    <x v="336"/>
    <s v="Broad"/>
    <x v="11"/>
    <s v="Philadelphia to Italy Sale"/>
    <s v="uncategorized"/>
    <x v="2"/>
    <s v="Unassigned"/>
    <s v="Paused"/>
    <n v="6.25"/>
    <n v="2"/>
    <n v="4.75"/>
    <n v="2.375"/>
    <n v="30"/>
    <n v="6.6666666666666696"/>
    <n v="2.4300000000000002"/>
    <n v="0"/>
    <n v="0"/>
    <n v="0"/>
    <n v="4.75"/>
    <n v="0"/>
  </r>
  <r>
    <s v="K435"/>
    <x v="1"/>
    <s v="43000000014118570"/>
    <x v="398"/>
    <s v="Broad"/>
    <x v="9"/>
    <s v="Houston to Paris Sale"/>
    <s v="uncategorized"/>
    <x v="2"/>
    <s v="Unassigned"/>
    <s v="Paused"/>
    <n v="6.25"/>
    <n v="2"/>
    <n v="4.75"/>
    <n v="2.375"/>
    <n v="16"/>
    <n v="12.5"/>
    <n v="1.1875"/>
    <n v="0"/>
    <n v="0"/>
    <n v="0"/>
    <n v="4.75"/>
    <n v="0"/>
  </r>
  <r>
    <s v="K435"/>
    <x v="1"/>
    <s v="43000000014121157"/>
    <x v="344"/>
    <s v="Broad"/>
    <x v="6"/>
    <s v="DC to France Sale"/>
    <s v="uncategorized"/>
    <x v="2"/>
    <s v="Unassigned"/>
    <s v="Unavailable"/>
    <n v="6.25"/>
    <n v="3"/>
    <n v="4.7625000000000002"/>
    <n v="1.5874999999999999"/>
    <n v="10"/>
    <n v="30"/>
    <n v="1.1000000000000001"/>
    <n v="0"/>
    <n v="0"/>
    <n v="0"/>
    <n v="4.7625000000000002"/>
    <n v="0"/>
  </r>
  <r>
    <s v="K435"/>
    <x v="1"/>
    <s v="43000000005287915"/>
    <x v="739"/>
    <s v="Broad"/>
    <x v="10"/>
    <s v="Google|Hanover"/>
    <s v="hanover"/>
    <x v="2"/>
    <s v="Unassigned"/>
    <s v="Paused"/>
    <n v="6.25"/>
    <n v="1"/>
    <n v="4.7750000000000004"/>
    <n v="4.7750000000000004"/>
    <n v="18"/>
    <n v="5.5555555555555598"/>
    <n v="1.1111111111111101"/>
    <n v="0"/>
    <n v="0"/>
    <n v="0"/>
    <n v="4.7750000000000004"/>
    <n v="0"/>
  </r>
  <r>
    <s v="K435"/>
    <x v="1"/>
    <s v="43000000014200747"/>
    <x v="740"/>
    <s v="Broad"/>
    <x v="11"/>
    <s v="International Philadelphia"/>
    <s v="uncategorized"/>
    <x v="2"/>
    <s v="Unassigned"/>
    <s v="Unavailable"/>
    <n v="6.25"/>
    <n v="2"/>
    <n v="4.7874999999999996"/>
    <n v="2.3937499999999998"/>
    <n v="39"/>
    <n v="5.1282051282051304"/>
    <n v="1.58717948717949"/>
    <n v="0"/>
    <n v="0"/>
    <n v="0"/>
    <n v="4.7874999999999996"/>
    <n v="0"/>
  </r>
  <r>
    <s v="K435"/>
    <x v="1"/>
    <s v="43000000014127565"/>
    <x v="618"/>
    <s v="Broad"/>
    <x v="8"/>
    <s v="Boston to Paris Sale"/>
    <s v="uncategorized"/>
    <x v="2"/>
    <s v="Unassigned"/>
    <s v="Paused"/>
    <n v="6.25"/>
    <n v="2"/>
    <n v="4.7874999999999996"/>
    <n v="2.3937499999999998"/>
    <n v="3"/>
    <n v="66.6666666666667"/>
    <n v="1"/>
    <n v="0"/>
    <n v="0"/>
    <n v="0"/>
    <n v="4.7874999999999996"/>
    <n v="0"/>
  </r>
  <r>
    <s v="K435"/>
    <x v="1"/>
    <s v="43000000013072101"/>
    <x v="741"/>
    <s v="Broad"/>
    <x v="16"/>
    <s v="Florence"/>
    <s v="uncategorized"/>
    <x v="2"/>
    <s v="Unassigned"/>
    <s v="Paused"/>
    <n v="6.25"/>
    <n v="2"/>
    <n v="4.8"/>
    <n v="2.4"/>
    <n v="69"/>
    <n v="2.8985507246376798"/>
    <n v="2.93333333333333"/>
    <n v="0"/>
    <n v="0"/>
    <n v="0"/>
    <n v="4.8"/>
    <n v="0"/>
  </r>
  <r>
    <s v="K435"/>
    <x v="1"/>
    <s v="43000000014115041"/>
    <x v="742"/>
    <s v="Broad"/>
    <x v="4"/>
    <s v="New York to Rome Sale"/>
    <s v="uncategorized"/>
    <x v="2"/>
    <s v="Unassigned"/>
    <s v="Unavailable"/>
    <n v="6.25"/>
    <n v="1"/>
    <n v="4.8125"/>
    <n v="4.8125"/>
    <n v="2"/>
    <n v="50"/>
    <n v="1"/>
    <n v="0"/>
    <n v="0"/>
    <n v="0"/>
    <n v="4.8125"/>
    <n v="0"/>
  </r>
  <r>
    <s v="K435"/>
    <x v="1"/>
    <s v="43000000014116867"/>
    <x v="743"/>
    <s v="Broad"/>
    <x v="14"/>
    <s v="Los Angeles to Milan Sale"/>
    <s v="uncategorized"/>
    <x v="2"/>
    <s v="Unassigned"/>
    <s v="Unavailable"/>
    <n v="6.25"/>
    <n v="1"/>
    <n v="4.8250000000000002"/>
    <n v="4.8250000000000002"/>
    <n v="9"/>
    <n v="11.1111111111111"/>
    <n v="5.3444444444444397"/>
    <n v="0"/>
    <n v="0"/>
    <n v="0"/>
    <n v="4.8250000000000002"/>
    <n v="0"/>
  </r>
  <r>
    <s v="K435"/>
    <x v="1"/>
    <s v="43000000007147609"/>
    <x v="744"/>
    <s v="Broad"/>
    <x v="10"/>
    <s v="Google|conakry"/>
    <s v="uncategorized"/>
    <x v="2"/>
    <s v="Unassigned"/>
    <s v="Paused"/>
    <n v="6.25"/>
    <n v="3"/>
    <n v="4.8499999875000004"/>
    <n v="1.6166666625000001"/>
    <n v="54"/>
    <n v="5.5555555555555598"/>
    <n v="1.25185185185185"/>
    <n v="0"/>
    <n v="0"/>
    <n v="0"/>
    <n v="4.8499999875000004"/>
    <n v="0"/>
  </r>
  <r>
    <s v="K435"/>
    <x v="1"/>
    <s v="43000000014115486"/>
    <x v="40"/>
    <s v="Broad"/>
    <x v="5"/>
    <s v="Miami to Paris Sale"/>
    <s v="uncategorized"/>
    <x v="2"/>
    <s v="Unassigned"/>
    <s v="Paused"/>
    <n v="6.25"/>
    <n v="3"/>
    <n v="4.8499999875000004"/>
    <n v="1.6166666625000001"/>
    <n v="21"/>
    <n v="14.285714285714301"/>
    <n v="1.61904761904762"/>
    <n v="0"/>
    <n v="0"/>
    <n v="0"/>
    <n v="4.8499999875000004"/>
    <n v="0"/>
  </r>
  <r>
    <s v="K435"/>
    <x v="1"/>
    <s v="43000000014112881"/>
    <x v="41"/>
    <s v="Broad"/>
    <x v="11"/>
    <s v="Philadelphia to Paris Sale"/>
    <s v="uncategorized"/>
    <x v="2"/>
    <s v="Unassigned"/>
    <s v="Paused"/>
    <n v="6.25"/>
    <n v="2"/>
    <n v="4.8499999999999996"/>
    <n v="2.4249999999999998"/>
    <n v="8"/>
    <n v="25"/>
    <n v="1"/>
    <n v="0"/>
    <n v="0"/>
    <n v="0"/>
    <n v="4.8499999999999996"/>
    <n v="0"/>
  </r>
  <r>
    <s v="K435"/>
    <x v="1"/>
    <s v="43000000013072727"/>
    <x v="745"/>
    <s v="Broad"/>
    <x v="16"/>
    <s v="Turkey"/>
    <s v="uncategorized"/>
    <x v="2"/>
    <s v="Unassigned"/>
    <s v="Unavailable"/>
    <n v="6.25"/>
    <n v="3"/>
    <n v="4.8624999750000004"/>
    <n v="1.620833325"/>
    <n v="72"/>
    <n v="4.1666666666666696"/>
    <n v="1.3388888888888899"/>
    <n v="0"/>
    <n v="0"/>
    <n v="0"/>
    <n v="4.8624999750000004"/>
    <n v="0"/>
  </r>
  <r>
    <s v="K435"/>
    <x v="1"/>
    <s v="43000000014113542"/>
    <x v="746"/>
    <s v="Broad"/>
    <x v="4"/>
    <s v="New York to Athens Sale"/>
    <s v="uncategorized"/>
    <x v="2"/>
    <s v="Unassigned"/>
    <s v="Unavailable"/>
    <n v="6.25"/>
    <n v="1"/>
    <n v="4.8624999999999998"/>
    <n v="4.8624999999999998"/>
    <n v="18"/>
    <n v="5.5555555555555598"/>
    <n v="1.05555555555556"/>
    <n v="0"/>
    <n v="0"/>
    <n v="0"/>
    <n v="4.8624999999999998"/>
    <n v="0"/>
  </r>
  <r>
    <s v="K435"/>
    <x v="1"/>
    <s v="43000000014109631"/>
    <x v="713"/>
    <s v="Broad"/>
    <x v="2"/>
    <s v="San Francisco to Italy Sale"/>
    <s v="uncategorized"/>
    <x v="2"/>
    <s v="Unassigned"/>
    <s v="Unavailable"/>
    <n v="6.25"/>
    <n v="2"/>
    <n v="4.875"/>
    <n v="2.4375"/>
    <n v="120"/>
    <n v="1.6666666666666701"/>
    <n v="1.4166666666666701"/>
    <n v="0"/>
    <n v="0"/>
    <n v="0"/>
    <n v="4.875"/>
    <n v="0"/>
  </r>
  <r>
    <s v="K435"/>
    <x v="1"/>
    <s v="43000000013072443"/>
    <x v="747"/>
    <s v="Exact"/>
    <x v="16"/>
    <s v="London"/>
    <s v="uncategorized"/>
    <x v="2"/>
    <s v="Unassigned"/>
    <s v="Unavailable"/>
    <n v="6.25"/>
    <n v="1"/>
    <n v="4.9000000000000004"/>
    <n v="4.9000000000000004"/>
    <n v="3"/>
    <n v="33.3333333333333"/>
    <n v="1.6666666666666701"/>
    <n v="0"/>
    <n v="0"/>
    <n v="0"/>
    <n v="4.9000000000000004"/>
    <n v="0"/>
  </r>
  <r>
    <s v="K435"/>
    <x v="1"/>
    <s v="43000000014110452"/>
    <x v="331"/>
    <s v="Broad"/>
    <x v="2"/>
    <s v="San Francisco to Paris Sale"/>
    <s v="uncategorized"/>
    <x v="2"/>
    <s v="Unassigned"/>
    <s v="Paused"/>
    <n v="6.25"/>
    <n v="2"/>
    <n v="4.9000000000000004"/>
    <n v="2.4500000000000002"/>
    <n v="12"/>
    <n v="16.6666666666667"/>
    <n v="1.0833333333333299"/>
    <n v="0"/>
    <n v="0"/>
    <n v="0"/>
    <n v="4.9000000000000004"/>
    <n v="0"/>
  </r>
  <r>
    <s v="K435"/>
    <x v="1"/>
    <s v="43000000014302635"/>
    <x v="748"/>
    <s v="Broad"/>
    <x v="19"/>
    <s v="India"/>
    <s v="uncategorized"/>
    <x v="2"/>
    <s v="Unassigned"/>
    <s v="Paused"/>
    <n v="6.25"/>
    <n v="1"/>
    <n v="4.9124999999999996"/>
    <n v="4.9124999999999996"/>
    <n v="654"/>
    <n v="0.15290519877675801"/>
    <n v="1.4779816513761499"/>
    <n v="0"/>
    <n v="0"/>
    <n v="0"/>
    <n v="4.9124999999999996"/>
    <n v="0"/>
  </r>
  <r>
    <s v="K435"/>
    <x v="1"/>
    <s v="43000000014118815"/>
    <x v="429"/>
    <s v="Broad"/>
    <x v="9"/>
    <s v="Houston to Barcelona Sale"/>
    <s v="uncategorized"/>
    <x v="2"/>
    <s v="Unassigned"/>
    <s v="Paused"/>
    <n v="6.25"/>
    <n v="1"/>
    <n v="4.9375"/>
    <n v="4.9375"/>
    <n v="15"/>
    <n v="6.6666666666666696"/>
    <n v="2.1293333333333302"/>
    <n v="0"/>
    <n v="0"/>
    <n v="0"/>
    <n v="4.9375"/>
    <n v="0"/>
  </r>
  <r>
    <s v="K435"/>
    <x v="1"/>
    <s v="43000000014122783"/>
    <x v="33"/>
    <s v="Broad"/>
    <x v="6"/>
    <s v="DC to Paris Sale"/>
    <s v="uncategorized"/>
    <x v="2"/>
    <s v="Unassigned"/>
    <s v="Paused"/>
    <n v="6.25"/>
    <n v="2"/>
    <n v="4.9375"/>
    <n v="2.46875"/>
    <n v="3"/>
    <n v="66.6666666666667"/>
    <n v="1"/>
    <n v="0"/>
    <n v="0"/>
    <n v="0"/>
    <n v="4.9375"/>
    <n v="0"/>
  </r>
  <r>
    <s v="K435"/>
    <x v="1"/>
    <s v="43000000014200957"/>
    <x v="692"/>
    <s v="Broad"/>
    <x v="6"/>
    <s v="International DC"/>
    <s v="uncategorized"/>
    <x v="2"/>
    <s v="Unassigned"/>
    <s v="Unavailable"/>
    <n v="6.25"/>
    <n v="2"/>
    <n v="4.9375"/>
    <n v="2.46875"/>
    <n v="95"/>
    <n v="2.1052631578947398"/>
    <n v="2.0347368421052598"/>
    <n v="0"/>
    <n v="0"/>
    <n v="0"/>
    <n v="4.9375"/>
    <n v="0"/>
  </r>
  <r>
    <s v="K435"/>
    <x v="1"/>
    <s v="43000000014110979"/>
    <x v="337"/>
    <s v="Broad"/>
    <x v="2"/>
    <s v="San Francisco to Rome Sale"/>
    <s v="uncategorized"/>
    <x v="2"/>
    <s v="Unassigned"/>
    <s v="Paused"/>
    <n v="6.25"/>
    <n v="1"/>
    <n v="4.95"/>
    <n v="4.95"/>
    <n v="4"/>
    <n v="25"/>
    <n v="1"/>
    <n v="0"/>
    <n v="0"/>
    <n v="0"/>
    <n v="4.95"/>
    <n v="0"/>
  </r>
  <r>
    <s v="K435"/>
    <x v="1"/>
    <s v="43000000014122341"/>
    <x v="35"/>
    <s v="Broad"/>
    <x v="6"/>
    <s v="DC to Paris Sale"/>
    <s v="uncategorized"/>
    <x v="2"/>
    <s v="Unassigned"/>
    <s v="Paused"/>
    <n v="6.25"/>
    <n v="2"/>
    <n v="4.9625000000000004"/>
    <n v="2.4812500000000002"/>
    <n v="44"/>
    <n v="4.5454545454545503"/>
    <n v="2.0027272727272698"/>
    <n v="0"/>
    <n v="0"/>
    <n v="0"/>
    <n v="4.9625000000000004"/>
    <n v="0"/>
  </r>
  <r>
    <s v="K435"/>
    <x v="1"/>
    <s v="43000000014115202"/>
    <x v="161"/>
    <s v="Broad"/>
    <x v="5"/>
    <s v="Miami to France Sale"/>
    <s v="uncategorized"/>
    <x v="2"/>
    <s v="Unassigned"/>
    <s v="Paused"/>
    <n v="6.25"/>
    <n v="2"/>
    <n v="4.9749999999999996"/>
    <n v="2.4874999999999998"/>
    <n v="15"/>
    <n v="13.3333333333333"/>
    <n v="1.4666666666666699"/>
    <n v="0"/>
    <n v="0"/>
    <n v="0"/>
    <n v="4.9749999999999996"/>
    <n v="0"/>
  </r>
  <r>
    <s v="K435"/>
    <x v="1"/>
    <s v="43000000014116467"/>
    <x v="30"/>
    <s v="Broad"/>
    <x v="14"/>
    <s v="Los Angeles to France Sale"/>
    <s v="uncategorized"/>
    <x v="2"/>
    <s v="Unassigned"/>
    <s v="Unavailable"/>
    <n v="6.25"/>
    <n v="3"/>
    <n v="4.9874999999999998"/>
    <n v="1.6625000000000001"/>
    <n v="20"/>
    <n v="15"/>
    <n v="1"/>
    <n v="0"/>
    <n v="0"/>
    <n v="0"/>
    <n v="4.9874999999999998"/>
    <n v="0"/>
  </r>
  <r>
    <s v="K435"/>
    <x v="1"/>
    <s v="43000000014114849"/>
    <x v="376"/>
    <s v="Broad"/>
    <x v="4"/>
    <s v="New York to Rome Sale"/>
    <s v="uncategorized"/>
    <x v="2"/>
    <s v="Unassigned"/>
    <s v="Unavailable"/>
    <n v="6.25"/>
    <n v="1"/>
    <n v="5"/>
    <n v="5"/>
    <n v="5"/>
    <n v="20"/>
    <n v="1"/>
    <n v="0"/>
    <n v="0"/>
    <n v="0"/>
    <n v="5"/>
    <n v="0"/>
  </r>
  <r>
    <s v="K435"/>
    <x v="1"/>
    <s v="43000000014127737"/>
    <x v="610"/>
    <s v="Broad"/>
    <x v="8"/>
    <s v="Boston to Rome Sale"/>
    <s v="uncategorized"/>
    <x v="2"/>
    <s v="Unassigned"/>
    <s v="Paused"/>
    <n v="6.25"/>
    <n v="1"/>
    <n v="5"/>
    <n v="5"/>
    <n v="21"/>
    <n v="4.7619047619047601"/>
    <n v="1.2380952380952399"/>
    <n v="0"/>
    <n v="0"/>
    <n v="0"/>
    <n v="5"/>
    <n v="0"/>
  </r>
  <r>
    <s v="K435"/>
    <x v="1"/>
    <s v="43000000014112654"/>
    <x v="653"/>
    <s v="Broad"/>
    <x v="11"/>
    <s v="Philadelphia to Rome Sale"/>
    <s v="uncategorized"/>
    <x v="2"/>
    <s v="Unassigned"/>
    <s v="Paused"/>
    <n v="6.25"/>
    <n v="2"/>
    <n v="5.0250000000000004"/>
    <n v="2.5125000000000002"/>
    <n v="14"/>
    <n v="14.285714285714301"/>
    <n v="1.4285714285714299"/>
    <n v="0"/>
    <n v="0"/>
    <n v="0"/>
    <n v="5.0250000000000004"/>
    <n v="0"/>
  </r>
  <r>
    <s v="K435"/>
    <x v="1"/>
    <s v="43000000014116787"/>
    <x v="464"/>
    <s v="Broad"/>
    <x v="14"/>
    <s v="Los Angeles to Greece Sale"/>
    <s v="uncategorized"/>
    <x v="2"/>
    <s v="Unassigned"/>
    <s v="Unavailable"/>
    <n v="6.25"/>
    <n v="2"/>
    <n v="5.0250000000000004"/>
    <n v="2.5125000000000002"/>
    <n v="60"/>
    <n v="3.3333333333333299"/>
    <n v="1.2166666666666699"/>
    <n v="0"/>
    <n v="0"/>
    <n v="0"/>
    <n v="5.0250000000000004"/>
    <n v="0"/>
  </r>
  <r>
    <s v="K435"/>
    <x v="1"/>
    <s v="43000000014113183"/>
    <x v="617"/>
    <s v="Broad"/>
    <x v="4"/>
    <s v="New York to Italy Sale"/>
    <s v="uncategorized"/>
    <x v="2"/>
    <s v="Unassigned"/>
    <s v="Unavailable"/>
    <n v="6.25"/>
    <n v="2"/>
    <n v="5.0374999999999996"/>
    <n v="2.5187499999999998"/>
    <n v="2"/>
    <n v="100"/>
    <n v="1"/>
    <n v="0"/>
    <n v="0"/>
    <n v="0"/>
    <n v="5.0374999999999996"/>
    <n v="0"/>
  </r>
  <r>
    <s v="K435"/>
    <x v="1"/>
    <s v="43000000014110675"/>
    <x v="387"/>
    <s v="Broad"/>
    <x v="2"/>
    <s v="San Francisco to Paris Sale"/>
    <s v="uncategorized"/>
    <x v="2"/>
    <s v="Unassigned"/>
    <s v="Paused"/>
    <n v="6.25"/>
    <n v="1"/>
    <n v="5.0625"/>
    <n v="5.0625"/>
    <n v="2"/>
    <n v="50"/>
    <n v="1"/>
    <n v="0"/>
    <n v="0"/>
    <n v="0"/>
    <n v="5.0625"/>
    <n v="0"/>
  </r>
  <r>
    <s v="K435"/>
    <x v="1"/>
    <s v="43000000014201064"/>
    <x v="573"/>
    <s v="Broad"/>
    <x v="7"/>
    <s v="Europe Detroit"/>
    <s v="uncategorized"/>
    <x v="2"/>
    <s v="Unassigned"/>
    <s v="Unavailable"/>
    <n v="6.25"/>
    <n v="2"/>
    <n v="5.0625"/>
    <n v="2.53125"/>
    <n v="74"/>
    <n v="2.7027027027027"/>
    <n v="2.46824324324324"/>
    <n v="0"/>
    <n v="0"/>
    <n v="0"/>
    <n v="5.0625"/>
    <n v="0"/>
  </r>
  <r>
    <s v="K435"/>
    <x v="1"/>
    <s v="43000000005287932"/>
    <x v="749"/>
    <s v="Broad"/>
    <x v="10"/>
    <s v="Google|Berlin"/>
    <s v="berlin"/>
    <x v="2"/>
    <s v="Unassigned"/>
    <s v="Paused"/>
    <n v="6.25"/>
    <n v="3"/>
    <n v="5.0749999875"/>
    <n v="1.6916666624999999"/>
    <n v="77"/>
    <n v="3.8961038961039001"/>
    <n v="1.2467532467532501"/>
    <n v="0"/>
    <n v="0"/>
    <n v="0"/>
    <n v="5.0749999875"/>
    <n v="0"/>
  </r>
  <r>
    <s v="K435"/>
    <x v="1"/>
    <s v="43000000014201446"/>
    <x v="563"/>
    <s v="Broad"/>
    <x v="8"/>
    <s v="International Boston"/>
    <s v="uncategorized"/>
    <x v="2"/>
    <s v="Unassigned"/>
    <s v="Unavailable"/>
    <n v="6.25"/>
    <n v="2"/>
    <n v="5.0750000000000002"/>
    <n v="2.5375000000000001"/>
    <n v="13"/>
    <n v="15.384615384615399"/>
    <n v="2.9230769230769198"/>
    <n v="0"/>
    <n v="0"/>
    <n v="0"/>
    <n v="5.0750000000000002"/>
    <n v="0"/>
  </r>
  <r>
    <s v="K435"/>
    <x v="1"/>
    <s v="43000000005287766"/>
    <x v="750"/>
    <s v="Broad"/>
    <x v="10"/>
    <s v="Google|Hanover"/>
    <s v="hanover"/>
    <x v="2"/>
    <s v="Unassigned"/>
    <s v="Paused"/>
    <n v="6.25"/>
    <n v="1"/>
    <n v="5.0875000000000004"/>
    <n v="5.0875000000000004"/>
    <n v="7"/>
    <n v="14.285714285714301"/>
    <n v="1.1428571428571399"/>
    <n v="0"/>
    <n v="0"/>
    <n v="0"/>
    <n v="5.0875000000000004"/>
    <n v="0"/>
  </r>
  <r>
    <s v="K435"/>
    <x v="1"/>
    <s v="43000000014117293"/>
    <x v="688"/>
    <s v="Broad"/>
    <x v="14"/>
    <s v="Los Angeles to Barcelona Sale"/>
    <s v="uncategorized"/>
    <x v="2"/>
    <s v="Unassigned"/>
    <s v="Unavailable"/>
    <n v="6.25"/>
    <n v="2"/>
    <n v="5.0999999999999996"/>
    <n v="2.5499999999999998"/>
    <n v="4"/>
    <n v="50"/>
    <n v="1"/>
    <n v="0"/>
    <n v="0"/>
    <n v="0"/>
    <n v="5.0999999999999996"/>
    <n v="0"/>
  </r>
  <r>
    <s v="K435"/>
    <x v="1"/>
    <s v="43000000005278239"/>
    <x v="751"/>
    <s v="Broad"/>
    <x v="10"/>
    <s v="Google|Germany"/>
    <s v="uncategorized"/>
    <x v="2"/>
    <s v="Unassigned"/>
    <s v="Paused"/>
    <n v="6.25"/>
    <n v="2"/>
    <n v="5.1124999999999998"/>
    <n v="2.5562499999999999"/>
    <n v="190"/>
    <n v="1.0526315789473699"/>
    <n v="1.4757894736842101"/>
    <n v="0"/>
    <n v="0"/>
    <n v="0"/>
    <n v="5.1124999999999998"/>
    <n v="0"/>
  </r>
  <r>
    <s v="K435"/>
    <x v="1"/>
    <s v="43000000014118668"/>
    <x v="380"/>
    <s v="Broad"/>
    <x v="9"/>
    <s v="Houston to Barcelona Sale"/>
    <s v="uncategorized"/>
    <x v="2"/>
    <s v="Unassigned"/>
    <s v="Paused"/>
    <n v="6.25"/>
    <n v="2"/>
    <n v="5.1124999999999998"/>
    <n v="2.5562499999999999"/>
    <n v="141"/>
    <n v="1.4184397163120599"/>
    <n v="1.4288652482269499"/>
    <n v="0"/>
    <n v="0"/>
    <n v="0"/>
    <n v="5.1124999999999998"/>
    <n v="0"/>
  </r>
  <r>
    <s v="K435"/>
    <x v="1"/>
    <s v="43000000005287800"/>
    <x v="752"/>
    <s v="Broad"/>
    <x v="10"/>
    <s v="Google|Hamburg"/>
    <s v="hamburg"/>
    <x v="2"/>
    <s v="Unassigned"/>
    <s v="Paused"/>
    <n v="6.25"/>
    <n v="2"/>
    <n v="5.125"/>
    <n v="2.5625"/>
    <n v="29"/>
    <n v="6.8965517241379297"/>
    <n v="1.3172413793103499"/>
    <n v="0"/>
    <n v="0"/>
    <n v="0"/>
    <n v="5.125"/>
    <n v="0"/>
  </r>
  <r>
    <s v="K435"/>
    <x v="1"/>
    <s v="43000000014121501"/>
    <x v="429"/>
    <s v="Broad"/>
    <x v="6"/>
    <s v="DC to Barcelona Sale"/>
    <s v="uncategorized"/>
    <x v="2"/>
    <s v="Unassigned"/>
    <s v="Paused"/>
    <n v="6.25"/>
    <n v="1"/>
    <n v="5.125"/>
    <n v="5.125"/>
    <n v="22"/>
    <n v="4.5454545454545503"/>
    <n v="1.81318181818182"/>
    <n v="0"/>
    <n v="0"/>
    <n v="0"/>
    <n v="5.125"/>
    <n v="0"/>
  </r>
  <r>
    <s v="K435"/>
    <x v="1"/>
    <s v="43000000013072496"/>
    <x v="753"/>
    <s v="Broad"/>
    <x v="16"/>
    <s v="Madrid"/>
    <s v="uncategorized"/>
    <x v="2"/>
    <s v="Unassigned"/>
    <s v="Unavailable"/>
    <n v="6.25"/>
    <n v="2"/>
    <n v="5.1375000000000002"/>
    <n v="2.5687500000000001"/>
    <n v="570"/>
    <n v="0.35087719298245601"/>
    <n v="3.4012280701754398"/>
    <n v="0"/>
    <n v="0"/>
    <n v="0"/>
    <n v="5.1375000000000002"/>
    <n v="0"/>
  </r>
  <r>
    <s v="K435"/>
    <x v="1"/>
    <s v="43000000013072767"/>
    <x v="511"/>
    <s v="Broad"/>
    <x v="16"/>
    <s v="Italy"/>
    <s v="uncategorized"/>
    <x v="2"/>
    <s v="Unassigned"/>
    <s v="Paused"/>
    <n v="6.25"/>
    <n v="6"/>
    <n v="5.1499999499999998"/>
    <n v="0.85833332500000004"/>
    <n v="987"/>
    <n v="0.60790273556231"/>
    <n v="4.2992907801418401"/>
    <n v="0"/>
    <n v="0"/>
    <n v="0"/>
    <n v="5.1499999499999998"/>
    <n v="0"/>
  </r>
  <r>
    <s v="K435"/>
    <x v="1"/>
    <s v="43000000013072549"/>
    <x v="754"/>
    <s v="Exact"/>
    <x v="16"/>
    <s v="London"/>
    <s v="uncategorized"/>
    <x v="2"/>
    <s v="Unassigned"/>
    <s v="Unavailable"/>
    <n v="6.25"/>
    <n v="2"/>
    <n v="5.2625000000000002"/>
    <n v="2.6312500000000001"/>
    <n v="9"/>
    <n v="22.2222222222222"/>
    <n v="2.7777777777777799"/>
    <n v="0"/>
    <n v="0"/>
    <n v="0"/>
    <n v="5.2625000000000002"/>
    <n v="0"/>
  </r>
  <r>
    <s v="K435"/>
    <x v="1"/>
    <s v="43000000014114645"/>
    <x v="712"/>
    <s v="Broad"/>
    <x v="4"/>
    <s v="New York to Venice Sale"/>
    <s v="uncategorized"/>
    <x v="2"/>
    <s v="Unassigned"/>
    <s v="Unavailable"/>
    <n v="6.25"/>
    <n v="1"/>
    <n v="5.2750000000000004"/>
    <n v="5.2750000000000004"/>
    <n v="36"/>
    <n v="2.7777777777777799"/>
    <n v="4.0416666666666696"/>
    <n v="0"/>
    <n v="0"/>
    <n v="0"/>
    <n v="5.2750000000000004"/>
    <n v="0"/>
  </r>
  <r>
    <s v="K435"/>
    <x v="1"/>
    <s v="43000000014122201"/>
    <x v="427"/>
    <s v="Broad"/>
    <x v="6"/>
    <s v="DC to Rome Sale"/>
    <s v="uncategorized"/>
    <x v="2"/>
    <s v="Unassigned"/>
    <s v="Paused"/>
    <n v="6.25"/>
    <n v="2"/>
    <n v="5.2874999999999996"/>
    <n v="2.6437499999999998"/>
    <n v="8"/>
    <n v="25"/>
    <n v="1.75"/>
    <n v="0"/>
    <n v="0"/>
    <n v="0"/>
    <n v="5.2874999999999996"/>
    <n v="0"/>
  </r>
  <r>
    <s v="K435"/>
    <x v="1"/>
    <s v="43000000014114872"/>
    <x v="661"/>
    <s v="Broad"/>
    <x v="4"/>
    <s v="New York to Venice Sale"/>
    <s v="uncategorized"/>
    <x v="2"/>
    <s v="Unassigned"/>
    <s v="Unavailable"/>
    <n v="6.25"/>
    <n v="2"/>
    <n v="5.3"/>
    <n v="2.65"/>
    <n v="19"/>
    <n v="10.526315789473699"/>
    <n v="1.57368421052632"/>
    <n v="0"/>
    <n v="0"/>
    <n v="0"/>
    <n v="5.3"/>
    <n v="0"/>
  </r>
  <r>
    <s v="K435"/>
    <x v="1"/>
    <s v="43000000013072604"/>
    <x v="755"/>
    <s v="Exact"/>
    <x v="16"/>
    <s v="Istanbul"/>
    <s v="uncategorized"/>
    <x v="2"/>
    <s v="Unassigned"/>
    <s v="Unavailable"/>
    <n v="6.25"/>
    <n v="5"/>
    <n v="5.3250000000000002"/>
    <n v="1.0649999999999999"/>
    <n v="942"/>
    <n v="0.53078556263269605"/>
    <n v="4.57929936305732"/>
    <n v="0"/>
    <n v="0"/>
    <n v="0"/>
    <n v="5.3250000000000002"/>
    <n v="0"/>
  </r>
  <r>
    <s v="K435"/>
    <x v="1"/>
    <s v="43000000014113626"/>
    <x v="439"/>
    <s v="Broad"/>
    <x v="4"/>
    <s v="New York to Florence Sale"/>
    <s v="uncategorized"/>
    <x v="2"/>
    <s v="Unassigned"/>
    <s v="Unavailable"/>
    <n v="6.25"/>
    <n v="1"/>
    <n v="5.3250000000000002"/>
    <n v="5.3250000000000002"/>
    <n v="16"/>
    <n v="6.25"/>
    <n v="1.9375"/>
    <n v="0"/>
    <n v="0"/>
    <n v="0"/>
    <n v="5.3250000000000002"/>
    <n v="0"/>
  </r>
  <r>
    <s v="K435"/>
    <x v="1"/>
    <s v="43000000014116818"/>
    <x v="382"/>
    <s v="Broad"/>
    <x v="14"/>
    <s v="Los Angeles to Italy Sale"/>
    <s v="uncategorized"/>
    <x v="2"/>
    <s v="Unassigned"/>
    <s v="Unavailable"/>
    <n v="6.25"/>
    <n v="1"/>
    <n v="5.3250000000000002"/>
    <n v="5.3250000000000002"/>
    <n v="7"/>
    <n v="14.285714285714301"/>
    <n v="2.4285714285714302"/>
    <n v="0"/>
    <n v="0"/>
    <n v="0"/>
    <n v="5.3250000000000002"/>
    <n v="0"/>
  </r>
  <r>
    <s v="K435"/>
    <x v="1"/>
    <s v="43000000014118480"/>
    <x v="373"/>
    <s v="Broad"/>
    <x v="9"/>
    <s v="Houston to Florence Sale"/>
    <s v="uncategorized"/>
    <x v="2"/>
    <s v="Unassigned"/>
    <s v="Paused"/>
    <n v="6.25"/>
    <n v="1"/>
    <n v="5.3375000000000004"/>
    <n v="5.3375000000000004"/>
    <n v="4"/>
    <n v="25"/>
    <n v="1.25"/>
    <n v="0"/>
    <n v="0"/>
    <n v="0"/>
    <n v="5.3375000000000004"/>
    <n v="0"/>
  </r>
  <r>
    <s v="K435"/>
    <x v="1"/>
    <s v="43000000005278162"/>
    <x v="756"/>
    <s v="Broad"/>
    <x v="10"/>
    <s v="Google|Switzerland"/>
    <s v="uncategorized"/>
    <x v="2"/>
    <s v="Unassigned"/>
    <s v="Paused"/>
    <n v="6.25"/>
    <n v="1"/>
    <n v="5.375"/>
    <n v="5.375"/>
    <n v="36"/>
    <n v="2.7777777777777799"/>
    <n v="1.4833333333333301"/>
    <n v="0"/>
    <n v="0"/>
    <n v="0"/>
    <n v="5.375"/>
    <n v="0"/>
  </r>
  <r>
    <s v="K435"/>
    <x v="1"/>
    <s v="43000000014114036"/>
    <x v="666"/>
    <s v="Broad"/>
    <x v="4"/>
    <s v="New York to Paris Sale"/>
    <s v="uncategorized"/>
    <x v="2"/>
    <s v="Unassigned"/>
    <s v="Live"/>
    <n v="6.25"/>
    <n v="2"/>
    <n v="5.375"/>
    <n v="2.6875"/>
    <n v="18"/>
    <n v="11.1111111111111"/>
    <n v="1"/>
    <n v="0"/>
    <n v="0"/>
    <n v="0"/>
    <n v="5.375"/>
    <n v="0"/>
  </r>
  <r>
    <s v="K435"/>
    <x v="1"/>
    <s v="43000000014112117"/>
    <x v="382"/>
    <s v="Broad"/>
    <x v="11"/>
    <s v="Philadelphia to Italy Sale"/>
    <s v="uncategorized"/>
    <x v="2"/>
    <s v="Unassigned"/>
    <s v="Paused"/>
    <n v="6.25"/>
    <n v="2"/>
    <n v="5.3875000000000002"/>
    <n v="2.6937500000000001"/>
    <n v="133"/>
    <n v="1.5037593984962401"/>
    <n v="1.15375939849624"/>
    <n v="0"/>
    <n v="0"/>
    <n v="0"/>
    <n v="5.3875000000000002"/>
    <n v="0"/>
  </r>
  <r>
    <s v="K435"/>
    <x v="1"/>
    <s v="43000000005278643"/>
    <x v="757"/>
    <s v="Broad"/>
    <x v="10"/>
    <s v="Google|Overseas"/>
    <s v="uncategorized"/>
    <x v="2"/>
    <s v="Unassigned"/>
    <s v="Paused"/>
    <n v="6.25"/>
    <n v="1"/>
    <n v="5.4"/>
    <n v="5.4"/>
    <n v="155"/>
    <n v="0.64516129032258096"/>
    <n v="1.6825806451612899"/>
    <n v="0"/>
    <n v="0"/>
    <n v="0"/>
    <n v="5.4"/>
    <n v="0"/>
  </r>
  <r>
    <s v="K435"/>
    <x v="1"/>
    <s v="43000000013072231"/>
    <x v="643"/>
    <s v="Broad"/>
    <x v="16"/>
    <s v="Rome"/>
    <s v="uncategorized"/>
    <x v="2"/>
    <s v="Unassigned"/>
    <s v="Paused"/>
    <n v="6.25"/>
    <n v="3"/>
    <n v="5.4"/>
    <n v="1.8"/>
    <n v="244"/>
    <n v="1.22950819672131"/>
    <n v="2.9803278688524601"/>
    <n v="0"/>
    <n v="0"/>
    <n v="0"/>
    <n v="5.4"/>
    <n v="0"/>
  </r>
  <r>
    <s v="K435"/>
    <x v="1"/>
    <s v="43000000013072593"/>
    <x v="758"/>
    <s v="Broad"/>
    <x v="16"/>
    <s v="Italy"/>
    <s v="uncategorized"/>
    <x v="2"/>
    <s v="Unassigned"/>
    <s v="Paused"/>
    <n v="6.25"/>
    <n v="10"/>
    <n v="5.4"/>
    <n v="0.54"/>
    <n v="264"/>
    <n v="3.7878787878787898"/>
    <n v="4.1878787878787902"/>
    <n v="0"/>
    <n v="0"/>
    <n v="0"/>
    <n v="5.4"/>
    <n v="0"/>
  </r>
  <r>
    <s v="K435"/>
    <x v="1"/>
    <s v="43000000014116734"/>
    <x v="52"/>
    <s v="Broad"/>
    <x v="14"/>
    <s v="Los Angeles to France Sale"/>
    <s v="uncategorized"/>
    <x v="2"/>
    <s v="Unassigned"/>
    <s v="Unavailable"/>
    <n v="6.25"/>
    <n v="3"/>
    <n v="5.4"/>
    <n v="1.8"/>
    <n v="28"/>
    <n v="10.714285714285699"/>
    <n v="1"/>
    <n v="0"/>
    <n v="0"/>
    <n v="0"/>
    <n v="5.4"/>
    <n v="0"/>
  </r>
  <r>
    <s v="K435"/>
    <x v="1"/>
    <s v="43000000014201026"/>
    <x v="476"/>
    <s v="Broad"/>
    <x v="14"/>
    <s v="Europe Los Angeles"/>
    <s v="uncategorized"/>
    <x v="2"/>
    <s v="Unassigned"/>
    <s v="Unavailable"/>
    <n v="6.25"/>
    <n v="2"/>
    <n v="5.4124999999999996"/>
    <n v="2.7062499999999998"/>
    <n v="5"/>
    <n v="40"/>
    <n v="1"/>
    <n v="0"/>
    <n v="0"/>
    <n v="0"/>
    <n v="5.4124999999999996"/>
    <n v="0"/>
  </r>
  <r>
    <s v="K435"/>
    <x v="1"/>
    <s v="43000000013072463"/>
    <x v="759"/>
    <s v="Exact"/>
    <x v="16"/>
    <s v="Istanbul"/>
    <s v="uncategorized"/>
    <x v="2"/>
    <s v="Unassigned"/>
    <s v="Unavailable"/>
    <n v="6.25"/>
    <n v="5"/>
    <n v="5.4249999999999998"/>
    <n v="1.085"/>
    <n v="74"/>
    <n v="6.7567567567567597"/>
    <n v="6.5094594594594604"/>
    <n v="0"/>
    <n v="0"/>
    <n v="0"/>
    <n v="5.4249999999999998"/>
    <n v="0"/>
  </r>
  <r>
    <s v="K435"/>
    <x v="1"/>
    <s v="43000000014120340"/>
    <x v="626"/>
    <s v="Broad"/>
    <x v="7"/>
    <s v="Detroit to Italy Sale"/>
    <s v="uncategorized"/>
    <x v="2"/>
    <s v="Unassigned"/>
    <s v="Paused"/>
    <n v="6.25"/>
    <n v="1"/>
    <n v="5.4249999999999998"/>
    <n v="5.4249999999999998"/>
    <n v="2"/>
    <n v="50"/>
    <n v="1.5"/>
    <n v="0"/>
    <n v="0"/>
    <n v="0"/>
    <n v="5.4249999999999998"/>
    <n v="0"/>
  </r>
  <r>
    <s v="K435"/>
    <x v="1"/>
    <s v="43000000013071868"/>
    <x v="444"/>
    <s v="Broad"/>
    <x v="16"/>
    <s v="Florence"/>
    <s v="uncategorized"/>
    <x v="2"/>
    <s v="Unassigned"/>
    <s v="Paused"/>
    <n v="6.25"/>
    <n v="12"/>
    <n v="5.4375"/>
    <n v="0.453125"/>
    <n v="1959"/>
    <n v="0.61255742725880602"/>
    <n v="5.5592138846350201"/>
    <n v="0"/>
    <n v="0"/>
    <n v="0"/>
    <n v="5.4375"/>
    <n v="0"/>
  </r>
  <r>
    <s v="K435"/>
    <x v="1"/>
    <s v="43000000005278547"/>
    <x v="760"/>
    <s v="Broad"/>
    <x v="10"/>
    <s v="Google|Europe"/>
    <s v="uncategorized"/>
    <x v="2"/>
    <s v="Unassigned"/>
    <s v="Paused"/>
    <n v="6.25"/>
    <n v="6"/>
    <n v="5.4499999500000005"/>
    <n v="0.90833332500000008"/>
    <n v="86"/>
    <n v="6.9767441860465098"/>
    <n v="2.0081395348837199"/>
    <n v="0"/>
    <n v="0"/>
    <n v="0"/>
    <n v="5.4499999500000005"/>
    <n v="0"/>
  </r>
  <r>
    <s v="K435"/>
    <x v="1"/>
    <s v="43000000013072798"/>
    <x v="520"/>
    <s v="Broad"/>
    <x v="16"/>
    <s v="Rome"/>
    <s v="uncategorized"/>
    <x v="2"/>
    <s v="Unassigned"/>
    <s v="Paused"/>
    <n v="6.25"/>
    <n v="7"/>
    <n v="5.4499999749999999"/>
    <n v="0.77857142499999998"/>
    <n v="159"/>
    <n v="4.4025157232704402"/>
    <n v="5.8132075471698101"/>
    <n v="0"/>
    <n v="0"/>
    <n v="0"/>
    <n v="5.4499999749999999"/>
    <n v="0"/>
  </r>
  <r>
    <s v="K435"/>
    <x v="1"/>
    <s v="43000000013072850"/>
    <x v="761"/>
    <s v="Broad"/>
    <x v="16"/>
    <s v="Turkey"/>
    <s v="uncategorized"/>
    <x v="2"/>
    <s v="Unassigned"/>
    <s v="Unavailable"/>
    <n v="6.25"/>
    <n v="3"/>
    <n v="5.4624999750000001"/>
    <n v="1.8208333249999999"/>
    <n v="82"/>
    <n v="3.6585365853658498"/>
    <n v="1.1951219512195099"/>
    <n v="0"/>
    <n v="0"/>
    <n v="0"/>
    <n v="5.4624999750000001"/>
    <n v="0"/>
  </r>
  <r>
    <s v="K435"/>
    <x v="1"/>
    <s v="43000000014201290"/>
    <x v="472"/>
    <s v="Broad"/>
    <x v="8"/>
    <s v="Europe Boston"/>
    <s v="uncategorized"/>
    <x v="2"/>
    <s v="Unassigned"/>
    <s v="Unavailable"/>
    <n v="6.25"/>
    <n v="2"/>
    <n v="5.4625000000000004"/>
    <n v="2.7312500000000002"/>
    <n v="19"/>
    <n v="10.526315789473699"/>
    <n v="1.15789473684211"/>
    <n v="0"/>
    <n v="0"/>
    <n v="0"/>
    <n v="5.4625000000000004"/>
    <n v="0"/>
  </r>
  <r>
    <s v="K435"/>
    <x v="1"/>
    <s v="43000000013072483"/>
    <x v="762"/>
    <s v="Exact"/>
    <x v="16"/>
    <s v="Istanbul"/>
    <s v="uncategorized"/>
    <x v="2"/>
    <s v="Unassigned"/>
    <s v="Unavailable"/>
    <n v="6.25"/>
    <n v="4"/>
    <n v="5.4749999999999996"/>
    <n v="1.3687499999999999"/>
    <n v="108"/>
    <n v="3.7037037037037002"/>
    <n v="2.01203703703704"/>
    <n v="0"/>
    <n v="0"/>
    <n v="0"/>
    <n v="5.4749999999999996"/>
    <n v="0"/>
  </r>
  <r>
    <s v="K435"/>
    <x v="1"/>
    <s v="43000000014201022"/>
    <x v="552"/>
    <s v="Broad"/>
    <x v="6"/>
    <s v="International DC"/>
    <s v="uncategorized"/>
    <x v="2"/>
    <s v="Unassigned"/>
    <s v="Unavailable"/>
    <n v="6.25"/>
    <n v="2"/>
    <n v="5.4749999999999996"/>
    <n v="2.7374999999999998"/>
    <n v="37"/>
    <n v="5.4054054054054097"/>
    <n v="1.9540540540540501"/>
    <n v="0"/>
    <n v="0"/>
    <n v="0"/>
    <n v="5.4749999999999996"/>
    <n v="0"/>
  </r>
  <r>
    <s v="K435"/>
    <x v="1"/>
    <s v="43000000005287796"/>
    <x v="763"/>
    <s v="Broad"/>
    <x v="10"/>
    <s v="Google|Berlin"/>
    <s v="berlin"/>
    <x v="2"/>
    <s v="Unassigned"/>
    <s v="Paused"/>
    <n v="6.25"/>
    <n v="2"/>
    <n v="5.4874999999999998"/>
    <n v="2.7437499999999999"/>
    <n v="168"/>
    <n v="1.19047619047619"/>
    <n v="1.02380952380952"/>
    <n v="0"/>
    <n v="0"/>
    <n v="0"/>
    <n v="5.4874999999999998"/>
    <n v="0"/>
  </r>
  <r>
    <s v="K435"/>
    <x v="1"/>
    <s v="43000000013072772"/>
    <x v="250"/>
    <s v="Broad"/>
    <x v="16"/>
    <s v="Venice"/>
    <s v="uncategorized"/>
    <x v="2"/>
    <s v="Unassigned"/>
    <s v="Unavailable"/>
    <n v="6.25"/>
    <n v="3"/>
    <n v="5.4874999874999997"/>
    <n v="1.8291666625"/>
    <n v="301"/>
    <n v="0.99667774086378702"/>
    <n v="3.0009966777408601"/>
    <n v="0"/>
    <n v="0"/>
    <n v="0"/>
    <n v="5.4874999874999997"/>
    <n v="0"/>
  </r>
  <r>
    <s v="K435"/>
    <x v="1"/>
    <s v="43000000014111822"/>
    <x v="764"/>
    <s v="Broad"/>
    <x v="11"/>
    <s v="Discount International Philadelphia"/>
    <s v="uncategorized"/>
    <x v="2"/>
    <s v="Unassigned"/>
    <s v="Unavailable"/>
    <n v="6.25"/>
    <n v="1"/>
    <n v="5.4874999999999998"/>
    <n v="5.4874999999999998"/>
    <n v="1"/>
    <n v="100"/>
    <n v="1"/>
    <n v="0"/>
    <n v="0"/>
    <n v="0"/>
    <n v="5.4874999999999998"/>
    <n v="0"/>
  </r>
  <r>
    <s v="K435"/>
    <x v="1"/>
    <s v="43000000014125475"/>
    <x v="58"/>
    <s v="Broad"/>
    <x v="12"/>
    <s v="Chicago to France Sale"/>
    <s v="uncategorized"/>
    <x v="2"/>
    <s v="Unassigned"/>
    <s v="Unavailable"/>
    <n v="6.25"/>
    <n v="2"/>
    <n v="5.4874999999999998"/>
    <n v="2.7437499999999999"/>
    <n v="83"/>
    <n v="2.4096385542168699"/>
    <n v="2.3277108433734899"/>
    <n v="0"/>
    <n v="0"/>
    <n v="0"/>
    <n v="5.4874999999999998"/>
    <n v="0"/>
  </r>
  <r>
    <s v="K435"/>
    <x v="1"/>
    <s v="43000000014112235"/>
    <x v="31"/>
    <s v="Broad"/>
    <x v="11"/>
    <s v="Philadelphia to Paris Sale"/>
    <s v="uncategorized"/>
    <x v="2"/>
    <s v="Unassigned"/>
    <s v="Paused"/>
    <n v="6.25"/>
    <n v="2"/>
    <n v="5.5"/>
    <n v="2.75"/>
    <n v="2"/>
    <n v="100"/>
    <n v="1"/>
    <n v="0"/>
    <n v="0"/>
    <n v="0"/>
    <n v="5.5"/>
    <n v="0"/>
  </r>
  <r>
    <s v="K435"/>
    <x v="1"/>
    <s v="43000000005278523"/>
    <x v="650"/>
    <s v="Broad"/>
    <x v="10"/>
    <s v="Google|Venice"/>
    <s v="uncategorized"/>
    <x v="2"/>
    <s v="Unassigned"/>
    <s v="Paused"/>
    <n v="6.25"/>
    <n v="6"/>
    <n v="5.5125000000000002"/>
    <n v="0.91874999999999996"/>
    <n v="202"/>
    <n v="2.9702970297029698"/>
    <n v="1.6519801980197999"/>
    <n v="0"/>
    <n v="0"/>
    <n v="0"/>
    <n v="5.5125000000000002"/>
    <n v="0"/>
  </r>
  <r>
    <s v="K435"/>
    <x v="1"/>
    <s v="43000000014122378"/>
    <x v="34"/>
    <s v="Broad"/>
    <x v="6"/>
    <s v="DC to Paris Sale"/>
    <s v="uncategorized"/>
    <x v="2"/>
    <s v="Unassigned"/>
    <s v="Paused"/>
    <n v="6.25"/>
    <n v="1"/>
    <n v="5.5625"/>
    <n v="5.5625"/>
    <n v="67"/>
    <n v="1.4925373134328399"/>
    <n v="4.7471641791044803"/>
    <n v="0"/>
    <n v="0"/>
    <n v="0"/>
    <n v="5.5625"/>
    <n v="0"/>
  </r>
  <r>
    <s v="K435"/>
    <x v="1"/>
    <s v="43000000005277960"/>
    <x v="741"/>
    <s v="Broad"/>
    <x v="10"/>
    <s v="Google|Florence"/>
    <s v="uncategorized"/>
    <x v="2"/>
    <s v="Unassigned"/>
    <s v="Paused"/>
    <n v="6.25"/>
    <n v="2"/>
    <n v="5.5750000000000002"/>
    <n v="2.7875000000000001"/>
    <n v="140"/>
    <n v="1.4285714285714299"/>
    <n v="1.3957142857142899"/>
    <n v="0"/>
    <n v="0"/>
    <n v="0"/>
    <n v="5.5750000000000002"/>
    <n v="0"/>
  </r>
  <r>
    <s v="K435"/>
    <x v="1"/>
    <s v="43000000014113604"/>
    <x v="150"/>
    <s v="Broad"/>
    <x v="4"/>
    <s v="New York to France Sale"/>
    <s v="uncategorized"/>
    <x v="2"/>
    <s v="Unassigned"/>
    <s v="Live"/>
    <n v="6.25"/>
    <n v="3"/>
    <n v="5.5749999749999999"/>
    <n v="1.858333325"/>
    <n v="36"/>
    <n v="8.3333333333333304"/>
    <n v="1.44333333333333"/>
    <n v="0"/>
    <n v="0"/>
    <n v="0"/>
    <n v="5.5749999749999999"/>
    <n v="0"/>
  </r>
  <r>
    <s v="K435"/>
    <x v="1"/>
    <s v="43000000005278365"/>
    <x v="765"/>
    <s v="Broad"/>
    <x v="10"/>
    <s v="Google|Germany"/>
    <s v="uncategorized"/>
    <x v="2"/>
    <s v="Unassigned"/>
    <s v="Paused"/>
    <n v="6.25"/>
    <n v="4"/>
    <n v="5.5875000000000004"/>
    <n v="1.3968750000000001"/>
    <n v="362"/>
    <n v="1.10497237569061"/>
    <n v="1.34419889502762"/>
    <n v="0"/>
    <n v="0"/>
    <n v="0"/>
    <n v="5.5875000000000004"/>
    <n v="0"/>
  </r>
  <r>
    <s v="K435"/>
    <x v="1"/>
    <s v="43000000014121757"/>
    <x v="766"/>
    <s v="Broad"/>
    <x v="6"/>
    <s v="DC to Athens Sale"/>
    <s v="uncategorized"/>
    <x v="2"/>
    <s v="Unassigned"/>
    <s v="Paused"/>
    <n v="6.25"/>
    <n v="1"/>
    <n v="5.6"/>
    <n v="5.6"/>
    <n v="1"/>
    <n v="100"/>
    <n v="1"/>
    <n v="0"/>
    <n v="0"/>
    <n v="0"/>
    <n v="5.6"/>
    <n v="0"/>
  </r>
  <r>
    <s v="K435"/>
    <x v="1"/>
    <s v="43000000014200639"/>
    <x v="740"/>
    <s v="Broad"/>
    <x v="4"/>
    <s v="International New York"/>
    <s v="uncategorized"/>
    <x v="2"/>
    <s v="Unassigned"/>
    <s v="Unavailable"/>
    <n v="6.25"/>
    <n v="2"/>
    <n v="5.6124999999999998"/>
    <n v="2.8062499999999999"/>
    <n v="100"/>
    <n v="2"/>
    <n v="5.2350000000000003"/>
    <n v="0"/>
    <n v="0"/>
    <n v="0"/>
    <n v="5.6124999999999998"/>
    <n v="0"/>
  </r>
  <r>
    <s v="K435"/>
    <x v="1"/>
    <s v="43000000014116525"/>
    <x v="100"/>
    <s v="Broad"/>
    <x v="14"/>
    <s v="Los Angeles to France Sale"/>
    <s v="uncategorized"/>
    <x v="2"/>
    <s v="Unassigned"/>
    <s v="Unavailable"/>
    <n v="6.25"/>
    <n v="2"/>
    <n v="5.6624999999999996"/>
    <n v="2.8312499999999998"/>
    <n v="60"/>
    <n v="3.3333333333333299"/>
    <n v="1.0489999999999999"/>
    <n v="0"/>
    <n v="0"/>
    <n v="0"/>
    <n v="5.6624999999999996"/>
    <n v="0"/>
  </r>
  <r>
    <s v="K435"/>
    <x v="1"/>
    <s v="43000000005287890"/>
    <x v="767"/>
    <s v="Broad"/>
    <x v="10"/>
    <s v="Google|Hamburg"/>
    <s v="hamburg"/>
    <x v="2"/>
    <s v="Unassigned"/>
    <s v="Paused"/>
    <n v="6.25"/>
    <n v="3"/>
    <n v="5.7"/>
    <n v="1.9"/>
    <n v="116"/>
    <n v="2.5862068965517202"/>
    <n v="1.00775862068966"/>
    <n v="0"/>
    <n v="0"/>
    <n v="0"/>
    <n v="5.7"/>
    <n v="0"/>
  </r>
  <r>
    <s v="K435"/>
    <x v="1"/>
    <s v="43000000014113737"/>
    <x v="768"/>
    <s v="Broad"/>
    <x v="4"/>
    <s v="New York to France Sale"/>
    <s v="uncategorized"/>
    <x v="2"/>
    <s v="Unassigned"/>
    <s v="Live"/>
    <n v="6.25"/>
    <n v="2"/>
    <n v="5.7"/>
    <n v="2.85"/>
    <n v="24"/>
    <n v="8.3333333333333304"/>
    <n v="1.1666666666666701"/>
    <n v="0"/>
    <n v="0"/>
    <n v="0"/>
    <n v="5.7"/>
    <n v="0"/>
  </r>
  <r>
    <s v="K435"/>
    <x v="1"/>
    <s v="43000000014113329"/>
    <x v="470"/>
    <s v="Broad"/>
    <x v="4"/>
    <s v="New York to Italy Sale"/>
    <s v="uncategorized"/>
    <x v="2"/>
    <s v="Unassigned"/>
    <s v="Unavailable"/>
    <n v="6.25"/>
    <n v="2"/>
    <n v="5.7"/>
    <n v="2.85"/>
    <n v="9"/>
    <n v="22.2222222222222"/>
    <n v="1"/>
    <n v="0"/>
    <n v="0"/>
    <n v="0"/>
    <n v="5.7"/>
    <n v="0"/>
  </r>
  <r>
    <s v="K435"/>
    <x v="1"/>
    <s v="43000000014113782"/>
    <x v="769"/>
    <s v="Broad"/>
    <x v="4"/>
    <s v="New York to Paris Sale"/>
    <s v="uncategorized"/>
    <x v="2"/>
    <s v="Unassigned"/>
    <s v="Live"/>
    <n v="6.25"/>
    <n v="2"/>
    <n v="5.7374999999999998"/>
    <n v="2.8687499999999999"/>
    <n v="7"/>
    <n v="28.571428571428601"/>
    <n v="1"/>
    <n v="0"/>
    <n v="0"/>
    <n v="0"/>
    <n v="5.7374999999999998"/>
    <n v="0"/>
  </r>
  <r>
    <s v="K435"/>
    <x v="1"/>
    <s v="43000000014119698"/>
    <x v="733"/>
    <s v="Broad"/>
    <x v="9"/>
    <s v="Houston to Rome Sale"/>
    <s v="uncategorized"/>
    <x v="2"/>
    <s v="Unassigned"/>
    <s v="Paused"/>
    <n v="6.25"/>
    <n v="2"/>
    <n v="5.7374999999999998"/>
    <n v="2.8687499999999999"/>
    <n v="3"/>
    <n v="66.6666666666667"/>
    <n v="1.6666666666666701"/>
    <n v="0"/>
    <n v="0"/>
    <n v="0"/>
    <n v="5.7374999999999998"/>
    <n v="0"/>
  </r>
  <r>
    <s v="K435"/>
    <x v="1"/>
    <s v="43000000013072054"/>
    <x v="516"/>
    <s v="Broad"/>
    <x v="16"/>
    <s v="Barcelona"/>
    <s v="uncategorized"/>
    <x v="2"/>
    <s v="Unassigned"/>
    <s v="Paused"/>
    <n v="6.25"/>
    <n v="8"/>
    <n v="5.75"/>
    <n v="0.71875"/>
    <n v="203"/>
    <n v="3.9408866995073901"/>
    <n v="4.4926108374384199"/>
    <n v="0"/>
    <n v="0"/>
    <n v="0"/>
    <n v="5.75"/>
    <n v="0"/>
  </r>
  <r>
    <s v="K435"/>
    <x v="1"/>
    <s v="43000000014109485"/>
    <x v="679"/>
    <s v="Broad"/>
    <x v="2"/>
    <s v="San Francisco to Athens Sale"/>
    <s v="uncategorized"/>
    <x v="2"/>
    <s v="Unassigned"/>
    <s v="Paused"/>
    <n v="6.25"/>
    <n v="1"/>
    <n v="5.7750000000000004"/>
    <n v="5.7750000000000004"/>
    <n v="24"/>
    <n v="4.1666666666666696"/>
    <n v="1.3725000000000001"/>
    <n v="0"/>
    <n v="0"/>
    <n v="0"/>
    <n v="5.7750000000000004"/>
    <n v="0"/>
  </r>
  <r>
    <s v="K435"/>
    <x v="1"/>
    <s v="43000000014110965"/>
    <x v="550"/>
    <s v="Broad"/>
    <x v="2"/>
    <s v="San Francisco to Rome Sale"/>
    <s v="uncategorized"/>
    <x v="2"/>
    <s v="Unassigned"/>
    <s v="Paused"/>
    <n v="6.25"/>
    <n v="1"/>
    <n v="5.7750000000000004"/>
    <n v="5.7750000000000004"/>
    <n v="2"/>
    <n v="50"/>
    <n v="1.5"/>
    <n v="0"/>
    <n v="0"/>
    <n v="0"/>
    <n v="5.7750000000000004"/>
    <n v="0"/>
  </r>
  <r>
    <s v="K435"/>
    <x v="1"/>
    <s v="43000000013072744"/>
    <x v="770"/>
    <s v="Broad"/>
    <x v="16"/>
    <s v="UK"/>
    <s v="uncategorized"/>
    <x v="2"/>
    <s v="Unassigned"/>
    <s v="Unavailable"/>
    <n v="6.25"/>
    <n v="3"/>
    <n v="5.8125"/>
    <n v="1.9375"/>
    <n v="48"/>
    <n v="6.25"/>
    <n v="1.20625"/>
    <n v="0"/>
    <n v="0"/>
    <n v="0"/>
    <n v="5.8125"/>
    <n v="0"/>
  </r>
  <r>
    <s v="K435"/>
    <x v="1"/>
    <s v="43000000014112025"/>
    <x v="60"/>
    <s v="Broad"/>
    <x v="11"/>
    <s v="Philadelphia to France Sale"/>
    <s v="uncategorized"/>
    <x v="2"/>
    <s v="Unassigned"/>
    <s v="Paused"/>
    <n v="6.25"/>
    <n v="2"/>
    <n v="5.8125"/>
    <n v="2.90625"/>
    <n v="45"/>
    <n v="4.4444444444444402"/>
    <n v="1.73288888888889"/>
    <n v="0"/>
    <n v="0"/>
    <n v="0"/>
    <n v="5.8125"/>
    <n v="0"/>
  </r>
  <r>
    <s v="K435"/>
    <x v="1"/>
    <s v="43000000014201152"/>
    <x v="771"/>
    <s v="Broad"/>
    <x v="14"/>
    <s v="International Los Angeles"/>
    <s v="uncategorized"/>
    <x v="2"/>
    <s v="Unassigned"/>
    <s v="Unavailable"/>
    <n v="6.25"/>
    <n v="2"/>
    <n v="5.8375000000000004"/>
    <n v="2.9187500000000002"/>
    <n v="35"/>
    <n v="5.71428571428571"/>
    <n v="1.72542857142857"/>
    <n v="0"/>
    <n v="0"/>
    <n v="0"/>
    <n v="5.8375000000000004"/>
    <n v="0"/>
  </r>
  <r>
    <s v="K435"/>
    <x v="1"/>
    <s v="43000000008357142"/>
    <x v="377"/>
    <s v="Broad"/>
    <x v="10"/>
    <s v="Google|Athens"/>
    <s v="athens"/>
    <x v="2"/>
    <s v="Unassigned"/>
    <s v="Paused"/>
    <n v="6.25"/>
    <n v="3"/>
    <n v="5.85"/>
    <n v="1.95"/>
    <n v="71"/>
    <n v="4.2253521126760596"/>
    <n v="2.2577464788732402"/>
    <n v="0"/>
    <n v="0"/>
    <n v="0"/>
    <n v="5.85"/>
    <n v="0"/>
  </r>
  <r>
    <s v="K435"/>
    <x v="1"/>
    <s v="43000000013072641"/>
    <x v="772"/>
    <s v="Broad"/>
    <x v="16"/>
    <s v="Madrid"/>
    <s v="uncategorized"/>
    <x v="2"/>
    <s v="Unassigned"/>
    <s v="Unavailable"/>
    <n v="6.25"/>
    <n v="6"/>
    <n v="5.85"/>
    <n v="0.97499999999999998"/>
    <n v="96"/>
    <n v="6.25"/>
    <n v="4.57395833333333"/>
    <n v="0"/>
    <n v="0"/>
    <n v="0"/>
    <n v="5.85"/>
    <n v="0"/>
  </r>
  <r>
    <s v="K435"/>
    <x v="1"/>
    <s v="43000000014118052"/>
    <x v="492"/>
    <s v="Broad"/>
    <x v="14"/>
    <s v="Los Angeles to Paris Sale"/>
    <s v="uncategorized"/>
    <x v="2"/>
    <s v="Unassigned"/>
    <s v="Paused"/>
    <n v="6.25"/>
    <n v="2"/>
    <n v="5.85"/>
    <n v="2.9249999999999998"/>
    <n v="15"/>
    <n v="13.3333333333333"/>
    <n v="1"/>
    <n v="0"/>
    <n v="0"/>
    <n v="0"/>
    <n v="5.85"/>
    <n v="0"/>
  </r>
  <r>
    <s v="K435"/>
    <x v="1"/>
    <s v="43000000014112103"/>
    <x v="47"/>
    <s v="Broad"/>
    <x v="11"/>
    <s v="Philadelphia to France Sale"/>
    <s v="uncategorized"/>
    <x v="2"/>
    <s v="Unassigned"/>
    <s v="Paused"/>
    <n v="6.25"/>
    <n v="1"/>
    <n v="5.875"/>
    <n v="5.875"/>
    <n v="71"/>
    <n v="1.40845070422535"/>
    <n v="1.25169014084507"/>
    <n v="0"/>
    <n v="0"/>
    <n v="0"/>
    <n v="5.875"/>
    <n v="0"/>
  </r>
  <r>
    <s v="K435"/>
    <x v="1"/>
    <s v="43000000014201149"/>
    <x v="546"/>
    <s v="Broad"/>
    <x v="14"/>
    <s v="International Los Angeles"/>
    <s v="uncategorized"/>
    <x v="2"/>
    <s v="Unassigned"/>
    <s v="Unavailable"/>
    <n v="6.25"/>
    <n v="2"/>
    <n v="5.8875000000000002"/>
    <n v="2.9437500000000001"/>
    <n v="63"/>
    <n v="3.17460317460317"/>
    <n v="1.5363492063492099"/>
    <n v="0"/>
    <n v="0"/>
    <n v="0"/>
    <n v="5.8875000000000002"/>
    <n v="0"/>
  </r>
  <r>
    <s v="K435"/>
    <x v="1"/>
    <s v="43000000014120467"/>
    <x v="381"/>
    <s v="Broad"/>
    <x v="7"/>
    <s v="Detroit to Rome Sale"/>
    <s v="uncategorized"/>
    <x v="2"/>
    <s v="Unassigned"/>
    <s v="Paused"/>
    <n v="6.25"/>
    <n v="2"/>
    <n v="5.95"/>
    <n v="2.9750000000000001"/>
    <n v="31"/>
    <n v="6.4516129032258096"/>
    <n v="1.15967741935484"/>
    <n v="0"/>
    <n v="0"/>
    <n v="0"/>
    <n v="5.95"/>
    <n v="0"/>
  </r>
  <r>
    <s v="K435"/>
    <x v="1"/>
    <s v="43000000014201213"/>
    <x v="708"/>
    <s v="Broad"/>
    <x v="8"/>
    <s v="Europe Boston"/>
    <s v="uncategorized"/>
    <x v="2"/>
    <s v="Unassigned"/>
    <s v="Unavailable"/>
    <n v="6.25"/>
    <n v="2"/>
    <n v="6"/>
    <n v="3"/>
    <n v="36"/>
    <n v="5.5555555555555598"/>
    <n v="3.3333333333333299"/>
    <n v="0"/>
    <n v="0"/>
    <n v="0"/>
    <n v="6"/>
    <n v="0"/>
  </r>
  <r>
    <s v="K435"/>
    <x v="1"/>
    <s v="43000000014117358"/>
    <x v="38"/>
    <s v="Broad"/>
    <x v="14"/>
    <s v="Los Angeles to Paris Sale"/>
    <s v="uncategorized"/>
    <x v="2"/>
    <s v="Unassigned"/>
    <s v="Paused"/>
    <n v="6.25"/>
    <n v="1"/>
    <n v="6.0250000000000004"/>
    <n v="6.0250000000000004"/>
    <n v="36"/>
    <n v="2.7777777777777799"/>
    <n v="1.8333333333333299"/>
    <n v="0"/>
    <n v="0"/>
    <n v="0"/>
    <n v="6.0250000000000004"/>
    <n v="0"/>
  </r>
  <r>
    <s v="K435"/>
    <x v="1"/>
    <s v="43000000014200759"/>
    <x v="563"/>
    <s v="Broad"/>
    <x v="11"/>
    <s v="International Philadelphia"/>
    <s v="uncategorized"/>
    <x v="2"/>
    <s v="Unassigned"/>
    <s v="Unavailable"/>
    <n v="6.25"/>
    <n v="1"/>
    <n v="6.0374999999999996"/>
    <n v="6.0374999999999996"/>
    <n v="38"/>
    <n v="2.6315789473684199"/>
    <n v="1.5239473684210501"/>
    <n v="0"/>
    <n v="0"/>
    <n v="0"/>
    <n v="6.0374999999999996"/>
    <n v="0"/>
  </r>
  <r>
    <s v="K435"/>
    <x v="1"/>
    <s v="43000000005278024"/>
    <x v="503"/>
    <s v="Broad"/>
    <x v="10"/>
    <s v="Google|Rome"/>
    <s v="uncategorized"/>
    <x v="2"/>
    <s v="Unassigned"/>
    <s v="Paused"/>
    <n v="6.25"/>
    <n v="2"/>
    <n v="6.05"/>
    <n v="3.0249999999999999"/>
    <n v="13"/>
    <n v="15.384615384615399"/>
    <n v="2.43846153846154"/>
    <n v="0"/>
    <n v="0"/>
    <n v="0"/>
    <n v="6.05"/>
    <n v="0"/>
  </r>
  <r>
    <s v="K435"/>
    <x v="1"/>
    <s v="43000000014116630"/>
    <x v="85"/>
    <s v="Broad"/>
    <x v="14"/>
    <s v="Los Angeles to France Sale"/>
    <s v="uncategorized"/>
    <x v="2"/>
    <s v="Unassigned"/>
    <s v="Unavailable"/>
    <n v="6.25"/>
    <n v="1"/>
    <n v="6.05"/>
    <n v="6.05"/>
    <n v="20"/>
    <n v="5"/>
    <n v="1.05"/>
    <n v="0"/>
    <n v="0"/>
    <n v="0"/>
    <n v="6.05"/>
    <n v="0"/>
  </r>
  <r>
    <s v="K435"/>
    <x v="1"/>
    <s v="43000000005278599"/>
    <x v="418"/>
    <s v="Broad"/>
    <x v="10"/>
    <s v="Google|Athens"/>
    <s v="athens"/>
    <x v="2"/>
    <s v="Unassigned"/>
    <s v="Paused"/>
    <n v="6.25"/>
    <n v="4"/>
    <n v="6.0625"/>
    <n v="1.515625"/>
    <n v="26"/>
    <n v="15.384615384615399"/>
    <n v="1.5384615384615401"/>
    <n v="0"/>
    <n v="0"/>
    <n v="0"/>
    <n v="6.0625"/>
    <n v="0"/>
  </r>
  <r>
    <s v="K435"/>
    <x v="1"/>
    <s v="43000000014118566"/>
    <x v="688"/>
    <s v="Broad"/>
    <x v="9"/>
    <s v="Houston to Barcelona Sale"/>
    <s v="uncategorized"/>
    <x v="2"/>
    <s v="Unassigned"/>
    <s v="Paused"/>
    <n v="6.25"/>
    <n v="3"/>
    <n v="6.0750000000000002"/>
    <n v="2.0249999999999999"/>
    <n v="7"/>
    <n v="42.857142857142897"/>
    <n v="3.71428571428571"/>
    <n v="0"/>
    <n v="0"/>
    <n v="0"/>
    <n v="6.0750000000000002"/>
    <n v="0"/>
  </r>
  <r>
    <s v="K435"/>
    <x v="1"/>
    <s v="43000000005287826"/>
    <x v="773"/>
    <s v="Broad"/>
    <x v="10"/>
    <s v="Google|Stuttgart"/>
    <s v="stuttgart"/>
    <x v="2"/>
    <s v="Unassigned"/>
    <s v="Paused"/>
    <n v="6.25"/>
    <n v="4"/>
    <n v="6.0875000000000004"/>
    <n v="1.5218750000000001"/>
    <n v="835"/>
    <n v="0.47904191616766501"/>
    <n v="1.0871856287425199"/>
    <n v="0"/>
    <n v="0"/>
    <n v="0"/>
    <n v="6.0875000000000004"/>
    <n v="0"/>
  </r>
  <r>
    <s v="K435"/>
    <x v="1"/>
    <s v="43000000005278477"/>
    <x v="743"/>
    <s v="Broad"/>
    <x v="10"/>
    <s v="Google|Milan"/>
    <s v="uncategorized"/>
    <x v="2"/>
    <s v="Unassigned"/>
    <s v="Paused"/>
    <n v="6.25"/>
    <n v="5"/>
    <n v="6.1124999999999998"/>
    <n v="1.2224999999999999"/>
    <n v="122"/>
    <n v="4.0983606557377001"/>
    <n v="2.8180327868852499"/>
    <n v="0"/>
    <n v="0"/>
    <n v="0"/>
    <n v="6.1124999999999998"/>
    <n v="0"/>
  </r>
  <r>
    <s v="K435"/>
    <x v="1"/>
    <s v="43000000014119936"/>
    <x v="774"/>
    <s v="Broad"/>
    <x v="9"/>
    <s v="Houston to Rome Sale"/>
    <s v="uncategorized"/>
    <x v="2"/>
    <s v="Unassigned"/>
    <s v="Paused"/>
    <n v="6.25"/>
    <n v="1"/>
    <n v="6.1624999999999996"/>
    <n v="6.1624999999999996"/>
    <n v="1"/>
    <n v="100"/>
    <n v="1"/>
    <n v="0"/>
    <n v="0"/>
    <n v="0"/>
    <n v="6.1624999999999996"/>
    <n v="0"/>
  </r>
  <r>
    <s v="K435"/>
    <x v="1"/>
    <s v="43000000005278657"/>
    <x v="775"/>
    <s v="Broad"/>
    <x v="10"/>
    <s v="Google|London"/>
    <s v="uncategorized"/>
    <x v="2"/>
    <s v="Unassigned"/>
    <s v="Paused"/>
    <n v="6.25"/>
    <n v="3"/>
    <n v="6.1749999750000004"/>
    <n v="2.058333325"/>
    <n v="138"/>
    <n v="2.1739130434782599"/>
    <n v="2.1992753623188399"/>
    <n v="0"/>
    <n v="0"/>
    <n v="0"/>
    <n v="6.1749999750000004"/>
    <n v="0"/>
  </r>
  <r>
    <s v="K435"/>
    <x v="1"/>
    <s v="43000000014201193"/>
    <x v="546"/>
    <s v="Broad"/>
    <x v="7"/>
    <s v="International Detroit"/>
    <s v="uncategorized"/>
    <x v="2"/>
    <s v="Unassigned"/>
    <s v="Unavailable"/>
    <n v="6.25"/>
    <n v="2"/>
    <n v="6.1749999999999998"/>
    <n v="3.0874999999999999"/>
    <n v="44"/>
    <n v="4.5454545454545503"/>
    <n v="1.3931818181818201"/>
    <n v="0"/>
    <n v="0"/>
    <n v="0"/>
    <n v="6.1749999999999998"/>
    <n v="0"/>
  </r>
  <r>
    <s v="K435"/>
    <x v="1"/>
    <s v="43000000013071385"/>
    <x v="556"/>
    <s v="Broad"/>
    <x v="16"/>
    <s v="Barcelona"/>
    <s v="uncategorized"/>
    <x v="2"/>
    <s v="Unassigned"/>
    <s v="Paused"/>
    <n v="6.25"/>
    <n v="3"/>
    <n v="6.1999999875"/>
    <n v="2.0666666624999999"/>
    <n v="200"/>
    <n v="1.5"/>
    <n v="4.2149999999999999"/>
    <n v="0"/>
    <n v="0"/>
    <n v="0"/>
    <n v="6.1999999875"/>
    <n v="0"/>
  </r>
  <r>
    <s v="K435"/>
    <x v="1"/>
    <s v="43000000014127516"/>
    <x v="660"/>
    <s v="Broad"/>
    <x v="8"/>
    <s v="Boston to Rome Sale"/>
    <s v="uncategorized"/>
    <x v="2"/>
    <s v="Unassigned"/>
    <s v="Paused"/>
    <n v="6.25"/>
    <n v="2"/>
    <n v="6.2249999999999996"/>
    <n v="3.1124999999999998"/>
    <n v="9"/>
    <n v="22.2222222222222"/>
    <n v="1.2222222222222201"/>
    <n v="0"/>
    <n v="0"/>
    <n v="0"/>
    <n v="6.2249999999999996"/>
    <n v="0"/>
  </r>
  <r>
    <s v="K435"/>
    <x v="1"/>
    <s v="43000000014122026"/>
    <x v="47"/>
    <s v="Broad"/>
    <x v="6"/>
    <s v="DC to France Sale"/>
    <s v="uncategorized"/>
    <x v="2"/>
    <s v="Unassigned"/>
    <s v="Unavailable"/>
    <n v="6.25"/>
    <n v="2"/>
    <n v="6.2374999999999998"/>
    <n v="3.1187499999999999"/>
    <n v="131"/>
    <n v="1.5267175572519101"/>
    <n v="1.21549618320611"/>
    <n v="0"/>
    <n v="0"/>
    <n v="0"/>
    <n v="6.2374999999999998"/>
    <n v="0"/>
  </r>
  <r>
    <s v="K435"/>
    <x v="1"/>
    <s v="43000000014127561"/>
    <x v="399"/>
    <s v="Broad"/>
    <x v="8"/>
    <s v="Boston to Paris Sale"/>
    <s v="uncategorized"/>
    <x v="2"/>
    <s v="Unassigned"/>
    <s v="Paused"/>
    <n v="6.25"/>
    <n v="3"/>
    <n v="6.2374999874999997"/>
    <n v="2.0791666625"/>
    <n v="9"/>
    <n v="33.3333333333333"/>
    <n v="1"/>
    <n v="0"/>
    <n v="0"/>
    <n v="0"/>
    <n v="6.2374999874999997"/>
    <n v="0"/>
  </r>
  <r>
    <s v="K435"/>
    <x v="1"/>
    <s v="43000000014113326"/>
    <x v="776"/>
    <s v="Broad"/>
    <x v="4"/>
    <s v="New York to France Sale"/>
    <s v="uncategorized"/>
    <x v="2"/>
    <s v="Unassigned"/>
    <s v="Live"/>
    <n v="6.25"/>
    <n v="2"/>
    <n v="6.25"/>
    <n v="3.125"/>
    <n v="14"/>
    <n v="14.285714285714301"/>
    <n v="1.28571428571429"/>
    <n v="0"/>
    <n v="0"/>
    <n v="0"/>
    <n v="6.25"/>
    <n v="0"/>
  </r>
  <r>
    <s v="K435"/>
    <x v="1"/>
    <s v="43000000014113924"/>
    <x v="777"/>
    <s v="Broad"/>
    <x v="4"/>
    <s v="New York to Paris Sale"/>
    <s v="uncategorized"/>
    <x v="2"/>
    <s v="Unassigned"/>
    <s v="Live"/>
    <n v="6.25"/>
    <n v="2"/>
    <n v="6.25"/>
    <n v="3.125"/>
    <n v="1"/>
    <n v="200"/>
    <n v="1"/>
    <n v="0"/>
    <n v="0"/>
    <n v="0"/>
    <n v="6.25"/>
    <n v="0"/>
  </r>
  <r>
    <s v="K435"/>
    <x v="1"/>
    <s v="43000000014116466"/>
    <x v="576"/>
    <s v="Broad"/>
    <x v="14"/>
    <s v="Cheap Europe Los Angeles"/>
    <s v="uncategorized"/>
    <x v="2"/>
    <s v="Unassigned"/>
    <s v="Unavailable"/>
    <n v="6.25"/>
    <n v="4"/>
    <n v="6.3"/>
    <n v="1.575"/>
    <n v="11"/>
    <n v="36.363636363636402"/>
    <n v="1.0909090909090899"/>
    <n v="0"/>
    <n v="0"/>
    <n v="0"/>
    <n v="6.3"/>
    <n v="0"/>
  </r>
  <r>
    <s v="K435"/>
    <x v="1"/>
    <s v="43000000014112177"/>
    <x v="593"/>
    <s v="Broad"/>
    <x v="11"/>
    <s v="Cheap International Philadelphia"/>
    <s v="uncategorized"/>
    <x v="2"/>
    <s v="Unassigned"/>
    <s v="Unavailable"/>
    <n v="6.25"/>
    <n v="2"/>
    <n v="6.3375000000000004"/>
    <n v="3.1687500000000002"/>
    <n v="3"/>
    <n v="66.6666666666667"/>
    <n v="1"/>
    <n v="0"/>
    <n v="0"/>
    <n v="0"/>
    <n v="6.3375000000000004"/>
    <n v="0"/>
  </r>
  <r>
    <s v="K435"/>
    <x v="1"/>
    <s v="43000000014302610"/>
    <x v="778"/>
    <s v="Broad"/>
    <x v="19"/>
    <s v="India"/>
    <s v="uncategorized"/>
    <x v="2"/>
    <s v="Unassigned"/>
    <s v="Paused"/>
    <n v="6.25"/>
    <n v="3"/>
    <n v="6.3624999750000004"/>
    <n v="2.120833325"/>
    <n v="32"/>
    <n v="9.375"/>
    <n v="1.0562499999999999"/>
    <n v="0"/>
    <n v="0"/>
    <n v="0"/>
    <n v="6.3624999750000004"/>
    <n v="0"/>
  </r>
  <r>
    <s v="K435"/>
    <x v="1"/>
    <s v="43000000014201080"/>
    <x v="321"/>
    <s v="Broad"/>
    <x v="6"/>
    <s v="International DC"/>
    <s v="uncategorized"/>
    <x v="2"/>
    <s v="Unassigned"/>
    <s v="Unavailable"/>
    <n v="6.25"/>
    <n v="2"/>
    <n v="6.375"/>
    <n v="3.1875"/>
    <n v="63"/>
    <n v="3.17460317460317"/>
    <n v="2.64920634920635"/>
    <n v="0"/>
    <n v="0"/>
    <n v="0"/>
    <n v="6.375"/>
    <n v="0"/>
  </r>
  <r>
    <s v="K435"/>
    <x v="1"/>
    <s v="43000000013072328"/>
    <x v="661"/>
    <s v="Broad"/>
    <x v="16"/>
    <s v="Venice"/>
    <s v="uncategorized"/>
    <x v="2"/>
    <s v="Unassigned"/>
    <s v="Unavailable"/>
    <n v="6.25"/>
    <n v="9"/>
    <n v="6.3874999125"/>
    <n v="0.7097222125"/>
    <n v="2679"/>
    <n v="0.33594624860022398"/>
    <n v="5.1006345651362404"/>
    <n v="0"/>
    <n v="0"/>
    <n v="0"/>
    <n v="6.3874999125"/>
    <n v="0"/>
  </r>
  <r>
    <s v="K435"/>
    <x v="1"/>
    <s v="43000000013072715"/>
    <x v="779"/>
    <s v="Broad"/>
    <x v="16"/>
    <s v="Milan"/>
    <s v="uncategorized"/>
    <x v="2"/>
    <s v="Unassigned"/>
    <s v="Unavailable"/>
    <n v="6.25"/>
    <n v="8"/>
    <n v="6.3875000000000002"/>
    <n v="0.79843750000000002"/>
    <n v="856"/>
    <n v="0.934579439252336"/>
    <n v="4.7759345794392498"/>
    <n v="0"/>
    <n v="0"/>
    <n v="0"/>
    <n v="6.3875000000000002"/>
    <n v="0"/>
  </r>
  <r>
    <s v="K435"/>
    <x v="1"/>
    <s v="43000000013072893"/>
    <x v="528"/>
    <s v="Broad"/>
    <x v="16"/>
    <s v="Madrid"/>
    <s v="uncategorized"/>
    <x v="2"/>
    <s v="Unassigned"/>
    <s v="Unavailable"/>
    <n v="6.25"/>
    <n v="7"/>
    <n v="6.3999999874999993"/>
    <n v="0.9142857124999999"/>
    <n v="317"/>
    <n v="2.20820189274448"/>
    <n v="5.9659305993690896"/>
    <n v="0"/>
    <n v="0"/>
    <n v="0"/>
    <n v="6.3999999874999993"/>
    <n v="0"/>
  </r>
  <r>
    <s v="K435"/>
    <x v="1"/>
    <s v="43000000013071969"/>
    <x v="780"/>
    <s v="Broad"/>
    <x v="16"/>
    <s v="Europe"/>
    <s v="uncategorized"/>
    <x v="2"/>
    <s v="Unassigned"/>
    <s v="Unavailable"/>
    <n v="6.25"/>
    <n v="3"/>
    <n v="6.4124999999999996"/>
    <n v="2.1375000000000002"/>
    <n v="48"/>
    <n v="6.25"/>
    <n v="1.3145833333333301"/>
    <n v="0"/>
    <n v="0"/>
    <n v="0"/>
    <n v="6.4124999999999996"/>
    <n v="0"/>
  </r>
  <r>
    <s v="K435"/>
    <x v="1"/>
    <s v="43000000014201006"/>
    <x v="546"/>
    <s v="Broad"/>
    <x v="6"/>
    <s v="International DC"/>
    <s v="uncategorized"/>
    <x v="2"/>
    <s v="Unassigned"/>
    <s v="Unavailable"/>
    <n v="6.25"/>
    <n v="2"/>
    <n v="6.4124999999999996"/>
    <n v="3.2062499999999998"/>
    <n v="43"/>
    <n v="4.6511627906976702"/>
    <n v="1.48372093023256"/>
    <n v="0"/>
    <n v="0"/>
    <n v="0"/>
    <n v="6.4124999999999996"/>
    <n v="0"/>
  </r>
  <r>
    <s v="K435"/>
    <x v="1"/>
    <s v="43000000014117801"/>
    <x v="592"/>
    <s v="Broad"/>
    <x v="14"/>
    <s v="Los Angeles to Rome Sale"/>
    <s v="uncategorized"/>
    <x v="2"/>
    <s v="Unassigned"/>
    <s v="Unavailable"/>
    <n v="6.25"/>
    <n v="2"/>
    <n v="6.4249999999999998"/>
    <n v="3.2124999999999999"/>
    <n v="27"/>
    <n v="7.4074074074074101"/>
    <n v="5.4222222222222198"/>
    <n v="0"/>
    <n v="0"/>
    <n v="0"/>
    <n v="6.4249999999999998"/>
    <n v="0"/>
  </r>
  <r>
    <s v="K435"/>
    <x v="1"/>
    <s v="43000000014112751"/>
    <x v="781"/>
    <s v="Broad"/>
    <x v="4"/>
    <s v="Cheap Europe New York"/>
    <s v="uncategorized"/>
    <x v="2"/>
    <s v="Unassigned"/>
    <s v="Unavailable"/>
    <n v="6.25"/>
    <n v="3"/>
    <n v="6.4374999749999997"/>
    <n v="2.1458333249999999"/>
    <n v="28"/>
    <n v="10.714285714285699"/>
    <n v="2.1"/>
    <n v="0"/>
    <n v="0"/>
    <n v="0"/>
    <n v="6.4374999749999997"/>
    <n v="0"/>
  </r>
  <r>
    <s v="K435"/>
    <x v="1"/>
    <s v="43000000014121877"/>
    <x v="674"/>
    <s v="Broad"/>
    <x v="6"/>
    <s v="DC to Athens Sale"/>
    <s v="uncategorized"/>
    <x v="2"/>
    <s v="Unassigned"/>
    <s v="Paused"/>
    <n v="6.25"/>
    <n v="2"/>
    <n v="6.4375"/>
    <n v="3.21875"/>
    <n v="3"/>
    <n v="66.6666666666667"/>
    <n v="1"/>
    <n v="0"/>
    <n v="0"/>
    <n v="0"/>
    <n v="6.4375"/>
    <n v="0"/>
  </r>
  <r>
    <s v="K435"/>
    <x v="1"/>
    <s v="43000000014121406"/>
    <x v="400"/>
    <s v="Broad"/>
    <x v="6"/>
    <s v="DC to France Sale"/>
    <s v="uncategorized"/>
    <x v="2"/>
    <s v="Unassigned"/>
    <s v="Unavailable"/>
    <n v="6.25"/>
    <n v="6"/>
    <n v="6.4374999749999997"/>
    <n v="1.0729166625"/>
    <n v="24"/>
    <n v="25"/>
    <n v="1.0416666666666701"/>
    <n v="0"/>
    <n v="0"/>
    <n v="0"/>
    <n v="6.4374999749999997"/>
    <n v="0"/>
  </r>
  <r>
    <s v="K435"/>
    <x v="1"/>
    <s v="43000000005278469"/>
    <x v="641"/>
    <s v="Broad"/>
    <x v="10"/>
    <s v="Google|Turkey"/>
    <s v="uncategorized"/>
    <x v="2"/>
    <s v="Unassigned"/>
    <s v="Paused"/>
    <n v="6.25"/>
    <n v="4"/>
    <n v="6.4749999999999996"/>
    <n v="1.6187499999999999"/>
    <n v="21"/>
    <n v="19.047619047619001"/>
    <n v="2.4761904761904798"/>
    <n v="0"/>
    <n v="0"/>
    <n v="0"/>
    <n v="6.4749999999999996"/>
    <n v="0"/>
  </r>
  <r>
    <s v="K435"/>
    <x v="1"/>
    <s v="43000000013072482"/>
    <x v="782"/>
    <s v="Broad"/>
    <x v="16"/>
    <s v="Milan"/>
    <s v="uncategorized"/>
    <x v="2"/>
    <s v="Unassigned"/>
    <s v="Unavailable"/>
    <n v="6.25"/>
    <n v="11"/>
    <n v="6.4749999874999995"/>
    <n v="0.58863636249999995"/>
    <n v="295"/>
    <n v="3.7288135593220302"/>
    <n v="5.7945762711864397"/>
    <n v="0"/>
    <n v="0"/>
    <n v="0"/>
    <n v="6.4749999874999995"/>
    <n v="0"/>
  </r>
  <r>
    <s v="K435"/>
    <x v="1"/>
    <s v="43000000014112990"/>
    <x v="576"/>
    <s v="Broad"/>
    <x v="4"/>
    <s v="Cheap Europe New York"/>
    <s v="uncategorized"/>
    <x v="2"/>
    <s v="Unassigned"/>
    <s v="Unavailable"/>
    <n v="6.25"/>
    <n v="3"/>
    <n v="6.4874999999999998"/>
    <n v="2.1625000000000001"/>
    <n v="8"/>
    <n v="37.5"/>
    <n v="1"/>
    <n v="0"/>
    <n v="0"/>
    <n v="0"/>
    <n v="6.4874999999999998"/>
    <n v="0"/>
  </r>
  <r>
    <s v="K435"/>
    <x v="1"/>
    <s v="43000000014125329"/>
    <x v="36"/>
    <s v="Broad"/>
    <x v="12"/>
    <s v="Chicago to Paris Sale"/>
    <s v="uncategorized"/>
    <x v="2"/>
    <s v="Unassigned"/>
    <s v="Unavailable"/>
    <n v="6.25"/>
    <n v="4"/>
    <n v="6.4874999999999998"/>
    <n v="1.621875"/>
    <n v="11"/>
    <n v="36.363636363636402"/>
    <n v="1.0909090909090899"/>
    <n v="0"/>
    <n v="0"/>
    <n v="0"/>
    <n v="6.4874999999999998"/>
    <n v="0"/>
  </r>
  <r>
    <s v="K435"/>
    <x v="1"/>
    <s v="43000000014113494"/>
    <x v="679"/>
    <s v="Broad"/>
    <x v="4"/>
    <s v="New York to Athens Sale"/>
    <s v="uncategorized"/>
    <x v="2"/>
    <s v="Unassigned"/>
    <s v="Unavailable"/>
    <n v="6.25"/>
    <n v="4"/>
    <n v="6.5"/>
    <n v="1.625"/>
    <n v="23"/>
    <n v="17.3913043478261"/>
    <n v="1.2156521739130399"/>
    <n v="0"/>
    <n v="0"/>
    <n v="0"/>
    <n v="6.5"/>
    <n v="0"/>
  </r>
  <r>
    <s v="K435"/>
    <x v="1"/>
    <s v="43000000014118938"/>
    <x v="396"/>
    <s v="Broad"/>
    <x v="9"/>
    <s v="Houston to Paris Sale"/>
    <s v="uncategorized"/>
    <x v="2"/>
    <s v="Unassigned"/>
    <s v="Paused"/>
    <n v="6.25"/>
    <n v="3"/>
    <n v="6.5250000000000004"/>
    <n v="2.1749999999999998"/>
    <n v="41"/>
    <n v="7.3170731707317103"/>
    <n v="1.6097560975609799"/>
    <n v="0"/>
    <n v="0"/>
    <n v="0"/>
    <n v="6.5250000000000004"/>
    <n v="0"/>
  </r>
  <r>
    <s v="K435"/>
    <x v="1"/>
    <s v="43000000014118961"/>
    <x v="679"/>
    <s v="Broad"/>
    <x v="9"/>
    <s v="Houston to Athens Sale"/>
    <s v="uncategorized"/>
    <x v="2"/>
    <s v="Unassigned"/>
    <s v="Paused"/>
    <n v="6.25"/>
    <n v="2"/>
    <n v="6.5250000000000004"/>
    <n v="3.2625000000000002"/>
    <n v="35"/>
    <n v="5.71428571428571"/>
    <n v="1.74114285714286"/>
    <n v="0"/>
    <n v="0"/>
    <n v="0"/>
    <n v="6.5250000000000004"/>
    <n v="0"/>
  </r>
  <r>
    <s v="K435"/>
    <x v="1"/>
    <s v="43000000014201242"/>
    <x v="737"/>
    <s v="Broad"/>
    <x v="8"/>
    <s v="Europe Boston"/>
    <s v="uncategorized"/>
    <x v="2"/>
    <s v="Unassigned"/>
    <s v="Unavailable"/>
    <n v="6.25"/>
    <n v="2"/>
    <n v="6.5374999999999996"/>
    <n v="3.2687499999999998"/>
    <n v="98"/>
    <n v="2.0408163265306101"/>
    <n v="1.5948979591836701"/>
    <n v="0"/>
    <n v="0"/>
    <n v="0"/>
    <n v="6.5374999999999996"/>
    <n v="0"/>
  </r>
  <r>
    <s v="K435"/>
    <x v="1"/>
    <s v="43000000005287754"/>
    <x v="783"/>
    <s v="Broad"/>
    <x v="10"/>
    <s v="Google|Berlin"/>
    <s v="berlin"/>
    <x v="2"/>
    <s v="Unassigned"/>
    <s v="Paused"/>
    <n v="6.25"/>
    <n v="4"/>
    <n v="6.55"/>
    <n v="1.6375"/>
    <n v="239"/>
    <n v="1.67364016736402"/>
    <n v="1.2276150627615099"/>
    <n v="0"/>
    <n v="0"/>
    <n v="0"/>
    <n v="6.55"/>
    <n v="0"/>
  </r>
  <r>
    <s v="K435"/>
    <x v="1"/>
    <s v="43000000013071330"/>
    <x v="507"/>
    <s v="Broad"/>
    <x v="16"/>
    <s v="Athens"/>
    <s v="uncategorized"/>
    <x v="2"/>
    <s v="Unassigned"/>
    <s v="Paused"/>
    <n v="6.25"/>
    <n v="5"/>
    <n v="6.55"/>
    <n v="1.31"/>
    <n v="53"/>
    <n v="9.4339622641509404"/>
    <n v="5.2094339622641499"/>
    <n v="0"/>
    <n v="0"/>
    <n v="0"/>
    <n v="6.55"/>
    <n v="0"/>
  </r>
  <r>
    <s v="K435"/>
    <x v="1"/>
    <s v="43000000014119953"/>
    <x v="564"/>
    <s v="Broad"/>
    <x v="7"/>
    <s v="Cheap Europe Detroit"/>
    <s v="uncategorized"/>
    <x v="2"/>
    <s v="Unassigned"/>
    <s v="Unavailable"/>
    <n v="6.25"/>
    <n v="2"/>
    <n v="6.55"/>
    <n v="3.2749999999999999"/>
    <n v="11"/>
    <n v="18.181818181818201"/>
    <n v="1"/>
    <n v="0"/>
    <n v="0"/>
    <n v="0"/>
    <n v="6.55"/>
    <n v="0"/>
  </r>
  <r>
    <s v="K435"/>
    <x v="1"/>
    <s v="43000000014127668"/>
    <x v="47"/>
    <s v="Broad"/>
    <x v="8"/>
    <s v="Boston to France Sale"/>
    <s v="uncategorized"/>
    <x v="2"/>
    <s v="Unassigned"/>
    <s v="Unavailable"/>
    <n v="6.25"/>
    <n v="5"/>
    <n v="6.6"/>
    <n v="1.32"/>
    <n v="457"/>
    <n v="1.0940919037199099"/>
    <n v="1.6665207877461701"/>
    <n v="0"/>
    <n v="0"/>
    <n v="0"/>
    <n v="6.6"/>
    <n v="0"/>
  </r>
  <r>
    <s v="K435"/>
    <x v="1"/>
    <s v="43000000005278195"/>
    <x v="784"/>
    <s v="Broad"/>
    <x v="10"/>
    <s v="Google|Germany"/>
    <s v="uncategorized"/>
    <x v="2"/>
    <s v="Unassigned"/>
    <s v="Paused"/>
    <n v="6.25"/>
    <n v="3"/>
    <n v="6.6124999874999997"/>
    <n v="2.2041666625"/>
    <n v="13"/>
    <n v="23.076923076923102"/>
    <n v="2.3076923076923102"/>
    <n v="0"/>
    <n v="0"/>
    <n v="0"/>
    <n v="6.6124999874999997"/>
    <n v="0"/>
  </r>
  <r>
    <s v="K435"/>
    <x v="1"/>
    <s v="43000000005278272"/>
    <x v="785"/>
    <s v="Broad"/>
    <x v="10"/>
    <s v="Google|England"/>
    <s v="uncategorized"/>
    <x v="2"/>
    <s v="Unassigned"/>
    <s v="Paused"/>
    <n v="6.25"/>
    <n v="4"/>
    <n v="6.65"/>
    <n v="1.6625000000000001"/>
    <n v="48"/>
    <n v="8.3333333333333304"/>
    <n v="2.3854166666666701"/>
    <n v="0"/>
    <n v="0"/>
    <n v="0"/>
    <n v="6.65"/>
    <n v="0"/>
  </r>
  <r>
    <s v="K435"/>
    <x v="1"/>
    <s v="43000000013072116"/>
    <x v="434"/>
    <s v="Broad"/>
    <x v="16"/>
    <s v="Florence"/>
    <s v="uncategorized"/>
    <x v="2"/>
    <s v="Unassigned"/>
    <s v="Paused"/>
    <n v="6.25"/>
    <n v="6"/>
    <n v="6.6624999750000002"/>
    <n v="1.1104166625"/>
    <n v="118"/>
    <n v="5.0847457627118704"/>
    <n v="4.9610169491525404"/>
    <n v="0"/>
    <n v="0"/>
    <n v="0"/>
    <n v="6.6624999750000002"/>
    <n v="0"/>
  </r>
  <r>
    <s v="K435"/>
    <x v="1"/>
    <s v="43000000014119735"/>
    <x v="781"/>
    <s v="Broad"/>
    <x v="7"/>
    <s v="Cheap Europe Detroit"/>
    <s v="uncategorized"/>
    <x v="2"/>
    <s v="Unassigned"/>
    <s v="Unavailable"/>
    <n v="6.25"/>
    <n v="3"/>
    <n v="6.6624999750000002"/>
    <n v="2.2208333250000001"/>
    <n v="25"/>
    <n v="12"/>
    <n v="1.1599999999999999"/>
    <n v="0"/>
    <n v="0"/>
    <n v="0"/>
    <n v="6.6624999750000002"/>
    <n v="0"/>
  </r>
  <r>
    <s v="K435"/>
    <x v="1"/>
    <s v="43000000013072490"/>
    <x v="626"/>
    <s v="Broad"/>
    <x v="16"/>
    <s v="Italy"/>
    <s v="uncategorized"/>
    <x v="2"/>
    <s v="Unassigned"/>
    <s v="Paused"/>
    <n v="6.25"/>
    <n v="3"/>
    <n v="6.7374999750000004"/>
    <n v="2.245833325"/>
    <n v="31"/>
    <n v="9.67741935483871"/>
    <n v="5.0967741935483897"/>
    <n v="0"/>
    <n v="0"/>
    <n v="0"/>
    <n v="6.7374999750000004"/>
    <n v="0"/>
  </r>
  <r>
    <s v="K435"/>
    <x v="1"/>
    <s v="43000000013072986"/>
    <x v="786"/>
    <s v="Exact"/>
    <x v="16"/>
    <s v="London"/>
    <s v="uncategorized"/>
    <x v="2"/>
    <s v="Unassigned"/>
    <s v="Unavailable"/>
    <n v="6.25"/>
    <n v="2"/>
    <n v="6.7374999999999998"/>
    <n v="3.3687499999999999"/>
    <n v="66"/>
    <n v="3.0303030303030298"/>
    <n v="1.14393939393939"/>
    <n v="0"/>
    <n v="0"/>
    <n v="0"/>
    <n v="6.7374999999999998"/>
    <n v="0"/>
  </r>
  <r>
    <s v="K435"/>
    <x v="1"/>
    <s v="43000000013072904"/>
    <x v="787"/>
    <s v="Broad"/>
    <x v="16"/>
    <s v="Turkey"/>
    <s v="uncategorized"/>
    <x v="2"/>
    <s v="Unassigned"/>
    <s v="Unavailable"/>
    <n v="6.25"/>
    <n v="4"/>
    <n v="6.75"/>
    <n v="1.6875"/>
    <n v="42"/>
    <n v="9.5238095238095202"/>
    <n v="1.75714285714286"/>
    <n v="0"/>
    <n v="0"/>
    <n v="0"/>
    <n v="6.75"/>
    <n v="0"/>
  </r>
  <r>
    <s v="K435"/>
    <x v="1"/>
    <s v="43000000014111212"/>
    <x v="31"/>
    <s v="Broad"/>
    <x v="2"/>
    <s v="San Francisco to Paris Sale"/>
    <s v="uncategorized"/>
    <x v="2"/>
    <s v="Unassigned"/>
    <s v="Paused"/>
    <n v="6.25"/>
    <n v="3"/>
    <n v="6.7749999750000001"/>
    <n v="2.2583333250000002"/>
    <n v="26"/>
    <n v="11.538461538461499"/>
    <n v="1.9615384615384599"/>
    <n v="0"/>
    <n v="0"/>
    <n v="0"/>
    <n v="6.7749999750000001"/>
    <n v="0"/>
  </r>
  <r>
    <s v="K435"/>
    <x v="1"/>
    <s v="43000000014113976"/>
    <x v="788"/>
    <s v="Broad"/>
    <x v="4"/>
    <s v="New York to France Sale"/>
    <s v="uncategorized"/>
    <x v="2"/>
    <s v="Unassigned"/>
    <s v="Live"/>
    <n v="6.25"/>
    <n v="3"/>
    <n v="6.7749999750000001"/>
    <n v="2.2583333250000002"/>
    <n v="7"/>
    <n v="42.857142857142897"/>
    <n v="1"/>
    <n v="0"/>
    <n v="0"/>
    <n v="0"/>
    <n v="6.7749999750000001"/>
    <n v="0"/>
  </r>
  <r>
    <s v="K435"/>
    <x v="1"/>
    <s v="43000000005287762"/>
    <x v="789"/>
    <s v="Broad"/>
    <x v="10"/>
    <s v="Google|Nuremberg"/>
    <s v="nuremberg"/>
    <x v="2"/>
    <s v="Unassigned"/>
    <s v="Paused"/>
    <n v="6.25"/>
    <n v="1"/>
    <n v="6.7874999999999996"/>
    <n v="6.7874999999999996"/>
    <n v="481"/>
    <n v="0.20790020790020802"/>
    <n v="1.05093555093555"/>
    <n v="0"/>
    <n v="0"/>
    <n v="0"/>
    <n v="6.7874999999999996"/>
    <n v="0"/>
  </r>
  <r>
    <s v="K435"/>
    <x v="1"/>
    <s v="43000000013071533"/>
    <x v="790"/>
    <s v="Broad"/>
    <x v="16"/>
    <s v="Barcelona"/>
    <s v="uncategorized"/>
    <x v="2"/>
    <s v="Unassigned"/>
    <s v="Paused"/>
    <n v="6.25"/>
    <n v="5"/>
    <n v="6.7874999999999996"/>
    <n v="1.3574999999999999"/>
    <n v="136"/>
    <n v="3.6764705882352899"/>
    <n v="5.0198529411764703"/>
    <n v="0"/>
    <n v="0"/>
    <n v="0"/>
    <n v="6.7874999999999996"/>
    <n v="0"/>
  </r>
  <r>
    <s v="K435"/>
    <x v="1"/>
    <s v="43000000014113928"/>
    <x v="432"/>
    <s v="Broad"/>
    <x v="4"/>
    <s v="New York to Madrid Sale"/>
    <s v="uncategorized"/>
    <x v="2"/>
    <s v="Unassigned"/>
    <s v="Unavailable"/>
    <n v="6.25"/>
    <n v="3"/>
    <n v="6.7874999999999996"/>
    <n v="2.2625000000000002"/>
    <n v="126"/>
    <n v="2.38095238095238"/>
    <n v="1.63325396825397"/>
    <n v="0"/>
    <n v="0"/>
    <n v="0"/>
    <n v="6.7874999999999996"/>
    <n v="0"/>
  </r>
  <r>
    <s v="K435"/>
    <x v="1"/>
    <s v="43000000014113564"/>
    <x v="370"/>
    <s v="Broad"/>
    <x v="4"/>
    <s v="New York to Florence Sale"/>
    <s v="uncategorized"/>
    <x v="2"/>
    <s v="Unassigned"/>
    <s v="Unavailable"/>
    <n v="6.25"/>
    <n v="3"/>
    <n v="6.8250000000000002"/>
    <n v="2.2749999999999999"/>
    <n v="42"/>
    <n v="7.1428571428571397"/>
    <n v="3.4545238095238102"/>
    <n v="0"/>
    <n v="0"/>
    <n v="0"/>
    <n v="6.8250000000000002"/>
    <n v="0"/>
  </r>
  <r>
    <s v="K435"/>
    <x v="1"/>
    <s v="43000000014113297"/>
    <x v="629"/>
    <s v="Broad"/>
    <x v="4"/>
    <s v="New York to Madrid Sale"/>
    <s v="uncategorized"/>
    <x v="2"/>
    <s v="Unassigned"/>
    <s v="Unavailable"/>
    <n v="6.25"/>
    <n v="3"/>
    <n v="6.8499999750000002"/>
    <n v="2.2833333250000001"/>
    <n v="101"/>
    <n v="2.9702970297029698"/>
    <n v="1.59504950495049"/>
    <n v="0"/>
    <n v="0"/>
    <n v="0"/>
    <n v="6.8499999750000002"/>
    <n v="0"/>
  </r>
  <r>
    <s v="K435"/>
    <x v="1"/>
    <s v="43000000005287929"/>
    <x v="791"/>
    <s v="Broad"/>
    <x v="10"/>
    <s v="Google|Hamburg"/>
    <s v="hamburg"/>
    <x v="2"/>
    <s v="Unassigned"/>
    <s v="Paused"/>
    <n v="6.25"/>
    <n v="2"/>
    <n v="6.8624999999999998"/>
    <n v="3.4312499999999999"/>
    <n v="20"/>
    <n v="10"/>
    <n v="1.05"/>
    <n v="0"/>
    <n v="0"/>
    <n v="0"/>
    <n v="6.8624999999999998"/>
    <n v="0"/>
  </r>
  <r>
    <s v="K435"/>
    <x v="1"/>
    <s v="43000000005277966"/>
    <x v="663"/>
    <s v="Broad"/>
    <x v="10"/>
    <s v="Google|Europe"/>
    <s v="uncategorized"/>
    <x v="2"/>
    <s v="Unassigned"/>
    <s v="Paused"/>
    <n v="6.25"/>
    <n v="2"/>
    <n v="6.875"/>
    <n v="3.4375"/>
    <n v="211"/>
    <n v="0.94786729857819907"/>
    <n v="1.62085308056872"/>
    <n v="0"/>
    <n v="0"/>
    <n v="0"/>
    <n v="6.875"/>
    <n v="0"/>
  </r>
  <r>
    <s v="K435"/>
    <x v="1"/>
    <s v="43000000014201199"/>
    <x v="740"/>
    <s v="Broad"/>
    <x v="8"/>
    <s v="International Boston"/>
    <s v="uncategorized"/>
    <x v="2"/>
    <s v="Unassigned"/>
    <s v="Unavailable"/>
    <n v="6.25"/>
    <n v="2"/>
    <n v="6.875"/>
    <n v="3.4375"/>
    <n v="480"/>
    <n v="0.41666666666666702"/>
    <n v="5.3995833333333296"/>
    <n v="0"/>
    <n v="0"/>
    <n v="0"/>
    <n v="6.875"/>
    <n v="0"/>
  </r>
  <r>
    <s v="K435"/>
    <x v="1"/>
    <s v="43000000013072875"/>
    <x v="590"/>
    <s v="Broad"/>
    <x v="16"/>
    <s v="Venice"/>
    <s v="uncategorized"/>
    <x v="2"/>
    <s v="Unassigned"/>
    <s v="Unavailable"/>
    <n v="6.25"/>
    <n v="5"/>
    <n v="6.8875000000000002"/>
    <n v="1.3774999999999999"/>
    <n v="357"/>
    <n v="1.40056022408964"/>
    <n v="2.8535014005602202"/>
    <n v="0"/>
    <n v="0"/>
    <n v="0"/>
    <n v="6.8875000000000002"/>
    <n v="0"/>
  </r>
  <r>
    <s v="K435"/>
    <x v="1"/>
    <s v="43000000014111323"/>
    <x v="781"/>
    <s v="Broad"/>
    <x v="11"/>
    <s v="Cheap Europe Philadelphia"/>
    <s v="uncategorized"/>
    <x v="2"/>
    <s v="Unassigned"/>
    <s v="Unavailable"/>
    <n v="6.25"/>
    <n v="4"/>
    <n v="6.8875000000000002"/>
    <n v="1.721875"/>
    <n v="13"/>
    <n v="30.769230769230798"/>
    <n v="1"/>
    <n v="0"/>
    <n v="0"/>
    <n v="0"/>
    <n v="6.8875000000000002"/>
    <n v="0"/>
  </r>
  <r>
    <s v="K435"/>
    <x v="1"/>
    <s v="43000000014127216"/>
    <x v="60"/>
    <s v="Broad"/>
    <x v="8"/>
    <s v="Boston to France Sale"/>
    <s v="uncategorized"/>
    <x v="2"/>
    <s v="Unassigned"/>
    <s v="Unavailable"/>
    <n v="6.25"/>
    <n v="3"/>
    <n v="6.9249999750000004"/>
    <n v="2.308333325"/>
    <n v="232"/>
    <n v="1.2931034482758601"/>
    <n v="1.8905172413793101"/>
    <n v="0"/>
    <n v="0"/>
    <n v="0"/>
    <n v="6.9249999750000004"/>
    <n v="0"/>
  </r>
  <r>
    <s v="K435"/>
    <x v="1"/>
    <s v="43000000014201359"/>
    <x v="692"/>
    <s v="Broad"/>
    <x v="8"/>
    <s v="International Boston"/>
    <s v="uncategorized"/>
    <x v="2"/>
    <s v="Unassigned"/>
    <s v="Unavailable"/>
    <n v="6.25"/>
    <n v="2"/>
    <n v="6.9249999999999998"/>
    <n v="3.4624999999999999"/>
    <n v="45"/>
    <n v="4.4444444444444402"/>
    <n v="1.9266666666666701"/>
    <n v="0"/>
    <n v="0"/>
    <n v="0"/>
    <n v="6.9249999999999998"/>
    <n v="0"/>
  </r>
  <r>
    <s v="K435"/>
    <x v="1"/>
    <s v="43000000014113697"/>
    <x v="758"/>
    <s v="Broad"/>
    <x v="4"/>
    <s v="New York to Italy Sale"/>
    <s v="uncategorized"/>
    <x v="2"/>
    <s v="Unassigned"/>
    <s v="Unavailable"/>
    <n v="6.25"/>
    <n v="2"/>
    <n v="6.9375"/>
    <n v="3.46875"/>
    <n v="23"/>
    <n v="8.6956521739130395"/>
    <n v="1.34782608695652"/>
    <n v="0"/>
    <n v="0"/>
    <n v="0"/>
    <n v="6.9375"/>
    <n v="0"/>
  </r>
  <r>
    <s v="K435"/>
    <x v="1"/>
    <s v="43000000013071796"/>
    <x v="493"/>
    <s v="Broad"/>
    <x v="16"/>
    <s v="Barcelona"/>
    <s v="uncategorized"/>
    <x v="2"/>
    <s v="Unassigned"/>
    <s v="Paused"/>
    <n v="6.25"/>
    <n v="8"/>
    <n v="6.9749999999999996"/>
    <n v="0.87187499999999996"/>
    <n v="79"/>
    <n v="10.126582278480999"/>
    <n v="5.2746835443037998"/>
    <n v="0"/>
    <n v="0"/>
    <n v="0"/>
    <n v="6.9749999999999996"/>
    <n v="0"/>
  </r>
  <r>
    <s v="K435"/>
    <x v="1"/>
    <s v="43000000014113202"/>
    <x v="792"/>
    <s v="Broad"/>
    <x v="4"/>
    <s v="New York to Madrid Sale"/>
    <s v="uncategorized"/>
    <x v="2"/>
    <s v="Unassigned"/>
    <s v="Unavailable"/>
    <n v="6.25"/>
    <n v="3"/>
    <n v="6.9999999749999997"/>
    <n v="2.3333333249999999"/>
    <n v="20"/>
    <n v="15"/>
    <n v="1.1000000000000001"/>
    <n v="0"/>
    <n v="0"/>
    <n v="0"/>
    <n v="6.9999999749999997"/>
    <n v="0"/>
  </r>
  <r>
    <s v="K435"/>
    <x v="1"/>
    <s v="43000000014115945"/>
    <x v="58"/>
    <s v="Broad"/>
    <x v="5"/>
    <s v="Miami to France Sale"/>
    <s v="uncategorized"/>
    <x v="2"/>
    <s v="Unassigned"/>
    <s v="Paused"/>
    <n v="6.25"/>
    <n v="2"/>
    <n v="7.05"/>
    <n v="3.5249999999999999"/>
    <n v="54"/>
    <n v="3.7037037037037002"/>
    <n v="2.4185185185185198"/>
    <n v="0"/>
    <n v="0"/>
    <n v="0"/>
    <n v="7.05"/>
    <n v="0"/>
  </r>
  <r>
    <s v="K435"/>
    <x v="1"/>
    <s v="43000000014120925"/>
    <x v="15"/>
    <s v="Broad"/>
    <x v="7"/>
    <s v="Detroit to Paris Sale"/>
    <s v="uncategorized"/>
    <x v="2"/>
    <s v="Unassigned"/>
    <s v="Paused"/>
    <n v="6.25"/>
    <n v="3"/>
    <n v="7.0999999875000004"/>
    <n v="2.3666666625000001"/>
    <n v="9"/>
    <n v="33.3333333333333"/>
    <n v="1"/>
    <n v="0"/>
    <n v="0"/>
    <n v="0"/>
    <n v="7.0999999875000004"/>
    <n v="0"/>
  </r>
  <r>
    <s v="K435"/>
    <x v="1"/>
    <s v="43000000014119083"/>
    <x v="793"/>
    <s v="Broad"/>
    <x v="9"/>
    <s v="Houston to Paris Sale"/>
    <s v="uncategorized"/>
    <x v="2"/>
    <s v="Unassigned"/>
    <s v="Paused"/>
    <n v="6.25"/>
    <n v="2"/>
    <n v="7.125"/>
    <n v="3.5625"/>
    <n v="26"/>
    <n v="7.6923076923076898"/>
    <n v="1.4226923076923099"/>
    <n v="0"/>
    <n v="0"/>
    <n v="0"/>
    <n v="7.125"/>
    <n v="0"/>
  </r>
  <r>
    <s v="K435"/>
    <x v="1"/>
    <s v="43000000014125237"/>
    <x v="335"/>
    <s v="Broad"/>
    <x v="12"/>
    <s v="Chicago to France Sale"/>
    <s v="uncategorized"/>
    <x v="2"/>
    <s v="Unassigned"/>
    <s v="Unavailable"/>
    <n v="6.25"/>
    <n v="6"/>
    <n v="7.1749999500000001"/>
    <n v="1.1958333249999999"/>
    <n v="39"/>
    <n v="15.384615384615399"/>
    <n v="1.1512820512820501"/>
    <n v="0"/>
    <n v="0"/>
    <n v="0"/>
    <n v="7.1749999500000001"/>
    <n v="0"/>
  </r>
  <r>
    <s v="K435"/>
    <x v="1"/>
    <s v="43000000014121887"/>
    <x v="537"/>
    <s v="Broad"/>
    <x v="6"/>
    <s v="DC to Barcelona Sale"/>
    <s v="uncategorized"/>
    <x v="2"/>
    <s v="Unassigned"/>
    <s v="Paused"/>
    <n v="6.25"/>
    <n v="2"/>
    <n v="7.1875"/>
    <n v="3.59375"/>
    <n v="45"/>
    <n v="4.4444444444444402"/>
    <n v="2.7331111111111102"/>
    <n v="0"/>
    <n v="0"/>
    <n v="0"/>
    <n v="7.1875"/>
    <n v="0"/>
  </r>
  <r>
    <s v="K435"/>
    <x v="1"/>
    <s v="43000000014121735"/>
    <x v="656"/>
    <s v="Broad"/>
    <x v="6"/>
    <s v="DC to Florence Sale"/>
    <s v="uncategorized"/>
    <x v="2"/>
    <s v="Unassigned"/>
    <s v="Paused"/>
    <n v="6.25"/>
    <n v="2"/>
    <n v="7.2125000000000004"/>
    <n v="3.6062500000000002"/>
    <n v="59"/>
    <n v="3.3898305084745801"/>
    <n v="1.3983050847457601"/>
    <n v="0"/>
    <n v="0"/>
    <n v="0"/>
    <n v="7.2125000000000004"/>
    <n v="0"/>
  </r>
  <r>
    <s v="K435"/>
    <x v="1"/>
    <s v="43000000014127157"/>
    <x v="26"/>
    <s v="Broad"/>
    <x v="8"/>
    <s v="Boston to Paris Sale"/>
    <s v="uncategorized"/>
    <x v="2"/>
    <s v="Unassigned"/>
    <s v="Paused"/>
    <n v="6.25"/>
    <n v="3"/>
    <n v="7.2249999750000002"/>
    <n v="2.4083333250000001"/>
    <n v="25"/>
    <n v="12"/>
    <n v="2.7679999999999998"/>
    <n v="0"/>
    <n v="0"/>
    <n v="0"/>
    <n v="7.2249999750000002"/>
    <n v="0"/>
  </r>
  <r>
    <s v="K435"/>
    <x v="1"/>
    <s v="43000000014113470"/>
    <x v="688"/>
    <s v="Broad"/>
    <x v="4"/>
    <s v="New York to Barcelona Sale"/>
    <s v="uncategorized"/>
    <x v="2"/>
    <s v="Unassigned"/>
    <s v="Unavailable"/>
    <n v="6.25"/>
    <n v="2"/>
    <n v="7.2374999999999998"/>
    <n v="3.6187499999999999"/>
    <n v="20"/>
    <n v="10"/>
    <n v="1.05"/>
    <n v="0"/>
    <n v="0"/>
    <n v="0"/>
    <n v="7.2374999999999998"/>
    <n v="0"/>
  </r>
  <r>
    <s v="K435"/>
    <x v="1"/>
    <s v="43000000014115702"/>
    <x v="32"/>
    <s v="Broad"/>
    <x v="5"/>
    <s v="Miami to France Sale"/>
    <s v="uncategorized"/>
    <x v="2"/>
    <s v="Unassigned"/>
    <s v="Paused"/>
    <n v="6.25"/>
    <n v="2"/>
    <n v="7.2625000000000002"/>
    <n v="3.6312500000000001"/>
    <n v="15"/>
    <n v="13.3333333333333"/>
    <n v="1.7333333333333301"/>
    <n v="0"/>
    <n v="0"/>
    <n v="0"/>
    <n v="7.2625000000000002"/>
    <n v="0"/>
  </r>
  <r>
    <s v="K435"/>
    <x v="1"/>
    <s v="43000000005278401"/>
    <x v="794"/>
    <s v="Broad"/>
    <x v="10"/>
    <s v="Google|Overseas"/>
    <s v="uncategorized"/>
    <x v="2"/>
    <s v="Unassigned"/>
    <s v="Paused"/>
    <n v="6.25"/>
    <n v="4"/>
    <n v="7.3"/>
    <n v="1.825"/>
    <n v="41"/>
    <n v="9.7560975609756095"/>
    <n v="2.6097560975609801"/>
    <n v="0"/>
    <n v="0"/>
    <n v="0"/>
    <n v="7.3"/>
    <n v="0"/>
  </r>
  <r>
    <s v="K435"/>
    <x v="1"/>
    <s v="43000000014113921"/>
    <x v="139"/>
    <s v="Broad"/>
    <x v="4"/>
    <s v="New York to Paris Sale"/>
    <s v="uncategorized"/>
    <x v="2"/>
    <s v="Unassigned"/>
    <s v="Live"/>
    <n v="6.25"/>
    <n v="4"/>
    <n v="7.3125"/>
    <n v="1.828125"/>
    <n v="11"/>
    <n v="36.363636363636402"/>
    <n v="1.54454545454545"/>
    <n v="0"/>
    <n v="0"/>
    <n v="0"/>
    <n v="7.3125"/>
    <n v="0"/>
  </r>
  <r>
    <s v="K435"/>
    <x v="1"/>
    <s v="43000000014113585"/>
    <x v="795"/>
    <s v="Broad"/>
    <x v="4"/>
    <s v="New York to Paris Sale"/>
    <s v="uncategorized"/>
    <x v="2"/>
    <s v="Unassigned"/>
    <s v="Live"/>
    <n v="6.25"/>
    <n v="3"/>
    <n v="7.3249999875"/>
    <n v="2.4416666624999999"/>
    <n v="10"/>
    <n v="30"/>
    <n v="1"/>
    <n v="0"/>
    <n v="0"/>
    <n v="0"/>
    <n v="7.3249999875"/>
    <n v="0"/>
  </r>
  <r>
    <s v="K435"/>
    <x v="1"/>
    <s v="43000000013071676"/>
    <x v="688"/>
    <s v="Broad"/>
    <x v="16"/>
    <s v="Barcelona"/>
    <s v="uncategorized"/>
    <x v="2"/>
    <s v="Unassigned"/>
    <s v="Paused"/>
    <n v="6.25"/>
    <n v="10"/>
    <n v="7.3375000000000004"/>
    <n v="0.73375000000000001"/>
    <n v="251"/>
    <n v="3.9840637450199199"/>
    <n v="4.1183266932270897"/>
    <n v="0"/>
    <n v="0"/>
    <n v="0"/>
    <n v="7.3375000000000004"/>
    <n v="0"/>
  </r>
  <r>
    <s v="K435"/>
    <x v="1"/>
    <s v="43000000014119299"/>
    <x v="593"/>
    <s v="Broad"/>
    <x v="7"/>
    <s v="Cheap International Detroit"/>
    <s v="uncategorized"/>
    <x v="2"/>
    <s v="Unassigned"/>
    <s v="Unavailable"/>
    <n v="6.25"/>
    <n v="2"/>
    <n v="7.3375000000000004"/>
    <n v="3.6687500000000002"/>
    <n v="17"/>
    <n v="11.764705882352899"/>
    <n v="2.1647058823529401"/>
    <n v="0"/>
    <n v="0"/>
    <n v="0"/>
    <n v="7.3375000000000004"/>
    <n v="0"/>
  </r>
  <r>
    <s v="K435"/>
    <x v="1"/>
    <s v="43000000005278387"/>
    <x v="511"/>
    <s v="Broad"/>
    <x v="10"/>
    <s v="Google|Italy"/>
    <s v="uncategorized"/>
    <x v="2"/>
    <s v="Unassigned"/>
    <s v="Paused"/>
    <n v="6.25"/>
    <n v="5"/>
    <n v="7.3624999999999998"/>
    <n v="1.4724999999999999"/>
    <n v="524"/>
    <n v="0.954198473282443"/>
    <n v="1.52614503816794"/>
    <n v="0"/>
    <n v="0"/>
    <n v="0"/>
    <n v="7.3624999999999998"/>
    <n v="0"/>
  </r>
  <r>
    <s v="K435"/>
    <x v="1"/>
    <s v="43000000014127483"/>
    <x v="455"/>
    <s v="Broad"/>
    <x v="8"/>
    <s v="Boston to Madrid Sale"/>
    <s v="uncategorized"/>
    <x v="2"/>
    <s v="Unassigned"/>
    <s v="Unavailable"/>
    <n v="6.25"/>
    <n v="3"/>
    <n v="7.3749999749999997"/>
    <n v="2.4583333249999999"/>
    <n v="20"/>
    <n v="15"/>
    <n v="1.2"/>
    <n v="0"/>
    <n v="0"/>
    <n v="0"/>
    <n v="7.3749999749999997"/>
    <n v="0"/>
  </r>
  <r>
    <s v="K435"/>
    <x v="1"/>
    <s v="43000000005277999"/>
    <x v="796"/>
    <s v="Broad"/>
    <x v="10"/>
    <s v="Google|Germany"/>
    <s v="uncategorized"/>
    <x v="2"/>
    <s v="Unassigned"/>
    <s v="Paused"/>
    <n v="6.25"/>
    <n v="3"/>
    <n v="7.4124999750000002"/>
    <n v="2.4708333250000001"/>
    <n v="43"/>
    <n v="6.9767441860465098"/>
    <n v="2.7674418604651199"/>
    <n v="0"/>
    <n v="0"/>
    <n v="0"/>
    <n v="7.4124999750000002"/>
    <n v="0"/>
  </r>
  <r>
    <s v="K435"/>
    <x v="1"/>
    <s v="43000000007147587"/>
    <x v="797"/>
    <s v="Broad"/>
    <x v="10"/>
    <s v="Google|nouakchott"/>
    <s v="uncategorized"/>
    <x v="2"/>
    <s v="Unassigned"/>
    <s v="Paused"/>
    <n v="6.25"/>
    <n v="3"/>
    <n v="7.4374999874999999"/>
    <n v="2.4791666625"/>
    <n v="13"/>
    <n v="23.076923076923102"/>
    <n v="1"/>
    <n v="0"/>
    <n v="0"/>
    <n v="0"/>
    <n v="7.4374999874999999"/>
    <n v="0"/>
  </r>
  <r>
    <s v="K435"/>
    <x v="1"/>
    <s v="43000000014118743"/>
    <x v="395"/>
    <s v="Broad"/>
    <x v="9"/>
    <s v="Houston to Paris Sale"/>
    <s v="uncategorized"/>
    <x v="2"/>
    <s v="Unassigned"/>
    <s v="Paused"/>
    <n v="6.25"/>
    <n v="2"/>
    <n v="7.45"/>
    <n v="3.7250000000000001"/>
    <n v="5"/>
    <n v="40"/>
    <n v="1"/>
    <n v="0"/>
    <n v="0"/>
    <n v="0"/>
    <n v="7.45"/>
    <n v="0"/>
  </r>
  <r>
    <s v="K435"/>
    <x v="1"/>
    <s v="43000000014121258"/>
    <x v="609"/>
    <s v="Broad"/>
    <x v="7"/>
    <s v="Detroit to Spain Sale"/>
    <s v="uncategorized"/>
    <x v="2"/>
    <s v="Unassigned"/>
    <s v="Paused"/>
    <n v="6.25"/>
    <n v="4"/>
    <n v="7.45"/>
    <n v="1.8625"/>
    <n v="73"/>
    <n v="5.4794520547945202"/>
    <n v="1.22"/>
    <n v="0"/>
    <n v="0"/>
    <n v="0"/>
    <n v="7.45"/>
    <n v="0"/>
  </r>
  <r>
    <s v="K435"/>
    <x v="1"/>
    <s v="43000000013072575"/>
    <x v="798"/>
    <s v="Broad"/>
    <x v="16"/>
    <s v="Greece"/>
    <s v="uncategorized"/>
    <x v="2"/>
    <s v="Unassigned"/>
    <s v="Unavailable"/>
    <n v="6.25"/>
    <n v="3"/>
    <n v="7.4749999875000004"/>
    <n v="2.4916666625000001"/>
    <n v="144"/>
    <n v="2.0833333333333299"/>
    <n v="4.0263888888888903"/>
    <n v="0"/>
    <n v="0"/>
    <n v="0"/>
    <n v="7.4749999875000004"/>
    <n v="0"/>
  </r>
  <r>
    <s v="K435"/>
    <x v="1"/>
    <s v="43000000014116873"/>
    <x v="380"/>
    <s v="Broad"/>
    <x v="14"/>
    <s v="Los Angeles to Barcelona Sale"/>
    <s v="uncategorized"/>
    <x v="2"/>
    <s v="Unassigned"/>
    <s v="Unavailable"/>
    <n v="6.25"/>
    <n v="2"/>
    <n v="7.4749999999999996"/>
    <n v="3.7374999999999998"/>
    <n v="86"/>
    <n v="2.32558139534884"/>
    <n v="1.93139534883721"/>
    <n v="0"/>
    <n v="0"/>
    <n v="0"/>
    <n v="7.4749999999999996"/>
    <n v="0"/>
  </r>
  <r>
    <s v="K435"/>
    <x v="1"/>
    <s v="43000000014116407"/>
    <x v="21"/>
    <s v="Broad"/>
    <x v="14"/>
    <s v="Los Angeles to France Sale"/>
    <s v="uncategorized"/>
    <x v="2"/>
    <s v="Unassigned"/>
    <s v="Unavailable"/>
    <n v="6.25"/>
    <n v="7"/>
    <n v="7.487499950000001"/>
    <n v="1.0696428500000001"/>
    <n v="76"/>
    <n v="9.2105263157894708"/>
    <n v="1.0522368421052599"/>
    <n v="0"/>
    <n v="0"/>
    <n v="0"/>
    <n v="7.487499950000001"/>
    <n v="0"/>
  </r>
  <r>
    <s v="K435"/>
    <x v="1"/>
    <s v="43000000014113186"/>
    <x v="347"/>
    <s v="Broad"/>
    <x v="4"/>
    <s v="New York to Italy Sale"/>
    <s v="uncategorized"/>
    <x v="2"/>
    <s v="Unassigned"/>
    <s v="Unavailable"/>
    <n v="6.25"/>
    <n v="2"/>
    <n v="7.5374999999999996"/>
    <n v="3.7687499999999998"/>
    <n v="10"/>
    <n v="20"/>
    <n v="1.1000000000000001"/>
    <n v="0"/>
    <n v="0"/>
    <n v="0"/>
    <n v="7.5374999999999996"/>
    <n v="0"/>
  </r>
  <r>
    <s v="K435"/>
    <x v="1"/>
    <s v="43000000005278681"/>
    <x v="799"/>
    <s v="Broad"/>
    <x v="10"/>
    <s v="Google|Milan"/>
    <s v="uncategorized"/>
    <x v="2"/>
    <s v="Unassigned"/>
    <s v="Paused"/>
    <n v="6.25"/>
    <n v="4"/>
    <n v="7.55"/>
    <n v="1.8875"/>
    <n v="1077"/>
    <n v="0.371402042711235"/>
    <n v="2.1181058495821699"/>
    <n v="0"/>
    <n v="0"/>
    <n v="0"/>
    <n v="7.55"/>
    <n v="0"/>
  </r>
  <r>
    <s v="K435"/>
    <x v="1"/>
    <s v="43000000014122741"/>
    <x v="673"/>
    <s v="Broad"/>
    <x v="6"/>
    <s v="DC to Madrid Sale"/>
    <s v="uncategorized"/>
    <x v="2"/>
    <s v="Unassigned"/>
    <s v="Unavailable"/>
    <n v="6.25"/>
    <n v="2"/>
    <n v="7.5625"/>
    <n v="3.78125"/>
    <n v="15"/>
    <n v="13.3333333333333"/>
    <n v="1.0660000000000001"/>
    <n v="0"/>
    <n v="0"/>
    <n v="0"/>
    <n v="7.5625"/>
    <n v="0"/>
  </r>
  <r>
    <s v="K435"/>
    <x v="1"/>
    <s v="43000000007147595"/>
    <x v="800"/>
    <s v="Broad"/>
    <x v="10"/>
    <s v="Google|cotonou"/>
    <s v="uncategorized"/>
    <x v="2"/>
    <s v="Unassigned"/>
    <s v="Paused"/>
    <n v="6.25"/>
    <n v="9"/>
    <n v="7.5874999500000007"/>
    <n v="0.8430555500000001"/>
    <n v="143"/>
    <n v="6.2937062937062898"/>
    <n v="1.0951048951049001"/>
    <n v="0"/>
    <n v="0"/>
    <n v="0"/>
    <n v="7.5874999500000007"/>
    <n v="0"/>
  </r>
  <r>
    <s v="K435"/>
    <x v="1"/>
    <s v="43000000005278217"/>
    <x v="801"/>
    <s v="Broad"/>
    <x v="10"/>
    <s v="Google|Overseas"/>
    <s v="uncategorized"/>
    <x v="2"/>
    <s v="Unassigned"/>
    <s v="Paused"/>
    <n v="6.25"/>
    <n v="5"/>
    <n v="7.6124999999999998"/>
    <n v="1.5225"/>
    <n v="36"/>
    <n v="13.8888888888889"/>
    <n v="2.5277777777777799"/>
    <n v="0"/>
    <n v="0"/>
    <n v="0"/>
    <n v="7.6124999999999998"/>
    <n v="0"/>
  </r>
  <r>
    <s v="K435"/>
    <x v="1"/>
    <s v="43000000014113492"/>
    <x v="802"/>
    <s v="Broad"/>
    <x v="4"/>
    <s v="New York to France Sale"/>
    <s v="uncategorized"/>
    <x v="2"/>
    <s v="Unassigned"/>
    <s v="Live"/>
    <n v="6.25"/>
    <n v="5"/>
    <n v="7.65"/>
    <n v="1.53"/>
    <n v="32"/>
    <n v="15.625"/>
    <n v="1.3431249999999999"/>
    <n v="0"/>
    <n v="0"/>
    <n v="0"/>
    <n v="7.65"/>
    <n v="0"/>
  </r>
  <r>
    <s v="K435"/>
    <x v="1"/>
    <s v="43000000014113213"/>
    <x v="803"/>
    <s v="Broad"/>
    <x v="4"/>
    <s v="New York to Madrid Sale"/>
    <s v="uncategorized"/>
    <x v="2"/>
    <s v="Unassigned"/>
    <s v="Unavailable"/>
    <n v="6.25"/>
    <n v="4"/>
    <n v="7.65"/>
    <n v="1.9125000000000001"/>
    <n v="6"/>
    <n v="66.6666666666667"/>
    <n v="1"/>
    <n v="0"/>
    <n v="0"/>
    <n v="0"/>
    <n v="7.65"/>
    <n v="0"/>
  </r>
  <r>
    <s v="K435"/>
    <x v="1"/>
    <s v="43000000005278577"/>
    <x v="572"/>
    <s v="Broad"/>
    <x v="10"/>
    <s v="Google|Italy"/>
    <s v="uncategorized"/>
    <x v="2"/>
    <s v="Unassigned"/>
    <s v="Paused"/>
    <n v="6.25"/>
    <n v="5"/>
    <n v="7.6875"/>
    <n v="1.5375000000000001"/>
    <n v="355"/>
    <n v="1.40845070422535"/>
    <n v="1.5250704225352101"/>
    <n v="0"/>
    <n v="0"/>
    <n v="0"/>
    <n v="7.6875"/>
    <n v="0"/>
  </r>
  <r>
    <s v="K435"/>
    <x v="1"/>
    <s v="43000000005278203"/>
    <x v="804"/>
    <s v="Broad"/>
    <x v="10"/>
    <s v="Google|London"/>
    <s v="uncategorized"/>
    <x v="5"/>
    <s v="Unassigned"/>
    <s v="Paused"/>
    <n v="6.25"/>
    <n v="7"/>
    <n v="7.7249999750000011"/>
    <n v="1.1035714250000002"/>
    <n v="125"/>
    <n v="5.6"/>
    <n v="2.2151999999999998"/>
    <n v="0"/>
    <n v="0"/>
    <n v="0"/>
    <n v="7.7249999750000011"/>
    <n v="0"/>
  </r>
  <r>
    <s v="K435"/>
    <x v="1"/>
    <s v="43000000013072367"/>
    <x v="286"/>
    <s v="Broad"/>
    <x v="16"/>
    <s v="Venice"/>
    <s v="uncategorized"/>
    <x v="2"/>
    <s v="Unassigned"/>
    <s v="Unavailable"/>
    <n v="6.25"/>
    <n v="8"/>
    <n v="7.75"/>
    <n v="0.96875"/>
    <n v="176"/>
    <n v="4.5454545454545503"/>
    <n v="3.5704545454545502"/>
    <n v="0"/>
    <n v="0"/>
    <n v="0"/>
    <n v="7.75"/>
    <n v="0"/>
  </r>
  <r>
    <s v="K435"/>
    <x v="1"/>
    <s v="43000000014128663"/>
    <x v="579"/>
    <s v="Broad"/>
    <x v="8"/>
    <s v="Cheap Europe Boston"/>
    <s v="uncategorized"/>
    <x v="2"/>
    <s v="Unassigned"/>
    <s v="Unavailable"/>
    <n v="6.25"/>
    <n v="3"/>
    <n v="7.7625000000000002"/>
    <n v="2.5874999999999999"/>
    <n v="13"/>
    <n v="23.076923076923102"/>
    <n v="1.2307692307692299"/>
    <n v="0"/>
    <n v="0"/>
    <n v="0"/>
    <n v="7.7625000000000002"/>
    <n v="0"/>
  </r>
  <r>
    <s v="K435"/>
    <x v="1"/>
    <s v="43000000014127441"/>
    <x v="40"/>
    <s v="Broad"/>
    <x v="8"/>
    <s v="Boston to Paris Sale"/>
    <s v="uncategorized"/>
    <x v="2"/>
    <s v="Unassigned"/>
    <s v="Paused"/>
    <n v="6.25"/>
    <n v="4"/>
    <n v="7.7874999999999996"/>
    <n v="1.9468749999999999"/>
    <n v="75"/>
    <n v="5.3333333333333304"/>
    <n v="1.5410666666666699"/>
    <n v="0"/>
    <n v="0"/>
    <n v="0"/>
    <n v="7.7874999999999996"/>
    <n v="0"/>
  </r>
  <r>
    <s v="K435"/>
    <x v="1"/>
    <s v="43000000005278416"/>
    <x v="401"/>
    <s v="Broad"/>
    <x v="10"/>
    <s v="Google|Turkey"/>
    <s v="uncategorized"/>
    <x v="2"/>
    <s v="Unassigned"/>
    <s v="Paused"/>
    <n v="6.25"/>
    <n v="1"/>
    <n v="7.8125"/>
    <n v="7.8125"/>
    <n v="83"/>
    <n v="1.2048192771084301"/>
    <n v="1.5168674698795199"/>
    <n v="0"/>
    <n v="0"/>
    <n v="0"/>
    <n v="7.8125"/>
    <n v="0"/>
  </r>
  <r>
    <s v="K435"/>
    <x v="1"/>
    <s v="43000000014121176"/>
    <x v="438"/>
    <s v="Broad"/>
    <x v="6"/>
    <s v="DC to Athens Sale"/>
    <s v="uncategorized"/>
    <x v="2"/>
    <s v="Unassigned"/>
    <s v="Paused"/>
    <n v="6.25"/>
    <n v="2"/>
    <n v="7.8375000000000004"/>
    <n v="3.9187500000000002"/>
    <n v="32"/>
    <n v="6.25"/>
    <n v="1.65625"/>
    <n v="0"/>
    <n v="0"/>
    <n v="0"/>
    <n v="7.8375000000000004"/>
    <n v="0"/>
  </r>
  <r>
    <s v="K435"/>
    <x v="1"/>
    <s v="43000000014119970"/>
    <x v="356"/>
    <s v="Broad"/>
    <x v="7"/>
    <s v="Detroit to Athens Sale"/>
    <s v="uncategorized"/>
    <x v="2"/>
    <s v="Unassigned"/>
    <s v="Paused"/>
    <n v="6.25"/>
    <n v="4"/>
    <n v="7.9"/>
    <n v="1.9750000000000001"/>
    <n v="104"/>
    <n v="3.8461538461538498"/>
    <n v="1.4461538461538499"/>
    <n v="0"/>
    <n v="0"/>
    <n v="0"/>
    <n v="7.9"/>
    <n v="0"/>
  </r>
  <r>
    <s v="K435"/>
    <x v="1"/>
    <s v="43000000014120727"/>
    <x v="805"/>
    <s v="Broad"/>
    <x v="7"/>
    <s v="Detroit to Italy Sale"/>
    <s v="uncategorized"/>
    <x v="2"/>
    <s v="Unassigned"/>
    <s v="Paused"/>
    <n v="6.25"/>
    <n v="2"/>
    <n v="7.9124999999999996"/>
    <n v="3.9562499999999998"/>
    <n v="57"/>
    <n v="3.5087719298245599"/>
    <n v="1.8731578947368399"/>
    <n v="0"/>
    <n v="0"/>
    <n v="0"/>
    <n v="7.9124999999999996"/>
    <n v="0"/>
  </r>
  <r>
    <s v="K435"/>
    <x v="1"/>
    <s v="43000000005278754"/>
    <x v="806"/>
    <s v="Broad"/>
    <x v="10"/>
    <s v="Google|Germany"/>
    <s v="uncategorized"/>
    <x v="2"/>
    <s v="Unassigned"/>
    <s v="Paused"/>
    <n v="6.25"/>
    <n v="6"/>
    <n v="7.924999950000001"/>
    <n v="1.3208333250000002"/>
    <n v="46"/>
    <n v="13.0434782608696"/>
    <n v="2.97608695652174"/>
    <n v="0"/>
    <n v="0"/>
    <n v="0"/>
    <n v="7.924999950000001"/>
    <n v="0"/>
  </r>
  <r>
    <s v="K435"/>
    <x v="1"/>
    <s v="43000000014111106"/>
    <x v="250"/>
    <s v="Broad"/>
    <x v="2"/>
    <s v="San Francisco to Venice Sale"/>
    <s v="uncategorized"/>
    <x v="2"/>
    <s v="Unassigned"/>
    <s v="Paused"/>
    <n v="6.25"/>
    <n v="4"/>
    <n v="7.9249999999999998"/>
    <n v="1.98125"/>
    <n v="87"/>
    <n v="4.5977011494252897"/>
    <n v="1.49195402298851"/>
    <n v="0"/>
    <n v="0"/>
    <n v="0"/>
    <n v="7.9249999999999998"/>
    <n v="0"/>
  </r>
  <r>
    <s v="K435"/>
    <x v="1"/>
    <s v="43000000014114065"/>
    <x v="391"/>
    <s v="Broad"/>
    <x v="4"/>
    <s v="New York to Paris Sale"/>
    <s v="uncategorized"/>
    <x v="2"/>
    <s v="Unassigned"/>
    <s v="Live"/>
    <n v="6.25"/>
    <n v="3"/>
    <n v="7.9999999874999999"/>
    <n v="2.6666666625"/>
    <n v="36"/>
    <n v="8.3333333333333304"/>
    <n v="1.8330555555555601"/>
    <n v="0"/>
    <n v="0"/>
    <n v="0"/>
    <n v="7.9999999874999999"/>
    <n v="0"/>
  </r>
  <r>
    <s v="K435"/>
    <x v="1"/>
    <s v="43000000014123058"/>
    <x v="792"/>
    <s v="Broad"/>
    <x v="6"/>
    <s v="DC to Madrid Sale"/>
    <s v="uncategorized"/>
    <x v="2"/>
    <s v="Unassigned"/>
    <s v="Unavailable"/>
    <n v="6.25"/>
    <n v="2"/>
    <n v="8"/>
    <n v="4"/>
    <n v="5"/>
    <n v="40"/>
    <n v="1"/>
    <n v="0"/>
    <n v="0"/>
    <n v="0"/>
    <n v="8"/>
    <n v="0"/>
  </r>
  <r>
    <s v="K435"/>
    <x v="1"/>
    <s v="43000000014112533"/>
    <x v="19"/>
    <s v="Broad"/>
    <x v="11"/>
    <s v="Philadelphia to Paris Sale"/>
    <s v="uncategorized"/>
    <x v="2"/>
    <s v="Unassigned"/>
    <s v="Paused"/>
    <n v="6.25"/>
    <n v="5"/>
    <n v="8.0250000000000004"/>
    <n v="1.605"/>
    <n v="144"/>
    <n v="3.4722222222222201"/>
    <n v="2.2819444444444401"/>
    <n v="0"/>
    <n v="0"/>
    <n v="0"/>
    <n v="8.0250000000000004"/>
    <n v="0"/>
  </r>
  <r>
    <s v="K435"/>
    <x v="1"/>
    <s v="43000000014127571"/>
    <x v="9"/>
    <s v="Broad"/>
    <x v="8"/>
    <s v="Boston to Paris Sale"/>
    <s v="uncategorized"/>
    <x v="2"/>
    <s v="Unassigned"/>
    <s v="Paused"/>
    <n v="6.25"/>
    <n v="3"/>
    <n v="8.0250000000000004"/>
    <n v="2.6749999999999998"/>
    <n v="69"/>
    <n v="4.3478260869565197"/>
    <n v="1.7342028985507201"/>
    <n v="0"/>
    <n v="0"/>
    <n v="0"/>
    <n v="8.0250000000000004"/>
    <n v="0"/>
  </r>
  <r>
    <s v="K435"/>
    <x v="1"/>
    <s v="43000000013071557"/>
    <x v="598"/>
    <s v="Broad"/>
    <x v="16"/>
    <s v="Athens"/>
    <s v="uncategorized"/>
    <x v="2"/>
    <s v="Unassigned"/>
    <s v="Paused"/>
    <n v="6.25"/>
    <n v="6"/>
    <n v="8.0374999500000008"/>
    <n v="1.339583325"/>
    <n v="233"/>
    <n v="2.57510729613734"/>
    <n v="4.96051502145923"/>
    <n v="0"/>
    <n v="0"/>
    <n v="0"/>
    <n v="8.0374999500000008"/>
    <n v="0"/>
  </r>
  <r>
    <s v="K435"/>
    <x v="1"/>
    <s v="43000000014116766"/>
    <x v="579"/>
    <s v="Broad"/>
    <x v="14"/>
    <s v="Cheap Europe Los Angeles"/>
    <s v="uncategorized"/>
    <x v="2"/>
    <s v="Unassigned"/>
    <s v="Unavailable"/>
    <n v="6.25"/>
    <n v="4"/>
    <n v="8.0749999999999993"/>
    <n v="2.0187499999999998"/>
    <n v="13"/>
    <n v="30.769230769230798"/>
    <n v="1.07692307692308"/>
    <n v="0"/>
    <n v="0"/>
    <n v="0"/>
    <n v="8.0749999999999993"/>
    <n v="0"/>
  </r>
  <r>
    <s v="K435"/>
    <x v="1"/>
    <s v="43000000014128104"/>
    <x v="427"/>
    <s v="Broad"/>
    <x v="8"/>
    <s v="Boston to Rome Sale"/>
    <s v="uncategorized"/>
    <x v="2"/>
    <s v="Unassigned"/>
    <s v="Paused"/>
    <n v="6.25"/>
    <n v="3"/>
    <n v="8.1124999874999997"/>
    <n v="2.7041666625"/>
    <n v="87"/>
    <n v="3.4482758620689702"/>
    <n v="1.19436781609195"/>
    <n v="0"/>
    <n v="0"/>
    <n v="0"/>
    <n v="8.1124999874999997"/>
    <n v="0"/>
  </r>
  <r>
    <s v="K435"/>
    <x v="1"/>
    <s v="43000000013072345"/>
    <x v="807"/>
    <s v="Broad"/>
    <x v="16"/>
    <s v="UK"/>
    <s v="uncategorized"/>
    <x v="2"/>
    <s v="Unassigned"/>
    <s v="Unavailable"/>
    <n v="6.25"/>
    <n v="3"/>
    <n v="8.1249999750000015"/>
    <n v="2.7083333250000003"/>
    <n v="7"/>
    <n v="42.857142857142897"/>
    <n v="1.1428571428571399"/>
    <n v="0"/>
    <n v="0"/>
    <n v="0"/>
    <n v="8.1249999750000015"/>
    <n v="0"/>
  </r>
  <r>
    <s v="K435"/>
    <x v="1"/>
    <s v="43000000007147535"/>
    <x v="808"/>
    <s v="Broad"/>
    <x v="10"/>
    <s v="Google|Delhi"/>
    <s v="uncategorized"/>
    <x v="2"/>
    <s v="Unassigned"/>
    <s v="Paused"/>
    <n v="6.25"/>
    <n v="7"/>
    <n v="8.1374999999999993"/>
    <n v="1.1625000000000001"/>
    <n v="176"/>
    <n v="3.9772727272727302"/>
    <n v="1.0090909090909099"/>
    <n v="0"/>
    <n v="0"/>
    <n v="0"/>
    <n v="8.1374999999999993"/>
    <n v="0"/>
  </r>
  <r>
    <s v="K435"/>
    <x v="1"/>
    <s v="43000000014113063"/>
    <x v="680"/>
    <s v="Broad"/>
    <x v="11"/>
    <s v="Philadelphia to Rome Sale"/>
    <s v="uncategorized"/>
    <x v="2"/>
    <s v="Unassigned"/>
    <s v="Paused"/>
    <n v="6.25"/>
    <n v="3"/>
    <n v="8.1624999749999994"/>
    <n v="2.7208333250000001"/>
    <n v="6"/>
    <n v="50"/>
    <n v="1.6666666666666701"/>
    <n v="0"/>
    <n v="0"/>
    <n v="0"/>
    <n v="8.1624999749999994"/>
    <n v="0"/>
  </r>
  <r>
    <s v="K435"/>
    <x v="1"/>
    <s v="43000000005278111"/>
    <x v="437"/>
    <s v="Broad"/>
    <x v="10"/>
    <s v="Google|Spain"/>
    <s v="uncategorized"/>
    <x v="2"/>
    <s v="Unassigned"/>
    <s v="Paused"/>
    <n v="6.25"/>
    <n v="6"/>
    <n v="8.1874999499999994"/>
    <n v="1.3645833249999999"/>
    <n v="235"/>
    <n v="2.5531914893617"/>
    <n v="1.64127659574468"/>
    <n v="0"/>
    <n v="0"/>
    <n v="0"/>
    <n v="8.1874999499999994"/>
    <n v="0"/>
  </r>
  <r>
    <s v="K435"/>
    <x v="1"/>
    <s v="43000000014119315"/>
    <x v="376"/>
    <s v="Broad"/>
    <x v="9"/>
    <s v="Houston to Rome Sale"/>
    <s v="uncategorized"/>
    <x v="2"/>
    <s v="Unassigned"/>
    <s v="Paused"/>
    <n v="6.25"/>
    <n v="3"/>
    <n v="8.2624999875"/>
    <n v="2.7541666624999999"/>
    <n v="28"/>
    <n v="10.714285714285699"/>
    <n v="1.21428571428571"/>
    <n v="0"/>
    <n v="0"/>
    <n v="0"/>
    <n v="8.2624999875"/>
    <n v="0"/>
  </r>
  <r>
    <s v="K435"/>
    <x v="1"/>
    <s v="43000000014112667"/>
    <x v="809"/>
    <s v="Broad"/>
    <x v="11"/>
    <s v="Philadelphia to Spain Sale"/>
    <s v="uncategorized"/>
    <x v="2"/>
    <s v="Unassigned"/>
    <s v="Paused"/>
    <n v="6.25"/>
    <n v="2"/>
    <n v="8.2750000000000004"/>
    <n v="4.1375000000000002"/>
    <n v="41"/>
    <n v="4.8780487804878003"/>
    <n v="1.4836585365853701"/>
    <n v="0"/>
    <n v="0"/>
    <n v="0"/>
    <n v="8.2750000000000004"/>
    <n v="0"/>
  </r>
  <r>
    <s v="K435"/>
    <x v="1"/>
    <s v="43000000005278383"/>
    <x v="672"/>
    <s v="Broad"/>
    <x v="10"/>
    <s v="Google|Venice"/>
    <s v="venice"/>
    <x v="2"/>
    <s v="Unassigned"/>
    <s v="Paused"/>
    <n v="6.25"/>
    <n v="3"/>
    <n v="8.2874999999999996"/>
    <n v="2.7625000000000002"/>
    <n v="50"/>
    <n v="6"/>
    <n v="1.464"/>
    <n v="0"/>
    <n v="0"/>
    <n v="0"/>
    <n v="8.2874999999999996"/>
    <n v="0"/>
  </r>
  <r>
    <s v="K435"/>
    <x v="1"/>
    <s v="43000000014121970"/>
    <x v="809"/>
    <s v="Broad"/>
    <x v="7"/>
    <s v="Detroit to Spain Sale"/>
    <s v="uncategorized"/>
    <x v="2"/>
    <s v="Unassigned"/>
    <s v="Paused"/>
    <n v="6.25"/>
    <n v="2"/>
    <n v="8.2874999999999996"/>
    <n v="4.1437499999999998"/>
    <n v="39"/>
    <n v="5.1282051282051304"/>
    <n v="1.12717948717949"/>
    <n v="0"/>
    <n v="0"/>
    <n v="0"/>
    <n v="8.2874999999999996"/>
    <n v="0"/>
  </r>
  <r>
    <s v="K435"/>
    <x v="1"/>
    <s v="43000000014125862"/>
    <x v="139"/>
    <s v="Broad"/>
    <x v="12"/>
    <s v="Chicago to Paris Sale"/>
    <s v="uncategorized"/>
    <x v="2"/>
    <s v="Unassigned"/>
    <s v="Unavailable"/>
    <n v="6.25"/>
    <n v="2"/>
    <n v="8.2874999999999996"/>
    <n v="4.1437499999999998"/>
    <n v="2"/>
    <n v="100"/>
    <n v="1"/>
    <n v="0"/>
    <n v="0"/>
    <n v="0"/>
    <n v="8.2874999999999996"/>
    <n v="0"/>
  </r>
  <r>
    <s v="K435"/>
    <x v="1"/>
    <s v="43000000014120353"/>
    <x v="383"/>
    <s v="Broad"/>
    <x v="7"/>
    <s v="Detroit to Rome Sale"/>
    <s v="uncategorized"/>
    <x v="2"/>
    <s v="Unassigned"/>
    <s v="Paused"/>
    <n v="6.25"/>
    <n v="2"/>
    <n v="8.3125"/>
    <n v="4.15625"/>
    <n v="60"/>
    <n v="3.3333333333333299"/>
    <n v="1.08233333333333"/>
    <n v="0"/>
    <n v="0"/>
    <n v="0"/>
    <n v="8.3125"/>
    <n v="0"/>
  </r>
  <r>
    <s v="K435"/>
    <x v="1"/>
    <s v="43000000014128114"/>
    <x v="58"/>
    <s v="Broad"/>
    <x v="8"/>
    <s v="Boston to France Sale"/>
    <s v="uncategorized"/>
    <x v="2"/>
    <s v="Unassigned"/>
    <s v="Unavailable"/>
    <n v="6.25"/>
    <n v="3"/>
    <n v="8.3374999874999993"/>
    <n v="2.7791666624999998"/>
    <n v="60"/>
    <n v="5"/>
    <n v="3.5449999999999999"/>
    <n v="0"/>
    <n v="0"/>
    <n v="0"/>
    <n v="8.3374999874999993"/>
    <n v="0"/>
  </r>
  <r>
    <s v="K435"/>
    <x v="1"/>
    <s v="43000000013072464"/>
    <x v="718"/>
    <s v="Broad"/>
    <x v="16"/>
    <s v="Greece"/>
    <s v="uncategorized"/>
    <x v="2"/>
    <s v="Unassigned"/>
    <s v="Unavailable"/>
    <n v="6.25"/>
    <n v="8"/>
    <n v="8.35"/>
    <n v="1.04375"/>
    <n v="97"/>
    <n v="8.2474226804123703"/>
    <n v="4.9865979381443299"/>
    <n v="0"/>
    <n v="0"/>
    <n v="0"/>
    <n v="8.35"/>
    <n v="0"/>
  </r>
  <r>
    <s v="K435"/>
    <x v="1"/>
    <s v="43000000014120439"/>
    <x v="810"/>
    <s v="Broad"/>
    <x v="7"/>
    <s v="Detroit to Greece Sale"/>
    <s v="uncategorized"/>
    <x v="2"/>
    <s v="Unassigned"/>
    <s v="Unavailable"/>
    <n v="6.25"/>
    <n v="3"/>
    <n v="8.3874999750000008"/>
    <n v="2.7958333250000003"/>
    <n v="17"/>
    <n v="17.647058823529399"/>
    <n v="1.30529411764706"/>
    <n v="0"/>
    <n v="0"/>
    <n v="0"/>
    <n v="8.3874999750000008"/>
    <n v="0"/>
  </r>
  <r>
    <s v="K435"/>
    <x v="1"/>
    <s v="43000000014112266"/>
    <x v="9"/>
    <s v="Broad"/>
    <x v="11"/>
    <s v="Philadelphia to Paris Sale"/>
    <s v="uncategorized"/>
    <x v="2"/>
    <s v="Unassigned"/>
    <s v="Paused"/>
    <n v="6.25"/>
    <n v="3"/>
    <n v="8.4249999749999986"/>
    <n v="2.8083333249999995"/>
    <n v="4"/>
    <n v="75"/>
    <n v="2.75"/>
    <n v="0"/>
    <n v="0"/>
    <n v="0"/>
    <n v="8.4249999749999986"/>
    <n v="0"/>
  </r>
  <r>
    <s v="K435"/>
    <x v="1"/>
    <s v="43000000013072567"/>
    <x v="811"/>
    <s v="Broad"/>
    <x v="16"/>
    <s v="UK"/>
    <s v="uncategorized"/>
    <x v="2"/>
    <s v="Unassigned"/>
    <s v="Unavailable"/>
    <n v="6.25"/>
    <n v="4"/>
    <n v="8.4375"/>
    <n v="2.109375"/>
    <n v="70"/>
    <n v="5.71428571428571"/>
    <n v="1.76714285714286"/>
    <n v="0"/>
    <n v="0"/>
    <n v="0"/>
    <n v="8.4375"/>
    <n v="0"/>
  </r>
  <r>
    <s v="K435"/>
    <x v="1"/>
    <s v="43000000013071314"/>
    <x v="812"/>
    <s v="Broad"/>
    <x v="16"/>
    <s v="Europe"/>
    <s v="uncategorized"/>
    <x v="2"/>
    <s v="Unassigned"/>
    <s v="Unavailable"/>
    <n v="6.25"/>
    <n v="6"/>
    <n v="8.4499999499999987"/>
    <n v="1.4083333249999999"/>
    <n v="355"/>
    <n v="1.6901408450704201"/>
    <n v="1.37267605633803"/>
    <n v="0"/>
    <n v="0"/>
    <n v="0"/>
    <n v="8.4499999499999987"/>
    <n v="0"/>
  </r>
  <r>
    <s v="K435"/>
    <x v="1"/>
    <s v="43000000013072759"/>
    <x v="578"/>
    <s v="Broad"/>
    <x v="16"/>
    <s v="Madrid"/>
    <s v="uncategorized"/>
    <x v="2"/>
    <s v="Unassigned"/>
    <s v="Unavailable"/>
    <n v="6.25"/>
    <n v="10"/>
    <n v="8.4499999999999993"/>
    <n v="0.84499999999999997"/>
    <n v="675"/>
    <n v="1.4814814814814801"/>
    <n v="2.55437037037037"/>
    <n v="0"/>
    <n v="0"/>
    <n v="0"/>
    <n v="8.4499999999999993"/>
    <n v="0"/>
  </r>
  <r>
    <s v="K435"/>
    <x v="1"/>
    <s v="43000000014201174"/>
    <x v="560"/>
    <s v="Broad"/>
    <x v="7"/>
    <s v="Europe Detroit"/>
    <s v="uncategorized"/>
    <x v="2"/>
    <s v="Unassigned"/>
    <s v="Unavailable"/>
    <n v="6.25"/>
    <n v="2"/>
    <n v="8.4499999999999993"/>
    <n v="4.2249999999999996"/>
    <n v="15"/>
    <n v="13.3333333333333"/>
    <n v="1.21333333333333"/>
    <n v="0"/>
    <n v="0"/>
    <n v="0"/>
    <n v="8.4499999999999993"/>
    <n v="0"/>
  </r>
  <r>
    <s v="K435"/>
    <x v="1"/>
    <s v="43000000014302627"/>
    <x v="813"/>
    <s v="Broad"/>
    <x v="19"/>
    <s v="India"/>
    <s v="uncategorized"/>
    <x v="2"/>
    <s v="Unassigned"/>
    <s v="Paused"/>
    <n v="6.25"/>
    <n v="2"/>
    <n v="8.5374999999999996"/>
    <n v="4.2687499999999998"/>
    <n v="54"/>
    <n v="3.7037037037037002"/>
    <n v="1.2685185185185199"/>
    <n v="0"/>
    <n v="0"/>
    <n v="0"/>
    <n v="8.5374999999999996"/>
    <n v="0"/>
  </r>
  <r>
    <s v="K435"/>
    <x v="1"/>
    <s v="43000000014113880"/>
    <x v="731"/>
    <s v="Broad"/>
    <x v="4"/>
    <s v="New York to Paris Sale"/>
    <s v="uncategorized"/>
    <x v="2"/>
    <s v="Unassigned"/>
    <s v="Live"/>
    <n v="6.25"/>
    <n v="4"/>
    <n v="8.5749999999999993"/>
    <n v="2.1437499999999998"/>
    <n v="9"/>
    <n v="44.4444444444444"/>
    <n v="2"/>
    <n v="0"/>
    <n v="0"/>
    <n v="0"/>
    <n v="8.5749999999999993"/>
    <n v="0"/>
  </r>
  <r>
    <s v="K435"/>
    <x v="1"/>
    <s v="43000000014127689"/>
    <x v="592"/>
    <s v="Broad"/>
    <x v="8"/>
    <s v="Boston to Rome Sale"/>
    <s v="uncategorized"/>
    <x v="2"/>
    <s v="Unassigned"/>
    <s v="Paused"/>
    <n v="6.25"/>
    <n v="2"/>
    <n v="8.5875000000000004"/>
    <n v="4.2937500000000002"/>
    <n v="267"/>
    <n v="0.74906367041198496"/>
    <n v="2.8980524344569298"/>
    <n v="0"/>
    <n v="0"/>
    <n v="0"/>
    <n v="8.5875000000000004"/>
    <n v="0"/>
  </r>
  <r>
    <s v="K435"/>
    <x v="1"/>
    <s v="43000000014122162"/>
    <x v="382"/>
    <s v="Broad"/>
    <x v="6"/>
    <s v="DC to Italy Sale"/>
    <s v="uncategorized"/>
    <x v="2"/>
    <s v="Unassigned"/>
    <s v="Unavailable"/>
    <n v="6.25"/>
    <n v="4"/>
    <n v="8.6125000000000007"/>
    <n v="2.1531250000000002"/>
    <n v="117"/>
    <n v="3.41880341880342"/>
    <n v="2.7845299145299101"/>
    <n v="0"/>
    <n v="0"/>
    <n v="0"/>
    <n v="8.6125000000000007"/>
    <n v="0"/>
  </r>
  <r>
    <s v="K435"/>
    <x v="1"/>
    <s v="43000000014112605"/>
    <x v="621"/>
    <s v="Broad"/>
    <x v="4"/>
    <s v="Cheap International New York"/>
    <s v="uncategorized"/>
    <x v="2"/>
    <s v="Unassigned"/>
    <s v="Unavailable"/>
    <n v="6.25"/>
    <n v="3"/>
    <n v="8.625"/>
    <n v="2.875"/>
    <n v="124"/>
    <n v="2.4193548387096802"/>
    <n v="3.9604838709677401"/>
    <n v="0"/>
    <n v="0"/>
    <n v="0"/>
    <n v="8.625"/>
    <n v="0"/>
  </r>
  <r>
    <s v="K435"/>
    <x v="1"/>
    <s v="43000000013072207"/>
    <x v="814"/>
    <s v="Broad"/>
    <x v="16"/>
    <s v="Turkey"/>
    <s v="uncategorized"/>
    <x v="2"/>
    <s v="Unassigned"/>
    <s v="Unavailable"/>
    <n v="6.25"/>
    <n v="3"/>
    <n v="8.6499999750000001"/>
    <n v="2.8833333249999997"/>
    <n v="113"/>
    <n v="2.65486725663717"/>
    <n v="2.2840707964601799"/>
    <n v="0"/>
    <n v="0"/>
    <n v="0"/>
    <n v="8.6499999750000001"/>
    <n v="0"/>
  </r>
  <r>
    <s v="K435"/>
    <x v="1"/>
    <s v="43000000014127793"/>
    <x v="683"/>
    <s v="Broad"/>
    <x v="8"/>
    <s v="Boston to Rome Sale"/>
    <s v="uncategorized"/>
    <x v="2"/>
    <s v="Unassigned"/>
    <s v="Paused"/>
    <n v="6.25"/>
    <n v="3"/>
    <n v="8.6499999750000001"/>
    <n v="2.8833333249999997"/>
    <n v="6"/>
    <n v="50"/>
    <n v="1"/>
    <n v="0"/>
    <n v="0"/>
    <n v="0"/>
    <n v="8.6499999750000001"/>
    <n v="0"/>
  </r>
  <r>
    <s v="K435"/>
    <x v="1"/>
    <s v="43000000005278350"/>
    <x v="713"/>
    <s v="Broad"/>
    <x v="10"/>
    <s v="Google|Italy"/>
    <s v="uncategorized"/>
    <x v="2"/>
    <s v="Unassigned"/>
    <s v="Paused"/>
    <n v="6.25"/>
    <n v="7"/>
    <n v="8.7249999374999998"/>
    <n v="1.2464285625"/>
    <n v="131"/>
    <n v="5.3435114503816799"/>
    <n v="2.3770992366412198"/>
    <n v="0"/>
    <n v="0"/>
    <n v="0"/>
    <n v="8.7249999374999998"/>
    <n v="0"/>
  </r>
  <r>
    <s v="K435"/>
    <x v="1"/>
    <s v="43000000014113591"/>
    <x v="363"/>
    <s v="Broad"/>
    <x v="4"/>
    <s v="New York to Italy Sale"/>
    <s v="uncategorized"/>
    <x v="2"/>
    <s v="Unassigned"/>
    <s v="Unavailable"/>
    <n v="6.25"/>
    <n v="3"/>
    <n v="8.7750000000000004"/>
    <n v="2.9249999999999998"/>
    <n v="28"/>
    <n v="10.714285714285699"/>
    <n v="1.03428571428571"/>
    <n v="0"/>
    <n v="0"/>
    <n v="0"/>
    <n v="8.7750000000000004"/>
    <n v="0"/>
  </r>
  <r>
    <s v="K435"/>
    <x v="1"/>
    <s v="43000000013071621"/>
    <x v="815"/>
    <s v="Broad"/>
    <x v="16"/>
    <s v="Barcelona"/>
    <s v="uncategorized"/>
    <x v="2"/>
    <s v="Unassigned"/>
    <s v="Paused"/>
    <n v="6.25"/>
    <n v="7"/>
    <n v="8.8749999625000004"/>
    <n v="1.2678571375000001"/>
    <n v="196"/>
    <n v="3.5714285714285698"/>
    <n v="3.7642857142857098"/>
    <n v="0"/>
    <n v="0"/>
    <n v="0"/>
    <n v="8.8749999625000004"/>
    <n v="0"/>
  </r>
  <r>
    <s v="K435"/>
    <x v="1"/>
    <s v="43000000014122751"/>
    <x v="22"/>
    <s v="Broad"/>
    <x v="6"/>
    <s v="DC to Paris Sale"/>
    <s v="uncategorized"/>
    <x v="2"/>
    <s v="Unassigned"/>
    <s v="Paused"/>
    <n v="6.25"/>
    <n v="3"/>
    <n v="8.8749999749999997"/>
    <n v="2.9583333249999999"/>
    <n v="34"/>
    <n v="8.8235294117647101"/>
    <n v="3.50176470588235"/>
    <n v="0"/>
    <n v="0"/>
    <n v="0"/>
    <n v="8.8749999749999997"/>
    <n v="0"/>
  </r>
  <r>
    <s v="K435"/>
    <x v="1"/>
    <s v="43000000014118159"/>
    <x v="331"/>
    <s v="Broad"/>
    <x v="14"/>
    <s v="Los Angeles to Paris Sale"/>
    <s v="uncategorized"/>
    <x v="2"/>
    <s v="Unassigned"/>
    <s v="Paused"/>
    <n v="6.25"/>
    <n v="2"/>
    <n v="8.9124999999999996"/>
    <n v="4.4562499999999998"/>
    <n v="6"/>
    <n v="33.3333333333333"/>
    <n v="2.5"/>
    <n v="0"/>
    <n v="0"/>
    <n v="0"/>
    <n v="8.9124999999999996"/>
    <n v="0"/>
  </r>
  <r>
    <s v="K435"/>
    <x v="1"/>
    <s v="43000000013071591"/>
    <x v="328"/>
    <s v="Broad"/>
    <x v="16"/>
    <s v="Florence"/>
    <s v="uncategorized"/>
    <x v="2"/>
    <s v="Unassigned"/>
    <s v="Paused"/>
    <n v="6.25"/>
    <n v="9"/>
    <n v="8.9374999499999994"/>
    <n v="0.99305555000000001"/>
    <n v="111"/>
    <n v="8.1081081081081106"/>
    <n v="5.2198198198198202"/>
    <n v="0"/>
    <n v="0"/>
    <n v="0"/>
    <n v="8.9374999499999994"/>
    <n v="0"/>
  </r>
  <r>
    <s v="K435"/>
    <x v="1"/>
    <s v="43000000014120227"/>
    <x v="19"/>
    <s v="Broad"/>
    <x v="7"/>
    <s v="Detroit to Paris Sale"/>
    <s v="uncategorized"/>
    <x v="2"/>
    <s v="Unassigned"/>
    <s v="Paused"/>
    <n v="6.25"/>
    <n v="5"/>
    <n v="8.9375"/>
    <n v="1.7875000000000001"/>
    <n v="418"/>
    <n v="1.19617224880383"/>
    <n v="2.6301674641148298"/>
    <n v="0"/>
    <n v="0"/>
    <n v="0"/>
    <n v="8.9375"/>
    <n v="0"/>
  </r>
  <r>
    <s v="K435"/>
    <x v="1"/>
    <s v="43000000014125458"/>
    <x v="170"/>
    <s v="Broad"/>
    <x v="12"/>
    <s v="Chicago to France Sale"/>
    <s v="uncategorized"/>
    <x v="2"/>
    <s v="Unassigned"/>
    <s v="Unavailable"/>
    <n v="6.25"/>
    <n v="3"/>
    <n v="8.9374999875000007"/>
    <n v="2.9791666625"/>
    <n v="18"/>
    <n v="16.6666666666667"/>
    <n v="2.0555555555555598"/>
    <n v="0"/>
    <n v="0"/>
    <n v="0"/>
    <n v="8.9374999875000007"/>
    <n v="0"/>
  </r>
  <r>
    <s v="K435"/>
    <x v="1"/>
    <s v="43000000005278327"/>
    <x v="604"/>
    <s v="Broad"/>
    <x v="10"/>
    <s v="Google|Italy"/>
    <s v="uncategorized"/>
    <x v="2"/>
    <s v="Unassigned"/>
    <s v="Paused"/>
    <n v="6.25"/>
    <n v="2"/>
    <n v="8.9625000000000004"/>
    <n v="4.4812500000000002"/>
    <n v="9"/>
    <n v="22.2222222222222"/>
    <n v="1.7777777777777799"/>
    <n v="0"/>
    <n v="0"/>
    <n v="0"/>
    <n v="8.9625000000000004"/>
    <n v="0"/>
  </r>
  <r>
    <s v="K435"/>
    <x v="1"/>
    <s v="43000000013072500"/>
    <x v="816"/>
    <s v="Exact"/>
    <x v="16"/>
    <s v="London"/>
    <s v="uncategorized"/>
    <x v="2"/>
    <s v="Unassigned"/>
    <s v="Unavailable"/>
    <n v="6.25"/>
    <n v="4"/>
    <n v="8.9625000000000004"/>
    <n v="2.2406250000000001"/>
    <n v="44"/>
    <n v="9.0909090909090899"/>
    <n v="1.9204545454545501"/>
    <n v="0"/>
    <n v="0"/>
    <n v="0"/>
    <n v="8.9625000000000004"/>
    <n v="0"/>
  </r>
  <r>
    <s v="K435"/>
    <x v="1"/>
    <s v="43000000005278011"/>
    <x v="815"/>
    <s v="Broad"/>
    <x v="10"/>
    <s v="Google|Barcelona"/>
    <s v="uncategorized"/>
    <x v="2"/>
    <s v="Unassigned"/>
    <s v="Paused"/>
    <n v="6.25"/>
    <n v="4"/>
    <n v="8.9875000000000007"/>
    <n v="2.2468750000000002"/>
    <n v="287"/>
    <n v="1.39372822299652"/>
    <n v="1.67735191637631"/>
    <n v="0"/>
    <n v="0"/>
    <n v="0"/>
    <n v="8.9875000000000007"/>
    <n v="0"/>
  </r>
  <r>
    <s v="K435"/>
    <x v="1"/>
    <s v="43000000013072801"/>
    <x v="817"/>
    <s v="Broad"/>
    <x v="16"/>
    <s v="UK"/>
    <s v="uncategorized"/>
    <x v="2"/>
    <s v="Unassigned"/>
    <s v="Unavailable"/>
    <n v="6.25"/>
    <n v="2"/>
    <n v="9.0374999999999996"/>
    <n v="4.5187499999999998"/>
    <n v="77"/>
    <n v="2.5974025974026"/>
    <n v="1.55714285714286"/>
    <n v="0"/>
    <n v="0"/>
    <n v="0"/>
    <n v="9.0374999999999996"/>
    <n v="0"/>
  </r>
  <r>
    <s v="K435"/>
    <x v="1"/>
    <s v="43000000014127550"/>
    <x v="397"/>
    <s v="Broad"/>
    <x v="8"/>
    <s v="Boston to Paris Sale"/>
    <s v="uncategorized"/>
    <x v="2"/>
    <s v="Unassigned"/>
    <s v="Paused"/>
    <n v="6.25"/>
    <n v="4"/>
    <n v="9.0875000000000004"/>
    <n v="2.2718750000000001"/>
    <n v="9"/>
    <n v="44.4444444444444"/>
    <n v="2.0111111111111102"/>
    <n v="0"/>
    <n v="0"/>
    <n v="0"/>
    <n v="9.0875000000000004"/>
    <n v="0"/>
  </r>
  <r>
    <s v="K435"/>
    <x v="1"/>
    <s v="43000000013073000"/>
    <x v="712"/>
    <s v="Broad"/>
    <x v="16"/>
    <s v="Venice"/>
    <s v="uncategorized"/>
    <x v="2"/>
    <s v="Unassigned"/>
    <s v="Unavailable"/>
    <n v="6.25"/>
    <n v="4"/>
    <n v="9.1125000000000007"/>
    <n v="2.2781250000000002"/>
    <n v="821"/>
    <n v="0.48721071863581"/>
    <n v="3.83970767356882"/>
    <n v="0"/>
    <n v="0"/>
    <n v="0"/>
    <n v="9.1125000000000007"/>
    <n v="0"/>
  </r>
  <r>
    <s v="K435"/>
    <x v="1"/>
    <s v="43000000013072791"/>
    <x v="743"/>
    <s v="Broad"/>
    <x v="16"/>
    <s v="Milan"/>
    <s v="uncategorized"/>
    <x v="2"/>
    <s v="Unassigned"/>
    <s v="Unavailable"/>
    <n v="6.25"/>
    <n v="5"/>
    <n v="9.25"/>
    <n v="1.85"/>
    <n v="323"/>
    <n v="1.54798761609907"/>
    <n v="3.42105263157895"/>
    <n v="0"/>
    <n v="0"/>
    <n v="0"/>
    <n v="9.25"/>
    <n v="0"/>
  </r>
  <r>
    <s v="K435"/>
    <x v="1"/>
    <s v="43000000014200987"/>
    <x v="818"/>
    <s v="Broad"/>
    <x v="7"/>
    <s v="International Detroit"/>
    <s v="uncategorized"/>
    <x v="2"/>
    <s v="Unassigned"/>
    <s v="Unavailable"/>
    <n v="6.25"/>
    <n v="3"/>
    <n v="9.2874999749999994"/>
    <n v="3.0958333249999996"/>
    <n v="45"/>
    <n v="6.6666666666666696"/>
    <n v="3.6044444444444399"/>
    <n v="0"/>
    <n v="0"/>
    <n v="0"/>
    <n v="9.2874999749999994"/>
    <n v="0"/>
  </r>
  <r>
    <s v="K435"/>
    <x v="1"/>
    <s v="43000000014128015"/>
    <x v="67"/>
    <s v="Broad"/>
    <x v="8"/>
    <s v="Boston to Paris Sale"/>
    <s v="uncategorized"/>
    <x v="2"/>
    <s v="Unassigned"/>
    <s v="Paused"/>
    <n v="6.25"/>
    <n v="3"/>
    <n v="9.2874999749999994"/>
    <n v="3.0958333249999996"/>
    <n v="38"/>
    <n v="7.8947368421052602"/>
    <n v="1.1263157894736799"/>
    <n v="0"/>
    <n v="0"/>
    <n v="0"/>
    <n v="9.2874999749999994"/>
    <n v="0"/>
  </r>
  <r>
    <s v="K435"/>
    <x v="1"/>
    <s v="43000000014110665"/>
    <x v="43"/>
    <s v="Broad"/>
    <x v="2"/>
    <s v="San Francisco to Paris Sale"/>
    <s v="uncategorized"/>
    <x v="2"/>
    <s v="Unassigned"/>
    <s v="Paused"/>
    <n v="6.25"/>
    <n v="3"/>
    <n v="9.3124999875000007"/>
    <n v="3.1041666625"/>
    <n v="83"/>
    <n v="3.6144578313253"/>
    <n v="1.4079518072289201"/>
    <n v="0"/>
    <n v="0"/>
    <n v="0"/>
    <n v="9.3124999875000007"/>
    <n v="0"/>
  </r>
  <r>
    <s v="K435"/>
    <x v="1"/>
    <s v="43000000014110776"/>
    <x v="113"/>
    <s v="Broad"/>
    <x v="2"/>
    <s v="San Francisco to Paris Sale"/>
    <s v="uncategorized"/>
    <x v="2"/>
    <s v="Unassigned"/>
    <s v="Paused"/>
    <n v="6.25"/>
    <n v="2"/>
    <n v="9.3125"/>
    <n v="4.65625"/>
    <n v="130"/>
    <n v="1.5384615384615401"/>
    <n v="1.3360769230769201"/>
    <n v="0"/>
    <n v="0"/>
    <n v="0"/>
    <n v="9.3125"/>
    <n v="0"/>
  </r>
  <r>
    <s v="K435"/>
    <x v="1"/>
    <s v="43000000014122979"/>
    <x v="809"/>
    <s v="Broad"/>
    <x v="6"/>
    <s v="DC to Spain Sale"/>
    <s v="uncategorized"/>
    <x v="2"/>
    <s v="Unassigned"/>
    <s v="Unavailable"/>
    <n v="6.25"/>
    <n v="2"/>
    <n v="9.3375000000000004"/>
    <n v="4.6687500000000002"/>
    <n v="31"/>
    <n v="6.4516129032258096"/>
    <n v="1.38354838709677"/>
    <n v="0"/>
    <n v="0"/>
    <n v="0"/>
    <n v="9.3375000000000004"/>
    <n v="0"/>
  </r>
  <r>
    <s v="K435"/>
    <x v="1"/>
    <s v="43000000005278205"/>
    <x v="819"/>
    <s v="Broad"/>
    <x v="10"/>
    <s v="Google|London"/>
    <s v="uncategorized"/>
    <x v="2"/>
    <s v="Unassigned"/>
    <s v="Paused"/>
    <n v="6.25"/>
    <n v="5"/>
    <n v="9.3625000000000007"/>
    <n v="1.8725000000000001"/>
    <n v="304"/>
    <n v="1.6447368421052599"/>
    <n v="1.91184210526316"/>
    <n v="0"/>
    <n v="0"/>
    <n v="0"/>
    <n v="9.3625000000000007"/>
    <n v="0"/>
  </r>
  <r>
    <s v="K435"/>
    <x v="1"/>
    <s v="43000000005278403"/>
    <x v="820"/>
    <s v="Broad"/>
    <x v="10"/>
    <s v="Google|Madrid"/>
    <s v="uncategorized"/>
    <x v="2"/>
    <s v="Unassigned"/>
    <s v="Paused"/>
    <n v="6.25"/>
    <n v="5"/>
    <n v="9.375"/>
    <n v="1.875"/>
    <n v="141"/>
    <n v="3.5460992907801399"/>
    <n v="1.1829787234042599"/>
    <n v="0"/>
    <n v="0"/>
    <n v="0"/>
    <n v="9.375"/>
    <n v="0"/>
  </r>
  <r>
    <s v="K435"/>
    <x v="1"/>
    <s v="43000000014128813"/>
    <x v="781"/>
    <s v="Broad"/>
    <x v="8"/>
    <s v="Cheap Europe Boston"/>
    <s v="uncategorized"/>
    <x v="2"/>
    <s v="Unassigned"/>
    <s v="Unavailable"/>
    <n v="6.25"/>
    <n v="4"/>
    <n v="9.3874999999999993"/>
    <n v="2.3468749999999998"/>
    <n v="13"/>
    <n v="30.769230769230798"/>
    <n v="1.2384615384615401"/>
    <n v="0"/>
    <n v="0"/>
    <n v="0"/>
    <n v="9.3874999999999993"/>
    <n v="0"/>
  </r>
  <r>
    <s v="K435"/>
    <x v="1"/>
    <s v="43000000014111992"/>
    <x v="429"/>
    <s v="Broad"/>
    <x v="11"/>
    <s v="Philadelphia to Barcelona Sale"/>
    <s v="uncategorized"/>
    <x v="2"/>
    <s v="Unassigned"/>
    <s v="Paused"/>
    <n v="6.25"/>
    <n v="2"/>
    <n v="9.4"/>
    <n v="4.7"/>
    <n v="5"/>
    <n v="40"/>
    <n v="1"/>
    <n v="0"/>
    <n v="0"/>
    <n v="0"/>
    <n v="9.4"/>
    <n v="0"/>
  </r>
  <r>
    <s v="K435"/>
    <x v="1"/>
    <s v="43000000005278343"/>
    <x v="761"/>
    <s v="Broad"/>
    <x v="10"/>
    <s v="Google|Turkey"/>
    <s v="uncategorized"/>
    <x v="2"/>
    <s v="Unassigned"/>
    <s v="Paused"/>
    <n v="6.25"/>
    <n v="5"/>
    <n v="9.4250000000000007"/>
    <n v="1.885"/>
    <n v="229"/>
    <n v="2.1834061135371199"/>
    <n v="1.48908296943231"/>
    <n v="0"/>
    <n v="0"/>
    <n v="0"/>
    <n v="9.4250000000000007"/>
    <n v="0"/>
  </r>
  <r>
    <s v="K435"/>
    <x v="1"/>
    <s v="43000000013072169"/>
    <x v="455"/>
    <s v="Broad"/>
    <x v="16"/>
    <s v="Madrid"/>
    <s v="uncategorized"/>
    <x v="2"/>
    <s v="Unassigned"/>
    <s v="Unavailable"/>
    <n v="6.25"/>
    <n v="10"/>
    <n v="9.4625000000000004"/>
    <n v="0.94625000000000004"/>
    <n v="812"/>
    <n v="1.2315270935960601"/>
    <n v="3.63694581280788"/>
    <n v="0"/>
    <n v="0"/>
    <n v="0"/>
    <n v="9.4625000000000004"/>
    <n v="0"/>
  </r>
  <r>
    <s v="K435"/>
    <x v="1"/>
    <s v="43000000014113819"/>
    <x v="821"/>
    <s v="Broad"/>
    <x v="4"/>
    <s v="New York to Paris Sale"/>
    <s v="uncategorized"/>
    <x v="2"/>
    <s v="Unassigned"/>
    <s v="Live"/>
    <n v="6.25"/>
    <n v="3"/>
    <n v="9.4624999874999993"/>
    <n v="3.1541666624999998"/>
    <n v="16"/>
    <n v="18.75"/>
    <n v="1.625"/>
    <n v="0"/>
    <n v="0"/>
    <n v="0"/>
    <n v="9.4624999874999993"/>
    <n v="0"/>
  </r>
  <r>
    <s v="K435"/>
    <x v="1"/>
    <s v="43000000014113769"/>
    <x v="398"/>
    <s v="Broad"/>
    <x v="4"/>
    <s v="New York to Paris Sale"/>
    <s v="uncategorized"/>
    <x v="2"/>
    <s v="Unassigned"/>
    <s v="Live"/>
    <n v="6.25"/>
    <n v="5"/>
    <n v="9.5250000000000004"/>
    <n v="1.905"/>
    <n v="53"/>
    <n v="9.4339622641509404"/>
    <n v="1.39622641509434"/>
    <n v="0"/>
    <n v="0"/>
    <n v="0"/>
    <n v="9.5250000000000004"/>
    <n v="0"/>
  </r>
  <r>
    <s v="K435"/>
    <x v="1"/>
    <s v="43000000014125581"/>
    <x v="397"/>
    <s v="Broad"/>
    <x v="12"/>
    <s v="Chicago to Paris Sale"/>
    <s v="uncategorized"/>
    <x v="2"/>
    <s v="Unassigned"/>
    <s v="Unavailable"/>
    <n v="6.25"/>
    <n v="5"/>
    <n v="9.5500000000000007"/>
    <n v="1.91"/>
    <n v="16"/>
    <n v="31.25"/>
    <n v="1.3125"/>
    <n v="0"/>
    <n v="0"/>
    <n v="0"/>
    <n v="9.5500000000000007"/>
    <n v="0"/>
  </r>
  <r>
    <s v="K435"/>
    <x v="1"/>
    <s v="43000000005278452"/>
    <x v="822"/>
    <s v="Broad"/>
    <x v="10"/>
    <s v="Google|London"/>
    <s v="uncategorized"/>
    <x v="2"/>
    <s v="Unassigned"/>
    <s v="Paused"/>
    <n v="6.25"/>
    <n v="6"/>
    <n v="9.5625"/>
    <n v="1.59375"/>
    <n v="87"/>
    <n v="6.8965517241379297"/>
    <n v="2.6712643678160899"/>
    <n v="0"/>
    <n v="0"/>
    <n v="0"/>
    <n v="9.5625"/>
    <n v="0"/>
  </r>
  <r>
    <s v="K435"/>
    <x v="1"/>
    <s v="43000000014117614"/>
    <x v="381"/>
    <s v="Broad"/>
    <x v="14"/>
    <s v="Los Angeles to Rome Sale"/>
    <s v="uncategorized"/>
    <x v="2"/>
    <s v="Unassigned"/>
    <s v="Unavailable"/>
    <n v="6.25"/>
    <n v="4"/>
    <n v="9.5625"/>
    <n v="2.390625"/>
    <n v="72"/>
    <n v="5.5555555555555598"/>
    <n v="1.36527777777778"/>
    <n v="0"/>
    <n v="0"/>
    <n v="0"/>
    <n v="9.5625"/>
    <n v="0"/>
  </r>
  <r>
    <s v="K435"/>
    <x v="1"/>
    <s v="43000000014119905"/>
    <x v="139"/>
    <s v="Broad"/>
    <x v="9"/>
    <s v="Houston to Paris Sale"/>
    <s v="uncategorized"/>
    <x v="2"/>
    <s v="Unassigned"/>
    <s v="Paused"/>
    <n v="6.25"/>
    <n v="2"/>
    <n v="9.5625"/>
    <n v="4.78125"/>
    <n v="7"/>
    <n v="28.571428571428601"/>
    <n v="2.4285714285714302"/>
    <n v="0"/>
    <n v="0"/>
    <n v="0"/>
    <n v="9.5625"/>
    <n v="0"/>
  </r>
  <r>
    <s v="K435"/>
    <x v="1"/>
    <s v="43000000013072807"/>
    <x v="559"/>
    <s v="Broad"/>
    <x v="16"/>
    <s v="Turkey"/>
    <s v="uncategorized"/>
    <x v="2"/>
    <s v="Unassigned"/>
    <s v="Unavailable"/>
    <n v="6.25"/>
    <n v="4"/>
    <n v="9.5875000000000004"/>
    <n v="2.3968750000000001"/>
    <n v="7"/>
    <n v="57.142857142857103"/>
    <n v="1.28571428571429"/>
    <n v="0"/>
    <n v="0"/>
    <n v="0"/>
    <n v="9.5875000000000004"/>
    <n v="0"/>
  </r>
  <r>
    <s v="K435"/>
    <x v="1"/>
    <s v="43000000013072645"/>
    <x v="823"/>
    <s v="Exact"/>
    <x v="16"/>
    <s v="Venice"/>
    <s v="uncategorized"/>
    <x v="2"/>
    <s v="Unassigned"/>
    <s v="Unavailable"/>
    <n v="6.25"/>
    <n v="7"/>
    <n v="9.5999999374999998"/>
    <n v="1.3714285625"/>
    <n v="309"/>
    <n v="2.2653721682847898"/>
    <n v="1.78025889967638"/>
    <n v="0"/>
    <n v="0"/>
    <n v="0"/>
    <n v="9.5999999374999998"/>
    <n v="0"/>
  </r>
  <r>
    <s v="K435"/>
    <x v="1"/>
    <s v="43000000014113259"/>
    <x v="665"/>
    <s v="Broad"/>
    <x v="4"/>
    <s v="New York to Rome Sale"/>
    <s v="uncategorized"/>
    <x v="2"/>
    <s v="Unassigned"/>
    <s v="Unavailable"/>
    <n v="6.25"/>
    <n v="2"/>
    <n v="9.65"/>
    <n v="4.8250000000000002"/>
    <n v="5"/>
    <n v="40"/>
    <n v="1"/>
    <n v="0"/>
    <n v="0"/>
    <n v="0"/>
    <n v="9.65"/>
    <n v="0"/>
  </r>
  <r>
    <s v="K435"/>
    <x v="1"/>
    <s v="43000000014118120"/>
    <x v="113"/>
    <s v="Broad"/>
    <x v="14"/>
    <s v="Los Angeles to Paris Sale"/>
    <s v="uncategorized"/>
    <x v="2"/>
    <s v="Unassigned"/>
    <s v="Paused"/>
    <n v="6.25"/>
    <n v="3"/>
    <n v="9.6874999875000007"/>
    <n v="3.2291666625"/>
    <n v="119"/>
    <n v="2.52100840336134"/>
    <n v="1.3346218487395001"/>
    <n v="0"/>
    <n v="0"/>
    <n v="0"/>
    <n v="9.6874999875000007"/>
    <n v="0"/>
  </r>
  <r>
    <s v="K435"/>
    <x v="1"/>
    <s v="43000000014119846"/>
    <x v="509"/>
    <s v="Broad"/>
    <x v="9"/>
    <s v="Houston to Rome Sale"/>
    <s v="uncategorized"/>
    <x v="2"/>
    <s v="Unassigned"/>
    <s v="Paused"/>
    <n v="6.25"/>
    <n v="2"/>
    <n v="9.6999999999999993"/>
    <n v="4.8499999999999996"/>
    <n v="6"/>
    <n v="33.3333333333333"/>
    <n v="1.4966666666666699"/>
    <n v="0"/>
    <n v="0"/>
    <n v="0"/>
    <n v="9.6999999999999993"/>
    <n v="0"/>
  </r>
  <r>
    <s v="K435"/>
    <x v="1"/>
    <s v="43000000014113347"/>
    <x v="388"/>
    <s v="Broad"/>
    <x v="4"/>
    <s v="New York to Paris Sale"/>
    <s v="uncategorized"/>
    <x v="2"/>
    <s v="Unassigned"/>
    <s v="Live"/>
    <n v="6.25"/>
    <n v="2"/>
    <n v="9.7375000000000007"/>
    <n v="4.8687500000000004"/>
    <n v="5"/>
    <n v="40"/>
    <n v="2.4"/>
    <n v="0"/>
    <n v="0"/>
    <n v="0"/>
    <n v="9.7375000000000007"/>
    <n v="0"/>
  </r>
  <r>
    <s v="K435"/>
    <x v="1"/>
    <s v="43000000005278247"/>
    <x v="824"/>
    <s v="Broad"/>
    <x v="10"/>
    <s v="Google|Overseas"/>
    <s v="uncategorized"/>
    <x v="2"/>
    <s v="Unassigned"/>
    <s v="Paused"/>
    <n v="6.25"/>
    <n v="4"/>
    <n v="9.7750000000000004"/>
    <n v="2.4437500000000001"/>
    <n v="36"/>
    <n v="11.1111111111111"/>
    <n v="1.7277777777777801"/>
    <n v="0"/>
    <n v="0"/>
    <n v="0"/>
    <n v="9.7750000000000004"/>
    <n v="0"/>
  </r>
  <r>
    <s v="K435"/>
    <x v="1"/>
    <s v="43000000013072495"/>
    <x v="651"/>
    <s v="Broad"/>
    <x v="16"/>
    <s v="Italy"/>
    <s v="uncategorized"/>
    <x v="2"/>
    <s v="Unassigned"/>
    <s v="Paused"/>
    <n v="6.25"/>
    <n v="6"/>
    <n v="9.7999999500000001"/>
    <n v="1.6333333250000002"/>
    <n v="45"/>
    <n v="13.3333333333333"/>
    <n v="5.0377777777777801"/>
    <n v="0"/>
    <n v="0"/>
    <n v="0"/>
    <n v="9.7999999500000001"/>
    <n v="0"/>
  </r>
  <r>
    <s v="K435"/>
    <x v="1"/>
    <s v="43000000014113589"/>
    <x v="626"/>
    <s v="Broad"/>
    <x v="4"/>
    <s v="New York to Italy Sale"/>
    <s v="uncategorized"/>
    <x v="2"/>
    <s v="Unassigned"/>
    <s v="Unavailable"/>
    <n v="6.25"/>
    <n v="2"/>
    <n v="9.8125"/>
    <n v="4.90625"/>
    <n v="6"/>
    <n v="33.3333333333333"/>
    <n v="1"/>
    <n v="0"/>
    <n v="0"/>
    <n v="0"/>
    <n v="9.8125"/>
    <n v="0"/>
  </r>
  <r>
    <s v="K435"/>
    <x v="1"/>
    <s v="43000000005278705"/>
    <x v="780"/>
    <s v="Broad"/>
    <x v="10"/>
    <s v="Google|Europe"/>
    <s v="uncategorized"/>
    <x v="2"/>
    <s v="Unassigned"/>
    <s v="Paused"/>
    <n v="6.25"/>
    <n v="6"/>
    <n v="9.8499999749999994"/>
    <n v="1.6416666625"/>
    <n v="91"/>
    <n v="6.5934065934065904"/>
    <n v="1.46813186813187"/>
    <n v="0"/>
    <n v="0"/>
    <n v="0"/>
    <n v="9.8499999749999994"/>
    <n v="0"/>
  </r>
  <r>
    <s v="K435"/>
    <x v="1"/>
    <s v="43000000005278679"/>
    <x v="825"/>
    <s v="Broad"/>
    <x v="10"/>
    <s v="Google|Geneva"/>
    <s v="uncategorized"/>
    <x v="2"/>
    <s v="Unassigned"/>
    <s v="Paused"/>
    <n v="6.25"/>
    <n v="3"/>
    <n v="9.8625000000000007"/>
    <n v="3.2875000000000001"/>
    <n v="179"/>
    <n v="1.67597765363128"/>
    <n v="2.41061452513966"/>
    <n v="0"/>
    <n v="0"/>
    <n v="0"/>
    <n v="9.8625000000000007"/>
    <n v="0"/>
  </r>
  <r>
    <s v="K435"/>
    <x v="1"/>
    <s v="43000000013072417"/>
    <x v="610"/>
    <s v="Broad"/>
    <x v="16"/>
    <s v="Rome"/>
    <s v="uncategorized"/>
    <x v="2"/>
    <s v="Unassigned"/>
    <s v="Paused"/>
    <n v="6.25"/>
    <n v="6"/>
    <n v="9.8625000000000007"/>
    <n v="1.64375"/>
    <n v="172"/>
    <n v="3.4883720930232598"/>
    <n v="4.1517441860465096"/>
    <n v="0"/>
    <n v="0"/>
    <n v="0"/>
    <n v="9.8625000000000007"/>
    <n v="0"/>
  </r>
  <r>
    <s v="K435"/>
    <x v="1"/>
    <s v="43000000014122691"/>
    <x v="592"/>
    <s v="Broad"/>
    <x v="6"/>
    <s v="DC to Rome Sale"/>
    <s v="uncategorized"/>
    <x v="2"/>
    <s v="Unassigned"/>
    <s v="Paused"/>
    <n v="6.25"/>
    <n v="3"/>
    <n v="9.9"/>
    <n v="3.3"/>
    <n v="54"/>
    <n v="5.5555555555555598"/>
    <n v="3.64777777777778"/>
    <n v="0"/>
    <n v="0"/>
    <n v="0"/>
    <n v="9.9"/>
    <n v="0"/>
  </r>
  <r>
    <s v="K435"/>
    <x v="1"/>
    <s v="43000000005278069"/>
    <x v="725"/>
    <s v="Broad"/>
    <x v="10"/>
    <s v="Google|Europe"/>
    <s v="uncategorized"/>
    <x v="2"/>
    <s v="Unassigned"/>
    <s v="Paused"/>
    <n v="6.25"/>
    <n v="7"/>
    <n v="9.9124999750000011"/>
    <n v="1.4160714250000002"/>
    <n v="269"/>
    <n v="2.6022304832713798"/>
    <n v="1.69591078066914"/>
    <n v="0"/>
    <n v="0"/>
    <n v="0"/>
    <n v="9.9124999750000011"/>
    <n v="0"/>
  </r>
  <r>
    <s v="K435"/>
    <x v="1"/>
    <s v="43000000005278511"/>
    <x v="779"/>
    <s v="Broad"/>
    <x v="10"/>
    <s v="Google|Milan"/>
    <s v="uncategorized"/>
    <x v="2"/>
    <s v="Unassigned"/>
    <s v="Paused"/>
    <n v="6.25"/>
    <n v="6"/>
    <n v="9.9249999750000022"/>
    <n v="1.6541666625000002"/>
    <n v="340"/>
    <n v="1.76470588235294"/>
    <n v="1.96705882352941"/>
    <n v="0"/>
    <n v="0"/>
    <n v="0"/>
    <n v="9.9249999750000022"/>
    <n v="0"/>
  </r>
  <r>
    <s v="K435"/>
    <x v="1"/>
    <s v="43000000014110244"/>
    <x v="380"/>
    <s v="Broad"/>
    <x v="2"/>
    <s v="San Francisco to Barcelona Sale"/>
    <s v="uncategorized"/>
    <x v="2"/>
    <s v="Unassigned"/>
    <s v="Paused"/>
    <n v="6.25"/>
    <n v="3"/>
    <n v="9.9249999750000022"/>
    <n v="3.3083333250000004"/>
    <n v="19"/>
    <n v="15.789473684210501"/>
    <n v="1.5247368421052601"/>
    <n v="0"/>
    <n v="0"/>
    <n v="0"/>
    <n v="9.9249999750000022"/>
    <n v="0"/>
  </r>
  <r>
    <s v="K435"/>
    <x v="1"/>
    <s v="43000000014110857"/>
    <x v="33"/>
    <s v="Broad"/>
    <x v="2"/>
    <s v="San Francisco to Paris Sale"/>
    <s v="uncategorized"/>
    <x v="2"/>
    <s v="Unassigned"/>
    <s v="Paused"/>
    <n v="6.25"/>
    <n v="5"/>
    <n v="9.9250000000000007"/>
    <n v="1.9850000000000001"/>
    <n v="32"/>
    <n v="15.625"/>
    <n v="1.03"/>
    <n v="0"/>
    <n v="0"/>
    <n v="0"/>
    <n v="9.9250000000000007"/>
    <n v="0"/>
  </r>
  <r>
    <s v="K435"/>
    <x v="1"/>
    <s v="43000000013071665"/>
    <x v="826"/>
    <s v="Broad"/>
    <x v="16"/>
    <s v="Europe"/>
    <s v="uncategorized"/>
    <x v="2"/>
    <s v="Unassigned"/>
    <s v="Unavailable"/>
    <n v="6.25"/>
    <n v="4"/>
    <n v="9.9499999999999993"/>
    <n v="2.4874999999999998"/>
    <n v="20"/>
    <n v="20"/>
    <n v="1.35"/>
    <n v="0"/>
    <n v="0"/>
    <n v="0"/>
    <n v="9.9499999999999993"/>
    <n v="0"/>
  </r>
  <r>
    <s v="K435"/>
    <x v="1"/>
    <s v="43000000005287988"/>
    <x v="827"/>
    <s v="Broad"/>
    <x v="10"/>
    <s v="Google|Cologne"/>
    <s v="cologne"/>
    <x v="2"/>
    <s v="Unassigned"/>
    <s v="Paused"/>
    <n v="6.25"/>
    <n v="3"/>
    <n v="9.9874999874999997"/>
    <n v="3.3291666625"/>
    <n v="283"/>
    <n v="1.0600706713780901"/>
    <n v="1.26890459363958"/>
    <n v="0"/>
    <n v="0"/>
    <n v="0"/>
    <n v="9.9874999874999997"/>
    <n v="0"/>
  </r>
  <r>
    <s v="K435"/>
    <x v="1"/>
    <s v="43000000005278022"/>
    <x v="828"/>
    <s v="Broad"/>
    <x v="10"/>
    <s v="Google|Switzerland"/>
    <s v="uncategorized"/>
    <x v="2"/>
    <s v="Unassigned"/>
    <s v="Paused"/>
    <n v="6.25"/>
    <n v="1"/>
    <n v="10"/>
    <n v="10"/>
    <n v="142"/>
    <n v="0.70422535211267601"/>
    <n v="1.43169014084507"/>
    <n v="0"/>
    <n v="0"/>
    <n v="0"/>
    <n v="10"/>
    <n v="0"/>
  </r>
  <r>
    <s v="K435"/>
    <x v="1"/>
    <s v="43000000005278036"/>
    <x v="829"/>
    <s v="Broad"/>
    <x v="10"/>
    <s v="Google|Istanbul"/>
    <s v="uncategorized"/>
    <x v="2"/>
    <s v="Unassigned"/>
    <s v="Paused"/>
    <n v="6.25"/>
    <n v="6"/>
    <n v="10.012499999999999"/>
    <n v="1.66875"/>
    <n v="245"/>
    <n v="2.4489795918367299"/>
    <n v="1.6220408163265301"/>
    <n v="0"/>
    <n v="0"/>
    <n v="0"/>
    <n v="10.012499999999999"/>
    <n v="0"/>
  </r>
  <r>
    <s v="K435"/>
    <x v="1"/>
    <s v="43000000005278267"/>
    <x v="711"/>
    <s v="Broad"/>
    <x v="10"/>
    <s v="Google|Italy"/>
    <s v="uncategorized"/>
    <x v="2"/>
    <s v="Unassigned"/>
    <s v="Paused"/>
    <n v="6.25"/>
    <n v="5"/>
    <n v="10.012499999999999"/>
    <n v="2.0024999999999999"/>
    <n v="145"/>
    <n v="3.4482758620689702"/>
    <n v="2.5979310344827602"/>
    <n v="0"/>
    <n v="0"/>
    <n v="0"/>
    <n v="10.012499999999999"/>
    <n v="0"/>
  </r>
  <r>
    <s v="K435"/>
    <x v="1"/>
    <s v="43000000014109928"/>
    <x v="566"/>
    <s v="Broad"/>
    <x v="2"/>
    <s v="San Francisco to Athens Sale"/>
    <s v="uncategorized"/>
    <x v="2"/>
    <s v="Unassigned"/>
    <s v="Paused"/>
    <n v="6.25"/>
    <n v="3"/>
    <n v="10.012499999999999"/>
    <n v="3.3374999999999999"/>
    <n v="30"/>
    <n v="10"/>
    <n v="1.7"/>
    <n v="0"/>
    <n v="0"/>
    <n v="0"/>
    <n v="10.012499999999999"/>
    <n v="0"/>
  </r>
  <r>
    <s v="K435"/>
    <x v="1"/>
    <s v="43000000014122443"/>
    <x v="501"/>
    <s v="Broad"/>
    <x v="6"/>
    <s v="DC to Italy Sale"/>
    <s v="uncategorized"/>
    <x v="2"/>
    <s v="Unassigned"/>
    <s v="Unavailable"/>
    <n v="6.25"/>
    <n v="3"/>
    <n v="10.037499974999999"/>
    <n v="3.3458333250000001"/>
    <n v="8"/>
    <n v="37.5"/>
    <n v="1"/>
    <n v="0"/>
    <n v="0"/>
    <n v="0"/>
    <n v="10.037499974999999"/>
    <n v="0"/>
  </r>
  <r>
    <s v="K435"/>
    <x v="1"/>
    <s v="43000000005278727"/>
    <x v="830"/>
    <s v="Broad"/>
    <x v="10"/>
    <s v="Google|Germany"/>
    <s v="uncategorized"/>
    <x v="2"/>
    <s v="Unassigned"/>
    <s v="Paused"/>
    <n v="6.25"/>
    <n v="7"/>
    <n v="10.0625"/>
    <n v="1.4375"/>
    <n v="400"/>
    <n v="1.75"/>
    <n v="2.2945000000000002"/>
    <n v="0"/>
    <n v="0"/>
    <n v="0"/>
    <n v="10.0625"/>
    <n v="0"/>
  </r>
  <r>
    <s v="K435"/>
    <x v="1"/>
    <s v="43000000005278290"/>
    <x v="831"/>
    <s v="Broad"/>
    <x v="10"/>
    <s v="Google|London"/>
    <s v="uncategorized"/>
    <x v="2"/>
    <s v="Unassigned"/>
    <s v="Paused"/>
    <n v="6.25"/>
    <n v="5"/>
    <n v="10.074999999999999"/>
    <n v="2.0150000000000001"/>
    <n v="116"/>
    <n v="4.31034482758621"/>
    <n v="2.4715517241379299"/>
    <n v="0"/>
    <n v="0"/>
    <n v="0"/>
    <n v="10.074999999999999"/>
    <n v="0"/>
  </r>
  <r>
    <s v="K435"/>
    <x v="1"/>
    <s v="43000000014113999"/>
    <x v="407"/>
    <s v="Broad"/>
    <x v="4"/>
    <s v="New York to Barcelona Sale"/>
    <s v="uncategorized"/>
    <x v="2"/>
    <s v="Unassigned"/>
    <s v="Unavailable"/>
    <n v="6.25"/>
    <n v="3"/>
    <n v="10.0875"/>
    <n v="3.3624999999999998"/>
    <n v="8"/>
    <n v="37.5"/>
    <n v="1"/>
    <n v="0"/>
    <n v="0"/>
    <n v="0"/>
    <n v="10.0875"/>
    <n v="0"/>
  </r>
  <r>
    <s v="K435"/>
    <x v="1"/>
    <s v="43000000014114319"/>
    <x v="246"/>
    <s v="Broad"/>
    <x v="4"/>
    <s v="New York to Venice Sale"/>
    <s v="uncategorized"/>
    <x v="2"/>
    <s v="Unassigned"/>
    <s v="Unavailable"/>
    <n v="6.25"/>
    <n v="4"/>
    <n v="10.0875"/>
    <n v="2.5218750000000001"/>
    <n v="66"/>
    <n v="6.0606060606060597"/>
    <n v="1.1966666666666701"/>
    <n v="0"/>
    <n v="0"/>
    <n v="0"/>
    <n v="10.0875"/>
    <n v="0"/>
  </r>
  <r>
    <s v="K435"/>
    <x v="1"/>
    <s v="43000000014122659"/>
    <x v="562"/>
    <s v="Broad"/>
    <x v="6"/>
    <s v="DC to Italy Sale"/>
    <s v="uncategorized"/>
    <x v="2"/>
    <s v="Unassigned"/>
    <s v="Unavailable"/>
    <n v="6.25"/>
    <n v="4"/>
    <n v="10.1"/>
    <n v="2.5249999999999999"/>
    <n v="113"/>
    <n v="3.5398230088495599"/>
    <n v="1.6442477876106201"/>
    <n v="0"/>
    <n v="0"/>
    <n v="0"/>
    <n v="10.1"/>
    <n v="0"/>
  </r>
  <r>
    <s v="K435"/>
    <x v="1"/>
    <s v="43000000014122989"/>
    <x v="609"/>
    <s v="Broad"/>
    <x v="6"/>
    <s v="DC to Spain Sale"/>
    <s v="uncategorized"/>
    <x v="2"/>
    <s v="Unassigned"/>
    <s v="Unavailable"/>
    <n v="6.25"/>
    <n v="4"/>
    <n v="10.1"/>
    <n v="2.5249999999999999"/>
    <n v="112"/>
    <n v="3.5714285714285698"/>
    <n v="1.0714285714285701"/>
    <n v="0"/>
    <n v="0"/>
    <n v="0"/>
    <n v="10.1"/>
    <n v="0"/>
  </r>
  <r>
    <s v="K435"/>
    <x v="1"/>
    <s v="43000000005278066"/>
    <x v="608"/>
    <s v="Broad"/>
    <x v="10"/>
    <s v="Google|Europe"/>
    <s v="uncategorized"/>
    <x v="2"/>
    <s v="Unassigned"/>
    <s v="Paused"/>
    <n v="6.25"/>
    <n v="4"/>
    <n v="10.125"/>
    <n v="2.53125"/>
    <n v="1594"/>
    <n v="0.25094102885821801"/>
    <n v="1.6676286072772899"/>
    <n v="0"/>
    <n v="0"/>
    <n v="0"/>
    <n v="10.125"/>
    <n v="0"/>
  </r>
  <r>
    <s v="K435"/>
    <x v="1"/>
    <s v="43000000014119966"/>
    <x v="702"/>
    <s v="Broad"/>
    <x v="9"/>
    <s v="Houston to Rome Sale"/>
    <s v="uncategorized"/>
    <x v="2"/>
    <s v="Unassigned"/>
    <s v="Paused"/>
    <n v="6.25"/>
    <n v="2"/>
    <n v="10.225"/>
    <n v="5.1124999999999998"/>
    <n v="7"/>
    <n v="28.571428571428601"/>
    <n v="1.28571428571429"/>
    <n v="0"/>
    <n v="0"/>
    <n v="0"/>
    <n v="10.225"/>
    <n v="0"/>
  </r>
  <r>
    <s v="K435"/>
    <x v="1"/>
    <s v="43000000005278249"/>
    <x v="431"/>
    <s v="Broad"/>
    <x v="10"/>
    <s v="Google|Madrid"/>
    <s v="uncategorized"/>
    <x v="2"/>
    <s v="Unassigned"/>
    <s v="Paused"/>
    <n v="6.25"/>
    <n v="4"/>
    <n v="10.25"/>
    <n v="2.5625"/>
    <n v="41"/>
    <n v="9.7560975609756095"/>
    <n v="1.80243902439024"/>
    <n v="0"/>
    <n v="0"/>
    <n v="0"/>
    <n v="10.25"/>
    <n v="0"/>
  </r>
  <r>
    <s v="K435"/>
    <x v="1"/>
    <s v="43000000005278040"/>
    <x v="661"/>
    <s v="Broad"/>
    <x v="10"/>
    <s v="Google|Venice"/>
    <s v="uncategorized"/>
    <x v="2"/>
    <s v="Unassigned"/>
    <s v="Paused"/>
    <n v="6.25"/>
    <n v="3"/>
    <n v="10.275"/>
    <n v="3.4249999999999998"/>
    <n v="445"/>
    <n v="0.67415730337078594"/>
    <n v="1.88966292134831"/>
    <n v="0"/>
    <n v="0"/>
    <n v="0"/>
    <n v="10.275"/>
    <n v="0"/>
  </r>
  <r>
    <s v="K435"/>
    <x v="1"/>
    <s v="43000000014110346"/>
    <x v="805"/>
    <s v="Broad"/>
    <x v="2"/>
    <s v="San Francisco to Italy Sale"/>
    <s v="uncategorized"/>
    <x v="2"/>
    <s v="Unassigned"/>
    <s v="Unavailable"/>
    <n v="6.25"/>
    <n v="4"/>
    <n v="10.275"/>
    <n v="2.5687500000000001"/>
    <n v="469"/>
    <n v="0.85287846481876306"/>
    <n v="2.1076759061833701"/>
    <n v="0"/>
    <n v="0"/>
    <n v="0"/>
    <n v="10.275"/>
    <n v="0"/>
  </r>
  <r>
    <s v="K435"/>
    <x v="1"/>
    <s v="43000000014200777"/>
    <x v="832"/>
    <s v="Broad"/>
    <x v="4"/>
    <s v="Europe New York"/>
    <s v="uncategorized"/>
    <x v="2"/>
    <s v="Unassigned"/>
    <s v="Unavailable"/>
    <n v="6.25"/>
    <n v="4"/>
    <n v="10.3"/>
    <n v="2.5750000000000002"/>
    <n v="407"/>
    <n v="0.98280098280098305"/>
    <n v="2.31719901719902"/>
    <n v="0"/>
    <n v="0"/>
    <n v="0"/>
    <n v="10.3"/>
    <n v="0"/>
  </r>
  <r>
    <s v="K435"/>
    <x v="1"/>
    <s v="43000000013072071"/>
    <x v="833"/>
    <s v="Broad"/>
    <x v="16"/>
    <s v="Barcelona"/>
    <s v="uncategorized"/>
    <x v="2"/>
    <s v="Unassigned"/>
    <s v="Paused"/>
    <n v="6.25"/>
    <n v="9"/>
    <n v="10.399999950000002"/>
    <n v="1.1555555500000001"/>
    <n v="62"/>
    <n v="14.5161290322581"/>
    <n v="4.10161290322581"/>
    <n v="0"/>
    <n v="0"/>
    <n v="0"/>
    <n v="10.399999950000002"/>
    <n v="0"/>
  </r>
  <r>
    <s v="K435"/>
    <x v="1"/>
    <s v="43000000014117597"/>
    <x v="15"/>
    <s v="Broad"/>
    <x v="14"/>
    <s v="Los Angeles to Paris Sale"/>
    <s v="uncategorized"/>
    <x v="2"/>
    <s v="Unassigned"/>
    <s v="Paused"/>
    <n v="6.25"/>
    <n v="2"/>
    <n v="10.4125"/>
    <n v="5.2062499999999998"/>
    <n v="65"/>
    <n v="3.0769230769230802"/>
    <n v="3.2436923076923101"/>
    <n v="0"/>
    <n v="0"/>
    <n v="0"/>
    <n v="10.4125"/>
    <n v="0"/>
  </r>
  <r>
    <s v="K435"/>
    <x v="1"/>
    <s v="43000000013071784"/>
    <x v="545"/>
    <s v="Broad"/>
    <x v="16"/>
    <s v="Barcelona"/>
    <s v="uncategorized"/>
    <x v="2"/>
    <s v="Unassigned"/>
    <s v="Paused"/>
    <n v="6.25"/>
    <n v="11"/>
    <n v="10.4249998875"/>
    <n v="0.94772726249999995"/>
    <n v="318"/>
    <n v="3.45911949685535"/>
    <n v="3.5987421383647802"/>
    <n v="0"/>
    <n v="0"/>
    <n v="0"/>
    <n v="10.4249998875"/>
    <n v="0"/>
  </r>
  <r>
    <s v="K435"/>
    <x v="1"/>
    <s v="43000000005278182"/>
    <x v="695"/>
    <s v="Broad"/>
    <x v="10"/>
    <s v="Google|Milan"/>
    <s v="uncategorized"/>
    <x v="2"/>
    <s v="Unassigned"/>
    <s v="Paused"/>
    <n v="6.25"/>
    <n v="5"/>
    <n v="10.4375"/>
    <n v="2.0874999999999999"/>
    <n v="151"/>
    <n v="3.3112582781456998"/>
    <n v="2.0092715231788101"/>
    <n v="0"/>
    <n v="0"/>
    <n v="0"/>
    <n v="10.4375"/>
    <n v="0"/>
  </r>
  <r>
    <s v="K435"/>
    <x v="1"/>
    <s v="43000000014122952"/>
    <x v="40"/>
    <s v="Broad"/>
    <x v="6"/>
    <s v="DC to Paris Sale"/>
    <s v="uncategorized"/>
    <x v="2"/>
    <s v="Unassigned"/>
    <s v="Paused"/>
    <n v="6.25"/>
    <n v="2"/>
    <n v="10.475"/>
    <n v="5.2374999999999998"/>
    <n v="16"/>
    <n v="12.5"/>
    <n v="1.4375"/>
    <n v="0"/>
    <n v="0"/>
    <n v="0"/>
    <n v="10.475"/>
    <n v="0"/>
  </r>
  <r>
    <s v="K435"/>
    <x v="1"/>
    <s v="43000000014200933"/>
    <x v="708"/>
    <s v="Broad"/>
    <x v="7"/>
    <s v="Europe Detroit"/>
    <s v="uncategorized"/>
    <x v="2"/>
    <s v="Unassigned"/>
    <s v="Unavailable"/>
    <n v="6.25"/>
    <n v="4"/>
    <n v="10.487500000000001"/>
    <n v="2.6218750000000002"/>
    <n v="118"/>
    <n v="3.3898305084745801"/>
    <n v="2.4073728813559301"/>
    <n v="0"/>
    <n v="0"/>
    <n v="0"/>
    <n v="10.487500000000001"/>
    <n v="0"/>
  </r>
  <r>
    <s v="K435"/>
    <x v="1"/>
    <s v="43000000005278683"/>
    <x v="834"/>
    <s v="Broad"/>
    <x v="10"/>
    <s v="Google|Geneva"/>
    <s v="uncategorized"/>
    <x v="2"/>
    <s v="Unassigned"/>
    <s v="Paused"/>
    <n v="6.25"/>
    <n v="6"/>
    <n v="10.5"/>
    <n v="1.75"/>
    <n v="72"/>
    <n v="8.3333333333333304"/>
    <n v="1.5486111111111101"/>
    <n v="0"/>
    <n v="0"/>
    <n v="0"/>
    <n v="10.5"/>
    <n v="0"/>
  </r>
  <r>
    <s v="K435"/>
    <x v="1"/>
    <s v="43000000013072504"/>
    <x v="835"/>
    <s v="Broad"/>
    <x v="16"/>
    <s v="Milan"/>
    <s v="uncategorized"/>
    <x v="2"/>
    <s v="Unassigned"/>
    <s v="Unavailable"/>
    <n v="6.25"/>
    <n v="7"/>
    <n v="10.5"/>
    <n v="1.5"/>
    <n v="241"/>
    <n v="2.9045643153527001"/>
    <n v="4.4526970954356804"/>
    <n v="0"/>
    <n v="0"/>
    <n v="0"/>
    <n v="10.5"/>
    <n v="0"/>
  </r>
  <r>
    <s v="K435"/>
    <x v="1"/>
    <s v="43000000014114786"/>
    <x v="836"/>
    <s v="Broad"/>
    <x v="4"/>
    <s v="New York to Spain Sale"/>
    <s v="uncategorized"/>
    <x v="2"/>
    <s v="Unassigned"/>
    <s v="Unavailable"/>
    <n v="6.25"/>
    <n v="3"/>
    <n v="10.5124999875"/>
    <n v="3.5041666625000003"/>
    <n v="46"/>
    <n v="6.5217391304347796"/>
    <n v="2.1960869565217398"/>
    <n v="0"/>
    <n v="0"/>
    <n v="0"/>
    <n v="10.5124999875"/>
    <n v="0"/>
  </r>
  <r>
    <s v="K435"/>
    <x v="1"/>
    <s v="43000000013072914"/>
    <x v="512"/>
    <s v="Broad"/>
    <x v="16"/>
    <s v="Spain"/>
    <s v="uncategorized"/>
    <x v="2"/>
    <s v="Unassigned"/>
    <s v="Paused"/>
    <n v="6.25"/>
    <n v="4"/>
    <n v="10.5625"/>
    <n v="2.640625"/>
    <n v="154"/>
    <n v="2.5974025974026"/>
    <n v="1.4850649350649301"/>
    <n v="0"/>
    <n v="0"/>
    <n v="0"/>
    <n v="10.5625"/>
    <n v="0"/>
  </r>
  <r>
    <s v="K435"/>
    <x v="1"/>
    <s v="43000000014114267"/>
    <x v="702"/>
    <s v="Broad"/>
    <x v="4"/>
    <s v="New York to Rome Sale"/>
    <s v="uncategorized"/>
    <x v="2"/>
    <s v="Unassigned"/>
    <s v="Unavailable"/>
    <n v="6.25"/>
    <n v="2"/>
    <n v="10.574999999999999"/>
    <n v="5.2874999999999996"/>
    <n v="2"/>
    <n v="100"/>
    <n v="1"/>
    <n v="0"/>
    <n v="0"/>
    <n v="0"/>
    <n v="10.574999999999999"/>
    <n v="0"/>
  </r>
  <r>
    <s v="K435"/>
    <x v="1"/>
    <s v="43000000014115370"/>
    <x v="61"/>
    <s v="Broad"/>
    <x v="5"/>
    <s v="Miami to France Sale"/>
    <s v="uncategorized"/>
    <x v="2"/>
    <s v="Unassigned"/>
    <s v="Paused"/>
    <n v="6.25"/>
    <n v="5"/>
    <n v="10.5875"/>
    <n v="2.1175000000000002"/>
    <n v="29"/>
    <n v="17.241379310344801"/>
    <n v="2.0724137931034501"/>
    <n v="0"/>
    <n v="0"/>
    <n v="0"/>
    <n v="10.5875"/>
    <n v="0"/>
  </r>
  <r>
    <s v="K435"/>
    <x v="1"/>
    <s v="43000000005278796"/>
    <x v="837"/>
    <s v="Broad"/>
    <x v="10"/>
    <s v="Google|Frankfurt"/>
    <s v="uncategorized"/>
    <x v="2"/>
    <s v="Unassigned"/>
    <s v="Paused"/>
    <n v="6.25"/>
    <n v="4"/>
    <n v="10.625"/>
    <n v="2.65625"/>
    <n v="285"/>
    <n v="1.40350877192982"/>
    <n v="1.5477192982456101"/>
    <n v="0"/>
    <n v="0"/>
    <n v="0"/>
    <n v="10.625"/>
    <n v="0"/>
  </r>
  <r>
    <s v="K435"/>
    <x v="1"/>
    <s v="43000000014110674"/>
    <x v="383"/>
    <s v="Broad"/>
    <x v="2"/>
    <s v="San Francisco to Rome Sale"/>
    <s v="uncategorized"/>
    <x v="2"/>
    <s v="Unassigned"/>
    <s v="Paused"/>
    <n v="6.25"/>
    <n v="3"/>
    <n v="10.624999987500001"/>
    <n v="3.5416666625"/>
    <n v="22"/>
    <n v="13.636363636363599"/>
    <n v="1.22727272727273"/>
    <n v="0"/>
    <n v="0"/>
    <n v="0"/>
    <n v="10.624999987500001"/>
    <n v="0"/>
  </r>
  <r>
    <s v="K435"/>
    <x v="1"/>
    <s v="43000000013071271"/>
    <x v="633"/>
    <s v="Broad"/>
    <x v="16"/>
    <s v="Barcelona"/>
    <s v="uncategorized"/>
    <x v="2"/>
    <s v="Unassigned"/>
    <s v="Paused"/>
    <n v="6.25"/>
    <n v="8"/>
    <n v="10.6875"/>
    <n v="1.3359375"/>
    <n v="117"/>
    <n v="6.83760683760684"/>
    <n v="4.1871794871794901"/>
    <n v="0"/>
    <n v="0"/>
    <n v="0"/>
    <n v="10.6875"/>
    <n v="0"/>
  </r>
  <r>
    <s v="K435"/>
    <x v="1"/>
    <s v="43000000014119589"/>
    <x v="621"/>
    <s v="Broad"/>
    <x v="7"/>
    <s v="Cheap International Detroit"/>
    <s v="uncategorized"/>
    <x v="2"/>
    <s v="Unassigned"/>
    <s v="Unavailable"/>
    <n v="6.25"/>
    <n v="2"/>
    <n v="10.7125"/>
    <n v="5.3562500000000002"/>
    <n v="133"/>
    <n v="1.5037593984962401"/>
    <n v="2.8778195488721798"/>
    <n v="0"/>
    <n v="0"/>
    <n v="0"/>
    <n v="10.7125"/>
    <n v="0"/>
  </r>
  <r>
    <s v="K435"/>
    <x v="1"/>
    <s v="43000000014121434"/>
    <x v="356"/>
    <s v="Broad"/>
    <x v="6"/>
    <s v="DC to Athens Sale"/>
    <s v="uncategorized"/>
    <x v="2"/>
    <s v="Unassigned"/>
    <s v="Paused"/>
    <n v="6.25"/>
    <n v="4"/>
    <n v="10.7125"/>
    <n v="2.6781250000000001"/>
    <n v="69"/>
    <n v="5.7971014492753596"/>
    <n v="1.58666666666667"/>
    <n v="0"/>
    <n v="0"/>
    <n v="0"/>
    <n v="10.7125"/>
    <n v="0"/>
  </r>
  <r>
    <s v="K435"/>
    <x v="1"/>
    <s v="43000000005287746"/>
    <x v="838"/>
    <s v="Broad"/>
    <x v="10"/>
    <s v="Google|Berlin"/>
    <s v="berlin"/>
    <x v="2"/>
    <s v="Unassigned"/>
    <s v="Paused"/>
    <n v="6.25"/>
    <n v="3"/>
    <n v="10.7374999875"/>
    <n v="3.5791666625"/>
    <n v="39"/>
    <n v="7.6923076923076898"/>
    <n v="1.41794871794872"/>
    <n v="0"/>
    <n v="0"/>
    <n v="0"/>
    <n v="10.7374999875"/>
    <n v="0"/>
  </r>
  <r>
    <s v="K435"/>
    <x v="1"/>
    <s v="43000000014122477"/>
    <x v="680"/>
    <s v="Broad"/>
    <x v="6"/>
    <s v="DC to Rome Sale"/>
    <s v="uncategorized"/>
    <x v="2"/>
    <s v="Unassigned"/>
    <s v="Paused"/>
    <n v="6.25"/>
    <n v="3"/>
    <n v="10.749999975"/>
    <n v="3.5833333249999999"/>
    <n v="6"/>
    <n v="50"/>
    <n v="1.5"/>
    <n v="0"/>
    <n v="0"/>
    <n v="0"/>
    <n v="10.749999975"/>
    <n v="0"/>
  </r>
  <r>
    <s v="K435"/>
    <x v="1"/>
    <s v="43000000005278519"/>
    <x v="633"/>
    <s v="Broad"/>
    <x v="10"/>
    <s v="Google|Barcelona"/>
    <s v="uncategorized"/>
    <x v="2"/>
    <s v="Unassigned"/>
    <s v="Paused"/>
    <n v="6.25"/>
    <n v="5"/>
    <n v="10.8"/>
    <n v="2.16"/>
    <n v="61"/>
    <n v="8.1967213114754092"/>
    <n v="1.35901639344262"/>
    <n v="0"/>
    <n v="0"/>
    <n v="0"/>
    <n v="10.8"/>
    <n v="0"/>
  </r>
  <r>
    <s v="K435"/>
    <x v="1"/>
    <s v="43000000005278505"/>
    <x v="839"/>
    <s v="Broad"/>
    <x v="10"/>
    <s v="Google|London"/>
    <s v="uncategorized"/>
    <x v="2"/>
    <s v="Unassigned"/>
    <s v="Paused"/>
    <n v="6.25"/>
    <n v="6"/>
    <n v="10.875"/>
    <n v="1.8125"/>
    <n v="384"/>
    <n v="1.5625"/>
    <n v="2.8671875"/>
    <n v="0"/>
    <n v="0"/>
    <n v="0"/>
    <n v="10.875"/>
    <n v="0"/>
  </r>
  <r>
    <s v="K435"/>
    <x v="1"/>
    <s v="43000000005278802"/>
    <x v="840"/>
    <s v="Broad"/>
    <x v="10"/>
    <s v="Google|Istanbul"/>
    <s v="uncategorized"/>
    <x v="2"/>
    <s v="Unassigned"/>
    <s v="Paused"/>
    <n v="6.25"/>
    <n v="6"/>
    <n v="10.9125"/>
    <n v="1.8187500000000001"/>
    <n v="42"/>
    <n v="14.285714285714301"/>
    <n v="1.71190476190476"/>
    <n v="0"/>
    <n v="0"/>
    <n v="0"/>
    <n v="10.9125"/>
    <n v="0"/>
  </r>
  <r>
    <s v="K435"/>
    <x v="1"/>
    <s v="43000000014113825"/>
    <x v="332"/>
    <s v="Broad"/>
    <x v="4"/>
    <s v="New York to Paris Sale"/>
    <s v="uncategorized"/>
    <x v="2"/>
    <s v="Unassigned"/>
    <s v="Live"/>
    <n v="6.25"/>
    <n v="6"/>
    <n v="10.9125"/>
    <n v="1.8187500000000001"/>
    <n v="53"/>
    <n v="11.320754716981099"/>
    <n v="1.32075471698113"/>
    <n v="0"/>
    <n v="0"/>
    <n v="0"/>
    <n v="10.9125"/>
    <n v="0"/>
  </r>
  <r>
    <s v="K435"/>
    <x v="1"/>
    <s v="43000000014113488"/>
    <x v="841"/>
    <s v="Broad"/>
    <x v="4"/>
    <s v="New York to France Sale"/>
    <s v="uncategorized"/>
    <x v="2"/>
    <s v="Unassigned"/>
    <s v="Live"/>
    <n v="6.25"/>
    <n v="3"/>
    <n v="10.9249999875"/>
    <n v="3.6416666625"/>
    <n v="22"/>
    <n v="13.636363636363599"/>
    <n v="1.45409090909091"/>
    <n v="0"/>
    <n v="0"/>
    <n v="0"/>
    <n v="10.9249999875"/>
    <n v="0"/>
  </r>
  <r>
    <s v="K435"/>
    <x v="1"/>
    <s v="43000000014200796"/>
    <x v="500"/>
    <s v="Broad"/>
    <x v="4"/>
    <s v="Europe New York"/>
    <s v="uncategorized"/>
    <x v="2"/>
    <s v="Unassigned"/>
    <s v="Unavailable"/>
    <n v="6.25"/>
    <n v="5"/>
    <n v="10.925000000000001"/>
    <n v="2.1850000000000001"/>
    <n v="99"/>
    <n v="5.0505050505050502"/>
    <n v="1.7969696969697"/>
    <n v="0"/>
    <n v="0"/>
    <n v="0"/>
    <n v="10.925000000000001"/>
    <n v="0"/>
  </r>
  <r>
    <s v="K435"/>
    <x v="1"/>
    <s v="43000000014121256"/>
    <x v="688"/>
    <s v="Broad"/>
    <x v="6"/>
    <s v="DC to Barcelona Sale"/>
    <s v="uncategorized"/>
    <x v="2"/>
    <s v="Unassigned"/>
    <s v="Paused"/>
    <n v="6.25"/>
    <n v="4"/>
    <n v="10.9375"/>
    <n v="2.734375"/>
    <n v="17"/>
    <n v="23.529411764705898"/>
    <n v="1.52823529411765"/>
    <n v="0"/>
    <n v="0"/>
    <n v="0"/>
    <n v="10.9375"/>
    <n v="0"/>
  </r>
  <r>
    <s v="K435"/>
    <x v="1"/>
    <s v="43000000013072634"/>
    <x v="842"/>
    <s v="Broad"/>
    <x v="16"/>
    <s v="Venice"/>
    <s v="uncategorized"/>
    <x v="2"/>
    <s v="Unassigned"/>
    <s v="Unavailable"/>
    <n v="6.25"/>
    <n v="16"/>
    <n v="10.9625"/>
    <n v="0.68515625000000002"/>
    <n v="306"/>
    <n v="5.2287581699346397"/>
    <n v="5.7029411764705902"/>
    <n v="0"/>
    <n v="0"/>
    <n v="0"/>
    <n v="10.9625"/>
    <n v="0"/>
  </r>
  <r>
    <s v="K435"/>
    <x v="1"/>
    <s v="43000000014128245"/>
    <x v="542"/>
    <s v="Broad"/>
    <x v="8"/>
    <s v="Cheap International Boston"/>
    <s v="uncategorized"/>
    <x v="2"/>
    <s v="Unassigned"/>
    <s v="Unavailable"/>
    <n v="6.25"/>
    <n v="3"/>
    <n v="10.974999974999999"/>
    <n v="3.6583333250000001"/>
    <n v="36"/>
    <n v="8.3333333333333304"/>
    <n v="2.2611111111111102"/>
    <n v="0"/>
    <n v="0"/>
    <n v="0"/>
    <n v="10.974999974999999"/>
    <n v="0"/>
  </r>
  <r>
    <s v="K435"/>
    <x v="1"/>
    <s v="43000000005278611"/>
    <x v="843"/>
    <s v="Broad"/>
    <x v="10"/>
    <s v="Google|Frankfurt"/>
    <s v="uncategorized"/>
    <x v="2"/>
    <s v="Unassigned"/>
    <s v="Paused"/>
    <n v="6.25"/>
    <n v="7"/>
    <n v="10.9999999375"/>
    <n v="1.5714285625"/>
    <n v="243"/>
    <n v="2.8806584362139902"/>
    <n v="1.5884773662551399"/>
    <n v="0"/>
    <n v="0"/>
    <n v="0"/>
    <n v="10.9999999375"/>
    <n v="0"/>
  </r>
  <r>
    <s v="K435"/>
    <x v="1"/>
    <s v="43000000014127892"/>
    <x v="376"/>
    <s v="Broad"/>
    <x v="8"/>
    <s v="Boston to Rome Sale"/>
    <s v="uncategorized"/>
    <x v="2"/>
    <s v="Unassigned"/>
    <s v="Paused"/>
    <n v="6.25"/>
    <n v="2"/>
    <n v="11"/>
    <n v="5.5"/>
    <n v="6"/>
    <n v="33.3333333333333"/>
    <n v="1.5"/>
    <n v="0"/>
    <n v="0"/>
    <n v="0"/>
    <n v="11"/>
    <n v="0"/>
  </r>
  <r>
    <s v="K435"/>
    <x v="1"/>
    <s v="43000000014125767"/>
    <x v="33"/>
    <s v="Broad"/>
    <x v="12"/>
    <s v="Chicago to Paris Sale"/>
    <s v="uncategorized"/>
    <x v="2"/>
    <s v="Unassigned"/>
    <s v="Unavailable"/>
    <n v="6.25"/>
    <n v="5"/>
    <n v="11.025"/>
    <n v="2.2050000000000001"/>
    <n v="13"/>
    <n v="38.461538461538503"/>
    <n v="1.07615384615385"/>
    <n v="0"/>
    <n v="0"/>
    <n v="0"/>
    <n v="11.025"/>
    <n v="0"/>
  </r>
  <r>
    <s v="K435"/>
    <x v="1"/>
    <s v="43000000014114733"/>
    <x v="683"/>
    <s v="Broad"/>
    <x v="4"/>
    <s v="New York to Rome Sale"/>
    <s v="uncategorized"/>
    <x v="2"/>
    <s v="Unassigned"/>
    <s v="Unavailable"/>
    <n v="6.25"/>
    <n v="3"/>
    <n v="11.0374999875"/>
    <n v="3.6791666625000001"/>
    <n v="10"/>
    <n v="30"/>
    <n v="1.1000000000000001"/>
    <n v="0"/>
    <n v="0"/>
    <n v="0"/>
    <n v="11.0374999875"/>
    <n v="0"/>
  </r>
  <r>
    <s v="K435"/>
    <x v="1"/>
    <s v="43000000014114412"/>
    <x v="609"/>
    <s v="Broad"/>
    <x v="4"/>
    <s v="New York to Spain Sale"/>
    <s v="uncategorized"/>
    <x v="2"/>
    <s v="Unassigned"/>
    <s v="Unavailable"/>
    <n v="6.25"/>
    <n v="6"/>
    <n v="11.07499995"/>
    <n v="1.8458333250000001"/>
    <n v="220"/>
    <n v="2.7272727272727302"/>
    <n v="1.9020454545454499"/>
    <n v="0"/>
    <n v="0"/>
    <n v="0"/>
    <n v="11.07499995"/>
    <n v="0"/>
  </r>
  <r>
    <s v="K435"/>
    <x v="1"/>
    <s v="43000000014114706"/>
    <x v="715"/>
    <s v="Broad"/>
    <x v="4"/>
    <s v="New York to Rome Sale"/>
    <s v="uncategorized"/>
    <x v="2"/>
    <s v="Unassigned"/>
    <s v="Unavailable"/>
    <n v="6.25"/>
    <n v="3"/>
    <n v="11.162499974999999"/>
    <n v="3.7208333249999996"/>
    <n v="3"/>
    <n v="100"/>
    <n v="1"/>
    <n v="0"/>
    <n v="0"/>
    <n v="0"/>
    <n v="11.162499974999999"/>
    <n v="0"/>
  </r>
  <r>
    <s v="K435"/>
    <x v="1"/>
    <s v="43000000014113413"/>
    <x v="320"/>
    <s v="Broad"/>
    <x v="4"/>
    <s v="New York to France Sale"/>
    <s v="uncategorized"/>
    <x v="2"/>
    <s v="Unassigned"/>
    <s v="Live"/>
    <n v="6.25"/>
    <n v="4"/>
    <n v="11.175000000000001"/>
    <n v="2.7937500000000002"/>
    <n v="28"/>
    <n v="14.285714285714301"/>
    <n v="1.21428571428571"/>
    <n v="0"/>
    <n v="0"/>
    <n v="0"/>
    <n v="11.175000000000001"/>
    <n v="0"/>
  </r>
  <r>
    <s v="K435"/>
    <x v="1"/>
    <s v="43000000014117287"/>
    <x v="611"/>
    <s v="Broad"/>
    <x v="14"/>
    <s v="Los Angeles to France Sale"/>
    <s v="uncategorized"/>
    <x v="2"/>
    <s v="Unassigned"/>
    <s v="Unavailable"/>
    <n v="6.25"/>
    <n v="4"/>
    <n v="11.237500000000001"/>
    <n v="2.8093750000000002"/>
    <n v="8"/>
    <n v="50"/>
    <n v="1.2475000000000001"/>
    <n v="0"/>
    <n v="0"/>
    <n v="0"/>
    <n v="11.237500000000001"/>
    <n v="0"/>
  </r>
  <r>
    <s v="K435"/>
    <x v="1"/>
    <s v="43000000014114738"/>
    <x v="592"/>
    <s v="Broad"/>
    <x v="4"/>
    <s v="New York to Rome Sale"/>
    <s v="uncategorized"/>
    <x v="2"/>
    <s v="Unassigned"/>
    <s v="Unavailable"/>
    <n v="6.25"/>
    <n v="4"/>
    <n v="11.2875"/>
    <n v="2.8218749999999999"/>
    <n v="57"/>
    <n v="7.0175438596491198"/>
    <n v="2.47561403508772"/>
    <n v="0"/>
    <n v="0"/>
    <n v="0"/>
    <n v="11.2875"/>
    <n v="0"/>
  </r>
  <r>
    <s v="K435"/>
    <x v="1"/>
    <s v="43000000014110615"/>
    <x v="67"/>
    <s v="Broad"/>
    <x v="2"/>
    <s v="San Francisco to Paris Sale"/>
    <s v="uncategorized"/>
    <x v="2"/>
    <s v="Unassigned"/>
    <s v="Paused"/>
    <n v="6.25"/>
    <n v="5"/>
    <n v="11.362500000000001"/>
    <n v="2.2725"/>
    <n v="78"/>
    <n v="6.4102564102564097"/>
    <n v="1.395"/>
    <n v="0"/>
    <n v="0"/>
    <n v="0"/>
    <n v="11.362500000000001"/>
    <n v="0"/>
  </r>
  <r>
    <s v="K435"/>
    <x v="1"/>
    <s v="43000000014127280"/>
    <x v="329"/>
    <s v="Broad"/>
    <x v="8"/>
    <s v="Boston to Rome Sale"/>
    <s v="uncategorized"/>
    <x v="2"/>
    <s v="Unassigned"/>
    <s v="Paused"/>
    <n v="6.25"/>
    <n v="2"/>
    <n v="11.425000000000001"/>
    <n v="5.7125000000000004"/>
    <n v="9"/>
    <n v="22.2222222222222"/>
    <n v="1.3333333333333299"/>
    <n v="0"/>
    <n v="0"/>
    <n v="0"/>
    <n v="11.425000000000001"/>
    <n v="0"/>
  </r>
  <r>
    <s v="K435"/>
    <x v="1"/>
    <s v="43000000014111402"/>
    <x v="602"/>
    <s v="Broad"/>
    <x v="11"/>
    <s v="Cheap International Philadelphia"/>
    <s v="uncategorized"/>
    <x v="2"/>
    <s v="Unassigned"/>
    <s v="Unavailable"/>
    <n v="6.25"/>
    <n v="3"/>
    <n v="11.4375"/>
    <n v="3.8125"/>
    <n v="16"/>
    <n v="18.75"/>
    <n v="1"/>
    <n v="0"/>
    <n v="0"/>
    <n v="0"/>
    <n v="11.4375"/>
    <n v="0"/>
  </r>
  <r>
    <s v="K435"/>
    <x v="1"/>
    <s v="43000000014201337"/>
    <x v="832"/>
    <s v="Broad"/>
    <x v="8"/>
    <s v="Europe Boston"/>
    <s v="uncategorized"/>
    <x v="2"/>
    <s v="Unassigned"/>
    <s v="Unavailable"/>
    <n v="6.25"/>
    <n v="4"/>
    <n v="11.525"/>
    <n v="2.8812500000000001"/>
    <n v="279"/>
    <n v="1.4336917562724001"/>
    <n v="2.2594982078852999"/>
    <n v="0"/>
    <n v="0"/>
    <n v="0"/>
    <n v="11.525"/>
    <n v="0"/>
  </r>
  <r>
    <s v="K435"/>
    <x v="1"/>
    <s v="43000000014125706"/>
    <x v="389"/>
    <s v="Broad"/>
    <x v="12"/>
    <s v="Chicago to Paris Sale"/>
    <s v="uncategorized"/>
    <x v="2"/>
    <s v="Unassigned"/>
    <s v="Unavailable"/>
    <n v="6.25"/>
    <n v="3"/>
    <n v="11.537499974999999"/>
    <n v="3.8458333250000001"/>
    <n v="12"/>
    <n v="25"/>
    <n v="2.4166666666666701"/>
    <n v="0"/>
    <n v="0"/>
    <n v="0"/>
    <n v="11.537499974999999"/>
    <n v="0"/>
  </r>
  <r>
    <s v="K435"/>
    <x v="1"/>
    <s v="43000000005278441"/>
    <x v="844"/>
    <s v="Broad"/>
    <x v="10"/>
    <s v="Google|Overseas"/>
    <s v="uncategorized"/>
    <x v="2"/>
    <s v="Unassigned"/>
    <s v="Paused"/>
    <n v="6.25"/>
    <n v="3"/>
    <n v="11.562499987500001"/>
    <n v="3.8541666625"/>
    <n v="153"/>
    <n v="1.9607843137254899"/>
    <n v="2.2934640522875802"/>
    <n v="0"/>
    <n v="0"/>
    <n v="0"/>
    <n v="11.562499987500001"/>
    <n v="0"/>
  </r>
  <r>
    <s v="K435"/>
    <x v="1"/>
    <s v="43000000013072883"/>
    <x v="845"/>
    <s v="Broad"/>
    <x v="16"/>
    <s v="UK"/>
    <s v="uncategorized"/>
    <x v="2"/>
    <s v="Unassigned"/>
    <s v="Unavailable"/>
    <n v="6.25"/>
    <n v="4"/>
    <n v="11.6"/>
    <n v="2.9"/>
    <n v="44"/>
    <n v="9.0909090909090899"/>
    <n v="2.08636363636364"/>
    <n v="0"/>
    <n v="0"/>
    <n v="0"/>
    <n v="11.6"/>
    <n v="0"/>
  </r>
  <r>
    <s v="K435"/>
    <x v="1"/>
    <s v="43000000014115628"/>
    <x v="35"/>
    <s v="Broad"/>
    <x v="5"/>
    <s v="Miami to Paris Sale"/>
    <s v="uncategorized"/>
    <x v="2"/>
    <s v="Unassigned"/>
    <s v="Paused"/>
    <n v="6.25"/>
    <n v="5"/>
    <n v="11.612500000000001"/>
    <n v="2.3224999999999998"/>
    <n v="51"/>
    <n v="9.8039215686274499"/>
    <n v="1.36078431372549"/>
    <n v="0"/>
    <n v="0"/>
    <n v="0"/>
    <n v="11.612500000000001"/>
    <n v="0"/>
  </r>
  <r>
    <s v="K435"/>
    <x v="1"/>
    <s v="43000000005278831"/>
    <x v="846"/>
    <s v="Broad"/>
    <x v="10"/>
    <s v="Google|London"/>
    <s v="uncategorized"/>
    <x v="2"/>
    <s v="Unassigned"/>
    <s v="Paused"/>
    <n v="6.25"/>
    <n v="7"/>
    <n v="11.699999937499999"/>
    <n v="1.6714285625"/>
    <n v="404"/>
    <n v="1.73267326732673"/>
    <n v="2.27351485148515"/>
    <n v="0"/>
    <n v="0"/>
    <n v="0"/>
    <n v="11.699999937499999"/>
    <n v="0"/>
  </r>
  <r>
    <s v="K435"/>
    <x v="1"/>
    <s v="43000000014111102"/>
    <x v="381"/>
    <s v="Broad"/>
    <x v="2"/>
    <s v="San Francisco to Rome Sale"/>
    <s v="uncategorized"/>
    <x v="2"/>
    <s v="Unassigned"/>
    <s v="Paused"/>
    <n v="6.25"/>
    <n v="5"/>
    <n v="11.7"/>
    <n v="2.34"/>
    <n v="55"/>
    <n v="9.0909090909090899"/>
    <n v="2.1603636363636398"/>
    <n v="0"/>
    <n v="0"/>
    <n v="0"/>
    <n v="11.7"/>
    <n v="0"/>
  </r>
  <r>
    <s v="K435"/>
    <x v="1"/>
    <s v="43000000005278748"/>
    <x v="710"/>
    <s v="Broad"/>
    <x v="10"/>
    <s v="Google|Europe"/>
    <s v="uncategorized"/>
    <x v="2"/>
    <s v="Unassigned"/>
    <s v="Paused"/>
    <n v="6.25"/>
    <n v="9"/>
    <n v="11.724999974999999"/>
    <n v="1.302777775"/>
    <n v="546"/>
    <n v="1.64835164835165"/>
    <n v="2.2516483516483499"/>
    <n v="0"/>
    <n v="0"/>
    <n v="0"/>
    <n v="11.724999974999999"/>
    <n v="0"/>
  </r>
  <r>
    <s v="K435"/>
    <x v="1"/>
    <s v="43000000013072585"/>
    <x v="647"/>
    <s v="Broad"/>
    <x v="16"/>
    <s v="Spain"/>
    <s v="uncategorized"/>
    <x v="2"/>
    <s v="Unassigned"/>
    <s v="Paused"/>
    <n v="6.25"/>
    <n v="5"/>
    <n v="11.775"/>
    <n v="2.355"/>
    <n v="67"/>
    <n v="7.4626865671641802"/>
    <n v="1.55820895522388"/>
    <n v="0"/>
    <n v="0"/>
    <n v="0"/>
    <n v="11.775"/>
    <n v="0"/>
  </r>
  <r>
    <s v="K435"/>
    <x v="1"/>
    <s v="43000000014125969"/>
    <x v="399"/>
    <s v="Broad"/>
    <x v="12"/>
    <s v="Chicago to Paris Sale"/>
    <s v="uncategorized"/>
    <x v="2"/>
    <s v="Unassigned"/>
    <s v="Unavailable"/>
    <n v="6.25"/>
    <n v="6"/>
    <n v="11.775"/>
    <n v="1.9624999999999999"/>
    <n v="35"/>
    <n v="17.1428571428571"/>
    <n v="1.2"/>
    <n v="0"/>
    <n v="0"/>
    <n v="0"/>
    <n v="11.775"/>
    <n v="0"/>
  </r>
  <r>
    <s v="K435"/>
    <x v="1"/>
    <s v="43000000014127861"/>
    <x v="793"/>
    <s v="Broad"/>
    <x v="8"/>
    <s v="Boston to Paris Sale"/>
    <s v="uncategorized"/>
    <x v="2"/>
    <s v="Unassigned"/>
    <s v="Paused"/>
    <n v="6.25"/>
    <n v="2"/>
    <n v="11.9"/>
    <n v="5.95"/>
    <n v="9"/>
    <n v="22.2222222222222"/>
    <n v="2.87777777777778"/>
    <n v="0"/>
    <n v="0"/>
    <n v="0"/>
    <n v="11.9"/>
    <n v="0"/>
  </r>
  <r>
    <s v="K435"/>
    <x v="1"/>
    <s v="43000000014116548"/>
    <x v="60"/>
    <s v="Broad"/>
    <x v="14"/>
    <s v="Los Angeles to France Sale"/>
    <s v="uncategorized"/>
    <x v="2"/>
    <s v="Unassigned"/>
    <s v="Unavailable"/>
    <n v="6.25"/>
    <n v="4"/>
    <n v="11.925000000000001"/>
    <n v="2.9812500000000002"/>
    <n v="196"/>
    <n v="2.0408163265306101"/>
    <n v="1.7982653061224501"/>
    <n v="0"/>
    <n v="0"/>
    <n v="0"/>
    <n v="11.925000000000001"/>
    <n v="0"/>
  </r>
  <r>
    <s v="K435"/>
    <x v="1"/>
    <s v="43000000005278160"/>
    <x v="652"/>
    <s v="Broad"/>
    <x v="10"/>
    <s v="Google|Europe"/>
    <s v="uncategorized"/>
    <x v="2"/>
    <s v="Unassigned"/>
    <s v="Paused"/>
    <n v="6.25"/>
    <n v="3"/>
    <n v="11.9625"/>
    <n v="3.9874999999999998"/>
    <n v="642"/>
    <n v="0.467289719626168"/>
    <n v="1.2297507788162001"/>
    <n v="0"/>
    <n v="0"/>
    <n v="0"/>
    <n v="11.9625"/>
    <n v="0"/>
  </r>
  <r>
    <s v="K435"/>
    <x v="1"/>
    <s v="43000000005278280"/>
    <x v="516"/>
    <s v="Broad"/>
    <x v="10"/>
    <s v="Google|Barcelona"/>
    <s v="uncategorized"/>
    <x v="2"/>
    <s v="Unassigned"/>
    <s v="Paused"/>
    <n v="6.25"/>
    <n v="6"/>
    <n v="12.01249995"/>
    <n v="2.0020833250000001"/>
    <n v="86"/>
    <n v="6.9767441860465098"/>
    <n v="1.4023255813953499"/>
    <n v="0"/>
    <n v="0"/>
    <n v="0"/>
    <n v="12.01249995"/>
    <n v="0"/>
  </r>
  <r>
    <s v="K435"/>
    <x v="1"/>
    <s v="43000000014120452"/>
    <x v="45"/>
    <s v="Broad"/>
    <x v="7"/>
    <s v="Detroit to Paris Sale"/>
    <s v="uncategorized"/>
    <x v="2"/>
    <s v="Unassigned"/>
    <s v="Paused"/>
    <n v="6.25"/>
    <n v="5"/>
    <n v="12.012499999999999"/>
    <n v="2.4024999999999999"/>
    <n v="179"/>
    <n v="2.7932960893854699"/>
    <n v="3.2307262569832398"/>
    <n v="0"/>
    <n v="0"/>
    <n v="0"/>
    <n v="12.012499999999999"/>
    <n v="0"/>
  </r>
  <r>
    <s v="K435"/>
    <x v="1"/>
    <s v="43000000014109856"/>
    <x v="382"/>
    <s v="Broad"/>
    <x v="2"/>
    <s v="San Francisco to Italy Sale"/>
    <s v="uncategorized"/>
    <x v="2"/>
    <s v="Unassigned"/>
    <s v="Unavailable"/>
    <n v="6.25"/>
    <n v="4"/>
    <n v="12.0375"/>
    <n v="3.0093749999999999"/>
    <n v="445"/>
    <n v="0.898876404494382"/>
    <n v="3.8991011235955102"/>
    <n v="0"/>
    <n v="0"/>
    <n v="0"/>
    <n v="12.0375"/>
    <n v="0"/>
  </r>
  <r>
    <s v="K435"/>
    <x v="1"/>
    <s v="43000000014122210"/>
    <x v="381"/>
    <s v="Broad"/>
    <x v="6"/>
    <s v="DC to Rome Sale"/>
    <s v="uncategorized"/>
    <x v="2"/>
    <s v="Unassigned"/>
    <s v="Paused"/>
    <n v="6.25"/>
    <n v="4"/>
    <n v="12.1"/>
    <n v="3.0249999999999999"/>
    <n v="105"/>
    <n v="3.8095238095238102"/>
    <n v="1.54"/>
    <n v="0"/>
    <n v="0"/>
    <n v="0"/>
    <n v="12.1"/>
    <n v="0"/>
  </r>
  <r>
    <s v="K435"/>
    <x v="1"/>
    <s v="43000000014116537"/>
    <x v="343"/>
    <s v="Broad"/>
    <x v="14"/>
    <s v="Los Angeles to Barcelona Sale"/>
    <s v="uncategorized"/>
    <x v="2"/>
    <s v="Unassigned"/>
    <s v="Unavailable"/>
    <n v="6.25"/>
    <n v="2"/>
    <n v="12.1875"/>
    <n v="6.09375"/>
    <n v="46"/>
    <n v="4.3478260869565197"/>
    <n v="1.2913043478260899"/>
    <n v="0"/>
    <n v="0"/>
    <n v="0"/>
    <n v="12.1875"/>
    <n v="0"/>
  </r>
  <r>
    <s v="K435"/>
    <x v="1"/>
    <s v="43000000014111159"/>
    <x v="397"/>
    <s v="Broad"/>
    <x v="2"/>
    <s v="San Francisco to Paris Sale"/>
    <s v="uncategorized"/>
    <x v="2"/>
    <s v="Unassigned"/>
    <s v="Paused"/>
    <n v="6.25"/>
    <n v="6"/>
    <n v="12.19999995"/>
    <n v="2.0333333250000001"/>
    <n v="37"/>
    <n v="16.2162162162162"/>
    <n v="1.2159459459459501"/>
    <n v="0"/>
    <n v="0"/>
    <n v="0"/>
    <n v="12.19999995"/>
    <n v="0"/>
  </r>
  <r>
    <s v="K435"/>
    <x v="1"/>
    <s v="43000000014118097"/>
    <x v="383"/>
    <s v="Broad"/>
    <x v="14"/>
    <s v="Los Angeles to Rome Sale"/>
    <s v="uncategorized"/>
    <x v="2"/>
    <s v="Unassigned"/>
    <s v="Unavailable"/>
    <n v="6.25"/>
    <n v="5"/>
    <n v="12.2125"/>
    <n v="2.4424999999999999"/>
    <n v="165"/>
    <n v="3.0303030303030298"/>
    <n v="1.23018181818182"/>
    <n v="0"/>
    <n v="0"/>
    <n v="0"/>
    <n v="12.2125"/>
    <n v="0"/>
  </r>
  <r>
    <s v="K435"/>
    <x v="1"/>
    <s v="43000000014120377"/>
    <x v="60"/>
    <s v="Broad"/>
    <x v="7"/>
    <s v="Detroit to France Sale"/>
    <s v="uncategorized"/>
    <x v="2"/>
    <s v="Unassigned"/>
    <s v="Paused"/>
    <n v="6.25"/>
    <n v="4"/>
    <n v="12.225"/>
    <n v="3.0562499999999999"/>
    <n v="234"/>
    <n v="1.70940170940171"/>
    <n v="1.8595726495726499"/>
    <n v="0"/>
    <n v="0"/>
    <n v="0"/>
    <n v="12.225"/>
    <n v="0"/>
  </r>
  <r>
    <s v="K435"/>
    <x v="1"/>
    <s v="43000000005278213"/>
    <x v="847"/>
    <s v="Broad"/>
    <x v="10"/>
    <s v="Google|Europe"/>
    <s v="uncategorized"/>
    <x v="2"/>
    <s v="Unassigned"/>
    <s v="Paused"/>
    <n v="6.25"/>
    <n v="5"/>
    <n v="12.237500000000001"/>
    <n v="2.4474999999999998"/>
    <n v="136"/>
    <n v="3.6764705882352899"/>
    <n v="1.9867647058823501"/>
    <n v="0"/>
    <n v="0"/>
    <n v="0"/>
    <n v="12.237500000000001"/>
    <n v="0"/>
  </r>
  <r>
    <s v="K435"/>
    <x v="1"/>
    <s v="43000000005278450"/>
    <x v="848"/>
    <s v="Broad"/>
    <x v="10"/>
    <s v="Google|Frankfurt"/>
    <s v="uncategorized"/>
    <x v="2"/>
    <s v="Unassigned"/>
    <s v="Paused"/>
    <n v="6.25"/>
    <n v="3"/>
    <n v="12.237499987500001"/>
    <n v="4.0791666625000005"/>
    <n v="877"/>
    <n v="0.342075256556442"/>
    <n v="1.0481185860889399"/>
    <n v="0"/>
    <n v="0"/>
    <n v="0"/>
    <n v="12.237499987500001"/>
    <n v="0"/>
  </r>
  <r>
    <s v="K435"/>
    <x v="1"/>
    <s v="43000000014200667"/>
    <x v="832"/>
    <s v="Broad"/>
    <x v="11"/>
    <s v="Europe Philadelphia"/>
    <s v="uncategorized"/>
    <x v="2"/>
    <s v="Unassigned"/>
    <s v="Unavailable"/>
    <n v="6.25"/>
    <n v="3"/>
    <n v="12.237499987500001"/>
    <n v="4.0791666625000005"/>
    <n v="66"/>
    <n v="4.5454545454545503"/>
    <n v="1.3462121212121201"/>
    <n v="0"/>
    <n v="0"/>
    <n v="0"/>
    <n v="12.237499987500001"/>
    <n v="0"/>
  </r>
  <r>
    <s v="K435"/>
    <x v="1"/>
    <s v="43000000014121904"/>
    <x v="407"/>
    <s v="Broad"/>
    <x v="6"/>
    <s v="DC to Barcelona Sale"/>
    <s v="uncategorized"/>
    <x v="2"/>
    <s v="Unassigned"/>
    <s v="Paused"/>
    <n v="6.25"/>
    <n v="6"/>
    <n v="12.23749995"/>
    <n v="2.0395833250000002"/>
    <n v="18"/>
    <n v="33.3333333333333"/>
    <n v="1.1666666666666701"/>
    <n v="0"/>
    <n v="0"/>
    <n v="0"/>
    <n v="12.23749995"/>
    <n v="0"/>
  </r>
  <r>
    <s v="K435"/>
    <x v="1"/>
    <s v="43000000014121464"/>
    <x v="553"/>
    <s v="Broad"/>
    <x v="6"/>
    <s v="Cheap International DC"/>
    <s v="uncategorized"/>
    <x v="2"/>
    <s v="Unassigned"/>
    <s v="Unavailable"/>
    <n v="6.25"/>
    <n v="5"/>
    <n v="12.25"/>
    <n v="2.4500000000000002"/>
    <n v="213"/>
    <n v="2.3474178403755901"/>
    <n v="4.3497652582159603"/>
    <n v="0"/>
    <n v="0"/>
    <n v="0"/>
    <n v="12.25"/>
    <n v="0"/>
  </r>
  <r>
    <s v="K435"/>
    <x v="1"/>
    <s v="43000000014113714"/>
    <x v="849"/>
    <s v="Broad"/>
    <x v="4"/>
    <s v="New York to Paris Sale"/>
    <s v="uncategorized"/>
    <x v="2"/>
    <s v="Unassigned"/>
    <s v="Live"/>
    <n v="6.25"/>
    <n v="4"/>
    <n v="12.275"/>
    <n v="3.0687500000000001"/>
    <n v="7"/>
    <n v="57.142857142857103"/>
    <n v="1"/>
    <n v="0"/>
    <n v="0"/>
    <n v="0"/>
    <n v="12.275"/>
    <n v="0"/>
  </r>
  <r>
    <s v="K435"/>
    <x v="1"/>
    <s v="43000000014115019"/>
    <x v="557"/>
    <s v="Broad"/>
    <x v="4"/>
    <s v="New York to Spain Sale"/>
    <s v="uncategorized"/>
    <x v="2"/>
    <s v="Unassigned"/>
    <s v="Unavailable"/>
    <n v="6.25"/>
    <n v="5"/>
    <n v="12.275"/>
    <n v="2.4550000000000001"/>
    <n v="171"/>
    <n v="2.9239766081871301"/>
    <n v="1.5994736842105299"/>
    <n v="0"/>
    <n v="0"/>
    <n v="0"/>
    <n v="12.275"/>
    <n v="0"/>
  </r>
  <r>
    <s v="K435"/>
    <x v="1"/>
    <s v="43000000005278140"/>
    <x v="850"/>
    <s v="Broad"/>
    <x v="10"/>
    <s v="Google|Overseas"/>
    <s v="uncategorized"/>
    <x v="2"/>
    <s v="Unassigned"/>
    <s v="Paused"/>
    <n v="6.25"/>
    <n v="7"/>
    <n v="12.29999995"/>
    <n v="1.7571428499999999"/>
    <n v="128"/>
    <n v="5.46875"/>
    <n v="1.809375"/>
    <n v="0"/>
    <n v="0"/>
    <n v="0"/>
    <n v="12.29999995"/>
    <n v="0"/>
  </r>
  <r>
    <s v="K435"/>
    <x v="1"/>
    <s v="43000000014119894"/>
    <x v="653"/>
    <s v="Broad"/>
    <x v="9"/>
    <s v="Houston to Rome Sale"/>
    <s v="uncategorized"/>
    <x v="2"/>
    <s v="Unassigned"/>
    <s v="Paused"/>
    <n v="6.25"/>
    <n v="4"/>
    <n v="12.3"/>
    <n v="3.0750000000000002"/>
    <n v="142"/>
    <n v="2.8169014084507"/>
    <n v="1.34528169014085"/>
    <n v="0"/>
    <n v="0"/>
    <n v="0"/>
    <n v="12.3"/>
    <n v="0"/>
  </r>
  <r>
    <s v="K435"/>
    <x v="1"/>
    <s v="43000000005278489"/>
    <x v="851"/>
    <s v="Broad"/>
    <x v="10"/>
    <s v="Google|Geneva"/>
    <s v="uncategorized"/>
    <x v="2"/>
    <s v="Unassigned"/>
    <s v="Paused"/>
    <n v="6.25"/>
    <n v="3"/>
    <n v="12.3499999875"/>
    <n v="4.1166666625000001"/>
    <n v="137"/>
    <n v="2.1897810218978102"/>
    <n v="1.4452554744525501"/>
    <n v="0"/>
    <n v="0"/>
    <n v="0"/>
    <n v="12.3499999875"/>
    <n v="0"/>
  </r>
  <r>
    <s v="K435"/>
    <x v="1"/>
    <s v="43000000014200934"/>
    <x v="832"/>
    <s v="Broad"/>
    <x v="14"/>
    <s v="Europe Los Angeles"/>
    <s v="uncategorized"/>
    <x v="2"/>
    <s v="Unassigned"/>
    <s v="Unavailable"/>
    <n v="6.25"/>
    <n v="6"/>
    <n v="12.362499975000002"/>
    <n v="2.0604166625000002"/>
    <n v="358"/>
    <n v="1.67597765363128"/>
    <n v="2.0694972067039101"/>
    <n v="0"/>
    <n v="0"/>
    <n v="0"/>
    <n v="12.362499975000002"/>
    <n v="0"/>
  </r>
  <r>
    <s v="K435"/>
    <x v="1"/>
    <s v="43000000005278725"/>
    <x v="852"/>
    <s v="Broad"/>
    <x v="10"/>
    <s v="Google|Spain"/>
    <s v="uncategorized"/>
    <x v="2"/>
    <s v="Unassigned"/>
    <s v="Paused"/>
    <n v="6.25"/>
    <n v="5"/>
    <n v="12.375"/>
    <n v="2.4750000000000001"/>
    <n v="35"/>
    <n v="14.285714285714301"/>
    <n v="1.51714285714286"/>
    <n v="0"/>
    <n v="0"/>
    <n v="0"/>
    <n v="12.375"/>
    <n v="0"/>
  </r>
  <r>
    <s v="K435"/>
    <x v="1"/>
    <s v="43000000005278265"/>
    <x v="835"/>
    <s v="Broad"/>
    <x v="10"/>
    <s v="Google|Milan"/>
    <s v="uncategorized"/>
    <x v="2"/>
    <s v="Unassigned"/>
    <s v="Paused"/>
    <n v="6.25"/>
    <n v="9"/>
    <n v="12.387499987499998"/>
    <n v="1.3763888874999999"/>
    <n v="282"/>
    <n v="3.1914893617021298"/>
    <n v="1.3418439716312101"/>
    <n v="0"/>
    <n v="0"/>
    <n v="0"/>
    <n v="12.387499987499998"/>
    <n v="0"/>
  </r>
  <r>
    <s v="K435"/>
    <x v="1"/>
    <s v="43000000008357119"/>
    <x v="730"/>
    <s v="Broad"/>
    <x v="10"/>
    <s v="Google|Greece"/>
    <s v="greece"/>
    <x v="2"/>
    <s v="Unassigned"/>
    <s v="Paused"/>
    <n v="6.25"/>
    <n v="6"/>
    <n v="12.399999975"/>
    <n v="2.0666666624999999"/>
    <n v="157"/>
    <n v="3.8216560509554101"/>
    <n v="1.5356687898089201"/>
    <n v="0"/>
    <n v="0"/>
    <n v="0"/>
    <n v="12.399999975"/>
    <n v="0"/>
  </r>
  <r>
    <s v="K435"/>
    <x v="1"/>
    <s v="43000000005278099"/>
    <x v="379"/>
    <s v="Broad"/>
    <x v="10"/>
    <s v="Google|Italy"/>
    <s v="uncategorized"/>
    <x v="2"/>
    <s v="Unassigned"/>
    <s v="Paused"/>
    <n v="6.25"/>
    <n v="10"/>
    <n v="12.4125"/>
    <n v="1.24125"/>
    <n v="305"/>
    <n v="3.27868852459016"/>
    <n v="1.54393442622951"/>
    <n v="0"/>
    <n v="0"/>
    <n v="0"/>
    <n v="12.4125"/>
    <n v="0"/>
  </r>
  <r>
    <s v="K435"/>
    <x v="1"/>
    <s v="43000000005277967"/>
    <x v="853"/>
    <s v="Broad"/>
    <x v="10"/>
    <s v="Google|Frankfurt"/>
    <s v="flight"/>
    <x v="2"/>
    <s v="Unassigned"/>
    <s v="Paused"/>
    <n v="6.25"/>
    <n v="5"/>
    <n v="12.4625"/>
    <n v="2.4925000000000002"/>
    <n v="37"/>
    <n v="13.5135135135135"/>
    <n v="2.1675675675675699"/>
    <n v="0"/>
    <n v="0"/>
    <n v="0"/>
    <n v="12.4625"/>
    <n v="0"/>
  </r>
  <r>
    <s v="K435"/>
    <x v="1"/>
    <s v="43000000014115087"/>
    <x v="601"/>
    <s v="Broad"/>
    <x v="4"/>
    <s v="New York to Spain Sale"/>
    <s v="uncategorized"/>
    <x v="2"/>
    <s v="Unassigned"/>
    <s v="Unavailable"/>
    <n v="6.25"/>
    <n v="6"/>
    <n v="12.549999974999999"/>
    <n v="2.0916666624999998"/>
    <n v="17"/>
    <n v="35.294117647058798"/>
    <n v="2.8235294117647101"/>
    <n v="0"/>
    <n v="0"/>
    <n v="0"/>
    <n v="12.549999974999999"/>
    <n v="0"/>
  </r>
  <r>
    <s v="K435"/>
    <x v="1"/>
    <s v="43000000014113728"/>
    <x v="854"/>
    <s v="Broad"/>
    <x v="4"/>
    <s v="New York to France Sale"/>
    <s v="uncategorized"/>
    <x v="2"/>
    <s v="Unassigned"/>
    <s v="Live"/>
    <n v="6.25"/>
    <n v="6"/>
    <n v="12.6"/>
    <n v="2.1"/>
    <n v="7"/>
    <n v="85.714285714285694"/>
    <n v="1"/>
    <n v="0"/>
    <n v="0"/>
    <n v="0"/>
    <n v="12.6"/>
    <n v="0"/>
  </r>
  <r>
    <s v="K435"/>
    <x v="1"/>
    <s v="43000000014117101"/>
    <x v="621"/>
    <s v="Broad"/>
    <x v="14"/>
    <s v="Cheap International Los Angeles"/>
    <s v="uncategorized"/>
    <x v="2"/>
    <s v="Unassigned"/>
    <s v="Unavailable"/>
    <n v="6.25"/>
    <n v="3"/>
    <n v="12.699999975000001"/>
    <n v="4.2333333250000003"/>
    <n v="133"/>
    <n v="2.2556390977443601"/>
    <n v="3.2113533834586501"/>
    <n v="0"/>
    <n v="0"/>
    <n v="0"/>
    <n v="12.699999975000001"/>
    <n v="0"/>
  </r>
  <r>
    <s v="K435"/>
    <x v="1"/>
    <s v="43000000005287798"/>
    <x v="855"/>
    <s v="Broad"/>
    <x v="10"/>
    <s v="Google|Stuttgart"/>
    <s v="stuttgart"/>
    <x v="2"/>
    <s v="Unassigned"/>
    <s v="Paused"/>
    <n v="6.25"/>
    <n v="4"/>
    <n v="12.7125"/>
    <n v="3.1781250000000001"/>
    <n v="31"/>
    <n v="12.9032258064516"/>
    <n v="1.09032258064516"/>
    <n v="0"/>
    <n v="0"/>
    <n v="0"/>
    <n v="12.7125"/>
    <n v="0"/>
  </r>
  <r>
    <s v="K435"/>
    <x v="1"/>
    <s v="43000000005278154"/>
    <x v="856"/>
    <s v="Broad"/>
    <x v="10"/>
    <s v="Google|Germany"/>
    <s v="uncategorized"/>
    <x v="2"/>
    <s v="Unassigned"/>
    <s v="Paused"/>
    <n v="6.25"/>
    <n v="9"/>
    <n v="12.774999937500002"/>
    <n v="1.4194444375000002"/>
    <n v="216"/>
    <n v="4.1666666666666696"/>
    <n v="1.7777777777777799"/>
    <n v="0"/>
    <n v="0"/>
    <n v="0"/>
    <n v="12.774999937500002"/>
    <n v="0"/>
  </r>
  <r>
    <s v="K435"/>
    <x v="1"/>
    <s v="43000000013072171"/>
    <x v="857"/>
    <s v="Broad"/>
    <x v="16"/>
    <s v="Spain"/>
    <s v="uncategorized"/>
    <x v="2"/>
    <s v="Unassigned"/>
    <s v="Paused"/>
    <n v="6.25"/>
    <n v="7"/>
    <n v="12.7874999875"/>
    <n v="1.8267857125"/>
    <n v="84"/>
    <n v="8.3333333333333304"/>
    <n v="1.38214285714286"/>
    <n v="0"/>
    <n v="0"/>
    <n v="0"/>
    <n v="12.7874999875"/>
    <n v="0"/>
  </r>
  <r>
    <s v="K435"/>
    <x v="1"/>
    <s v="43000000014116746"/>
    <x v="542"/>
    <s v="Broad"/>
    <x v="14"/>
    <s v="Cheap International Los Angeles"/>
    <s v="uncategorized"/>
    <x v="2"/>
    <s v="Unassigned"/>
    <s v="Unavailable"/>
    <n v="6.25"/>
    <n v="4"/>
    <n v="12.8125"/>
    <n v="3.203125"/>
    <n v="95"/>
    <n v="4.2105263157894699"/>
    <n v="1.6284210526315801"/>
    <n v="0"/>
    <n v="0"/>
    <n v="0"/>
    <n v="12.8125"/>
    <n v="0"/>
  </r>
  <r>
    <s v="K435"/>
    <x v="1"/>
    <s v="43000000014125239"/>
    <x v="9"/>
    <s v="Broad"/>
    <x v="12"/>
    <s v="Chicago to Paris Sale"/>
    <s v="uncategorized"/>
    <x v="2"/>
    <s v="Unassigned"/>
    <s v="Unavailable"/>
    <n v="6.25"/>
    <n v="7"/>
    <n v="12.8124999625"/>
    <n v="1.8303571375000001"/>
    <n v="106"/>
    <n v="6.6037735849056602"/>
    <n v="1.2194339622641499"/>
    <n v="0"/>
    <n v="0"/>
    <n v="0"/>
    <n v="12.8124999625"/>
    <n v="0"/>
  </r>
  <r>
    <s v="K435"/>
    <x v="1"/>
    <s v="43000000014200962"/>
    <x v="737"/>
    <s v="Broad"/>
    <x v="7"/>
    <s v="Europe Detroit"/>
    <s v="uncategorized"/>
    <x v="2"/>
    <s v="Unassigned"/>
    <s v="Unavailable"/>
    <n v="6.25"/>
    <n v="4"/>
    <n v="12.824999999999999"/>
    <n v="3.2062499999999998"/>
    <n v="292"/>
    <n v="1.3698630136986301"/>
    <n v="2.0763356164383602"/>
    <n v="0"/>
    <n v="0"/>
    <n v="0"/>
    <n v="12.824999999999999"/>
    <n v="0"/>
  </r>
  <r>
    <s v="K435"/>
    <x v="1"/>
    <s v="43000000014113178"/>
    <x v="613"/>
    <s v="Broad"/>
    <x v="4"/>
    <s v="New York to Italy Sale"/>
    <s v="uncategorized"/>
    <x v="2"/>
    <s v="Unassigned"/>
    <s v="Unavailable"/>
    <n v="6.25"/>
    <n v="3"/>
    <n v="12.837499987499999"/>
    <n v="4.2791666624999998"/>
    <n v="102"/>
    <n v="2.9411764705882399"/>
    <n v="2.4248039215686301"/>
    <n v="0"/>
    <n v="0"/>
    <n v="0"/>
    <n v="12.837499987499999"/>
    <n v="0"/>
  </r>
  <r>
    <s v="K435"/>
    <x v="1"/>
    <s v="43000000014125616"/>
    <x v="31"/>
    <s v="Broad"/>
    <x v="12"/>
    <s v="Chicago to Paris Sale"/>
    <s v="uncategorized"/>
    <x v="2"/>
    <s v="Unassigned"/>
    <s v="Unavailable"/>
    <n v="6.25"/>
    <n v="5"/>
    <n v="12.875"/>
    <n v="2.5750000000000002"/>
    <n v="25"/>
    <n v="20"/>
    <n v="2"/>
    <n v="0"/>
    <n v="0"/>
    <n v="0"/>
    <n v="12.875"/>
    <n v="0"/>
  </r>
  <r>
    <s v="K435"/>
    <x v="1"/>
    <s v="43000000014114059"/>
    <x v="858"/>
    <s v="Broad"/>
    <x v="4"/>
    <s v="New York to France Sale"/>
    <s v="uncategorized"/>
    <x v="2"/>
    <s v="Unassigned"/>
    <s v="Live"/>
    <n v="6.25"/>
    <n v="4"/>
    <n v="12.9"/>
    <n v="3.2250000000000001"/>
    <n v="10"/>
    <n v="40"/>
    <n v="1.1000000000000001"/>
    <n v="0"/>
    <n v="0"/>
    <n v="0"/>
    <n v="12.9"/>
    <n v="0"/>
  </r>
  <r>
    <s v="K435"/>
    <x v="1"/>
    <s v="43000000014200682"/>
    <x v="737"/>
    <s v="Broad"/>
    <x v="4"/>
    <s v="Europe New York"/>
    <s v="uncategorized"/>
    <x v="2"/>
    <s v="Unassigned"/>
    <s v="Unavailable"/>
    <n v="6.25"/>
    <n v="5"/>
    <n v="12.925000000000001"/>
    <n v="2.585"/>
    <n v="193"/>
    <n v="2.59067357512953"/>
    <n v="1.9953367875647701"/>
    <n v="0"/>
    <n v="0"/>
    <n v="0"/>
    <n v="12.925000000000001"/>
    <n v="0"/>
  </r>
  <r>
    <s v="K435"/>
    <x v="1"/>
    <s v="43000000014122276"/>
    <x v="45"/>
    <s v="Broad"/>
    <x v="6"/>
    <s v="DC to Paris Sale"/>
    <s v="uncategorized"/>
    <x v="2"/>
    <s v="Unassigned"/>
    <s v="Paused"/>
    <n v="6.25"/>
    <n v="8"/>
    <n v="12.925000000000001"/>
    <n v="1.6156250000000001"/>
    <n v="226"/>
    <n v="3.5398230088495599"/>
    <n v="2.3758849557522099"/>
    <n v="0"/>
    <n v="0"/>
    <n v="0"/>
    <n v="12.925000000000001"/>
    <n v="0"/>
  </r>
  <r>
    <s v="K435"/>
    <x v="1"/>
    <s v="43000000005278003"/>
    <x v="370"/>
    <s v="Broad"/>
    <x v="10"/>
    <s v="Google|Florence"/>
    <s v="uncategorized"/>
    <x v="2"/>
    <s v="Unassigned"/>
    <s v="Paused"/>
    <n v="6.25"/>
    <n v="2"/>
    <n v="12.975"/>
    <n v="6.4874999999999998"/>
    <n v="625"/>
    <n v="0.32"/>
    <n v="2.09328"/>
    <n v="0"/>
    <n v="0"/>
    <n v="0"/>
    <n v="12.975"/>
    <n v="0"/>
  </r>
  <r>
    <s v="K435"/>
    <x v="1"/>
    <s v="43000000005278707"/>
    <x v="669"/>
    <s v="Broad"/>
    <x v="10"/>
    <s v="Google|Athens"/>
    <s v="uncategorized"/>
    <x v="2"/>
    <s v="Unassigned"/>
    <s v="Paused"/>
    <n v="6.25"/>
    <n v="7"/>
    <n v="12.974999974999999"/>
    <n v="1.8535714249999999"/>
    <n v="154"/>
    <n v="4.5454545454545503"/>
    <n v="1.8136363636363599"/>
    <n v="0"/>
    <n v="0"/>
    <n v="0"/>
    <n v="12.974999974999999"/>
    <n v="0"/>
  </r>
  <r>
    <s v="K435"/>
    <x v="1"/>
    <s v="43000000005278637"/>
    <x v="787"/>
    <s v="Broad"/>
    <x v="10"/>
    <s v="Google|Turkey"/>
    <s v="uncategorized"/>
    <x v="2"/>
    <s v="Unassigned"/>
    <s v="Paused"/>
    <n v="6.25"/>
    <n v="7"/>
    <n v="13.024999924999999"/>
    <n v="1.8607142749999999"/>
    <n v="78"/>
    <n v="8.9743589743589691"/>
    <n v="2.31666666666667"/>
    <n v="0"/>
    <n v="0"/>
    <n v="0"/>
    <n v="13.024999924999999"/>
    <n v="0"/>
  </r>
  <r>
    <s v="K435"/>
    <x v="1"/>
    <s v="43000000005277979"/>
    <x v="859"/>
    <s v="Broad"/>
    <x v="10"/>
    <s v="Google|London"/>
    <s v="uncategorized"/>
    <x v="2"/>
    <s v="Unassigned"/>
    <s v="Paused"/>
    <n v="6.25"/>
    <n v="6"/>
    <n v="13.024999950000002"/>
    <n v="2.1708333250000003"/>
    <n v="310"/>
    <n v="1.93548387096774"/>
    <n v="3.1951612903225799"/>
    <n v="0"/>
    <n v="0"/>
    <n v="0"/>
    <n v="13.024999950000002"/>
    <n v="0"/>
  </r>
  <r>
    <s v="K435"/>
    <x v="1"/>
    <s v="43000000005278169"/>
    <x v="860"/>
    <s v="Broad"/>
    <x v="10"/>
    <s v="Google|England"/>
    <s v="uncategorized"/>
    <x v="2"/>
    <s v="Unassigned"/>
    <s v="Paused"/>
    <n v="6.25"/>
    <n v="3"/>
    <n v="13.412499974999999"/>
    <n v="4.4708333250000001"/>
    <n v="145"/>
    <n v="2.0689655172413799"/>
    <n v="1.7193103448275899"/>
    <n v="0"/>
    <n v="0"/>
    <n v="0"/>
    <n v="13.412499974999999"/>
    <n v="0"/>
  </r>
  <r>
    <s v="K435"/>
    <x v="1"/>
    <s v="43000000005278756"/>
    <x v="861"/>
    <s v="Broad"/>
    <x v="10"/>
    <s v="Google|Overseas"/>
    <s v="uncategorized"/>
    <x v="2"/>
    <s v="Unassigned"/>
    <s v="Paused"/>
    <n v="6.25"/>
    <n v="4"/>
    <n v="13.425000000000001"/>
    <n v="3.3562500000000002"/>
    <n v="114"/>
    <n v="3.5087719298245599"/>
    <n v="1.9640350877193"/>
    <n v="0"/>
    <n v="0"/>
    <n v="0"/>
    <n v="13.425000000000001"/>
    <n v="0"/>
  </r>
  <r>
    <s v="K435"/>
    <x v="1"/>
    <s v="43000000013072795"/>
    <x v="862"/>
    <s v="Broad"/>
    <x v="16"/>
    <s v="Spain"/>
    <s v="uncategorized"/>
    <x v="2"/>
    <s v="Unassigned"/>
    <s v="Paused"/>
    <n v="6.25"/>
    <n v="4"/>
    <n v="13.425000000000001"/>
    <n v="3.3562500000000002"/>
    <n v="171"/>
    <n v="2.3391812865497101"/>
    <n v="1.69473684210526"/>
    <n v="0"/>
    <n v="0"/>
    <n v="0"/>
    <n v="13.425000000000001"/>
    <n v="0"/>
  </r>
  <r>
    <s v="K435"/>
    <x v="1"/>
    <s v="43000000014127354"/>
    <x v="22"/>
    <s v="Broad"/>
    <x v="8"/>
    <s v="Boston to Paris Sale"/>
    <s v="uncategorized"/>
    <x v="2"/>
    <s v="Unassigned"/>
    <s v="Paused"/>
    <n v="6.25"/>
    <n v="4"/>
    <n v="13.425000000000001"/>
    <n v="3.3562500000000002"/>
    <n v="53"/>
    <n v="7.5471698113207504"/>
    <n v="3.1320754716981098"/>
    <n v="0"/>
    <n v="0"/>
    <n v="0"/>
    <n v="13.425000000000001"/>
    <n v="0"/>
  </r>
  <r>
    <s v="K435"/>
    <x v="1"/>
    <s v="43000000014125230"/>
    <x v="38"/>
    <s v="Broad"/>
    <x v="12"/>
    <s v="Chicago to Paris Sale"/>
    <s v="uncategorized"/>
    <x v="2"/>
    <s v="Unassigned"/>
    <s v="Unavailable"/>
    <n v="6.25"/>
    <n v="3"/>
    <n v="13.437499987500001"/>
    <n v="4.4791666625"/>
    <n v="47"/>
    <n v="6.3829787234042596"/>
    <n v="1.4038297872340399"/>
    <n v="0"/>
    <n v="0"/>
    <n v="0"/>
    <n v="13.437499987500001"/>
    <n v="0"/>
  </r>
  <r>
    <s v="K435"/>
    <x v="1"/>
    <s v="43000000013072836"/>
    <x v="803"/>
    <s v="Broad"/>
    <x v="16"/>
    <s v="Madrid"/>
    <s v="uncategorized"/>
    <x v="2"/>
    <s v="Unassigned"/>
    <s v="Unavailable"/>
    <n v="6.25"/>
    <n v="12"/>
    <n v="13.474999950000001"/>
    <n v="1.1229166625"/>
    <n v="350"/>
    <n v="3.4285714285714302"/>
    <n v="3.8631428571428601"/>
    <n v="0"/>
    <n v="0"/>
    <n v="0"/>
    <n v="13.474999950000001"/>
    <n v="0"/>
  </r>
  <r>
    <s v="K435"/>
    <x v="1"/>
    <s v="43000000005278701"/>
    <x v="484"/>
    <s v="Broad"/>
    <x v="10"/>
    <s v="Google|Turkey"/>
    <s v="uncategorized"/>
    <x v="2"/>
    <s v="Unassigned"/>
    <s v="Paused"/>
    <n v="6.25"/>
    <n v="8"/>
    <n v="13.55"/>
    <n v="1.6937500000000001"/>
    <n v="94"/>
    <n v="8.5106382978723403"/>
    <n v="1.5212765957446801"/>
    <n v="0"/>
    <n v="0"/>
    <n v="0"/>
    <n v="13.55"/>
    <n v="0"/>
  </r>
  <r>
    <s v="K435"/>
    <x v="1"/>
    <s v="43000000014302633"/>
    <x v="863"/>
    <s v="Broad"/>
    <x v="19"/>
    <s v="India"/>
    <s v="uncategorized"/>
    <x v="2"/>
    <s v="Unassigned"/>
    <s v="Paused"/>
    <n v="6.25"/>
    <n v="6"/>
    <n v="13.65"/>
    <n v="2.2749999999999999"/>
    <n v="62"/>
    <n v="9.67741935483871"/>
    <n v="1.3887096774193499"/>
    <n v="0"/>
    <n v="0"/>
    <n v="0"/>
    <n v="13.65"/>
    <n v="0"/>
  </r>
  <r>
    <s v="K435"/>
    <x v="1"/>
    <s v="43000000005278786"/>
    <x v="455"/>
    <s v="Broad"/>
    <x v="10"/>
    <s v="Google|Madrid"/>
    <s v="uncategorized"/>
    <x v="2"/>
    <s v="Unassigned"/>
    <s v="Paused"/>
    <n v="6.25"/>
    <n v="8"/>
    <n v="13.8375"/>
    <n v="1.7296875"/>
    <n v="786"/>
    <n v="1.01781170483461"/>
    <n v="1.69923664122137"/>
    <n v="0"/>
    <n v="0"/>
    <n v="0"/>
    <n v="13.8375"/>
    <n v="0"/>
  </r>
  <r>
    <s v="K435"/>
    <x v="1"/>
    <s v="43000000014127384"/>
    <x v="643"/>
    <s v="Broad"/>
    <x v="8"/>
    <s v="Boston to Rome Sale"/>
    <s v="uncategorized"/>
    <x v="2"/>
    <s v="Unassigned"/>
    <s v="Paused"/>
    <n v="6.25"/>
    <n v="4"/>
    <n v="13.8375"/>
    <n v="3.4593750000000001"/>
    <n v="61"/>
    <n v="6.5573770491803298"/>
    <n v="1.3921311475409801"/>
    <n v="0"/>
    <n v="0"/>
    <n v="0"/>
    <n v="13.8375"/>
    <n v="0"/>
  </r>
  <r>
    <s v="K435"/>
    <x v="1"/>
    <s v="43000000005287810"/>
    <x v="864"/>
    <s v="Broad"/>
    <x v="10"/>
    <s v="Google|Hamburg"/>
    <s v="hamburg"/>
    <x v="2"/>
    <s v="Unassigned"/>
    <s v="Paused"/>
    <n v="6.25"/>
    <n v="5"/>
    <n v="13.875"/>
    <n v="2.7749999999999999"/>
    <n v="33"/>
    <n v="15.1515151515152"/>
    <n v="1.12424242424242"/>
    <n v="0"/>
    <n v="0"/>
    <n v="0"/>
    <n v="13.875"/>
    <n v="0"/>
  </r>
  <r>
    <s v="K435"/>
    <x v="1"/>
    <s v="43000000014125959"/>
    <x v="396"/>
    <s v="Broad"/>
    <x v="12"/>
    <s v="Chicago to Paris Sale"/>
    <s v="uncategorized"/>
    <x v="2"/>
    <s v="Unassigned"/>
    <s v="Unavailable"/>
    <n v="6.25"/>
    <n v="8"/>
    <n v="13.925000000000001"/>
    <n v="1.7406250000000001"/>
    <n v="33"/>
    <n v="24.2424242424242"/>
    <n v="1.51515151515152"/>
    <n v="0"/>
    <n v="0"/>
    <n v="0"/>
    <n v="13.925000000000001"/>
    <n v="0"/>
  </r>
  <r>
    <s v="K435"/>
    <x v="1"/>
    <s v="43000000014302643"/>
    <x v="865"/>
    <s v="Broad"/>
    <x v="19"/>
    <s v="India"/>
    <s v="uncategorized"/>
    <x v="2"/>
    <s v="Unassigned"/>
    <s v="Paused"/>
    <n v="6.25"/>
    <n v="4"/>
    <n v="13.9375"/>
    <n v="3.484375"/>
    <n v="39"/>
    <n v="10.2564102564103"/>
    <n v="1.56666666666667"/>
    <n v="0"/>
    <n v="0"/>
    <n v="0"/>
    <n v="13.9375"/>
    <n v="0"/>
  </r>
  <r>
    <s v="K435"/>
    <x v="1"/>
    <s v="43000000005278587"/>
    <x v="411"/>
    <s v="Broad"/>
    <x v="10"/>
    <s v="Google|Venice"/>
    <s v="venice"/>
    <x v="2"/>
    <s v="Unassigned"/>
    <s v="Paused"/>
    <n v="6.25"/>
    <n v="5"/>
    <n v="13.975"/>
    <n v="2.7949999999999999"/>
    <n v="63"/>
    <n v="7.9365079365079403"/>
    <n v="1.7492063492063501"/>
    <n v="0"/>
    <n v="0"/>
    <n v="0"/>
    <n v="13.975"/>
    <n v="0"/>
  </r>
  <r>
    <s v="K435"/>
    <x v="1"/>
    <s v="43000000005278132"/>
    <x v="866"/>
    <s v="Broad"/>
    <x v="10"/>
    <s v="Google|International General"/>
    <s v="ticket"/>
    <x v="2"/>
    <s v="Unassigned"/>
    <s v="Paused"/>
    <n v="6.25"/>
    <n v="3"/>
    <n v="13.987500000000001"/>
    <n v="4.6624999999999996"/>
    <n v="58"/>
    <n v="5.1724137931034502"/>
    <n v="2.2396551724137899"/>
    <n v="0"/>
    <n v="0"/>
    <n v="0"/>
    <n v="13.987500000000001"/>
    <n v="0"/>
  </r>
  <r>
    <s v="K435"/>
    <x v="1"/>
    <s v="43000000013072764"/>
    <x v="867"/>
    <s v="Broad"/>
    <x v="16"/>
    <s v="UK"/>
    <s v="uncategorized"/>
    <x v="2"/>
    <s v="Unassigned"/>
    <s v="Unavailable"/>
    <n v="6.25"/>
    <n v="6"/>
    <n v="13.999999949999999"/>
    <n v="2.3333333249999999"/>
    <n v="207"/>
    <n v="2.8985507246376798"/>
    <n v="1.83381642512077"/>
    <n v="0"/>
    <n v="0"/>
    <n v="0"/>
    <n v="13.999999949999999"/>
    <n v="0"/>
  </r>
  <r>
    <s v="K435"/>
    <x v="1"/>
    <s v="43000000014201079"/>
    <x v="692"/>
    <s v="Broad"/>
    <x v="7"/>
    <s v="International Detroit"/>
    <s v="uncategorized"/>
    <x v="2"/>
    <s v="Unassigned"/>
    <s v="Unavailable"/>
    <n v="6.25"/>
    <n v="5"/>
    <n v="14.0375"/>
    <n v="2.8075000000000001"/>
    <n v="87"/>
    <n v="5.7471264367816097"/>
    <n v="1.6148275862068999"/>
    <n v="0"/>
    <n v="0"/>
    <n v="0"/>
    <n v="14.0375"/>
    <n v="0"/>
  </r>
  <r>
    <s v="K435"/>
    <x v="1"/>
    <s v="43000000005278499"/>
    <x v="427"/>
    <s v="Broad"/>
    <x v="10"/>
    <s v="Google|Rome"/>
    <s v="uncategorized"/>
    <x v="2"/>
    <s v="Unassigned"/>
    <s v="Paused"/>
    <n v="6.25"/>
    <n v="5"/>
    <n v="14.05"/>
    <n v="2.81"/>
    <n v="458"/>
    <n v="1.0917030567685599"/>
    <n v="2.34585152838428"/>
    <n v="0"/>
    <n v="0"/>
    <n v="0"/>
    <n v="14.05"/>
    <n v="0"/>
  </r>
  <r>
    <s v="K435"/>
    <x v="1"/>
    <s v="43000000014117413"/>
    <x v="40"/>
    <s v="Broad"/>
    <x v="14"/>
    <s v="Los Angeles to Paris Sale"/>
    <s v="uncategorized"/>
    <x v="2"/>
    <s v="Unassigned"/>
    <s v="Paused"/>
    <n v="6.25"/>
    <n v="4"/>
    <n v="14.137499999999999"/>
    <n v="3.5343749999999998"/>
    <n v="93"/>
    <n v="4.3010752688171996"/>
    <n v="1.6762365591397801"/>
    <n v="0"/>
    <n v="0"/>
    <n v="0"/>
    <n v="14.137499999999999"/>
    <n v="0"/>
  </r>
  <r>
    <s v="K435"/>
    <x v="1"/>
    <s v="43000000014125205"/>
    <x v="793"/>
    <s v="Broad"/>
    <x v="12"/>
    <s v="Chicago to Paris Sale"/>
    <s v="uncategorized"/>
    <x v="2"/>
    <s v="Unassigned"/>
    <s v="Unavailable"/>
    <n v="6.25"/>
    <n v="6"/>
    <n v="14.162499974999999"/>
    <n v="2.3604166625"/>
    <n v="17"/>
    <n v="35.294117647058798"/>
    <n v="1.1764705882352899"/>
    <n v="0"/>
    <n v="0"/>
    <n v="0"/>
    <n v="14.162499974999999"/>
    <n v="0"/>
  </r>
  <r>
    <s v="K435"/>
    <x v="1"/>
    <s v="43000000014121933"/>
    <x v="556"/>
    <s v="Broad"/>
    <x v="6"/>
    <s v="DC to Barcelona Sale"/>
    <s v="uncategorized"/>
    <x v="2"/>
    <s v="Unassigned"/>
    <s v="Paused"/>
    <n v="6.25"/>
    <n v="5"/>
    <n v="14.2125"/>
    <n v="2.8424999999999998"/>
    <n v="15"/>
    <n v="33.3333333333333"/>
    <n v="1.2666666666666699"/>
    <n v="0"/>
    <n v="0"/>
    <n v="0"/>
    <n v="14.2125"/>
    <n v="0"/>
  </r>
  <r>
    <s v="K435"/>
    <x v="1"/>
    <s v="43000000005287905"/>
    <x v="868"/>
    <s v="Broad"/>
    <x v="10"/>
    <s v="Google|Stuttgart"/>
    <s v="stuttgart"/>
    <x v="2"/>
    <s v="Unassigned"/>
    <s v="Paused"/>
    <n v="6.25"/>
    <n v="6"/>
    <n v="14.237499975000002"/>
    <n v="2.3729166625000002"/>
    <n v="77"/>
    <n v="7.7922077922077904"/>
    <n v="1.06493506493506"/>
    <n v="0"/>
    <n v="0"/>
    <n v="0"/>
    <n v="14.237499975000002"/>
    <n v="0"/>
  </r>
  <r>
    <s v="K435"/>
    <x v="1"/>
    <s v="43000000014201057"/>
    <x v="832"/>
    <s v="Broad"/>
    <x v="7"/>
    <s v="Europe Detroit"/>
    <s v="uncategorized"/>
    <x v="2"/>
    <s v="Unassigned"/>
    <s v="Unavailable"/>
    <n v="6.25"/>
    <n v="5"/>
    <n v="14.25"/>
    <n v="2.85"/>
    <n v="488"/>
    <n v="1.0245901639344299"/>
    <n v="1.88590163934426"/>
    <n v="0"/>
    <n v="0"/>
    <n v="0"/>
    <n v="14.25"/>
    <n v="0"/>
  </r>
  <r>
    <s v="K435"/>
    <x v="1"/>
    <s v="43000000005287866"/>
    <x v="869"/>
    <s v="Broad"/>
    <x v="10"/>
    <s v="Google|Cologne"/>
    <s v="cologne"/>
    <x v="2"/>
    <s v="Unassigned"/>
    <s v="Paused"/>
    <n v="6.25"/>
    <n v="5"/>
    <n v="14.3"/>
    <n v="2.86"/>
    <n v="35"/>
    <n v="14.285714285714301"/>
    <n v="1.0828571428571401"/>
    <n v="0"/>
    <n v="0"/>
    <n v="0"/>
    <n v="14.3"/>
    <n v="0"/>
  </r>
  <r>
    <s v="K435"/>
    <x v="1"/>
    <s v="43000000014113594"/>
    <x v="656"/>
    <s v="Broad"/>
    <x v="4"/>
    <s v="New York to Florence Sale"/>
    <s v="uncategorized"/>
    <x v="2"/>
    <s v="Unassigned"/>
    <s v="Unavailable"/>
    <n v="6.25"/>
    <n v="6"/>
    <n v="14.412499950000001"/>
    <n v="2.402083325"/>
    <n v="50"/>
    <n v="12"/>
    <n v="1.9496"/>
    <n v="0"/>
    <n v="0"/>
    <n v="0"/>
    <n v="14.412499950000001"/>
    <n v="0"/>
  </r>
  <r>
    <s v="K435"/>
    <x v="1"/>
    <s v="43000000014122668"/>
    <x v="336"/>
    <s v="Broad"/>
    <x v="6"/>
    <s v="DC to Italy Sale"/>
    <s v="uncategorized"/>
    <x v="2"/>
    <s v="Unassigned"/>
    <s v="Unavailable"/>
    <n v="6.25"/>
    <n v="7"/>
    <n v="14.525"/>
    <n v="2.0750000000000002"/>
    <n v="70"/>
    <n v="10"/>
    <n v="1.27857142857143"/>
    <n v="0"/>
    <n v="0"/>
    <n v="0"/>
    <n v="14.525"/>
    <n v="0"/>
  </r>
  <r>
    <s v="K435"/>
    <x v="1"/>
    <s v="43000000014127901"/>
    <x v="680"/>
    <s v="Broad"/>
    <x v="8"/>
    <s v="Boston to Rome Sale"/>
    <s v="uncategorized"/>
    <x v="2"/>
    <s v="Unassigned"/>
    <s v="Paused"/>
    <n v="6.25"/>
    <n v="3"/>
    <n v="14.5999999875"/>
    <n v="4.8666666625000001"/>
    <n v="34"/>
    <n v="8.8235294117647101"/>
    <n v="1.7632352941176499"/>
    <n v="0"/>
    <n v="0"/>
    <n v="0"/>
    <n v="14.5999999875"/>
    <n v="0"/>
  </r>
  <r>
    <s v="K435"/>
    <x v="1"/>
    <s v="43000000005278048"/>
    <x v="870"/>
    <s v="Broad"/>
    <x v="10"/>
    <s v="Google|Germany"/>
    <s v="uncategorized"/>
    <x v="2"/>
    <s v="Unassigned"/>
    <s v="Paused"/>
    <n v="6.25"/>
    <n v="5"/>
    <n v="14.725"/>
    <n v="2.9449999999999998"/>
    <n v="383"/>
    <n v="1.30548302872063"/>
    <n v="1.6934725848564001"/>
    <n v="0"/>
    <n v="0"/>
    <n v="0"/>
    <n v="14.725"/>
    <n v="0"/>
  </r>
  <r>
    <s v="K435"/>
    <x v="1"/>
    <s v="43000000014113753"/>
    <x v="360"/>
    <s v="Broad"/>
    <x v="4"/>
    <s v="New York to Athens Sale"/>
    <s v="uncategorized"/>
    <x v="2"/>
    <s v="Unassigned"/>
    <s v="Unavailable"/>
    <n v="6.25"/>
    <n v="7"/>
    <n v="14.737499962499999"/>
    <n v="2.1053571375"/>
    <n v="24"/>
    <n v="29.1666666666667"/>
    <n v="1"/>
    <n v="0"/>
    <n v="0"/>
    <n v="0"/>
    <n v="14.737499962499999"/>
    <n v="0"/>
  </r>
  <r>
    <s v="K435"/>
    <x v="1"/>
    <s v="43000000014116882"/>
    <x v="58"/>
    <s v="Broad"/>
    <x v="14"/>
    <s v="Los Angeles to France Sale"/>
    <s v="uncategorized"/>
    <x v="2"/>
    <s v="Unassigned"/>
    <s v="Unavailable"/>
    <n v="6.25"/>
    <n v="4"/>
    <n v="14.75"/>
    <n v="3.6875"/>
    <n v="74"/>
    <n v="5.4054054054054097"/>
    <n v="1.6477027027027"/>
    <n v="0"/>
    <n v="0"/>
    <n v="0"/>
    <n v="14.75"/>
    <n v="0"/>
  </r>
  <r>
    <s v="K435"/>
    <x v="1"/>
    <s v="43000000013071254"/>
    <x v="561"/>
    <s v="Broad"/>
    <x v="16"/>
    <s v="Florence"/>
    <s v="uncategorized"/>
    <x v="2"/>
    <s v="Unassigned"/>
    <s v="Paused"/>
    <n v="6.25"/>
    <n v="9"/>
    <n v="14.774999962500001"/>
    <n v="1.6416666625"/>
    <n v="321"/>
    <n v="2.8037383177570101"/>
    <n v="4.6214953271028003"/>
    <n v="0"/>
    <n v="0"/>
    <n v="0"/>
    <n v="14.774999962500001"/>
    <n v="0"/>
  </r>
  <r>
    <s v="K435"/>
    <x v="1"/>
    <s v="43000000013072461"/>
    <x v="612"/>
    <s v="Broad"/>
    <x v="16"/>
    <s v="Milan"/>
    <s v="uncategorized"/>
    <x v="2"/>
    <s v="Unassigned"/>
    <s v="Unavailable"/>
    <n v="6.25"/>
    <n v="10"/>
    <n v="14.775"/>
    <n v="1.4775"/>
    <n v="375"/>
    <n v="2.6666666666666701"/>
    <n v="3.4813333333333301"/>
    <n v="0"/>
    <n v="0"/>
    <n v="0"/>
    <n v="14.775"/>
    <n v="0"/>
  </r>
  <r>
    <s v="K435"/>
    <x v="1"/>
    <s v="43000000014122745"/>
    <x v="713"/>
    <s v="Broad"/>
    <x v="6"/>
    <s v="DC to Italy Sale"/>
    <s v="uncategorized"/>
    <x v="2"/>
    <s v="Unassigned"/>
    <s v="Unavailable"/>
    <n v="6.25"/>
    <n v="5"/>
    <n v="14.8125"/>
    <n v="2.9624999999999999"/>
    <n v="37"/>
    <n v="13.5135135135135"/>
    <n v="1.1329729729729701"/>
    <n v="0"/>
    <n v="0"/>
    <n v="0"/>
    <n v="14.8125"/>
    <n v="0"/>
  </r>
  <r>
    <s v="K435"/>
    <x v="1"/>
    <s v="43000000014127998"/>
    <x v="35"/>
    <s v="Broad"/>
    <x v="8"/>
    <s v="Boston to Paris Sale"/>
    <s v="uncategorized"/>
    <x v="2"/>
    <s v="Unassigned"/>
    <s v="Paused"/>
    <n v="6.25"/>
    <n v="8"/>
    <n v="14.8125"/>
    <n v="1.8515625"/>
    <n v="906"/>
    <n v="0.88300220750551905"/>
    <n v="1.4120088300220801"/>
    <n v="0"/>
    <n v="0"/>
    <n v="0"/>
    <n v="14.8125"/>
    <n v="0"/>
  </r>
  <r>
    <s v="K435"/>
    <x v="1"/>
    <s v="43000000013071442"/>
    <x v="871"/>
    <s v="Broad"/>
    <x v="16"/>
    <s v="Florence"/>
    <s v="uncategorized"/>
    <x v="2"/>
    <s v="Unassigned"/>
    <s v="Paused"/>
    <n v="6.25"/>
    <n v="16"/>
    <n v="14.875"/>
    <n v="0.9296875"/>
    <n v="303"/>
    <n v="5.2805280528052796"/>
    <n v="5.5933993399339901"/>
    <n v="0"/>
    <n v="0"/>
    <n v="0"/>
    <n v="14.875"/>
    <n v="0"/>
  </r>
  <r>
    <s v="K435"/>
    <x v="1"/>
    <s v="43000000014119400"/>
    <x v="31"/>
    <s v="Broad"/>
    <x v="9"/>
    <s v="Houston to Paris Sale"/>
    <s v="uncategorized"/>
    <x v="2"/>
    <s v="Unassigned"/>
    <s v="Paused"/>
    <n v="6.25"/>
    <n v="4"/>
    <n v="14.9"/>
    <n v="3.7250000000000001"/>
    <n v="36"/>
    <n v="11.1111111111111"/>
    <n v="1.9166666666666701"/>
    <n v="0"/>
    <n v="0"/>
    <n v="0"/>
    <n v="14.9"/>
    <n v="0"/>
  </r>
  <r>
    <s v="K435"/>
    <x v="1"/>
    <s v="43000000014113250"/>
    <x v="630"/>
    <s v="Broad"/>
    <x v="4"/>
    <s v="New York to France Sale"/>
    <s v="uncategorized"/>
    <x v="2"/>
    <s v="Unassigned"/>
    <s v="Live"/>
    <n v="6.25"/>
    <n v="4"/>
    <n v="14.925000000000001"/>
    <n v="3.7312500000000002"/>
    <n v="28"/>
    <n v="14.285714285714301"/>
    <n v="1.5714285714285701"/>
    <n v="0"/>
    <n v="0"/>
    <n v="0"/>
    <n v="14.925000000000001"/>
    <n v="0"/>
  </r>
  <r>
    <s v="K435"/>
    <x v="1"/>
    <s v="43000000014120068"/>
    <x v="427"/>
    <s v="Broad"/>
    <x v="9"/>
    <s v="Houston to Rome Sale"/>
    <s v="uncategorized"/>
    <x v="2"/>
    <s v="Unassigned"/>
    <s v="Paused"/>
    <n v="6.25"/>
    <n v="7"/>
    <n v="14.9749999875"/>
    <n v="2.1392857125"/>
    <n v="161"/>
    <n v="4.3478260869565197"/>
    <n v="1.0549068322981401"/>
    <n v="0"/>
    <n v="0"/>
    <n v="0"/>
    <n v="14.9749999875"/>
    <n v="0"/>
  </r>
  <r>
    <s v="K435"/>
    <x v="1"/>
    <s v="43000000013071825"/>
    <x v="654"/>
    <s v="Broad"/>
    <x v="16"/>
    <s v="Florence"/>
    <s v="uncategorized"/>
    <x v="2"/>
    <s v="Unassigned"/>
    <s v="Paused"/>
    <n v="6.25"/>
    <n v="9"/>
    <n v="15.149999924999999"/>
    <n v="1.683333325"/>
    <n v="411"/>
    <n v="2.1897810218978102"/>
    <n v="2.0644768856447699"/>
    <n v="0"/>
    <n v="0"/>
    <n v="0"/>
    <n v="15.149999924999999"/>
    <n v="0"/>
  </r>
  <r>
    <s v="K435"/>
    <x v="1"/>
    <s v="43000000014117502"/>
    <x v="35"/>
    <s v="Broad"/>
    <x v="14"/>
    <s v="Los Angeles to Paris Sale"/>
    <s v="uncategorized"/>
    <x v="2"/>
    <s v="Unassigned"/>
    <s v="Paused"/>
    <n v="6.25"/>
    <n v="6"/>
    <n v="15.225"/>
    <n v="2.5375000000000001"/>
    <n v="168"/>
    <n v="3.5714285714285698"/>
    <n v="1.7311309523809499"/>
    <n v="0"/>
    <n v="0"/>
    <n v="0"/>
    <n v="15.225"/>
    <n v="0"/>
  </r>
  <r>
    <s v="K435"/>
    <x v="1"/>
    <s v="43000000014111247"/>
    <x v="553"/>
    <s v="Broad"/>
    <x v="11"/>
    <s v="Cheap International Philadelphia"/>
    <s v="uncategorized"/>
    <x v="2"/>
    <s v="Unassigned"/>
    <s v="Unavailable"/>
    <n v="6.25"/>
    <n v="4"/>
    <n v="15.237500000000001"/>
    <n v="3.8093750000000002"/>
    <n v="91"/>
    <n v="4.3956043956044004"/>
    <n v="2.10153846153846"/>
    <n v="0"/>
    <n v="0"/>
    <n v="0"/>
    <n v="15.237500000000001"/>
    <n v="0"/>
  </r>
  <r>
    <s v="K435"/>
    <x v="1"/>
    <s v="43000000014122775"/>
    <x v="613"/>
    <s v="Broad"/>
    <x v="6"/>
    <s v="DC to Italy Sale"/>
    <s v="uncategorized"/>
    <x v="2"/>
    <s v="Unassigned"/>
    <s v="Unavailable"/>
    <n v="6.25"/>
    <n v="4"/>
    <n v="15.2875"/>
    <n v="3.8218749999999999"/>
    <n v="40"/>
    <n v="10"/>
    <n v="1.79175"/>
    <n v="0"/>
    <n v="0"/>
    <n v="0"/>
    <n v="15.2875"/>
    <n v="0"/>
  </r>
  <r>
    <s v="K435"/>
    <x v="1"/>
    <s v="43000000014119311"/>
    <x v="496"/>
    <s v="Broad"/>
    <x v="9"/>
    <s v="Houston to Rome Sale"/>
    <s v="uncategorized"/>
    <x v="2"/>
    <s v="Unassigned"/>
    <s v="Paused"/>
    <n v="6.25"/>
    <n v="4"/>
    <n v="15.324999999999999"/>
    <n v="3.8312499999999998"/>
    <n v="6"/>
    <n v="66.6666666666667"/>
    <n v="1"/>
    <n v="0"/>
    <n v="0"/>
    <n v="0"/>
    <n v="15.324999999999999"/>
    <n v="0"/>
  </r>
  <r>
    <s v="K435"/>
    <x v="1"/>
    <s v="43000000014121631"/>
    <x v="781"/>
    <s v="Broad"/>
    <x v="6"/>
    <s v="Cheap Europe DC"/>
    <s v="uncategorized"/>
    <x v="2"/>
    <s v="Unassigned"/>
    <s v="Unavailable"/>
    <n v="6.25"/>
    <n v="6"/>
    <n v="15.3375"/>
    <n v="2.5562499999999999"/>
    <n v="32"/>
    <n v="18.75"/>
    <n v="1.2625"/>
    <n v="0"/>
    <n v="0"/>
    <n v="0"/>
    <n v="15.3375"/>
    <n v="0"/>
  </r>
  <r>
    <s v="K435"/>
    <x v="1"/>
    <s v="43000000014200967"/>
    <x v="491"/>
    <s v="Broad"/>
    <x v="14"/>
    <s v="International Los Angeles"/>
    <s v="uncategorized"/>
    <x v="2"/>
    <s v="Unassigned"/>
    <s v="Unavailable"/>
    <n v="6.25"/>
    <n v="7"/>
    <n v="15.4124999875"/>
    <n v="2.2017857125"/>
    <n v="22"/>
    <n v="31.818181818181799"/>
    <n v="1.4086363636363599"/>
    <n v="0"/>
    <n v="0"/>
    <n v="0"/>
    <n v="15.4124999875"/>
    <n v="0"/>
  </r>
  <r>
    <s v="K435"/>
    <x v="1"/>
    <s v="43000000014126177"/>
    <x v="15"/>
    <s v="Broad"/>
    <x v="12"/>
    <s v="Chicago to Paris Sale"/>
    <s v="uncategorized"/>
    <x v="2"/>
    <s v="Unassigned"/>
    <s v="Unavailable"/>
    <n v="6.25"/>
    <n v="8"/>
    <n v="15.4375"/>
    <n v="1.9296875"/>
    <n v="59"/>
    <n v="13.559322033898299"/>
    <n v="2.8464406779661"/>
    <n v="0"/>
    <n v="0"/>
    <n v="0"/>
    <n v="15.4375"/>
    <n v="0"/>
  </r>
  <r>
    <s v="K435"/>
    <x v="1"/>
    <s v="43000000014113552"/>
    <x v="615"/>
    <s v="Broad"/>
    <x v="4"/>
    <s v="New York to Barcelona Sale"/>
    <s v="uncategorized"/>
    <x v="2"/>
    <s v="Unassigned"/>
    <s v="Unavailable"/>
    <n v="6.25"/>
    <n v="6"/>
    <n v="15.487500000000001"/>
    <n v="2.5812499999999998"/>
    <n v="26"/>
    <n v="23.076923076923102"/>
    <n v="1.30692307692308"/>
    <n v="0"/>
    <n v="0"/>
    <n v="0"/>
    <n v="15.487500000000001"/>
    <n v="0"/>
  </r>
  <r>
    <s v="K435"/>
    <x v="1"/>
    <s v="43000000014116876"/>
    <x v="781"/>
    <s v="Broad"/>
    <x v="14"/>
    <s v="Cheap Europe Los Angeles"/>
    <s v="uncategorized"/>
    <x v="2"/>
    <s v="Unassigned"/>
    <s v="Unavailable"/>
    <n v="6.25"/>
    <n v="7"/>
    <n v="15.574999999999999"/>
    <n v="2.2250000000000001"/>
    <n v="33"/>
    <n v="21.2121212121212"/>
    <n v="1.4545454545454499"/>
    <n v="0"/>
    <n v="0"/>
    <n v="0"/>
    <n v="15.574999999999999"/>
    <n v="0"/>
  </r>
  <r>
    <s v="K435"/>
    <x v="1"/>
    <s v="43000000014113299"/>
    <x v="534"/>
    <s v="Broad"/>
    <x v="4"/>
    <s v="New York to France Sale"/>
    <s v="uncategorized"/>
    <x v="2"/>
    <s v="Unassigned"/>
    <s v="Live"/>
    <n v="6.25"/>
    <n v="5"/>
    <n v="15.6"/>
    <n v="3.12"/>
    <n v="84"/>
    <n v="5.9523809523809499"/>
    <n v="1.1189285714285699"/>
    <n v="0"/>
    <n v="0"/>
    <n v="0"/>
    <n v="15.6"/>
    <n v="0"/>
  </r>
  <r>
    <s v="K435"/>
    <x v="1"/>
    <s v="43000000013072668"/>
    <x v="872"/>
    <s v="Broad"/>
    <x v="16"/>
    <s v="Venice"/>
    <s v="uncategorized"/>
    <x v="2"/>
    <s v="Unassigned"/>
    <s v="Unavailable"/>
    <n v="6.25"/>
    <n v="5"/>
    <n v="15.625"/>
    <n v="3.125"/>
    <n v="793"/>
    <n v="0.63051702395964693"/>
    <n v="5.9412358133669603"/>
    <n v="0"/>
    <n v="0"/>
    <n v="0"/>
    <n v="15.625"/>
    <n v="0"/>
  </r>
  <r>
    <s v="K435"/>
    <x v="1"/>
    <s v="43000000014114914"/>
    <x v="809"/>
    <s v="Broad"/>
    <x v="4"/>
    <s v="New York to Spain Sale"/>
    <s v="uncategorized"/>
    <x v="2"/>
    <s v="Unassigned"/>
    <s v="Unavailable"/>
    <n v="6.25"/>
    <n v="5"/>
    <n v="15.6625"/>
    <n v="3.1324999999999998"/>
    <n v="127"/>
    <n v="3.9370078740157499"/>
    <n v="1.39850393700787"/>
    <n v="0"/>
    <n v="0"/>
    <n v="0"/>
    <n v="15.6625"/>
    <n v="0"/>
  </r>
  <r>
    <s v="K435"/>
    <x v="1"/>
    <s v="43000000014116735"/>
    <x v="44"/>
    <s v="Broad"/>
    <x v="14"/>
    <s v="Los Angeles to France Sale"/>
    <s v="uncategorized"/>
    <x v="2"/>
    <s v="Unassigned"/>
    <s v="Unavailable"/>
    <n v="6.25"/>
    <n v="5"/>
    <n v="15.6625"/>
    <n v="3.1324999999999998"/>
    <n v="19"/>
    <n v="26.315789473684202"/>
    <n v="1.57894736842105"/>
    <n v="0"/>
    <n v="0"/>
    <n v="0"/>
    <n v="15.6625"/>
    <n v="0"/>
  </r>
  <r>
    <s v="K435"/>
    <x v="1"/>
    <s v="43000000014118618"/>
    <x v="566"/>
    <s v="Broad"/>
    <x v="9"/>
    <s v="Houston to Athens Sale"/>
    <s v="uncategorized"/>
    <x v="2"/>
    <s v="Unassigned"/>
    <s v="Paused"/>
    <n v="6.25"/>
    <n v="4"/>
    <n v="15.75"/>
    <n v="3.9375"/>
    <n v="62"/>
    <n v="6.4516129032258096"/>
    <n v="1.73854838709677"/>
    <n v="0"/>
    <n v="0"/>
    <n v="0"/>
    <n v="15.75"/>
    <n v="0"/>
  </r>
  <r>
    <s v="K435"/>
    <x v="1"/>
    <s v="43000000014115824"/>
    <x v="170"/>
    <s v="Broad"/>
    <x v="5"/>
    <s v="Miami to France Sale"/>
    <s v="uncategorized"/>
    <x v="2"/>
    <s v="Unassigned"/>
    <s v="Paused"/>
    <n v="6.25"/>
    <n v="5"/>
    <n v="15.7875"/>
    <n v="3.1575000000000002"/>
    <n v="24"/>
    <n v="20.8333333333333"/>
    <n v="2.2999999999999998"/>
    <n v="0"/>
    <n v="0"/>
    <n v="0"/>
    <n v="15.7875"/>
    <n v="0"/>
  </r>
  <r>
    <s v="K435"/>
    <x v="1"/>
    <s v="43000000014111385"/>
    <x v="51"/>
    <s v="Broad"/>
    <x v="11"/>
    <s v="Philadelphia to France Sale"/>
    <s v="uncategorized"/>
    <x v="2"/>
    <s v="Unassigned"/>
    <s v="Paused"/>
    <n v="6.25"/>
    <n v="5"/>
    <n v="15.7875"/>
    <n v="3.1575000000000002"/>
    <n v="94"/>
    <n v="5.31914893617021"/>
    <n v="1.5897872340425501"/>
    <n v="0"/>
    <n v="0"/>
    <n v="0"/>
    <n v="15.7875"/>
    <n v="0"/>
  </r>
  <r>
    <s v="K435"/>
    <x v="1"/>
    <s v="43000000014110727"/>
    <x v="618"/>
    <s v="Broad"/>
    <x v="2"/>
    <s v="San Francisco to Paris Sale"/>
    <s v="uncategorized"/>
    <x v="2"/>
    <s v="Unassigned"/>
    <s v="Paused"/>
    <n v="6.25"/>
    <n v="5"/>
    <n v="15.8"/>
    <n v="3.16"/>
    <n v="14"/>
    <n v="35.714285714285701"/>
    <n v="1.28571428571429"/>
    <n v="0"/>
    <n v="0"/>
    <n v="0"/>
    <n v="15.8"/>
    <n v="0"/>
  </r>
  <r>
    <s v="K435"/>
    <x v="1"/>
    <s v="43000000014121556"/>
    <x v="873"/>
    <s v="Broad"/>
    <x v="6"/>
    <s v="Cheap International DC"/>
    <s v="uncategorized"/>
    <x v="2"/>
    <s v="Unassigned"/>
    <s v="Unavailable"/>
    <n v="6.25"/>
    <n v="5"/>
    <n v="15.862500000000001"/>
    <n v="3.1724999999999999"/>
    <n v="670"/>
    <n v="0.74626865671641796"/>
    <n v="3.8379104477611898"/>
    <n v="0"/>
    <n v="0"/>
    <n v="0"/>
    <n v="15.862500000000001"/>
    <n v="0"/>
  </r>
  <r>
    <s v="K435"/>
    <x v="1"/>
    <s v="43000000014110243"/>
    <x v="343"/>
    <s v="Broad"/>
    <x v="2"/>
    <s v="San Francisco to Barcelona Sale"/>
    <s v="uncategorized"/>
    <x v="2"/>
    <s v="Unassigned"/>
    <s v="Paused"/>
    <n v="6.25"/>
    <n v="6"/>
    <n v="15.975"/>
    <n v="2.6625000000000001"/>
    <n v="50"/>
    <n v="12"/>
    <n v="1.7370000000000001"/>
    <n v="0"/>
    <n v="0"/>
    <n v="0"/>
    <n v="15.975"/>
    <n v="0"/>
  </r>
  <r>
    <s v="K435"/>
    <x v="1"/>
    <s v="43000000014200727"/>
    <x v="573"/>
    <s v="Broad"/>
    <x v="11"/>
    <s v="Europe Philadelphia"/>
    <s v="uncategorized"/>
    <x v="2"/>
    <s v="Unassigned"/>
    <s v="Unavailable"/>
    <n v="6.25"/>
    <n v="4"/>
    <n v="16.012499999999999"/>
    <n v="4.0031249999999998"/>
    <n v="19"/>
    <n v="21.052631578947398"/>
    <n v="2.57894736842105"/>
    <n v="0"/>
    <n v="0"/>
    <n v="0"/>
    <n v="16.012499999999999"/>
    <n v="0"/>
  </r>
  <r>
    <s v="K435"/>
    <x v="1"/>
    <s v="43000000008357092"/>
    <x v="874"/>
    <s v="Broad"/>
    <x v="10"/>
    <s v="Google|Greece"/>
    <s v="greece"/>
    <x v="2"/>
    <s v="Unassigned"/>
    <s v="Paused"/>
    <n v="6.25"/>
    <n v="7"/>
    <n v="16.024999987499999"/>
    <n v="2.2892857124999999"/>
    <n v="211"/>
    <n v="3.3175355450236999"/>
    <n v="3.3924170616113698"/>
    <n v="0"/>
    <n v="0"/>
    <n v="0"/>
    <n v="16.024999987499999"/>
    <n v="0"/>
  </r>
  <r>
    <s v="K435"/>
    <x v="1"/>
    <s v="43000000014109577"/>
    <x v="356"/>
    <s v="Broad"/>
    <x v="2"/>
    <s v="San Francisco to Athens Sale"/>
    <s v="uncategorized"/>
    <x v="2"/>
    <s v="Unassigned"/>
    <s v="Paused"/>
    <n v="6.25"/>
    <n v="6"/>
    <n v="16.17499995"/>
    <n v="2.6958333249999997"/>
    <n v="22"/>
    <n v="27.272727272727298"/>
    <n v="1"/>
    <n v="0"/>
    <n v="0"/>
    <n v="0"/>
    <n v="16.17499995"/>
    <n v="0"/>
  </r>
  <r>
    <s v="K435"/>
    <x v="1"/>
    <s v="43000000014114049"/>
    <x v="336"/>
    <s v="Broad"/>
    <x v="4"/>
    <s v="New York to Italy Sale"/>
    <s v="uncategorized"/>
    <x v="2"/>
    <s v="Unassigned"/>
    <s v="Unavailable"/>
    <n v="6.25"/>
    <n v="6"/>
    <n v="16.187499975000001"/>
    <n v="2.6979166625"/>
    <n v="188"/>
    <n v="3.1914893617021298"/>
    <n v="1.17723404255319"/>
    <n v="0"/>
    <n v="0"/>
    <n v="0"/>
    <n v="16.187499975000001"/>
    <n v="0"/>
  </r>
  <r>
    <s v="K435"/>
    <x v="1"/>
    <s v="43000000005278399"/>
    <x v="660"/>
    <s v="Broad"/>
    <x v="10"/>
    <s v="Google|Rome"/>
    <s v="uncategorized"/>
    <x v="2"/>
    <s v="Unassigned"/>
    <s v="Paused"/>
    <n v="6.25"/>
    <n v="14"/>
    <n v="16.23749995"/>
    <n v="1.1598214250000001"/>
    <n v="308"/>
    <n v="4.5454545454545503"/>
    <n v="1.61785714285714"/>
    <n v="0"/>
    <n v="0"/>
    <n v="0"/>
    <n v="16.23749995"/>
    <n v="0"/>
  </r>
  <r>
    <s v="K435"/>
    <x v="1"/>
    <s v="43000000014111183"/>
    <x v="399"/>
    <s v="Broad"/>
    <x v="2"/>
    <s v="San Francisco to Paris Sale"/>
    <s v="uncategorized"/>
    <x v="2"/>
    <s v="Unassigned"/>
    <s v="Paused"/>
    <n v="6.25"/>
    <n v="7"/>
    <n v="16.324999949999999"/>
    <n v="2.3321428499999999"/>
    <n v="71"/>
    <n v="9.8591549295774605"/>
    <n v="1.20915492957746"/>
    <n v="0"/>
    <n v="0"/>
    <n v="0"/>
    <n v="16.324999949999999"/>
    <n v="0"/>
  </r>
  <r>
    <s v="K435"/>
    <x v="1"/>
    <s v="43000000014125733"/>
    <x v="47"/>
    <s v="Broad"/>
    <x v="12"/>
    <s v="Chicago to France Sale"/>
    <s v="uncategorized"/>
    <x v="2"/>
    <s v="Unassigned"/>
    <s v="Unavailable"/>
    <n v="6.25"/>
    <n v="10"/>
    <n v="16.337499999999999"/>
    <n v="1.63375"/>
    <n v="455"/>
    <n v="2.1978021978022002"/>
    <n v="1.5685714285714301"/>
    <n v="0"/>
    <n v="0"/>
    <n v="0"/>
    <n v="16.337499999999999"/>
    <n v="0"/>
  </r>
  <r>
    <s v="K435"/>
    <x v="1"/>
    <s v="43000000005277969"/>
    <x v="875"/>
    <s v="Broad"/>
    <x v="10"/>
    <s v="Google|Switzerland"/>
    <s v="uncategorized"/>
    <x v="2"/>
    <s v="Unassigned"/>
    <s v="Paused"/>
    <n v="6.25"/>
    <n v="6"/>
    <n v="16.350000000000001"/>
    <n v="2.7250000000000001"/>
    <n v="239"/>
    <n v="2.5104602510460201"/>
    <n v="2.0171548117154798"/>
    <n v="0"/>
    <n v="0"/>
    <n v="0"/>
    <n v="16.350000000000001"/>
    <n v="0"/>
  </r>
  <r>
    <s v="K435"/>
    <x v="1"/>
    <s v="43000000014117917"/>
    <x v="31"/>
    <s v="Broad"/>
    <x v="14"/>
    <s v="Los Angeles to Paris Sale"/>
    <s v="uncategorized"/>
    <x v="2"/>
    <s v="Unassigned"/>
    <s v="Paused"/>
    <n v="6.25"/>
    <n v="5"/>
    <n v="16.537500000000001"/>
    <n v="3.3075000000000001"/>
    <n v="33"/>
    <n v="15.1515151515152"/>
    <n v="1.9075757575757599"/>
    <n v="0"/>
    <n v="0"/>
    <n v="0"/>
    <n v="16.537500000000001"/>
    <n v="0"/>
  </r>
  <r>
    <s v="K435"/>
    <x v="1"/>
    <s v="43000000014119478"/>
    <x v="683"/>
    <s v="Broad"/>
    <x v="9"/>
    <s v="Houston to Rome Sale"/>
    <s v="uncategorized"/>
    <x v="2"/>
    <s v="Unassigned"/>
    <s v="Paused"/>
    <n v="6.25"/>
    <n v="5"/>
    <n v="16.537500000000001"/>
    <n v="3.3075000000000001"/>
    <n v="17"/>
    <n v="29.411764705882401"/>
    <n v="1.76470588235294"/>
    <n v="0"/>
    <n v="0"/>
    <n v="0"/>
    <n v="16.537500000000001"/>
    <n v="0"/>
  </r>
  <r>
    <s v="K435"/>
    <x v="1"/>
    <s v="43000000005278428"/>
    <x v="876"/>
    <s v="Broad"/>
    <x v="10"/>
    <s v="Google|Geneva"/>
    <s v="fly"/>
    <x v="2"/>
    <s v="Unassigned"/>
    <s v="Paused"/>
    <n v="6.25"/>
    <n v="5"/>
    <n v="16.55"/>
    <n v="3.31"/>
    <n v="36"/>
    <n v="13.8888888888889"/>
    <n v="1.43888888888889"/>
    <n v="0"/>
    <n v="0"/>
    <n v="0"/>
    <n v="16.55"/>
    <n v="0"/>
  </r>
  <r>
    <s v="K435"/>
    <x v="1"/>
    <s v="43000000014122299"/>
    <x v="805"/>
    <s v="Broad"/>
    <x v="6"/>
    <s v="DC to Italy Sale"/>
    <s v="uncategorized"/>
    <x v="2"/>
    <s v="Unassigned"/>
    <s v="Unavailable"/>
    <n v="6.25"/>
    <n v="6"/>
    <n v="16.587499950000002"/>
    <n v="2.7645833250000003"/>
    <n v="105"/>
    <n v="5.71428571428571"/>
    <n v="2.3444761904761902"/>
    <n v="0"/>
    <n v="0"/>
    <n v="0"/>
    <n v="16.587499950000002"/>
    <n v="0"/>
  </r>
  <r>
    <s v="K435"/>
    <x v="1"/>
    <s v="43000000013071242"/>
    <x v="877"/>
    <s v="Broad"/>
    <x v="16"/>
    <s v="Barcelona"/>
    <s v="uncategorized"/>
    <x v="2"/>
    <s v="Unassigned"/>
    <s v="Paused"/>
    <n v="6.25"/>
    <n v="20"/>
    <n v="16.600000000000001"/>
    <n v="0.83"/>
    <n v="554"/>
    <n v="3.6101083032490999"/>
    <n v="5.3001805054151596"/>
    <n v="0"/>
    <n v="0"/>
    <n v="0"/>
    <n v="16.600000000000001"/>
    <n v="0"/>
  </r>
  <r>
    <s v="K435"/>
    <x v="1"/>
    <s v="43000000014128530"/>
    <x v="873"/>
    <s v="Broad"/>
    <x v="8"/>
    <s v="Cheap International Boston"/>
    <s v="uncategorized"/>
    <x v="2"/>
    <s v="Unassigned"/>
    <s v="Unavailable"/>
    <n v="6.25"/>
    <n v="5"/>
    <n v="16.625"/>
    <n v="3.3250000000000002"/>
    <n v="449"/>
    <n v="1.1135857461024501"/>
    <n v="4.7358574610244997"/>
    <n v="0"/>
    <n v="0"/>
    <n v="0"/>
    <n v="16.625"/>
    <n v="0"/>
  </r>
  <r>
    <s v="K435"/>
    <x v="1"/>
    <s v="43000000005278815"/>
    <x v="286"/>
    <s v="Broad"/>
    <x v="10"/>
    <s v="Google|Venice"/>
    <s v="venice"/>
    <x v="2"/>
    <s v="Unassigned"/>
    <s v="Paused"/>
    <n v="6.25"/>
    <n v="8"/>
    <n v="16.6875"/>
    <n v="2.0859375"/>
    <n v="322"/>
    <n v="2.4844720496894399"/>
    <n v="1.3295031055900599"/>
    <n v="0"/>
    <n v="0"/>
    <n v="0"/>
    <n v="16.6875"/>
    <n v="0"/>
  </r>
  <r>
    <s v="K435"/>
    <x v="1"/>
    <s v="43000000014110975"/>
    <x v="38"/>
    <s v="Broad"/>
    <x v="2"/>
    <s v="San Francisco to Paris Sale"/>
    <s v="uncategorized"/>
    <x v="2"/>
    <s v="Unassigned"/>
    <s v="Paused"/>
    <n v="6.25"/>
    <n v="3"/>
    <n v="16.6999999875"/>
    <n v="5.5666666625000003"/>
    <n v="129"/>
    <n v="2.32558139534884"/>
    <n v="1.2468217054263599"/>
    <n v="0"/>
    <n v="0"/>
    <n v="0"/>
    <n v="16.6999999875"/>
    <n v="0"/>
  </r>
  <r>
    <s v="K435"/>
    <x v="1"/>
    <s v="43000000014128899"/>
    <x v="621"/>
    <s v="Broad"/>
    <x v="8"/>
    <s v="Cheap International Boston"/>
    <s v="uncategorized"/>
    <x v="2"/>
    <s v="Unassigned"/>
    <s v="Unavailable"/>
    <n v="6.25"/>
    <n v="5"/>
    <n v="16.862500000000001"/>
    <n v="3.3725000000000001"/>
    <n v="64"/>
    <n v="7.8125"/>
    <n v="3.3781249999999998"/>
    <n v="0"/>
    <n v="0"/>
    <n v="0"/>
    <n v="16.862500000000001"/>
    <n v="0"/>
  </r>
  <r>
    <s v="K435"/>
    <x v="1"/>
    <s v="43000000014118698"/>
    <x v="492"/>
    <s v="Broad"/>
    <x v="9"/>
    <s v="Houston to Paris Sale"/>
    <s v="uncategorized"/>
    <x v="2"/>
    <s v="Unassigned"/>
    <s v="Paused"/>
    <n v="6.25"/>
    <n v="5"/>
    <n v="16.875"/>
    <n v="3.375"/>
    <n v="21"/>
    <n v="23.8095238095238"/>
    <n v="1.61904761904762"/>
    <n v="0"/>
    <n v="0"/>
    <n v="0"/>
    <n v="16.875"/>
    <n v="0"/>
  </r>
  <r>
    <s v="K435"/>
    <x v="1"/>
    <s v="43000000014113043"/>
    <x v="383"/>
    <s v="Broad"/>
    <x v="11"/>
    <s v="Philadelphia to Rome Sale"/>
    <s v="uncategorized"/>
    <x v="2"/>
    <s v="Unassigned"/>
    <s v="Paused"/>
    <n v="6.25"/>
    <n v="5"/>
    <n v="16.925000000000001"/>
    <n v="3.3849999999999998"/>
    <n v="42"/>
    <n v="11.9047619047619"/>
    <n v="1.06928571428571"/>
    <n v="0"/>
    <n v="0"/>
    <n v="0"/>
    <n v="16.925000000000001"/>
    <n v="0"/>
  </r>
  <r>
    <s v="K435"/>
    <x v="1"/>
    <s v="43000000013072538"/>
    <x v="878"/>
    <s v="Broad"/>
    <x v="16"/>
    <s v="Madrid"/>
    <s v="uncategorized"/>
    <x v="2"/>
    <s v="Unassigned"/>
    <s v="Unavailable"/>
    <n v="6.25"/>
    <n v="19"/>
    <n v="17.049999837500003"/>
    <n v="0.8973684125000001"/>
    <n v="436"/>
    <n v="4.3577981651376101"/>
    <n v="5.1387614678899096"/>
    <n v="0"/>
    <n v="0"/>
    <n v="0"/>
    <n v="17.049999837500003"/>
    <n v="0"/>
  </r>
  <r>
    <s v="K435"/>
    <x v="1"/>
    <s v="43000000014119722"/>
    <x v="660"/>
    <s v="Broad"/>
    <x v="9"/>
    <s v="Houston to Rome Sale"/>
    <s v="uncategorized"/>
    <x v="2"/>
    <s v="Unassigned"/>
    <s v="Paused"/>
    <n v="6.25"/>
    <n v="3"/>
    <n v="17.0625"/>
    <n v="5.6875"/>
    <n v="9"/>
    <n v="33.3333333333333"/>
    <n v="1"/>
    <n v="0"/>
    <n v="0"/>
    <n v="0"/>
    <n v="17.0625"/>
    <n v="0"/>
  </r>
  <r>
    <s v="K435"/>
    <x v="1"/>
    <s v="43000000014127222"/>
    <x v="503"/>
    <s v="Broad"/>
    <x v="8"/>
    <s v="Boston to Rome Sale"/>
    <s v="uncategorized"/>
    <x v="2"/>
    <s v="Unassigned"/>
    <s v="Paused"/>
    <n v="6.25"/>
    <n v="6"/>
    <n v="17.0625"/>
    <n v="2.84375"/>
    <n v="25"/>
    <n v="24"/>
    <n v="1.6688000000000001"/>
    <n v="0"/>
    <n v="0"/>
    <n v="0"/>
    <n v="17.0625"/>
    <n v="0"/>
  </r>
  <r>
    <s v="K435"/>
    <x v="1"/>
    <s v="43000000014122849"/>
    <x v="363"/>
    <s v="Broad"/>
    <x v="6"/>
    <s v="DC to Italy Sale"/>
    <s v="uncategorized"/>
    <x v="2"/>
    <s v="Unassigned"/>
    <s v="Unavailable"/>
    <n v="6.25"/>
    <n v="6"/>
    <n v="17.124999975000001"/>
    <n v="2.8541666625"/>
    <n v="16"/>
    <n v="37.5"/>
    <n v="1.4375"/>
    <n v="0"/>
    <n v="0"/>
    <n v="0"/>
    <n v="17.124999975000001"/>
    <n v="0"/>
  </r>
  <r>
    <s v="K435"/>
    <x v="1"/>
    <s v="43000000013072079"/>
    <x v="438"/>
    <s v="Broad"/>
    <x v="16"/>
    <s v="Athens"/>
    <s v="uncategorized"/>
    <x v="2"/>
    <s v="Unassigned"/>
    <s v="Paused"/>
    <n v="6.25"/>
    <n v="12"/>
    <n v="17.149999949999998"/>
    <n v="1.4291666624999999"/>
    <n v="600"/>
    <n v="2"/>
    <n v="2.5295000000000001"/>
    <n v="0"/>
    <n v="0"/>
    <n v="0"/>
    <n v="17.149999949999998"/>
    <n v="0"/>
  </r>
  <r>
    <s v="K435"/>
    <x v="1"/>
    <s v="43000000013072291"/>
    <x v="660"/>
    <s v="Broad"/>
    <x v="16"/>
    <s v="Rome"/>
    <s v="uncategorized"/>
    <x v="2"/>
    <s v="Unassigned"/>
    <s v="Paused"/>
    <n v="6.25"/>
    <n v="19"/>
    <n v="17.1624997875"/>
    <n v="0.90328946249999997"/>
    <n v="279"/>
    <n v="6.8100358422939102"/>
    <n v="4.39247311827957"/>
    <n v="0"/>
    <n v="0"/>
    <n v="0"/>
    <n v="17.1624997875"/>
    <n v="0"/>
  </r>
  <r>
    <s v="K435"/>
    <x v="1"/>
    <s v="43000000013072107"/>
    <x v="449"/>
    <s v="Broad"/>
    <x v="16"/>
    <s v="Athens"/>
    <s v="uncategorized"/>
    <x v="2"/>
    <s v="Unassigned"/>
    <s v="Paused"/>
    <n v="6.25"/>
    <n v="11"/>
    <n v="17.212499975"/>
    <n v="1.5647727249999999"/>
    <n v="303"/>
    <n v="3.6303630363036299"/>
    <n v="5.4013201320131996"/>
    <n v="0"/>
    <n v="0"/>
    <n v="0"/>
    <n v="17.212499975"/>
    <n v="0"/>
  </r>
  <r>
    <s v="K435"/>
    <x v="1"/>
    <s v="43000000014120492"/>
    <x v="51"/>
    <s v="Broad"/>
    <x v="7"/>
    <s v="Detroit to France Sale"/>
    <s v="uncategorized"/>
    <x v="2"/>
    <s v="Unassigned"/>
    <s v="Paused"/>
    <n v="6.25"/>
    <n v="5"/>
    <n v="17.274999999999999"/>
    <n v="3.4550000000000001"/>
    <n v="535"/>
    <n v="0.934579439252336"/>
    <n v="1.1582616822429901"/>
    <n v="0"/>
    <n v="0"/>
    <n v="0"/>
    <n v="17.274999999999999"/>
    <n v="0"/>
  </r>
  <r>
    <s v="K435"/>
    <x v="1"/>
    <s v="43000000014114731"/>
    <x v="381"/>
    <s v="Broad"/>
    <x v="4"/>
    <s v="New York to Rome Sale"/>
    <s v="uncategorized"/>
    <x v="2"/>
    <s v="Unassigned"/>
    <s v="Unavailable"/>
    <n v="6.25"/>
    <n v="6"/>
    <n v="17.312499975000001"/>
    <n v="2.8854166625"/>
    <n v="130"/>
    <n v="4.6153846153846203"/>
    <n v="1.5725384615384601"/>
    <n v="0"/>
    <n v="0"/>
    <n v="0"/>
    <n v="17.312499975000001"/>
    <n v="0"/>
  </r>
  <r>
    <s v="K435"/>
    <x v="1"/>
    <s v="43000000013072391"/>
    <x v="879"/>
    <s v="Broad"/>
    <x v="16"/>
    <s v="Turkey"/>
    <s v="uncategorized"/>
    <x v="2"/>
    <s v="Unassigned"/>
    <s v="Unavailable"/>
    <n v="6.25"/>
    <n v="11"/>
    <n v="17.337499987499999"/>
    <n v="1.5761363625"/>
    <n v="141"/>
    <n v="7.8014184397163104"/>
    <n v="1.5141843971631199"/>
    <n v="0"/>
    <n v="0"/>
    <n v="0"/>
    <n v="17.337499987499999"/>
    <n v="0"/>
  </r>
  <r>
    <s v="K435"/>
    <x v="1"/>
    <s v="43000000005278703"/>
    <x v="826"/>
    <s v="Broad"/>
    <x v="10"/>
    <s v="Google|Europe"/>
    <s v="uncategorized"/>
    <x v="2"/>
    <s v="Unassigned"/>
    <s v="Paused"/>
    <n v="6.25"/>
    <n v="7"/>
    <n v="17.349999974999999"/>
    <n v="2.4785714249999997"/>
    <n v="48"/>
    <n v="14.5833333333333"/>
    <n v="1.6104166666666699"/>
    <n v="0"/>
    <n v="0"/>
    <n v="0"/>
    <n v="17.349999974999999"/>
    <n v="0"/>
  </r>
  <r>
    <s v="K435"/>
    <x v="1"/>
    <s v="43000000014116989"/>
    <x v="61"/>
    <s v="Broad"/>
    <x v="14"/>
    <s v="Los Angeles to France Sale"/>
    <s v="uncategorized"/>
    <x v="2"/>
    <s v="Unassigned"/>
    <s v="Unavailable"/>
    <n v="6.25"/>
    <n v="5"/>
    <n v="17.350000000000001"/>
    <n v="3.47"/>
    <n v="61"/>
    <n v="8.1967213114754092"/>
    <n v="1.3716393442623001"/>
    <n v="0"/>
    <n v="0"/>
    <n v="0"/>
    <n v="17.350000000000001"/>
    <n v="0"/>
  </r>
  <r>
    <s v="K435"/>
    <x v="1"/>
    <s v="43000000013072168"/>
    <x v="799"/>
    <s v="Broad"/>
    <x v="16"/>
    <s v="Milan"/>
    <s v="uncategorized"/>
    <x v="2"/>
    <s v="Unassigned"/>
    <s v="Unavailable"/>
    <n v="6.25"/>
    <n v="9"/>
    <n v="17.399999924999999"/>
    <n v="1.933333325"/>
    <n v="829"/>
    <n v="1.08564535585042"/>
    <n v="2.1886610373944499"/>
    <n v="0"/>
    <n v="0"/>
    <n v="0"/>
    <n v="17.399999924999999"/>
    <n v="0"/>
  </r>
  <r>
    <s v="K435"/>
    <x v="1"/>
    <s v="43000000014200952"/>
    <x v="832"/>
    <s v="Broad"/>
    <x v="6"/>
    <s v="Europe DC"/>
    <s v="uncategorized"/>
    <x v="2"/>
    <s v="Unassigned"/>
    <s v="Unavailable"/>
    <n v="6.25"/>
    <n v="6"/>
    <n v="17.4375"/>
    <n v="2.90625"/>
    <n v="319"/>
    <n v="1.8808777429467101"/>
    <n v="2.1231974921630101"/>
    <n v="0"/>
    <n v="0"/>
    <n v="0"/>
    <n v="17.4375"/>
    <n v="0"/>
  </r>
  <r>
    <s v="K435"/>
    <x v="1"/>
    <s v="43000000013072163"/>
    <x v="874"/>
    <s v="Broad"/>
    <x v="16"/>
    <s v="Greece"/>
    <s v="uncategorized"/>
    <x v="2"/>
    <s v="Unassigned"/>
    <s v="Unavailable"/>
    <n v="6.25"/>
    <n v="10"/>
    <n v="17.5"/>
    <n v="1.75"/>
    <n v="389"/>
    <n v="2.5706940874035999"/>
    <n v="4.5467866323907504"/>
    <n v="0"/>
    <n v="0"/>
    <n v="0"/>
    <n v="17.5"/>
    <n v="0"/>
  </r>
  <r>
    <s v="K435"/>
    <x v="1"/>
    <s v="43000000014113543"/>
    <x v="618"/>
    <s v="Broad"/>
    <x v="4"/>
    <s v="New York to Paris Sale"/>
    <s v="uncategorized"/>
    <x v="2"/>
    <s v="Unassigned"/>
    <s v="Live"/>
    <n v="6.25"/>
    <n v="7"/>
    <n v="17.5124999875"/>
    <n v="2.5017857124999998"/>
    <n v="26"/>
    <n v="26.923076923076898"/>
    <n v="1.15384615384615"/>
    <n v="0"/>
    <n v="0"/>
    <n v="0"/>
    <n v="17.5124999875"/>
    <n v="0"/>
  </r>
  <r>
    <s v="K435"/>
    <x v="1"/>
    <s v="43000000014119499"/>
    <x v="715"/>
    <s v="Broad"/>
    <x v="9"/>
    <s v="Houston to Rome Sale"/>
    <s v="uncategorized"/>
    <x v="2"/>
    <s v="Unassigned"/>
    <s v="Paused"/>
    <n v="6.25"/>
    <n v="4"/>
    <n v="17.512499999999999"/>
    <n v="4.3781249999999998"/>
    <n v="12"/>
    <n v="33.3333333333333"/>
    <n v="1"/>
    <n v="0"/>
    <n v="0"/>
    <n v="0"/>
    <n v="17.512499999999999"/>
    <n v="0"/>
  </r>
  <r>
    <s v="K435"/>
    <x v="1"/>
    <s v="43000000005278060"/>
    <x v="871"/>
    <s v="Broad"/>
    <x v="10"/>
    <s v="Google|Florence"/>
    <s v="uncategorized"/>
    <x v="2"/>
    <s v="Unassigned"/>
    <s v="Paused"/>
    <n v="6.25"/>
    <n v="12"/>
    <n v="17.524999950000002"/>
    <n v="1.4604166625000001"/>
    <n v="91"/>
    <n v="13.1868131868132"/>
    <n v="1.7802197802197799"/>
    <n v="0"/>
    <n v="0"/>
    <n v="0"/>
    <n v="17.524999950000002"/>
    <n v="0"/>
  </r>
  <r>
    <s v="K435"/>
    <x v="1"/>
    <s v="43000000014120662"/>
    <x v="562"/>
    <s v="Broad"/>
    <x v="7"/>
    <s v="Detroit to Italy Sale"/>
    <s v="uncategorized"/>
    <x v="2"/>
    <s v="Unassigned"/>
    <s v="Paused"/>
    <n v="6.25"/>
    <n v="6"/>
    <n v="17.524999950000002"/>
    <n v="2.9208333250000003"/>
    <n v="130"/>
    <n v="4.6153846153846203"/>
    <n v="1.26530769230769"/>
    <n v="0"/>
    <n v="0"/>
    <n v="0"/>
    <n v="17.524999950000002"/>
    <n v="0"/>
  </r>
  <r>
    <s v="K435"/>
    <x v="1"/>
    <s v="43000000014119988"/>
    <x v="22"/>
    <s v="Broad"/>
    <x v="9"/>
    <s v="Houston to Paris Sale"/>
    <s v="uncategorized"/>
    <x v="2"/>
    <s v="Unassigned"/>
    <s v="Paused"/>
    <n v="6.25"/>
    <n v="9"/>
    <n v="17.624999925000001"/>
    <n v="1.9583333250000001"/>
    <n v="126"/>
    <n v="7.1428571428571397"/>
    <n v="2.2035714285714301"/>
    <n v="0"/>
    <n v="0"/>
    <n v="0"/>
    <n v="17.624999925000001"/>
    <n v="0"/>
  </r>
  <r>
    <s v="K435"/>
    <x v="1"/>
    <s v="43000000013072301"/>
    <x v="880"/>
    <s v="Broad"/>
    <x v="16"/>
    <s v="Madrid"/>
    <s v="uncategorized"/>
    <x v="2"/>
    <s v="Unassigned"/>
    <s v="Unavailable"/>
    <n v="6.25"/>
    <n v="20"/>
    <n v="17.675000000000001"/>
    <n v="0.88375000000000004"/>
    <n v="581"/>
    <n v="3.4423407917383799"/>
    <n v="5.2316695352839897"/>
    <n v="0"/>
    <n v="0"/>
    <n v="0"/>
    <n v="17.675000000000001"/>
    <n v="0"/>
  </r>
  <r>
    <s v="K435"/>
    <x v="1"/>
    <s v="43000000005278054"/>
    <x v="745"/>
    <s v="Broad"/>
    <x v="10"/>
    <s v="Google|Turkey"/>
    <s v="uncategorized"/>
    <x v="2"/>
    <s v="Unassigned"/>
    <s v="Paused"/>
    <n v="6.25"/>
    <n v="13"/>
    <n v="17.737499974999999"/>
    <n v="1.3644230749999999"/>
    <n v="224"/>
    <n v="5.8035714285714297"/>
    <n v="2.15223214285714"/>
    <n v="0"/>
    <n v="0"/>
    <n v="0"/>
    <n v="17.737499974999999"/>
    <n v="0"/>
  </r>
  <r>
    <s v="K435"/>
    <x v="1"/>
    <s v="43000000013072895"/>
    <x v="711"/>
    <s v="Broad"/>
    <x v="16"/>
    <s v="Italy"/>
    <s v="uncategorized"/>
    <x v="2"/>
    <s v="Unassigned"/>
    <s v="Paused"/>
    <n v="6.25"/>
    <n v="12"/>
    <n v="17.887499999999999"/>
    <n v="1.4906250000000001"/>
    <n v="214"/>
    <n v="5.6074766355140202"/>
    <n v="3.7140186915887798"/>
    <n v="0"/>
    <n v="0"/>
    <n v="0"/>
    <n v="17.887499999999999"/>
    <n v="0"/>
  </r>
  <r>
    <s v="K435"/>
    <x v="1"/>
    <s v="43000000014115225"/>
    <x v="47"/>
    <s v="Broad"/>
    <x v="5"/>
    <s v="Miami to France Sale"/>
    <s v="uncategorized"/>
    <x v="2"/>
    <s v="Unassigned"/>
    <s v="Paused"/>
    <n v="6.25"/>
    <n v="9"/>
    <n v="17.887499999999999"/>
    <n v="1.9875"/>
    <n v="331"/>
    <n v="2.7190332326284001"/>
    <n v="1.6033232628398799"/>
    <n v="0"/>
    <n v="0"/>
    <n v="0"/>
    <n v="17.887499999999999"/>
    <n v="0"/>
  </r>
  <r>
    <s v="K435"/>
    <x v="1"/>
    <s v="43000000013072805"/>
    <x v="881"/>
    <s v="Broad"/>
    <x v="16"/>
    <s v="Madrid"/>
    <s v="uncategorized"/>
    <x v="2"/>
    <s v="Unassigned"/>
    <s v="Unavailable"/>
    <n v="6.25"/>
    <n v="15"/>
    <n v="17.987499937499997"/>
    <n v="1.1991666624999999"/>
    <n v="7185"/>
    <n v="0.20876826722338201"/>
    <n v="2.7297425191370901"/>
    <n v="0"/>
    <n v="0"/>
    <n v="0"/>
    <n v="17.987499937499997"/>
    <n v="0"/>
  </r>
  <r>
    <s v="K435"/>
    <x v="1"/>
    <s v="43000000014109980"/>
    <x v="363"/>
    <s v="Broad"/>
    <x v="2"/>
    <s v="San Francisco to Italy Sale"/>
    <s v="uncategorized"/>
    <x v="2"/>
    <s v="Unassigned"/>
    <s v="Unavailable"/>
    <n v="6.25"/>
    <n v="8"/>
    <n v="18"/>
    <n v="2.25"/>
    <n v="80"/>
    <n v="10"/>
    <n v="2.0462500000000001"/>
    <n v="0"/>
    <n v="0"/>
    <n v="0"/>
    <n v="18"/>
    <n v="0"/>
  </r>
  <r>
    <s v="K435"/>
    <x v="1"/>
    <s v="43000000014114101"/>
    <x v="85"/>
    <s v="Broad"/>
    <x v="4"/>
    <s v="New York to France Sale"/>
    <s v="uncategorized"/>
    <x v="2"/>
    <s v="Unassigned"/>
    <s v="Live"/>
    <n v="6.25"/>
    <n v="10"/>
    <n v="18.274999999999999"/>
    <n v="1.8274999999999999"/>
    <n v="258"/>
    <n v="3.87596899224806"/>
    <n v="1.09542635658915"/>
    <n v="0"/>
    <n v="0"/>
    <n v="0"/>
    <n v="18.274999999999999"/>
    <n v="0"/>
  </r>
  <r>
    <s v="K435"/>
    <x v="1"/>
    <s v="43000000005278093"/>
    <x v="882"/>
    <s v="Broad"/>
    <x v="10"/>
    <s v="Google|London"/>
    <s v="uncategorized"/>
    <x v="2"/>
    <s v="Unassigned"/>
    <s v="Paused"/>
    <n v="6.25"/>
    <n v="9"/>
    <n v="18.512499937500003"/>
    <n v="2.0569444375000003"/>
    <n v="118"/>
    <n v="7.6271186440678003"/>
    <n v="3.50084745762712"/>
    <n v="0"/>
    <n v="0"/>
    <n v="0"/>
    <n v="18.512499937500003"/>
    <n v="0"/>
  </r>
  <r>
    <s v="K435"/>
    <x v="1"/>
    <s v="43000000014122085"/>
    <x v="41"/>
    <s v="Broad"/>
    <x v="6"/>
    <s v="DC to Paris Sale"/>
    <s v="uncategorized"/>
    <x v="2"/>
    <s v="Unassigned"/>
    <s v="Paused"/>
    <n v="6.25"/>
    <n v="10"/>
    <n v="18.637499999999999"/>
    <n v="1.86375"/>
    <n v="43"/>
    <n v="23.255813953488399"/>
    <n v="1.4186046511627901"/>
    <n v="0"/>
    <n v="0"/>
    <n v="0"/>
    <n v="18.637499999999999"/>
    <n v="0"/>
  </r>
  <r>
    <s v="K435"/>
    <x v="1"/>
    <s v="43000000014122191"/>
    <x v="337"/>
    <s v="Broad"/>
    <x v="6"/>
    <s v="DC to Rome Sale"/>
    <s v="uncategorized"/>
    <x v="2"/>
    <s v="Unassigned"/>
    <s v="Paused"/>
    <n v="6.25"/>
    <n v="7"/>
    <n v="18.637499999999999"/>
    <n v="2.6625000000000001"/>
    <n v="24"/>
    <n v="29.1666666666667"/>
    <n v="1.0416666666666701"/>
    <n v="0"/>
    <n v="0"/>
    <n v="0"/>
    <n v="18.637499999999999"/>
    <n v="0"/>
  </r>
  <r>
    <s v="K435"/>
    <x v="1"/>
    <s v="43000000005278689"/>
    <x v="883"/>
    <s v="Broad"/>
    <x v="10"/>
    <s v="Google|Europe"/>
    <s v="uncategorized"/>
    <x v="2"/>
    <s v="Unassigned"/>
    <s v="Paused"/>
    <n v="6.25"/>
    <n v="17"/>
    <n v="18.649999812499999"/>
    <n v="1.0970588125"/>
    <n v="235"/>
    <n v="7.2340425531914896"/>
    <n v="2.1297872340425501"/>
    <n v="0"/>
    <n v="0"/>
    <n v="0"/>
    <n v="18.649999812499999"/>
    <n v="0"/>
  </r>
  <r>
    <s v="K435"/>
    <x v="1"/>
    <s v="43000000014114346"/>
    <x v="643"/>
    <s v="Broad"/>
    <x v="4"/>
    <s v="New York to Rome Sale"/>
    <s v="uncategorized"/>
    <x v="2"/>
    <s v="Unassigned"/>
    <s v="Unavailable"/>
    <n v="6.25"/>
    <n v="4"/>
    <n v="18.649999999999999"/>
    <n v="4.6624999999999996"/>
    <n v="20"/>
    <n v="20"/>
    <n v="1.1000000000000001"/>
    <n v="0"/>
    <n v="0"/>
    <n v="0"/>
    <n v="18.649999999999999"/>
    <n v="0"/>
  </r>
  <r>
    <s v="K435"/>
    <x v="1"/>
    <s v="43000000014201161"/>
    <x v="737"/>
    <s v="Broad"/>
    <x v="14"/>
    <s v="Europe Los Angeles"/>
    <s v="uncategorized"/>
    <x v="2"/>
    <s v="Unassigned"/>
    <s v="Unavailable"/>
    <n v="6.25"/>
    <n v="6"/>
    <n v="18.699999975000001"/>
    <n v="3.1166666625000001"/>
    <n v="191"/>
    <n v="3.1413612565445002"/>
    <n v="1.97047120418848"/>
    <n v="0"/>
    <n v="0"/>
    <n v="0"/>
    <n v="18.699999975000001"/>
    <n v="0"/>
  </r>
  <r>
    <s v="K435"/>
    <x v="1"/>
    <s v="43000000005277993"/>
    <x v="598"/>
    <s v="Broad"/>
    <x v="10"/>
    <s v="Google|Athens"/>
    <s v="athens"/>
    <x v="2"/>
    <s v="Unassigned"/>
    <s v="Paused"/>
    <n v="6.25"/>
    <n v="13"/>
    <n v="18.712499975"/>
    <n v="1.4394230750000001"/>
    <n v="273"/>
    <n v="4.7619047619047601"/>
    <n v="1.38205128205128"/>
    <n v="0"/>
    <n v="0"/>
    <n v="0"/>
    <n v="18.712499975"/>
    <n v="0"/>
  </r>
  <r>
    <s v="K435"/>
    <x v="1"/>
    <s v="43000000014111217"/>
    <x v="396"/>
    <s v="Broad"/>
    <x v="2"/>
    <s v="San Francisco to Paris Sale"/>
    <s v="uncategorized"/>
    <x v="2"/>
    <s v="Unassigned"/>
    <s v="Paused"/>
    <n v="6.25"/>
    <n v="11"/>
    <n v="18.724999974999999"/>
    <n v="1.702272725"/>
    <n v="97"/>
    <n v="11.340206185567"/>
    <n v="1.2467010309278399"/>
    <n v="0"/>
    <n v="0"/>
    <n v="0"/>
    <n v="18.724999974999999"/>
    <n v="0"/>
  </r>
  <r>
    <s v="K435"/>
    <x v="1"/>
    <s v="43000000014127543"/>
    <x v="25"/>
    <s v="Broad"/>
    <x v="8"/>
    <s v="Boston to Paris Sale"/>
    <s v="uncategorized"/>
    <x v="2"/>
    <s v="Unassigned"/>
    <s v="Paused"/>
    <n v="6.25"/>
    <n v="7"/>
    <n v="18.86249995"/>
    <n v="2.6946428500000001"/>
    <n v="331"/>
    <n v="2.1148036253776401"/>
    <n v="1.42930513595166"/>
    <n v="0"/>
    <n v="0"/>
    <n v="0"/>
    <n v="18.86249995"/>
    <n v="0"/>
  </r>
  <r>
    <s v="K435"/>
    <x v="1"/>
    <s v="43000000013072517"/>
    <x v="592"/>
    <s v="Broad"/>
    <x v="16"/>
    <s v="Rome"/>
    <s v="uncategorized"/>
    <x v="2"/>
    <s v="Unassigned"/>
    <s v="Paused"/>
    <n v="6.25"/>
    <n v="14"/>
    <n v="18.874999850000002"/>
    <n v="1.3482142750000001"/>
    <n v="1201"/>
    <n v="1.16569525395504"/>
    <n v="2.9910074937552"/>
    <n v="0"/>
    <n v="0"/>
    <n v="0"/>
    <n v="18.874999850000002"/>
    <n v="0"/>
  </r>
  <r>
    <s v="K435"/>
    <x v="1"/>
    <s v="43000000014119779"/>
    <x v="329"/>
    <s v="Broad"/>
    <x v="9"/>
    <s v="Houston to Rome Sale"/>
    <s v="uncategorized"/>
    <x v="2"/>
    <s v="Unassigned"/>
    <s v="Paused"/>
    <n v="6.25"/>
    <n v="7"/>
    <n v="18.949999949999999"/>
    <n v="2.7071428499999999"/>
    <n v="60"/>
    <n v="11.6666666666667"/>
    <n v="1.1665000000000001"/>
    <n v="0"/>
    <n v="0"/>
    <n v="0"/>
    <n v="18.949999949999999"/>
    <n v="0"/>
  </r>
  <r>
    <s v="K435"/>
    <x v="1"/>
    <s v="43000000013071246"/>
    <x v="884"/>
    <s v="Broad"/>
    <x v="16"/>
    <s v="Europe"/>
    <s v="uncategorized"/>
    <x v="2"/>
    <s v="Unassigned"/>
    <s v="Unavailable"/>
    <n v="6.25"/>
    <n v="10"/>
    <n v="18.962499999999999"/>
    <n v="1.89625"/>
    <n v="281"/>
    <n v="3.5587188612099601"/>
    <n v="1.32597864768683"/>
    <n v="0"/>
    <n v="0"/>
    <n v="0"/>
    <n v="18.962499999999999"/>
    <n v="0"/>
  </r>
  <r>
    <s v="K435"/>
    <x v="1"/>
    <s v="43000000005278821"/>
    <x v="885"/>
    <s v="Broad"/>
    <x v="10"/>
    <s v="Google|England"/>
    <s v="uncategorized"/>
    <x v="2"/>
    <s v="Unassigned"/>
    <s v="Paused"/>
    <n v="6.25"/>
    <n v="8"/>
    <n v="19.024999999999999"/>
    <n v="2.3781249999999998"/>
    <n v="375"/>
    <n v="2.1333333333333302"/>
    <n v="1.6122666666666701"/>
    <n v="0"/>
    <n v="0"/>
    <n v="0"/>
    <n v="19.024999999999999"/>
    <n v="0"/>
  </r>
  <r>
    <s v="K435"/>
    <x v="1"/>
    <s v="43000000014117444"/>
    <x v="399"/>
    <s v="Broad"/>
    <x v="14"/>
    <s v="Los Angeles to Paris Sale"/>
    <s v="uncategorized"/>
    <x v="2"/>
    <s v="Unassigned"/>
    <s v="Paused"/>
    <n v="6.25"/>
    <n v="7"/>
    <n v="19.112499962500003"/>
    <n v="2.7303571375000004"/>
    <n v="22"/>
    <n v="31.818181818181799"/>
    <n v="1.1818181818181801"/>
    <n v="0"/>
    <n v="0"/>
    <n v="0"/>
    <n v="19.112499962500003"/>
    <n v="0"/>
  </r>
  <r>
    <s v="K435"/>
    <x v="1"/>
    <s v="43000000014127489"/>
    <x v="34"/>
    <s v="Broad"/>
    <x v="8"/>
    <s v="Boston to Paris Sale"/>
    <s v="uncategorized"/>
    <x v="2"/>
    <s v="Unassigned"/>
    <s v="Paused"/>
    <n v="6.25"/>
    <n v="9"/>
    <n v="19.1624999625"/>
    <n v="2.1291666624999999"/>
    <n v="88"/>
    <n v="10.2272727272727"/>
    <n v="2.0772727272727298"/>
    <n v="0"/>
    <n v="0"/>
    <n v="0"/>
    <n v="19.1624999625"/>
    <n v="0"/>
  </r>
  <r>
    <s v="K435"/>
    <x v="1"/>
    <s v="43000000005278687"/>
    <x v="886"/>
    <s v="Broad"/>
    <x v="10"/>
    <s v="Google|Overseas"/>
    <s v="uncategorized"/>
    <x v="2"/>
    <s v="Unassigned"/>
    <s v="Paused"/>
    <n v="6.25"/>
    <n v="7"/>
    <n v="19.187499975000001"/>
    <n v="2.7410714250000003"/>
    <n v="207"/>
    <n v="3.3816425120772902"/>
    <n v="2.3753623188405801"/>
    <n v="0"/>
    <n v="0"/>
    <n v="0"/>
    <n v="19.187499975000001"/>
    <n v="0"/>
  </r>
  <r>
    <s v="K435"/>
    <x v="1"/>
    <s v="43000000014117761"/>
    <x v="25"/>
    <s v="Broad"/>
    <x v="14"/>
    <s v="Los Angeles to Paris Sale"/>
    <s v="uncategorized"/>
    <x v="2"/>
    <s v="Unassigned"/>
    <s v="Paused"/>
    <n v="6.25"/>
    <n v="5"/>
    <n v="19.1875"/>
    <n v="3.8374999999999999"/>
    <n v="372"/>
    <n v="1.34408602150538"/>
    <n v="1.5747311827957"/>
    <n v="0"/>
    <n v="0"/>
    <n v="0"/>
    <n v="19.1875"/>
    <n v="0"/>
  </r>
  <r>
    <s v="K435"/>
    <x v="1"/>
    <s v="43000000014117835"/>
    <x v="9"/>
    <s v="Broad"/>
    <x v="14"/>
    <s v="Los Angeles to Paris Sale"/>
    <s v="uncategorized"/>
    <x v="2"/>
    <s v="Unassigned"/>
    <s v="Paused"/>
    <n v="6.25"/>
    <n v="8"/>
    <n v="19.3125"/>
    <n v="2.4140625"/>
    <n v="124"/>
    <n v="6.4516129032258096"/>
    <n v="1.22346774193548"/>
    <n v="0"/>
    <n v="0"/>
    <n v="0"/>
    <n v="19.3125"/>
    <n v="0"/>
  </r>
  <r>
    <s v="K435"/>
    <x v="1"/>
    <s v="43000000013072170"/>
    <x v="730"/>
    <s v="Broad"/>
    <x v="16"/>
    <s v="Greece"/>
    <s v="uncategorized"/>
    <x v="2"/>
    <s v="Unassigned"/>
    <s v="Unavailable"/>
    <n v="6.25"/>
    <n v="9"/>
    <n v="19.337499900000001"/>
    <n v="2.1486111000000001"/>
    <n v="194"/>
    <n v="4.63917525773196"/>
    <n v="4.4201030927835099"/>
    <n v="0"/>
    <n v="0"/>
    <n v="0"/>
    <n v="19.337499900000001"/>
    <n v="0"/>
  </r>
  <r>
    <s v="K435"/>
    <x v="1"/>
    <s v="43000000005278473"/>
    <x v="639"/>
    <s v="Broad"/>
    <x v="10"/>
    <s v="Google|Spain"/>
    <s v="uncategorized"/>
    <x v="2"/>
    <s v="Unassigned"/>
    <s v="Paused"/>
    <n v="6.25"/>
    <n v="10"/>
    <n v="19.487500000000001"/>
    <n v="1.94875"/>
    <n v="257"/>
    <n v="3.8910505836575902"/>
    <n v="2.0140077821011699"/>
    <n v="0"/>
    <n v="0"/>
    <n v="0"/>
    <n v="19.487500000000001"/>
    <n v="0"/>
  </r>
  <r>
    <s v="K435"/>
    <x v="1"/>
    <s v="43000000005287802"/>
    <x v="887"/>
    <s v="Broad"/>
    <x v="10"/>
    <s v="Google|Hamburg"/>
    <s v="hamburg"/>
    <x v="2"/>
    <s v="Unassigned"/>
    <s v="Paused"/>
    <n v="6.25"/>
    <n v="5"/>
    <n v="19.524999999999999"/>
    <n v="3.9049999999999998"/>
    <n v="887"/>
    <n v="0.56369785794813998"/>
    <n v="1.0898534385569301"/>
    <n v="0"/>
    <n v="0"/>
    <n v="0"/>
    <n v="19.524999999999999"/>
    <n v="0"/>
  </r>
  <r>
    <s v="K435"/>
    <x v="1"/>
    <s v="43000000005278435"/>
    <x v="753"/>
    <s v="Broad"/>
    <x v="10"/>
    <s v="Google|Madrid"/>
    <s v="madrid"/>
    <x v="2"/>
    <s v="Unassigned"/>
    <s v="Paused"/>
    <n v="6.25"/>
    <n v="4"/>
    <n v="19.574999999999999"/>
    <n v="4.8937499999999998"/>
    <n v="755"/>
    <n v="0.52980132450331097"/>
    <n v="2.36039735099338"/>
    <n v="0"/>
    <n v="0"/>
    <n v="0"/>
    <n v="19.574999999999999"/>
    <n v="0"/>
  </r>
  <r>
    <s v="K435"/>
    <x v="1"/>
    <s v="43000000005278789"/>
    <x v="345"/>
    <s v="Broad"/>
    <x v="10"/>
    <s v="Google|Italy"/>
    <s v="uncategorized"/>
    <x v="5"/>
    <s v="Unassigned"/>
    <s v="Paused"/>
    <n v="6.25"/>
    <n v="11"/>
    <n v="19.637499887500002"/>
    <n v="1.7852272625000001"/>
    <n v="283"/>
    <n v="3.8869257950530001"/>
    <n v="1.6908127208480599"/>
    <n v="0"/>
    <n v="0"/>
    <n v="0"/>
    <n v="19.637499887500002"/>
    <n v="0"/>
  </r>
  <r>
    <s v="K435"/>
    <x v="1"/>
    <s v="43000000014125279"/>
    <x v="43"/>
    <s v="Broad"/>
    <x v="12"/>
    <s v="Chicago to Paris Sale"/>
    <s v="uncategorized"/>
    <x v="2"/>
    <s v="Unassigned"/>
    <s v="Unavailable"/>
    <n v="6.25"/>
    <n v="6"/>
    <n v="19.674999974999999"/>
    <n v="3.2791666624999998"/>
    <n v="55"/>
    <n v="10.909090909090899"/>
    <n v="1.36363636363636"/>
    <n v="0"/>
    <n v="0"/>
    <n v="0"/>
    <n v="19.674999974999999"/>
    <n v="0"/>
  </r>
  <r>
    <s v="K435"/>
    <x v="1"/>
    <s v="43000000005278711"/>
    <x v="782"/>
    <s v="Broad"/>
    <x v="10"/>
    <s v="Google|Milan"/>
    <s v="uncategorized"/>
    <x v="2"/>
    <s v="Unassigned"/>
    <s v="Paused"/>
    <n v="6.25"/>
    <n v="15"/>
    <n v="19.774999875000002"/>
    <n v="1.3183333250000002"/>
    <n v="118"/>
    <n v="12.7118644067797"/>
    <n v="1.9228813559322"/>
    <n v="0"/>
    <n v="0"/>
    <n v="0"/>
    <n v="19.774999875000002"/>
    <n v="0"/>
  </r>
  <r>
    <s v="K435"/>
    <x v="1"/>
    <s v="43000000005278617"/>
    <x v="812"/>
    <s v="Broad"/>
    <x v="10"/>
    <s v="Google|Europe"/>
    <s v="uncategorized"/>
    <x v="2"/>
    <s v="Unassigned"/>
    <s v="Paused"/>
    <n v="6.25"/>
    <n v="9"/>
    <n v="19.937499975000001"/>
    <n v="2.2152777750000001"/>
    <n v="639"/>
    <n v="1.40845070422535"/>
    <n v="1.38810641627543"/>
    <n v="0"/>
    <n v="0"/>
    <n v="0"/>
    <n v="19.937499975000001"/>
    <n v="0"/>
  </r>
  <r>
    <s v="K435"/>
    <x v="1"/>
    <s v="43000000013072933"/>
    <x v="888"/>
    <s v="Broad"/>
    <x v="16"/>
    <s v="Turkey"/>
    <s v="uncategorized"/>
    <x v="2"/>
    <s v="Unassigned"/>
    <s v="Unavailable"/>
    <n v="6.25"/>
    <n v="10"/>
    <n v="19.962499999999999"/>
    <n v="1.9962500000000001"/>
    <n v="141"/>
    <n v="7.0921985815602797"/>
    <n v="1.67943262411348"/>
    <n v="0"/>
    <n v="0"/>
    <n v="0"/>
    <n v="19.962499999999999"/>
    <n v="0"/>
  </r>
  <r>
    <s v="K435"/>
    <x v="1"/>
    <s v="43000000014122442"/>
    <x v="19"/>
    <s v="Broad"/>
    <x v="6"/>
    <s v="DC to Paris Sale"/>
    <s v="uncategorized"/>
    <x v="2"/>
    <s v="Unassigned"/>
    <s v="Paused"/>
    <n v="6.25"/>
    <n v="12"/>
    <n v="19.987500000000001"/>
    <n v="1.6656249999999999"/>
    <n v="368"/>
    <n v="3.2608695652173898"/>
    <n v="2.87660326086956"/>
    <n v="0"/>
    <n v="0"/>
    <n v="0"/>
    <n v="19.987500000000001"/>
    <n v="0"/>
  </r>
  <r>
    <s v="K435"/>
    <x v="1"/>
    <s v="43000000014115361"/>
    <x v="60"/>
    <s v="Broad"/>
    <x v="5"/>
    <s v="Miami to France Sale"/>
    <s v="uncategorized"/>
    <x v="2"/>
    <s v="Unassigned"/>
    <s v="Paused"/>
    <n v="6.25"/>
    <n v="7"/>
    <n v="20.087499950000002"/>
    <n v="2.86964285"/>
    <n v="192"/>
    <n v="3.6458333333333299"/>
    <n v="2.0874999999999999"/>
    <n v="0"/>
    <n v="0"/>
    <n v="0"/>
    <n v="20.087499950000002"/>
    <n v="0"/>
  </r>
  <r>
    <s v="K435"/>
    <x v="1"/>
    <s v="43000000014127534"/>
    <x v="51"/>
    <s v="Broad"/>
    <x v="8"/>
    <s v="Boston to France Sale"/>
    <s v="uncategorized"/>
    <x v="2"/>
    <s v="Unassigned"/>
    <s v="Unavailable"/>
    <n v="6.25"/>
    <n v="9"/>
    <n v="20.099999925000002"/>
    <n v="2.2333333250000003"/>
    <n v="903"/>
    <n v="0.99667774086378702"/>
    <n v="1.9544850498338899"/>
    <n v="0"/>
    <n v="0"/>
    <n v="0"/>
    <n v="20.099999925000002"/>
    <n v="0"/>
  </r>
  <r>
    <s v="K435"/>
    <x v="1"/>
    <s v="43000000005278537"/>
    <x v="460"/>
    <s v="Broad"/>
    <x v="10"/>
    <s v="Google|Spain"/>
    <s v="uncategorized"/>
    <x v="2"/>
    <s v="Unassigned"/>
    <s v="Paused"/>
    <n v="6.25"/>
    <n v="13"/>
    <n v="20.224999924999999"/>
    <n v="1.5557692249999999"/>
    <n v="139"/>
    <n v="9.3525179856115095"/>
    <n v="2.4733812949640299"/>
    <n v="0"/>
    <n v="0"/>
    <n v="0"/>
    <n v="20.224999924999999"/>
    <n v="0"/>
  </r>
  <r>
    <s v="K435"/>
    <x v="1"/>
    <s v="43000000005278647"/>
    <x v="624"/>
    <s v="Broad"/>
    <x v="10"/>
    <s v="Google|International General"/>
    <s v="uncategorized"/>
    <x v="2"/>
    <s v="Unassigned"/>
    <s v="Paused"/>
    <n v="6.25"/>
    <n v="7"/>
    <n v="20.224999987499999"/>
    <n v="2.8892857125"/>
    <n v="103"/>
    <n v="6.7961165048543704"/>
    <n v="2.2844660194174802"/>
    <n v="0"/>
    <n v="0"/>
    <n v="0"/>
    <n v="20.224999987499999"/>
    <n v="0"/>
  </r>
  <r>
    <s v="K435"/>
    <x v="1"/>
    <s v="43000000005278418"/>
    <x v="736"/>
    <s v="Broad"/>
    <x v="10"/>
    <s v="Google|UK"/>
    <s v="uncategorized"/>
    <x v="2"/>
    <s v="Unassigned"/>
    <s v="Paused"/>
    <n v="6.25"/>
    <n v="6"/>
    <n v="20.349999975000003"/>
    <n v="3.3916666625000005"/>
    <n v="206"/>
    <n v="2.9126213592233001"/>
    <n v="1.14271844660194"/>
    <n v="0"/>
    <n v="0"/>
    <n v="0"/>
    <n v="20.349999975000003"/>
    <n v="0"/>
  </r>
  <r>
    <s v="K435"/>
    <x v="1"/>
    <s v="43000000014115741"/>
    <x v="21"/>
    <s v="Broad"/>
    <x v="5"/>
    <s v="Miami to France Sale"/>
    <s v="uncategorized"/>
    <x v="2"/>
    <s v="Unassigned"/>
    <s v="Paused"/>
    <n v="6.25"/>
    <n v="10"/>
    <n v="20.350000000000001"/>
    <n v="2.0350000000000001"/>
    <n v="109"/>
    <n v="9.1743119266054993"/>
    <n v="1.4642201834862401"/>
    <n v="0"/>
    <n v="0"/>
    <n v="0"/>
    <n v="20.350000000000001"/>
    <n v="0"/>
  </r>
  <r>
    <s v="K435"/>
    <x v="1"/>
    <s v="43000000014115177"/>
    <x v="51"/>
    <s v="Broad"/>
    <x v="5"/>
    <s v="Miami to France Sale"/>
    <s v="uncategorized"/>
    <x v="2"/>
    <s v="Unassigned"/>
    <s v="Paused"/>
    <n v="6.25"/>
    <n v="8"/>
    <n v="20.512499999999999"/>
    <n v="2.5640624999999999"/>
    <n v="651"/>
    <n v="1.2288786482334899"/>
    <n v="1.90184331797235"/>
    <n v="0"/>
    <n v="0"/>
    <n v="0"/>
    <n v="20.512499999999999"/>
    <n v="0"/>
  </r>
  <r>
    <s v="K435"/>
    <x v="1"/>
    <s v="43000000005278557"/>
    <x v="758"/>
    <s v="Broad"/>
    <x v="10"/>
    <s v="Google|Italy"/>
    <s v="uncategorized"/>
    <x v="2"/>
    <s v="Unassigned"/>
    <s v="Paused"/>
    <n v="6.25"/>
    <n v="13"/>
    <n v="20.574999900000002"/>
    <n v="1.5826923000000002"/>
    <n v="532"/>
    <n v="2.44360902255639"/>
    <n v="1.51748120300752"/>
    <n v="0"/>
    <n v="0"/>
    <n v="0"/>
    <n v="20.574999900000002"/>
    <n v="0"/>
  </r>
  <r>
    <s v="K435"/>
    <x v="1"/>
    <s v="43000000014113466"/>
    <x v="67"/>
    <s v="Broad"/>
    <x v="4"/>
    <s v="New York to Paris Sale"/>
    <s v="uncategorized"/>
    <x v="2"/>
    <s v="Unassigned"/>
    <s v="Live"/>
    <n v="6.25"/>
    <n v="11"/>
    <n v="20.649999975"/>
    <n v="1.8772727249999999"/>
    <n v="230"/>
    <n v="4.7826086956521703"/>
    <n v="1.12813043478261"/>
    <n v="0"/>
    <n v="0"/>
    <n v="0"/>
    <n v="20.649999975"/>
    <n v="0"/>
  </r>
  <r>
    <s v="K435"/>
    <x v="1"/>
    <s v="43000000014201150"/>
    <x v="740"/>
    <s v="Broad"/>
    <x v="14"/>
    <s v="International Los Angeles"/>
    <s v="uncategorized"/>
    <x v="2"/>
    <s v="Unassigned"/>
    <s v="Unavailable"/>
    <n v="6.25"/>
    <n v="6"/>
    <n v="20.712499949999998"/>
    <n v="3.4520833249999998"/>
    <n v="697"/>
    <n v="0.86083213773314204"/>
    <n v="4.5488091822094701"/>
    <n v="0"/>
    <n v="0"/>
    <n v="0"/>
    <n v="20.712499949999998"/>
    <n v="0"/>
  </r>
  <r>
    <s v="K435"/>
    <x v="1"/>
    <s v="43000000005278073"/>
    <x v="889"/>
    <s v="Broad"/>
    <x v="10"/>
    <s v="Google|London"/>
    <s v="uncategorized"/>
    <x v="2"/>
    <s v="Unassigned"/>
    <s v="Paused"/>
    <n v="6.25"/>
    <n v="9"/>
    <n v="20.724999974999999"/>
    <n v="2.302777775"/>
    <n v="150"/>
    <n v="6"/>
    <n v="1.95733333333333"/>
    <n v="0"/>
    <n v="0"/>
    <n v="0"/>
    <n v="20.724999974999999"/>
    <n v="0"/>
  </r>
  <r>
    <s v="K435"/>
    <x v="1"/>
    <s v="43000000014118652"/>
    <x v="67"/>
    <s v="Broad"/>
    <x v="9"/>
    <s v="Houston to Paris Sale"/>
    <s v="uncategorized"/>
    <x v="2"/>
    <s v="Unassigned"/>
    <s v="Paused"/>
    <n v="6.25"/>
    <n v="8"/>
    <n v="20.774999999999999"/>
    <n v="2.5968749999999998"/>
    <n v="90"/>
    <n v="8.8888888888888893"/>
    <n v="1.21055555555556"/>
    <n v="0"/>
    <n v="0"/>
    <n v="0"/>
    <n v="20.774999999999999"/>
    <n v="0"/>
  </r>
  <r>
    <s v="K435"/>
    <x v="1"/>
    <s v="43000000014114074"/>
    <x v="680"/>
    <s v="Broad"/>
    <x v="4"/>
    <s v="New York to Rome Sale"/>
    <s v="uncategorized"/>
    <x v="2"/>
    <s v="Unassigned"/>
    <s v="Unavailable"/>
    <n v="6.25"/>
    <n v="6"/>
    <n v="20.85"/>
    <n v="3.4750000000000001"/>
    <n v="15"/>
    <n v="40"/>
    <n v="1.06666666666667"/>
    <n v="0"/>
    <n v="0"/>
    <n v="0"/>
    <n v="20.85"/>
    <n v="0"/>
  </r>
  <r>
    <s v="K435"/>
    <x v="1"/>
    <s v="43000000005278641"/>
    <x v="803"/>
    <s v="Broad"/>
    <x v="10"/>
    <s v="Google|Madrid"/>
    <s v="uncategorized"/>
    <x v="2"/>
    <s v="Unassigned"/>
    <s v="Paused"/>
    <n v="6.25"/>
    <n v="9"/>
    <n v="20.8749999375"/>
    <n v="2.3194444375000001"/>
    <n v="520"/>
    <n v="1.7307692307692299"/>
    <n v="1.2675000000000001"/>
    <n v="0"/>
    <n v="0"/>
    <n v="0"/>
    <n v="20.8749999375"/>
    <n v="0"/>
  </r>
  <r>
    <s v="K435"/>
    <x v="1"/>
    <s v="43000000014117531"/>
    <x v="22"/>
    <s v="Broad"/>
    <x v="14"/>
    <s v="Los Angeles to Paris Sale"/>
    <s v="uncategorized"/>
    <x v="2"/>
    <s v="Unassigned"/>
    <s v="Paused"/>
    <n v="6.25"/>
    <n v="8"/>
    <n v="21.024999999999999"/>
    <n v="2.6281249999999998"/>
    <n v="107"/>
    <n v="7.4766355140186898"/>
    <n v="2.7260747663551399"/>
    <n v="0"/>
    <n v="0"/>
    <n v="0"/>
    <n v="21.024999999999999"/>
    <n v="0"/>
  </r>
  <r>
    <s v="K435"/>
    <x v="1"/>
    <s v="43000000005278458"/>
    <x v="890"/>
    <s v="Broad"/>
    <x v="10"/>
    <s v="Google|Germany"/>
    <s v="uncategorized"/>
    <x v="2"/>
    <s v="Unassigned"/>
    <s v="Paused"/>
    <n v="6.25"/>
    <n v="14"/>
    <n v="21.062499850000002"/>
    <n v="1.5044642750000001"/>
    <n v="526"/>
    <n v="2.6615969581749002"/>
    <n v="1.7277566539924001"/>
    <n v="0"/>
    <n v="0"/>
    <n v="0"/>
    <n v="21.062499850000002"/>
    <n v="0"/>
  </r>
  <r>
    <s v="K435"/>
    <x v="1"/>
    <s v="43000000013072972"/>
    <x v="891"/>
    <s v="Broad"/>
    <x v="16"/>
    <s v="Venice"/>
    <s v="uncategorized"/>
    <x v="2"/>
    <s v="Unassigned"/>
    <s v="Unavailable"/>
    <n v="6.25"/>
    <n v="15"/>
    <n v="21.074999999999999"/>
    <n v="1.405"/>
    <n v="331"/>
    <n v="4.5317220543806602"/>
    <n v="5.7027190332326301"/>
    <n v="0"/>
    <n v="0"/>
    <n v="0"/>
    <n v="21.074999999999999"/>
    <n v="0"/>
  </r>
  <r>
    <s v="K435"/>
    <x v="1"/>
    <s v="43000000014113518"/>
    <x v="892"/>
    <s v="Broad"/>
    <x v="4"/>
    <s v="New York to France Sale"/>
    <s v="uncategorized"/>
    <x v="2"/>
    <s v="Unassigned"/>
    <s v="Live"/>
    <n v="6.25"/>
    <n v="9"/>
    <n v="21.162499987499999"/>
    <n v="2.3513888874999997"/>
    <n v="62"/>
    <n v="14.5161290322581"/>
    <n v="1.5322580645161299"/>
    <n v="0"/>
    <n v="0"/>
    <n v="0"/>
    <n v="21.162499987499999"/>
    <n v="0"/>
  </r>
  <r>
    <s v="K435"/>
    <x v="1"/>
    <s v="43000000005278341"/>
    <x v="893"/>
    <s v="Broad"/>
    <x v="10"/>
    <s v="Google|Overseas"/>
    <s v="uncategorized"/>
    <x v="2"/>
    <s v="Unassigned"/>
    <s v="Paused"/>
    <n v="6.25"/>
    <n v="7"/>
    <n v="21.199999975000001"/>
    <n v="3.028571425"/>
    <n v="306"/>
    <n v="2.28758169934641"/>
    <n v="2.2137254901960799"/>
    <n v="0"/>
    <n v="0"/>
    <n v="0"/>
    <n v="21.199999975000001"/>
    <n v="0"/>
  </r>
  <r>
    <s v="K435"/>
    <x v="1"/>
    <s v="43000000013072303"/>
    <x v="680"/>
    <s v="Broad"/>
    <x v="16"/>
    <s v="Rome"/>
    <s v="uncategorized"/>
    <x v="2"/>
    <s v="Unassigned"/>
    <s v="Paused"/>
    <n v="6.25"/>
    <n v="18"/>
    <n v="21.224999924999999"/>
    <n v="1.1791666624999999"/>
    <n v="649"/>
    <n v="2.77349768875193"/>
    <n v="4.6642526964560904"/>
    <n v="0"/>
    <n v="0"/>
    <n v="0"/>
    <n v="21.224999924999999"/>
    <n v="0"/>
  </r>
  <r>
    <s v="K435"/>
    <x v="1"/>
    <s v="43000000005278774"/>
    <x v="673"/>
    <s v="Broad"/>
    <x v="10"/>
    <s v="Google|Madrid"/>
    <s v="uncategorized"/>
    <x v="2"/>
    <s v="Unassigned"/>
    <s v="Paused"/>
    <n v="6.25"/>
    <n v="7"/>
    <n v="21.249999925000001"/>
    <n v="3.0357142750000001"/>
    <n v="761"/>
    <n v="0.91984231274638606"/>
    <n v="1.79303547963206"/>
    <n v="0"/>
    <n v="0"/>
    <n v="0"/>
    <n v="21.249999925000001"/>
    <n v="0"/>
  </r>
  <r>
    <s v="K435"/>
    <x v="1"/>
    <s v="43000000013071469"/>
    <x v="847"/>
    <s v="Broad"/>
    <x v="16"/>
    <s v="Europe"/>
    <s v="uncategorized"/>
    <x v="2"/>
    <s v="Unassigned"/>
    <s v="Unavailable"/>
    <n v="6.25"/>
    <n v="10"/>
    <n v="21.475000000000001"/>
    <n v="2.1475"/>
    <n v="88"/>
    <n v="11.363636363636401"/>
    <n v="1.3454545454545499"/>
    <n v="0"/>
    <n v="0"/>
    <n v="0"/>
    <n v="21.475000000000001"/>
    <n v="0"/>
  </r>
  <r>
    <s v="K435"/>
    <x v="1"/>
    <s v="43000000005278422"/>
    <x v="894"/>
    <s v="Broad"/>
    <x v="10"/>
    <s v="Google|Istanbul"/>
    <s v="uncategorized"/>
    <x v="2"/>
    <s v="Unassigned"/>
    <s v="Paused"/>
    <n v="6.25"/>
    <n v="8"/>
    <n v="21.487500000000001"/>
    <n v="2.6859375000000001"/>
    <n v="253"/>
    <n v="3.1620553359683798"/>
    <n v="1.65573122529644"/>
    <n v="0"/>
    <n v="0"/>
    <n v="0"/>
    <n v="21.487500000000001"/>
    <n v="0"/>
  </r>
  <r>
    <s v="K435"/>
    <x v="1"/>
    <s v="43000000014119128"/>
    <x v="15"/>
    <s v="Broad"/>
    <x v="9"/>
    <s v="Houston to Paris Sale"/>
    <s v="uncategorized"/>
    <x v="2"/>
    <s v="Unassigned"/>
    <s v="Paused"/>
    <n v="6.25"/>
    <n v="10"/>
    <n v="21.6"/>
    <n v="2.16"/>
    <n v="104"/>
    <n v="9.6153846153846203"/>
    <n v="2.8737499999999998"/>
    <n v="0"/>
    <n v="0"/>
    <n v="0"/>
    <n v="21.6"/>
    <n v="0"/>
  </r>
  <r>
    <s v="K435"/>
    <x v="1"/>
    <s v="43000000013071986"/>
    <x v="895"/>
    <s v="Broad"/>
    <x v="16"/>
    <s v="Europe Branded"/>
    <s v="uncategorized"/>
    <x v="2"/>
    <s v="Unassigned"/>
    <s v="Unavailable"/>
    <n v="6.25"/>
    <n v="21"/>
    <n v="21.687499837500003"/>
    <n v="1.0327380875000001"/>
    <n v="137"/>
    <n v="15.3284671532847"/>
    <n v="1.01459854014599"/>
    <n v="0"/>
    <n v="0"/>
    <n v="0"/>
    <n v="21.687499837500003"/>
    <n v="0"/>
  </r>
  <r>
    <s v="K435"/>
    <x v="1"/>
    <s v="43000000014122063"/>
    <x v="380"/>
    <s v="Broad"/>
    <x v="6"/>
    <s v="DC to Barcelona Sale"/>
    <s v="uncategorized"/>
    <x v="2"/>
    <s v="Unassigned"/>
    <s v="Paused"/>
    <n v="6.25"/>
    <n v="9"/>
    <n v="21.774999937499999"/>
    <n v="2.4194444374999997"/>
    <n v="182"/>
    <n v="4.9450549450549497"/>
    <n v="1.7109340659340699"/>
    <n v="0"/>
    <n v="0"/>
    <n v="0"/>
    <n v="21.774999937499999"/>
    <n v="0"/>
  </r>
  <r>
    <s v="K435"/>
    <x v="1"/>
    <s v="43000000014119453"/>
    <x v="610"/>
    <s v="Broad"/>
    <x v="9"/>
    <s v="Houston to Rome Sale"/>
    <s v="uncategorized"/>
    <x v="2"/>
    <s v="Unassigned"/>
    <s v="Paused"/>
    <n v="6.25"/>
    <n v="4"/>
    <n v="21.824999999999999"/>
    <n v="5.4562499999999998"/>
    <n v="50"/>
    <n v="8"/>
    <n v="1.1796"/>
    <n v="0"/>
    <n v="0"/>
    <n v="0"/>
    <n v="21.824999999999999"/>
    <n v="0"/>
  </r>
  <r>
    <s v="K435"/>
    <x v="1"/>
    <s v="43000000005278827"/>
    <x v="896"/>
    <s v="Broad"/>
    <x v="10"/>
    <s v="Google|Germany"/>
    <s v="uncategorized"/>
    <x v="2"/>
    <s v="Unassigned"/>
    <s v="Paused"/>
    <n v="6.25"/>
    <n v="22"/>
    <n v="21.837499750000003"/>
    <n v="0.99261362500000005"/>
    <n v="599"/>
    <n v="3.6727879799666101"/>
    <n v="1.75826377295492"/>
    <n v="0"/>
    <n v="0"/>
    <n v="0"/>
    <n v="21.837499750000003"/>
    <n v="0"/>
  </r>
  <r>
    <s v="K435"/>
    <x v="1"/>
    <s v="43000000014115896"/>
    <x v="45"/>
    <s v="Broad"/>
    <x v="5"/>
    <s v="Miami to Paris Sale"/>
    <s v="uncategorized"/>
    <x v="2"/>
    <s v="Unassigned"/>
    <s v="Paused"/>
    <n v="6.25"/>
    <n v="12"/>
    <n v="22.149999900000001"/>
    <n v="1.8458333250000001"/>
    <n v="292"/>
    <n v="4.10958904109589"/>
    <n v="3.1784246575342499"/>
    <n v="0"/>
    <n v="0"/>
    <n v="0"/>
    <n v="22.149999900000001"/>
    <n v="0"/>
  </r>
  <r>
    <s v="K435"/>
    <x v="1"/>
    <s v="43000000005278563"/>
    <x v="626"/>
    <s v="Broad"/>
    <x v="10"/>
    <s v="Google|Italy"/>
    <s v="uncategorized"/>
    <x v="2"/>
    <s v="Unassigned"/>
    <s v="Paused"/>
    <n v="6.25"/>
    <n v="6"/>
    <n v="22.162500000000001"/>
    <n v="3.6937500000000001"/>
    <n v="50"/>
    <n v="12"/>
    <n v="2.282"/>
    <n v="0"/>
    <n v="0"/>
    <n v="0"/>
    <n v="22.162500000000001"/>
    <n v="0"/>
  </r>
  <r>
    <s v="K435"/>
    <x v="1"/>
    <s v="43000000013072316"/>
    <x v="897"/>
    <s v="Broad"/>
    <x v="16"/>
    <s v="Rome"/>
    <s v="uncategorized"/>
    <x v="2"/>
    <s v="Unassigned"/>
    <s v="Paused"/>
    <n v="6.25"/>
    <n v="19"/>
    <n v="22.237499775"/>
    <n v="1.170394725"/>
    <n v="532"/>
    <n v="3.5714285714285698"/>
    <n v="6.5554511278195502"/>
    <n v="0"/>
    <n v="0"/>
    <n v="0"/>
    <n v="22.237499775"/>
    <n v="0"/>
  </r>
  <r>
    <s v="K435"/>
    <x v="1"/>
    <s v="43000000013072587"/>
    <x v="628"/>
    <s v="Broad"/>
    <x v="16"/>
    <s v="Rome"/>
    <s v="uncategorized"/>
    <x v="2"/>
    <s v="Unassigned"/>
    <s v="Paused"/>
    <n v="6.25"/>
    <n v="15"/>
    <n v="22.299999937500001"/>
    <n v="1.4866666625"/>
    <n v="829"/>
    <n v="1.8094089264173701"/>
    <n v="3.0700844390832298"/>
    <n v="0"/>
    <n v="0"/>
    <n v="0"/>
    <n v="22.299999937500001"/>
    <n v="0"/>
  </r>
  <r>
    <s v="K435"/>
    <x v="1"/>
    <s v="43000000014121665"/>
    <x v="343"/>
    <s v="Broad"/>
    <x v="6"/>
    <s v="DC to Barcelona Sale"/>
    <s v="uncategorized"/>
    <x v="2"/>
    <s v="Unassigned"/>
    <s v="Paused"/>
    <n v="6.25"/>
    <n v="7"/>
    <n v="22.387499925"/>
    <n v="3.1982142749999998"/>
    <n v="134"/>
    <n v="5.2238805970149196"/>
    <n v="1.3614925373134299"/>
    <n v="0"/>
    <n v="0"/>
    <n v="0"/>
    <n v="22.387499925"/>
    <n v="0"/>
  </r>
  <r>
    <s v="K435"/>
    <x v="1"/>
    <s v="43000000013072295"/>
    <x v="465"/>
    <s v="Broad"/>
    <x v="16"/>
    <s v="Spain"/>
    <s v="uncategorized"/>
    <x v="2"/>
    <s v="Unassigned"/>
    <s v="Paused"/>
    <n v="6.25"/>
    <n v="14"/>
    <n v="22.449999949999999"/>
    <n v="1.6035714249999999"/>
    <n v="509"/>
    <n v="2.7504911591355601"/>
    <n v="1.3223968565815301"/>
    <n v="0"/>
    <n v="0"/>
    <n v="0"/>
    <n v="22.449999949999999"/>
    <n v="0"/>
  </r>
  <r>
    <s v="K435"/>
    <x v="1"/>
    <s v="43000000013072535"/>
    <x v="898"/>
    <s v="Broad"/>
    <x v="16"/>
    <s v="Turkey"/>
    <s v="uncategorized"/>
    <x v="2"/>
    <s v="Unassigned"/>
    <s v="Unavailable"/>
    <n v="6.25"/>
    <n v="14"/>
    <n v="22.474999924999999"/>
    <n v="1.6053571375"/>
    <n v="609"/>
    <n v="2.29885057471264"/>
    <n v="1.6515599343185501"/>
    <n v="0"/>
    <n v="0"/>
    <n v="0"/>
    <n v="22.474999924999999"/>
    <n v="0"/>
  </r>
  <r>
    <s v="K435"/>
    <x v="1"/>
    <s v="43000000014113522"/>
    <x v="713"/>
    <s v="Broad"/>
    <x v="4"/>
    <s v="New York to Italy Sale"/>
    <s v="uncategorized"/>
    <x v="2"/>
    <s v="Unassigned"/>
    <s v="Unavailable"/>
    <n v="6.25"/>
    <n v="8"/>
    <n v="22.487500000000001"/>
    <n v="2.8109375000000001"/>
    <n v="22"/>
    <n v="36.363636363636402"/>
    <n v="1.6340909090909099"/>
    <n v="0"/>
    <n v="0"/>
    <n v="0"/>
    <n v="22.487500000000001"/>
    <n v="0"/>
  </r>
  <r>
    <s v="K435"/>
    <x v="1"/>
    <s v="43000000005278354"/>
    <x v="899"/>
    <s v="Broad"/>
    <x v="10"/>
    <s v="Google|London"/>
    <s v="uncategorized"/>
    <x v="2"/>
    <s v="Unassigned"/>
    <s v="Paused"/>
    <n v="6.25"/>
    <n v="11"/>
    <n v="22.499999912499998"/>
    <n v="2.0454545374999999"/>
    <n v="313"/>
    <n v="3.51437699680511"/>
    <n v="2.78019169329073"/>
    <n v="0"/>
    <n v="0"/>
    <n v="0"/>
    <n v="22.499999912499998"/>
    <n v="0"/>
  </r>
  <r>
    <s v="K435"/>
    <x v="1"/>
    <s v="43000000013072175"/>
    <x v="713"/>
    <s v="Broad"/>
    <x v="16"/>
    <s v="Italy"/>
    <s v="uncategorized"/>
    <x v="2"/>
    <s v="Unassigned"/>
    <s v="Paused"/>
    <n v="6.25"/>
    <n v="23"/>
    <n v="22.562499749999997"/>
    <n v="0.98097824999999994"/>
    <n v="667"/>
    <n v="3.4482758620689702"/>
    <n v="5.2832083958020997"/>
    <n v="0"/>
    <n v="0"/>
    <n v="0"/>
    <n v="22.562499749999997"/>
    <n v="0"/>
  </r>
  <r>
    <s v="K435"/>
    <x v="1"/>
    <s v="43000000005278454"/>
    <x v="900"/>
    <s v="Broad"/>
    <x v="10"/>
    <s v="Google|London"/>
    <s v="uncategorized"/>
    <x v="2"/>
    <s v="Unassigned"/>
    <s v="Paused"/>
    <n v="6.25"/>
    <n v="11"/>
    <n v="22.6999999875"/>
    <n v="2.0636363625"/>
    <n v="463"/>
    <n v="2.3758099352051798"/>
    <n v="3.4090712742980598"/>
    <n v="0"/>
    <n v="0"/>
    <n v="0"/>
    <n v="22.6999999875"/>
    <n v="0"/>
  </r>
  <r>
    <s v="K435"/>
    <x v="1"/>
    <s v="43000000014119817"/>
    <x v="643"/>
    <s v="Broad"/>
    <x v="9"/>
    <s v="Houston to Rome Sale"/>
    <s v="uncategorized"/>
    <x v="2"/>
    <s v="Unassigned"/>
    <s v="Paused"/>
    <n v="6.25"/>
    <n v="8"/>
    <n v="22.787500000000001"/>
    <n v="2.8484375000000002"/>
    <n v="110"/>
    <n v="7.2727272727272698"/>
    <n v="1.05454545454545"/>
    <n v="0"/>
    <n v="0"/>
    <n v="0"/>
    <n v="22.787500000000001"/>
    <n v="0"/>
  </r>
  <r>
    <s v="K435"/>
    <x v="1"/>
    <s v="43000000013072486"/>
    <x v="468"/>
    <s v="Broad"/>
    <x v="16"/>
    <s v="Spain"/>
    <s v="uncategorized"/>
    <x v="2"/>
    <s v="Unassigned"/>
    <s v="Paused"/>
    <n v="6.25"/>
    <n v="8"/>
    <n v="22.8125"/>
    <n v="2.8515625"/>
    <n v="154"/>
    <n v="5.1948051948051903"/>
    <n v="1.58896103896104"/>
    <n v="0"/>
    <n v="0"/>
    <n v="0"/>
    <n v="22.8125"/>
    <n v="0"/>
  </r>
  <r>
    <s v="K435"/>
    <x v="1"/>
    <s v="43000000005278791"/>
    <x v="643"/>
    <s v="Broad"/>
    <x v="10"/>
    <s v="Google|Rome"/>
    <s v="uncategorized"/>
    <x v="2"/>
    <s v="Unassigned"/>
    <s v="Paused"/>
    <n v="6.25"/>
    <n v="16"/>
    <n v="22.824999999999999"/>
    <n v="1.4265625"/>
    <n v="492"/>
    <n v="3.2520325203252001"/>
    <n v="1.80772357723577"/>
    <n v="0"/>
    <n v="0"/>
    <n v="0"/>
    <n v="22.824999999999999"/>
    <n v="0"/>
  </r>
  <r>
    <s v="K435"/>
    <x v="1"/>
    <s v="43000000014127531"/>
    <x v="15"/>
    <s v="Broad"/>
    <x v="8"/>
    <s v="Boston to Paris Sale"/>
    <s v="uncategorized"/>
    <x v="2"/>
    <s v="Unassigned"/>
    <s v="Paused"/>
    <n v="6.25"/>
    <n v="10"/>
    <n v="22.987500000000001"/>
    <n v="2.2987500000000001"/>
    <n v="63"/>
    <n v="15.8730158730159"/>
    <n v="2.4142857142857101"/>
    <n v="0"/>
    <n v="0"/>
    <n v="0"/>
    <n v="22.987500000000001"/>
    <n v="0"/>
  </r>
  <r>
    <s v="K435"/>
    <x v="1"/>
    <s v="43000000014119772"/>
    <x v="553"/>
    <s v="Broad"/>
    <x v="7"/>
    <s v="Cheap International Detroit"/>
    <s v="uncategorized"/>
    <x v="2"/>
    <s v="Unassigned"/>
    <s v="Unavailable"/>
    <n v="6.25"/>
    <n v="6"/>
    <n v="23.074999949999999"/>
    <n v="3.8458333250000001"/>
    <n v="121"/>
    <n v="4.95867768595041"/>
    <n v="2.0526446280991699"/>
    <n v="0"/>
    <n v="0"/>
    <n v="0"/>
    <n v="23.074999949999999"/>
    <n v="0"/>
  </r>
  <r>
    <s v="K435"/>
    <x v="1"/>
    <s v="43000000013071587"/>
    <x v="429"/>
    <s v="Broad"/>
    <x v="16"/>
    <s v="Barcelona"/>
    <s v="uncategorized"/>
    <x v="2"/>
    <s v="Unassigned"/>
    <s v="Paused"/>
    <n v="6.25"/>
    <n v="15"/>
    <n v="23.087499937499999"/>
    <n v="1.5391666625"/>
    <n v="1783"/>
    <n v="0.841278743690409"/>
    <n v="5.57818283791363"/>
    <n v="0"/>
    <n v="0"/>
    <n v="0"/>
    <n v="23.087499937499999"/>
    <n v="0"/>
  </r>
  <r>
    <s v="K435"/>
    <x v="1"/>
    <s v="43000000005278083"/>
    <x v="376"/>
    <s v="Broad"/>
    <x v="10"/>
    <s v="Google|Rome"/>
    <s v="uncategorized"/>
    <x v="2"/>
    <s v="Unassigned"/>
    <s v="Paused"/>
    <n v="6.25"/>
    <n v="19"/>
    <n v="23.349999887500001"/>
    <n v="1.2289473625"/>
    <n v="182"/>
    <n v="10.439560439560401"/>
    <n v="2.2994505494505502"/>
    <n v="0"/>
    <n v="0"/>
    <n v="0"/>
    <n v="23.349999887500001"/>
    <n v="0"/>
  </r>
  <r>
    <s v="K435"/>
    <x v="1"/>
    <s v="43000000014119261"/>
    <x v="40"/>
    <s v="Broad"/>
    <x v="9"/>
    <s v="Houston to Paris Sale"/>
    <s v="uncategorized"/>
    <x v="2"/>
    <s v="Unassigned"/>
    <s v="Paused"/>
    <n v="6.25"/>
    <n v="7"/>
    <n v="23.499999949999999"/>
    <n v="3.3571428499999998"/>
    <n v="141"/>
    <n v="4.9645390070922"/>
    <n v="1.44631205673759"/>
    <n v="0"/>
    <n v="0"/>
    <n v="0"/>
    <n v="23.499999949999999"/>
    <n v="0"/>
  </r>
  <r>
    <s v="K435"/>
    <x v="1"/>
    <s v="43000000005278276"/>
    <x v="561"/>
    <s v="Broad"/>
    <x v="10"/>
    <s v="Google|Florence"/>
    <s v="uncategorized"/>
    <x v="2"/>
    <s v="Unassigned"/>
    <s v="Paused"/>
    <n v="6.25"/>
    <n v="10"/>
    <n v="23.7"/>
    <n v="2.37"/>
    <n v="239"/>
    <n v="4.1841004184100399"/>
    <n v="1.4615062761506299"/>
    <n v="0"/>
    <n v="0"/>
    <n v="0"/>
    <n v="23.7"/>
    <n v="0"/>
  </r>
  <r>
    <s v="K435"/>
    <x v="1"/>
    <s v="43000000014113164"/>
    <x v="356"/>
    <s v="Broad"/>
    <x v="4"/>
    <s v="New York to Athens Sale"/>
    <s v="uncategorized"/>
    <x v="2"/>
    <s v="Unassigned"/>
    <s v="Unavailable"/>
    <n v="6.25"/>
    <n v="9"/>
    <n v="23.912499937500002"/>
    <n v="2.6569444375"/>
    <n v="85"/>
    <n v="10.588235294117601"/>
    <n v="1.26905882352941"/>
    <n v="0"/>
    <n v="0"/>
    <n v="0"/>
    <n v="23.912499937500002"/>
    <n v="0"/>
  </r>
  <r>
    <s v="K435"/>
    <x v="1"/>
    <s v="43000000005277964"/>
    <x v="901"/>
    <s v="Broad"/>
    <x v="10"/>
    <s v="Google|Frankfurt"/>
    <s v="uncategorized"/>
    <x v="2"/>
    <s v="Unassigned"/>
    <s v="Paused"/>
    <n v="6.25"/>
    <n v="6"/>
    <n v="24.024999975"/>
    <n v="4.0041666625000003"/>
    <n v="221"/>
    <n v="2.71493212669683"/>
    <n v="1.7262443438913999"/>
    <n v="0"/>
    <n v="0"/>
    <n v="0"/>
    <n v="24.024999975"/>
    <n v="0"/>
  </r>
  <r>
    <s v="K435"/>
    <x v="1"/>
    <s v="43000000005278081"/>
    <x v="902"/>
    <s v="Broad"/>
    <x v="10"/>
    <s v="Google|Geneva"/>
    <s v="uncategorized"/>
    <x v="2"/>
    <s v="Unassigned"/>
    <s v="Paused"/>
    <n v="6.25"/>
    <n v="8"/>
    <n v="24.1"/>
    <n v="3.0125000000000002"/>
    <n v="142"/>
    <n v="5.6338028169014098"/>
    <n v="1.45140845070423"/>
    <n v="0"/>
    <n v="0"/>
    <n v="0"/>
    <n v="24.1"/>
    <n v="0"/>
  </r>
  <r>
    <s v="K435"/>
    <x v="1"/>
    <s v="43000000014113695"/>
    <x v="903"/>
    <s v="Broad"/>
    <x v="4"/>
    <s v="New York to France Sale"/>
    <s v="uncategorized"/>
    <x v="2"/>
    <s v="Unassigned"/>
    <s v="Live"/>
    <n v="6.25"/>
    <n v="5"/>
    <n v="24.212499999999999"/>
    <n v="4.8425000000000002"/>
    <n v="68"/>
    <n v="7.3529411764705896"/>
    <n v="2.0292647058823499"/>
    <n v="0"/>
    <n v="0"/>
    <n v="0"/>
    <n v="24.212499999999999"/>
    <n v="0"/>
  </r>
  <r>
    <s v="K435"/>
    <x v="1"/>
    <s v="43000000014114034"/>
    <x v="501"/>
    <s v="Broad"/>
    <x v="4"/>
    <s v="New York to Italy Sale"/>
    <s v="uncategorized"/>
    <x v="2"/>
    <s v="Unassigned"/>
    <s v="Unavailable"/>
    <n v="6.25"/>
    <n v="7"/>
    <n v="24.237500000000001"/>
    <n v="3.4624999999999999"/>
    <n v="54"/>
    <n v="12.962962962962999"/>
    <n v="1.6309259259259301"/>
    <n v="0"/>
    <n v="0"/>
    <n v="0"/>
    <n v="24.237500000000001"/>
    <n v="0"/>
  </r>
  <r>
    <s v="K435"/>
    <x v="1"/>
    <s v="43000000014126127"/>
    <x v="51"/>
    <s v="Broad"/>
    <x v="12"/>
    <s v="Chicago to France Sale"/>
    <s v="uncategorized"/>
    <x v="2"/>
    <s v="Unassigned"/>
    <s v="Unavailable"/>
    <n v="6.25"/>
    <n v="12"/>
    <n v="24.3"/>
    <n v="2.0249999999999999"/>
    <n v="938"/>
    <n v="1.2793176972281499"/>
    <n v="1.6254797441364599"/>
    <n v="0"/>
    <n v="0"/>
    <n v="0"/>
    <n v="24.3"/>
    <n v="0"/>
  </r>
  <r>
    <s v="K435"/>
    <x v="1"/>
    <s v="43000000014113798"/>
    <x v="392"/>
    <s v="Broad"/>
    <x v="4"/>
    <s v="New York to Paris Sale"/>
    <s v="uncategorized"/>
    <x v="2"/>
    <s v="Unassigned"/>
    <s v="Live"/>
    <n v="6.25"/>
    <n v="9"/>
    <n v="24.462499949999998"/>
    <n v="2.7180555499999999"/>
    <n v="42"/>
    <n v="21.428571428571399"/>
    <n v="1.40452380952381"/>
    <n v="0"/>
    <n v="0"/>
    <n v="0"/>
    <n v="24.462499949999998"/>
    <n v="0"/>
  </r>
  <r>
    <s v="K435"/>
    <x v="1"/>
    <s v="43000000005278794"/>
    <x v="578"/>
    <s v="Broad"/>
    <x v="10"/>
    <s v="Google|Madrid"/>
    <s v="uncategorized"/>
    <x v="2"/>
    <s v="Unassigned"/>
    <s v="Paused"/>
    <n v="6.25"/>
    <n v="11"/>
    <n v="24.624999987499997"/>
    <n v="2.2386363624999999"/>
    <n v="575"/>
    <n v="1.9130434782608701"/>
    <n v="1.4137391304347799"/>
    <n v="0"/>
    <n v="0"/>
    <n v="0"/>
    <n v="24.624999987499997"/>
    <n v="0"/>
  </r>
  <r>
    <s v="K435"/>
    <x v="1"/>
    <s v="43000000014200917"/>
    <x v="740"/>
    <s v="Broad"/>
    <x v="6"/>
    <s v="International DC"/>
    <s v="uncategorized"/>
    <x v="2"/>
    <s v="Unassigned"/>
    <s v="Unavailable"/>
    <n v="6.25"/>
    <n v="8"/>
    <n v="24.712499999999999"/>
    <n v="3.0890624999999998"/>
    <n v="567"/>
    <n v="1.41093474426808"/>
    <n v="5.1954144620811302"/>
    <n v="0"/>
    <n v="0"/>
    <n v="0"/>
    <n v="24.712499999999999"/>
    <n v="0"/>
  </r>
  <r>
    <s v="K435"/>
    <x v="1"/>
    <s v="43000000005278806"/>
    <x v="610"/>
    <s v="Broad"/>
    <x v="10"/>
    <s v="Google|Rome"/>
    <s v="uncategorized"/>
    <x v="2"/>
    <s v="Unassigned"/>
    <s v="Paused"/>
    <n v="6.25"/>
    <n v="12"/>
    <n v="24.724999950000004"/>
    <n v="2.0604166625000002"/>
    <n v="361"/>
    <n v="3.32409972299169"/>
    <n v="1.67728531855956"/>
    <n v="0"/>
    <n v="0"/>
    <n v="0"/>
    <n v="24.724999950000004"/>
    <n v="0"/>
  </r>
  <r>
    <s v="K435"/>
    <x v="1"/>
    <s v="43000000005277985"/>
    <x v="904"/>
    <s v="Broad"/>
    <x v="10"/>
    <s v="Google|Istanbul"/>
    <s v="uncategorized"/>
    <x v="2"/>
    <s v="Unassigned"/>
    <s v="Paused"/>
    <n v="6.25"/>
    <n v="19"/>
    <n v="24.737499825"/>
    <n v="1.3019736749999999"/>
    <n v="860"/>
    <n v="2.2093023255814002"/>
    <n v="1.38976744186047"/>
    <n v="0"/>
    <n v="0"/>
    <n v="0"/>
    <n v="24.737499825"/>
    <n v="0"/>
  </r>
  <r>
    <s v="K435"/>
    <x v="1"/>
    <s v="43000000005287903"/>
    <x v="905"/>
    <s v="Broad"/>
    <x v="10"/>
    <s v="Google|Nuremberg"/>
    <s v="nuremberg"/>
    <x v="2"/>
    <s v="Unassigned"/>
    <s v="Paused"/>
    <n v="6.25"/>
    <n v="8"/>
    <n v="24.787500000000001"/>
    <n v="3.0984375000000002"/>
    <n v="173"/>
    <n v="4.6242774566474001"/>
    <n v="1.30809248554913"/>
    <n v="0"/>
    <n v="0"/>
    <n v="0"/>
    <n v="24.787500000000001"/>
    <n v="0"/>
  </r>
  <r>
    <s v="K435"/>
    <x v="1"/>
    <s v="43000000013072749"/>
    <x v="805"/>
    <s v="Broad"/>
    <x v="16"/>
    <s v="Italy"/>
    <s v="uncategorized"/>
    <x v="2"/>
    <s v="Unassigned"/>
    <s v="Paused"/>
    <n v="6.25"/>
    <n v="13"/>
    <n v="25.137499887500002"/>
    <n v="1.9336538375000001"/>
    <n v="563"/>
    <n v="2.30905861456483"/>
    <n v="2.0674955595026598"/>
    <n v="0"/>
    <n v="0"/>
    <n v="0"/>
    <n v="25.137499887500002"/>
    <n v="0"/>
  </r>
  <r>
    <s v="K435"/>
    <x v="1"/>
    <s v="43000000005287776"/>
    <x v="906"/>
    <s v="Broad"/>
    <x v="10"/>
    <s v="Google|Hamburg"/>
    <s v="hamburg"/>
    <x v="2"/>
    <s v="Unassigned"/>
    <s v="Paused"/>
    <n v="6.25"/>
    <n v="8"/>
    <n v="25.225000000000001"/>
    <n v="3.1531250000000002"/>
    <n v="342"/>
    <n v="2.3391812865497101"/>
    <n v="1.1418128654970801"/>
    <n v="0"/>
    <n v="0"/>
    <n v="0"/>
    <n v="25.225000000000001"/>
    <n v="0"/>
  </r>
  <r>
    <s v="K435"/>
    <x v="1"/>
    <s v="43000000014302611"/>
    <x v="907"/>
    <s v="Broad"/>
    <x v="19"/>
    <s v="India"/>
    <s v="uncategorized"/>
    <x v="2"/>
    <s v="Unassigned"/>
    <s v="Paused"/>
    <n v="6.25"/>
    <n v="13"/>
    <n v="25.262499925"/>
    <n v="1.9432692249999999"/>
    <n v="586"/>
    <n v="2.2184300341296899"/>
    <n v="1.1337883959044399"/>
    <n v="0"/>
    <n v="0"/>
    <n v="0"/>
    <n v="25.262499925"/>
    <n v="0"/>
  </r>
  <r>
    <s v="K435"/>
    <x v="1"/>
    <s v="43000000014111000"/>
    <x v="9"/>
    <s v="Broad"/>
    <x v="2"/>
    <s v="San Francisco to Paris Sale"/>
    <s v="uncategorized"/>
    <x v="2"/>
    <s v="Unassigned"/>
    <s v="Paused"/>
    <n v="6.25"/>
    <n v="12"/>
    <n v="25.36249995"/>
    <n v="2.1135416624999999"/>
    <n v="136"/>
    <n v="8.8235294117647101"/>
    <n v="1.2850735294117599"/>
    <n v="0"/>
    <n v="0"/>
    <n v="0"/>
    <n v="25.36249995"/>
    <n v="0"/>
  </r>
  <r>
    <s v="K435"/>
    <x v="1"/>
    <s v="43000000013072694"/>
    <x v="908"/>
    <s v="Broad"/>
    <x v="16"/>
    <s v="Spain"/>
    <s v="uncategorized"/>
    <x v="2"/>
    <s v="Unassigned"/>
    <s v="Paused"/>
    <n v="6.25"/>
    <n v="11"/>
    <n v="25.387499912499997"/>
    <n v="2.3079545374999997"/>
    <n v="197"/>
    <n v="5.5837563451776697"/>
    <n v="1.46192893401015"/>
    <n v="0"/>
    <n v="0"/>
    <n v="0"/>
    <n v="25.387499912499997"/>
    <n v="0"/>
  </r>
  <r>
    <s v="K435"/>
    <x v="1"/>
    <s v="43000000014302625"/>
    <x v="909"/>
    <s v="Broad"/>
    <x v="19"/>
    <s v="India"/>
    <s v="uncategorized"/>
    <x v="2"/>
    <s v="Unassigned"/>
    <s v="Paused"/>
    <n v="6.25"/>
    <n v="7"/>
    <n v="25.399999975"/>
    <n v="3.6285714250000001"/>
    <n v="750"/>
    <n v="0.93333333333333302"/>
    <n v="1.3321333333333301"/>
    <n v="0"/>
    <n v="0"/>
    <n v="0"/>
    <n v="25.399999975"/>
    <n v="0"/>
  </r>
  <r>
    <s v="K435"/>
    <x v="1"/>
    <s v="43000000014116917"/>
    <x v="553"/>
    <s v="Broad"/>
    <x v="14"/>
    <s v="Cheap International Los Angeles"/>
    <s v="uncategorized"/>
    <x v="2"/>
    <s v="Unassigned"/>
    <s v="Unavailable"/>
    <n v="6.25"/>
    <n v="9"/>
    <n v="25.425000000000001"/>
    <n v="2.8250000000000002"/>
    <n v="132"/>
    <n v="6.8181818181818201"/>
    <n v="2.6690909090909098"/>
    <n v="0"/>
    <n v="0"/>
    <n v="0"/>
    <n v="25.425000000000001"/>
    <n v="0"/>
  </r>
  <r>
    <s v="K435"/>
    <x v="1"/>
    <s v="43000000013072222"/>
    <x v="613"/>
    <s v="Broad"/>
    <x v="16"/>
    <s v="Italy"/>
    <s v="uncategorized"/>
    <x v="2"/>
    <s v="Unassigned"/>
    <s v="Paused"/>
    <n v="6.25"/>
    <n v="13"/>
    <n v="25.712499962500001"/>
    <n v="1.9778846125"/>
    <n v="895"/>
    <n v="1.4525139664804501"/>
    <n v="3.0048044692737399"/>
    <n v="0"/>
    <n v="0"/>
    <n v="0"/>
    <n v="25.712499962500001"/>
    <n v="0"/>
  </r>
  <r>
    <s v="K435"/>
    <x v="1"/>
    <s v="43000000013072306"/>
    <x v="836"/>
    <s v="Broad"/>
    <x v="16"/>
    <s v="Spain"/>
    <s v="uncategorized"/>
    <x v="2"/>
    <s v="Unassigned"/>
    <s v="Paused"/>
    <n v="6.25"/>
    <n v="12"/>
    <n v="25.749999899999999"/>
    <n v="2.1458333249999999"/>
    <n v="453"/>
    <n v="2.64900662251656"/>
    <n v="2.0183222958057399"/>
    <n v="0"/>
    <n v="0"/>
    <n v="0"/>
    <n v="25.749999899999999"/>
    <n v="0"/>
  </r>
  <r>
    <s v="K435"/>
    <x v="1"/>
    <s v="43000000014114075"/>
    <x v="492"/>
    <s v="Broad"/>
    <x v="4"/>
    <s v="New York to Paris Sale"/>
    <s v="uncategorized"/>
    <x v="2"/>
    <s v="Unassigned"/>
    <s v="Live"/>
    <n v="6.25"/>
    <n v="9"/>
    <n v="25.799999962499996"/>
    <n v="2.8666666624999997"/>
    <n v="67"/>
    <n v="13.4328358208955"/>
    <n v="1.6265671641791"/>
    <n v="0"/>
    <n v="0"/>
    <n v="0"/>
    <n v="25.799999962499996"/>
    <n v="0"/>
  </r>
  <r>
    <s v="K435"/>
    <x v="1"/>
    <s v="43000000005278215"/>
    <x v="910"/>
    <s v="Broad"/>
    <x v="10"/>
    <s v="Google|London"/>
    <s v="uncategorized"/>
    <x v="2"/>
    <s v="Unassigned"/>
    <s v="Paused"/>
    <n v="6.25"/>
    <n v="16"/>
    <n v="25.9375"/>
    <n v="1.62109375"/>
    <n v="797"/>
    <n v="2.0075282308657498"/>
    <n v="2.7265997490589702"/>
    <n v="0"/>
    <n v="0"/>
    <n v="0"/>
    <n v="25.9375"/>
    <n v="0"/>
  </r>
  <r>
    <s v="K435"/>
    <x v="1"/>
    <s v="43000000014113886"/>
    <x v="911"/>
    <s v="Broad"/>
    <x v="4"/>
    <s v="New York to France Sale"/>
    <s v="uncategorized"/>
    <x v="2"/>
    <s v="Unassigned"/>
    <s v="Live"/>
    <n v="6.25"/>
    <n v="10"/>
    <n v="25.987500000000001"/>
    <n v="2.5987499999999999"/>
    <n v="105"/>
    <n v="9.5238095238095202"/>
    <n v="1.13295238095238"/>
    <n v="0"/>
    <n v="0"/>
    <n v="0"/>
    <n v="25.987500000000001"/>
    <n v="0"/>
  </r>
  <r>
    <s v="K435"/>
    <x v="1"/>
    <s v="43000000014125494"/>
    <x v="22"/>
    <s v="Broad"/>
    <x v="12"/>
    <s v="Chicago to Paris Sale"/>
    <s v="uncategorized"/>
    <x v="2"/>
    <s v="Unassigned"/>
    <s v="Unavailable"/>
    <n v="6.25"/>
    <n v="12"/>
    <n v="25.999999949999999"/>
    <n v="2.1666666625"/>
    <n v="134"/>
    <n v="8.9552238805970106"/>
    <n v="2.53917910447761"/>
    <n v="0"/>
    <n v="0"/>
    <n v="0"/>
    <n v="25.999999949999999"/>
    <n v="0"/>
  </r>
  <r>
    <s v="K435"/>
    <x v="1"/>
    <s v="43000000005278633"/>
    <x v="884"/>
    <s v="Broad"/>
    <x v="10"/>
    <s v="Google|Europe"/>
    <s v="discount"/>
    <x v="2"/>
    <s v="Unassigned"/>
    <s v="Paused"/>
    <n v="6.25"/>
    <n v="11"/>
    <n v="26.037499950000001"/>
    <n v="2.36704545"/>
    <n v="398"/>
    <n v="2.7638190954773898"/>
    <n v="1.60829145728643"/>
    <n v="0"/>
    <n v="0"/>
    <n v="0"/>
    <n v="26.037499950000001"/>
    <n v="0"/>
  </r>
  <r>
    <s v="K435"/>
    <x v="1"/>
    <s v="43000000005278635"/>
    <x v="477"/>
    <s v="Broad"/>
    <x v="10"/>
    <s v="Google|International General"/>
    <s v="internationalgeneral"/>
    <x v="2"/>
    <s v="Unassigned"/>
    <s v="Paused"/>
    <n v="6.25"/>
    <n v="11"/>
    <n v="26.174999949999997"/>
    <n v="2.3795454499999997"/>
    <n v="256"/>
    <n v="4.296875"/>
    <n v="1.578125"/>
    <n v="0"/>
    <n v="0"/>
    <n v="0"/>
    <n v="26.174999949999997"/>
    <n v="0"/>
  </r>
  <r>
    <s v="K435"/>
    <x v="1"/>
    <s v="43000000013071686"/>
    <x v="912"/>
    <s v="Broad"/>
    <x v="16"/>
    <s v="Florence"/>
    <s v="uncategorized"/>
    <x v="2"/>
    <s v="Unassigned"/>
    <s v="Paused"/>
    <n v="6.25"/>
    <n v="11"/>
    <n v="26.2249999"/>
    <n v="2.3840908999999999"/>
    <n v="1731"/>
    <n v="0.63547082611207395"/>
    <n v="2.0254766031195799"/>
    <n v="0"/>
    <n v="0"/>
    <n v="0"/>
    <n v="26.2249999"/>
    <n v="0"/>
  </r>
  <r>
    <s v="K435"/>
    <x v="1"/>
    <s v="43000000014122105"/>
    <x v="25"/>
    <s v="Broad"/>
    <x v="6"/>
    <s v="DC to Paris Sale"/>
    <s v="uncategorized"/>
    <x v="2"/>
    <s v="Unassigned"/>
    <s v="Paused"/>
    <n v="6.25"/>
    <n v="6"/>
    <n v="26.224999949999997"/>
    <n v="4.3708333249999995"/>
    <n v="62"/>
    <n v="9.67741935483871"/>
    <n v="1.39629032258065"/>
    <n v="0"/>
    <n v="0"/>
    <n v="0"/>
    <n v="26.224999949999997"/>
    <n v="0"/>
  </r>
  <r>
    <s v="K435"/>
    <x v="1"/>
    <s v="43000000014110844"/>
    <x v="40"/>
    <s v="Broad"/>
    <x v="2"/>
    <s v="San Francisco to Paris Sale"/>
    <s v="uncategorized"/>
    <x v="2"/>
    <s v="Unassigned"/>
    <s v="Paused"/>
    <n v="6.25"/>
    <n v="9"/>
    <n v="26.4124999125"/>
    <n v="2.9347222125000001"/>
    <n v="160"/>
    <n v="5.625"/>
    <n v="1.454"/>
    <n v="0"/>
    <n v="0"/>
    <n v="0"/>
    <n v="26.4124999125"/>
    <n v="0"/>
  </r>
  <r>
    <s v="K435"/>
    <x v="1"/>
    <s v="43000000005277981"/>
    <x v="250"/>
    <s v="Broad"/>
    <x v="10"/>
    <s v="Google|Venice"/>
    <s v="venice"/>
    <x v="2"/>
    <s v="Unassigned"/>
    <s v="Paused"/>
    <n v="6.25"/>
    <n v="9"/>
    <n v="26.524999912500004"/>
    <n v="2.9472222125000003"/>
    <n v="522"/>
    <n v="1.72413793103448"/>
    <n v="1.61072796934866"/>
    <n v="0"/>
    <n v="0"/>
    <n v="0"/>
    <n v="26.524999912500004"/>
    <n v="0"/>
  </r>
  <r>
    <s v="K435"/>
    <x v="1"/>
    <s v="43000000014113875"/>
    <x v="315"/>
    <s v="Broad"/>
    <x v="4"/>
    <s v="New York to Paris Sale"/>
    <s v="uncategorized"/>
    <x v="2"/>
    <s v="Unassigned"/>
    <s v="Live"/>
    <n v="6.25"/>
    <n v="13"/>
    <n v="26.975000000000001"/>
    <n v="2.0750000000000002"/>
    <n v="38"/>
    <n v="34.210526315789501"/>
    <n v="1.1576315789473699"/>
    <n v="0"/>
    <n v="0"/>
    <n v="0"/>
    <n v="26.975000000000001"/>
    <n v="0"/>
  </r>
  <r>
    <s v="K435"/>
    <x v="1"/>
    <s v="43000000014113958"/>
    <x v="32"/>
    <s v="Broad"/>
    <x v="4"/>
    <s v="New York to France Sale"/>
    <s v="uncategorized"/>
    <x v="2"/>
    <s v="Unassigned"/>
    <s v="Live"/>
    <n v="6.25"/>
    <n v="10"/>
    <n v="27.25"/>
    <n v="2.7250000000000001"/>
    <n v="107"/>
    <n v="9.3457943925233593"/>
    <n v="1.2422429906542101"/>
    <n v="0"/>
    <n v="0"/>
    <n v="0"/>
    <n v="27.25"/>
    <n v="0"/>
  </r>
  <r>
    <s v="K435"/>
    <x v="1"/>
    <s v="43000000005287970"/>
    <x v="913"/>
    <s v="Broad"/>
    <x v="10"/>
    <s v="Google|Berlin"/>
    <s v="berlin"/>
    <x v="2"/>
    <s v="Unassigned"/>
    <s v="Paused"/>
    <n v="6.25"/>
    <n v="10"/>
    <n v="27.45"/>
    <n v="2.7450000000000001"/>
    <n v="1116"/>
    <n v="0.89605734767025103"/>
    <n v="1.24229390681004"/>
    <n v="0"/>
    <n v="0"/>
    <n v="0"/>
    <n v="27.45"/>
    <n v="0"/>
  </r>
  <r>
    <s v="K435"/>
    <x v="1"/>
    <s v="43000000005278780"/>
    <x v="814"/>
    <s v="Broad"/>
    <x v="10"/>
    <s v="Google|Turkey"/>
    <s v="uncategorized"/>
    <x v="2"/>
    <s v="Unassigned"/>
    <s v="Paused"/>
    <n v="6.25"/>
    <n v="6"/>
    <n v="27.624999975000001"/>
    <n v="4.6041666625"/>
    <n v="363"/>
    <n v="1.65289256198347"/>
    <n v="1.9702479338843"/>
    <n v="0"/>
    <n v="0"/>
    <n v="0"/>
    <n v="27.624999975000001"/>
    <n v="0"/>
  </r>
  <r>
    <s v="K435"/>
    <x v="1"/>
    <s v="43000000005278005"/>
    <x v="914"/>
    <s v="Broad"/>
    <x v="10"/>
    <s v="Google|International General"/>
    <s v="uncategorized"/>
    <x v="2"/>
    <s v="Unassigned"/>
    <s v="Paused"/>
    <n v="6.25"/>
    <n v="15"/>
    <n v="27.762499875"/>
    <n v="1.850833325"/>
    <n v="598"/>
    <n v="2.5083612040133798"/>
    <n v="1.7889632107023401"/>
    <n v="0"/>
    <n v="0"/>
    <n v="0"/>
    <n v="27.762499875"/>
    <n v="0"/>
  </r>
  <r>
    <s v="K435"/>
    <x v="1"/>
    <s v="43000000005278808"/>
    <x v="915"/>
    <s v="Broad"/>
    <x v="10"/>
    <s v="Google|London"/>
    <s v="uncategorized"/>
    <x v="2"/>
    <s v="Unassigned"/>
    <s v="Paused"/>
    <n v="6.25"/>
    <n v="14"/>
    <n v="27.824999999999999"/>
    <n v="1.9875"/>
    <n v="817"/>
    <n v="1.71358629130967"/>
    <n v="2.99277845777234"/>
    <n v="0"/>
    <n v="0"/>
    <n v="0"/>
    <n v="27.824999999999999"/>
    <n v="0"/>
  </r>
  <r>
    <s v="K435"/>
    <x v="1"/>
    <s v="43000000005278464"/>
    <x v="590"/>
    <s v="Broad"/>
    <x v="10"/>
    <s v="Google|Venice"/>
    <s v="venice"/>
    <x v="2"/>
    <s v="Unassigned"/>
    <s v="Paused"/>
    <n v="6.25"/>
    <n v="7"/>
    <n v="27.924999987499998"/>
    <n v="3.9892857124999996"/>
    <n v="1132"/>
    <n v="0.61837455830388699"/>
    <n v="1.57685512367491"/>
    <n v="0"/>
    <n v="0"/>
    <n v="0"/>
    <n v="27.924999987499998"/>
    <n v="0"/>
  </r>
  <r>
    <s v="K435"/>
    <x v="1"/>
    <s v="43000000005277989"/>
    <x v="842"/>
    <s v="Broad"/>
    <x v="10"/>
    <s v="Google|Venice"/>
    <s v="fly"/>
    <x v="2"/>
    <s v="Unassigned"/>
    <s v="Paused"/>
    <n v="6.25"/>
    <n v="20"/>
    <n v="28.05"/>
    <n v="1.4025000000000001"/>
    <n v="153"/>
    <n v="13.071895424836599"/>
    <n v="1.94509803921569"/>
    <n v="0"/>
    <n v="0"/>
    <n v="0"/>
    <n v="28.05"/>
    <n v="0"/>
  </r>
  <r>
    <s v="K435"/>
    <x v="1"/>
    <s v="43000000014117837"/>
    <x v="34"/>
    <s v="Broad"/>
    <x v="14"/>
    <s v="Los Angeles to Paris Sale"/>
    <s v="uncategorized"/>
    <x v="2"/>
    <s v="Unassigned"/>
    <s v="Paused"/>
    <n v="6.25"/>
    <n v="11"/>
    <n v="28.2999998875"/>
    <n v="2.5727272624999999"/>
    <n v="114"/>
    <n v="9.6491228070175392"/>
    <n v="2.1461403508771899"/>
    <n v="0"/>
    <n v="0"/>
    <n v="0"/>
    <n v="28.2999998875"/>
    <n v="0"/>
  </r>
  <r>
    <s v="K435"/>
    <x v="1"/>
    <s v="43000000005278798"/>
    <x v="378"/>
    <s v="Broad"/>
    <x v="10"/>
    <s v="Google|Florence"/>
    <s v="uncategorized"/>
    <x v="2"/>
    <s v="Unassigned"/>
    <s v="Paused"/>
    <n v="6.25"/>
    <n v="12"/>
    <n v="28.399999950000002"/>
    <n v="2.3666666625000001"/>
    <n v="133"/>
    <n v="9.0225563909774404"/>
    <n v="1.9932330827067699"/>
    <n v="0"/>
    <n v="0"/>
    <n v="0"/>
    <n v="28.399999950000002"/>
    <n v="0"/>
  </r>
  <r>
    <s v="K435"/>
    <x v="1"/>
    <s v="43000000007147621"/>
    <x v="916"/>
    <s v="Broad"/>
    <x v="10"/>
    <s v="Google|bucarest"/>
    <s v="uncategorized"/>
    <x v="2"/>
    <s v="Unassigned"/>
    <s v="Paused"/>
    <n v="6.25"/>
    <n v="8"/>
    <n v="28.4"/>
    <n v="3.55"/>
    <n v="186"/>
    <n v="4.3010752688171996"/>
    <n v="1.0693548387096801"/>
    <n v="0"/>
    <n v="0"/>
    <n v="0"/>
    <n v="28.4"/>
    <n v="0"/>
  </r>
  <r>
    <s v="K435"/>
    <x v="1"/>
    <s v="43000000005278685"/>
    <x v="917"/>
    <s v="Broad"/>
    <x v="10"/>
    <s v="Google|Germany"/>
    <s v="uncategorized"/>
    <x v="2"/>
    <s v="Unassigned"/>
    <s v="Paused"/>
    <n v="6.25"/>
    <n v="19"/>
    <n v="28.574999887499999"/>
    <n v="1.5039473624999999"/>
    <n v="174"/>
    <n v="10.919540229885101"/>
    <n v="1.9844827586206899"/>
    <n v="0"/>
    <n v="0"/>
    <n v="0"/>
    <n v="28.574999887499999"/>
    <n v="0"/>
  </r>
  <r>
    <s v="K435"/>
    <x v="1"/>
    <s v="43000000005278344"/>
    <x v="880"/>
    <s v="Broad"/>
    <x v="10"/>
    <s v="Google|Madrid"/>
    <s v="fly"/>
    <x v="2"/>
    <s v="Unassigned"/>
    <s v="Paused"/>
    <n v="6.25"/>
    <n v="13"/>
    <n v="28.587499849999997"/>
    <n v="2.1990384499999998"/>
    <n v="166"/>
    <n v="7.8313253012048198"/>
    <n v="1.9572289156626499"/>
    <n v="0"/>
    <n v="0"/>
    <n v="0"/>
    <n v="28.587499849999997"/>
    <n v="0"/>
  </r>
  <r>
    <s v="K435"/>
    <x v="1"/>
    <s v="43000000005278659"/>
    <x v="407"/>
    <s v="Broad"/>
    <x v="10"/>
    <s v="Google|Barcelona"/>
    <s v="uncategorized"/>
    <x v="2"/>
    <s v="Unassigned"/>
    <s v="Paused"/>
    <n v="6.25"/>
    <n v="15"/>
    <n v="28.637499937500003"/>
    <n v="1.9091666625000001"/>
    <n v="71"/>
    <n v="21.126760563380302"/>
    <n v="2.22535211267606"/>
    <n v="0"/>
    <n v="0"/>
    <n v="0"/>
    <n v="28.637499937500003"/>
    <n v="0"/>
  </r>
  <r>
    <s v="K435"/>
    <x v="1"/>
    <s v="43000000014114131"/>
    <x v="33"/>
    <s v="Broad"/>
    <x v="4"/>
    <s v="New York to Paris Sale"/>
    <s v="uncategorized"/>
    <x v="2"/>
    <s v="Unassigned"/>
    <s v="Live"/>
    <n v="6.25"/>
    <n v="12"/>
    <n v="28.762499999999999"/>
    <n v="2.3968750000000001"/>
    <n v="66"/>
    <n v="18.181818181818201"/>
    <n v="1.77"/>
    <n v="0"/>
    <n v="0"/>
    <n v="0"/>
    <n v="28.762499999999999"/>
    <n v="0"/>
  </r>
  <r>
    <s v="K435"/>
    <x v="1"/>
    <s v="43000000005287878"/>
    <x v="918"/>
    <s v="Broad"/>
    <x v="10"/>
    <s v="Google|Hamburg"/>
    <s v="hamburg"/>
    <x v="2"/>
    <s v="Unassigned"/>
    <s v="Paused"/>
    <n v="6.25"/>
    <n v="11"/>
    <n v="29.062499950000003"/>
    <n v="2.6420454500000004"/>
    <n v="275"/>
    <n v="4"/>
    <n v="1.20145454545455"/>
    <n v="0"/>
    <n v="0"/>
    <n v="0"/>
    <n v="29.062499950000003"/>
    <n v="0"/>
  </r>
  <r>
    <s v="K435"/>
    <x v="1"/>
    <s v="43000000014112773"/>
    <x v="873"/>
    <s v="Broad"/>
    <x v="4"/>
    <s v="Cheap International New York"/>
    <s v="uncategorized"/>
    <x v="2"/>
    <s v="Unassigned"/>
    <s v="Unavailable"/>
    <n v="6.25"/>
    <n v="10"/>
    <n v="29.175000000000001"/>
    <n v="2.9175"/>
    <n v="700"/>
    <n v="1.4285714285714299"/>
    <n v="4.5668571428571401"/>
    <n v="0"/>
    <n v="0"/>
    <n v="0"/>
    <n v="29.175000000000001"/>
    <n v="0"/>
  </r>
  <r>
    <s v="K435"/>
    <x v="1"/>
    <s v="43000000005278460"/>
    <x v="512"/>
    <s v="Broad"/>
    <x v="10"/>
    <s v="Google|Spain"/>
    <s v="uncategorized"/>
    <x v="2"/>
    <s v="Unassigned"/>
    <s v="Paused"/>
    <n v="6.25"/>
    <n v="9"/>
    <n v="29.199999937499999"/>
    <n v="3.2444444374999999"/>
    <n v="365"/>
    <n v="2.4657534246575299"/>
    <n v="1.9852054794520499"/>
    <n v="0"/>
    <n v="0"/>
    <n v="0"/>
    <n v="29.199999937499999"/>
    <n v="0"/>
  </r>
  <r>
    <s v="K435"/>
    <x v="1"/>
    <s v="43000000013072918"/>
    <x v="919"/>
    <s v="Broad"/>
    <x v="16"/>
    <s v="Milan"/>
    <s v="uncategorized"/>
    <x v="2"/>
    <s v="Unassigned"/>
    <s v="Unavailable"/>
    <n v="6.25"/>
    <n v="25"/>
    <n v="29.2"/>
    <n v="1.1679999999999999"/>
    <n v="653"/>
    <n v="3.82848392036753"/>
    <n v="5.3462480857580399"/>
    <n v="0"/>
    <n v="0"/>
    <n v="0"/>
    <n v="29.2"/>
    <n v="0"/>
  </r>
  <r>
    <s v="K435"/>
    <x v="1"/>
    <s v="43000000005278740"/>
    <x v="878"/>
    <s v="Broad"/>
    <x v="10"/>
    <s v="Google|Madrid"/>
    <s v="flight"/>
    <x v="2"/>
    <s v="Unassigned"/>
    <s v="Paused"/>
    <n v="6.25"/>
    <n v="10"/>
    <n v="29.225000000000001"/>
    <n v="2.9224999999999999"/>
    <n v="387"/>
    <n v="2.5839793281653698"/>
    <n v="2.1604651162790698"/>
    <n v="0"/>
    <n v="0"/>
    <n v="0"/>
    <n v="29.225000000000001"/>
    <n v="0"/>
  </r>
  <r>
    <s v="K435"/>
    <x v="1"/>
    <s v="43000000014113640"/>
    <x v="48"/>
    <s v="Broad"/>
    <x v="4"/>
    <s v="New York to France Sale"/>
    <s v="uncategorized"/>
    <x v="2"/>
    <s v="Unassigned"/>
    <s v="Live"/>
    <n v="6.25"/>
    <n v="12"/>
    <n v="29.362500000000001"/>
    <n v="2.4468749999999999"/>
    <n v="88"/>
    <n v="13.636363636363599"/>
    <n v="1.5209090909090901"/>
    <n v="0"/>
    <n v="0"/>
    <n v="0"/>
    <n v="29.362500000000001"/>
    <n v="0"/>
  </r>
  <r>
    <s v="K435"/>
    <x v="1"/>
    <s v="43000000005278742"/>
    <x v="920"/>
    <s v="Broad"/>
    <x v="10"/>
    <s v="Google|England"/>
    <s v="uncategorized"/>
    <x v="2"/>
    <s v="Unassigned"/>
    <s v="Paused"/>
    <n v="6.25"/>
    <n v="10"/>
    <n v="29.4"/>
    <n v="2.94"/>
    <n v="52"/>
    <n v="19.230769230769202"/>
    <n v="1.98461538461538"/>
    <n v="0"/>
    <n v="0"/>
    <n v="0"/>
    <n v="29.4"/>
    <n v="0"/>
  </r>
  <r>
    <s v="K435"/>
    <x v="1"/>
    <s v="43000000014110722"/>
    <x v="26"/>
    <s v="Broad"/>
    <x v="2"/>
    <s v="San Francisco to Paris Sale"/>
    <s v="uncategorized"/>
    <x v="2"/>
    <s v="Unassigned"/>
    <s v="Paused"/>
    <n v="6.25"/>
    <n v="11"/>
    <n v="29.399999887499995"/>
    <n v="2.6727272624999996"/>
    <n v="54"/>
    <n v="20.370370370370399"/>
    <n v="1.25814814814815"/>
    <n v="0"/>
    <n v="0"/>
    <n v="0"/>
    <n v="29.399999887499995"/>
    <n v="0"/>
  </r>
  <r>
    <s v="K435"/>
    <x v="1"/>
    <s v="43000000014113622"/>
    <x v="805"/>
    <s v="Broad"/>
    <x v="4"/>
    <s v="New York to Italy Sale"/>
    <s v="uncategorized"/>
    <x v="2"/>
    <s v="Unassigned"/>
    <s v="Unavailable"/>
    <n v="6.25"/>
    <n v="8"/>
    <n v="29.412500000000001"/>
    <n v="3.6765625000000002"/>
    <n v="133"/>
    <n v="6.0150375939849603"/>
    <n v="2.2360902255639101"/>
    <n v="0"/>
    <n v="0"/>
    <n v="0"/>
    <n v="29.412500000000001"/>
    <n v="0"/>
  </r>
  <r>
    <s v="K435"/>
    <x v="1"/>
    <s v="43000000014111094"/>
    <x v="35"/>
    <s v="Broad"/>
    <x v="2"/>
    <s v="San Francisco to Paris Sale"/>
    <s v="uncategorized"/>
    <x v="2"/>
    <s v="Unassigned"/>
    <s v="Paused"/>
    <n v="6.25"/>
    <n v="11"/>
    <n v="29.524999900000001"/>
    <n v="2.6840909000000002"/>
    <n v="219"/>
    <n v="5.0228310502283096"/>
    <n v="1.3263013698630099"/>
    <n v="0"/>
    <n v="0"/>
    <n v="0"/>
    <n v="29.524999900000001"/>
    <n v="0"/>
  </r>
  <r>
    <s v="K435"/>
    <x v="1"/>
    <s v="43000000005278309"/>
    <x v="688"/>
    <s v="Broad"/>
    <x v="10"/>
    <s v="Google|Barcelona"/>
    <s v="barcelona"/>
    <x v="2"/>
    <s v="Unassigned"/>
    <s v="Paused"/>
    <n v="6.25"/>
    <n v="18"/>
    <n v="29.599999875000002"/>
    <n v="1.6444444375"/>
    <n v="671"/>
    <n v="2.6825633383010401"/>
    <n v="1.3335320417287599"/>
    <n v="0"/>
    <n v="0"/>
    <n v="0"/>
    <n v="29.599999875000002"/>
    <n v="0"/>
  </r>
  <r>
    <s v="K435"/>
    <x v="1"/>
    <s v="43000000005287794"/>
    <x v="921"/>
    <s v="Broad"/>
    <x v="10"/>
    <s v="Google|Stuttgart"/>
    <s v="stuttgart"/>
    <x v="2"/>
    <s v="Unassigned"/>
    <s v="Paused"/>
    <n v="6.25"/>
    <n v="9"/>
    <n v="29.799999899999996"/>
    <n v="3.3111110999999998"/>
    <n v="354"/>
    <n v="2.5423728813559299"/>
    <n v="1.20056497175141"/>
    <n v="0"/>
    <n v="0"/>
    <n v="0"/>
    <n v="29.799999899999996"/>
    <n v="0"/>
  </r>
  <r>
    <s v="K435"/>
    <x v="1"/>
    <s v="43000000005278085"/>
    <x v="653"/>
    <s v="Broad"/>
    <x v="10"/>
    <s v="Google|Rome"/>
    <s v="uncategorized"/>
    <x v="2"/>
    <s v="Unassigned"/>
    <s v="Paused"/>
    <n v="6.25"/>
    <n v="6"/>
    <n v="29.874999975000001"/>
    <n v="4.9791666625"/>
    <n v="886"/>
    <n v="0.67720090293453694"/>
    <n v="2.06523702031603"/>
    <n v="0"/>
    <n v="0"/>
    <n v="0"/>
    <n v="29.874999975000001"/>
    <n v="0"/>
  </r>
  <r>
    <s v="K435"/>
    <x v="1"/>
    <s v="43000000013072338"/>
    <x v="696"/>
    <s v="Broad"/>
    <x v="16"/>
    <s v="Milan"/>
    <s v="uncategorized"/>
    <x v="2"/>
    <s v="Unassigned"/>
    <s v="Unavailable"/>
    <n v="6.25"/>
    <n v="23"/>
    <n v="29.9749998375"/>
    <n v="1.3032608625"/>
    <n v="1272"/>
    <n v="1.8081761006289301"/>
    <n v="4.3830974842767301"/>
    <n v="0"/>
    <n v="0"/>
    <n v="0"/>
    <n v="29.9749998375"/>
    <n v="0"/>
  </r>
  <r>
    <s v="K435"/>
    <x v="1"/>
    <s v="43000000005278601"/>
    <x v="347"/>
    <s v="Broad"/>
    <x v="10"/>
    <s v="Google|Italy"/>
    <s v="uncategorized"/>
    <x v="2"/>
    <s v="Unassigned"/>
    <s v="Paused"/>
    <n v="6.25"/>
    <n v="21"/>
    <n v="29.987499937499997"/>
    <n v="1.4279761874999999"/>
    <n v="241"/>
    <n v="8.7136929460580905"/>
    <n v="1.96804979253112"/>
    <n v="0"/>
    <n v="0"/>
    <n v="0"/>
    <n v="29.987499937499997"/>
    <n v="0"/>
  </r>
  <r>
    <s v="K435"/>
    <x v="1"/>
    <s v="43000000005278501"/>
    <x v="612"/>
    <s v="Broad"/>
    <x v="10"/>
    <s v="Google|Milan"/>
    <s v="uncategorized"/>
    <x v="2"/>
    <s v="Unassigned"/>
    <s v="Paused"/>
    <n v="6.25"/>
    <n v="20"/>
    <n v="30.324999999999999"/>
    <n v="1.5162500000000001"/>
    <n v="518"/>
    <n v="3.8610038610038599"/>
    <n v="1.5492277992278001"/>
    <n v="0"/>
    <n v="0"/>
    <n v="0"/>
    <n v="30.324999999999999"/>
    <n v="0"/>
  </r>
  <r>
    <s v="K435"/>
    <x v="1"/>
    <s v="43000000014113804"/>
    <x v="922"/>
    <s v="Broad"/>
    <x v="4"/>
    <s v="New York to France Sale"/>
    <s v="uncategorized"/>
    <x v="2"/>
    <s v="Unassigned"/>
    <s v="Live"/>
    <n v="6.25"/>
    <n v="9"/>
    <n v="30.4749999"/>
    <n v="3.3861110999999999"/>
    <n v="43"/>
    <n v="20.930232558139501"/>
    <n v="1.2553488372093"/>
    <n v="0"/>
    <n v="0"/>
    <n v="0"/>
    <n v="30.4749999"/>
    <n v="0"/>
  </r>
  <r>
    <s v="K435"/>
    <x v="1"/>
    <s v="43000000014113977"/>
    <x v="382"/>
    <s v="Broad"/>
    <x v="4"/>
    <s v="New York to Italy Sale"/>
    <s v="uncategorized"/>
    <x v="2"/>
    <s v="Unassigned"/>
    <s v="Unavailable"/>
    <n v="6.25"/>
    <n v="10"/>
    <n v="30.962499999999999"/>
    <n v="3.0962499999999999"/>
    <n v="237"/>
    <n v="4.2194092827004201"/>
    <n v="1.9723628691983099"/>
    <n v="0"/>
    <n v="0"/>
    <n v="0"/>
    <n v="30.962499999999999"/>
    <n v="0"/>
  </r>
  <r>
    <s v="K435"/>
    <x v="1"/>
    <s v="43000000014119990"/>
    <x v="542"/>
    <s v="Broad"/>
    <x v="7"/>
    <s v="Cheap International Detroit"/>
    <s v="uncategorized"/>
    <x v="2"/>
    <s v="Unassigned"/>
    <s v="Unavailable"/>
    <n v="6.25"/>
    <n v="8"/>
    <n v="31.175000000000001"/>
    <n v="3.8968750000000001"/>
    <n v="570"/>
    <n v="1.40350877192982"/>
    <n v="1.51422807017544"/>
    <n v="0"/>
    <n v="0"/>
    <n v="0"/>
    <n v="31.175000000000001"/>
    <n v="0"/>
  </r>
  <r>
    <s v="K435"/>
    <x v="1"/>
    <s v="43000000007147550"/>
    <x v="923"/>
    <s v="Broad"/>
    <x v="10"/>
    <s v="Google|Delhi"/>
    <s v="uncategorized"/>
    <x v="2"/>
    <s v="Unassigned"/>
    <s v="Paused"/>
    <n v="6.25"/>
    <n v="15"/>
    <n v="31.2"/>
    <n v="2.08"/>
    <n v="137"/>
    <n v="10.9489051094891"/>
    <n v="1.0058394160583899"/>
    <n v="0"/>
    <n v="0"/>
    <n v="0"/>
    <n v="31.2"/>
    <n v="0"/>
  </r>
  <r>
    <s v="K435"/>
    <x v="1"/>
    <s v="43000000014114581"/>
    <x v="337"/>
    <s v="Broad"/>
    <x v="4"/>
    <s v="New York to Rome Sale"/>
    <s v="uncategorized"/>
    <x v="2"/>
    <s v="Unassigned"/>
    <s v="Unavailable"/>
    <n v="6.25"/>
    <n v="7"/>
    <n v="31.5124999875"/>
    <n v="4.5017857125000003"/>
    <n v="47"/>
    <n v="14.893617021276601"/>
    <n v="1.5938297872340399"/>
    <n v="0"/>
    <n v="0"/>
    <n v="0"/>
    <n v="31.5124999875"/>
    <n v="0"/>
  </r>
  <r>
    <s v="K435"/>
    <x v="1"/>
    <s v="43000000005278013"/>
    <x v="647"/>
    <s v="Broad"/>
    <x v="10"/>
    <s v="Google|Spain"/>
    <s v="uncategorized"/>
    <x v="2"/>
    <s v="Unassigned"/>
    <s v="Paused"/>
    <n v="6.25"/>
    <n v="19"/>
    <n v="31.612499962500003"/>
    <n v="1.6638157875000001"/>
    <n v="192"/>
    <n v="9.8958333333333304"/>
    <n v="2.5015624999999999"/>
    <n v="0"/>
    <n v="0"/>
    <n v="0"/>
    <n v="31.612499962500003"/>
    <n v="0"/>
  </r>
  <r>
    <s v="K435"/>
    <x v="1"/>
    <s v="43000000013072642"/>
    <x v="792"/>
    <s v="Broad"/>
    <x v="16"/>
    <s v="Madrid"/>
    <s v="uncategorized"/>
    <x v="2"/>
    <s v="Unassigned"/>
    <s v="Unavailable"/>
    <n v="6.25"/>
    <n v="40"/>
    <n v="31.787500000000001"/>
    <n v="0.79468749999999999"/>
    <n v="2451"/>
    <n v="1.6319869441044501"/>
    <n v="4.2519787841697303"/>
    <n v="0"/>
    <n v="0"/>
    <n v="0"/>
    <n v="31.787500000000001"/>
    <n v="0"/>
  </r>
  <r>
    <s v="K435"/>
    <x v="1"/>
    <s v="43000000014118291"/>
    <x v="113"/>
    <s v="Broad"/>
    <x v="9"/>
    <s v="Houston to Paris Sale"/>
    <s v="uncategorized"/>
    <x v="2"/>
    <s v="Unassigned"/>
    <s v="Paused"/>
    <n v="6.25"/>
    <n v="7"/>
    <n v="31.799999962499996"/>
    <n v="4.5428571374999995"/>
    <n v="171"/>
    <n v="4.0935672514619901"/>
    <n v="1.2961988304093599"/>
    <n v="0"/>
    <n v="0"/>
    <n v="0"/>
    <n v="31.799999962499996"/>
    <n v="0"/>
  </r>
  <r>
    <s v="K435"/>
    <x v="1"/>
    <s v="43000000014113760"/>
    <x v="100"/>
    <s v="Broad"/>
    <x v="4"/>
    <s v="New York to France Sale"/>
    <s v="uncategorized"/>
    <x v="2"/>
    <s v="Unassigned"/>
    <s v="Live"/>
    <n v="6.25"/>
    <n v="30"/>
    <n v="31.837499999999999"/>
    <n v="1.06125"/>
    <n v="735"/>
    <n v="4.0816326530612201"/>
    <n v="1.0590340136054399"/>
    <n v="0"/>
    <n v="0"/>
    <n v="0"/>
    <n v="31.837499999999999"/>
    <n v="0"/>
  </r>
  <r>
    <s v="K435"/>
    <x v="1"/>
    <s v="43000000014113337"/>
    <x v="562"/>
    <s v="Broad"/>
    <x v="4"/>
    <s v="New York to Italy Sale"/>
    <s v="uncategorized"/>
    <x v="2"/>
    <s v="Unassigned"/>
    <s v="Unavailable"/>
    <n v="6.25"/>
    <n v="11"/>
    <n v="32.174999999999997"/>
    <n v="2.9249999999999998"/>
    <n v="295"/>
    <n v="3.7288135593220302"/>
    <n v="1.38742372881356"/>
    <n v="0"/>
    <n v="0"/>
    <n v="0"/>
    <n v="32.174999999999997"/>
    <n v="0"/>
  </r>
  <r>
    <s v="K435"/>
    <x v="1"/>
    <s v="43000000014114122"/>
    <x v="396"/>
    <s v="Broad"/>
    <x v="4"/>
    <s v="New York to Paris Sale"/>
    <s v="uncategorized"/>
    <x v="2"/>
    <s v="Unassigned"/>
    <s v="Live"/>
    <n v="6.25"/>
    <n v="13"/>
    <n v="32.262499912500004"/>
    <n v="2.4817307625000002"/>
    <n v="94"/>
    <n v="13.8297872340426"/>
    <n v="1.95797872340426"/>
    <n v="0"/>
    <n v="0"/>
    <n v="0"/>
    <n v="32.262499912500004"/>
    <n v="0"/>
  </r>
  <r>
    <s v="K435"/>
    <x v="1"/>
    <s v="43000000007147547"/>
    <x v="924"/>
    <s v="Broad"/>
    <x v="10"/>
    <s v="Google|Delhi"/>
    <s v="delhi"/>
    <x v="2"/>
    <s v="Unassigned"/>
    <s v="Paused"/>
    <n v="6.25"/>
    <n v="20"/>
    <n v="32.299999999999997"/>
    <n v="1.615"/>
    <n v="1408"/>
    <n v="1.4204545454545501"/>
    <n v="1.04666193181818"/>
    <n v="0"/>
    <n v="0"/>
    <n v="0"/>
    <n v="32.299999999999997"/>
    <n v="0"/>
  </r>
  <r>
    <s v="K435"/>
    <x v="1"/>
    <s v="43000000014302630"/>
    <x v="925"/>
    <s v="Broad"/>
    <x v="19"/>
    <s v="India"/>
    <s v="uncategorized"/>
    <x v="2"/>
    <s v="Unassigned"/>
    <s v="Paused"/>
    <n v="6.25"/>
    <n v="17"/>
    <n v="32.424999937499997"/>
    <n v="1.9073529375"/>
    <n v="283"/>
    <n v="6.00706713780919"/>
    <n v="1.4416961130742001"/>
    <n v="0"/>
    <n v="0"/>
    <n v="0"/>
    <n v="32.424999937499997"/>
    <n v="0"/>
  </r>
  <r>
    <s v="K435"/>
    <x v="1"/>
    <s v="43000000013072799"/>
    <x v="926"/>
    <s v="Exact"/>
    <x v="16"/>
    <s v="Istanbul"/>
    <s v="uncategorized"/>
    <x v="2"/>
    <s v="Unassigned"/>
    <s v="Unavailable"/>
    <n v="6.25"/>
    <n v="21"/>
    <n v="32.537499749999995"/>
    <n v="1.5494047499999999"/>
    <n v="279"/>
    <n v="7.5268817204301097"/>
    <n v="4.06129032258064"/>
    <n v="0"/>
    <n v="0"/>
    <n v="0"/>
    <n v="32.537499749999995"/>
    <n v="0"/>
  </r>
  <r>
    <s v="K435"/>
    <x v="1"/>
    <s v="43000000005287998"/>
    <x v="927"/>
    <s v="Broad"/>
    <x v="10"/>
    <s v="Google|Berlin"/>
    <s v="berlin"/>
    <x v="2"/>
    <s v="Unassigned"/>
    <s v="Paused"/>
    <n v="6.25"/>
    <n v="11"/>
    <n v="32.662499924999999"/>
    <n v="2.9693181749999997"/>
    <n v="394"/>
    <n v="2.79187817258883"/>
    <n v="1.0261421319796999"/>
    <n v="0"/>
    <n v="0"/>
    <n v="0"/>
    <n v="32.662499924999999"/>
    <n v="0"/>
  </r>
  <r>
    <s v="K435"/>
    <x v="1"/>
    <s v="43000000014128090"/>
    <x v="628"/>
    <s v="Broad"/>
    <x v="8"/>
    <s v="Boston to Rome Sale"/>
    <s v="uncategorized"/>
    <x v="2"/>
    <s v="Unassigned"/>
    <s v="Paused"/>
    <n v="6.25"/>
    <n v="8"/>
    <n v="32.674999999999997"/>
    <n v="4.0843749999999996"/>
    <n v="118"/>
    <n v="6.7796610169491496"/>
    <n v="2.0764406779661"/>
    <n v="0"/>
    <n v="0"/>
    <n v="0"/>
    <n v="32.674999999999997"/>
    <n v="0"/>
  </r>
  <r>
    <s v="K435"/>
    <x v="1"/>
    <s v="43000000014119898"/>
    <x v="503"/>
    <s v="Broad"/>
    <x v="9"/>
    <s v="Houston to Rome Sale"/>
    <s v="uncategorized"/>
    <x v="2"/>
    <s v="Unassigned"/>
    <s v="Paused"/>
    <n v="6.25"/>
    <n v="11"/>
    <n v="33.224999912500003"/>
    <n v="3.0204545375"/>
    <n v="40"/>
    <n v="27.5"/>
    <n v="2.3747500000000001"/>
    <n v="0"/>
    <n v="0"/>
    <n v="0"/>
    <n v="33.224999912500003"/>
    <n v="0"/>
  </r>
  <r>
    <s v="K435"/>
    <x v="1"/>
    <s v="43000000014127733"/>
    <x v="337"/>
    <s v="Broad"/>
    <x v="8"/>
    <s v="Boston to Rome Sale"/>
    <s v="uncategorized"/>
    <x v="2"/>
    <s v="Unassigned"/>
    <s v="Paused"/>
    <n v="6.25"/>
    <n v="7"/>
    <n v="33.462499962499997"/>
    <n v="4.7803571374999994"/>
    <n v="66"/>
    <n v="10.6060606060606"/>
    <n v="1.6318181818181801"/>
    <n v="0"/>
    <n v="0"/>
    <n v="0"/>
    <n v="33.462499962499997"/>
    <n v="0"/>
  </r>
  <r>
    <s v="K435"/>
    <x v="1"/>
    <s v="43000000014113321"/>
    <x v="343"/>
    <s v="Broad"/>
    <x v="4"/>
    <s v="New York to Barcelona Sale"/>
    <s v="uncategorized"/>
    <x v="2"/>
    <s v="Unassigned"/>
    <s v="Unavailable"/>
    <n v="6.25"/>
    <n v="11"/>
    <n v="33.849999974999996"/>
    <n v="3.0772727249999998"/>
    <n v="149"/>
    <n v="7.3825503355704702"/>
    <n v="1.65375838926174"/>
    <n v="0"/>
    <n v="0"/>
    <n v="0"/>
    <n v="33.849999974999996"/>
    <n v="0"/>
  </r>
  <r>
    <s v="K435"/>
    <x v="1"/>
    <s v="43000000013072234"/>
    <x v="619"/>
    <s v="Broad"/>
    <x v="16"/>
    <s v="Milan"/>
    <s v="uncategorized"/>
    <x v="2"/>
    <s v="Unassigned"/>
    <s v="Unavailable"/>
    <n v="6.25"/>
    <n v="34"/>
    <n v="33.887499949999999"/>
    <n v="0.99669117500000004"/>
    <n v="1388"/>
    <n v="2.4495677233429398"/>
    <n v="5.3870317002881798"/>
    <n v="0"/>
    <n v="0"/>
    <n v="0"/>
    <n v="33.887499949999999"/>
    <n v="0"/>
  </r>
  <r>
    <s v="K435"/>
    <x v="1"/>
    <s v="43000000013072994"/>
    <x v="928"/>
    <s v="Broad"/>
    <x v="16"/>
    <s v="Turkey"/>
    <s v="uncategorized"/>
    <x v="2"/>
    <s v="Unassigned"/>
    <s v="Unavailable"/>
    <n v="6.25"/>
    <n v="22"/>
    <n v="33.949999874999996"/>
    <n v="1.5431818124999999"/>
    <n v="737"/>
    <n v="2.98507462686567"/>
    <n v="1.2198100407055601"/>
    <n v="0"/>
    <n v="0"/>
    <n v="0"/>
    <n v="33.949999874999996"/>
    <n v="0"/>
  </r>
  <r>
    <s v="K435"/>
    <x v="1"/>
    <s v="43000000013071342"/>
    <x v="929"/>
    <s v="Broad"/>
    <x v="16"/>
    <s v="Europe"/>
    <s v="uncategorized"/>
    <x v="2"/>
    <s v="Unassigned"/>
    <s v="Unavailable"/>
    <n v="6.25"/>
    <n v="18"/>
    <n v="34.4124999"/>
    <n v="1.91180555"/>
    <n v="448"/>
    <n v="4.0178571428571397"/>
    <n v="1.2776785714285701"/>
    <n v="0"/>
    <n v="0"/>
    <n v="0"/>
    <n v="34.4124999"/>
    <n v="0"/>
  </r>
  <r>
    <s v="K435"/>
    <x v="1"/>
    <s v="43000000014117306"/>
    <x v="170"/>
    <s v="Broad"/>
    <x v="14"/>
    <s v="Los Angeles to France Sale"/>
    <s v="uncategorized"/>
    <x v="2"/>
    <s v="Unassigned"/>
    <s v="Unavailable"/>
    <n v="6.25"/>
    <n v="10"/>
    <n v="34.549999999999997"/>
    <n v="3.4550000000000001"/>
    <n v="69"/>
    <n v="14.492753623188401"/>
    <n v="1.99826086956522"/>
    <n v="0"/>
    <n v="0"/>
    <n v="0"/>
    <n v="34.549999999999997"/>
    <n v="0"/>
  </r>
  <r>
    <s v="K435"/>
    <x v="1"/>
    <s v="43000000014111787"/>
    <x v="873"/>
    <s v="Broad"/>
    <x v="11"/>
    <s v="Cheap International Philadelphia"/>
    <s v="uncategorized"/>
    <x v="2"/>
    <s v="Unassigned"/>
    <s v="Unavailable"/>
    <n v="6.25"/>
    <n v="9"/>
    <n v="34.799999962500003"/>
    <n v="3.8666666625000001"/>
    <n v="240"/>
    <n v="3.75"/>
    <n v="1.2835000000000001"/>
    <n v="0"/>
    <n v="0"/>
    <n v="0"/>
    <n v="34.799999962500003"/>
    <n v="0"/>
  </r>
  <r>
    <s v="K435"/>
    <x v="1"/>
    <s v="43000000005299127"/>
    <x v="930"/>
    <s v="Broad"/>
    <x v="10"/>
    <s v="Google|Munich"/>
    <s v="munich"/>
    <x v="2"/>
    <s v="Unassigned"/>
    <s v="Paused"/>
    <n v="6.25"/>
    <n v="9"/>
    <n v="34.9749999"/>
    <n v="3.8861110999999999"/>
    <n v="311"/>
    <n v="2.8938906752411602"/>
    <n v="1.3922829581993601"/>
    <n v="0"/>
    <n v="0"/>
    <n v="0"/>
    <n v="34.9749999"/>
    <n v="0"/>
  </r>
  <r>
    <s v="K435"/>
    <x v="1"/>
    <s v="43000000005278346"/>
    <x v="931"/>
    <s v="Broad"/>
    <x v="10"/>
    <s v="Google|International General"/>
    <s v="uncategorized"/>
    <x v="2"/>
    <s v="Unassigned"/>
    <s v="Paused"/>
    <n v="6.25"/>
    <n v="14"/>
    <n v="35.04999995"/>
    <n v="2.5035714250000001"/>
    <n v="403"/>
    <n v="3.4739454094292799"/>
    <n v="1.5498759305210901"/>
    <n v="0"/>
    <n v="0"/>
    <n v="0"/>
    <n v="35.04999995"/>
    <n v="0"/>
  </r>
  <r>
    <s v="K435"/>
    <x v="1"/>
    <s v="43000000013072372"/>
    <x v="673"/>
    <s v="Broad"/>
    <x v="16"/>
    <s v="Madrid"/>
    <s v="uncategorized"/>
    <x v="2"/>
    <s v="Unassigned"/>
    <s v="Unavailable"/>
    <n v="6.25"/>
    <n v="18"/>
    <n v="35.399999925000003"/>
    <n v="1.9666666625000002"/>
    <n v="834"/>
    <n v="2.1582733812949599"/>
    <n v="3.1384892086330902"/>
    <n v="0"/>
    <n v="0"/>
    <n v="0"/>
    <n v="35.399999925000003"/>
    <n v="0"/>
  </r>
  <r>
    <s v="K435"/>
    <x v="1"/>
    <s v="43000000005278628"/>
    <x v="932"/>
    <s v="Broad"/>
    <x v="10"/>
    <s v="Google|London"/>
    <s v="uncategorized"/>
    <x v="2"/>
    <s v="Unassigned"/>
    <s v="Paused"/>
    <n v="6.25"/>
    <n v="19"/>
    <n v="36.162499787499996"/>
    <n v="1.9032894624999999"/>
    <n v="319"/>
    <n v="5.9561128526645799"/>
    <n v="2.8068965517241402"/>
    <n v="0"/>
    <n v="0"/>
    <n v="0"/>
    <n v="36.162499787499996"/>
    <n v="0"/>
  </r>
  <r>
    <s v="K435"/>
    <x v="1"/>
    <s v="43000000014115877"/>
    <x v="19"/>
    <s v="Broad"/>
    <x v="5"/>
    <s v="Miami to Paris Sale"/>
    <s v="uncategorized"/>
    <x v="2"/>
    <s v="Unassigned"/>
    <s v="Paused"/>
    <n v="6.25"/>
    <n v="18"/>
    <n v="36.199999800000001"/>
    <n v="2.0111110999999999"/>
    <n v="534"/>
    <n v="3.3707865168539302"/>
    <n v="3.1318352059925099"/>
    <n v="0"/>
    <n v="0"/>
    <n v="0"/>
    <n v="36.199999800000001"/>
    <n v="0"/>
  </r>
  <r>
    <s v="K435"/>
    <x v="1"/>
    <s v="43000000014116367"/>
    <x v="51"/>
    <s v="Broad"/>
    <x v="14"/>
    <s v="Los Angeles to France Sale"/>
    <s v="uncategorized"/>
    <x v="2"/>
    <s v="Unassigned"/>
    <s v="Unavailable"/>
    <n v="6.25"/>
    <n v="12"/>
    <n v="36.6624999"/>
    <n v="3.0552083250000002"/>
    <n v="275"/>
    <n v="4.3636363636363598"/>
    <n v="1.41916363636364"/>
    <n v="0"/>
    <n v="0"/>
    <n v="0"/>
    <n v="36.6624999"/>
    <n v="0"/>
  </r>
  <r>
    <s v="K435"/>
    <x v="1"/>
    <s v="43000000005278619"/>
    <x v="712"/>
    <s v="Broad"/>
    <x v="10"/>
    <s v="Google|Venice"/>
    <s v="uncategorized"/>
    <x v="2"/>
    <s v="Unassigned"/>
    <s v="Paused"/>
    <n v="6.25"/>
    <n v="15"/>
    <n v="36.75"/>
    <n v="2.4500000000000002"/>
    <n v="1265"/>
    <n v="1.1857707509881401"/>
    <n v="2.0232411067193699"/>
    <n v="0"/>
    <n v="0"/>
    <n v="0"/>
    <n v="36.75"/>
    <n v="0"/>
  </r>
  <r>
    <s v="K435"/>
    <x v="1"/>
    <s v="43000000013071410"/>
    <x v="933"/>
    <s v="Broad"/>
    <x v="16"/>
    <s v="Athens"/>
    <s v="uncategorized"/>
    <x v="2"/>
    <s v="Unassigned"/>
    <s v="Paused"/>
    <n v="6.25"/>
    <n v="33"/>
    <n v="36.912499799999999"/>
    <n v="1.1185605999999999"/>
    <n v="911"/>
    <n v="3.6223929747530201"/>
    <n v="5.4993413830954996"/>
    <n v="0"/>
    <n v="0"/>
    <n v="0"/>
    <n v="36.912499799999999"/>
    <n v="0"/>
  </r>
  <r>
    <s v="K435"/>
    <x v="1"/>
    <s v="43000000014113600"/>
    <x v="482"/>
    <s v="Broad"/>
    <x v="4"/>
    <s v="New York to France Sale"/>
    <s v="uncategorized"/>
    <x v="2"/>
    <s v="Unassigned"/>
    <s v="Live"/>
    <n v="6.25"/>
    <n v="20"/>
    <n v="37.712499999999999"/>
    <n v="1.8856250000000001"/>
    <n v="197"/>
    <n v="10.1522842639594"/>
    <n v="1.1562944162436499"/>
    <n v="0"/>
    <n v="0"/>
    <n v="0"/>
    <n v="37.712499999999999"/>
    <n v="0"/>
  </r>
  <r>
    <s v="K435"/>
    <x v="1"/>
    <s v="43000000014118220"/>
    <x v="9"/>
    <s v="Broad"/>
    <x v="9"/>
    <s v="Houston to Paris Sale"/>
    <s v="uncategorized"/>
    <x v="2"/>
    <s v="Unassigned"/>
    <s v="Paused"/>
    <n v="6.25"/>
    <n v="16"/>
    <n v="37.825000000000003"/>
    <n v="2.3640625000000002"/>
    <n v="182"/>
    <n v="8.7912087912087902"/>
    <n v="1.3115934065934101"/>
    <n v="0"/>
    <n v="0"/>
    <n v="0"/>
    <n v="37.825000000000003"/>
    <n v="0"/>
  </r>
  <r>
    <s v="K435"/>
    <x v="1"/>
    <s v="43000000014200919"/>
    <x v="740"/>
    <s v="Broad"/>
    <x v="7"/>
    <s v="International Detroit"/>
    <s v="uncategorized"/>
    <x v="2"/>
    <s v="Unassigned"/>
    <s v="Unavailable"/>
    <n v="6.25"/>
    <n v="12"/>
    <n v="37.987499999999997"/>
    <n v="3.1656249999999999"/>
    <n v="633"/>
    <n v="1.8957345971563999"/>
    <n v="4.9319905213270099"/>
    <n v="0"/>
    <n v="0"/>
    <n v="0"/>
    <n v="37.987499999999997"/>
    <n v="0"/>
  </r>
  <r>
    <s v="K435"/>
    <x v="1"/>
    <s v="43000000014119112"/>
    <x v="35"/>
    <s v="Broad"/>
    <x v="9"/>
    <s v="Houston to Paris Sale"/>
    <s v="uncategorized"/>
    <x v="2"/>
    <s v="Unassigned"/>
    <s v="Paused"/>
    <n v="6.25"/>
    <n v="16"/>
    <n v="38.15"/>
    <n v="2.3843749999999999"/>
    <n v="2136"/>
    <n v="0.74906367041198496"/>
    <n v="1.5636423220973801"/>
    <n v="0"/>
    <n v="0"/>
    <n v="0"/>
    <n v="38.15"/>
    <n v="0"/>
  </r>
  <r>
    <s v="K435"/>
    <x v="1"/>
    <s v="43000000005278420"/>
    <x v="449"/>
    <s v="Broad"/>
    <x v="10"/>
    <s v="Google|Athens"/>
    <s v="uncategorized"/>
    <x v="2"/>
    <s v="Unassigned"/>
    <s v="Paused"/>
    <n v="6.25"/>
    <n v="15"/>
    <n v="38.387499937500003"/>
    <n v="2.5591666625"/>
    <n v="142"/>
    <n v="10.563380281690099"/>
    <n v="1.8852112676056301"/>
    <n v="0"/>
    <n v="0"/>
    <n v="0"/>
    <n v="38.387499937500003"/>
    <n v="0"/>
  </r>
  <r>
    <s v="K435"/>
    <x v="1"/>
    <s v="43000000005278235"/>
    <x v="934"/>
    <s v="Broad"/>
    <x v="10"/>
    <s v="Google|UK"/>
    <s v="uncategorized"/>
    <x v="2"/>
    <s v="Unassigned"/>
    <s v="Paused"/>
    <n v="6.25"/>
    <n v="14"/>
    <n v="38.512499900000002"/>
    <n v="2.7508928500000001"/>
    <n v="382"/>
    <n v="3.66492146596859"/>
    <n v="1.26910994764398"/>
    <n v="0"/>
    <n v="0"/>
    <n v="0"/>
    <n v="38.512499900000002"/>
    <n v="0"/>
  </r>
  <r>
    <s v="K435"/>
    <x v="1"/>
    <s v="43000000014122585"/>
    <x v="383"/>
    <s v="Broad"/>
    <x v="6"/>
    <s v="DC to Rome Sale"/>
    <s v="uncategorized"/>
    <x v="2"/>
    <s v="Unassigned"/>
    <s v="Paused"/>
    <n v="6.25"/>
    <n v="12"/>
    <n v="38.549999999999997"/>
    <n v="3.2124999999999999"/>
    <n v="162"/>
    <n v="7.4074074074074101"/>
    <n v="1.1614197530864201"/>
    <n v="0"/>
    <n v="0"/>
    <n v="0"/>
    <n v="38.549999999999997"/>
    <n v="0"/>
  </r>
  <r>
    <s v="K435"/>
    <x v="1"/>
    <s v="43000000013071778"/>
    <x v="656"/>
    <s v="Broad"/>
    <x v="16"/>
    <s v="Florence"/>
    <s v="uncategorized"/>
    <x v="2"/>
    <s v="Unassigned"/>
    <s v="Paused"/>
    <n v="6.25"/>
    <n v="28"/>
    <n v="38.562499849999995"/>
    <n v="1.3772321374999998"/>
    <n v="1014"/>
    <n v="2.7613412228796799"/>
    <n v="3.3301775147928998"/>
    <n v="0"/>
    <n v="0"/>
    <n v="0"/>
    <n v="38.562499849999995"/>
    <n v="0"/>
  </r>
  <r>
    <s v="K435"/>
    <x v="1"/>
    <s v="43000000013072833"/>
    <x v="935"/>
    <s v="Broad"/>
    <x v="16"/>
    <s v="Turkey"/>
    <s v="uncategorized"/>
    <x v="2"/>
    <s v="Unassigned"/>
    <s v="Unavailable"/>
    <n v="6.25"/>
    <n v="20"/>
    <n v="38.700000000000003"/>
    <n v="1.9350000000000001"/>
    <n v="480"/>
    <n v="4.1666666666666696"/>
    <n v="1.9877083333333301"/>
    <n v="0"/>
    <n v="0"/>
    <n v="0"/>
    <n v="38.700000000000003"/>
    <n v="0"/>
  </r>
  <r>
    <s v="K435"/>
    <x v="1"/>
    <s v="43000000013071577"/>
    <x v="349"/>
    <s v="Broad"/>
    <x v="16"/>
    <s v="Athens"/>
    <s v="uncategorized"/>
    <x v="2"/>
    <s v="Unassigned"/>
    <s v="Paused"/>
    <n v="6.25"/>
    <n v="14"/>
    <n v="39.249999949999996"/>
    <n v="2.8035714249999999"/>
    <n v="3019"/>
    <n v="0.46372971182510803"/>
    <n v="2.4131831732361699"/>
    <n v="0"/>
    <n v="0"/>
    <n v="0"/>
    <n v="39.249999949999996"/>
    <n v="0"/>
  </r>
  <r>
    <s v="K435"/>
    <x v="1"/>
    <s v="43000000005278750"/>
    <x v="936"/>
    <s v="Broad"/>
    <x v="10"/>
    <s v="Google|England"/>
    <s v="uncategorized"/>
    <x v="2"/>
    <s v="Unassigned"/>
    <s v="Paused"/>
    <n v="6.25"/>
    <n v="21"/>
    <n v="39.324999787500005"/>
    <n v="1.8726190375000002"/>
    <n v="633"/>
    <n v="3.3175355450236999"/>
    <n v="2.1777251184834099"/>
    <n v="0"/>
    <n v="0"/>
    <n v="0"/>
    <n v="39.324999787500005"/>
    <n v="0"/>
  </r>
  <r>
    <s v="K435"/>
    <x v="1"/>
    <s v="43000000013072358"/>
    <x v="809"/>
    <s v="Broad"/>
    <x v="16"/>
    <s v="Spain"/>
    <s v="uncategorized"/>
    <x v="2"/>
    <s v="Unassigned"/>
    <s v="Paused"/>
    <n v="6.25"/>
    <n v="14"/>
    <n v="39.337499950000002"/>
    <n v="2.809821425"/>
    <n v="717"/>
    <n v="1.95258019525802"/>
    <n v="1.71199442119944"/>
    <n v="0"/>
    <n v="0"/>
    <n v="0"/>
    <n v="39.337499950000002"/>
    <n v="0"/>
  </r>
  <r>
    <s v="K435"/>
    <x v="1"/>
    <s v="43000000005278800"/>
    <x v="556"/>
    <s v="Broad"/>
    <x v="10"/>
    <s v="Google|Barcelona"/>
    <s v="uncategorized"/>
    <x v="2"/>
    <s v="Unassigned"/>
    <s v="Paused"/>
    <n v="6.25"/>
    <n v="19"/>
    <n v="39.424999999999997"/>
    <n v="2.0750000000000002"/>
    <n v="383"/>
    <n v="4.9608355091383798"/>
    <n v="1.5561357702349901"/>
    <n v="0"/>
    <n v="0"/>
    <n v="0"/>
    <n v="39.424999999999997"/>
    <n v="0"/>
  </r>
  <r>
    <s v="K435"/>
    <x v="1"/>
    <s v="43000000005278673"/>
    <x v="937"/>
    <s v="Broad"/>
    <x v="10"/>
    <s v="Google|Europe"/>
    <s v="uncategorized"/>
    <x v="2"/>
    <s v="Unassigned"/>
    <s v="Paused"/>
    <n v="6.25"/>
    <n v="40"/>
    <n v="39.700000000000003"/>
    <n v="0.99250000000000005"/>
    <n v="694"/>
    <n v="5.7636887608069198"/>
    <n v="2.2191642651296801"/>
    <n v="0"/>
    <n v="0"/>
    <n v="0"/>
    <n v="39.700000000000003"/>
    <n v="0"/>
  </r>
  <r>
    <s v="K435"/>
    <x v="1"/>
    <s v="43000000005278018"/>
    <x v="654"/>
    <s v="Broad"/>
    <x v="10"/>
    <s v="Google|Florence"/>
    <s v="uncategorized"/>
    <x v="2"/>
    <s v="Unassigned"/>
    <s v="Paused"/>
    <n v="6.25"/>
    <n v="22"/>
    <n v="39.9749999"/>
    <n v="1.81704545"/>
    <n v="831"/>
    <n v="2.6474127557160001"/>
    <n v="1.53886883273165"/>
    <n v="0"/>
    <n v="0"/>
    <n v="0"/>
    <n v="39.9749999"/>
    <n v="0"/>
  </r>
  <r>
    <s v="K435"/>
    <x v="1"/>
    <s v="43000000014125903"/>
    <x v="35"/>
    <s v="Broad"/>
    <x v="12"/>
    <s v="Chicago to Paris Sale"/>
    <s v="uncategorized"/>
    <x v="2"/>
    <s v="Unassigned"/>
    <s v="Unavailable"/>
    <n v="6.25"/>
    <n v="12"/>
    <n v="40.0374999"/>
    <n v="3.3364583250000002"/>
    <n v="217"/>
    <n v="5.5299539170506904"/>
    <n v="1.55751152073733"/>
    <n v="0"/>
    <n v="0"/>
    <n v="0"/>
    <n v="40.0374999"/>
    <n v="0"/>
  </r>
  <r>
    <s v="K435"/>
    <x v="1"/>
    <s v="43000000014110663"/>
    <x v="389"/>
    <s v="Broad"/>
    <x v="2"/>
    <s v="San Francisco to Paris Sale"/>
    <s v="uncategorized"/>
    <x v="2"/>
    <s v="Unassigned"/>
    <s v="Paused"/>
    <n v="6.25"/>
    <n v="10"/>
    <n v="40.075000000000003"/>
    <n v="4.0075000000000003"/>
    <n v="36"/>
    <n v="27.7777777777778"/>
    <n v="1.49861111111111"/>
    <n v="0"/>
    <n v="0"/>
    <n v="0"/>
    <n v="40.075000000000003"/>
    <n v="0"/>
  </r>
  <r>
    <s v="K435"/>
    <x v="1"/>
    <s v="43000000013072917"/>
    <x v="938"/>
    <s v="Broad"/>
    <x v="16"/>
    <s v="Italy"/>
    <s v="uncategorized"/>
    <x v="2"/>
    <s v="Unassigned"/>
    <s v="Paused"/>
    <n v="6.25"/>
    <n v="43"/>
    <n v="40.349999762499998"/>
    <n v="0.93837208750000001"/>
    <n v="901"/>
    <n v="4.7724750277469496"/>
    <n v="5.5345172031076597"/>
    <n v="0"/>
    <n v="0"/>
    <n v="0"/>
    <n v="40.349999762499998"/>
    <n v="0"/>
  </r>
  <r>
    <s v="K435"/>
    <x v="1"/>
    <s v="43000000013072380"/>
    <x v="939"/>
    <s v="Broad"/>
    <x v="16"/>
    <s v="UK"/>
    <s v="uncategorized"/>
    <x v="2"/>
    <s v="Unassigned"/>
    <s v="Unavailable"/>
    <n v="6.25"/>
    <n v="13"/>
    <n v="40.474999987499999"/>
    <n v="3.1134615375000001"/>
    <n v="163"/>
    <n v="7.9754601226993902"/>
    <n v="1.8447852760736201"/>
    <n v="0"/>
    <n v="0"/>
    <n v="0"/>
    <n v="40.474999987499999"/>
    <n v="0"/>
  </r>
  <r>
    <s v="K435"/>
    <x v="1"/>
    <s v="43000000005287954"/>
    <x v="940"/>
    <s v="Broad"/>
    <x v="10"/>
    <s v="Google|Hanover"/>
    <s v="hanover"/>
    <x v="2"/>
    <s v="Unassigned"/>
    <s v="Paused"/>
    <n v="6.25"/>
    <n v="9"/>
    <n v="40.5874999125"/>
    <n v="4.5097222124999998"/>
    <n v="285"/>
    <n v="3.1578947368421102"/>
    <n v="1.1680701754386"/>
    <n v="0"/>
    <n v="0"/>
    <n v="0"/>
    <n v="40.5874999125"/>
    <n v="0"/>
  </r>
  <r>
    <s v="K435"/>
    <x v="1"/>
    <s v="43000000005278517"/>
    <x v="429"/>
    <s v="Broad"/>
    <x v="10"/>
    <s v="Google|Barcelona"/>
    <s v="uncategorized"/>
    <x v="2"/>
    <s v="Unassigned"/>
    <s v="Paused"/>
    <n v="6.25"/>
    <n v="17"/>
    <n v="40.724999824999998"/>
    <n v="2.395588225"/>
    <n v="1298"/>
    <n v="1.3097072419106299"/>
    <n v="1.9881355932203399"/>
    <n v="0"/>
    <n v="0"/>
    <n v="0"/>
    <n v="40.724999824999998"/>
    <n v="0"/>
  </r>
  <r>
    <s v="K435"/>
    <x v="1"/>
    <s v="43000000005278697"/>
    <x v="432"/>
    <s v="Broad"/>
    <x v="10"/>
    <s v="Google|Madrid"/>
    <s v="uncategorized"/>
    <x v="2"/>
    <s v="Unassigned"/>
    <s v="Paused"/>
    <n v="6.25"/>
    <n v="13"/>
    <n v="40.799999987500009"/>
    <n v="3.1384615375000005"/>
    <n v="506"/>
    <n v="2.5691699604743099"/>
    <n v="1.97727272727273"/>
    <n v="0"/>
    <n v="0"/>
    <n v="0"/>
    <n v="40.799999987500009"/>
    <n v="0"/>
  </r>
  <r>
    <s v="K435"/>
    <x v="1"/>
    <s v="43000000014119773"/>
    <x v="337"/>
    <s v="Broad"/>
    <x v="9"/>
    <s v="Houston to Rome Sale"/>
    <s v="uncategorized"/>
    <x v="2"/>
    <s v="Unassigned"/>
    <s v="Paused"/>
    <n v="6.25"/>
    <n v="11"/>
    <n v="40.912499924999999"/>
    <n v="3.7193181749999997"/>
    <n v="75"/>
    <n v="14.6666666666667"/>
    <n v="1.3855999999999999"/>
    <n v="0"/>
    <n v="0"/>
    <n v="0"/>
    <n v="40.912499924999999"/>
    <n v="0"/>
  </r>
  <r>
    <s v="K435"/>
    <x v="1"/>
    <s v="43000000013071390"/>
    <x v="941"/>
    <s v="Broad"/>
    <x v="16"/>
    <s v="Barcelona"/>
    <s v="uncategorized"/>
    <x v="2"/>
    <s v="Unassigned"/>
    <s v="Paused"/>
    <n v="6.25"/>
    <n v="46"/>
    <n v="41.512499900000002"/>
    <n v="0.90244564999999999"/>
    <n v="1427"/>
    <n v="3.22354590049054"/>
    <n v="5.2257182901191301"/>
    <n v="0"/>
    <n v="0"/>
    <n v="0"/>
    <n v="41.512499900000002"/>
    <n v="0"/>
  </r>
  <r>
    <s v="K435"/>
    <x v="1"/>
    <s v="43000000007147542"/>
    <x v="942"/>
    <s v="Broad"/>
    <x v="10"/>
    <s v="Google|Delhi"/>
    <s v="delhi"/>
    <x v="2"/>
    <s v="Unassigned"/>
    <s v="Paused"/>
    <n v="6.25"/>
    <n v="20"/>
    <n v="42.15"/>
    <n v="2.1074999999999999"/>
    <n v="624"/>
    <n v="3.2051282051282"/>
    <n v="1.0314102564102601"/>
    <n v="0"/>
    <n v="0"/>
    <n v="0"/>
    <n v="42.15"/>
    <n v="0"/>
  </r>
  <r>
    <s v="K435"/>
    <x v="1"/>
    <s v="43000000005278772"/>
    <x v="943"/>
    <s v="Broad"/>
    <x v="10"/>
    <s v="Google|Germany"/>
    <s v="uncategorized"/>
    <x v="2"/>
    <s v="Unassigned"/>
    <s v="Paused"/>
    <n v="6.25"/>
    <n v="27"/>
    <n v="43.624999912499995"/>
    <n v="1.6157407374999999"/>
    <n v="1418"/>
    <n v="1.90409026798307"/>
    <n v="1.7109308885754599"/>
    <n v="0"/>
    <n v="0"/>
    <n v="0"/>
    <n v="43.624999912499995"/>
    <n v="0"/>
  </r>
  <r>
    <s v="K435"/>
    <x v="1"/>
    <s v="43000000014119757"/>
    <x v="873"/>
    <s v="Broad"/>
    <x v="7"/>
    <s v="Cheap International Detroit"/>
    <s v="uncategorized"/>
    <x v="2"/>
    <s v="Unassigned"/>
    <s v="Unavailable"/>
    <n v="6.25"/>
    <n v="15"/>
    <n v="43.824999937499996"/>
    <n v="2.9216666624999998"/>
    <n v="1073"/>
    <n v="1.3979496738117401"/>
    <n v="3.0637465051258199"/>
    <n v="0"/>
    <n v="0"/>
    <n v="0"/>
    <n v="43.824999937499996"/>
    <n v="0"/>
  </r>
  <r>
    <s v="K435"/>
    <x v="1"/>
    <s v="43000000014117644"/>
    <x v="41"/>
    <s v="Broad"/>
    <x v="14"/>
    <s v="Los Angeles to Paris Sale"/>
    <s v="uncategorized"/>
    <x v="2"/>
    <s v="Unassigned"/>
    <s v="Paused"/>
    <n v="6.25"/>
    <n v="24"/>
    <n v="43.837499999999999"/>
    <n v="1.8265625000000001"/>
    <n v="149"/>
    <n v="16.107382550335601"/>
    <n v="1.2125503355704701"/>
    <n v="0"/>
    <n v="0"/>
    <n v="0"/>
    <n v="43.837499999999999"/>
    <n v="0"/>
  </r>
  <r>
    <s v="K435"/>
    <x v="1"/>
    <s v="43000000013071483"/>
    <x v="944"/>
    <s v="Broad"/>
    <x v="16"/>
    <s v="Barcelona"/>
    <s v="uncategorized"/>
    <x v="2"/>
    <s v="Unassigned"/>
    <s v="Paused"/>
    <n v="6.25"/>
    <n v="18"/>
    <n v="45.124999875"/>
    <n v="2.5069444375000001"/>
    <n v="1717"/>
    <n v="1.0483401281304601"/>
    <n v="3.0806057076295899"/>
    <n v="0"/>
    <n v="0"/>
    <n v="0"/>
    <n v="45.124999875"/>
    <n v="0"/>
  </r>
  <r>
    <s v="K435"/>
    <x v="1"/>
    <s v="43000000013072809"/>
    <x v="945"/>
    <s v="Exact"/>
    <x v="16"/>
    <s v="Istanbul"/>
    <s v="uncategorized"/>
    <x v="2"/>
    <s v="Unassigned"/>
    <s v="Unavailable"/>
    <n v="6.25"/>
    <n v="26"/>
    <n v="45.237499775000003"/>
    <n v="1.7399038375"/>
    <n v="1042"/>
    <n v="2.4952015355086399"/>
    <n v="5.1920345489443402"/>
    <n v="0"/>
    <n v="0"/>
    <n v="0"/>
    <n v="45.237499775000003"/>
    <n v="0"/>
  </r>
  <r>
    <s v="K435"/>
    <x v="1"/>
    <s v="43000000014113328"/>
    <x v="30"/>
    <s v="Broad"/>
    <x v="4"/>
    <s v="New York to France Sale"/>
    <s v="uncategorized"/>
    <x v="2"/>
    <s v="Unassigned"/>
    <s v="Live"/>
    <n v="6.25"/>
    <n v="19"/>
    <n v="45.362499999999997"/>
    <n v="2.3875000000000002"/>
    <n v="137"/>
    <n v="13.868613138686101"/>
    <n v="1.4436496350365"/>
    <n v="0"/>
    <n v="0"/>
    <n v="0"/>
    <n v="45.362499999999997"/>
    <n v="0"/>
  </r>
  <r>
    <s v="K435"/>
    <x v="1"/>
    <s v="43000000005278030"/>
    <x v="919"/>
    <s v="Broad"/>
    <x v="10"/>
    <s v="Google|Milan"/>
    <s v="uncategorized"/>
    <x v="2"/>
    <s v="Unassigned"/>
    <s v="Paused"/>
    <n v="6.25"/>
    <n v="25"/>
    <n v="45.55"/>
    <n v="1.8220000000000001"/>
    <n v="349"/>
    <n v="7.1633237822349596"/>
    <n v="3.0157593123209199"/>
    <n v="0"/>
    <n v="0"/>
    <n v="0"/>
    <n v="45.55"/>
    <n v="0"/>
  </r>
  <r>
    <s v="K435"/>
    <x v="1"/>
    <s v="43000000005278787"/>
    <x v="857"/>
    <s v="Broad"/>
    <x v="10"/>
    <s v="Google|Spain"/>
    <s v="spain"/>
    <x v="2"/>
    <s v="Unassigned"/>
    <s v="Paused"/>
    <n v="6.25"/>
    <n v="12"/>
    <n v="45.6"/>
    <n v="3.8"/>
    <n v="438"/>
    <n v="2.7397260273972601"/>
    <n v="1.6134703196347"/>
    <n v="0"/>
    <n v="0"/>
    <n v="0"/>
    <n v="45.6"/>
    <n v="0"/>
  </r>
  <r>
    <s v="K435"/>
    <x v="1"/>
    <s v="43000000013071580"/>
    <x v="946"/>
    <s v="Broad"/>
    <x v="16"/>
    <s v="Europe"/>
    <s v="uncategorized"/>
    <x v="2"/>
    <s v="Unassigned"/>
    <s v="Unavailable"/>
    <n v="6.25"/>
    <n v="19"/>
    <n v="45.612499862500002"/>
    <n v="2.4006578875"/>
    <n v="627"/>
    <n v="3.0303030303030298"/>
    <n v="1.38309409888357"/>
    <n v="0"/>
    <n v="0"/>
    <n v="0"/>
    <n v="45.612499862500002"/>
    <n v="0"/>
  </r>
  <r>
    <s v="K435"/>
    <x v="1"/>
    <s v="43000000014113227"/>
    <x v="397"/>
    <s v="Broad"/>
    <x v="4"/>
    <s v="New York to Paris Sale"/>
    <s v="uncategorized"/>
    <x v="2"/>
    <s v="Unassigned"/>
    <s v="Live"/>
    <n v="6.25"/>
    <n v="17"/>
    <n v="45.812499937500007"/>
    <n v="2.6948529375000003"/>
    <n v="92"/>
    <n v="18.478260869565201"/>
    <n v="1.54108695652174"/>
    <n v="0"/>
    <n v="0"/>
    <n v="0"/>
    <n v="45.812499937500007"/>
    <n v="0"/>
  </r>
  <r>
    <s v="K435"/>
    <x v="1"/>
    <s v="43000000005278180"/>
    <x v="877"/>
    <s v="Broad"/>
    <x v="10"/>
    <s v="Google|Barcelona"/>
    <s v="fly"/>
    <x v="2"/>
    <s v="Unassigned"/>
    <s v="Paused"/>
    <n v="6.25"/>
    <n v="26"/>
    <n v="45.937499725000002"/>
    <n v="1.7668269125"/>
    <n v="300"/>
    <n v="8.6666666666666696"/>
    <n v="1.62733333333333"/>
    <n v="0"/>
    <n v="0"/>
    <n v="0"/>
    <n v="45.937499725000002"/>
    <n v="0"/>
  </r>
  <r>
    <s v="K435"/>
    <x v="1"/>
    <s v="43000000013072679"/>
    <x v="629"/>
    <s v="Broad"/>
    <x v="16"/>
    <s v="Madrid"/>
    <s v="uncategorized"/>
    <x v="2"/>
    <s v="Unassigned"/>
    <s v="Unavailable"/>
    <n v="6.25"/>
    <n v="41"/>
    <n v="46.0749999875"/>
    <n v="1.1237804874999999"/>
    <n v="1875"/>
    <n v="2.1866666666666701"/>
    <n v="4.4375466666666696"/>
    <n v="0"/>
    <n v="0"/>
    <n v="0"/>
    <n v="46.0749999875"/>
    <n v="0"/>
  </r>
  <r>
    <s v="K435"/>
    <x v="1"/>
    <s v="43000000014116694"/>
    <x v="873"/>
    <s v="Broad"/>
    <x v="14"/>
    <s v="Cheap International Los Angeles"/>
    <s v="uncategorized"/>
    <x v="2"/>
    <s v="Unassigned"/>
    <s v="Unavailable"/>
    <n v="6.25"/>
    <n v="11"/>
    <n v="46.1624999"/>
    <n v="4.1965909000000003"/>
    <n v="788"/>
    <n v="1.3959390862944201"/>
    <n v="3.8022969543147198"/>
    <n v="0"/>
    <n v="0"/>
    <n v="0"/>
    <n v="46.1624999"/>
    <n v="0"/>
  </r>
  <r>
    <s v="K435"/>
    <x v="1"/>
    <s v="43000000005278595"/>
    <x v="619"/>
    <s v="Broad"/>
    <x v="10"/>
    <s v="Google|Milan"/>
    <s v="uncategorized"/>
    <x v="2"/>
    <s v="Unassigned"/>
    <s v="Paused"/>
    <n v="6.25"/>
    <n v="36"/>
    <n v="46.599999749999995"/>
    <n v="1.2944444374999999"/>
    <n v="838"/>
    <n v="4.29594272076372"/>
    <n v="1.5941527446300701"/>
    <n v="0"/>
    <n v="0"/>
    <n v="0"/>
    <n v="46.599999749999995"/>
    <n v="0"/>
  </r>
  <r>
    <s v="K435"/>
    <x v="1"/>
    <s v="43000000013072684"/>
    <x v="810"/>
    <s v="Broad"/>
    <x v="16"/>
    <s v="Greece"/>
    <s v="uncategorized"/>
    <x v="2"/>
    <s v="Unassigned"/>
    <s v="Unavailable"/>
    <n v="6.25"/>
    <n v="33"/>
    <n v="46.849999762499998"/>
    <n v="1.4196969625"/>
    <n v="736"/>
    <n v="4.4836956521739104"/>
    <n v="4.4025815217391298"/>
    <n v="0"/>
    <n v="0"/>
    <n v="0"/>
    <n v="46.849999762499998"/>
    <n v="0"/>
  </r>
  <r>
    <s v="K435"/>
    <x v="1"/>
    <s v="43000000013071758"/>
    <x v="883"/>
    <s v="Broad"/>
    <x v="16"/>
    <s v="Europe"/>
    <s v="uncategorized"/>
    <x v="2"/>
    <s v="Unassigned"/>
    <s v="Unavailable"/>
    <n v="6.25"/>
    <n v="21"/>
    <n v="46.974999749999995"/>
    <n v="2.2369047499999999"/>
    <n v="128"/>
    <n v="16.40625"/>
    <n v="1.278125"/>
    <n v="0"/>
    <n v="0"/>
    <n v="0"/>
    <n v="46.974999749999995"/>
    <n v="0"/>
  </r>
  <r>
    <s v="K435"/>
    <x v="1"/>
    <s v="43000000005278142"/>
    <x v="947"/>
    <s v="Broad"/>
    <x v="10"/>
    <s v="Google|Germany"/>
    <s v="uncategorized"/>
    <x v="2"/>
    <s v="Unassigned"/>
    <s v="Paused"/>
    <n v="6.25"/>
    <n v="28"/>
    <n v="47.324999749999996"/>
    <n v="1.6901785624999999"/>
    <n v="218"/>
    <n v="12.8440366972477"/>
    <n v="2.0403669724770599"/>
    <n v="0"/>
    <n v="0"/>
    <n v="0"/>
    <n v="47.324999749999996"/>
    <n v="0"/>
  </r>
  <r>
    <s v="K435"/>
    <x v="1"/>
    <s v="43000000005287788"/>
    <x v="948"/>
    <s v="Broad"/>
    <x v="10"/>
    <s v="Google|Stuttgart"/>
    <s v="stuttgart"/>
    <x v="2"/>
    <s v="Unassigned"/>
    <s v="Paused"/>
    <n v="6.25"/>
    <n v="15"/>
    <n v="47.349999937500002"/>
    <n v="3.1566666625000002"/>
    <n v="464"/>
    <n v="3.2327586206896601"/>
    <n v="1.3355603448275899"/>
    <n v="0"/>
    <n v="0"/>
    <n v="0"/>
    <n v="47.349999937500002"/>
    <n v="0"/>
  </r>
  <r>
    <s v="K435"/>
    <x v="1"/>
    <s v="43000000014120010"/>
    <x v="628"/>
    <s v="Broad"/>
    <x v="9"/>
    <s v="Houston to Rome Sale"/>
    <s v="uncategorized"/>
    <x v="2"/>
    <s v="Unassigned"/>
    <s v="Paused"/>
    <n v="6.25"/>
    <n v="12"/>
    <n v="47.449999949999999"/>
    <n v="3.9541666625"/>
    <n v="583"/>
    <n v="2.0583190394511202"/>
    <n v="2.1844253859348202"/>
    <n v="0"/>
    <n v="0"/>
    <n v="0"/>
    <n v="47.449999949999999"/>
    <n v="0"/>
  </r>
  <r>
    <s v="K435"/>
    <x v="1"/>
    <s v="43000000013072113"/>
    <x v="949"/>
    <s v="Broad"/>
    <x v="16"/>
    <s v="Europe"/>
    <s v="uncategorized"/>
    <x v="2"/>
    <s v="Unassigned"/>
    <s v="Unavailable"/>
    <n v="6.25"/>
    <n v="23"/>
    <n v="47.474999775000001"/>
    <n v="2.0641304250000001"/>
    <n v="466"/>
    <n v="4.9356223175965699"/>
    <n v="1.4184549356223199"/>
    <n v="0"/>
    <n v="0"/>
    <n v="0"/>
    <n v="47.474999775000001"/>
    <n v="0"/>
  </r>
  <r>
    <s v="K435"/>
    <x v="1"/>
    <s v="43000000014115030"/>
    <x v="383"/>
    <s v="Broad"/>
    <x v="4"/>
    <s v="New York to Rome Sale"/>
    <s v="uncategorized"/>
    <x v="2"/>
    <s v="Unassigned"/>
    <s v="Unavailable"/>
    <n v="6.25"/>
    <n v="13"/>
    <n v="47.574999875000003"/>
    <n v="3.659615375"/>
    <n v="189"/>
    <n v="6.8783068783068799"/>
    <n v="1.26873015873016"/>
    <n v="0"/>
    <n v="0"/>
    <n v="0"/>
    <n v="47.574999875000003"/>
    <n v="0"/>
  </r>
  <r>
    <s v="K435"/>
    <x v="1"/>
    <s v="43000000005278173"/>
    <x v="729"/>
    <s v="Broad"/>
    <x v="10"/>
    <s v="Google|Madrid"/>
    <s v="uncategorized"/>
    <x v="2"/>
    <s v="Unassigned"/>
    <s v="Paused"/>
    <n v="6.25"/>
    <n v="12"/>
    <n v="47.587499999999999"/>
    <n v="3.9656250000000002"/>
    <n v="241"/>
    <n v="4.9792531120332004"/>
    <n v="1.6883817427385901"/>
    <n v="0"/>
    <n v="0"/>
    <n v="0"/>
    <n v="47.587499999999999"/>
    <n v="0"/>
  </r>
  <r>
    <s v="K435"/>
    <x v="1"/>
    <s v="43000000007147540"/>
    <x v="950"/>
    <s v="Broad"/>
    <x v="10"/>
    <s v="Google|Delhi"/>
    <s v="delhi"/>
    <x v="2"/>
    <s v="Unassigned"/>
    <s v="Paused"/>
    <n v="6.25"/>
    <n v="33"/>
    <n v="48.037499812500009"/>
    <n v="1.4556818125000002"/>
    <n v="673"/>
    <n v="4.90341753343239"/>
    <n v="1.0356612184249601"/>
    <n v="0"/>
    <n v="0"/>
    <n v="0"/>
    <n v="48.037499812500009"/>
    <n v="0"/>
  </r>
  <r>
    <s v="K435"/>
    <x v="1"/>
    <s v="43000000013072149"/>
    <x v="246"/>
    <s v="Broad"/>
    <x v="16"/>
    <s v="Venice"/>
    <s v="uncategorized"/>
    <x v="2"/>
    <s v="Unassigned"/>
    <s v="Unavailable"/>
    <n v="6.25"/>
    <n v="34"/>
    <n v="48.537499849999996"/>
    <n v="1.4275735249999999"/>
    <n v="2251"/>
    <n v="1.5104398045313201"/>
    <n v="3.4359840071079502"/>
    <n v="0"/>
    <n v="0"/>
    <n v="0"/>
    <n v="48.537499849999996"/>
    <n v="0"/>
  </r>
  <r>
    <s v="K435"/>
    <x v="1"/>
    <s v="43000000005278561"/>
    <x v="687"/>
    <s v="Broad"/>
    <x v="10"/>
    <s v="Google|UK"/>
    <s v="uncategorized"/>
    <x v="2"/>
    <s v="Unassigned"/>
    <s v="Paused"/>
    <n v="6.25"/>
    <n v="10"/>
    <n v="48.6875"/>
    <n v="4.8687500000000004"/>
    <n v="389"/>
    <n v="2.5706940874035999"/>
    <n v="1.31696658097686"/>
    <n v="0"/>
    <n v="0"/>
    <n v="0"/>
    <n v="48.6875"/>
    <n v="0"/>
  </r>
  <r>
    <s v="K435"/>
    <x v="1"/>
    <s v="43000000005278622"/>
    <x v="790"/>
    <s v="Broad"/>
    <x v="10"/>
    <s v="Google|Barcelona"/>
    <s v="uncategorized"/>
    <x v="2"/>
    <s v="Unassigned"/>
    <s v="Paused"/>
    <n v="6.25"/>
    <n v="26"/>
    <n v="49.212499700000002"/>
    <n v="1.8927884500000001"/>
    <n v="180"/>
    <n v="14.4444444444444"/>
    <n v="2.0066666666666699"/>
    <n v="0"/>
    <n v="0"/>
    <n v="0"/>
    <n v="49.212499700000002"/>
    <n v="0"/>
  </r>
  <r>
    <s v="K435"/>
    <x v="1"/>
    <s v="43000000014114032"/>
    <x v="161"/>
    <s v="Broad"/>
    <x v="4"/>
    <s v="New York to France Sale"/>
    <s v="uncategorized"/>
    <x v="2"/>
    <s v="Unassigned"/>
    <s v="Live"/>
    <n v="6.25"/>
    <n v="18"/>
    <n v="49.662499949999997"/>
    <n v="2.7590277749999998"/>
    <n v="284"/>
    <n v="6.3380281690140796"/>
    <n v="1.7014436619718301"/>
    <n v="0"/>
    <n v="0"/>
    <n v="0"/>
    <n v="49.662499949999997"/>
    <n v="0"/>
  </r>
  <r>
    <s v="K435"/>
    <x v="1"/>
    <s v="43000000005278317"/>
    <x v="468"/>
    <s v="Broad"/>
    <x v="10"/>
    <s v="Google|Spain"/>
    <s v="uncategorized"/>
    <x v="2"/>
    <s v="Unassigned"/>
    <s v="Paused"/>
    <n v="6.25"/>
    <n v="28"/>
    <n v="49.7"/>
    <n v="1.7749999999999999"/>
    <n v="435"/>
    <n v="6.4367816091953998"/>
    <n v="1.8632183908046001"/>
    <n v="0"/>
    <n v="0"/>
    <n v="0"/>
    <n v="49.7"/>
    <n v="0"/>
  </r>
  <r>
    <s v="K435"/>
    <x v="1"/>
    <s v="43000000005278298"/>
    <x v="951"/>
    <s v="Broad"/>
    <x v="10"/>
    <s v="Google|London"/>
    <s v="uncategorized"/>
    <x v="2"/>
    <s v="Unassigned"/>
    <s v="Paused"/>
    <n v="6.25"/>
    <n v="33"/>
    <n v="49.787499712500001"/>
    <n v="1.5087121125"/>
    <n v="1295"/>
    <n v="2.5482625482625498"/>
    <n v="2.8359073359073399"/>
    <n v="0"/>
    <n v="0"/>
    <n v="0"/>
    <n v="49.787499712500001"/>
    <n v="0"/>
  </r>
  <r>
    <s v="K435"/>
    <x v="1"/>
    <s v="43000000014118392"/>
    <x v="34"/>
    <s v="Broad"/>
    <x v="9"/>
    <s v="Houston to Paris Sale"/>
    <s v="uncategorized"/>
    <x v="2"/>
    <s v="Unassigned"/>
    <s v="Paused"/>
    <n v="6.25"/>
    <n v="21"/>
    <n v="49.787499824999998"/>
    <n v="2.370833325"/>
    <n v="273"/>
    <n v="7.6923076923076898"/>
    <n v="2.40131868131868"/>
    <n v="0"/>
    <n v="0"/>
    <n v="0"/>
    <n v="49.787499824999998"/>
    <n v="0"/>
  </r>
  <r>
    <s v="K435"/>
    <x v="1"/>
    <s v="43000000014113768"/>
    <x v="39"/>
    <s v="Broad"/>
    <x v="4"/>
    <s v="New York to France Sale"/>
    <s v="uncategorized"/>
    <x v="2"/>
    <s v="Unassigned"/>
    <s v="Live"/>
    <n v="6.25"/>
    <n v="17"/>
    <n v="49.962499987500003"/>
    <n v="2.9389705875000001"/>
    <n v="349"/>
    <n v="4.8710601719197699"/>
    <n v="1.70570200573066"/>
    <n v="0"/>
    <n v="0"/>
    <n v="0"/>
    <n v="49.962499987500003"/>
    <n v="0"/>
  </r>
  <r>
    <s v="K435"/>
    <x v="1"/>
    <s v="43000000014111140"/>
    <x v="15"/>
    <s v="Broad"/>
    <x v="2"/>
    <s v="San Francisco to Paris Sale"/>
    <s v="uncategorized"/>
    <x v="2"/>
    <s v="Unassigned"/>
    <s v="Paused"/>
    <n v="6.25"/>
    <n v="18"/>
    <n v="50.53749997500001"/>
    <n v="2.8076388875000005"/>
    <n v="147"/>
    <n v="12.244897959183699"/>
    <n v="1.6030612244897999"/>
    <n v="0"/>
    <n v="0"/>
    <n v="0"/>
    <n v="50.53749997500001"/>
    <n v="0"/>
  </r>
  <r>
    <s v="K435"/>
    <x v="1"/>
    <s v="43000000005278414"/>
    <x v="928"/>
    <s v="Broad"/>
    <x v="10"/>
    <s v="Google|Turkey"/>
    <s v="uncategorized"/>
    <x v="2"/>
    <s v="Unassigned"/>
    <s v="Paused"/>
    <n v="6.25"/>
    <n v="49"/>
    <n v="51.2749995625"/>
    <n v="1.0464285625"/>
    <n v="1975"/>
    <n v="2.4810126582278502"/>
    <n v="1.41903797468354"/>
    <n v="0"/>
    <n v="0"/>
    <n v="0"/>
    <n v="51.2749995625"/>
    <n v="0"/>
  </r>
  <r>
    <s v="K435"/>
    <x v="1"/>
    <s v="43000000013071305"/>
    <x v="709"/>
    <s v="Broad"/>
    <x v="16"/>
    <s v="Europe"/>
    <s v="uncategorized"/>
    <x v="2"/>
    <s v="Unassigned"/>
    <s v="Unavailable"/>
    <n v="6.25"/>
    <n v="21"/>
    <n v="51.624999824999996"/>
    <n v="2.4583333249999999"/>
    <n v="125"/>
    <n v="16.8"/>
    <n v="1.4543999999999999"/>
    <n v="0"/>
    <n v="0"/>
    <n v="0"/>
    <n v="51.624999824999996"/>
    <n v="0"/>
  </r>
  <r>
    <s v="K435"/>
    <x v="1"/>
    <s v="43000000014119475"/>
    <x v="680"/>
    <s v="Broad"/>
    <x v="9"/>
    <s v="Houston to Rome Sale"/>
    <s v="uncategorized"/>
    <x v="2"/>
    <s v="Unassigned"/>
    <s v="Paused"/>
    <n v="6.25"/>
    <n v="18"/>
    <n v="51.774999975"/>
    <n v="2.8763888875000001"/>
    <n v="113"/>
    <n v="15.929203539823"/>
    <n v="1.2098230088495601"/>
    <n v="0"/>
    <n v="0"/>
    <n v="0"/>
    <n v="51.774999975"/>
    <n v="0"/>
  </r>
  <r>
    <s v="K435"/>
    <x v="1"/>
    <s v="43000000005278581"/>
    <x v="862"/>
    <s v="Broad"/>
    <x v="10"/>
    <s v="Google|Spain"/>
    <s v="uncategorized"/>
    <x v="2"/>
    <s v="Unassigned"/>
    <s v="Paused"/>
    <n v="6.25"/>
    <n v="22"/>
    <n v="51.962499874999999"/>
    <n v="2.3619318124999999"/>
    <n v="633"/>
    <n v="3.4755134281200601"/>
    <n v="2.2593996840442299"/>
    <n v="0"/>
    <n v="0"/>
    <n v="0"/>
    <n v="51.962499874999999"/>
    <n v="0"/>
  </r>
  <r>
    <s v="K435"/>
    <x v="1"/>
    <s v="43000000005277987"/>
    <x v="709"/>
    <s v="Broad"/>
    <x v="10"/>
    <s v="Google|Europe"/>
    <s v="uncategorized"/>
    <x v="2"/>
    <s v="Unassigned"/>
    <s v="Paused"/>
    <n v="6.25"/>
    <n v="17"/>
    <n v="51.987499825"/>
    <n v="3.0580882250000001"/>
    <n v="117"/>
    <n v="14.5299145299145"/>
    <n v="1.88803418803419"/>
    <n v="0"/>
    <n v="0"/>
    <n v="0"/>
    <n v="51.987499825"/>
    <n v="0"/>
  </r>
  <r>
    <s v="K435"/>
    <x v="1"/>
    <s v="43000000014113945"/>
    <x v="44"/>
    <s v="Broad"/>
    <x v="4"/>
    <s v="New York to France Sale"/>
    <s v="uncategorized"/>
    <x v="2"/>
    <s v="Unassigned"/>
    <s v="Live"/>
    <n v="6.25"/>
    <n v="18"/>
    <n v="52.337499974999993"/>
    <n v="2.9076388874999997"/>
    <n v="325"/>
    <n v="5.5384615384615401"/>
    <n v="1.6855076923076899"/>
    <n v="0"/>
    <n v="0"/>
    <n v="0"/>
    <n v="52.337499974999993"/>
    <n v="0"/>
  </r>
  <r>
    <s v="K435"/>
    <x v="1"/>
    <s v="43000000013072976"/>
    <x v="474"/>
    <s v="Broad"/>
    <x v="16"/>
    <s v="Greece"/>
    <s v="uncategorized"/>
    <x v="2"/>
    <s v="Unassigned"/>
    <s v="Unavailable"/>
    <n v="6.25"/>
    <n v="22"/>
    <n v="52.787499875000002"/>
    <n v="2.3994318125"/>
    <n v="840"/>
    <n v="2.61904761904762"/>
    <n v="2.7435714285714301"/>
    <n v="0"/>
    <n v="0"/>
    <n v="0"/>
    <n v="52.787499875000002"/>
    <n v="0"/>
  </r>
  <r>
    <s v="K435"/>
    <x v="1"/>
    <s v="43000000005278308"/>
    <x v="897"/>
    <s v="Broad"/>
    <x v="10"/>
    <s v="Google|Rome"/>
    <s v="fly"/>
    <x v="2"/>
    <s v="Unassigned"/>
    <s v="Paused"/>
    <n v="6.25"/>
    <n v="41"/>
    <n v="52.8374995"/>
    <n v="1.2887195"/>
    <n v="360"/>
    <n v="11.3888888888889"/>
    <n v="1.9597222222222199"/>
    <n v="0"/>
    <n v="0"/>
    <n v="0"/>
    <n v="52.8374995"/>
    <n v="0"/>
  </r>
  <r>
    <s v="K435"/>
    <x v="1"/>
    <s v="43000000014114156"/>
    <x v="380"/>
    <s v="Broad"/>
    <x v="4"/>
    <s v="New York to Barcelona Sale"/>
    <s v="uncategorized"/>
    <x v="2"/>
    <s v="Unassigned"/>
    <s v="Unavailable"/>
    <n v="6.25"/>
    <n v="19"/>
    <n v="53.112499774999996"/>
    <n v="2.795394725"/>
    <n v="165"/>
    <n v="11.5151515151515"/>
    <n v="1.2656363636363599"/>
    <n v="0"/>
    <n v="0"/>
    <n v="0"/>
    <n v="53.112499774999996"/>
    <n v="0"/>
  </r>
  <r>
    <s v="K435"/>
    <x v="1"/>
    <s v="43000000005278284"/>
    <x v="929"/>
    <s v="Broad"/>
    <x v="10"/>
    <s v="Google|Europe"/>
    <s v="uncategorized"/>
    <x v="2"/>
    <s v="Unassigned"/>
    <s v="Paused"/>
    <n v="6.25"/>
    <n v="27"/>
    <n v="53.249999737499998"/>
    <n v="1.9722222125"/>
    <n v="762"/>
    <n v="3.54330708661417"/>
    <n v="1.5249343832021001"/>
    <n v="0"/>
    <n v="0"/>
    <n v="0"/>
    <n v="53.249999737499998"/>
    <n v="0"/>
  </r>
  <r>
    <s v="K435"/>
    <x v="1"/>
    <s v="43000000014113849"/>
    <x v="611"/>
    <s v="Broad"/>
    <x v="4"/>
    <s v="New York to France Sale"/>
    <s v="uncategorized"/>
    <x v="2"/>
    <s v="Unassigned"/>
    <s v="Live"/>
    <n v="6.25"/>
    <n v="17"/>
    <n v="54.199999887499992"/>
    <n v="3.1882352874999995"/>
    <n v="183"/>
    <n v="9.2896174863388001"/>
    <n v="1.55502732240437"/>
    <n v="0"/>
    <n v="0"/>
    <n v="0"/>
    <n v="54.199999887499992"/>
    <n v="0"/>
  </r>
  <r>
    <s v="K435"/>
    <x v="1"/>
    <s v="43000000005278268"/>
    <x v="891"/>
    <s v="Broad"/>
    <x v="10"/>
    <s v="Google|Venice"/>
    <s v="venice"/>
    <x v="2"/>
    <s v="Unassigned"/>
    <s v="Paused"/>
    <n v="6.25"/>
    <n v="24"/>
    <n v="54.3"/>
    <n v="2.2625000000000002"/>
    <n v="356"/>
    <n v="6.7415730337078603"/>
    <n v="1.89129213483146"/>
    <n v="0"/>
    <n v="0"/>
    <n v="0"/>
    <n v="54.3"/>
    <n v="0"/>
  </r>
  <r>
    <s v="K435"/>
    <x v="1"/>
    <s v="43000000014114024"/>
    <x v="400"/>
    <s v="Broad"/>
    <x v="4"/>
    <s v="New York to France Sale"/>
    <s v="uncategorized"/>
    <x v="2"/>
    <s v="Unassigned"/>
    <s v="Live"/>
    <n v="6.25"/>
    <n v="47"/>
    <n v="54.312499700000004"/>
    <n v="1.1555851000000001"/>
    <n v="246"/>
    <n v="19.105691056910601"/>
    <n v="1.05085365853659"/>
    <n v="0"/>
    <n v="0"/>
    <n v="0"/>
    <n v="54.312499700000004"/>
    <n v="0"/>
  </r>
  <r>
    <s v="K435"/>
    <x v="1"/>
    <s v="43000000014113865"/>
    <x v="389"/>
    <s v="Broad"/>
    <x v="4"/>
    <s v="New York to Paris Sale"/>
    <s v="uncategorized"/>
    <x v="2"/>
    <s v="Unassigned"/>
    <s v="Live"/>
    <n v="6.25"/>
    <n v="14"/>
    <n v="54.374999874999993"/>
    <n v="3.8839285624999995"/>
    <n v="54"/>
    <n v="25.925925925925899"/>
    <n v="2.0177777777777801"/>
    <n v="0"/>
    <n v="0"/>
    <n v="0"/>
    <n v="54.374999874999993"/>
    <n v="0"/>
  </r>
  <r>
    <s v="K435"/>
    <x v="1"/>
    <s v="43000000007147532"/>
    <x v="952"/>
    <s v="Broad"/>
    <x v="10"/>
    <s v="Google|Delhi"/>
    <s v="delhi"/>
    <x v="2"/>
    <s v="Unassigned"/>
    <s v="Paused"/>
    <n v="6.25"/>
    <n v="31"/>
    <n v="54.924999812500005"/>
    <n v="1.7717741875000002"/>
    <n v="534"/>
    <n v="5.8052434456928799"/>
    <n v="1.03876404494382"/>
    <n v="0"/>
    <n v="0"/>
    <n v="0"/>
    <n v="54.924999812500005"/>
    <n v="0"/>
  </r>
  <r>
    <s v="K435"/>
    <x v="1"/>
    <s v="43000000005278525"/>
    <x v="939"/>
    <s v="Broad"/>
    <x v="10"/>
    <s v="Google|UK"/>
    <s v="uncategorized"/>
    <x v="2"/>
    <s v="Unassigned"/>
    <s v="Paused"/>
    <n v="6.25"/>
    <n v="16"/>
    <n v="55.487499999999997"/>
    <n v="3.4679687499999998"/>
    <n v="316"/>
    <n v="5.0632911392405102"/>
    <n v="2.0458860759493702"/>
    <n v="0"/>
    <n v="0"/>
    <n v="0"/>
    <n v="55.487499999999997"/>
    <n v="0"/>
  </r>
  <r>
    <s v="K435"/>
    <x v="1"/>
    <s v="43000000005278497"/>
    <x v="659"/>
    <s v="Broad"/>
    <x v="10"/>
    <s v="Google|Venice"/>
    <s v="uncategorized"/>
    <x v="2"/>
    <s v="Unassigned"/>
    <s v="Paused"/>
    <n v="6.25"/>
    <n v="25"/>
    <n v="56.287500000000001"/>
    <n v="2.2515000000000001"/>
    <n v="612"/>
    <n v="4.0849673202614403"/>
    <n v="1.25882352941176"/>
    <n v="0"/>
    <n v="0"/>
    <n v="0"/>
    <n v="56.287500000000001"/>
    <n v="0"/>
  </r>
  <r>
    <s v="K435"/>
    <x v="1"/>
    <s v="43000000005278323"/>
    <x v="912"/>
    <s v="Broad"/>
    <x v="10"/>
    <s v="Google|Florence"/>
    <s v="uncategorized"/>
    <x v="2"/>
    <s v="Unassigned"/>
    <s v="Paused"/>
    <n v="6.25"/>
    <n v="10"/>
    <n v="57.887500000000003"/>
    <n v="5.7887500000000003"/>
    <n v="3055"/>
    <n v="0.32733224222585899"/>
    <n v="2.1071031096563"/>
    <n v="0"/>
    <n v="0"/>
    <n v="0"/>
    <n v="57.887500000000003"/>
    <n v="0"/>
  </r>
  <r>
    <s v="K435"/>
    <x v="1"/>
    <s v="43000000005278274"/>
    <x v="946"/>
    <s v="Broad"/>
    <x v="10"/>
    <s v="Google|Europe"/>
    <s v="uncategorized"/>
    <x v="2"/>
    <s v="Unassigned"/>
    <s v="Paused"/>
    <n v="6.25"/>
    <n v="27"/>
    <n v="58.174999875000005"/>
    <n v="2.1546296250000001"/>
    <n v="1546"/>
    <n v="1.74644243208279"/>
    <n v="1.6876455368693399"/>
    <n v="0"/>
    <n v="0"/>
    <n v="0"/>
    <n v="58.174999875000005"/>
    <n v="0"/>
  </r>
  <r>
    <s v="K435"/>
    <x v="1"/>
    <s v="43000000005278513"/>
    <x v="953"/>
    <s v="Broad"/>
    <x v="10"/>
    <s v="Google|Germany"/>
    <s v="uncategorized"/>
    <x v="2"/>
    <s v="Unassigned"/>
    <s v="Paused"/>
    <n v="6.25"/>
    <n v="33"/>
    <n v="58.299999862500002"/>
    <n v="1.7666666625"/>
    <n v="1835"/>
    <n v="1.7983651226157999"/>
    <n v="1.8560762942779301"/>
    <n v="0"/>
    <n v="0"/>
    <n v="0"/>
    <n v="58.299999862500002"/>
    <n v="0"/>
  </r>
  <r>
    <s v="K435"/>
    <x v="1"/>
    <s v="43000000013071497"/>
    <x v="575"/>
    <s v="Broad"/>
    <x v="16"/>
    <s v="Europe"/>
    <s v="uncategorized"/>
    <x v="2"/>
    <s v="Unassigned"/>
    <s v="Unavailable"/>
    <n v="6.25"/>
    <n v="36"/>
    <n v="58.449999599999998"/>
    <n v="1.6236111"/>
    <n v="589"/>
    <n v="6.1120543293718201"/>
    <n v="1.6336162988115499"/>
    <n v="0"/>
    <n v="0"/>
    <n v="0"/>
    <n v="58.449999599999998"/>
    <n v="0"/>
  </r>
  <r>
    <s v="K435"/>
    <x v="1"/>
    <s v="43000000007147531"/>
    <x v="954"/>
    <s v="Broad"/>
    <x v="10"/>
    <s v="Google|Delhi"/>
    <s v="delhi"/>
    <x v="2"/>
    <s v="Unassigned"/>
    <s v="Paused"/>
    <n v="6.25"/>
    <n v="24"/>
    <n v="58.562499899999999"/>
    <n v="2.4401041625"/>
    <n v="410"/>
    <n v="5.8536585365853702"/>
    <n v="1.0256097560975601"/>
    <n v="0"/>
    <n v="0"/>
    <n v="0"/>
    <n v="58.562499899999999"/>
    <n v="0"/>
  </r>
  <r>
    <s v="K435"/>
    <x v="1"/>
    <s v="43000000014110597"/>
    <x v="25"/>
    <s v="Broad"/>
    <x v="2"/>
    <s v="San Francisco to Paris Sale"/>
    <s v="uncategorized"/>
    <x v="2"/>
    <s v="Unassigned"/>
    <s v="Paused"/>
    <n v="6.25"/>
    <n v="18"/>
    <n v="60.087499874999999"/>
    <n v="3.3381944374999999"/>
    <n v="633"/>
    <n v="2.8436018957345999"/>
    <n v="1.3981990521326999"/>
    <n v="0"/>
    <n v="0"/>
    <n v="0"/>
    <n v="60.087499874999999"/>
    <n v="0"/>
  </r>
  <r>
    <s v="K435"/>
    <x v="1"/>
    <s v="43000000014128043"/>
    <x v="381"/>
    <s v="Broad"/>
    <x v="8"/>
    <s v="Boston to Rome Sale"/>
    <s v="uncategorized"/>
    <x v="2"/>
    <s v="Unassigned"/>
    <s v="Paused"/>
    <n v="6.25"/>
    <n v="15"/>
    <n v="60.412500000000001"/>
    <n v="4.0274999999999999"/>
    <n v="313"/>
    <n v="4.7923322683706102"/>
    <n v="1.974696485623"/>
    <n v="0"/>
    <n v="0"/>
    <n v="0"/>
    <n v="60.412500000000001"/>
    <n v="0"/>
  </r>
  <r>
    <s v="K435"/>
    <x v="1"/>
    <s v="43000000007147546"/>
    <x v="955"/>
    <s v="Broad"/>
    <x v="10"/>
    <s v="Google|Delhi"/>
    <s v="delhi"/>
    <x v="2"/>
    <s v="Unassigned"/>
    <s v="Paused"/>
    <n v="6.25"/>
    <n v="43"/>
    <n v="60.562499674999998"/>
    <n v="1.408430225"/>
    <n v="1156"/>
    <n v="3.7197231833909998"/>
    <n v="1.01885813148789"/>
    <n v="0"/>
    <n v="0"/>
    <n v="0"/>
    <n v="60.562499674999998"/>
    <n v="0"/>
  </r>
  <r>
    <s v="K435"/>
    <x v="1"/>
    <s v="43000000005278479"/>
    <x v="956"/>
    <s v="Broad"/>
    <x v="10"/>
    <s v="Google|Germany"/>
    <s v="uncategorized"/>
    <x v="2"/>
    <s v="Unassigned"/>
    <s v="Paused"/>
    <n v="6.25"/>
    <n v="28"/>
    <n v="60.799999749999998"/>
    <n v="2.1714285625"/>
    <n v="373"/>
    <n v="7.5067024128686297"/>
    <n v="2.3667560321715801"/>
    <n v="0"/>
    <n v="0"/>
    <n v="0"/>
    <n v="60.799999749999998"/>
    <n v="0"/>
  </r>
  <r>
    <s v="K435"/>
    <x v="1"/>
    <s v="43000000014113867"/>
    <x v="793"/>
    <s v="Broad"/>
    <x v="4"/>
    <s v="New York to Paris Sale"/>
    <s v="uncategorized"/>
    <x v="2"/>
    <s v="Unassigned"/>
    <s v="Live"/>
    <n v="6.25"/>
    <n v="20"/>
    <n v="61.15"/>
    <n v="3.0575000000000001"/>
    <n v="106"/>
    <n v="18.867924528301899"/>
    <n v="1.4056603773584899"/>
    <n v="0"/>
    <n v="0"/>
    <n v="0"/>
    <n v="61.15"/>
    <n v="0"/>
  </r>
  <r>
    <s v="K435"/>
    <x v="1"/>
    <s v="43000000014113201"/>
    <x v="43"/>
    <s v="Broad"/>
    <x v="4"/>
    <s v="New York to Paris Sale"/>
    <s v="uncategorized"/>
    <x v="2"/>
    <s v="Unassigned"/>
    <s v="Live"/>
    <n v="6.25"/>
    <n v="22"/>
    <n v="61.649999949999994"/>
    <n v="2.8022727249999999"/>
    <n v="341"/>
    <n v="6.4516129032258096"/>
    <n v="1.6657771260997101"/>
    <n v="0"/>
    <n v="0"/>
    <n v="0"/>
    <n v="61.649999949999994"/>
    <n v="0"/>
  </r>
  <r>
    <s v="K435"/>
    <x v="1"/>
    <s v="43000000014302639"/>
    <x v="957"/>
    <s v="Broad"/>
    <x v="19"/>
    <s v="India"/>
    <s v="uncategorized"/>
    <x v="2"/>
    <s v="Unassigned"/>
    <s v="Paused"/>
    <n v="6.25"/>
    <n v="25"/>
    <n v="61.774999999999999"/>
    <n v="2.4710000000000001"/>
    <n v="531"/>
    <n v="4.70809792843691"/>
    <n v="1.31167608286252"/>
    <n v="0"/>
    <n v="0"/>
    <n v="0"/>
    <n v="61.774999999999999"/>
    <n v="0"/>
  </r>
  <r>
    <s v="K435"/>
    <x v="1"/>
    <s v="43000000005278533"/>
    <x v="958"/>
    <s v="Broad"/>
    <x v="10"/>
    <s v="Google|Germany"/>
    <s v="uncategorized"/>
    <x v="2"/>
    <s v="Unassigned"/>
    <s v="Paused"/>
    <n v="6.25"/>
    <n v="42"/>
    <n v="61.824999599999998"/>
    <n v="1.4720237999999999"/>
    <n v="459"/>
    <n v="9.1503267973856204"/>
    <n v="1.9755991285403001"/>
    <n v="0"/>
    <n v="0"/>
    <n v="0"/>
    <n v="61.824999599999998"/>
    <n v="0"/>
  </r>
  <r>
    <s v="K435"/>
    <x v="1"/>
    <s v="43000000014114046"/>
    <x v="113"/>
    <s v="Broad"/>
    <x v="4"/>
    <s v="New York to Paris Sale"/>
    <s v="uncategorized"/>
    <x v="2"/>
    <s v="Unassigned"/>
    <s v="Live"/>
    <n v="6.25"/>
    <n v="22"/>
    <n v="61.999999875000007"/>
    <n v="2.8181818125000002"/>
    <n v="1005"/>
    <n v="2.1890547263681599"/>
    <n v="1.29093532338308"/>
    <n v="0"/>
    <n v="0"/>
    <n v="0"/>
    <n v="61.999999875000007"/>
    <n v="0"/>
  </r>
  <r>
    <s v="K435"/>
    <x v="1"/>
    <s v="43000000013071395"/>
    <x v="472"/>
    <s v="Broad"/>
    <x v="16"/>
    <s v="Europe"/>
    <s v="uncategorized"/>
    <x v="2"/>
    <s v="Unassigned"/>
    <s v="Unavailable"/>
    <n v="6.25"/>
    <n v="26"/>
    <n v="62.624999775000006"/>
    <n v="2.4086538375000002"/>
    <n v="865"/>
    <n v="3.00578034682081"/>
    <n v="1.4609248554913301"/>
    <n v="0"/>
    <n v="0"/>
    <n v="0"/>
    <n v="62.624999775000006"/>
    <n v="0"/>
  </r>
  <r>
    <s v="K435"/>
    <x v="1"/>
    <s v="43000000013072569"/>
    <x v="959"/>
    <s v="Broad"/>
    <x v="16"/>
    <s v="Venice"/>
    <s v="uncategorized"/>
    <x v="2"/>
    <s v="Unassigned"/>
    <s v="Unavailable"/>
    <n v="6.25"/>
    <n v="18"/>
    <n v="62.687499974999994"/>
    <n v="3.4826388874999998"/>
    <n v="2821"/>
    <n v="0.63807160581354094"/>
    <n v="2.4886919532080798"/>
    <n v="0"/>
    <n v="0"/>
    <n v="0"/>
    <n v="62.687499974999994"/>
    <n v="0"/>
  </r>
  <r>
    <s v="K435"/>
    <x v="1"/>
    <s v="43000000013072134"/>
    <x v="609"/>
    <s v="Broad"/>
    <x v="16"/>
    <s v="Spain"/>
    <s v="uncategorized"/>
    <x v="2"/>
    <s v="Unassigned"/>
    <s v="Paused"/>
    <n v="6.25"/>
    <n v="29"/>
    <n v="63.412499825000012"/>
    <n v="2.1866379250000003"/>
    <n v="2758"/>
    <n v="1.05148658448151"/>
    <n v="2.0328136330674398"/>
    <n v="0"/>
    <n v="0"/>
    <n v="0"/>
    <n v="63.412499825000012"/>
    <n v="0"/>
  </r>
  <r>
    <s v="K435"/>
    <x v="1"/>
    <s v="43000000014109754"/>
    <x v="562"/>
    <s v="Broad"/>
    <x v="2"/>
    <s v="San Francisco to Italy Sale"/>
    <s v="uncategorized"/>
    <x v="2"/>
    <s v="Unassigned"/>
    <s v="Unavailable"/>
    <n v="6.25"/>
    <n v="27"/>
    <n v="63.599999850000003"/>
    <n v="2.3555555500000001"/>
    <n v="1013"/>
    <n v="2.6653504442250702"/>
    <n v="1.57936821322804"/>
    <n v="0"/>
    <n v="0"/>
    <n v="0"/>
    <n v="63.599999850000003"/>
    <n v="0"/>
  </r>
  <r>
    <s v="K435"/>
    <x v="1"/>
    <s v="43000000005278071"/>
    <x v="960"/>
    <s v="Broad"/>
    <x v="10"/>
    <s v="Google|Europe"/>
    <s v="uncategorized"/>
    <x v="2"/>
    <s v="Unassigned"/>
    <s v="Paused"/>
    <n v="6.25"/>
    <n v="43"/>
    <n v="63.937499800000005"/>
    <n v="1.4869186000000001"/>
    <n v="625"/>
    <n v="6.88"/>
    <n v="2.2231999999999998"/>
    <n v="0"/>
    <n v="0"/>
    <n v="0"/>
    <n v="63.937499800000005"/>
    <n v="0"/>
  </r>
  <r>
    <s v="K435"/>
    <x v="1"/>
    <s v="43000000005278243"/>
    <x v="438"/>
    <s v="Broad"/>
    <x v="10"/>
    <s v="Google|Athens"/>
    <s v="uncategorized"/>
    <x v="2"/>
    <s v="Unassigned"/>
    <s v="Paused"/>
    <n v="6.25"/>
    <n v="29"/>
    <n v="64.562499899999992"/>
    <n v="2.2262930999999999"/>
    <n v="1570"/>
    <n v="1.8471337579617799"/>
    <n v="1.52891719745223"/>
    <n v="0"/>
    <n v="0"/>
    <n v="0"/>
    <n v="64.562499899999992"/>
    <n v="0"/>
  </r>
  <r>
    <s v="K435"/>
    <x v="1"/>
    <s v="43000000013072845"/>
    <x v="961"/>
    <s v="Broad"/>
    <x v="16"/>
    <s v="Rome"/>
    <s v="uncategorized"/>
    <x v="2"/>
    <s v="Unassigned"/>
    <s v="Paused"/>
    <n v="6.25"/>
    <n v="54"/>
    <n v="65.199999599999998"/>
    <n v="1.2074073999999999"/>
    <n v="1262"/>
    <n v="4.2789223454833598"/>
    <n v="5.0905705229793998"/>
    <n v="0"/>
    <n v="0"/>
    <n v="0"/>
    <n v="65.199999599999998"/>
    <n v="0"/>
  </r>
  <r>
    <s v="K435"/>
    <x v="1"/>
    <s v="43000000014119334"/>
    <x v="592"/>
    <s v="Broad"/>
    <x v="9"/>
    <s v="Houston to Rome Sale"/>
    <s v="uncategorized"/>
    <x v="2"/>
    <s v="Unassigned"/>
    <s v="Paused"/>
    <n v="6.25"/>
    <n v="18"/>
    <n v="65.549999924999995"/>
    <n v="3.6416666625"/>
    <n v="1693"/>
    <n v="1.06320141760189"/>
    <n v="1.9524099232132299"/>
    <n v="0"/>
    <n v="0"/>
    <n v="0"/>
    <n v="65.549999924999995"/>
    <n v="0"/>
  </r>
  <r>
    <s v="K435"/>
    <x v="1"/>
    <s v="43000000007147619"/>
    <x v="962"/>
    <s v="Broad"/>
    <x v="10"/>
    <s v="Google|agadir"/>
    <s v="uncategorized"/>
    <x v="2"/>
    <s v="Unassigned"/>
    <s v="Paused"/>
    <n v="6.25"/>
    <n v="25"/>
    <n v="65.587500000000006"/>
    <n v="2.6235000000000004"/>
    <n v="395"/>
    <n v="6.3291139240506302"/>
    <n v="1.0830379746835399"/>
    <n v="0"/>
    <n v="0"/>
    <n v="0"/>
    <n v="65.587500000000006"/>
    <n v="0"/>
  </r>
  <r>
    <s v="K435"/>
    <x v="1"/>
    <s v="43000000005278079"/>
    <x v="963"/>
    <s v="Broad"/>
    <x v="10"/>
    <s v="Google|Turkey"/>
    <s v="uncategorized"/>
    <x v="2"/>
    <s v="Unassigned"/>
    <s v="Paused"/>
    <n v="6.25"/>
    <n v="27"/>
    <n v="65.999999812500008"/>
    <n v="2.4444444375000001"/>
    <n v="120"/>
    <n v="22.5"/>
    <n v="1.19333333333333"/>
    <n v="0"/>
    <n v="0"/>
    <n v="0"/>
    <n v="65.999999812500008"/>
    <n v="0"/>
  </r>
  <r>
    <s v="K435"/>
    <x v="1"/>
    <s v="43000000005278389"/>
    <x v="964"/>
    <s v="Broad"/>
    <x v="10"/>
    <s v="Google|International General"/>
    <s v="internationalgeneral"/>
    <x v="2"/>
    <s v="Unassigned"/>
    <s v="Paused"/>
    <n v="6.25"/>
    <n v="26"/>
    <n v="66.512499950000006"/>
    <n v="2.558173075"/>
    <n v="829"/>
    <n v="3.1363088057901098"/>
    <n v="1.6925211097708099"/>
    <n v="0"/>
    <n v="0"/>
    <n v="0"/>
    <n v="66.512499950000006"/>
    <n v="0"/>
  </r>
  <r>
    <s v="K435"/>
    <x v="1"/>
    <s v="43000000013071945"/>
    <x v="640"/>
    <s v="Broad"/>
    <x v="16"/>
    <s v="Europe"/>
    <s v="uncategorized"/>
    <x v="2"/>
    <s v="Unassigned"/>
    <s v="Unavailable"/>
    <n v="6.25"/>
    <n v="33"/>
    <n v="66.712499700000009"/>
    <n v="2.0215909000000001"/>
    <n v="576"/>
    <n v="5.7291666666666696"/>
    <n v="1.2723958333333301"/>
    <n v="0"/>
    <n v="0"/>
    <n v="0"/>
    <n v="66.712499700000009"/>
    <n v="0"/>
  </r>
  <r>
    <s v="K435"/>
    <x v="1"/>
    <s v="43000000005278192"/>
    <x v="965"/>
    <s v="Broad"/>
    <x v="10"/>
    <s v="Google|International General"/>
    <s v="uncategorized"/>
    <x v="2"/>
    <s v="Unassigned"/>
    <s v="Paused"/>
    <n v="6.25"/>
    <n v="31"/>
    <n v="67.849999925000006"/>
    <n v="2.1887096750000001"/>
    <n v="555"/>
    <n v="5.5855855855855898"/>
    <n v="1.51567567567568"/>
    <n v="0"/>
    <n v="0"/>
    <n v="0"/>
    <n v="67.849999925000006"/>
    <n v="0"/>
  </r>
  <r>
    <s v="K435"/>
    <x v="1"/>
    <s v="43000000013072678"/>
    <x v="966"/>
    <s v="Broad"/>
    <x v="16"/>
    <s v="Turkey"/>
    <s v="uncategorized"/>
    <x v="2"/>
    <s v="Unassigned"/>
    <s v="Unavailable"/>
    <n v="6.25"/>
    <n v="36"/>
    <n v="67.987499850000006"/>
    <n v="1.8885416625000002"/>
    <n v="1667"/>
    <n v="2.1595680863827198"/>
    <n v="1.98002399520096"/>
    <n v="0"/>
    <n v="0"/>
    <n v="0"/>
    <n v="67.987499850000006"/>
    <n v="0"/>
  </r>
  <r>
    <s v="K435"/>
    <x v="1"/>
    <s v="43000000005278737"/>
    <x v="817"/>
    <s v="Broad"/>
    <x v="10"/>
    <s v="Google|UK"/>
    <s v="uncategorized"/>
    <x v="2"/>
    <s v="Unassigned"/>
    <s v="Paused"/>
    <n v="6.25"/>
    <n v="18"/>
    <n v="68.262499800000001"/>
    <n v="3.7923610999999999"/>
    <n v="427"/>
    <n v="4.2154566744730699"/>
    <n v="1.94121779859485"/>
    <n v="0"/>
    <n v="0"/>
    <n v="0"/>
    <n v="68.262499800000001"/>
    <n v="0"/>
  </r>
  <r>
    <s v="K435"/>
    <x v="1"/>
    <s v="43000000005278166"/>
    <x v="656"/>
    <s v="Broad"/>
    <x v="10"/>
    <s v="Google|Florence"/>
    <s v="uncategorized"/>
    <x v="2"/>
    <s v="Unassigned"/>
    <s v="Paused"/>
    <n v="6.25"/>
    <n v="28"/>
    <n v="68.775000000000006"/>
    <n v="2.4562499999999998"/>
    <n v="1385"/>
    <n v="2.02166064981949"/>
    <n v="1.52245487364621"/>
    <n v="0"/>
    <n v="0"/>
    <n v="0"/>
    <n v="68.775000000000006"/>
    <n v="0"/>
  </r>
  <r>
    <s v="K435"/>
    <x v="1"/>
    <s v="43000000014125919"/>
    <x v="41"/>
    <s v="Broad"/>
    <x v="12"/>
    <s v="Chicago to Paris Sale"/>
    <s v="uncategorized"/>
    <x v="2"/>
    <s v="Unassigned"/>
    <s v="Unavailable"/>
    <n v="6.25"/>
    <n v="35"/>
    <n v="68.999999687499994"/>
    <n v="1.9714285624999999"/>
    <n v="148"/>
    <n v="23.648648648648599"/>
    <n v="1.1189189189189199"/>
    <n v="0"/>
    <n v="0"/>
    <n v="0"/>
    <n v="68.999999687499994"/>
    <n v="0"/>
  </r>
  <r>
    <s v="K435"/>
    <x v="1"/>
    <s v="43000000005278014"/>
    <x v="363"/>
    <s v="Broad"/>
    <x v="10"/>
    <s v="Google|Italy"/>
    <s v="airfare"/>
    <x v="2"/>
    <s v="Unassigned"/>
    <s v="Paused"/>
    <n v="6.25"/>
    <n v="38"/>
    <n v="69.0999999"/>
    <n v="1.81842105"/>
    <n v="636"/>
    <n v="5.9748427672956002"/>
    <n v="1.64418238993711"/>
    <n v="0"/>
    <n v="0"/>
    <n v="0"/>
    <n v="69.0999999"/>
    <n v="0"/>
  </r>
  <r>
    <s v="K435"/>
    <x v="1"/>
    <s v="43000000013072688"/>
    <x v="967"/>
    <s v="Broad"/>
    <x v="16"/>
    <s v="Turkey"/>
    <s v="uncategorized"/>
    <x v="2"/>
    <s v="Unassigned"/>
    <s v="Unavailable"/>
    <n v="6.25"/>
    <n v="34"/>
    <n v="69.449999699999992"/>
    <n v="2.0426470499999998"/>
    <n v="498"/>
    <n v="6.8273092369477899"/>
    <n v="1.86124497991968"/>
    <n v="0"/>
    <n v="0"/>
    <n v="0"/>
    <n v="69.449999699999992"/>
    <n v="0"/>
  </r>
  <r>
    <s v="K435"/>
    <x v="1"/>
    <s v="43000000005278121"/>
    <x v="696"/>
    <s v="Broad"/>
    <x v="10"/>
    <s v="Google|Milan"/>
    <s v="uncategorized"/>
    <x v="2"/>
    <s v="Unassigned"/>
    <s v="Paused"/>
    <n v="6.25"/>
    <n v="35"/>
    <n v="69.574999812499996"/>
    <n v="1.9878571375"/>
    <n v="1241"/>
    <n v="2.82030620467365"/>
    <n v="1.5804190169218399"/>
    <n v="0"/>
    <n v="0"/>
    <n v="0"/>
    <n v="69.574999812499996"/>
    <n v="0"/>
  </r>
  <r>
    <s v="K435"/>
    <x v="1"/>
    <s v="43000000014113452"/>
    <x v="399"/>
    <s v="Broad"/>
    <x v="4"/>
    <s v="New York to Paris Sale"/>
    <s v="uncategorized"/>
    <x v="2"/>
    <s v="Unassigned"/>
    <s v="Live"/>
    <n v="6.25"/>
    <n v="25"/>
    <n v="69.787499999999994"/>
    <n v="2.7915000000000001"/>
    <n v="128"/>
    <n v="19.53125"/>
    <n v="1.25046875"/>
    <n v="0"/>
    <n v="0"/>
    <n v="0"/>
    <n v="69.787499999999994"/>
    <n v="0"/>
  </r>
  <r>
    <s v="K435"/>
    <x v="1"/>
    <s v="43000000005278549"/>
    <x v="968"/>
    <s v="Broad"/>
    <x v="10"/>
    <s v="Google|Frankfurt"/>
    <s v="uncategorized"/>
    <x v="2"/>
    <s v="Unassigned"/>
    <s v="Paused"/>
    <n v="6.25"/>
    <n v="21"/>
    <n v="70.599999749999995"/>
    <n v="3.3619047499999999"/>
    <n v="595"/>
    <n v="3.52941176470588"/>
    <n v="1.46823529411765"/>
    <n v="0"/>
    <n v="0"/>
    <n v="0"/>
    <n v="70.599999749999995"/>
    <n v="0"/>
  </r>
  <r>
    <s v="K435"/>
    <x v="1"/>
    <s v="43000000013072205"/>
    <x v="969"/>
    <s v="Broad"/>
    <x v="16"/>
    <s v="UK"/>
    <s v="uncategorized"/>
    <x v="2"/>
    <s v="Unassigned"/>
    <s v="Unavailable"/>
    <n v="6.25"/>
    <n v="23"/>
    <n v="70.637499950000006"/>
    <n v="3.0711956499999999"/>
    <n v="555"/>
    <n v="4.14414414414414"/>
    <n v="1.9906306306306301"/>
    <n v="0"/>
    <n v="0"/>
    <n v="0"/>
    <n v="70.637499950000006"/>
    <n v="0"/>
  </r>
  <r>
    <s v="K435"/>
    <x v="1"/>
    <s v="43000000013072599"/>
    <x v="432"/>
    <s v="Broad"/>
    <x v="16"/>
    <s v="Madrid"/>
    <s v="uncategorized"/>
    <x v="2"/>
    <s v="Unassigned"/>
    <s v="Unavailable"/>
    <n v="6.25"/>
    <n v="63"/>
    <n v="70.662499425000007"/>
    <n v="1.1216269750000001"/>
    <n v="3945"/>
    <n v="1.59695817490494"/>
    <n v="4.8615209125475296"/>
    <n v="0"/>
    <n v="0"/>
    <n v="0"/>
    <n v="70.662499425000007"/>
    <n v="0"/>
  </r>
  <r>
    <s v="K435"/>
    <x v="1"/>
    <s v="43000000005278543"/>
    <x v="629"/>
    <s v="Broad"/>
    <x v="10"/>
    <s v="Google|Madrid"/>
    <s v="uncategorized"/>
    <x v="2"/>
    <s v="Unassigned"/>
    <s v="Paused"/>
    <n v="6.25"/>
    <n v="24"/>
    <n v="71.074999800000001"/>
    <n v="2.9614583249999997"/>
    <n v="1613"/>
    <n v="1.4879107253564801"/>
    <n v="1.80502169869808"/>
    <n v="0"/>
    <n v="0"/>
    <n v="0"/>
    <n v="71.074999800000001"/>
    <n v="0"/>
  </r>
  <r>
    <s v="K435"/>
    <x v="1"/>
    <s v="43000000005277997"/>
    <x v="680"/>
    <s v="Broad"/>
    <x v="10"/>
    <s v="Google|Rome"/>
    <s v="italy"/>
    <x v="2"/>
    <s v="Unassigned"/>
    <s v="Paused"/>
    <n v="6.25"/>
    <n v="46"/>
    <n v="71.512499875000003"/>
    <n v="1.5546195625000001"/>
    <n v="971"/>
    <n v="4.7373841400617902"/>
    <n v="1.3277033985581901"/>
    <n v="0"/>
    <n v="0"/>
    <n v="0"/>
    <n v="71.512499875000003"/>
    <n v="0"/>
  </r>
  <r>
    <s v="K435"/>
    <x v="1"/>
    <s v="43000000005278077"/>
    <x v="970"/>
    <s v="Broad"/>
    <x v="10"/>
    <s v="Google|Geneva"/>
    <s v="uncategorized"/>
    <x v="2"/>
    <s v="Unassigned"/>
    <s v="Paused"/>
    <n v="6.25"/>
    <n v="17"/>
    <n v="73.562499875"/>
    <n v="4.3272058749999998"/>
    <n v="524"/>
    <n v="3.2442748091603102"/>
    <n v="1.2959923664122099"/>
    <n v="0"/>
    <n v="0"/>
    <n v="0"/>
    <n v="73.562499875"/>
    <n v="0"/>
  </r>
  <r>
    <s v="K435"/>
    <x v="1"/>
    <s v="43000000005278666"/>
    <x v="938"/>
    <s v="Broad"/>
    <x v="10"/>
    <s v="Google|Italy"/>
    <s v="uncategorized"/>
    <x v="2"/>
    <s v="Unassigned"/>
    <s v="Paused"/>
    <n v="6.25"/>
    <n v="35"/>
    <n v="75.912499687499988"/>
    <n v="2.1689285624999997"/>
    <n v="680"/>
    <n v="5.1470588235294104"/>
    <n v="1.8976470588235299"/>
    <n v="0"/>
    <n v="0"/>
    <n v="0"/>
    <n v="75.912499687499988"/>
    <n v="0"/>
  </r>
  <r>
    <s v="K435"/>
    <x v="1"/>
    <s v="43000000005278117"/>
    <x v="971"/>
    <s v="Broad"/>
    <x v="10"/>
    <s v="Google|International General"/>
    <s v="uncategorized"/>
    <x v="2"/>
    <s v="Unassigned"/>
    <s v="Paused"/>
    <n v="6.25"/>
    <n v="35"/>
    <n v="76.125"/>
    <n v="2.1749999999999998"/>
    <n v="576"/>
    <n v="6.0763888888888902"/>
    <n v="2.0821180555555601"/>
    <n v="0"/>
    <n v="0"/>
    <n v="0"/>
    <n v="76.125"/>
    <n v="0"/>
  </r>
  <r>
    <s v="K435"/>
    <x v="1"/>
    <s v="43000000013071548"/>
    <x v="537"/>
    <s v="Broad"/>
    <x v="16"/>
    <s v="Barcelona"/>
    <s v="uncategorized"/>
    <x v="2"/>
    <s v="Unassigned"/>
    <s v="Paused"/>
    <n v="6.25"/>
    <n v="39"/>
    <n v="76.899999637500002"/>
    <n v="1.9717948625000001"/>
    <n v="1701"/>
    <n v="2.2927689594356302"/>
    <n v="4.0911228689006496"/>
    <n v="0"/>
    <n v="0"/>
    <n v="0"/>
    <n v="76.899999637500002"/>
    <n v="0"/>
  </r>
  <r>
    <s v="K435"/>
    <x v="1"/>
    <s v="43000000014113806"/>
    <x v="38"/>
    <s v="Broad"/>
    <x v="4"/>
    <s v="New York to Paris Sale"/>
    <s v="uncategorized"/>
    <x v="2"/>
    <s v="Unassigned"/>
    <s v="Live"/>
    <n v="6.25"/>
    <n v="26"/>
    <n v="76.999999700000004"/>
    <n v="2.9615384500000004"/>
    <n v="290"/>
    <n v="8.9655172413793096"/>
    <n v="1.6270344827586201"/>
    <n v="0"/>
    <n v="0"/>
    <n v="0"/>
    <n v="76.999999700000004"/>
    <n v="0"/>
  </r>
  <r>
    <s v="K435"/>
    <x v="1"/>
    <s v="43000000013071851"/>
    <x v="937"/>
    <s v="Broad"/>
    <x v="16"/>
    <s v="Europe"/>
    <s v="uncategorized"/>
    <x v="2"/>
    <s v="Unassigned"/>
    <s v="Unavailable"/>
    <n v="6.25"/>
    <n v="35"/>
    <n v="78.124999750000015"/>
    <n v="2.2321428500000002"/>
    <n v="494"/>
    <n v="7.0850202429149798"/>
    <n v="1.52267206477733"/>
    <n v="0"/>
    <n v="0"/>
    <n v="0"/>
    <n v="78.124999750000015"/>
    <n v="0"/>
  </r>
  <r>
    <s v="K435"/>
    <x v="1"/>
    <s v="43000000005278412"/>
    <x v="888"/>
    <s v="Broad"/>
    <x v="10"/>
    <s v="Google|Turkey"/>
    <s v="uncategorized"/>
    <x v="2"/>
    <s v="Unassigned"/>
    <s v="Paused"/>
    <n v="6.25"/>
    <n v="49"/>
    <n v="78.712499949999994"/>
    <n v="1.6063775499999999"/>
    <n v="597"/>
    <n v="8.2077051926298203"/>
    <n v="1.7045226130653299"/>
    <n v="0"/>
    <n v="0"/>
    <n v="0"/>
    <n v="78.712499949999994"/>
    <n v="0"/>
  </r>
  <r>
    <s v="K435"/>
    <x v="1"/>
    <s v="43000000014117467"/>
    <x v="45"/>
    <s v="Broad"/>
    <x v="14"/>
    <s v="Los Angeles to Paris Sale"/>
    <s v="uncategorized"/>
    <x v="2"/>
    <s v="Unassigned"/>
    <s v="Paused"/>
    <n v="6.25"/>
    <n v="32"/>
    <n v="79.012500000000003"/>
    <n v="2.4691406250000001"/>
    <n v="446"/>
    <n v="7.1748878923766801"/>
    <n v="2.2910986547085201"/>
    <n v="0"/>
    <n v="0"/>
    <n v="0"/>
    <n v="79.012500000000003"/>
    <n v="0"/>
  </r>
  <r>
    <s v="K435"/>
    <x v="1"/>
    <s v="43000000014302620"/>
    <x v="972"/>
    <s v="Broad"/>
    <x v="19"/>
    <s v="India"/>
    <s v="uncategorized"/>
    <x v="2"/>
    <s v="Unassigned"/>
    <s v="Paused"/>
    <n v="6.25"/>
    <n v="24"/>
    <n v="80.55"/>
    <n v="3.3562500000000002"/>
    <n v="1148"/>
    <n v="2.0905923344947701"/>
    <n v="1.23344947735192"/>
    <n v="0"/>
    <n v="0"/>
    <n v="0"/>
    <n v="80.55"/>
    <n v="0"/>
  </r>
  <r>
    <s v="K435"/>
    <x v="1"/>
    <s v="43000000005277995"/>
    <x v="805"/>
    <s v="Broad"/>
    <x v="10"/>
    <s v="Google|Italy"/>
    <s v="uncategorized"/>
    <x v="2"/>
    <s v="Unassigned"/>
    <s v="Paused"/>
    <n v="6.25"/>
    <n v="39"/>
    <n v="80.574999862500007"/>
    <n v="2.0660256375000001"/>
    <n v="1503"/>
    <n v="2.5948103792415198"/>
    <n v="1.75316034597472"/>
    <n v="0"/>
    <n v="0"/>
    <n v="0"/>
    <n v="80.574999862500007"/>
    <n v="0"/>
  </r>
  <r>
    <s v="K435"/>
    <x v="1"/>
    <s v="43000000013071859"/>
    <x v="500"/>
    <s v="Broad"/>
    <x v="16"/>
    <s v="Europe"/>
    <s v="uncategorized"/>
    <x v="2"/>
    <s v="Unassigned"/>
    <s v="Unavailable"/>
    <n v="6.25"/>
    <n v="45"/>
    <n v="80.737499812499991"/>
    <n v="1.7941666624999999"/>
    <n v="2337"/>
    <n v="1.9255455712451901"/>
    <n v="1.28344030808729"/>
    <n v="0"/>
    <n v="0"/>
    <n v="0"/>
    <n v="80.737499812499991"/>
    <n v="0"/>
  </r>
  <r>
    <s v="K435"/>
    <x v="1"/>
    <s v="43000000008357122"/>
    <x v="474"/>
    <s v="Broad"/>
    <x v="10"/>
    <s v="Google|Greece"/>
    <s v="greece"/>
    <x v="2"/>
    <s v="Unassigned"/>
    <s v="Paused"/>
    <n v="6.25"/>
    <n v="49"/>
    <n v="81.449999487499994"/>
    <n v="1.6622448875"/>
    <n v="1550"/>
    <n v="3.1612903225806499"/>
    <n v="1.90212903225806"/>
    <n v="0"/>
    <n v="0"/>
    <n v="0"/>
    <n v="81.449999487499994"/>
    <n v="0"/>
  </r>
  <r>
    <s v="K435"/>
    <x v="1"/>
    <s v="43000000014125646"/>
    <x v="25"/>
    <s v="Broad"/>
    <x v="12"/>
    <s v="Chicago to Paris Sale"/>
    <s v="uncategorized"/>
    <x v="2"/>
    <s v="Unassigned"/>
    <s v="Unavailable"/>
    <n v="6.25"/>
    <n v="24"/>
    <n v="83.087499899999997"/>
    <n v="3.4619791625"/>
    <n v="390"/>
    <n v="6.1538461538461497"/>
    <n v="1.3365128205128201"/>
    <n v="0"/>
    <n v="0"/>
    <n v="0"/>
    <n v="83.087499899999997"/>
    <n v="0"/>
  </r>
  <r>
    <s v="K435"/>
    <x v="1"/>
    <s v="43000000005287772"/>
    <x v="973"/>
    <s v="Broad"/>
    <x v="10"/>
    <s v="Google|Cologne"/>
    <s v="cologne"/>
    <x v="2"/>
    <s v="Unassigned"/>
    <s v="Paused"/>
    <n v="6.25"/>
    <n v="24"/>
    <n v="84.987499799999995"/>
    <n v="3.5411458250000001"/>
    <n v="9305"/>
    <n v="0.25792584631918303"/>
    <n v="1.29774314884471"/>
    <n v="0"/>
    <n v="0"/>
    <n v="0"/>
    <n v="84.987499799999995"/>
    <n v="0"/>
  </r>
  <r>
    <s v="K435"/>
    <x v="1"/>
    <s v="43000000007147625"/>
    <x v="974"/>
    <s v="Broad"/>
    <x v="10"/>
    <s v="Google|dakar"/>
    <s v="uncategorized"/>
    <x v="2"/>
    <s v="Unassigned"/>
    <s v="Paused"/>
    <n v="6.25"/>
    <n v="41"/>
    <n v="85.062499612499991"/>
    <n v="2.0746951124999997"/>
    <n v="556"/>
    <n v="7.3741007194244599"/>
    <n v="1.1422661870503601"/>
    <n v="0"/>
    <n v="0"/>
    <n v="0"/>
    <n v="85.062499612499991"/>
    <n v="0"/>
  </r>
  <r>
    <s v="K435"/>
    <x v="1"/>
    <s v="43000000005278571"/>
    <x v="792"/>
    <s v="Broad"/>
    <x v="10"/>
    <s v="Google|Madrid"/>
    <s v="uncategorized"/>
    <x v="2"/>
    <s v="Unassigned"/>
    <s v="Paused"/>
    <n v="6.25"/>
    <n v="37"/>
    <n v="86.537499949999997"/>
    <n v="2.3388513500000001"/>
    <n v="1377"/>
    <n v="2.68700072621641"/>
    <n v="1.9718954248366001"/>
    <n v="0"/>
    <n v="0"/>
    <n v="0"/>
    <n v="86.537499949999997"/>
    <n v="0"/>
  </r>
  <r>
    <s v="K435"/>
    <x v="1"/>
    <s v="43000000005278337"/>
    <x v="879"/>
    <s v="Broad"/>
    <x v="10"/>
    <s v="Google|Turkey"/>
    <s v="uncategorized"/>
    <x v="2"/>
    <s v="Unassigned"/>
    <s v="Paused"/>
    <n v="6.25"/>
    <n v="41"/>
    <n v="87.237499900000003"/>
    <n v="2.1277439"/>
    <n v="431"/>
    <n v="9.5127610208816709"/>
    <n v="1.9116009280742501"/>
    <n v="0"/>
    <n v="0"/>
    <n v="0"/>
    <n v="87.237499900000003"/>
    <n v="0"/>
  </r>
  <r>
    <s v="K435"/>
    <x v="1"/>
    <s v="43000000014113318"/>
    <x v="40"/>
    <s v="Broad"/>
    <x v="4"/>
    <s v="New York to Paris Sale"/>
    <s v="uncategorized"/>
    <x v="2"/>
    <s v="Unassigned"/>
    <s v="Live"/>
    <n v="6.25"/>
    <n v="28"/>
    <n v="88.212499900000012"/>
    <n v="3.1504464250000002"/>
    <n v="514"/>
    <n v="5.4474708171206201"/>
    <n v="1.57214007782101"/>
    <n v="0"/>
    <n v="0"/>
    <n v="0"/>
    <n v="88.212499900000012"/>
    <n v="0"/>
  </r>
  <r>
    <s v="K435"/>
    <x v="1"/>
    <s v="43000000014111093"/>
    <x v="22"/>
    <s v="Broad"/>
    <x v="2"/>
    <s v="San Francisco to Paris Sale"/>
    <s v="uncategorized"/>
    <x v="2"/>
    <s v="Unassigned"/>
    <s v="Paused"/>
    <n v="6.25"/>
    <n v="30"/>
    <n v="88.387500000000003"/>
    <n v="2.94625"/>
    <n v="261"/>
    <n v="11.4942528735632"/>
    <n v="1.94639846743295"/>
    <n v="0"/>
    <n v="0"/>
    <n v="0"/>
    <n v="88.387500000000003"/>
    <n v="0"/>
  </r>
  <r>
    <s v="K435"/>
    <x v="1"/>
    <s v="43000000005278352"/>
    <x v="381"/>
    <s v="Broad"/>
    <x v="10"/>
    <s v="Google|Rome"/>
    <s v="uncategorized"/>
    <x v="2"/>
    <s v="Unassigned"/>
    <s v="Paused"/>
    <n v="6.25"/>
    <n v="55"/>
    <n v="88.937499750000001"/>
    <n v="1.61704545"/>
    <n v="1362"/>
    <n v="4.0381791483113103"/>
    <n v="1.55947136563877"/>
    <n v="0"/>
    <n v="0"/>
    <n v="0"/>
    <n v="88.937499750000001"/>
    <n v="0"/>
  </r>
  <r>
    <s v="K435"/>
    <x v="1"/>
    <s v="43000000005278227"/>
    <x v="975"/>
    <s v="Broad"/>
    <x v="10"/>
    <s v="Google|Frankfurt"/>
    <s v="uncategorized"/>
    <x v="2"/>
    <s v="Unassigned"/>
    <s v="Paused"/>
    <n v="6.25"/>
    <n v="26"/>
    <n v="89.649999725000001"/>
    <n v="3.4480769124999999"/>
    <n v="565"/>
    <n v="4.6017699115044204"/>
    <n v="1.72566371681416"/>
    <n v="0"/>
    <n v="0"/>
    <n v="0"/>
    <n v="89.649999725000001"/>
    <n v="0"/>
  </r>
  <r>
    <s v="K435"/>
    <x v="1"/>
    <s v="43000000008357088"/>
    <x v="976"/>
    <s v="Broad"/>
    <x v="10"/>
    <s v="Google|Greece"/>
    <s v="greece"/>
    <x v="2"/>
    <s v="Unassigned"/>
    <s v="Paused"/>
    <n v="6.25"/>
    <n v="36"/>
    <n v="90.787499999999994"/>
    <n v="2.5218750000000001"/>
    <n v="1160"/>
    <n v="3.1034482758620698"/>
    <n v="2.4045689655172402"/>
    <n v="0"/>
    <n v="0"/>
    <n v="0"/>
    <n v="90.787499999999994"/>
    <n v="0"/>
  </r>
  <r>
    <s v="K435"/>
    <x v="1"/>
    <s v="43000000005288018"/>
    <x v="977"/>
    <s v="Broad"/>
    <x v="10"/>
    <s v="Google|Cologne"/>
    <s v="cologne"/>
    <x v="2"/>
    <s v="Unassigned"/>
    <s v="Paused"/>
    <n v="6.25"/>
    <n v="18"/>
    <n v="91.424999924999995"/>
    <n v="5.0791666624999996"/>
    <n v="328"/>
    <n v="5.48780487804878"/>
    <n v="1.3597560975609799"/>
    <n v="0"/>
    <n v="0"/>
    <n v="0"/>
    <n v="91.424999924999995"/>
    <n v="0"/>
  </r>
  <r>
    <s v="K435"/>
    <x v="1"/>
    <s v="43000000013072086"/>
    <x v="960"/>
    <s v="Broad"/>
    <x v="16"/>
    <s v="Europe"/>
    <s v="uncategorized"/>
    <x v="2"/>
    <s v="Unassigned"/>
    <s v="Unavailable"/>
    <n v="6.25"/>
    <n v="41"/>
    <n v="91.949999925"/>
    <n v="2.242682925"/>
    <n v="493"/>
    <n v="8.3164300202839794"/>
    <n v="1.4385395537525401"/>
    <n v="0"/>
    <n v="0"/>
    <n v="0"/>
    <n v="91.949999925"/>
    <n v="0"/>
  </r>
  <r>
    <s v="K435"/>
    <x v="1"/>
    <s v="43000000005278535"/>
    <x v="628"/>
    <s v="Broad"/>
    <x v="10"/>
    <s v="Google|Rome"/>
    <s v="uncategorized"/>
    <x v="2"/>
    <s v="Unassigned"/>
    <s v="Paused"/>
    <n v="6.25"/>
    <n v="30"/>
    <n v="92.762499750000003"/>
    <n v="3.0920833249999999"/>
    <n v="2120"/>
    <n v="1.4150943396226401"/>
    <n v="1.7580660377358499"/>
    <n v="0"/>
    <n v="0"/>
    <n v="0"/>
    <n v="92.762499750000003"/>
    <n v="0"/>
  </r>
  <r>
    <s v="K435"/>
    <x v="1"/>
    <s v="43000000005278152"/>
    <x v="836"/>
    <s v="Broad"/>
    <x v="10"/>
    <s v="Google|Spain"/>
    <s v="uncategorized"/>
    <x v="2"/>
    <s v="Unassigned"/>
    <s v="Paused"/>
    <n v="6.25"/>
    <n v="29"/>
    <n v="95.98749983750001"/>
    <n v="3.3099137875000002"/>
    <n v="2316"/>
    <n v="1.2521588946459401"/>
    <n v="1.80038860103627"/>
    <n v="0"/>
    <n v="0"/>
    <n v="0"/>
    <n v="95.98749983750001"/>
    <n v="0"/>
  </r>
  <r>
    <s v="K435"/>
    <x v="1"/>
    <s v="43000000014113997"/>
    <x v="9"/>
    <s v="Broad"/>
    <x v="4"/>
    <s v="New York to Paris Sale"/>
    <s v="uncategorized"/>
    <x v="2"/>
    <s v="Unassigned"/>
    <s v="Live"/>
    <n v="6.25"/>
    <n v="48"/>
    <n v="96.687499799999998"/>
    <n v="2.0143229125"/>
    <n v="842"/>
    <n v="5.7007125890736301"/>
    <n v="1.32643705463183"/>
    <n v="0"/>
    <n v="0"/>
    <n v="0"/>
    <n v="96.687499799999998"/>
    <n v="0"/>
  </r>
  <r>
    <s v="K435"/>
    <x v="1"/>
    <s v="43000000014127745"/>
    <x v="45"/>
    <s v="Broad"/>
    <x v="8"/>
    <s v="Boston to Paris Sale"/>
    <s v="uncategorized"/>
    <x v="2"/>
    <s v="Unassigned"/>
    <s v="Paused"/>
    <n v="6.25"/>
    <n v="41"/>
    <n v="96.999999650000007"/>
    <n v="2.36585365"/>
    <n v="693"/>
    <n v="5.9163059163059204"/>
    <n v="2.3341991341991299"/>
    <n v="0"/>
    <n v="0"/>
    <n v="0"/>
    <n v="96.999999650000007"/>
    <n v="0"/>
  </r>
  <r>
    <s v="K435"/>
    <x v="1"/>
    <s v="43000000014113535"/>
    <x v="31"/>
    <s v="Broad"/>
    <x v="4"/>
    <s v="New York to Paris Sale"/>
    <s v="uncategorized"/>
    <x v="2"/>
    <s v="Unassigned"/>
    <s v="Live"/>
    <n v="6.25"/>
    <n v="27"/>
    <n v="100.02499987499999"/>
    <n v="3.7046296249999999"/>
    <n v="170"/>
    <n v="15.882352941176499"/>
    <n v="1.62805882352941"/>
    <n v="0"/>
    <n v="0"/>
    <n v="0"/>
    <n v="100.02499987499999"/>
    <n v="0"/>
  </r>
  <r>
    <s v="K435"/>
    <x v="1"/>
    <s v="43000000013071982"/>
    <x v="573"/>
    <s v="Broad"/>
    <x v="16"/>
    <s v="Europe"/>
    <s v="uncategorized"/>
    <x v="2"/>
    <s v="Unassigned"/>
    <s v="Unavailable"/>
    <n v="6.25"/>
    <n v="45"/>
    <n v="101.174999625"/>
    <n v="2.2483333249999999"/>
    <n v="2395"/>
    <n v="1.87891440501044"/>
    <n v="1.5578288100208799"/>
    <n v="0"/>
    <n v="0"/>
    <n v="0"/>
    <n v="101.174999625"/>
    <n v="0"/>
  </r>
  <r>
    <s v="K435"/>
    <x v="1"/>
    <s v="43000000007147623"/>
    <x v="978"/>
    <s v="Broad"/>
    <x v="10"/>
    <s v="Google|casablanca"/>
    <s v="uncategorized"/>
    <x v="2"/>
    <s v="Unassigned"/>
    <s v="Paused"/>
    <n v="6.25"/>
    <n v="33"/>
    <n v="101.287499775"/>
    <n v="3.0693181749999998"/>
    <n v="827"/>
    <n v="3.9903264812575601"/>
    <n v="1.1380894800483701"/>
    <n v="0"/>
    <n v="0"/>
    <n v="0"/>
    <n v="101.287499775"/>
    <n v="0"/>
  </r>
  <r>
    <s v="K435"/>
    <x v="1"/>
    <s v="43000000014302607"/>
    <x v="979"/>
    <s v="Broad"/>
    <x v="19"/>
    <s v="India"/>
    <s v="uncategorized"/>
    <x v="2"/>
    <s v="Unassigned"/>
    <s v="Paused"/>
    <n v="6.25"/>
    <n v="44"/>
    <n v="102.14999960000002"/>
    <n v="2.3215909000000003"/>
    <n v="2004"/>
    <n v="2.19560878243513"/>
    <n v="1.2506487025948101"/>
    <n v="0"/>
    <n v="0"/>
    <n v="0"/>
    <n v="102.14999960000002"/>
    <n v="0"/>
  </r>
  <r>
    <s v="K435"/>
    <x v="1"/>
    <s v="43000000005278410"/>
    <x v="563"/>
    <s v="Broad"/>
    <x v="10"/>
    <s v="Google|International General"/>
    <s v="uncategorized"/>
    <x v="2"/>
    <s v="Unassigned"/>
    <s v="Paused"/>
    <n v="6.25"/>
    <n v="43"/>
    <n v="103.27499952499998"/>
    <n v="2.4017441749999997"/>
    <n v="2457"/>
    <n v="1.75010175010175"/>
    <n v="1.68966218966219"/>
    <n v="0"/>
    <n v="0"/>
    <n v="0"/>
    <n v="103.27499952499998"/>
    <n v="0"/>
  </r>
  <r>
    <s v="K435"/>
    <x v="1"/>
    <s v="43000000014127393"/>
    <x v="383"/>
    <s v="Broad"/>
    <x v="8"/>
    <s v="Boston to Rome Sale"/>
    <s v="uncategorized"/>
    <x v="2"/>
    <s v="Unassigned"/>
    <s v="Paused"/>
    <n v="6.25"/>
    <n v="29"/>
    <n v="104.0874999875"/>
    <n v="3.5892241375"/>
    <n v="1594"/>
    <n v="1.81932245922208"/>
    <n v="1.3544353826850699"/>
    <n v="0"/>
    <n v="0"/>
    <n v="0"/>
    <n v="104.0874999875"/>
    <n v="0"/>
  </r>
  <r>
    <s v="K435"/>
    <x v="1"/>
    <s v="43000000014110708"/>
    <x v="41"/>
    <s v="Broad"/>
    <x v="2"/>
    <s v="San Francisco to Paris Sale"/>
    <s v="uncategorized"/>
    <x v="2"/>
    <s v="Unassigned"/>
    <s v="Paused"/>
    <n v="6.25"/>
    <n v="49"/>
    <n v="107.04999987499998"/>
    <n v="2.1846938749999998"/>
    <n v="305"/>
    <n v="16.065573770491799"/>
    <n v="1.12616393442623"/>
    <n v="0"/>
    <n v="0"/>
    <n v="0"/>
    <n v="107.04999987499998"/>
    <n v="0"/>
  </r>
  <r>
    <s v="K435"/>
    <x v="1"/>
    <s v="43000000005278105"/>
    <x v="495"/>
    <s v="Broad"/>
    <x v="10"/>
    <s v="Google|International General"/>
    <s v="uncategorized"/>
    <x v="2"/>
    <s v="Unassigned"/>
    <s v="Paused"/>
    <n v="6.25"/>
    <n v="48"/>
    <n v="109.0125"/>
    <n v="2.2710937499999999"/>
    <n v="1978"/>
    <n v="2.4266936299292201"/>
    <n v="1.5421638018200201"/>
    <n v="0"/>
    <n v="0"/>
    <n v="0"/>
    <n v="109.0125"/>
    <n v="0"/>
  </r>
  <r>
    <s v="K435"/>
    <x v="1"/>
    <s v="43000000013072674"/>
    <x v="980"/>
    <s v="Broad"/>
    <x v="16"/>
    <s v="UK"/>
    <s v="uncategorized"/>
    <x v="2"/>
    <s v="Unassigned"/>
    <s v="Unavailable"/>
    <n v="6.25"/>
    <n v="36"/>
    <n v="110.27499975000001"/>
    <n v="3.0631944375"/>
    <n v="547"/>
    <n v="6.5813528336380296"/>
    <n v="1.8255941499085899"/>
    <n v="0"/>
    <n v="0"/>
    <n v="0"/>
    <n v="110.27499975000001"/>
    <n v="0"/>
  </r>
  <r>
    <s v="K435"/>
    <x v="1"/>
    <s v="43000000005278551"/>
    <x v="592"/>
    <s v="Broad"/>
    <x v="10"/>
    <s v="Google|Rome"/>
    <s v="uncategorized"/>
    <x v="2"/>
    <s v="Unassigned"/>
    <s v="Paused"/>
    <n v="6.25"/>
    <n v="46"/>
    <n v="110.84999959999999"/>
    <n v="2.4097825999999998"/>
    <n v="2338"/>
    <n v="1.9674935842600501"/>
    <n v="2.5153122326775001"/>
    <n v="0"/>
    <n v="0"/>
    <n v="0"/>
    <n v="110.84999959999999"/>
    <n v="0"/>
  </r>
  <r>
    <s v="K435"/>
    <x v="1"/>
    <s v="43000000005278062"/>
    <x v="949"/>
    <s v="Broad"/>
    <x v="10"/>
    <s v="Google|Europe"/>
    <s v="uncategorized"/>
    <x v="2"/>
    <s v="Unassigned"/>
    <s v="Paused"/>
    <n v="6.25"/>
    <n v="45"/>
    <n v="111.2124999375"/>
    <n v="2.4713888874999999"/>
    <n v="1168"/>
    <n v="3.8527397260274001"/>
    <n v="1.8367294520547901"/>
    <n v="0"/>
    <n v="0"/>
    <n v="0"/>
    <n v="111.2124999375"/>
    <n v="0"/>
  </r>
  <r>
    <s v="K435"/>
    <x v="1"/>
    <s v="43000000005278709"/>
    <x v="941"/>
    <s v="Broad"/>
    <x v="10"/>
    <s v="Google|Barcelona"/>
    <s v="uncategorized"/>
    <x v="2"/>
    <s v="Unassigned"/>
    <s v="Paused"/>
    <n v="6.25"/>
    <n v="70"/>
    <n v="117.14999975000001"/>
    <n v="1.673571425"/>
    <n v="727"/>
    <n v="9.6286107290233804"/>
    <n v="2.3470426409903702"/>
    <n v="0"/>
    <n v="0"/>
    <n v="0"/>
    <n v="117.14999975000001"/>
    <n v="0"/>
  </r>
  <r>
    <s v="K435"/>
    <x v="1"/>
    <s v="43000000014113781"/>
    <x v="158"/>
    <s v="Broad"/>
    <x v="4"/>
    <s v="New York to France Sale"/>
    <s v="uncategorized"/>
    <x v="2"/>
    <s v="Unassigned"/>
    <s v="Live"/>
    <n v="6.25"/>
    <n v="35"/>
    <n v="118.61249968749999"/>
    <n v="3.3889285624999999"/>
    <n v="293"/>
    <n v="11.945392491467601"/>
    <n v="1.5138907849829399"/>
    <n v="0"/>
    <n v="0"/>
    <n v="0"/>
    <n v="118.61249968749999"/>
    <n v="0"/>
  </r>
  <r>
    <s v="K435"/>
    <x v="1"/>
    <s v="43000000005278527"/>
    <x v="981"/>
    <s v="Broad"/>
    <x v="10"/>
    <s v="Google|Istanbul"/>
    <s v="uncategorized"/>
    <x v="2"/>
    <s v="Unassigned"/>
    <s v="Paused"/>
    <n v="6.25"/>
    <n v="67"/>
    <n v="123.3749993"/>
    <n v="1.8414178999999999"/>
    <n v="1209"/>
    <n v="5.5417700578990896"/>
    <n v="1.6339123242349001"/>
    <n v="0"/>
    <n v="0"/>
    <n v="0"/>
    <n v="123.3749993"/>
    <n v="0"/>
  </r>
  <r>
    <s v="K435"/>
    <x v="1"/>
    <s v="43000000014119688"/>
    <x v="25"/>
    <s v="Broad"/>
    <x v="9"/>
    <s v="Houston to Paris Sale"/>
    <s v="uncategorized"/>
    <x v="2"/>
    <s v="Unassigned"/>
    <s v="Paused"/>
    <n v="6.25"/>
    <n v="34"/>
    <n v="124.61249984999999"/>
    <n v="3.6650735249999999"/>
    <n v="852"/>
    <n v="3.9906103286385002"/>
    <n v="1.35272300469484"/>
    <n v="0"/>
    <n v="0"/>
    <n v="0"/>
    <n v="124.61249984999999"/>
    <n v="0"/>
  </r>
  <r>
    <s v="K435"/>
    <x v="1"/>
    <s v="43000000007147629"/>
    <x v="982"/>
    <s v="Broad"/>
    <x v="10"/>
    <s v="Google|amman"/>
    <s v="uncategorized"/>
    <x v="2"/>
    <s v="Unassigned"/>
    <s v="Paused"/>
    <n v="6.25"/>
    <n v="61"/>
    <n v="124.8874998125"/>
    <n v="2.0473360624999999"/>
    <n v="1474"/>
    <n v="4.1383989145183202"/>
    <n v="1.0797829036635"/>
    <n v="0"/>
    <n v="0"/>
    <n v="0"/>
    <n v="124.8874998125"/>
    <n v="0"/>
  </r>
  <r>
    <s v="K435"/>
    <x v="1"/>
    <s v="43000000005277996"/>
    <x v="933"/>
    <s v="Broad"/>
    <x v="10"/>
    <s v="Google|Athens"/>
    <s v="flight"/>
    <x v="2"/>
    <s v="Unassigned"/>
    <s v="Paused"/>
    <n v="6.25"/>
    <n v="76"/>
    <n v="125.47499965"/>
    <n v="1.6509868375000001"/>
    <n v="774"/>
    <n v="9.8191214470284205"/>
    <n v="1.94547803617571"/>
    <n v="0"/>
    <n v="0"/>
    <n v="0"/>
    <n v="125.47499965"/>
    <n v="0"/>
  </r>
  <r>
    <s v="K435"/>
    <x v="1"/>
    <s v="43000000014126009"/>
    <x v="45"/>
    <s v="Broad"/>
    <x v="12"/>
    <s v="Chicago to Paris Sale"/>
    <s v="uncategorized"/>
    <x v="2"/>
    <s v="Unassigned"/>
    <s v="Unavailable"/>
    <n v="6.25"/>
    <n v="48"/>
    <n v="126.54999960000001"/>
    <n v="2.636458325"/>
    <n v="708"/>
    <n v="6.7796610169491496"/>
    <n v="2.0058333333333298"/>
    <n v="0"/>
    <n v="0"/>
    <n v="0"/>
    <n v="126.54999960000001"/>
    <n v="0"/>
  </r>
  <r>
    <s v="K435"/>
    <x v="1"/>
    <s v="43000000005288002"/>
    <x v="983"/>
    <s v="Broad"/>
    <x v="10"/>
    <s v="Google|Berlin"/>
    <s v="berlin"/>
    <x v="2"/>
    <s v="Unassigned"/>
    <s v="Paused"/>
    <n v="6.25"/>
    <n v="39"/>
    <n v="126.78749996250001"/>
    <n v="3.2509615375000003"/>
    <n v="1263"/>
    <n v="3.0878859857482199"/>
    <n v="1.25993665874901"/>
    <n v="0"/>
    <n v="0"/>
    <n v="0"/>
    <n v="126.78749996250001"/>
    <n v="0"/>
  </r>
  <r>
    <s v="K435"/>
    <x v="1"/>
    <s v="43000000007147524"/>
    <x v="984"/>
    <s v="Broad"/>
    <x v="10"/>
    <s v="Google|Delhi"/>
    <s v="delhi"/>
    <x v="2"/>
    <s v="Unassigned"/>
    <s v="Paused"/>
    <n v="6.25"/>
    <n v="55"/>
    <n v="126.89999987499999"/>
    <n v="2.3072727249999998"/>
    <n v="1007"/>
    <n v="5.4617676266136996"/>
    <n v="1.0566037735849101"/>
    <n v="0"/>
    <n v="0"/>
    <n v="0"/>
    <n v="126.89999987499999"/>
    <n v="0"/>
  </r>
  <r>
    <s v="K435"/>
    <x v="1"/>
    <s v="43000000014119381"/>
    <x v="19"/>
    <s v="Broad"/>
    <x v="9"/>
    <s v="Houston to Paris Sale"/>
    <s v="uncategorized"/>
    <x v="2"/>
    <s v="Unassigned"/>
    <s v="Paused"/>
    <n v="6.25"/>
    <n v="57"/>
    <n v="127.09999935"/>
    <n v="2.22982455"/>
    <n v="5663"/>
    <n v="1.0065336394137401"/>
    <n v="1.75519512625817"/>
    <n v="0"/>
    <n v="0"/>
    <n v="0"/>
    <n v="127.09999935"/>
    <n v="0"/>
  </r>
  <r>
    <s v="K435"/>
    <x v="1"/>
    <s v="43000000014110507"/>
    <x v="45"/>
    <s v="Broad"/>
    <x v="2"/>
    <s v="San Francisco to Paris Sale"/>
    <s v="uncategorized"/>
    <x v="2"/>
    <s v="Unassigned"/>
    <s v="Paused"/>
    <n v="6.25"/>
    <n v="53"/>
    <n v="127.2624995875"/>
    <n v="2.4011792375000001"/>
    <n v="737"/>
    <n v="7.1913161465400304"/>
    <n v="1.21439620081411"/>
    <n v="0"/>
    <n v="0"/>
    <n v="0"/>
    <n v="127.2624995875"/>
    <n v="0"/>
  </r>
  <r>
    <s v="K435"/>
    <x v="1"/>
    <s v="43000000005278393"/>
    <x v="985"/>
    <s v="Broad"/>
    <x v="10"/>
    <s v="Google|Europe"/>
    <s v="uncategorized"/>
    <x v="2"/>
    <s v="Unassigned"/>
    <s v="Paused"/>
    <n v="6.25"/>
    <n v="83"/>
    <n v="130.41249981250002"/>
    <n v="1.5712349375000001"/>
    <n v="978"/>
    <n v="8.4867075664621705"/>
    <n v="2.1242331288343599"/>
    <n v="0"/>
    <n v="0"/>
    <n v="0"/>
    <n v="130.41249981250002"/>
    <n v="0"/>
  </r>
  <r>
    <s v="K435"/>
    <x v="1"/>
    <s v="43000000005278064"/>
    <x v="465"/>
    <s v="Broad"/>
    <x v="10"/>
    <s v="Google|Spain"/>
    <s v="uncategorized"/>
    <x v="2"/>
    <s v="Unassigned"/>
    <s v="Paused"/>
    <n v="6.25"/>
    <n v="84"/>
    <n v="132.58749945"/>
    <n v="1.5784226125"/>
    <n v="2423"/>
    <n v="3.4667767230705699"/>
    <n v="1.66112257531985"/>
    <n v="0"/>
    <n v="0"/>
    <n v="0"/>
    <n v="132.58749945"/>
    <n v="0"/>
  </r>
  <r>
    <s v="K435"/>
    <x v="1"/>
    <s v="43000000005278661"/>
    <x v="613"/>
    <s v="Broad"/>
    <x v="10"/>
    <s v="Google|Italy"/>
    <s v="uncategorized"/>
    <x v="2"/>
    <s v="Unassigned"/>
    <s v="Paused"/>
    <n v="6.25"/>
    <n v="46"/>
    <n v="133.18749954999998"/>
    <n v="2.8953804249999999"/>
    <n v="3367"/>
    <n v="1.3662013662013699"/>
    <n v="1.71954261954262"/>
    <n v="0"/>
    <n v="0"/>
    <n v="0"/>
    <n v="133.18749954999998"/>
    <n v="0"/>
  </r>
  <r>
    <s v="K435"/>
    <x v="1"/>
    <s v="43000000005278255"/>
    <x v="246"/>
    <s v="Broad"/>
    <x v="10"/>
    <s v="Google|Venice"/>
    <s v="venice"/>
    <x v="2"/>
    <s v="Unassigned"/>
    <s v="Paused"/>
    <n v="6.25"/>
    <n v="54"/>
    <n v="133.4749995"/>
    <n v="2.4717592499999999"/>
    <n v="3191"/>
    <n v="1.6922594797868999"/>
    <n v="1.6186148542776599"/>
    <n v="0"/>
    <n v="0"/>
    <n v="0"/>
    <n v="133.4749995"/>
    <n v="0"/>
  </r>
  <r>
    <s v="K435"/>
    <x v="1"/>
    <s v="43000000005278782"/>
    <x v="640"/>
    <s v="Broad"/>
    <x v="10"/>
    <s v="Google|Europe"/>
    <s v="uncategorized"/>
    <x v="2"/>
    <s v="Unassigned"/>
    <s v="Paused"/>
    <n v="6.25"/>
    <n v="66"/>
    <n v="134.39999925000001"/>
    <n v="2.0363636249999999"/>
    <n v="1010"/>
    <n v="6.5346534653465396"/>
    <n v="1.7083168316831701"/>
    <n v="0"/>
    <n v="0"/>
    <n v="0"/>
    <n v="134.39999925000001"/>
    <n v="0"/>
  </r>
  <r>
    <s v="K435"/>
    <x v="1"/>
    <s v="43000000013071921"/>
    <x v="615"/>
    <s v="Broad"/>
    <x v="16"/>
    <s v="Barcelona"/>
    <s v="uncategorized"/>
    <x v="2"/>
    <s v="Unassigned"/>
    <s v="Paused"/>
    <n v="6.25"/>
    <n v="93"/>
    <n v="134.53749907500003"/>
    <n v="1.4466397750000002"/>
    <n v="3181"/>
    <n v="2.9236089280100601"/>
    <n v="4.5696636277899998"/>
    <n v="0"/>
    <n v="0"/>
    <n v="0"/>
    <n v="134.53749907500003"/>
    <n v="0"/>
  </r>
  <r>
    <s v="K435"/>
    <x v="1"/>
    <s v="43000000013071854"/>
    <x v="560"/>
    <s v="Broad"/>
    <x v="16"/>
    <s v="Europe"/>
    <s v="uncategorized"/>
    <x v="2"/>
    <s v="Unassigned"/>
    <s v="Unavailable"/>
    <n v="6.25"/>
    <n v="71"/>
    <n v="135.56249922500001"/>
    <n v="1.909330975"/>
    <n v="856"/>
    <n v="8.2943925233644897"/>
    <n v="1.4515186915887801"/>
    <n v="0"/>
    <n v="0"/>
    <n v="0"/>
    <n v="135.56249922500001"/>
    <n v="0"/>
  </r>
  <r>
    <s v="K435"/>
    <x v="1"/>
    <s v="43000000013072142"/>
    <x v="986"/>
    <s v="Broad"/>
    <x v="16"/>
    <s v="Milan"/>
    <s v="uncategorized"/>
    <x v="2"/>
    <s v="Unassigned"/>
    <s v="Unavailable"/>
    <n v="6.25"/>
    <n v="100"/>
    <n v="136.94999999999999"/>
    <n v="1.3694999999999999"/>
    <n v="2601"/>
    <n v="3.84467512495194"/>
    <n v="4.8584775086505196"/>
    <n v="0"/>
    <n v="0"/>
    <n v="0"/>
    <n v="136.94999999999999"/>
    <n v="0"/>
  </r>
  <r>
    <s v="K435"/>
    <x v="1"/>
    <s v="43000000005278158"/>
    <x v="987"/>
    <s v="Broad"/>
    <x v="10"/>
    <s v="Google|Germany"/>
    <s v="uncategorized"/>
    <x v="2"/>
    <s v="Unassigned"/>
    <s v="Paused"/>
    <n v="6.25"/>
    <n v="83"/>
    <n v="138.18749991250002"/>
    <n v="1.6649096375000001"/>
    <n v="2851"/>
    <n v="2.9112592072956902"/>
    <n v="1.8254296737986699"/>
    <n v="0"/>
    <n v="0"/>
    <n v="0"/>
    <n v="138.18749991250002"/>
    <n v="0"/>
  </r>
  <r>
    <s v="K435"/>
    <x v="1"/>
    <s v="43000000013072437"/>
    <x v="501"/>
    <s v="Broad"/>
    <x v="16"/>
    <s v="Italy"/>
    <s v="uncategorized"/>
    <x v="2"/>
    <s v="Unassigned"/>
    <s v="Paused"/>
    <n v="6.25"/>
    <n v="115"/>
    <n v="140.78749937500001"/>
    <n v="1.224239125"/>
    <n v="3301"/>
    <n v="3.4837927900636201"/>
    <n v="5.0166616176916099"/>
    <n v="0"/>
    <n v="0"/>
    <n v="0"/>
    <n v="140.78749937500001"/>
    <n v="0"/>
  </r>
  <r>
    <s v="K435"/>
    <x v="1"/>
    <s v="43000000005278375"/>
    <x v="935"/>
    <s v="Broad"/>
    <x v="10"/>
    <s v="Google|Turkey"/>
    <s v="uncategorized"/>
    <x v="2"/>
    <s v="Unassigned"/>
    <s v="Paused"/>
    <n v="6.25"/>
    <n v="69"/>
    <n v="143.3374993125"/>
    <n v="2.0773550625000001"/>
    <n v="1881"/>
    <n v="3.6682615629984099"/>
    <n v="1.66507177033493"/>
    <n v="0"/>
    <n v="0"/>
    <n v="0"/>
    <n v="143.3374993125"/>
    <n v="0"/>
  </r>
  <r>
    <s v="K435"/>
    <x v="1"/>
    <s v="43000000005278171"/>
    <x v="575"/>
    <s v="Broad"/>
    <x v="10"/>
    <s v="Google|Europe"/>
    <s v="uncategorized"/>
    <x v="2"/>
    <s v="Unassigned"/>
    <s v="Paused"/>
    <n v="6.25"/>
    <n v="82"/>
    <n v="144.68749940000001"/>
    <n v="1.7644816999999999"/>
    <n v="1364"/>
    <n v="6.0117302052785897"/>
    <n v="1.7112170087976499"/>
    <n v="0"/>
    <n v="0"/>
    <n v="0"/>
    <n v="144.68749940000001"/>
    <n v="0"/>
  </r>
  <r>
    <s v="K435"/>
    <x v="1"/>
    <s v="43000000005278405"/>
    <x v="988"/>
    <s v="Broad"/>
    <x v="10"/>
    <s v="Google|UK"/>
    <s v="uncategorized"/>
    <x v="2"/>
    <s v="Unassigned"/>
    <s v="Paused"/>
    <n v="6.25"/>
    <n v="29"/>
    <n v="149.06249980000001"/>
    <n v="5.1400862000000007"/>
    <n v="439"/>
    <n v="6.6059225512528501"/>
    <n v="1.55079726651481"/>
    <n v="0"/>
    <n v="0"/>
    <n v="0"/>
    <n v="149.06249980000001"/>
    <n v="0"/>
  </r>
  <r>
    <s v="K435"/>
    <x v="1"/>
    <s v="43000000005278456"/>
    <x v="475"/>
    <s v="Broad"/>
    <x v="10"/>
    <s v="Google|Germany"/>
    <s v="uncategorized"/>
    <x v="2"/>
    <s v="Unassigned"/>
    <s v="Paused"/>
    <n v="6.25"/>
    <n v="66"/>
    <n v="152.074999725"/>
    <n v="2.3041666625000001"/>
    <n v="4753"/>
    <n v="1.38859667578372"/>
    <n v="2.2679991584262602"/>
    <n v="0"/>
    <n v="0"/>
    <n v="0"/>
    <n v="152.074999725"/>
    <n v="0"/>
  </r>
  <r>
    <s v="K435"/>
    <x v="1"/>
    <s v="43000000007147571"/>
    <x v="989"/>
    <s v="Broad"/>
    <x v="10"/>
    <s v="Google|belgrade"/>
    <s v="uncategorized"/>
    <x v="2"/>
    <s v="Unassigned"/>
    <s v="Paused"/>
    <n v="6.25"/>
    <n v="92"/>
    <n v="153.74999980000001"/>
    <n v="1.67119565"/>
    <n v="1681"/>
    <n v="5.4729327781082704"/>
    <n v="1.0591314693634699"/>
    <n v="0"/>
    <n v="0"/>
    <n v="0"/>
    <n v="153.74999980000001"/>
    <n v="0"/>
  </r>
  <r>
    <s v="K435"/>
    <x v="1"/>
    <s v="43000000014113345"/>
    <x v="15"/>
    <s v="Broad"/>
    <x v="4"/>
    <s v="New York to Paris Sale"/>
    <s v="uncategorized"/>
    <x v="2"/>
    <s v="Unassigned"/>
    <s v="Live"/>
    <n v="6.25"/>
    <n v="63"/>
    <n v="153.8624997"/>
    <n v="2.4422619000000001"/>
    <n v="695"/>
    <n v="9.0647482014388494"/>
    <n v="2.7418561151079102"/>
    <n v="0"/>
    <n v="0"/>
    <n v="0"/>
    <n v="153.8624997"/>
    <n v="0"/>
  </r>
  <r>
    <s v="K435"/>
    <x v="1"/>
    <s v="43000000014119466"/>
    <x v="381"/>
    <s v="Broad"/>
    <x v="9"/>
    <s v="Houston to Rome Sale"/>
    <s v="uncategorized"/>
    <x v="2"/>
    <s v="Unassigned"/>
    <s v="Paused"/>
    <n v="6.25"/>
    <n v="47"/>
    <n v="155.92499981249998"/>
    <n v="3.3175531874999997"/>
    <n v="1379"/>
    <n v="3.40826686004351"/>
    <n v="1.5356997824510501"/>
    <n v="0"/>
    <n v="0"/>
    <n v="0"/>
    <n v="155.92499981249998"/>
    <n v="0"/>
  </r>
  <r>
    <s v="K435"/>
    <x v="1"/>
    <s v="43000000014113592"/>
    <x v="61"/>
    <s v="Broad"/>
    <x v="4"/>
    <s v="New York to France Sale"/>
    <s v="uncategorized"/>
    <x v="2"/>
    <s v="Unassigned"/>
    <s v="Live"/>
    <n v="6.25"/>
    <n v="53"/>
    <n v="156.2249995"/>
    <n v="2.9476415"/>
    <n v="609"/>
    <n v="8.7027914614121507"/>
    <n v="1.6197044334975399"/>
    <n v="0"/>
    <n v="0"/>
    <n v="0"/>
    <n v="156.2249995"/>
    <n v="0"/>
  </r>
  <r>
    <s v="K435"/>
    <x v="1"/>
    <s v="43000000005278446"/>
    <x v="961"/>
    <s v="Broad"/>
    <x v="10"/>
    <s v="Google|Rome"/>
    <s v="flight"/>
    <x v="2"/>
    <s v="Unassigned"/>
    <s v="Paused"/>
    <n v="6.25"/>
    <n v="76"/>
    <n v="158.89999915000001"/>
    <n v="2.0907894625000001"/>
    <n v="824"/>
    <n v="9.2233009708737903"/>
    <n v="2.0206310679611601"/>
    <n v="0"/>
    <n v="0"/>
    <n v="0"/>
    <n v="158.89999915000001"/>
    <n v="0"/>
  </r>
  <r>
    <s v="K435"/>
    <x v="1"/>
    <s v="43000000007147544"/>
    <x v="990"/>
    <s v="Broad"/>
    <x v="10"/>
    <s v="Google|Delhi"/>
    <s v="uncategorized"/>
    <x v="2"/>
    <s v="Unassigned"/>
    <s v="Paused"/>
    <n v="6.25"/>
    <n v="50"/>
    <n v="159.375"/>
    <n v="3.1875"/>
    <n v="950"/>
    <n v="5.2631578947368398"/>
    <n v="1.1040000000000001"/>
    <n v="0"/>
    <n v="0"/>
    <n v="0"/>
    <n v="159.375"/>
    <n v="0"/>
  </r>
  <r>
    <s v="K435"/>
    <x v="1"/>
    <s v="43000000013071926"/>
    <x v="708"/>
    <s v="Broad"/>
    <x v="16"/>
    <s v="Europe"/>
    <s v="uncategorized"/>
    <x v="2"/>
    <s v="Unassigned"/>
    <s v="Unavailable"/>
    <n v="6.25"/>
    <n v="60"/>
    <n v="160.56249975"/>
    <n v="2.6760416624999999"/>
    <n v="2580"/>
    <n v="2.32558139534884"/>
    <n v="1.8872868217054299"/>
    <n v="0"/>
    <n v="0"/>
    <n v="0"/>
    <n v="160.56249975"/>
    <n v="0"/>
  </r>
  <r>
    <s v="K435"/>
    <x v="1"/>
    <s v="43000000013071888"/>
    <x v="985"/>
    <s v="Broad"/>
    <x v="16"/>
    <s v="Europe"/>
    <s v="uncategorized"/>
    <x v="2"/>
    <s v="Unassigned"/>
    <s v="Unavailable"/>
    <n v="6.25"/>
    <n v="75"/>
    <n v="160.80000000000001"/>
    <n v="2.1440000000000001"/>
    <n v="607"/>
    <n v="12.3558484349259"/>
    <n v="1.59439868204283"/>
    <n v="0"/>
    <n v="0"/>
    <n v="0"/>
    <n v="160.80000000000001"/>
    <n v="0"/>
  </r>
  <r>
    <s v="K435"/>
    <x v="1"/>
    <s v="43000000014119292"/>
    <x v="383"/>
    <s v="Broad"/>
    <x v="9"/>
    <s v="Houston to Rome Sale"/>
    <s v="uncategorized"/>
    <x v="2"/>
    <s v="Unassigned"/>
    <s v="Paused"/>
    <n v="6.25"/>
    <n v="47"/>
    <n v="162.33749945"/>
    <n v="3.4539893500000001"/>
    <n v="3197"/>
    <n v="1.4701282452299"/>
    <n v="1.3897466374726299"/>
    <n v="0"/>
    <n v="0"/>
    <n v="0"/>
    <n v="162.33749945"/>
    <n v="0"/>
  </r>
  <r>
    <s v="K435"/>
    <x v="1"/>
    <s v="43000000013073012"/>
    <x v="991"/>
    <s v="Broad"/>
    <x v="16"/>
    <s v="Greece"/>
    <s v="uncategorized"/>
    <x v="2"/>
    <s v="Unassigned"/>
    <s v="Unavailable"/>
    <n v="6.25"/>
    <n v="56"/>
    <n v="163.11249990000002"/>
    <n v="2.9127232125000004"/>
    <n v="4585"/>
    <n v="1.2213740458015301"/>
    <n v="4.3531297709923704"/>
    <n v="0"/>
    <n v="0"/>
    <n v="0"/>
    <n v="163.11249990000002"/>
    <n v="0"/>
  </r>
  <r>
    <s v="K435"/>
    <x v="1"/>
    <s v="43000000005278363"/>
    <x v="358"/>
    <s v="Broad"/>
    <x v="10"/>
    <s v="Google|Italy"/>
    <s v="flight"/>
    <x v="2"/>
    <s v="Unassigned"/>
    <s v="Paused"/>
    <n v="6.25"/>
    <n v="62"/>
    <n v="163.42499942500001"/>
    <n v="2.6358870875"/>
    <n v="908"/>
    <n v="6.8281938325991201"/>
    <n v="2.0885462555066101"/>
    <n v="0"/>
    <n v="0"/>
    <n v="0"/>
    <n v="163.42499942500001"/>
    <n v="0"/>
  </r>
  <r>
    <s v="K435"/>
    <x v="1"/>
    <s v="43000000013071500"/>
    <x v="992"/>
    <s v="Broad"/>
    <x v="16"/>
    <s v="Europe"/>
    <s v="uncategorized"/>
    <x v="2"/>
    <s v="Unassigned"/>
    <s v="Unavailable"/>
    <n v="6.25"/>
    <n v="49"/>
    <n v="164.7374995875"/>
    <n v="3.3619897874999998"/>
    <n v="58854"/>
    <n v="8.3256872939817206E-2"/>
    <n v="2.1537125768851699"/>
    <n v="0"/>
    <n v="0"/>
    <n v="0"/>
    <n v="164.7374995875"/>
    <n v="0"/>
  </r>
  <r>
    <s v="K435"/>
    <x v="1"/>
    <s v="43000000008357107"/>
    <x v="991"/>
    <s v="Broad"/>
    <x v="10"/>
    <s v="Google|Greece"/>
    <s v="greece"/>
    <x v="2"/>
    <s v="Unassigned"/>
    <s v="Paused"/>
    <n v="6.25"/>
    <n v="44"/>
    <n v="165.03749955000001"/>
    <n v="3.7508522625"/>
    <n v="4244"/>
    <n v="1.0367577756833199"/>
    <n v="2.4570688030160199"/>
    <n v="0"/>
    <n v="0"/>
    <n v="0"/>
    <n v="165.03749955000001"/>
    <n v="0"/>
  </r>
  <r>
    <s v="K435"/>
    <x v="1"/>
    <s v="43000000005278044"/>
    <x v="472"/>
    <s v="Broad"/>
    <x v="10"/>
    <s v="Google|Europe"/>
    <s v="europe2"/>
    <x v="2"/>
    <s v="Unassigned"/>
    <s v="Paused"/>
    <n v="6.25"/>
    <n v="80"/>
    <n v="168.23750000000001"/>
    <n v="2.1029687500000001"/>
    <n v="1871"/>
    <n v="4.27578834847675"/>
    <n v="1.8409941207910201"/>
    <n v="0"/>
    <n v="0"/>
    <n v="0"/>
    <n v="168.23750000000001"/>
    <n v="0"/>
  </r>
  <r>
    <s v="K435"/>
    <x v="1"/>
    <s v="43000000013071576"/>
    <x v="993"/>
    <s v="Broad"/>
    <x v="16"/>
    <s v="Europe"/>
    <s v="uncategorized"/>
    <x v="2"/>
    <s v="Unassigned"/>
    <s v="Unavailable"/>
    <n v="6.25"/>
    <n v="76"/>
    <n v="169.7499995"/>
    <n v="2.2335526250000002"/>
    <n v="1057"/>
    <n v="7.1901608325449402"/>
    <n v="1.4831598864711399"/>
    <n v="0"/>
    <n v="0"/>
    <n v="0"/>
    <n v="169.7499995"/>
    <n v="0"/>
  </r>
  <r>
    <s v="K435"/>
    <x v="1"/>
    <s v="43000000005278539"/>
    <x v="994"/>
    <s v="Broad"/>
    <x v="10"/>
    <s v="Google|London"/>
    <s v="uncategorized"/>
    <x v="2"/>
    <s v="Unassigned"/>
    <s v="Paused"/>
    <n v="6.25"/>
    <n v="92"/>
    <n v="170.83749904999999"/>
    <n v="1.8569293375"/>
    <n v="2253"/>
    <n v="4.0834442964935604"/>
    <n v="3.0409232134931199"/>
    <n v="0"/>
    <n v="0"/>
    <n v="0"/>
    <n v="170.83749904999999"/>
    <n v="0"/>
  </r>
  <r>
    <s v="K435"/>
    <x v="1"/>
    <s v="43000000005278406"/>
    <x v="692"/>
    <s v="Broad"/>
    <x v="10"/>
    <s v="Google|International Flights"/>
    <s v="flight"/>
    <x v="2"/>
    <s v="Unassigned"/>
    <s v="Paused"/>
    <n v="6.25"/>
    <n v="71"/>
    <n v="170.98749926249999"/>
    <n v="2.4082746374999999"/>
    <n v="3290"/>
    <n v="2.1580547112462001"/>
    <n v="1.6799088145896699"/>
    <n v="0"/>
    <n v="0"/>
    <n v="0"/>
    <n v="170.98749926249999"/>
    <n v="0"/>
  </r>
  <r>
    <s v="K435"/>
    <x v="1"/>
    <s v="43000000014111227"/>
    <x v="19"/>
    <s v="Broad"/>
    <x v="2"/>
    <s v="San Francisco to Paris Sale"/>
    <s v="uncategorized"/>
    <x v="2"/>
    <s v="Unassigned"/>
    <s v="Paused"/>
    <n v="6.25"/>
    <n v="73"/>
    <n v="171.76249935000001"/>
    <n v="2.3529109500000001"/>
    <n v="691"/>
    <n v="10.564399421128799"/>
    <n v="1.4040376266280801"/>
    <n v="0"/>
    <n v="0"/>
    <n v="0"/>
    <n v="171.76249935000001"/>
    <n v="0"/>
  </r>
  <r>
    <s v="K435"/>
    <x v="1"/>
    <s v="43000000005278691"/>
    <x v="336"/>
    <s v="Broad"/>
    <x v="10"/>
    <s v="Google|Italy"/>
    <s v="uncategorized"/>
    <x v="5"/>
    <s v="Unassigned"/>
    <s v="Paused"/>
    <n v="6.25"/>
    <n v="102"/>
    <n v="172.77499882499998"/>
    <n v="1.6938725374999999"/>
    <n v="3384"/>
    <n v="3.0141843971631199"/>
    <n v="1.65910165484634"/>
    <n v="0"/>
    <n v="0"/>
    <n v="0"/>
    <n v="172.77499882499998"/>
    <n v="0"/>
  </r>
  <r>
    <s v="K435"/>
    <x v="1"/>
    <s v="43000000013072738"/>
    <x v="601"/>
    <s v="Broad"/>
    <x v="16"/>
    <s v="Spain"/>
    <s v="uncategorized"/>
    <x v="2"/>
    <s v="Unassigned"/>
    <s v="Paused"/>
    <n v="6.25"/>
    <n v="87"/>
    <n v="173.48749931249998"/>
    <n v="1.9941091874999999"/>
    <n v="1591"/>
    <n v="5.4682589566310504"/>
    <n v="1.8709616593337499"/>
    <n v="0"/>
    <n v="0"/>
    <n v="0"/>
    <n v="173.48749931249998"/>
    <n v="0"/>
  </r>
  <r>
    <s v="K435"/>
    <x v="1"/>
    <s v="43000000005278671"/>
    <x v="552"/>
    <s v="Broad"/>
    <x v="10"/>
    <s v="Google|International Airfare"/>
    <s v="internationalairfare"/>
    <x v="2"/>
    <s v="Unassigned"/>
    <s v="Paused"/>
    <n v="6.25"/>
    <n v="57"/>
    <n v="173.85"/>
    <n v="3.05"/>
    <n v="1968"/>
    <n v="2.8963414634146298"/>
    <n v="1.8913109756097599"/>
    <n v="0"/>
    <n v="0"/>
    <n v="0"/>
    <n v="173.85"/>
    <n v="0"/>
  </r>
  <r>
    <s v="K435"/>
    <x v="1"/>
    <s v="43000000005278624"/>
    <x v="993"/>
    <s v="Broad"/>
    <x v="10"/>
    <s v="Google|Europe"/>
    <s v="uncategorized"/>
    <x v="2"/>
    <s v="Unassigned"/>
    <s v="Paused"/>
    <n v="6.25"/>
    <n v="93"/>
    <n v="178.9374997875"/>
    <n v="1.9240591375"/>
    <n v="1361"/>
    <n v="6.8332108743570901"/>
    <n v="1.87487141807494"/>
    <n v="0"/>
    <n v="0"/>
    <n v="0"/>
    <n v="178.9374997875"/>
    <n v="0"/>
  </r>
  <r>
    <s v="K435"/>
    <x v="1"/>
    <s v="43000000005278034"/>
    <x v="959"/>
    <s v="Broad"/>
    <x v="10"/>
    <s v="Google|Venice"/>
    <s v="uncategorized"/>
    <x v="2"/>
    <s v="Unassigned"/>
    <s v="Paused"/>
    <n v="6.25"/>
    <n v="46"/>
    <n v="183.199999625"/>
    <n v="3.9826086875"/>
    <n v="6761"/>
    <n v="0.68037272592811693"/>
    <n v="1.9314450525070299"/>
    <n v="0"/>
    <n v="0"/>
    <n v="0"/>
    <n v="183.199999625"/>
    <n v="0"/>
  </r>
  <r>
    <s v="K435"/>
    <x v="1"/>
    <s v="43000000005278553"/>
    <x v="546"/>
    <s v="Broad"/>
    <x v="10"/>
    <s v="Google|International General"/>
    <s v="uncategorized"/>
    <x v="2"/>
    <s v="Unassigned"/>
    <s v="Paused"/>
    <n v="6.25"/>
    <n v="93"/>
    <n v="189.39999978749998"/>
    <n v="2.0365591374999998"/>
    <n v="2442"/>
    <n v="3.80835380835381"/>
    <n v="1.44107289107289"/>
    <n v="0"/>
    <n v="0"/>
    <n v="0"/>
    <n v="189.39999978749998"/>
    <n v="0"/>
  </r>
  <r>
    <s v="K435"/>
    <x v="1"/>
    <s v="43000000005278432"/>
    <x v="500"/>
    <s v="Broad"/>
    <x v="10"/>
    <s v="Google|Europe"/>
    <s v="uncategorized"/>
    <x v="2"/>
    <s v="Unassigned"/>
    <s v="Paused"/>
    <n v="6.25"/>
    <n v="110"/>
    <n v="190.21249912499999"/>
    <n v="1.7292045375"/>
    <n v="5392"/>
    <n v="2.04005934718101"/>
    <n v="1.48609050445104"/>
    <n v="0"/>
    <n v="0"/>
    <n v="0"/>
    <n v="190.21249912499999"/>
    <n v="0"/>
  </r>
  <r>
    <s v="K435"/>
    <x v="1"/>
    <s v="43000000005278056"/>
    <x v="908"/>
    <s v="Broad"/>
    <x v="10"/>
    <s v="Google|Spain"/>
    <s v="uncategorized"/>
    <x v="2"/>
    <s v="Unassigned"/>
    <s v="Paused"/>
    <n v="6.25"/>
    <n v="86"/>
    <n v="191.69999957499999"/>
    <n v="2.2290697625"/>
    <n v="916"/>
    <n v="9.3886462882096104"/>
    <n v="2.1224890829694298"/>
    <n v="0"/>
    <n v="0"/>
    <n v="0"/>
    <n v="191.69999957499999"/>
    <n v="0"/>
  </r>
  <r>
    <s v="K435"/>
    <x v="1"/>
    <s v="43000000007147631"/>
    <x v="995"/>
    <s v="Broad"/>
    <x v="10"/>
    <s v="Google|tel aviv"/>
    <s v="uncategorized"/>
    <x v="2"/>
    <s v="Unassigned"/>
    <s v="Paused"/>
    <n v="6.25"/>
    <n v="97"/>
    <n v="198.52499907500001"/>
    <n v="2.0466494750000002"/>
    <n v="2100"/>
    <n v="4.6190476190476204"/>
    <n v="1.03461904761905"/>
    <n v="0"/>
    <n v="0"/>
    <n v="0"/>
    <n v="198.52499907500001"/>
    <n v="0"/>
  </r>
  <r>
    <s v="K435"/>
    <x v="1"/>
    <s v="43000000013072712"/>
    <x v="562"/>
    <s v="Broad"/>
    <x v="16"/>
    <s v="Italy"/>
    <s v="uncategorized"/>
    <x v="2"/>
    <s v="Unassigned"/>
    <s v="Paused"/>
    <n v="6.25"/>
    <n v="110"/>
    <n v="199.33749962499999"/>
    <n v="1.8121590875"/>
    <n v="5903"/>
    <n v="1.8634592580044"/>
    <n v="3.3726071489073401"/>
    <n v="0"/>
    <n v="0"/>
    <n v="0"/>
    <n v="199.33749962499999"/>
    <n v="0"/>
  </r>
  <r>
    <s v="K435"/>
    <x v="1"/>
    <s v="43000000014114104"/>
    <x v="34"/>
    <s v="Broad"/>
    <x v="4"/>
    <s v="New York to Paris Sale"/>
    <s v="uncategorized"/>
    <x v="2"/>
    <s v="Unassigned"/>
    <s v="Live"/>
    <n v="6.25"/>
    <n v="88"/>
    <n v="199.4749999"/>
    <n v="2.2667613625"/>
    <n v="754"/>
    <n v="11.6710875331565"/>
    <n v="1.8108753315649899"/>
    <n v="0"/>
    <n v="0"/>
    <n v="0"/>
    <n v="199.4749999"/>
    <n v="0"/>
  </r>
  <r>
    <s v="K435"/>
    <x v="1"/>
    <s v="43000000005278292"/>
    <x v="573"/>
    <s v="Broad"/>
    <x v="10"/>
    <s v="Google|Europe"/>
    <s v="uncategorized"/>
    <x v="2"/>
    <s v="Unassigned"/>
    <s v="Paused"/>
    <n v="6.25"/>
    <n v="69"/>
    <n v="201.23749950000001"/>
    <n v="2.9164855000000003"/>
    <n v="4562"/>
    <n v="1.51249451994739"/>
    <n v="1.5193774660236701"/>
    <n v="0"/>
    <n v="0"/>
    <n v="0"/>
    <n v="201.23749950000001"/>
    <n v="0"/>
  </r>
  <r>
    <s v="K435"/>
    <x v="1"/>
    <s v="43000000013072462"/>
    <x v="996"/>
    <s v="Broad"/>
    <x v="16"/>
    <s v="Spain"/>
    <s v="uncategorized"/>
    <x v="2"/>
    <s v="Unassigned"/>
    <s v="Paused"/>
    <n v="6.25"/>
    <n v="75"/>
    <n v="204.15"/>
    <n v="2.722"/>
    <n v="5273"/>
    <n v="1.4223402237815299"/>
    <n v="2.36116062962261"/>
    <n v="0"/>
    <n v="0"/>
    <n v="0"/>
    <n v="204.15"/>
    <n v="0"/>
  </r>
  <r>
    <s v="K435"/>
    <x v="1"/>
    <s v="43000000005278670"/>
    <x v="898"/>
    <s v="Broad"/>
    <x v="10"/>
    <s v="Google|Turkey"/>
    <s v="uncategorized"/>
    <x v="2"/>
    <s v="Unassigned"/>
    <s v="Paused"/>
    <n v="6.25"/>
    <n v="105"/>
    <n v="210.37499962500002"/>
    <n v="2.0035714250000001"/>
    <n v="1659"/>
    <n v="6.3291139240506302"/>
    <n v="1.7719710669077799"/>
    <n v="0"/>
    <n v="0"/>
    <n v="0"/>
    <n v="210.37499962500002"/>
    <n v="0"/>
  </r>
  <r>
    <s v="K435"/>
    <x v="1"/>
    <s v="43000000005278113"/>
    <x v="997"/>
    <s v="Broad"/>
    <x v="10"/>
    <s v="Google|Germany"/>
    <s v="uncategorized"/>
    <x v="2"/>
    <s v="Unassigned"/>
    <s v="Paused"/>
    <n v="6.25"/>
    <n v="107"/>
    <n v="211.33749893749999"/>
    <n v="1.9751168124999998"/>
    <n v="897"/>
    <n v="11.9286510590858"/>
    <n v="2.1851727982162799"/>
    <n v="0"/>
    <n v="0"/>
    <n v="0"/>
    <n v="211.33749893749999"/>
    <n v="0"/>
  </r>
  <r>
    <s v="K435"/>
    <x v="1"/>
    <s v="43000000014302622"/>
    <x v="998"/>
    <s v="Broad"/>
    <x v="19"/>
    <s v="India"/>
    <s v="uncategorized"/>
    <x v="2"/>
    <s v="Unassigned"/>
    <s v="Paused"/>
    <n v="6.25"/>
    <n v="67"/>
    <n v="215.21249978750001"/>
    <n v="3.2121268624999999"/>
    <n v="2461"/>
    <n v="2.7224705404307201"/>
    <n v="1.5312474603819599"/>
    <n v="0"/>
    <n v="0"/>
    <n v="0"/>
    <n v="215.21249978750001"/>
    <n v="0"/>
  </r>
  <r>
    <s v="K435"/>
    <x v="1"/>
    <s v="43000000005278164"/>
    <x v="615"/>
    <s v="Broad"/>
    <x v="10"/>
    <s v="Google|Barcelona"/>
    <s v="uncategorized"/>
    <x v="2"/>
    <s v="Unassigned"/>
    <s v="Paused"/>
    <n v="6.25"/>
    <n v="210"/>
    <n v="216.61249837500003"/>
    <n v="1.0314880875000001"/>
    <n v="2412"/>
    <n v="8.7064676616915406"/>
    <n v="1.6320066334991701"/>
    <n v="0"/>
    <n v="0"/>
    <n v="0"/>
    <n v="216.61249837500003"/>
    <n v="0"/>
  </r>
  <r>
    <s v="K435"/>
    <x v="1"/>
    <s v="43000000013072638"/>
    <x v="296"/>
    <s v="Broad"/>
    <x v="16"/>
    <s v="Venice"/>
    <s v="uncategorized"/>
    <x v="2"/>
    <s v="Unassigned"/>
    <s v="Unavailable"/>
    <n v="6.25"/>
    <n v="173"/>
    <n v="218.48749982500004"/>
    <n v="1.2629335250000002"/>
    <n v="4568"/>
    <n v="3.78721541155867"/>
    <n v="5.23811295971979"/>
    <n v="0"/>
    <n v="0"/>
    <n v="0"/>
    <n v="218.48749982500004"/>
    <n v="0"/>
  </r>
  <r>
    <s v="K435"/>
    <x v="1"/>
    <s v="43000000007147530"/>
    <x v="999"/>
    <s v="Broad"/>
    <x v="10"/>
    <s v="Google|Delhi"/>
    <s v="uncategorized"/>
    <x v="2"/>
    <s v="Unassigned"/>
    <s v="Paused"/>
    <n v="6.25"/>
    <n v="61"/>
    <n v="219.02499951250002"/>
    <n v="3.5905737625"/>
    <n v="812"/>
    <n v="7.51231527093596"/>
    <n v="1.09371921182266"/>
    <n v="0"/>
    <n v="0"/>
    <n v="0"/>
    <n v="219.02499951250002"/>
    <n v="0"/>
  </r>
  <r>
    <s v="K435"/>
    <x v="1"/>
    <s v="43000000013071805"/>
    <x v="737"/>
    <s v="Broad"/>
    <x v="16"/>
    <s v="Europe"/>
    <s v="uncategorized"/>
    <x v="2"/>
    <s v="Unassigned"/>
    <s v="Unavailable"/>
    <n v="6.25"/>
    <n v="96"/>
    <n v="222.87499919999999"/>
    <n v="2.3216145749999999"/>
    <n v="2518"/>
    <n v="3.8125496425734702"/>
    <n v="1.42875297855441"/>
    <n v="0"/>
    <n v="0"/>
    <n v="0"/>
    <n v="222.87499919999999"/>
    <n v="0"/>
  </r>
  <r>
    <s v="K435"/>
    <x v="1"/>
    <s v="43000000005278766"/>
    <x v="501"/>
    <s v="Broad"/>
    <x v="10"/>
    <s v="Google|Italy"/>
    <s v="uncategorized"/>
    <x v="2"/>
    <s v="Unassigned"/>
    <s v="Paused"/>
    <n v="6.25"/>
    <n v="116"/>
    <n v="224.33749964999998"/>
    <n v="1.9339439624999999"/>
    <n v="1948"/>
    <n v="5.9548254620123204"/>
    <n v="1.70564681724846"/>
    <n v="0"/>
    <n v="0"/>
    <n v="0"/>
    <n v="224.33749964999998"/>
    <n v="0"/>
  </r>
  <r>
    <s v="K435"/>
    <x v="1"/>
    <s v="43000000013072136"/>
    <x v="623"/>
    <s v="Broad"/>
    <x v="16"/>
    <s v="Greece"/>
    <s v="uncategorized"/>
    <x v="2"/>
    <s v="Unassigned"/>
    <s v="Unavailable"/>
    <n v="6.25"/>
    <n v="101"/>
    <n v="232.79999923749997"/>
    <n v="2.3049504874999998"/>
    <n v="2352"/>
    <n v="4.2942176870748296"/>
    <n v="4.3153486394557801"/>
    <n v="0"/>
    <n v="0"/>
    <n v="0"/>
    <n v="232.79999923749997"/>
    <n v="0"/>
  </r>
  <r>
    <s v="K435"/>
    <x v="1"/>
    <s v="43000000005278778"/>
    <x v="1000"/>
    <s v="Broad"/>
    <x v="10"/>
    <s v="Google|Germany"/>
    <s v="uncategorized"/>
    <x v="2"/>
    <s v="Unassigned"/>
    <s v="Paused"/>
    <n v="6.25"/>
    <n v="161"/>
    <n v="237.09999879999998"/>
    <n v="1.4726707999999999"/>
    <n v="2497"/>
    <n v="6.4477372847416898"/>
    <n v="1.8564277132559099"/>
    <n v="0"/>
    <n v="0"/>
    <n v="0"/>
    <n v="237.09999879999998"/>
    <n v="0"/>
  </r>
  <r>
    <s v="K435"/>
    <x v="1"/>
    <s v="43000000013072233"/>
    <x v="557"/>
    <s v="Broad"/>
    <x v="16"/>
    <s v="Spain"/>
    <s v="uncategorized"/>
    <x v="2"/>
    <s v="Unassigned"/>
    <s v="Paused"/>
    <n v="6.25"/>
    <n v="80"/>
    <n v="240.01249999999999"/>
    <n v="3.0001562499999999"/>
    <n v="3624"/>
    <n v="2.2075055187638002"/>
    <n v="1.9858719646799099"/>
    <n v="0"/>
    <n v="0"/>
    <n v="0"/>
    <n v="240.01249999999999"/>
    <n v="0"/>
  </r>
  <r>
    <s v="K435"/>
    <x v="1"/>
    <s v="43000000005278125"/>
    <x v="1001"/>
    <s v="Broad"/>
    <x v="10"/>
    <s v="Google|Geneva"/>
    <s v="uncategorized"/>
    <x v="2"/>
    <s v="Unassigned"/>
    <s v="Paused"/>
    <n v="6.25"/>
    <n v="68"/>
    <n v="240.14999935"/>
    <n v="3.5316176375000001"/>
    <n v="744"/>
    <n v="9.1397849462365599"/>
    <n v="1.75201612903226"/>
    <n v="0"/>
    <n v="0"/>
    <n v="0"/>
    <n v="240.14999935"/>
    <n v="0"/>
  </r>
  <r>
    <s v="K435"/>
    <x v="1"/>
    <s v="43000000013071904"/>
    <x v="356"/>
    <s v="Broad"/>
    <x v="16"/>
    <s v="Athens"/>
    <s v="uncategorized"/>
    <x v="2"/>
    <s v="Unassigned"/>
    <s v="Paused"/>
    <n v="6.25"/>
    <n v="162"/>
    <n v="240.18749977499996"/>
    <n v="1.4826388874999998"/>
    <n v="6196"/>
    <n v="2.6145900581019998"/>
    <n v="4.5699644932214296"/>
    <n v="0"/>
    <n v="0"/>
    <n v="0"/>
    <n v="240.18749977499996"/>
    <n v="0"/>
  </r>
  <r>
    <s v="K435"/>
    <x v="1"/>
    <s v="43000000005278465"/>
    <x v="1002"/>
    <s v="Broad"/>
    <x v="10"/>
    <s v="Google|Europe"/>
    <s v="flight"/>
    <x v="2"/>
    <s v="Unassigned"/>
    <s v="Paused"/>
    <n v="6.25"/>
    <n v="103"/>
    <n v="240.31249943750001"/>
    <n v="2.3331310625000001"/>
    <n v="1476"/>
    <n v="6.9783197831978301"/>
    <n v="1.94607046070461"/>
    <n v="0"/>
    <n v="0"/>
    <n v="0"/>
    <n v="240.31249943750001"/>
    <n v="0"/>
  </r>
  <r>
    <s v="K435"/>
    <x v="1"/>
    <s v="43000000013071876"/>
    <x v="1002"/>
    <s v="Broad"/>
    <x v="16"/>
    <s v="Europe"/>
    <s v="uncategorized"/>
    <x v="2"/>
    <s v="Unassigned"/>
    <s v="Unavailable"/>
    <n v="6.25"/>
    <n v="91"/>
    <n v="242.43749984999999"/>
    <n v="2.6641483500000001"/>
    <n v="1488"/>
    <n v="6.1155913978494603"/>
    <n v="1.5364247311828001"/>
    <n v="0"/>
    <n v="0"/>
    <n v="0"/>
    <n v="242.43749984999999"/>
    <n v="0"/>
  </r>
  <r>
    <s v="K435"/>
    <x v="1"/>
    <s v="43000000005278367"/>
    <x v="560"/>
    <s v="Broad"/>
    <x v="10"/>
    <s v="Google|Europe"/>
    <s v="uncategorized"/>
    <x v="2"/>
    <s v="Unassigned"/>
    <s v="Paused"/>
    <n v="6.25"/>
    <n v="126"/>
    <n v="249.21249885"/>
    <n v="1.977876975"/>
    <n v="2873"/>
    <n v="4.3856595892795003"/>
    <n v="1.5792203271841301"/>
    <n v="0"/>
    <n v="0"/>
    <n v="0"/>
    <n v="249.21249885"/>
    <n v="0"/>
  </r>
  <r>
    <s v="K435"/>
    <x v="1"/>
    <s v="43000000005278134"/>
    <x v="966"/>
    <s v="Broad"/>
    <x v="10"/>
    <s v="Google|Turkey"/>
    <s v="uncategorized"/>
    <x v="2"/>
    <s v="Unassigned"/>
    <s v="Paused"/>
    <n v="6.25"/>
    <n v="111"/>
    <n v="250.69999905"/>
    <n v="2.2585585500000001"/>
    <n v="5950"/>
    <n v="1.8655462184873901"/>
    <n v="1.74747899159664"/>
    <n v="0"/>
    <n v="0"/>
    <n v="0"/>
    <n v="250.69999905"/>
    <n v="0"/>
  </r>
  <r>
    <s v="K435"/>
    <x v="1"/>
    <s v="43000000005278823"/>
    <x v="537"/>
    <s v="Broad"/>
    <x v="10"/>
    <s v="Google|Barcelona"/>
    <s v="uncategorized"/>
    <x v="2"/>
    <s v="Unassigned"/>
    <s v="Paused"/>
    <n v="6.25"/>
    <n v="93"/>
    <n v="253.21249965000001"/>
    <n v="2.7227150500000001"/>
    <n v="2704"/>
    <n v="3.43934911242604"/>
    <n v="2.1300295857988201"/>
    <n v="0"/>
    <n v="0"/>
    <n v="0"/>
    <n v="253.21249965000001"/>
    <n v="0"/>
  </r>
  <r>
    <s v="K435"/>
    <x v="1"/>
    <s v="43000000007147603"/>
    <x v="1003"/>
    <s v="Broad"/>
    <x v="10"/>
    <s v="Google|tunis"/>
    <s v="uncategorized"/>
    <x v="2"/>
    <s v="Unassigned"/>
    <s v="Paused"/>
    <n v="6.25"/>
    <n v="75"/>
    <n v="257.97499968750003"/>
    <n v="3.4396666625000001"/>
    <n v="1820"/>
    <n v="4.1208791208791196"/>
    <n v="1.4636263736263699"/>
    <n v="0"/>
    <n v="0"/>
    <n v="0"/>
    <n v="257.97499968750003"/>
    <n v="0"/>
  </r>
  <r>
    <s v="K435"/>
    <x v="1"/>
    <s v="43000000005278593"/>
    <x v="362"/>
    <s v="Broad"/>
    <x v="10"/>
    <s v="Google|Madrid"/>
    <s v="uncategorized"/>
    <x v="2"/>
    <s v="Unassigned"/>
    <s v="Paused"/>
    <n v="6.25"/>
    <n v="88"/>
    <n v="260.68749960000002"/>
    <n v="2.9623579500000004"/>
    <n v="2677"/>
    <n v="3.2872618602913701"/>
    <n v="1.91632424355622"/>
    <n v="0"/>
    <n v="0"/>
    <n v="0"/>
    <n v="260.68749960000002"/>
    <n v="0"/>
  </r>
  <r>
    <s v="K435"/>
    <x v="1"/>
    <s v="43000000005278430"/>
    <x v="383"/>
    <s v="Broad"/>
    <x v="10"/>
    <s v="Google|Rome"/>
    <s v="uncategorized"/>
    <x v="5"/>
    <s v="Unassigned"/>
    <s v="Paused"/>
    <n v="6.25"/>
    <n v="149"/>
    <n v="262.79999973750006"/>
    <n v="1.7637583875000002"/>
    <n v="3968"/>
    <n v="3.7550403225806499"/>
    <n v="1.6020917338709699"/>
    <n v="0"/>
    <n v="0"/>
    <n v="0"/>
    <n v="262.79999973750006"/>
    <n v="0"/>
  </r>
  <r>
    <s v="K435"/>
    <x v="1"/>
    <s v="43000000005278046"/>
    <x v="382"/>
    <s v="Broad"/>
    <x v="10"/>
    <s v="Google|Italy"/>
    <s v="uncategorized"/>
    <x v="2"/>
    <s v="Unassigned"/>
    <s v="Paused"/>
    <n v="6.25"/>
    <n v="85"/>
    <n v="276.81249918749995"/>
    <n v="3.2566176374999998"/>
    <n v="8117"/>
    <n v="1.04718492053714"/>
    <n v="2.0324134532462699"/>
    <n v="0"/>
    <n v="0"/>
    <n v="0"/>
    <n v="276.81249918749995"/>
    <n v="0"/>
  </r>
  <r>
    <s v="K435"/>
    <x v="1"/>
    <s v="43000000014113690"/>
    <x v="35"/>
    <s v="Broad"/>
    <x v="4"/>
    <s v="New York to Paris Sale"/>
    <s v="uncategorized"/>
    <x v="2"/>
    <s v="Unassigned"/>
    <s v="Live"/>
    <n v="6.25"/>
    <n v="99"/>
    <n v="279.38749904999997"/>
    <n v="2.8220959499999996"/>
    <n v="1361"/>
    <n v="7.2740631888317404"/>
    <n v="1.56015429831007"/>
    <n v="0"/>
    <n v="0"/>
    <n v="0"/>
    <n v="279.38749904999997"/>
    <n v="0"/>
  </r>
  <r>
    <s v="K435"/>
    <x v="1"/>
    <s v="43000000013072224"/>
    <x v="1004"/>
    <s v="Broad"/>
    <x v="16"/>
    <s v="Turkey"/>
    <s v="uncategorized"/>
    <x v="2"/>
    <s v="Unassigned"/>
    <s v="Unavailable"/>
    <n v="6.25"/>
    <n v="96"/>
    <n v="282.49999920000005"/>
    <n v="2.9427083250000003"/>
    <n v="5347"/>
    <n v="1.7953992893211099"/>
    <n v="2.6015709743781601"/>
    <n v="0"/>
    <n v="0"/>
    <n v="0"/>
    <n v="282.49999920000005"/>
    <n v="0"/>
  </r>
  <r>
    <s v="K435"/>
    <x v="1"/>
    <s v="43000000005278597"/>
    <x v="1005"/>
    <s v="Broad"/>
    <x v="10"/>
    <s v="Google|International General"/>
    <s v="uncategorized"/>
    <x v="2"/>
    <s v="Unassigned"/>
    <s v="Paused"/>
    <n v="6.25"/>
    <n v="115"/>
    <n v="287.29999918750002"/>
    <n v="2.4982608625"/>
    <n v="2942"/>
    <n v="3.9089055064581899"/>
    <n v="1.9987423521414001"/>
    <n v="0"/>
    <n v="0"/>
    <n v="0"/>
    <n v="287.29999918750002"/>
    <n v="0"/>
  </r>
  <r>
    <s v="K435"/>
    <x v="1"/>
    <s v="43000000005278231"/>
    <x v="967"/>
    <s v="Broad"/>
    <x v="10"/>
    <s v="Google|Turkey"/>
    <s v="uncategorized"/>
    <x v="2"/>
    <s v="Unassigned"/>
    <s v="Paused"/>
    <n v="6.25"/>
    <n v="140"/>
    <n v="291.76249899999999"/>
    <n v="2.0840178499999999"/>
    <n v="1201"/>
    <n v="11.656952539550399"/>
    <n v="2.0795170691090799"/>
    <n v="0"/>
    <n v="0"/>
    <n v="0"/>
    <n v="291.76249899999999"/>
    <n v="0"/>
  </r>
  <r>
    <s v="K435"/>
    <x v="1"/>
    <s v="43000000005278020"/>
    <x v="986"/>
    <s v="Broad"/>
    <x v="10"/>
    <s v="Google|Milan"/>
    <s v="uncategorized"/>
    <x v="2"/>
    <s v="Unassigned"/>
    <s v="Paused"/>
    <n v="6.25"/>
    <n v="163"/>
    <n v="292.81249909999997"/>
    <n v="1.7963956999999999"/>
    <n v="1993"/>
    <n v="8.1786251881585503"/>
    <n v="1.7283492222779699"/>
    <n v="0"/>
    <n v="0"/>
    <n v="0"/>
    <n v="292.81249909999997"/>
    <n v="0"/>
  </r>
  <r>
    <s v="K435"/>
    <x v="1"/>
    <s v="43000000005278423"/>
    <x v="944"/>
    <s v="Broad"/>
    <x v="10"/>
    <s v="Google|Barcelona"/>
    <s v="barcelona"/>
    <x v="2"/>
    <s v="Unassigned"/>
    <s v="Paused"/>
    <n v="6.25"/>
    <n v="72"/>
    <n v="293.33749949999998"/>
    <n v="4.0741319374999998"/>
    <n v="5367"/>
    <n v="1.3415315818893201"/>
    <n v="2.1959381404881699"/>
    <n v="0"/>
    <n v="0"/>
    <n v="0"/>
    <n v="293.33749949999998"/>
    <n v="0"/>
  </r>
  <r>
    <s v="K435"/>
    <x v="1"/>
    <s v="43000000005278503"/>
    <x v="341"/>
    <s v="Broad"/>
    <x v="10"/>
    <s v="Google|Florence"/>
    <s v="uncategorized"/>
    <x v="5"/>
    <s v="Unassigned"/>
    <s v="Paused"/>
    <n v="6.25"/>
    <n v="138"/>
    <n v="298.52499997500001"/>
    <n v="2.1632246374999999"/>
    <n v="1996"/>
    <n v="6.9138276553106204"/>
    <n v="1.6815130260521001"/>
    <n v="0"/>
    <n v="0"/>
    <n v="0"/>
    <n v="298.52499997500001"/>
    <n v="0"/>
  </r>
  <r>
    <s v="K435"/>
    <x v="1"/>
    <s v="43000000013072428"/>
    <x v="1006"/>
    <s v="Broad"/>
    <x v="16"/>
    <s v="Turkey"/>
    <s v="uncategorized"/>
    <x v="2"/>
    <s v="Unassigned"/>
    <s v="Unavailable"/>
    <n v="6.25"/>
    <n v="139"/>
    <n v="303.77499934999997"/>
    <n v="2.1854316499999999"/>
    <n v="2935"/>
    <n v="4.7359454855195899"/>
    <n v="2.0746848381601399"/>
    <n v="0"/>
    <n v="0"/>
    <n v="0"/>
    <n v="303.77499934999997"/>
    <n v="0"/>
  </r>
  <r>
    <s v="K435"/>
    <x v="1"/>
    <s v="43000000014113323"/>
    <x v="170"/>
    <s v="Broad"/>
    <x v="4"/>
    <s v="New York to France Sale"/>
    <s v="uncategorized"/>
    <x v="2"/>
    <s v="Unassigned"/>
    <s v="Live"/>
    <n v="6.25"/>
    <n v="100"/>
    <n v="310.625"/>
    <n v="3.1062500000000002"/>
    <n v="870"/>
    <n v="11.4942528735632"/>
    <n v="1.5460229885057499"/>
    <n v="0"/>
    <n v="0"/>
    <n v="0"/>
    <n v="310.625"/>
    <n v="0"/>
  </r>
  <r>
    <s v="K435"/>
    <x v="1"/>
    <s v="43000000005278028"/>
    <x v="809"/>
    <s v="Broad"/>
    <x v="10"/>
    <s v="Google|Spain"/>
    <s v="uncategorized"/>
    <x v="2"/>
    <s v="Unassigned"/>
    <s v="Paused"/>
    <n v="6.25"/>
    <n v="97"/>
    <n v="321.63749971250002"/>
    <n v="3.3158505125"/>
    <n v="2908"/>
    <n v="3.33562585969739"/>
    <n v="1.97603163686382"/>
    <n v="0"/>
    <n v="0"/>
    <n v="0"/>
    <n v="321.63749971250002"/>
    <n v="0"/>
  </r>
  <r>
    <s v="K435"/>
    <x v="1"/>
    <s v="43000000005278109"/>
    <x v="380"/>
    <s v="Broad"/>
    <x v="10"/>
    <s v="Google|Barcelona"/>
    <s v="uncategorized"/>
    <x v="2"/>
    <s v="Unassigned"/>
    <s v="Paused"/>
    <n v="6.25"/>
    <n v="160"/>
    <n v="331.8"/>
    <n v="2.07375"/>
    <n v="3713"/>
    <n v="4.3091839482897898"/>
    <n v="1.5510907621869101"/>
    <n v="0"/>
    <n v="0"/>
    <n v="0"/>
    <n v="331.8"/>
    <n v="0"/>
  </r>
  <r>
    <s v="K435"/>
    <x v="1"/>
    <s v="43000000007147569"/>
    <x v="1007"/>
    <s v="Broad"/>
    <x v="10"/>
    <s v="Google|kiev"/>
    <s v="uncategorized"/>
    <x v="2"/>
    <s v="Unassigned"/>
    <s v="Paused"/>
    <n v="6.25"/>
    <n v="122"/>
    <n v="332.96249912500002"/>
    <n v="2.7292008125000002"/>
    <n v="2161"/>
    <n v="5.6455344747801899"/>
    <n v="1.0906524757056899"/>
    <n v="0"/>
    <n v="0"/>
    <n v="0"/>
    <n v="332.96249912500002"/>
    <n v="0"/>
  </r>
  <r>
    <s v="K435"/>
    <x v="1"/>
    <s v="43000000013072537"/>
    <x v="976"/>
    <s v="Broad"/>
    <x v="16"/>
    <s v="Greece"/>
    <s v="uncategorized"/>
    <x v="2"/>
    <s v="Unassigned"/>
    <s v="Unavailable"/>
    <n v="6.25"/>
    <n v="157"/>
    <n v="353.53749839999995"/>
    <n v="2.2518311999999998"/>
    <n v="4926"/>
    <n v="3.18717011774259"/>
    <n v="4.89939098660171"/>
    <n v="0"/>
    <n v="0"/>
    <n v="0"/>
    <n v="353.53749839999995"/>
    <n v="0"/>
  </r>
  <r>
    <s v="K435"/>
    <x v="1"/>
    <s v="43000000005278713"/>
    <x v="737"/>
    <s v="Broad"/>
    <x v="10"/>
    <s v="Google|Europe"/>
    <s v="uncategorized"/>
    <x v="5"/>
    <s v="Unassigned"/>
    <s v="Paused"/>
    <n v="6.25"/>
    <n v="146"/>
    <n v="354.6999993"/>
    <n v="2.4294520500000001"/>
    <n v="4771"/>
    <n v="3.0601551037518302"/>
    <n v="1.9346677845315401"/>
    <n v="0"/>
    <n v="0"/>
    <n v="0"/>
    <n v="354.6999993"/>
    <n v="0"/>
  </r>
  <r>
    <s v="K435"/>
    <x v="1"/>
    <s v="43000000005278233"/>
    <x v="296"/>
    <s v="Broad"/>
    <x v="10"/>
    <s v="Google|Venice"/>
    <s v="venice"/>
    <x v="2"/>
    <s v="Unassigned"/>
    <s v="Paused"/>
    <n v="6.25"/>
    <n v="183"/>
    <n v="373.04999951249999"/>
    <n v="2.0385245875"/>
    <n v="3290"/>
    <n v="5.5623100303951398"/>
    <n v="1.64984802431611"/>
    <n v="0"/>
    <n v="0"/>
    <n v="0"/>
    <n v="373.04999951249999"/>
    <n v="0"/>
  </r>
  <r>
    <s v="K435"/>
    <x v="1"/>
    <s v="43000000005278115"/>
    <x v="364"/>
    <s v="Broad"/>
    <x v="10"/>
    <s v="Google|Europe"/>
    <s v="uncategorized"/>
    <x v="2"/>
    <s v="Unassigned"/>
    <s v="Paused"/>
    <n v="6.25"/>
    <n v="220"/>
    <n v="382.8"/>
    <n v="1.74"/>
    <n v="3554"/>
    <n v="6.1902082160945398"/>
    <n v="2.0180641530669701"/>
    <n v="0"/>
    <n v="0"/>
    <n v="0"/>
    <n v="382.8"/>
    <n v="0"/>
  </r>
  <r>
    <s v="K435"/>
    <x v="1"/>
    <s v="43000000013072349"/>
    <x v="1008"/>
    <s v="Broad"/>
    <x v="16"/>
    <s v="Italy"/>
    <s v="uncategorized"/>
    <x v="2"/>
    <s v="Unassigned"/>
    <s v="Paused"/>
    <n v="6.25"/>
    <n v="127"/>
    <n v="394.63749971249996"/>
    <n v="3.1073818874999999"/>
    <n v="12227"/>
    <n v="1.03868487772961"/>
    <n v="3.55321010877566"/>
    <n v="0"/>
    <n v="0"/>
    <n v="0"/>
    <n v="394.63749971249996"/>
    <n v="0"/>
  </r>
  <r>
    <s v="K435"/>
    <x v="1"/>
    <s v="43000000005278437"/>
    <x v="1009"/>
    <s v="Broad"/>
    <x v="10"/>
    <s v="Google|Germany"/>
    <s v="uncategorized"/>
    <x v="2"/>
    <s v="Unassigned"/>
    <s v="Paused"/>
    <n v="6.25"/>
    <n v="189"/>
    <n v="396.46249807499998"/>
    <n v="2.0976851750000001"/>
    <n v="6494"/>
    <n v="2.9103788112103501"/>
    <n v="1.7729750538958999"/>
    <n v="0"/>
    <n v="0"/>
    <n v="0"/>
    <n v="396.46249807499998"/>
    <n v="0"/>
  </r>
  <r>
    <s v="K435"/>
    <x v="1"/>
    <s v="43000000005278103"/>
    <x v="321"/>
    <s v="Broad"/>
    <x v="10"/>
    <s v="Google|International Airfare"/>
    <s v="uncategorized"/>
    <x v="2"/>
    <s v="Unassigned"/>
    <s v="Paused"/>
    <n v="6.25"/>
    <n v="107"/>
    <n v="417.93749931249999"/>
    <n v="3.9059579374999998"/>
    <n v="3095"/>
    <n v="3.4571890145395798"/>
    <n v="2.0962197092084001"/>
    <n v="0"/>
    <n v="0"/>
    <n v="0"/>
    <n v="417.93749931249999"/>
    <n v="0"/>
  </r>
  <r>
    <s v="K435"/>
    <x v="1"/>
    <s v="43000000008357096"/>
    <x v="623"/>
    <s v="Broad"/>
    <x v="10"/>
    <s v="Google|Greece"/>
    <s v="greece"/>
    <x v="2"/>
    <s v="Unassigned"/>
    <s v="Paused"/>
    <n v="6.25"/>
    <n v="156"/>
    <n v="433.72499820000007"/>
    <n v="2.7802884500000005"/>
    <n v="2526"/>
    <n v="6.1757719714964399"/>
    <n v="2.4610055423594601"/>
    <n v="0"/>
    <n v="0"/>
    <n v="0"/>
    <n v="433.72499820000007"/>
    <n v="0"/>
  </r>
  <r>
    <s v="K435"/>
    <x v="1"/>
    <s v="43000000013072940"/>
    <x v="1010"/>
    <s v="Broad"/>
    <x v="16"/>
    <s v="Rome"/>
    <s v="uncategorized"/>
    <x v="2"/>
    <s v="Unassigned"/>
    <s v="Paused"/>
    <n v="6.25"/>
    <n v="352"/>
    <n v="445.29999800000007"/>
    <n v="1.2650568125000001"/>
    <n v="9263"/>
    <n v="3.80006477383137"/>
    <n v="5.1211918384972499"/>
    <n v="0"/>
    <n v="0"/>
    <n v="0"/>
    <n v="445.29999800000007"/>
    <n v="0"/>
  </r>
  <r>
    <s v="K435"/>
    <x v="1"/>
    <s v="43000000007147567"/>
    <x v="1011"/>
    <s v="Broad"/>
    <x v="10"/>
    <s v="Google|sofia"/>
    <s v="uncategorized"/>
    <x v="2"/>
    <s v="Unassigned"/>
    <s v="Paused"/>
    <n v="6.25"/>
    <n v="165"/>
    <n v="460.27499924999995"/>
    <n v="2.7895454499999999"/>
    <n v="3471"/>
    <n v="4.7536732929991397"/>
    <n v="1.35715932008067"/>
    <n v="0"/>
    <n v="0"/>
    <n v="0"/>
    <n v="460.27499924999995"/>
    <n v="0"/>
  </r>
  <r>
    <s v="K435"/>
    <x v="1"/>
    <s v="43000000005278270"/>
    <x v="562"/>
    <s v="Broad"/>
    <x v="10"/>
    <s v="Google|Italy"/>
    <s v="uncategorized"/>
    <x v="2"/>
    <s v="Unassigned"/>
    <s v="Paused"/>
    <n v="6.25"/>
    <n v="185"/>
    <n v="491.02499968750004"/>
    <n v="2.6541891875000001"/>
    <n v="12053"/>
    <n v="1.5348875798556401"/>
    <n v="1.48819381066954"/>
    <n v="0"/>
    <n v="0"/>
    <n v="0"/>
    <n v="491.02499968750004"/>
    <n v="0"/>
  </r>
  <r>
    <s v="K435"/>
    <x v="1"/>
    <s v="43000000007147573"/>
    <x v="1012"/>
    <s v="Broad"/>
    <x v="10"/>
    <s v="Google|nairobi"/>
    <s v="uncategorized"/>
    <x v="2"/>
    <s v="Unassigned"/>
    <s v="Paused"/>
    <n v="6.25"/>
    <n v="172"/>
    <n v="491.53749994999993"/>
    <n v="2.8577761624999996"/>
    <n v="3097"/>
    <n v="5.55376170487569"/>
    <n v="1.22638036809816"/>
    <n v="0"/>
    <n v="0"/>
    <n v="0"/>
    <n v="491.53749994999993"/>
    <n v="0"/>
  </r>
  <r>
    <s v="K435"/>
    <x v="1"/>
    <s v="43000000005278253"/>
    <x v="609"/>
    <s v="Broad"/>
    <x v="10"/>
    <s v="Google|Spain"/>
    <s v="uncategorized"/>
    <x v="2"/>
    <s v="Unassigned"/>
    <s v="Paused"/>
    <n v="6.25"/>
    <n v="194"/>
    <n v="518.34999922499992"/>
    <n v="2.6719072124999999"/>
    <n v="8491"/>
    <n v="2.2847721116476301"/>
    <n v="2.1545518784595501"/>
    <n v="0"/>
    <n v="0"/>
    <n v="0"/>
    <n v="518.34999922499992"/>
    <n v="0"/>
  </r>
  <r>
    <s v="K435"/>
    <x v="1"/>
    <s v="43000000005278263"/>
    <x v="992"/>
    <s v="Broad"/>
    <x v="10"/>
    <s v="Google|Europe"/>
    <s v="europe2"/>
    <x v="2"/>
    <s v="Unassigned"/>
    <s v="Paused"/>
    <n v="6.25"/>
    <n v="121"/>
    <n v="528.67499987500003"/>
    <n v="4.3692148749999999"/>
    <n v="5957"/>
    <n v="2.03122377035421"/>
    <n v="2.60738626825583"/>
    <n v="0"/>
    <n v="0"/>
    <n v="0"/>
    <n v="528.67499987500003"/>
    <n v="0"/>
  </r>
  <r>
    <s v="K435"/>
    <x v="1"/>
    <s v="43000000007147593"/>
    <x v="1013"/>
    <s v="Broad"/>
    <x v="10"/>
    <s v="Google|johannesburg"/>
    <s v="uncategorized"/>
    <x v="2"/>
    <s v="Unassigned"/>
    <s v="Paused"/>
    <n v="6.25"/>
    <n v="200"/>
    <n v="555.07500000000005"/>
    <n v="2.7753749999999999"/>
    <n v="2816"/>
    <n v="7.1022727272727302"/>
    <n v="1.10546875"/>
    <n v="0"/>
    <n v="0"/>
    <n v="0"/>
    <n v="555.07500000000005"/>
    <n v="0"/>
  </r>
  <r>
    <s v="K435"/>
    <x v="1"/>
    <s v="43000000007147589"/>
    <x v="1014"/>
    <s v="Broad"/>
    <x v="10"/>
    <s v="Google|moscow"/>
    <s v="uncategorized"/>
    <x v="2"/>
    <s v="Unassigned"/>
    <s v="Paused"/>
    <n v="6.25"/>
    <n v="177"/>
    <n v="557.91249821249994"/>
    <n v="3.1520480124999999"/>
    <n v="4933"/>
    <n v="3.5880802756943"/>
    <n v="1.17510642610987"/>
    <n v="0"/>
    <n v="0"/>
    <n v="0"/>
    <n v="557.91249821249994"/>
    <n v="0"/>
  </r>
  <r>
    <s v="K435"/>
    <x v="1"/>
    <s v="43000000007147565"/>
    <x v="1015"/>
    <s v="Broad"/>
    <x v="10"/>
    <s v="Google|split"/>
    <s v="uncategorized"/>
    <x v="2"/>
    <s v="Unassigned"/>
    <s v="Paused"/>
    <n v="6.25"/>
    <n v="181"/>
    <n v="592.03749966249995"/>
    <n v="3.2709254124999996"/>
    <n v="5303"/>
    <n v="3.4131623609277799"/>
    <n v="1.3745427116726401"/>
    <n v="0"/>
    <n v="0"/>
    <n v="0"/>
    <n v="592.03749966249995"/>
    <n v="0"/>
  </r>
  <r>
    <s v="K435"/>
    <x v="1"/>
    <s v="43000000013072607"/>
    <x v="464"/>
    <s v="Broad"/>
    <x v="16"/>
    <s v="Greece"/>
    <s v="uncategorized"/>
    <x v="2"/>
    <s v="Unassigned"/>
    <s v="Unavailable"/>
    <n v="6.25"/>
    <n v="198"/>
    <n v="601.84999957500008"/>
    <n v="3.0396464625000004"/>
    <n v="6220"/>
    <n v="3.1832797427652699"/>
    <n v="3.4086977491961399"/>
    <n v="0"/>
    <n v="0"/>
    <n v="0"/>
    <n v="601.84999957500008"/>
    <n v="0"/>
  </r>
  <r>
    <s v="K435"/>
    <x v="1"/>
    <s v="43000000007147597"/>
    <x v="1016"/>
    <s v="Broad"/>
    <x v="10"/>
    <s v="Google|marrakech"/>
    <s v="uncategorized"/>
    <x v="2"/>
    <s v="Unassigned"/>
    <s v="Paused"/>
    <n v="6.25"/>
    <n v="223"/>
    <n v="648.91249728749995"/>
    <n v="2.9099215125"/>
    <n v="2932"/>
    <n v="7.6057298772169197"/>
    <n v="1.34369031377899"/>
    <n v="0"/>
    <n v="0"/>
    <n v="0"/>
    <n v="648.91249728749995"/>
    <n v="0"/>
  </r>
  <r>
    <s v="K435"/>
    <x v="1"/>
    <s v="43000000005278764"/>
    <x v="708"/>
    <s v="Broad"/>
    <x v="10"/>
    <s v="Google|Europe"/>
    <s v="uncategorized"/>
    <x v="2"/>
    <s v="Unassigned"/>
    <s v="Paused"/>
    <n v="6.25"/>
    <n v="215"/>
    <n v="681.68749787500008"/>
    <n v="3.1706395250000003"/>
    <n v="8485"/>
    <n v="2.5338833235120801"/>
    <n v="1.94780200353565"/>
    <n v="0"/>
    <n v="0"/>
    <n v="0"/>
    <n v="681.68749787500008"/>
    <n v="0"/>
  </r>
  <r>
    <s v="K435"/>
    <x v="1"/>
    <s v="43000000013071813"/>
    <x v="354"/>
    <s v="Broad"/>
    <x v="16"/>
    <s v="Europe"/>
    <s v="uncategorized"/>
    <x v="2"/>
    <s v="Unassigned"/>
    <s v="Unavailable"/>
    <n v="6.25"/>
    <n v="243"/>
    <n v="688.4374983749999"/>
    <n v="2.8330761249999998"/>
    <n v="12008"/>
    <n v="2.0236508994003999"/>
    <n v="1.9363341105929399"/>
    <n v="0"/>
    <n v="0"/>
    <n v="0"/>
    <n v="688.4374983749999"/>
    <n v="0"/>
  </r>
  <r>
    <s v="K435"/>
    <x v="1"/>
    <s v="43000000005278545"/>
    <x v="601"/>
    <s v="Broad"/>
    <x v="10"/>
    <s v="Google|Spain"/>
    <s v="uncategorized"/>
    <x v="2"/>
    <s v="Unassigned"/>
    <s v="Paused"/>
    <n v="6.25"/>
    <n v="348"/>
    <n v="739.62499724999998"/>
    <n v="2.1253591875"/>
    <n v="4040"/>
    <n v="8.6138613861386109"/>
    <n v="2.7771287128712898"/>
    <n v="0"/>
    <n v="0"/>
    <n v="0"/>
    <n v="739.62499724999998"/>
    <n v="0"/>
  </r>
  <r>
    <s v="K435"/>
    <x v="1"/>
    <s v="43000000013072545"/>
    <x v="1017"/>
    <s v="Broad"/>
    <x v="16"/>
    <s v="Turkey"/>
    <s v="uncategorized"/>
    <x v="2"/>
    <s v="Unassigned"/>
    <s v="Unavailable"/>
    <n v="6.25"/>
    <n v="351"/>
    <n v="754.49999576250002"/>
    <n v="2.1495726374999999"/>
    <n v="4908"/>
    <n v="7.1515892420537899"/>
    <n v="2.9543398533007301"/>
    <n v="0"/>
    <n v="0"/>
    <n v="0"/>
    <n v="754.49999576250002"/>
    <n v="0"/>
  </r>
  <r>
    <s v="K435"/>
    <x v="1"/>
    <s v="43000000005278138"/>
    <x v="1010"/>
    <s v="Broad"/>
    <x v="10"/>
    <s v="Google|Rome"/>
    <s v="uncategorized"/>
    <x v="2"/>
    <s v="Unassigned"/>
    <s v="Paused"/>
    <n v="6.25"/>
    <n v="493"/>
    <n v="793.52499827500003"/>
    <n v="1.6095841750000002"/>
    <n v="6514"/>
    <n v="7.5683143997543798"/>
    <n v="1.84200184218606"/>
    <n v="0"/>
    <n v="0"/>
    <n v="0"/>
    <n v="793.52499827500003"/>
    <n v="0"/>
  </r>
  <r>
    <s v="K435"/>
    <x v="1"/>
    <s v="43000000007147599"/>
    <x v="1018"/>
    <s v="Broad"/>
    <x v="10"/>
    <s v="Google|cairo"/>
    <s v="uncategorized"/>
    <x v="2"/>
    <s v="Unassigned"/>
    <s v="Paused"/>
    <n v="6.25"/>
    <n v="265"/>
    <n v="812.21249862500008"/>
    <n v="3.0649528250000002"/>
    <n v="5539"/>
    <n v="4.7842570861166296"/>
    <n v="1.4447192634049499"/>
    <n v="0"/>
    <n v="0"/>
    <n v="0"/>
    <n v="812.21249862500008"/>
    <n v="0"/>
  </r>
  <r>
    <s v="K435"/>
    <x v="1"/>
    <s v="43000000005278613"/>
    <x v="740"/>
    <s v="Broad"/>
    <x v="10"/>
    <s v="Google|International Flights"/>
    <s v="uncategorized"/>
    <x v="2"/>
    <s v="Unassigned"/>
    <s v="Paused"/>
    <n v="6.25"/>
    <n v="311"/>
    <n v="882.41249897500006"/>
    <n v="2.837339225"/>
    <n v="9145"/>
    <n v="3.4007654455986902"/>
    <n v="2.2732422088573001"/>
    <n v="0"/>
    <n v="0"/>
    <n v="0"/>
    <n v="882.41249897500006"/>
    <n v="0"/>
  </r>
  <r>
    <s v="K435"/>
    <x v="1"/>
    <s v="43000000005278448"/>
    <x v="365"/>
    <s v="Broad"/>
    <x v="10"/>
    <s v="Google|Barcelona"/>
    <s v="uncategorized"/>
    <x v="2"/>
    <s v="Unassigned"/>
    <s v="Paused"/>
    <n v="6.25"/>
    <n v="507"/>
    <n v="903.9249955125"/>
    <n v="1.7828895375"/>
    <n v="6966"/>
    <n v="7.2782084409991397"/>
    <n v="1.7573356302038501"/>
    <n v="0"/>
    <n v="0"/>
    <n v="0"/>
    <n v="903.9249955125"/>
    <n v="0"/>
  </r>
  <r>
    <s v="K435"/>
    <x v="1"/>
    <s v="43000000005278814"/>
    <x v="1019"/>
    <s v="Broad"/>
    <x v="10"/>
    <s v="Google|Germany"/>
    <s v="uncategorized"/>
    <x v="2"/>
    <s v="Unassigned"/>
    <s v="Paused"/>
    <n v="6.25"/>
    <n v="556"/>
    <n v="981.81249574999993"/>
    <n v="1.7658498124999999"/>
    <n v="6922"/>
    <n v="8.0323605894250196"/>
    <n v="1.82483386304536"/>
    <n v="0"/>
    <n v="0"/>
    <n v="0"/>
    <n v="981.81249574999993"/>
    <n v="0"/>
  </r>
  <r>
    <s v="K435"/>
    <x v="1"/>
    <s v="43000000013071677"/>
    <x v="832"/>
    <s v="Broad"/>
    <x v="16"/>
    <s v="Europe"/>
    <s v="uncategorized"/>
    <x v="2"/>
    <s v="Unassigned"/>
    <s v="Unavailable"/>
    <n v="6.25"/>
    <n v="352"/>
    <n v="1045.4124999999999"/>
    <n v="2.9699218749999998"/>
    <n v="17381"/>
    <n v="2.02519993095909"/>
    <n v="1.6817444335768901"/>
    <n v="0"/>
    <n v="0"/>
    <n v="0"/>
    <n v="1045.4124999999999"/>
    <n v="0"/>
  </r>
  <r>
    <s v="K435"/>
    <x v="1"/>
    <s v="43000000007147613"/>
    <x v="1020"/>
    <s v="Broad"/>
    <x v="10"/>
    <s v="Google|prague"/>
    <s v="uncategorized"/>
    <x v="2"/>
    <s v="Unassigned"/>
    <s v="Paused"/>
    <n v="6.25"/>
    <n v="490"/>
    <n v="1188.9749978750001"/>
    <n v="2.4264795875000003"/>
    <n v="8252"/>
    <n v="5.9379544352884199"/>
    <n v="1.17343674260785"/>
    <n v="0"/>
    <n v="0"/>
    <n v="0"/>
    <n v="1188.9749978750001"/>
    <n v="0"/>
  </r>
  <r>
    <s v="K435"/>
    <x v="1"/>
    <s v="43000000005278001"/>
    <x v="1006"/>
    <s v="Broad"/>
    <x v="10"/>
    <s v="Google|Turkey"/>
    <s v="uncategorized"/>
    <x v="2"/>
    <s v="Unassigned"/>
    <s v="Paused"/>
    <n v="6.25"/>
    <n v="599"/>
    <n v="1406.3749985499999"/>
    <n v="2.34787145"/>
    <n v="10763"/>
    <n v="5.5653628170584399"/>
    <n v="1.71720709839264"/>
    <n v="0"/>
    <n v="0"/>
    <n v="0"/>
    <n v="1406.3749985499999"/>
    <n v="0"/>
  </r>
  <r>
    <s v="K435"/>
    <x v="1"/>
    <s v="43000000013071247"/>
    <x v="1021"/>
    <s v="Broad"/>
    <x v="16"/>
    <s v="Europe"/>
    <s v="uncategorized"/>
    <x v="2"/>
    <s v="Unassigned"/>
    <s v="Unavailable"/>
    <n v="6.25"/>
    <n v="543"/>
    <n v="1480.5249986250001"/>
    <n v="2.7265653750000003"/>
    <n v="8682"/>
    <n v="6.2543192812716004"/>
    <n v="1.77873761806035"/>
    <n v="0"/>
    <n v="0"/>
    <n v="0"/>
    <n v="1480.5249986250001"/>
    <n v="0"/>
  </r>
  <r>
    <s v="K435"/>
    <x v="1"/>
    <s v="43000000005277975"/>
    <x v="832"/>
    <s v="Broad"/>
    <x v="10"/>
    <s v="Google|Europe"/>
    <s v="uncategorized"/>
    <x v="2"/>
    <s v="Unassigned"/>
    <s v="Paused"/>
    <n v="6.25"/>
    <n v="512"/>
    <n v="1556.6"/>
    <n v="3.0402343749999998"/>
    <n v="32028"/>
    <n v="1.5986012239290599"/>
    <n v="1.84743037342325"/>
    <n v="0"/>
    <n v="0"/>
    <n v="0"/>
    <n v="1556.6"/>
    <n v="0"/>
  </r>
  <r>
    <s v="K435"/>
    <x v="1"/>
    <s v="43000000005278445"/>
    <x v="1004"/>
    <s v="Broad"/>
    <x v="10"/>
    <s v="Google|Turkey"/>
    <s v="uncategorized"/>
    <x v="2"/>
    <s v="Unassigned"/>
    <s v="Paused"/>
    <n v="6.25"/>
    <n v="485"/>
    <n v="1616.3374991875"/>
    <n v="3.3326546375000001"/>
    <n v="23176"/>
    <n v="2.0926820849154302"/>
    <n v="2.1664307904729001"/>
    <n v="0"/>
    <n v="0"/>
    <n v="0"/>
    <n v="1616.3374991875"/>
    <n v="0"/>
  </r>
  <r>
    <s v="K435"/>
    <x v="1"/>
    <s v="43000000005278819"/>
    <x v="996"/>
    <s v="Broad"/>
    <x v="10"/>
    <s v="Google|Spain"/>
    <s v="uncategorized"/>
    <x v="2"/>
    <s v="Unassigned"/>
    <s v="Paused"/>
    <n v="6.25"/>
    <n v="369"/>
    <n v="1667.7874963125"/>
    <n v="4.5197493125000001"/>
    <n v="22805"/>
    <n v="1.61806621354966"/>
    <n v="2.1196623547467701"/>
    <n v="0"/>
    <n v="0"/>
    <n v="0"/>
    <n v="1667.7874963125"/>
    <n v="0"/>
  </r>
  <r>
    <s v="K435"/>
    <x v="1"/>
    <s v="43000000007147635"/>
    <x v="1022"/>
    <s v="Broad"/>
    <x v="10"/>
    <s v="Google|dubai"/>
    <s v="uncategorized"/>
    <x v="2"/>
    <s v="Unassigned"/>
    <s v="Paused"/>
    <n v="6.25"/>
    <n v="757"/>
    <n v="1676.7124944500001"/>
    <n v="2.21494385"/>
    <n v="17240"/>
    <n v="4.3909512761020899"/>
    <n v="1.41591067285383"/>
    <n v="0"/>
    <n v="0"/>
    <n v="0"/>
    <n v="1676.7124944500001"/>
    <n v="0"/>
  </r>
  <r>
    <s v="K435"/>
    <x v="1"/>
    <s v="43000000005278573"/>
    <x v="1021"/>
    <s v="Broad"/>
    <x v="10"/>
    <s v="Google|Europe"/>
    <s v="uncategorized"/>
    <x v="2"/>
    <s v="Unassigned"/>
    <s v="Paused"/>
    <n v="6.25"/>
    <n v="744"/>
    <n v="1692.9374969999999"/>
    <n v="2.2754536249999999"/>
    <n v="14762"/>
    <n v="5.0399674840807496"/>
    <n v="1.89041457797046"/>
    <n v="0"/>
    <n v="0"/>
    <n v="0"/>
    <n v="1692.9374969999999"/>
    <n v="0"/>
  </r>
  <r>
    <s v="K435"/>
    <x v="1"/>
    <s v="43000000008357104"/>
    <x v="464"/>
    <s v="Broad"/>
    <x v="10"/>
    <s v="Google|Greece"/>
    <s v="greece"/>
    <x v="2"/>
    <s v="Unassigned"/>
    <s v="Paused"/>
    <n v="6.25"/>
    <n v="545"/>
    <n v="2065.2999948750003"/>
    <n v="3.7895412750000004"/>
    <n v="17927"/>
    <n v="3.0401071010208098"/>
    <n v="2.38358899983265"/>
    <n v="0"/>
    <n v="0"/>
    <n v="0"/>
    <n v="2065.2999948750003"/>
    <n v="0"/>
  </r>
  <r>
    <s v="K435"/>
    <x v="1"/>
    <s v="43000000005278042"/>
    <x v="1008"/>
    <s v="Broad"/>
    <x v="10"/>
    <s v="Google|Italy"/>
    <s v="uncategorized"/>
    <x v="2"/>
    <s v="Unassigned"/>
    <s v="Paused"/>
    <n v="6.25"/>
    <n v="400"/>
    <n v="2082.7624999999998"/>
    <n v="5.2069062499999994"/>
    <n v="29617"/>
    <n v="1.3505756828848301"/>
    <n v="2.21925245635952"/>
    <n v="0"/>
    <n v="0"/>
    <n v="0"/>
    <n v="2082.7624999999998"/>
    <n v="0"/>
  </r>
  <r>
    <s v="K435"/>
    <x v="1"/>
    <s v="43000000005278321"/>
    <x v="1017"/>
    <s v="Broad"/>
    <x v="10"/>
    <s v="Google|Turkey"/>
    <s v="uncategorized"/>
    <x v="2"/>
    <s v="Unassigned"/>
    <s v="Paused"/>
    <n v="6.25"/>
    <n v="1258"/>
    <n v="2697.6249922750003"/>
    <n v="2.1443759875000001"/>
    <n v="13394"/>
    <n v="9.3922651933701697"/>
    <n v="1.8685605494997799"/>
    <n v="0"/>
    <n v="0"/>
    <n v="0"/>
    <n v="2697.6249922750003"/>
    <n v="0"/>
  </r>
  <r>
    <s v="K435"/>
    <x v="1"/>
    <s v="43000000005278199"/>
    <x v="557"/>
    <s v="Broad"/>
    <x v="10"/>
    <s v="Google|Spain"/>
    <s v="uncategorized"/>
    <x v="2"/>
    <s v="Unassigned"/>
    <s v="Paused"/>
    <n v="6.25"/>
    <n v="775"/>
    <n v="2921.3624999999997"/>
    <n v="3.7694999999999999"/>
    <n v="19442"/>
    <n v="3.98621540993725"/>
    <n v="1.7354490278777901"/>
    <n v="0"/>
    <n v="0"/>
    <n v="0"/>
    <n v="2921.3624999999997"/>
    <n v="0"/>
  </r>
  <r>
    <s v="K435"/>
    <x v="1"/>
    <s v="43000000005278630"/>
    <x v="351"/>
    <s v="Broad"/>
    <x v="10"/>
    <s v="Google|Spain"/>
    <s v="uncategorized"/>
    <x v="2"/>
    <s v="Unassigned"/>
    <s v="Paused"/>
    <n v="6.25"/>
    <n v="1912"/>
    <n v="5642.3374773999994"/>
    <n v="2.9510133249999999"/>
    <n v="23611"/>
    <n v="8.09792046080217"/>
    <n v="2.2359027571894501"/>
    <n v="0"/>
    <n v="0"/>
    <n v="0"/>
    <n v="5642.3374773999994"/>
    <n v="0"/>
  </r>
  <r>
    <s v="K435"/>
    <x v="1"/>
    <s v="43000000033399076"/>
    <x v="1023"/>
    <s v="Broad"/>
    <x v="17"/>
    <s v="Paris Xpress"/>
    <s v="uncategorized"/>
    <x v="1"/>
    <s v="Unassigned"/>
    <s v="Live"/>
    <n v="7.5"/>
    <n v="3"/>
    <n v="1.5874999875"/>
    <n v="0.5291666625"/>
    <n v="20"/>
    <n v="15"/>
    <n v="1"/>
    <n v="0"/>
    <n v="0"/>
    <n v="0"/>
    <n v="1.5874999875"/>
    <n v="0"/>
  </r>
  <r>
    <s v="K435"/>
    <x v="1"/>
    <s v="43000000033399071"/>
    <x v="1024"/>
    <s v="Broad"/>
    <x v="17"/>
    <s v="Paris Xpress"/>
    <s v="uncategorized"/>
    <x v="1"/>
    <s v="Unassigned"/>
    <s v="Live"/>
    <n v="7.5"/>
    <n v="1"/>
    <n v="1.6"/>
    <n v="1.6"/>
    <n v="3"/>
    <n v="33.3333333333333"/>
    <n v="1"/>
    <n v="0"/>
    <n v="0"/>
    <n v="0"/>
    <n v="1.6"/>
    <n v="0"/>
  </r>
  <r>
    <s v="K435"/>
    <x v="1"/>
    <s v="43000000033399072"/>
    <x v="1025"/>
    <s v="Broad"/>
    <x v="17"/>
    <s v="Paris Xpress"/>
    <s v="uncategorized"/>
    <x v="1"/>
    <s v="Unassigned"/>
    <s v="Live"/>
    <n v="7.5"/>
    <n v="2"/>
    <n v="3.3125"/>
    <n v="1.65625"/>
    <n v="4"/>
    <n v="50"/>
    <n v="1"/>
    <n v="0"/>
    <n v="0"/>
    <n v="0"/>
    <n v="3.3125"/>
    <n v="0"/>
  </r>
  <r>
    <s v="K435"/>
    <x v="1"/>
    <s v="43000000033399077"/>
    <x v="1026"/>
    <s v="Broad"/>
    <x v="17"/>
    <s v="Paris Xpress"/>
    <s v="uncategorized"/>
    <x v="1"/>
    <s v="Unassigned"/>
    <s v="Live"/>
    <n v="7.5"/>
    <n v="13"/>
    <n v="46.3999999125"/>
    <n v="3.5692307625000002"/>
    <n v="1246"/>
    <n v="1.04333868378812"/>
    <n v="1.36519261637239"/>
    <n v="0"/>
    <n v="0"/>
    <n v="0"/>
    <n v="46.3999999125"/>
    <n v="0"/>
  </r>
  <r>
    <s v="K435"/>
    <x v="1"/>
    <s v="43000000005299143"/>
    <x v="1027"/>
    <s v="Broad"/>
    <x v="10"/>
    <s v="Google|Munich"/>
    <s v="munich"/>
    <x v="2"/>
    <s v="Unassigned"/>
    <s v="Paused"/>
    <n v="8.75"/>
    <n v="1"/>
    <n v="2.3250000000000002"/>
    <n v="2.3250000000000002"/>
    <n v="74"/>
    <n v="1.35135135135135"/>
    <n v="1.38783783783784"/>
    <n v="0"/>
    <n v="0"/>
    <n v="0"/>
    <n v="2.3250000000000002"/>
    <n v="0"/>
  </r>
  <r>
    <s v="K435"/>
    <x v="1"/>
    <s v="43000000005299134"/>
    <x v="1028"/>
    <s v="Broad"/>
    <x v="10"/>
    <s v="Google|Munich"/>
    <s v="munich"/>
    <x v="2"/>
    <s v="Unassigned"/>
    <s v="Paused"/>
    <n v="8.75"/>
    <n v="1"/>
    <n v="4.0750000000000002"/>
    <n v="4.0750000000000002"/>
    <n v="73"/>
    <n v="1.3698630136986301"/>
    <n v="1.72876712328767"/>
    <n v="0"/>
    <n v="0"/>
    <n v="0"/>
    <n v="4.0750000000000002"/>
    <n v="0"/>
  </r>
  <r>
    <s v="K435"/>
    <x v="1"/>
    <s v="43000000005299144"/>
    <x v="1029"/>
    <s v="Broad"/>
    <x v="10"/>
    <s v="Google|Munich"/>
    <s v="fly"/>
    <x v="2"/>
    <s v="Unassigned"/>
    <s v="Paused"/>
    <n v="8.75"/>
    <n v="2"/>
    <n v="4.9249999999999998"/>
    <n v="2.4624999999999999"/>
    <n v="42"/>
    <n v="4.7619047619047601"/>
    <n v="1.2047619047619"/>
    <n v="0"/>
    <n v="0"/>
    <n v="0"/>
    <n v="4.9249999999999998"/>
    <n v="0"/>
  </r>
  <r>
    <s v="K435"/>
    <x v="1"/>
    <s v="43000000005299149"/>
    <x v="1030"/>
    <s v="Broad"/>
    <x v="10"/>
    <s v="Google|Munich"/>
    <s v="munich"/>
    <x v="2"/>
    <s v="Unassigned"/>
    <s v="Paused"/>
    <n v="8.75"/>
    <n v="3"/>
    <n v="5.3124999749999997"/>
    <n v="1.7708333249999999"/>
    <n v="21"/>
    <n v="14.285714285714301"/>
    <n v="1.3333333333333299"/>
    <n v="0"/>
    <n v="0"/>
    <n v="0"/>
    <n v="5.3124999749999997"/>
    <n v="0"/>
  </r>
  <r>
    <s v="K435"/>
    <x v="1"/>
    <s v="43000000005299150"/>
    <x v="1031"/>
    <s v="Broad"/>
    <x v="10"/>
    <s v="Google|Munich"/>
    <s v="munich"/>
    <x v="2"/>
    <s v="Unassigned"/>
    <s v="Paused"/>
    <n v="8.75"/>
    <n v="1"/>
    <n v="8.1875"/>
    <n v="8.1875"/>
    <n v="408"/>
    <n v="0.24509803921568601"/>
    <n v="1.69926470588235"/>
    <n v="0"/>
    <n v="0"/>
    <n v="0"/>
    <n v="8.1875"/>
    <n v="0"/>
  </r>
  <r>
    <s v="K435"/>
    <x v="1"/>
    <s v="43000000005299139"/>
    <x v="1032"/>
    <s v="Broad"/>
    <x v="10"/>
    <s v="Google|Munich"/>
    <s v="munich"/>
    <x v="2"/>
    <s v="Unassigned"/>
    <s v="Paused"/>
    <n v="8.75"/>
    <n v="5"/>
    <n v="9.4"/>
    <n v="1.88"/>
    <n v="221"/>
    <n v="2.2624434389140302"/>
    <n v="1.3"/>
    <n v="0"/>
    <n v="0"/>
    <n v="0"/>
    <n v="9.4"/>
    <n v="0"/>
  </r>
  <r>
    <s v="K435"/>
    <x v="1"/>
    <s v="43000000005299135"/>
    <x v="1033"/>
    <s v="Broad"/>
    <x v="10"/>
    <s v="Google|Munich"/>
    <s v="flight"/>
    <x v="2"/>
    <s v="Unassigned"/>
    <s v="Paused"/>
    <n v="8.75"/>
    <n v="6"/>
    <n v="13.449999975000001"/>
    <n v="2.2416666625000001"/>
    <n v="124"/>
    <n v="4.8387096774193497"/>
    <n v="1.5862903225806499"/>
    <n v="0"/>
    <n v="0"/>
    <n v="0"/>
    <n v="13.449999975000001"/>
    <n v="0"/>
  </r>
  <r>
    <s v="K435"/>
    <x v="1"/>
    <s v="43000000005299132"/>
    <x v="1034"/>
    <s v="Broad"/>
    <x v="10"/>
    <s v="Google|Munich"/>
    <s v="munich"/>
    <x v="2"/>
    <s v="Unassigned"/>
    <s v="Paused"/>
    <n v="8.75"/>
    <n v="17"/>
    <n v="73.687499812500008"/>
    <n v="4.3345588125000001"/>
    <n v="625"/>
    <n v="2.72"/>
    <n v="1.6502399999999999"/>
    <n v="0"/>
    <n v="0"/>
    <n v="0"/>
    <n v="73.687499812500008"/>
    <n v="0"/>
  </r>
  <r>
    <s v="K435"/>
    <x v="1"/>
    <s v="43000000005299133"/>
    <x v="1035"/>
    <s v="Broad"/>
    <x v="10"/>
    <s v="Google|Munich"/>
    <s v="flight"/>
    <x v="2"/>
    <s v="Unassigned"/>
    <s v="Paused"/>
    <n v="8.75"/>
    <n v="47"/>
    <n v="165.67500000000001"/>
    <n v="3.5249999999999999"/>
    <n v="837"/>
    <n v="5.6152927120669096"/>
    <n v="1.65890083632019"/>
    <n v="0"/>
    <n v="0"/>
    <n v="0"/>
    <n v="165.67500000000001"/>
    <n v="0"/>
  </r>
  <r>
    <s v="K435"/>
    <x v="1"/>
    <s v="43000000005278491"/>
    <x v="1036"/>
    <s v="Broad"/>
    <x v="10"/>
    <s v="Google|Flights Relaunch"/>
    <s v="uncategorized"/>
    <x v="2"/>
    <s v="Unassigned"/>
    <s v="Paused"/>
    <n v="8.75"/>
    <n v="1110"/>
    <n v="4247.5624912499998"/>
    <n v="3.826632875"/>
    <n v="48988"/>
    <n v="2.2658610271903301"/>
    <n v="1.8970666285621001"/>
    <n v="0"/>
    <n v="0"/>
    <n v="0"/>
    <n v="4247.5624912499998"/>
    <n v="0"/>
  </r>
  <r>
    <s v="K435"/>
    <x v="1"/>
    <s v="43000000017532135"/>
    <x v="1037"/>
    <s v="Broad"/>
    <x v="3"/>
    <s v="Air France Website"/>
    <s v="uncategorized"/>
    <x v="1"/>
    <s v="Unassigned"/>
    <s v="Live"/>
    <n v="10"/>
    <n v="1"/>
    <n v="0.4"/>
    <n v="0.4"/>
    <n v="6"/>
    <n v="16.6666666666667"/>
    <n v="1"/>
    <n v="0"/>
    <n v="0"/>
    <n v="0"/>
    <n v="0.4"/>
    <n v="0"/>
  </r>
  <r>
    <s v="K435"/>
    <x v="1"/>
    <s v="43000000013069222"/>
    <x v="108"/>
    <s v="Broad"/>
    <x v="15"/>
    <s v="Bordeaux"/>
    <s v="uncategorized"/>
    <x v="3"/>
    <s v="Unassigned"/>
    <s v="Paused"/>
    <n v="10"/>
    <n v="1"/>
    <n v="0.47499999999999998"/>
    <n v="0.47499999999999998"/>
    <n v="28"/>
    <n v="3.5714285714285698"/>
    <n v="1"/>
    <n v="0"/>
    <n v="0"/>
    <n v="0"/>
    <n v="0.47499999999999998"/>
    <n v="0"/>
  </r>
  <r>
    <s v="K435"/>
    <x v="1"/>
    <s v="43000000013136075"/>
    <x v="182"/>
    <s v="Broad"/>
    <x v="15"/>
    <s v="Lyon"/>
    <s v="uncategorized"/>
    <x v="3"/>
    <s v="Unassigned"/>
    <s v="Paused"/>
    <n v="10"/>
    <n v="1"/>
    <n v="0.61250000000000004"/>
    <n v="0.61250000000000004"/>
    <n v="3"/>
    <n v="33.3333333333333"/>
    <n v="1"/>
    <n v="0"/>
    <n v="0"/>
    <n v="0"/>
    <n v="0.61250000000000004"/>
    <n v="0"/>
  </r>
  <r>
    <s v="K435"/>
    <x v="1"/>
    <s v="43000000013069149"/>
    <x v="104"/>
    <s v="Broad"/>
    <x v="15"/>
    <s v="Marseille"/>
    <s v="uncategorized"/>
    <x v="3"/>
    <s v="Unassigned"/>
    <s v="Paused"/>
    <n v="10"/>
    <n v="1"/>
    <n v="0.76249999999999996"/>
    <n v="0.76249999999999996"/>
    <n v="2"/>
    <n v="50"/>
    <n v="1"/>
    <n v="0"/>
    <n v="0"/>
    <n v="0"/>
    <n v="0.76249999999999996"/>
    <n v="0"/>
  </r>
  <r>
    <s v="K435"/>
    <x v="1"/>
    <s v="43000000013069089"/>
    <x v="1038"/>
    <s v="Broad"/>
    <x v="17"/>
    <s v="Paris Branded"/>
    <s v="uncategorized"/>
    <x v="3"/>
    <s v="Unassigned"/>
    <s v="Live"/>
    <n v="10"/>
    <n v="1"/>
    <n v="0.78749999999999998"/>
    <n v="0.78749999999999998"/>
    <n v="9"/>
    <n v="11.1111111111111"/>
    <n v="1"/>
    <n v="0"/>
    <n v="0"/>
    <n v="0"/>
    <n v="0.78749999999999998"/>
    <n v="0"/>
  </r>
  <r>
    <s v="K435"/>
    <x v="1"/>
    <s v="43000000013068902"/>
    <x v="1039"/>
    <s v="Broad"/>
    <x v="15"/>
    <s v="Nice Branded"/>
    <s v="uncategorized"/>
    <x v="3"/>
    <s v="Unassigned"/>
    <s v="Live"/>
    <n v="10"/>
    <n v="1"/>
    <n v="0.83750000000000002"/>
    <n v="0.83750000000000002"/>
    <n v="1"/>
    <n v="100"/>
    <n v="1"/>
    <n v="0"/>
    <n v="0"/>
    <n v="0"/>
    <n v="0.83750000000000002"/>
    <n v="0"/>
  </r>
  <r>
    <s v="K435"/>
    <x v="1"/>
    <s v="43000000013068702"/>
    <x v="1040"/>
    <s v="Broad"/>
    <x v="17"/>
    <s v="Paris"/>
    <s v="uncategorized"/>
    <x v="2"/>
    <s v="Unassigned"/>
    <s v="Paused"/>
    <n v="10"/>
    <n v="1"/>
    <n v="0.9"/>
    <n v="0.9"/>
    <n v="4"/>
    <n v="25"/>
    <n v="2.5"/>
    <n v="0"/>
    <n v="0"/>
    <n v="0"/>
    <n v="0.9"/>
    <n v="0"/>
  </r>
  <r>
    <s v="K435"/>
    <x v="1"/>
    <s v="43000000013068707"/>
    <x v="1041"/>
    <s v="Broad"/>
    <x v="15"/>
    <s v="Marseille Branded"/>
    <s v="uncategorized"/>
    <x v="3"/>
    <s v="Unassigned"/>
    <s v="Paused"/>
    <n v="10"/>
    <n v="2"/>
    <n v="0.97499999999999998"/>
    <n v="0.48749999999999999"/>
    <n v="1"/>
    <n v="200"/>
    <n v="1"/>
    <n v="0"/>
    <n v="0"/>
    <n v="0"/>
    <n v="0.97499999999999998"/>
    <n v="0"/>
  </r>
  <r>
    <s v="K435"/>
    <x v="1"/>
    <s v="43000000013136053"/>
    <x v="78"/>
    <s v="Broad"/>
    <x v="15"/>
    <s v="Lyon"/>
    <s v="uncategorized"/>
    <x v="3"/>
    <s v="Unassigned"/>
    <s v="Paused"/>
    <n v="10"/>
    <n v="1"/>
    <n v="1"/>
    <n v="1"/>
    <n v="26"/>
    <n v="3.8461538461538498"/>
    <n v="1.1923076923076901"/>
    <n v="0"/>
    <n v="0"/>
    <n v="0"/>
    <n v="1"/>
    <n v="0"/>
  </r>
  <r>
    <s v="K435"/>
    <x v="1"/>
    <s v="43000000013136048"/>
    <x v="3"/>
    <s v="Broad"/>
    <x v="15"/>
    <s v="Lyon"/>
    <s v="uncategorized"/>
    <x v="5"/>
    <s v="Unassigned"/>
    <s v="Paused"/>
    <n v="10"/>
    <n v="1"/>
    <n v="1.05"/>
    <n v="1.05"/>
    <n v="7"/>
    <n v="14.285714285714301"/>
    <n v="1.5714285714285701"/>
    <n v="0"/>
    <n v="0"/>
    <n v="0"/>
    <n v="1.05"/>
    <n v="0"/>
  </r>
  <r>
    <s v="K435"/>
    <x v="1"/>
    <s v="43000000013068986"/>
    <x v="1042"/>
    <s v="Broad"/>
    <x v="17"/>
    <s v="Paris Branded"/>
    <s v="uncategorized"/>
    <x v="3"/>
    <s v="Unassigned"/>
    <s v="Live"/>
    <n v="10"/>
    <n v="1"/>
    <n v="1.1625000000000001"/>
    <n v="1.1625000000000001"/>
    <n v="6"/>
    <n v="16.6666666666667"/>
    <n v="1"/>
    <n v="0"/>
    <n v="0"/>
    <n v="0"/>
    <n v="1.1625000000000001"/>
    <n v="0"/>
  </r>
  <r>
    <s v="K435"/>
    <x v="1"/>
    <s v="43000000013068294"/>
    <x v="133"/>
    <s v="Broad"/>
    <x v="17"/>
    <s v="France"/>
    <s v="uncategorized"/>
    <x v="6"/>
    <s v="Unassigned"/>
    <s v="Paused"/>
    <n v="10"/>
    <n v="1"/>
    <n v="1.25"/>
    <n v="1.25"/>
    <n v="19"/>
    <n v="5.2631578947368398"/>
    <n v="1.26315789473684"/>
    <n v="0"/>
    <n v="0"/>
    <n v="0"/>
    <n v="1.25"/>
    <n v="0"/>
  </r>
  <r>
    <s v="K435"/>
    <x v="1"/>
    <s v="43000000013069191"/>
    <x v="112"/>
    <s v="Broad"/>
    <x v="15"/>
    <s v="Marseille"/>
    <s v="uncategorized"/>
    <x v="3"/>
    <s v="Unassigned"/>
    <s v="Paused"/>
    <n v="10"/>
    <n v="1"/>
    <n v="1.4"/>
    <n v="1.4"/>
    <n v="4"/>
    <n v="25"/>
    <n v="2"/>
    <n v="0"/>
    <n v="0"/>
    <n v="0"/>
    <n v="1.4"/>
    <n v="0"/>
  </r>
  <r>
    <s v="K435"/>
    <x v="1"/>
    <s v="43000000013068377"/>
    <x v="1043"/>
    <s v="Broad"/>
    <x v="15"/>
    <s v="Nice Branded"/>
    <s v="uncategorized"/>
    <x v="3"/>
    <s v="Unassigned"/>
    <s v="Live"/>
    <n v="10"/>
    <n v="2"/>
    <n v="1.7250000000000001"/>
    <n v="0.86250000000000004"/>
    <n v="2"/>
    <n v="100"/>
    <n v="1"/>
    <n v="0"/>
    <n v="0"/>
    <n v="0"/>
    <n v="1.7250000000000001"/>
    <n v="0"/>
  </r>
  <r>
    <s v="K435"/>
    <x v="1"/>
    <s v="43000000013068237"/>
    <x v="1044"/>
    <s v="Broad"/>
    <x v="15"/>
    <s v="Bordeaux"/>
    <s v="uncategorized"/>
    <x v="3"/>
    <s v="Unassigned"/>
    <s v="Paused"/>
    <n v="10"/>
    <n v="2"/>
    <n v="1.7250000000000001"/>
    <n v="0.86250000000000004"/>
    <n v="31"/>
    <n v="6.4516129032258096"/>
    <n v="1.19354838709677"/>
    <n v="0"/>
    <n v="0"/>
    <n v="0"/>
    <n v="1.7250000000000001"/>
    <n v="0"/>
  </r>
  <r>
    <s v="K435"/>
    <x v="1"/>
    <s v="43000000013136071"/>
    <x v="65"/>
    <s v="Broad"/>
    <x v="15"/>
    <s v="Lyon"/>
    <s v="uncategorized"/>
    <x v="3"/>
    <s v="Unassigned"/>
    <s v="Paused"/>
    <n v="10"/>
    <n v="2"/>
    <n v="1.9125000000000001"/>
    <n v="0.95625000000000004"/>
    <n v="653"/>
    <n v="0.30627871362940301"/>
    <n v="1.10015313935681"/>
    <n v="0"/>
    <n v="0"/>
    <n v="0"/>
    <n v="1.9125000000000001"/>
    <n v="0"/>
  </r>
  <r>
    <s v="K435"/>
    <x v="1"/>
    <s v="43000000017532130"/>
    <x v="1045"/>
    <s v="Broad"/>
    <x v="3"/>
    <s v="Air France Website"/>
    <s v="uncategorized"/>
    <x v="1"/>
    <s v="Unassigned"/>
    <s v="Live"/>
    <n v="10"/>
    <n v="5"/>
    <n v="2.0874999999999999"/>
    <n v="0.41749999999999998"/>
    <n v="20"/>
    <n v="25"/>
    <n v="1"/>
    <n v="0"/>
    <n v="0"/>
    <n v="0"/>
    <n v="2.0874999999999999"/>
    <n v="0"/>
  </r>
  <r>
    <s v="K435"/>
    <x v="1"/>
    <s v="43000000013068830"/>
    <x v="275"/>
    <s v="Broad"/>
    <x v="15"/>
    <s v="Marseille"/>
    <s v="uncategorized"/>
    <x v="3"/>
    <s v="Unassigned"/>
    <s v="Paused"/>
    <n v="10"/>
    <n v="2"/>
    <n v="2.1124999999999998"/>
    <n v="1.0562499999999999"/>
    <n v="18"/>
    <n v="11.1111111111111"/>
    <n v="1.05555555555556"/>
    <n v="0"/>
    <n v="0"/>
    <n v="0"/>
    <n v="2.1124999999999998"/>
    <n v="0"/>
  </r>
  <r>
    <s v="K435"/>
    <x v="1"/>
    <s v="43000000013069024"/>
    <x v="129"/>
    <s v="Broad"/>
    <x v="15"/>
    <s v="Nice"/>
    <s v="uncategorized"/>
    <x v="3"/>
    <s v="Unassigned"/>
    <s v="Live"/>
    <n v="10"/>
    <n v="2"/>
    <n v="2.4624999999999999"/>
    <n v="1.23125"/>
    <n v="116"/>
    <n v="1.72413793103448"/>
    <n v="1.07758620689655"/>
    <n v="0"/>
    <n v="0"/>
    <n v="0"/>
    <n v="2.4624999999999999"/>
    <n v="0"/>
  </r>
  <r>
    <s v="K435"/>
    <x v="1"/>
    <s v="43000000013068305"/>
    <x v="71"/>
    <s v="Broad"/>
    <x v="15"/>
    <s v="Marseille"/>
    <s v="uncategorized"/>
    <x v="3"/>
    <s v="Unassigned"/>
    <s v="Paused"/>
    <n v="10"/>
    <n v="3"/>
    <n v="2.5874999999999999"/>
    <n v="0.86250000000000004"/>
    <n v="557"/>
    <n v="0.53859964093357304"/>
    <n v="1.6420107719928201"/>
    <n v="0"/>
    <n v="0"/>
    <n v="0"/>
    <n v="2.5874999999999999"/>
    <n v="0"/>
  </r>
  <r>
    <s v="K435"/>
    <x v="1"/>
    <s v="43000000013136059"/>
    <x v="74"/>
    <s v="Broad"/>
    <x v="15"/>
    <s v="Lyon"/>
    <s v="uncategorized"/>
    <x v="3"/>
    <s v="Unassigned"/>
    <s v="Paused"/>
    <n v="10"/>
    <n v="1"/>
    <n v="2.8374999999999999"/>
    <n v="2.8374999999999999"/>
    <n v="267"/>
    <n v="0.37453183520599298"/>
    <n v="1.4816479400749101"/>
    <n v="0"/>
    <n v="0"/>
    <n v="0"/>
    <n v="2.8374999999999999"/>
    <n v="0"/>
  </r>
  <r>
    <s v="K435"/>
    <x v="1"/>
    <s v="43000000013136067"/>
    <x v="1046"/>
    <s v="Broad"/>
    <x v="15"/>
    <s v="Lyon"/>
    <s v="uncategorized"/>
    <x v="3"/>
    <s v="Unassigned"/>
    <s v="Paused"/>
    <n v="10"/>
    <n v="2"/>
    <n v="3.25"/>
    <n v="1.625"/>
    <n v="233"/>
    <n v="0.85836909871244604"/>
    <n v="1.6575107296137299"/>
    <n v="0"/>
    <n v="0"/>
    <n v="0"/>
    <n v="3.25"/>
    <n v="0"/>
  </r>
  <r>
    <s v="K435"/>
    <x v="1"/>
    <s v="43000000013068814"/>
    <x v="1047"/>
    <s v="Broad"/>
    <x v="17"/>
    <s v="Paris"/>
    <s v="uncategorized"/>
    <x v="2"/>
    <s v="Unassigned"/>
    <s v="Paused"/>
    <n v="10"/>
    <n v="1"/>
    <n v="3.4"/>
    <n v="3.4"/>
    <n v="2"/>
    <n v="50"/>
    <n v="1"/>
    <n v="0"/>
    <n v="0"/>
    <n v="0"/>
    <n v="3.4"/>
    <n v="0"/>
  </r>
  <r>
    <s v="K435"/>
    <x v="1"/>
    <s v="43000000017532139"/>
    <x v="1048"/>
    <s v="Broad"/>
    <x v="3"/>
    <s v="Air France Website"/>
    <s v="uncategorized"/>
    <x v="1"/>
    <s v="Unassigned"/>
    <s v="Live"/>
    <n v="10"/>
    <n v="3"/>
    <n v="3.4125000000000001"/>
    <n v="1.1375"/>
    <n v="52"/>
    <n v="5.7692307692307701"/>
    <n v="1.0192307692307701"/>
    <n v="0"/>
    <n v="0"/>
    <n v="0"/>
    <n v="3.4125000000000001"/>
    <n v="0"/>
  </r>
  <r>
    <s v="K435"/>
    <x v="1"/>
    <s v="43000000013068948"/>
    <x v="1049"/>
    <s v="Broad"/>
    <x v="15"/>
    <s v="Bordeaux"/>
    <s v="uncategorized"/>
    <x v="3"/>
    <s v="Unassigned"/>
    <s v="Paused"/>
    <n v="10"/>
    <n v="1"/>
    <n v="3.85"/>
    <n v="3.85"/>
    <n v="749"/>
    <n v="0.13351134846461901"/>
    <n v="1.1663551401869201"/>
    <n v="0"/>
    <n v="0"/>
    <n v="0"/>
    <n v="3.85"/>
    <n v="0"/>
  </r>
  <r>
    <s v="K435"/>
    <x v="1"/>
    <s v="43000000013068829"/>
    <x v="1050"/>
    <s v="Broad"/>
    <x v="17"/>
    <s v="France"/>
    <s v="uncategorized"/>
    <x v="6"/>
    <s v="Unassigned"/>
    <s v="Paused"/>
    <n v="10"/>
    <n v="1"/>
    <n v="4.125"/>
    <n v="4.125"/>
    <n v="63"/>
    <n v="1.5873015873015901"/>
    <n v="1.39047619047619"/>
    <n v="0"/>
    <n v="0"/>
    <n v="0"/>
    <n v="4.125"/>
    <n v="0"/>
  </r>
  <r>
    <s v="K435"/>
    <x v="1"/>
    <s v="43000000013068688"/>
    <x v="89"/>
    <s v="Broad"/>
    <x v="15"/>
    <s v="Marseille"/>
    <s v="uncategorized"/>
    <x v="3"/>
    <s v="Unassigned"/>
    <s v="Paused"/>
    <n v="10"/>
    <n v="3"/>
    <n v="4.1749999874999997"/>
    <n v="1.3916666624999998"/>
    <n v="93"/>
    <n v="3.2258064516128999"/>
    <n v="2.5225806451612902"/>
    <n v="0"/>
    <n v="0"/>
    <n v="0"/>
    <n v="4.1749999874999997"/>
    <n v="0"/>
  </r>
  <r>
    <s v="K435"/>
    <x v="1"/>
    <s v="43000000013068966"/>
    <x v="126"/>
    <s v="Broad"/>
    <x v="15"/>
    <s v="Marseille"/>
    <s v="uncategorized"/>
    <x v="3"/>
    <s v="Unassigned"/>
    <s v="Paused"/>
    <n v="10"/>
    <n v="1"/>
    <n v="4.4124999999999996"/>
    <n v="4.4124999999999996"/>
    <n v="147"/>
    <n v="0.68027210884353695"/>
    <n v="1.6952380952381001"/>
    <n v="0"/>
    <n v="0"/>
    <n v="0"/>
    <n v="4.4124999999999996"/>
    <n v="0"/>
  </r>
  <r>
    <s v="K435"/>
    <x v="1"/>
    <s v="43000000013136091"/>
    <x v="101"/>
    <s v="Broad"/>
    <x v="15"/>
    <s v="Lyon"/>
    <s v="uncategorized"/>
    <x v="3"/>
    <s v="Unassigned"/>
    <s v="Paused"/>
    <n v="10"/>
    <n v="1"/>
    <n v="4.55"/>
    <n v="4.55"/>
    <n v="11"/>
    <n v="9.0909090909090899"/>
    <n v="1.72727272727273"/>
    <n v="0"/>
    <n v="0"/>
    <n v="0"/>
    <n v="4.55"/>
    <n v="0"/>
  </r>
  <r>
    <s v="K435"/>
    <x v="1"/>
    <s v="43000000013136055"/>
    <x v="183"/>
    <s v="Broad"/>
    <x v="15"/>
    <s v="Lyon"/>
    <s v="uncategorized"/>
    <x v="3"/>
    <s v="Unassigned"/>
    <s v="Paused"/>
    <n v="10"/>
    <n v="2"/>
    <n v="4.6124999999999998"/>
    <n v="2.3062499999999999"/>
    <n v="92"/>
    <n v="2.1739130434782599"/>
    <n v="2.2076086956521701"/>
    <n v="0"/>
    <n v="0"/>
    <n v="0"/>
    <n v="4.6124999999999998"/>
    <n v="0"/>
  </r>
  <r>
    <s v="K435"/>
    <x v="1"/>
    <s v="43000000013068741"/>
    <x v="1051"/>
    <s v="Broad"/>
    <x v="17"/>
    <s v="France"/>
    <s v="uncategorized"/>
    <x v="6"/>
    <s v="Unassigned"/>
    <s v="Paused"/>
    <n v="10"/>
    <n v="1"/>
    <n v="4.7374999999999998"/>
    <n v="4.7374999999999998"/>
    <n v="52"/>
    <n v="1.92307692307692"/>
    <n v="1.53076923076923"/>
    <n v="0"/>
    <n v="0"/>
    <n v="0"/>
    <n v="4.7374999999999998"/>
    <n v="0"/>
  </r>
  <r>
    <s v="K435"/>
    <x v="1"/>
    <s v="43000000013068924"/>
    <x v="1052"/>
    <s v="Broad"/>
    <x v="17"/>
    <s v="Paris"/>
    <s v="uncategorized"/>
    <x v="2"/>
    <s v="Unassigned"/>
    <s v="Paused"/>
    <n v="10"/>
    <n v="1"/>
    <n v="4.8375000000000004"/>
    <n v="4.8375000000000004"/>
    <n v="20"/>
    <n v="5"/>
    <n v="2.9550000000000001"/>
    <n v="0"/>
    <n v="0"/>
    <n v="0"/>
    <n v="4.8375000000000004"/>
    <n v="0"/>
  </r>
  <r>
    <s v="K435"/>
    <x v="1"/>
    <s v="43000000013068406"/>
    <x v="1053"/>
    <s v="Broad"/>
    <x v="17"/>
    <s v="France"/>
    <s v="uncategorized"/>
    <x v="6"/>
    <s v="Unassigned"/>
    <s v="Paused"/>
    <n v="10"/>
    <n v="1"/>
    <n v="4.95"/>
    <n v="4.95"/>
    <n v="4"/>
    <n v="25"/>
    <n v="3.5"/>
    <n v="0"/>
    <n v="0"/>
    <n v="0"/>
    <n v="4.95"/>
    <n v="0"/>
  </r>
  <r>
    <s v="K435"/>
    <x v="1"/>
    <s v="43000000013068416"/>
    <x v="76"/>
    <s v="Broad"/>
    <x v="15"/>
    <s v="Bordeaux"/>
    <s v="uncategorized"/>
    <x v="3"/>
    <s v="Unassigned"/>
    <s v="Paused"/>
    <n v="10"/>
    <n v="3"/>
    <n v="4.9874999999999998"/>
    <n v="1.6625000000000001"/>
    <n v="212"/>
    <n v="1.4150943396226401"/>
    <n v="1.4089622641509401"/>
    <n v="0"/>
    <n v="0"/>
    <n v="0"/>
    <n v="4.9874999999999998"/>
    <n v="0"/>
  </r>
  <r>
    <s v="K435"/>
    <x v="1"/>
    <s v="43000000013068613"/>
    <x v="69"/>
    <s v="Broad"/>
    <x v="15"/>
    <s v="Nice"/>
    <s v="uncategorized"/>
    <x v="3"/>
    <s v="Unassigned"/>
    <s v="Live"/>
    <n v="10"/>
    <n v="2"/>
    <n v="5.0875000000000004"/>
    <n v="2.5437500000000002"/>
    <n v="62"/>
    <n v="3.2258064516128999"/>
    <n v="1.1112903225806501"/>
    <n v="0"/>
    <n v="0"/>
    <n v="0"/>
    <n v="5.0875000000000004"/>
    <n v="0"/>
  </r>
  <r>
    <s v="K435"/>
    <x v="1"/>
    <s v="43000000013068668"/>
    <x v="142"/>
    <s v="Broad"/>
    <x v="17"/>
    <s v="Paris"/>
    <s v="uncategorized"/>
    <x v="2"/>
    <s v="Unassigned"/>
    <s v="Paused"/>
    <n v="10"/>
    <n v="3"/>
    <n v="5.1249999749999997"/>
    <n v="1.7083333249999999"/>
    <n v="196"/>
    <n v="1.53061224489796"/>
    <n v="1.1150510204081601"/>
    <n v="0"/>
    <n v="0"/>
    <n v="0"/>
    <n v="5.1249999749999997"/>
    <n v="0"/>
  </r>
  <r>
    <s v="K435"/>
    <x v="1"/>
    <s v="43000000013069181"/>
    <x v="72"/>
    <s v="Broad"/>
    <x v="15"/>
    <s v="Marseille"/>
    <s v="uncategorized"/>
    <x v="3"/>
    <s v="Unassigned"/>
    <s v="Paused"/>
    <n v="10"/>
    <n v="2"/>
    <n v="5.4625000000000004"/>
    <n v="2.7312500000000002"/>
    <n v="46"/>
    <n v="4.3478260869565197"/>
    <n v="1.12608695652174"/>
    <n v="0"/>
    <n v="0"/>
    <n v="0"/>
    <n v="5.4625000000000004"/>
    <n v="0"/>
  </r>
  <r>
    <s v="K435"/>
    <x v="1"/>
    <s v="43000000013069231"/>
    <x v="190"/>
    <s v="Broad"/>
    <x v="15"/>
    <s v="Nice"/>
    <s v="uncategorized"/>
    <x v="3"/>
    <s v="Unassigned"/>
    <s v="Live"/>
    <n v="10"/>
    <n v="4"/>
    <n v="5.5625"/>
    <n v="1.390625"/>
    <n v="203"/>
    <n v="1.97044334975369"/>
    <n v="1.0685714285714301"/>
    <n v="0"/>
    <n v="0"/>
    <n v="0"/>
    <n v="5.5625"/>
    <n v="0"/>
  </r>
  <r>
    <s v="K435"/>
    <x v="1"/>
    <s v="43000000005278467"/>
    <x v="1054"/>
    <s v="Broad"/>
    <x v="10"/>
    <s v="Google|UK"/>
    <s v="uncategorized"/>
    <x v="2"/>
    <s v="Unassigned"/>
    <s v="Paused"/>
    <n v="10"/>
    <n v="1"/>
    <n v="5.625"/>
    <n v="5.625"/>
    <n v="31"/>
    <n v="3.2258064516128999"/>
    <n v="1.7096774193548401"/>
    <n v="0"/>
    <n v="0"/>
    <n v="0"/>
    <n v="5.625"/>
    <n v="0"/>
  </r>
  <r>
    <s v="K435"/>
    <x v="1"/>
    <s v="43000000013068293"/>
    <x v="1055"/>
    <s v="Broad"/>
    <x v="17"/>
    <s v="Paris Branded"/>
    <s v="uncategorized"/>
    <x v="3"/>
    <s v="Unassigned"/>
    <s v="Live"/>
    <n v="10"/>
    <n v="6"/>
    <n v="5.7374999999999998"/>
    <n v="0.95625000000000004"/>
    <n v="12"/>
    <n v="50"/>
    <n v="1"/>
    <n v="0"/>
    <n v="0"/>
    <n v="0"/>
    <n v="5.7374999999999998"/>
    <n v="0"/>
  </r>
  <r>
    <s v="K435"/>
    <x v="1"/>
    <s v="43000000013068340"/>
    <x v="75"/>
    <s v="Broad"/>
    <x v="15"/>
    <s v="Bordeaux"/>
    <s v="uncategorized"/>
    <x v="3"/>
    <s v="Unassigned"/>
    <s v="Paused"/>
    <n v="10"/>
    <n v="3"/>
    <n v="6"/>
    <n v="2"/>
    <n v="54"/>
    <n v="5.5555555555555598"/>
    <n v="1.0888888888888899"/>
    <n v="0"/>
    <n v="0"/>
    <n v="0"/>
    <n v="6"/>
    <n v="0"/>
  </r>
  <r>
    <s v="K435"/>
    <x v="1"/>
    <s v="43000000013136094"/>
    <x v="106"/>
    <s v="Broad"/>
    <x v="15"/>
    <s v="Lyon"/>
    <s v="uncategorized"/>
    <x v="3"/>
    <s v="Unassigned"/>
    <s v="Paused"/>
    <n v="10"/>
    <n v="4"/>
    <n v="6.6"/>
    <n v="1.65"/>
    <n v="11"/>
    <n v="36.363636363636402"/>
    <n v="1"/>
    <n v="0"/>
    <n v="0"/>
    <n v="0"/>
    <n v="6.6"/>
    <n v="0"/>
  </r>
  <r>
    <s v="K435"/>
    <x v="1"/>
    <s v="43000000013068571"/>
    <x v="1056"/>
    <s v="Broad"/>
    <x v="17"/>
    <s v="France"/>
    <s v="uncategorized"/>
    <x v="6"/>
    <s v="Unassigned"/>
    <s v="Paused"/>
    <n v="10"/>
    <n v="3"/>
    <n v="6.7624999875000009"/>
    <n v="2.2541666625000003"/>
    <n v="315"/>
    <n v="0.952380952380952"/>
    <n v="1.0406349206349199"/>
    <n v="0"/>
    <n v="0"/>
    <n v="0"/>
    <n v="6.7624999875000009"/>
    <n v="0"/>
  </r>
  <r>
    <s v="K435"/>
    <x v="1"/>
    <s v="43000000013136047"/>
    <x v="1057"/>
    <s v="Broad"/>
    <x v="15"/>
    <s v="Lyon"/>
    <s v="uncategorized"/>
    <x v="3"/>
    <s v="Unassigned"/>
    <s v="Paused"/>
    <n v="10"/>
    <n v="4"/>
    <n v="6.7874999999999996"/>
    <n v="1.6968749999999999"/>
    <n v="69"/>
    <n v="5.7971014492753596"/>
    <n v="1.08405797101449"/>
    <n v="0"/>
    <n v="0"/>
    <n v="0"/>
    <n v="6.7874999999999996"/>
    <n v="0"/>
  </r>
  <r>
    <s v="K435"/>
    <x v="1"/>
    <s v="43000000013068738"/>
    <x v="148"/>
    <s v="Broad"/>
    <x v="17"/>
    <s v="Paris"/>
    <s v="uncategorized"/>
    <x v="2"/>
    <s v="Unassigned"/>
    <s v="Paused"/>
    <n v="10"/>
    <n v="2"/>
    <n v="7.2249999999999996"/>
    <n v="3.6124999999999998"/>
    <n v="150"/>
    <n v="1.3333333333333299"/>
    <n v="1.28266666666667"/>
    <n v="0"/>
    <n v="0"/>
    <n v="0"/>
    <n v="7.2249999999999996"/>
    <n v="0"/>
  </r>
  <r>
    <s v="K435"/>
    <x v="1"/>
    <s v="43000000013068937"/>
    <x v="135"/>
    <s v="Broad"/>
    <x v="17"/>
    <s v="Paris Branded"/>
    <s v="uncategorized"/>
    <x v="3"/>
    <s v="Unassigned"/>
    <s v="Live"/>
    <n v="10"/>
    <n v="6"/>
    <n v="7.35"/>
    <n v="1.2250000000000001"/>
    <n v="49"/>
    <n v="12.244897959183699"/>
    <n v="1.0204081632653099"/>
    <n v="0"/>
    <n v="0"/>
    <n v="0"/>
    <n v="7.35"/>
    <n v="0"/>
  </r>
  <r>
    <s v="K435"/>
    <x v="1"/>
    <s v="43000000013068916"/>
    <x v="1058"/>
    <s v="Broad"/>
    <x v="17"/>
    <s v="France"/>
    <s v="uncategorized"/>
    <x v="6"/>
    <s v="Unassigned"/>
    <s v="Paused"/>
    <n v="10"/>
    <n v="3"/>
    <n v="7.4874999750000004"/>
    <n v="2.495833325"/>
    <n v="155"/>
    <n v="1.93548387096774"/>
    <n v="1.13483870967742"/>
    <n v="0"/>
    <n v="0"/>
    <n v="0"/>
    <n v="7.4874999750000004"/>
    <n v="0"/>
  </r>
  <r>
    <s v="K435"/>
    <x v="1"/>
    <s v="43000000013068562"/>
    <x v="1059"/>
    <s v="Broad"/>
    <x v="17"/>
    <s v="France"/>
    <s v="uncategorized"/>
    <x v="6"/>
    <s v="Unassigned"/>
    <s v="Paused"/>
    <n v="10"/>
    <n v="4"/>
    <n v="7.625"/>
    <n v="1.90625"/>
    <n v="488"/>
    <n v="0.81967213114754101"/>
    <n v="1.1443852459016399"/>
    <n v="0"/>
    <n v="0"/>
    <n v="0"/>
    <n v="7.625"/>
    <n v="0"/>
  </r>
  <r>
    <s v="K435"/>
    <x v="1"/>
    <s v="43000000013068431"/>
    <x v="1060"/>
    <s v="Broad"/>
    <x v="15"/>
    <s v="Nice"/>
    <s v="uncategorized"/>
    <x v="3"/>
    <s v="Unassigned"/>
    <s v="Live"/>
    <n v="10"/>
    <n v="4"/>
    <n v="7.8"/>
    <n v="1.95"/>
    <n v="16"/>
    <n v="25"/>
    <n v="1.0625"/>
    <n v="0"/>
    <n v="0"/>
    <n v="0"/>
    <n v="7.8"/>
    <n v="0"/>
  </r>
  <r>
    <s v="K435"/>
    <x v="1"/>
    <s v="43000000005278762"/>
    <x v="719"/>
    <s v="Broad"/>
    <x v="10"/>
    <s v="Google|UK"/>
    <s v="uncategorized"/>
    <x v="2"/>
    <s v="Unassigned"/>
    <s v="Paused"/>
    <n v="10"/>
    <n v="2"/>
    <n v="8.1374999999999993"/>
    <n v="4.0687499999999996"/>
    <n v="216"/>
    <n v="0.92592592592592604"/>
    <n v="1.5861111111111099"/>
    <n v="0"/>
    <n v="0"/>
    <n v="0"/>
    <n v="8.1374999999999993"/>
    <n v="0"/>
  </r>
  <r>
    <s v="K435"/>
    <x v="1"/>
    <s v="43000000013068447"/>
    <x v="1061"/>
    <s v="Broad"/>
    <x v="17"/>
    <s v="France"/>
    <s v="uncategorized"/>
    <x v="6"/>
    <s v="Unassigned"/>
    <s v="Paused"/>
    <n v="10"/>
    <n v="3"/>
    <n v="8.1374999999999993"/>
    <n v="2.7124999999999999"/>
    <n v="31"/>
    <n v="9.67741935483871"/>
    <n v="2.4838709677419399"/>
    <n v="0"/>
    <n v="0"/>
    <n v="0"/>
    <n v="8.1374999999999993"/>
    <n v="0"/>
  </r>
  <r>
    <s v="K435"/>
    <x v="1"/>
    <s v="43000000013136077"/>
    <x v="1062"/>
    <s v="Broad"/>
    <x v="15"/>
    <s v="Lyon"/>
    <s v="uncategorized"/>
    <x v="3"/>
    <s v="Unassigned"/>
    <s v="Paused"/>
    <n v="10"/>
    <n v="4"/>
    <n v="8.2249999999999996"/>
    <n v="2.0562499999999999"/>
    <n v="35"/>
    <n v="11.4285714285714"/>
    <n v="1.02857142857143"/>
    <n v="0"/>
    <n v="0"/>
    <n v="0"/>
    <n v="8.2249999999999996"/>
    <n v="0"/>
  </r>
  <r>
    <s v="K435"/>
    <x v="1"/>
    <s v="43000000013068327"/>
    <x v="1063"/>
    <s v="Broad"/>
    <x v="15"/>
    <s v="Marseille"/>
    <s v="uncategorized"/>
    <x v="3"/>
    <s v="Unassigned"/>
    <s v="Paused"/>
    <n v="10"/>
    <n v="4"/>
    <n v="8.5"/>
    <n v="2.125"/>
    <n v="35"/>
    <n v="11.4285714285714"/>
    <n v="1.05142857142857"/>
    <n v="0"/>
    <n v="0"/>
    <n v="0"/>
    <n v="8.5"/>
    <n v="0"/>
  </r>
  <r>
    <s v="K435"/>
    <x v="1"/>
    <s v="43000000013068836"/>
    <x v="27"/>
    <s v="Broad"/>
    <x v="17"/>
    <s v="Paris"/>
    <s v="uncategorized"/>
    <x v="2"/>
    <s v="Unassigned"/>
    <s v="Paused"/>
    <n v="10"/>
    <n v="6"/>
    <n v="9.4999999500000012"/>
    <n v="1.5833333250000001"/>
    <n v="207"/>
    <n v="2.8985507246376798"/>
    <n v="1.3391304347826101"/>
    <n v="0"/>
    <n v="0"/>
    <n v="0"/>
    <n v="9.4999999500000012"/>
    <n v="0"/>
  </r>
  <r>
    <s v="K435"/>
    <x v="1"/>
    <s v="43000000013068776"/>
    <x v="1064"/>
    <s v="Broad"/>
    <x v="17"/>
    <s v="France"/>
    <s v="uncategorized"/>
    <x v="6"/>
    <s v="Unassigned"/>
    <s v="Paused"/>
    <n v="10"/>
    <n v="4"/>
    <n v="9.6374999999999993"/>
    <n v="2.4093749999999998"/>
    <n v="71"/>
    <n v="5.6338028169014098"/>
    <n v="1.16619718309859"/>
    <n v="0"/>
    <n v="0"/>
    <n v="0"/>
    <n v="9.6374999999999993"/>
    <n v="0"/>
  </r>
  <r>
    <s v="K435"/>
    <x v="1"/>
    <s v="43000000013068886"/>
    <x v="143"/>
    <s v="Broad"/>
    <x v="17"/>
    <s v="France"/>
    <s v="uncategorized"/>
    <x v="6"/>
    <s v="Unassigned"/>
    <s v="Paused"/>
    <n v="10"/>
    <n v="4"/>
    <n v="9.8249999999999993"/>
    <n v="2.4562499999999998"/>
    <n v="233"/>
    <n v="1.7167381974248901"/>
    <n v="1.4708154506437801"/>
    <n v="0"/>
    <n v="0"/>
    <n v="0"/>
    <n v="9.8249999999999993"/>
    <n v="0"/>
  </r>
  <r>
    <s v="K435"/>
    <x v="1"/>
    <s v="43000000013136068"/>
    <x v="110"/>
    <s v="Broad"/>
    <x v="15"/>
    <s v="Lyon"/>
    <s v="uncategorized"/>
    <x v="3"/>
    <s v="Unassigned"/>
    <s v="Paused"/>
    <n v="10"/>
    <n v="6"/>
    <n v="10.024999949999998"/>
    <n v="1.6708333249999998"/>
    <n v="216"/>
    <n v="2.7777777777777799"/>
    <n v="1.5916666666666699"/>
    <n v="0"/>
    <n v="0"/>
    <n v="0"/>
    <n v="10.024999949999998"/>
    <n v="0"/>
  </r>
  <r>
    <s v="K435"/>
    <x v="1"/>
    <s v="43000000013069091"/>
    <x v="191"/>
    <s v="Broad"/>
    <x v="15"/>
    <s v="Nice"/>
    <s v="uncategorized"/>
    <x v="3"/>
    <s v="Unassigned"/>
    <s v="Live"/>
    <n v="10"/>
    <n v="8"/>
    <n v="11.2875"/>
    <n v="1.4109375"/>
    <n v="48"/>
    <n v="16.6666666666667"/>
    <n v="1.26875"/>
    <n v="0"/>
    <n v="0"/>
    <n v="0"/>
    <n v="11.2875"/>
    <n v="0"/>
  </r>
  <r>
    <s v="K435"/>
    <x v="1"/>
    <s v="43000000013068546"/>
    <x v="90"/>
    <s v="Broad"/>
    <x v="15"/>
    <s v="Marseille"/>
    <s v="uncategorized"/>
    <x v="3"/>
    <s v="Unassigned"/>
    <s v="Paused"/>
    <n v="10"/>
    <n v="6"/>
    <n v="11.599999950000001"/>
    <n v="1.933333325"/>
    <n v="173"/>
    <n v="3.4682080924855501"/>
    <n v="1.0763005780346799"/>
    <n v="0"/>
    <n v="0"/>
    <n v="0"/>
    <n v="11.599999950000001"/>
    <n v="0"/>
  </r>
  <r>
    <s v="K435"/>
    <x v="1"/>
    <s v="43000000005278693"/>
    <x v="738"/>
    <s v="Broad"/>
    <x v="10"/>
    <s v="Google|UK"/>
    <s v="uncategorized"/>
    <x v="2"/>
    <s v="Unassigned"/>
    <s v="Paused"/>
    <n v="10"/>
    <n v="3"/>
    <n v="12.1875"/>
    <n v="4.0625"/>
    <n v="111"/>
    <n v="2.7027027027027"/>
    <n v="1.6198198198198199"/>
    <n v="0"/>
    <n v="0"/>
    <n v="0"/>
    <n v="12.1875"/>
    <n v="0"/>
  </r>
  <r>
    <s v="K435"/>
    <x v="1"/>
    <s v="43000000013068538"/>
    <x v="151"/>
    <s v="Broad"/>
    <x v="17"/>
    <s v="Paris"/>
    <s v="uncategorized"/>
    <x v="2"/>
    <s v="Unassigned"/>
    <s v="Paused"/>
    <n v="10"/>
    <n v="9"/>
    <n v="12.6874999125"/>
    <n v="1.4097222125"/>
    <n v="89"/>
    <n v="10.1123595505618"/>
    <n v="1.1885393258426999"/>
    <n v="0"/>
    <n v="0"/>
    <n v="0"/>
    <n v="12.6874999125"/>
    <n v="0"/>
  </r>
  <r>
    <s v="K435"/>
    <x v="1"/>
    <s v="43000000013068826"/>
    <x v="122"/>
    <s v="Broad"/>
    <x v="15"/>
    <s v="Bordeaux"/>
    <s v="uncategorized"/>
    <x v="3"/>
    <s v="Unassigned"/>
    <s v="Paused"/>
    <n v="10"/>
    <n v="5"/>
    <n v="12.85"/>
    <n v="2.57"/>
    <n v="121"/>
    <n v="4.1322314049586799"/>
    <n v="2.2586776859504099"/>
    <n v="0"/>
    <n v="0"/>
    <n v="0"/>
    <n v="12.85"/>
    <n v="0"/>
  </r>
  <r>
    <s v="K435"/>
    <x v="1"/>
    <s v="43000000013068287"/>
    <x v="189"/>
    <s v="Broad"/>
    <x v="15"/>
    <s v="Marseille"/>
    <s v="uncategorized"/>
    <x v="3"/>
    <s v="Unassigned"/>
    <s v="Paused"/>
    <n v="10"/>
    <n v="4"/>
    <n v="12.9"/>
    <n v="3.2250000000000001"/>
    <n v="73"/>
    <n v="5.4794520547945202"/>
    <n v="1.0821917808219199"/>
    <n v="0"/>
    <n v="0"/>
    <n v="0"/>
    <n v="12.9"/>
    <n v="0"/>
  </r>
  <r>
    <s v="K435"/>
    <x v="1"/>
    <s v="43000000013068284"/>
    <x v="1065"/>
    <s v="Broad"/>
    <x v="15"/>
    <s v="Bordeaux Branded"/>
    <s v="uncategorized"/>
    <x v="3"/>
    <s v="Unassigned"/>
    <s v="Paused"/>
    <n v="10"/>
    <n v="8"/>
    <n v="14.775"/>
    <n v="1.846875"/>
    <n v="79"/>
    <n v="10.126582278480999"/>
    <n v="1.0113924050632901"/>
    <n v="0"/>
    <n v="0"/>
    <n v="0"/>
    <n v="14.775"/>
    <n v="0"/>
  </r>
  <r>
    <s v="K435"/>
    <x v="1"/>
    <s v="43000000013069017"/>
    <x v="141"/>
    <s v="Broad"/>
    <x v="17"/>
    <s v="France"/>
    <s v="uncategorized"/>
    <x v="6"/>
    <s v="Unassigned"/>
    <s v="Paused"/>
    <n v="10"/>
    <n v="6"/>
    <n v="15.15"/>
    <n v="2.5249999999999999"/>
    <n v="217"/>
    <n v="2.7649769585253501"/>
    <n v="1.4355760368663599"/>
    <n v="0"/>
    <n v="0"/>
    <n v="0"/>
    <n v="15.15"/>
    <n v="0"/>
  </r>
  <r>
    <s v="K435"/>
    <x v="1"/>
    <s v="43000000013068885"/>
    <x v="140"/>
    <s v="Broad"/>
    <x v="15"/>
    <s v="Nice"/>
    <s v="uncategorized"/>
    <x v="3"/>
    <s v="Unassigned"/>
    <s v="Live"/>
    <n v="10"/>
    <n v="10"/>
    <n v="15.175000000000001"/>
    <n v="1.5175000000000001"/>
    <n v="46"/>
    <n v="21.739130434782599"/>
    <n v="1.10869565217391"/>
    <n v="0"/>
    <n v="0"/>
    <n v="0"/>
    <n v="15.175000000000001"/>
    <n v="0"/>
  </r>
  <r>
    <s v="K435"/>
    <x v="1"/>
    <s v="43000000013069153"/>
    <x v="1066"/>
    <s v="Broad"/>
    <x v="15"/>
    <s v="Marseille"/>
    <s v="uncategorized"/>
    <x v="3"/>
    <s v="Unassigned"/>
    <s v="Paused"/>
    <n v="10"/>
    <n v="7"/>
    <n v="15.174999962499999"/>
    <n v="2.1678571375"/>
    <n v="86"/>
    <n v="8.1395348837209305"/>
    <n v="1.0581395348837199"/>
    <n v="0"/>
    <n v="0"/>
    <n v="0"/>
    <n v="15.174999962499999"/>
    <n v="0"/>
  </r>
  <r>
    <s v="K435"/>
    <x v="1"/>
    <s v="43000000013068689"/>
    <x v="1067"/>
    <s v="Broad"/>
    <x v="15"/>
    <s v="Bordeaux"/>
    <s v="uncategorized"/>
    <x v="3"/>
    <s v="Unassigned"/>
    <s v="Paused"/>
    <n v="10"/>
    <n v="7"/>
    <n v="15.737499925"/>
    <n v="2.248214275"/>
    <n v="37"/>
    <n v="18.918918918918902"/>
    <n v="1.07567567567568"/>
    <n v="0"/>
    <n v="0"/>
    <n v="0"/>
    <n v="15.737499925"/>
    <n v="0"/>
  </r>
  <r>
    <s v="K435"/>
    <x v="1"/>
    <s v="43000000013068705"/>
    <x v="79"/>
    <s v="Broad"/>
    <x v="15"/>
    <s v="Marseille"/>
    <s v="uncategorized"/>
    <x v="3"/>
    <s v="Unassigned"/>
    <s v="Paused"/>
    <n v="10"/>
    <n v="9"/>
    <n v="15.8499999"/>
    <n v="1.7611110999999999"/>
    <n v="49"/>
    <n v="18.367346938775501"/>
    <n v="1.0408163265306101"/>
    <n v="0"/>
    <n v="0"/>
    <n v="0"/>
    <n v="15.8499999"/>
    <n v="0"/>
  </r>
  <r>
    <s v="K435"/>
    <x v="1"/>
    <s v="43000000013068670"/>
    <x v="152"/>
    <s v="Broad"/>
    <x v="17"/>
    <s v="Paris"/>
    <s v="uncategorized"/>
    <x v="2"/>
    <s v="Unassigned"/>
    <s v="Paused"/>
    <n v="10"/>
    <n v="8"/>
    <n v="17.587499999999999"/>
    <n v="2.1984374999999998"/>
    <n v="52"/>
    <n v="15.384615384615399"/>
    <n v="1.1346153846153799"/>
    <n v="0"/>
    <n v="0"/>
    <n v="0"/>
    <n v="17.587499999999999"/>
    <n v="0"/>
  </r>
  <r>
    <s v="K435"/>
    <x v="1"/>
    <s v="43000000013068425"/>
    <x v="12"/>
    <s v="Broad"/>
    <x v="17"/>
    <s v="Paris"/>
    <s v="uncategorized"/>
    <x v="2"/>
    <s v="Unassigned"/>
    <s v="Paused"/>
    <n v="10"/>
    <n v="7"/>
    <n v="18.8499999625"/>
    <n v="2.6928571374999999"/>
    <n v="70"/>
    <n v="10"/>
    <n v="1.0857142857142901"/>
    <n v="0"/>
    <n v="0"/>
    <n v="0"/>
    <n v="18.8499999625"/>
    <n v="0"/>
  </r>
  <r>
    <s v="K435"/>
    <x v="1"/>
    <s v="43000000013136051"/>
    <x v="1068"/>
    <s v="Broad"/>
    <x v="15"/>
    <s v="Lyon"/>
    <s v="uncategorized"/>
    <x v="3"/>
    <s v="Unassigned"/>
    <s v="Paused"/>
    <n v="10"/>
    <n v="9"/>
    <n v="19.012499999999999"/>
    <n v="2.1124999999999998"/>
    <n v="69"/>
    <n v="13.0434782608696"/>
    <n v="1.24347826086957"/>
    <n v="0"/>
    <n v="0"/>
    <n v="0"/>
    <n v="19.012499999999999"/>
    <n v="0"/>
  </r>
  <r>
    <s v="K435"/>
    <x v="1"/>
    <s v="43000000013068752"/>
    <x v="157"/>
    <s v="Broad"/>
    <x v="15"/>
    <s v="Bordeaux Branded"/>
    <s v="uncategorized"/>
    <x v="3"/>
    <s v="Unassigned"/>
    <s v="Paused"/>
    <n v="10"/>
    <n v="5"/>
    <n v="19.037500000000001"/>
    <n v="3.8075000000000001"/>
    <n v="117"/>
    <n v="4.2735042735042699"/>
    <n v="1.8649572649572601"/>
    <n v="0"/>
    <n v="0"/>
    <n v="0"/>
    <n v="19.037500000000001"/>
    <n v="0"/>
  </r>
  <r>
    <s v="K435"/>
    <x v="1"/>
    <s v="43000000013136049"/>
    <x v="123"/>
    <s v="Broad"/>
    <x v="15"/>
    <s v="Lyon"/>
    <s v="uncategorized"/>
    <x v="3"/>
    <s v="Unassigned"/>
    <s v="Paused"/>
    <n v="10"/>
    <n v="6"/>
    <n v="19.599999974999999"/>
    <n v="3.2666666625"/>
    <n v="317"/>
    <n v="1.8927444794952699"/>
    <n v="1.83627760252366"/>
    <n v="0"/>
    <n v="0"/>
    <n v="0"/>
    <n v="19.599999974999999"/>
    <n v="0"/>
  </r>
  <r>
    <s v="K435"/>
    <x v="1"/>
    <s v="43000000013068954"/>
    <x v="1069"/>
    <s v="Broad"/>
    <x v="17"/>
    <s v="Paris"/>
    <s v="uncategorized"/>
    <x v="2"/>
    <s v="Unassigned"/>
    <s v="Paused"/>
    <n v="10"/>
    <n v="8"/>
    <n v="20.412500000000001"/>
    <n v="2.5515625000000002"/>
    <n v="266"/>
    <n v="3.0075187969924801"/>
    <n v="1.11274436090226"/>
    <n v="0"/>
    <n v="0"/>
    <n v="0"/>
    <n v="20.412500000000001"/>
    <n v="0"/>
  </r>
  <r>
    <s v="K435"/>
    <x v="1"/>
    <s v="43000000013068489"/>
    <x v="36"/>
    <s v="Broad"/>
    <x v="17"/>
    <s v="Paris"/>
    <s v="uncategorized"/>
    <x v="2"/>
    <s v="Unassigned"/>
    <s v="Paused"/>
    <n v="10"/>
    <n v="11"/>
    <n v="21.987499875000001"/>
    <n v="1.998863625"/>
    <n v="77"/>
    <n v="14.285714285714301"/>
    <n v="1.2077922077922101"/>
    <n v="0"/>
    <n v="0"/>
    <n v="0"/>
    <n v="21.987499875000001"/>
    <n v="0"/>
  </r>
  <r>
    <s v="K435"/>
    <x v="1"/>
    <s v="43000000013069108"/>
    <x v="82"/>
    <s v="Broad"/>
    <x v="15"/>
    <s v="Nice"/>
    <s v="uncategorized"/>
    <x v="3"/>
    <s v="Unassigned"/>
    <s v="Live"/>
    <n v="10"/>
    <n v="15"/>
    <n v="23.187499875"/>
    <n v="1.545833325"/>
    <n v="227"/>
    <n v="6.6079295154185003"/>
    <n v="1.10616740088106"/>
    <n v="0"/>
    <n v="0"/>
    <n v="0"/>
    <n v="23.187499875"/>
    <n v="0"/>
  </r>
  <r>
    <s v="K435"/>
    <x v="1"/>
    <s v="43000000005278655"/>
    <x v="497"/>
    <s v="Broad"/>
    <x v="10"/>
    <s v="Google|UK"/>
    <s v="uncategorized"/>
    <x v="2"/>
    <s v="Unassigned"/>
    <s v="Paused"/>
    <n v="10"/>
    <n v="5"/>
    <n v="23.824999999999999"/>
    <n v="4.7649999999999997"/>
    <n v="350"/>
    <n v="1.4285714285714299"/>
    <n v="1.44"/>
    <n v="0"/>
    <n v="0"/>
    <n v="0"/>
    <n v="23.824999999999999"/>
    <n v="0"/>
  </r>
  <r>
    <s v="K435"/>
    <x v="1"/>
    <s v="43000000013068415"/>
    <x v="149"/>
    <s v="Broad"/>
    <x v="15"/>
    <s v="Nice"/>
    <s v="uncategorized"/>
    <x v="3"/>
    <s v="Unassigned"/>
    <s v="Live"/>
    <n v="10"/>
    <n v="16"/>
    <n v="24.225000000000001"/>
    <n v="1.5140625000000001"/>
    <n v="200"/>
    <n v="8"/>
    <n v="1.0489999999999999"/>
    <n v="0"/>
    <n v="0"/>
    <n v="0"/>
    <n v="24.225000000000001"/>
    <n v="0"/>
  </r>
  <r>
    <s v="K435"/>
    <x v="1"/>
    <s v="43000000013068531"/>
    <x v="153"/>
    <s v="Broad"/>
    <x v="17"/>
    <s v="Paris"/>
    <s v="uncategorized"/>
    <x v="2"/>
    <s v="Unassigned"/>
    <s v="Paused"/>
    <n v="10"/>
    <n v="9"/>
    <n v="24.75"/>
    <n v="2.75"/>
    <n v="491"/>
    <n v="1.8329938900203699"/>
    <n v="1.0687372708757601"/>
    <n v="0"/>
    <n v="0"/>
    <n v="0"/>
    <n v="24.75"/>
    <n v="0"/>
  </r>
  <r>
    <s v="K435"/>
    <x v="1"/>
    <s v="43000000013068989"/>
    <x v="118"/>
    <s v="Broad"/>
    <x v="15"/>
    <s v="Marseille"/>
    <s v="uncategorized"/>
    <x v="3"/>
    <s v="Unassigned"/>
    <s v="Paused"/>
    <n v="10"/>
    <n v="16"/>
    <n v="25.1"/>
    <n v="1.5687500000000001"/>
    <n v="82"/>
    <n v="19.512195121951201"/>
    <n v="1.0243902439024399"/>
    <n v="0"/>
    <n v="0"/>
    <n v="0"/>
    <n v="25.1"/>
    <n v="0"/>
  </r>
  <r>
    <s v="K435"/>
    <x v="1"/>
    <s v="43000000013068635"/>
    <x v="68"/>
    <s v="Broad"/>
    <x v="15"/>
    <s v="Nice"/>
    <s v="uncategorized"/>
    <x v="3"/>
    <s v="Unassigned"/>
    <s v="Live"/>
    <n v="10"/>
    <n v="16"/>
    <n v="26.824999999999999"/>
    <n v="1.6765625"/>
    <n v="246"/>
    <n v="6.5040650406504099"/>
    <n v="1.10890243902439"/>
    <n v="0"/>
    <n v="0"/>
    <n v="0"/>
    <n v="26.824999999999999"/>
    <n v="0"/>
  </r>
  <r>
    <s v="K435"/>
    <x v="1"/>
    <s v="43000000013069010"/>
    <x v="1070"/>
    <s v="Broad"/>
    <x v="15"/>
    <s v="Bordeaux"/>
    <s v="uncategorized"/>
    <x v="3"/>
    <s v="Unassigned"/>
    <s v="Paused"/>
    <n v="10"/>
    <n v="7"/>
    <n v="27.737500000000001"/>
    <n v="3.9624999999999999"/>
    <n v="119"/>
    <n v="5.8823529411764701"/>
    <n v="1.53361344537815"/>
    <n v="0"/>
    <n v="0"/>
    <n v="0"/>
    <n v="27.737500000000001"/>
    <n v="0"/>
  </r>
  <r>
    <s v="K435"/>
    <x v="1"/>
    <s v="43000000013068730"/>
    <x v="88"/>
    <s v="Broad"/>
    <x v="15"/>
    <s v="Bordeaux"/>
    <s v="uncategorized"/>
    <x v="3"/>
    <s v="Unassigned"/>
    <s v="Paused"/>
    <n v="10"/>
    <n v="11"/>
    <n v="28.762499975000004"/>
    <n v="2.6147727250000004"/>
    <n v="184"/>
    <n v="5.9782608695652204"/>
    <n v="1.1097826086956499"/>
    <n v="0"/>
    <n v="0"/>
    <n v="0"/>
    <n v="28.762499975000004"/>
    <n v="0"/>
  </r>
  <r>
    <s v="K435"/>
    <x v="1"/>
    <s v="43000000013068253"/>
    <x v="150"/>
    <s v="Broad"/>
    <x v="17"/>
    <s v="France"/>
    <s v="uncategorized"/>
    <x v="6"/>
    <s v="Unassigned"/>
    <s v="Paused"/>
    <n v="10"/>
    <n v="7"/>
    <n v="29.099999950000004"/>
    <n v="4.1571428500000005"/>
    <n v="80"/>
    <n v="8.75"/>
    <n v="1.4753750000000001"/>
    <n v="0"/>
    <n v="0"/>
    <n v="0"/>
    <n v="29.099999950000004"/>
    <n v="0"/>
  </r>
  <r>
    <s v="K435"/>
    <x v="1"/>
    <s v="43000000005278278"/>
    <x v="969"/>
    <s v="Broad"/>
    <x v="10"/>
    <s v="Google|UK"/>
    <s v="uncategorized"/>
    <x v="2"/>
    <s v="Unassigned"/>
    <s v="Paused"/>
    <n v="10"/>
    <n v="5"/>
    <n v="31.037500000000001"/>
    <n v="6.2074999999999996"/>
    <n v="557"/>
    <n v="0.89766606822262107"/>
    <n v="1.5373429084380601"/>
    <n v="0"/>
    <n v="0"/>
    <n v="0"/>
    <n v="31.037500000000001"/>
    <n v="0"/>
  </r>
  <r>
    <s v="K435"/>
    <x v="1"/>
    <s v="43000000013069025"/>
    <x v="114"/>
    <s v="Broad"/>
    <x v="15"/>
    <s v="Nice"/>
    <s v="uncategorized"/>
    <x v="3"/>
    <s v="Unassigned"/>
    <s v="Live"/>
    <n v="10"/>
    <n v="18"/>
    <n v="33.412500000000001"/>
    <n v="1.85625"/>
    <n v="129"/>
    <n v="13.953488372093"/>
    <n v="1.0774418604651199"/>
    <n v="0"/>
    <n v="0"/>
    <n v="0"/>
    <n v="33.412500000000001"/>
    <n v="0"/>
  </r>
  <r>
    <s v="K435"/>
    <x v="1"/>
    <s v="43000000013068395"/>
    <x v="147"/>
    <s v="Broad"/>
    <x v="17"/>
    <s v="France"/>
    <s v="uncategorized"/>
    <x v="6"/>
    <s v="Unassigned"/>
    <s v="Paused"/>
    <n v="10"/>
    <n v="10"/>
    <n v="33.8125"/>
    <n v="3.3812500000000001"/>
    <n v="604"/>
    <n v="1.6556291390728499"/>
    <n v="1.4049668874172201"/>
    <n v="0"/>
    <n v="0"/>
    <n v="0"/>
    <n v="33.8125"/>
    <n v="0"/>
  </r>
  <r>
    <s v="K435"/>
    <x v="1"/>
    <s v="43000000013069075"/>
    <x v="86"/>
    <s v="Broad"/>
    <x v="15"/>
    <s v="Marseille"/>
    <s v="uncategorized"/>
    <x v="3"/>
    <s v="Unassigned"/>
    <s v="Paused"/>
    <n v="10"/>
    <n v="23"/>
    <n v="44.987499749999998"/>
    <n v="1.95597825"/>
    <n v="127"/>
    <n v="18.110236220472402"/>
    <n v="1.08425196850394"/>
    <n v="0"/>
    <n v="0"/>
    <n v="0"/>
    <n v="44.987499749999998"/>
    <n v="0"/>
  </r>
  <r>
    <s v="K435"/>
    <x v="1"/>
    <s v="43000000013068357"/>
    <x v="63"/>
    <s v="Broad"/>
    <x v="15"/>
    <s v="Bordeaux"/>
    <s v="uncategorized"/>
    <x v="3"/>
    <s v="Unassigned"/>
    <s v="Paused"/>
    <n v="10"/>
    <n v="16"/>
    <n v="46.362499999999997"/>
    <n v="2.8976562499999998"/>
    <n v="111"/>
    <n v="14.4144144144144"/>
    <n v="1.21531531531532"/>
    <n v="0"/>
    <n v="0"/>
    <n v="0"/>
    <n v="46.362499999999997"/>
    <n v="0"/>
  </r>
  <r>
    <s v="K435"/>
    <x v="1"/>
    <s v="43000000013068575"/>
    <x v="116"/>
    <s v="Broad"/>
    <x v="15"/>
    <s v="Nice"/>
    <s v="uncategorized"/>
    <x v="3"/>
    <s v="Unassigned"/>
    <s v="Live"/>
    <n v="10"/>
    <n v="24"/>
    <n v="47.562499799999998"/>
    <n v="1.9817708249999999"/>
    <n v="442"/>
    <n v="5.4298642533936698"/>
    <n v="1.0697285067873299"/>
    <n v="0"/>
    <n v="0"/>
    <n v="0"/>
    <n v="47.562499799999998"/>
    <n v="0"/>
  </r>
  <r>
    <s v="K435"/>
    <x v="1"/>
    <s v="43000000013136096"/>
    <x v="1071"/>
    <s v="Broad"/>
    <x v="15"/>
    <s v="Lyon"/>
    <s v="uncategorized"/>
    <x v="3"/>
    <s v="Unassigned"/>
    <s v="Paused"/>
    <n v="10"/>
    <n v="21"/>
    <n v="50.537499862499999"/>
    <n v="2.4065476124999998"/>
    <n v="214"/>
    <n v="9.8130841121495305"/>
    <n v="1.0789719626168199"/>
    <n v="0"/>
    <n v="0"/>
    <n v="0"/>
    <n v="50.537499862499999"/>
    <n v="0"/>
  </r>
  <r>
    <s v="K435"/>
    <x v="1"/>
    <s v="43000000013136080"/>
    <x v="62"/>
    <s v="Broad"/>
    <x v="15"/>
    <s v="Lyon"/>
    <s v="uncategorized"/>
    <x v="3"/>
    <s v="Unassigned"/>
    <s v="Paused"/>
    <n v="10"/>
    <n v="25"/>
    <n v="51.15"/>
    <n v="2.0460000000000003"/>
    <n v="156"/>
    <n v="16.025641025641001"/>
    <n v="1.10128205128205"/>
    <n v="0"/>
    <n v="0"/>
    <n v="0"/>
    <n v="51.15"/>
    <n v="0"/>
  </r>
  <r>
    <s v="K435"/>
    <x v="1"/>
    <s v="43000000013069192"/>
    <x v="100"/>
    <s v="Broad"/>
    <x v="17"/>
    <s v="France"/>
    <s v="uncategorized"/>
    <x v="6"/>
    <s v="Unassigned"/>
    <s v="Paused"/>
    <n v="10"/>
    <n v="33"/>
    <n v="52.374999600000002"/>
    <n v="1.5871212000000001"/>
    <n v="2411"/>
    <n v="1.3687266694317699"/>
    <n v="1.1650145167980099"/>
    <n v="0"/>
    <n v="0"/>
    <n v="0"/>
    <n v="52.374999600000002"/>
    <n v="0"/>
  </r>
  <r>
    <s v="K435"/>
    <x v="1"/>
    <s v="43000000013069132"/>
    <x v="33"/>
    <s v="Broad"/>
    <x v="17"/>
    <s v="Paris"/>
    <s v="uncategorized"/>
    <x v="2"/>
    <s v="Unassigned"/>
    <s v="Paused"/>
    <n v="10"/>
    <n v="20"/>
    <n v="52.487499999999997"/>
    <n v="2.6243750000000001"/>
    <n v="160"/>
    <n v="12.5"/>
    <n v="1.3038125"/>
    <n v="0"/>
    <n v="0"/>
    <n v="0"/>
    <n v="52.487499999999997"/>
    <n v="0"/>
  </r>
  <r>
    <s v="K435"/>
    <x v="1"/>
    <s v="43000000005278315"/>
    <x v="811"/>
    <s v="Broad"/>
    <x v="10"/>
    <s v="Google|UK"/>
    <s v="uncategorized"/>
    <x v="2"/>
    <s v="Unassigned"/>
    <s v="Paused"/>
    <n v="10"/>
    <n v="9"/>
    <n v="52.524999899999997"/>
    <n v="5.8361111000000001"/>
    <n v="225"/>
    <n v="4"/>
    <n v="1.27955555555556"/>
    <n v="0"/>
    <n v="0"/>
    <n v="0"/>
    <n v="52.524999899999997"/>
    <n v="0"/>
  </r>
  <r>
    <s v="K435"/>
    <x v="1"/>
    <s v="43000000013068918"/>
    <x v="66"/>
    <s v="Broad"/>
    <x v="15"/>
    <s v="Bordeaux"/>
    <s v="uncategorized"/>
    <x v="3"/>
    <s v="Unassigned"/>
    <s v="Paused"/>
    <n v="10"/>
    <n v="18"/>
    <n v="52.712499825000002"/>
    <n v="2.9284722125"/>
    <n v="141"/>
    <n v="12.7659574468085"/>
    <n v="1.28439716312057"/>
    <n v="0"/>
    <n v="0"/>
    <n v="0"/>
    <n v="52.712499825000002"/>
    <n v="0"/>
  </r>
  <r>
    <s v="K435"/>
    <x v="1"/>
    <s v="43000000013136102"/>
    <x v="94"/>
    <s v="Broad"/>
    <x v="15"/>
    <s v="Lyon"/>
    <s v="uncategorized"/>
    <x v="3"/>
    <s v="Unassigned"/>
    <s v="Paused"/>
    <n v="10"/>
    <n v="25"/>
    <n v="55.087499999999999"/>
    <n v="2.2035"/>
    <n v="396"/>
    <n v="6.3131313131313096"/>
    <n v="1.0886363636363601"/>
    <n v="0"/>
    <n v="0"/>
    <n v="0"/>
    <n v="55.087499999999999"/>
    <n v="0"/>
  </r>
  <r>
    <s v="K435"/>
    <x v="1"/>
    <s v="43000000013069193"/>
    <x v="67"/>
    <s v="Broad"/>
    <x v="17"/>
    <s v="Paris"/>
    <s v="uncategorized"/>
    <x v="2"/>
    <s v="Unassigned"/>
    <s v="Paused"/>
    <n v="10"/>
    <n v="21"/>
    <n v="60.987499912500006"/>
    <n v="2.9041666625000002"/>
    <n v="1102"/>
    <n v="1.9056261343012699"/>
    <n v="1.1174773139745899"/>
    <n v="0"/>
    <n v="0"/>
    <n v="0"/>
    <n v="60.987499912500006"/>
    <n v="0"/>
  </r>
  <r>
    <s v="K435"/>
    <x v="1"/>
    <s v="43000000013068946"/>
    <x v="99"/>
    <s v="Broad"/>
    <x v="15"/>
    <s v="Nice"/>
    <s v="uncategorized"/>
    <x v="3"/>
    <s v="Unassigned"/>
    <s v="Live"/>
    <n v="10"/>
    <n v="41"/>
    <n v="61.212499799999996"/>
    <n v="1.4929877999999999"/>
    <n v="195"/>
    <n v="21.025641025641001"/>
    <n v="1.02564102564103"/>
    <n v="0"/>
    <n v="0"/>
    <n v="0"/>
    <n v="61.212499799999996"/>
    <n v="0"/>
  </r>
  <r>
    <s v="K435"/>
    <x v="1"/>
    <s v="43000000013068693"/>
    <x v="156"/>
    <s v="Broad"/>
    <x v="17"/>
    <s v="Paris"/>
    <s v="uncategorized"/>
    <x v="2"/>
    <s v="Unassigned"/>
    <s v="Paused"/>
    <n v="10"/>
    <n v="13"/>
    <n v="61.962499949999994"/>
    <n v="4.7663461499999995"/>
    <n v="139"/>
    <n v="9.3525179856115095"/>
    <n v="1.7240287769784199"/>
    <n v="0"/>
    <n v="0"/>
    <n v="0"/>
    <n v="61.962499949999994"/>
    <n v="0"/>
  </r>
  <r>
    <s v="K435"/>
    <x v="1"/>
    <s v="43000000005278569"/>
    <x v="867"/>
    <s v="Broad"/>
    <x v="10"/>
    <s v="Google|UK"/>
    <s v="uncategorized"/>
    <x v="2"/>
    <s v="Unassigned"/>
    <s v="Paused"/>
    <n v="10"/>
    <n v="11"/>
    <n v="62.837499999999999"/>
    <n v="5.7125000000000004"/>
    <n v="403"/>
    <n v="2.7295285359801502"/>
    <n v="1.3488833746898301"/>
    <n v="0"/>
    <n v="0"/>
    <n v="0"/>
    <n v="62.837499999999999"/>
    <n v="0"/>
  </r>
  <r>
    <s v="K435"/>
    <x v="1"/>
    <s v="43000000013068837"/>
    <x v="165"/>
    <s v="Broad"/>
    <x v="17"/>
    <s v="Paris"/>
    <s v="uncategorized"/>
    <x v="2"/>
    <s v="Unassigned"/>
    <s v="Paused"/>
    <n v="10"/>
    <n v="26"/>
    <n v="62.949999774999995"/>
    <n v="2.4211538374999999"/>
    <n v="2004"/>
    <n v="1.2974051896207599"/>
    <n v="1.30233532934132"/>
    <n v="0"/>
    <n v="0"/>
    <n v="0"/>
    <n v="62.949999774999995"/>
    <n v="0"/>
  </r>
  <r>
    <s v="K435"/>
    <x v="1"/>
    <s v="43000000005278294"/>
    <x v="770"/>
    <s v="Broad"/>
    <x v="10"/>
    <s v="Google|UK"/>
    <s v="uncategorized"/>
    <x v="2"/>
    <s v="Unassigned"/>
    <s v="Paused"/>
    <n v="10"/>
    <n v="15"/>
    <n v="69.312499874999986"/>
    <n v="4.6208333249999995"/>
    <n v="128"/>
    <n v="11.71875"/>
    <n v="1.3328125"/>
    <n v="0"/>
    <n v="0"/>
    <n v="0"/>
    <n v="69.312499874999986"/>
    <n v="0"/>
  </r>
  <r>
    <s v="K435"/>
    <x v="1"/>
    <s v="43000000013069079"/>
    <x v="124"/>
    <s v="Broad"/>
    <x v="15"/>
    <s v="Nice"/>
    <s v="uncategorized"/>
    <x v="3"/>
    <s v="Unassigned"/>
    <s v="Live"/>
    <n v="10"/>
    <n v="37"/>
    <n v="72.349999800000006"/>
    <n v="1.9554054000000001"/>
    <n v="227"/>
    <n v="16.299559471365601"/>
    <n v="1.0568281938326001"/>
    <n v="0"/>
    <n v="0"/>
    <n v="0"/>
    <n v="72.349999800000006"/>
    <n v="0"/>
  </r>
  <r>
    <s v="K435"/>
    <x v="1"/>
    <s v="43000000013068449"/>
    <x v="14"/>
    <s v="Broad"/>
    <x v="17"/>
    <s v="Paris"/>
    <s v="uncategorized"/>
    <x v="2"/>
    <s v="Unassigned"/>
    <s v="Paused"/>
    <n v="10"/>
    <n v="28"/>
    <n v="80.712499699999995"/>
    <n v="2.882589275"/>
    <n v="4003"/>
    <n v="0.69947539345490894"/>
    <n v="1.3602198351236601"/>
    <n v="0"/>
    <n v="0"/>
    <n v="0"/>
    <n v="80.712499699999995"/>
    <n v="0"/>
  </r>
  <r>
    <s v="K435"/>
    <x v="1"/>
    <s v="43000000013069097"/>
    <x v="113"/>
    <s v="Broad"/>
    <x v="17"/>
    <s v="Paris"/>
    <s v="uncategorized"/>
    <x v="2"/>
    <s v="Unassigned"/>
    <s v="Paused"/>
    <n v="10"/>
    <n v="25"/>
    <n v="81.0625"/>
    <n v="3.2425000000000002"/>
    <n v="3134"/>
    <n v="0.79770261646458196"/>
    <n v="1.43185705169113"/>
    <n v="0"/>
    <n v="0"/>
    <n v="0"/>
    <n v="81.0625"/>
    <n v="0"/>
  </r>
  <r>
    <s v="K435"/>
    <x v="1"/>
    <s v="43000000013068283"/>
    <x v="81"/>
    <s v="Broad"/>
    <x v="15"/>
    <s v="Nice"/>
    <s v="uncategorized"/>
    <x v="3"/>
    <s v="Unassigned"/>
    <s v="Live"/>
    <n v="10"/>
    <n v="25"/>
    <n v="84.025000000000006"/>
    <n v="3.3610000000000002"/>
    <n v="3707"/>
    <n v="0.67439978419206903"/>
    <n v="1.41213380091718"/>
    <n v="0"/>
    <n v="0"/>
    <n v="0"/>
    <n v="84.025000000000006"/>
    <n v="0"/>
  </r>
  <r>
    <s v="K435"/>
    <x v="1"/>
    <s v="43000000013069124"/>
    <x v="32"/>
    <s v="Broad"/>
    <x v="17"/>
    <s v="France"/>
    <s v="uncategorized"/>
    <x v="6"/>
    <s v="Unassigned"/>
    <s v="Paused"/>
    <n v="10"/>
    <n v="33"/>
    <n v="95.599999687500002"/>
    <n v="2.8969696874999999"/>
    <n v="1028"/>
    <n v="3.2101167315175099"/>
    <n v="1.2013618677042801"/>
    <n v="0"/>
    <n v="0"/>
    <n v="0"/>
    <n v="95.599999687500002"/>
    <n v="0"/>
  </r>
  <r>
    <s v="K435"/>
    <x v="1"/>
    <s v="43000000013068877"/>
    <x v="85"/>
    <s v="Broad"/>
    <x v="17"/>
    <s v="France"/>
    <s v="uncategorized"/>
    <x v="6"/>
    <s v="Unassigned"/>
    <s v="Unavailable"/>
    <n v="10"/>
    <n v="36"/>
    <n v="95.687499599999995"/>
    <n v="2.6579861"/>
    <n v="2391"/>
    <n v="1.50564617314931"/>
    <n v="1.17102049351736"/>
    <n v="0"/>
    <n v="0"/>
    <n v="0"/>
    <n v="95.687499599999995"/>
    <n v="0"/>
  </r>
  <r>
    <s v="K435"/>
    <x v="1"/>
    <s v="43000000013068629"/>
    <x v="1072"/>
    <s v="Broad"/>
    <x v="17"/>
    <s v="France"/>
    <s v="uncategorized"/>
    <x v="6"/>
    <s v="Unassigned"/>
    <s v="Paused"/>
    <n v="10"/>
    <n v="23"/>
    <n v="96.96249983749999"/>
    <n v="4.2157608624999998"/>
    <n v="593"/>
    <n v="3.87858347386172"/>
    <n v="1.2163406408094399"/>
    <n v="0"/>
    <n v="0"/>
    <n v="0"/>
    <n v="96.96249983749999"/>
    <n v="0"/>
  </r>
  <r>
    <s v="K435"/>
    <x v="1"/>
    <s v="43000000013069053"/>
    <x v="39"/>
    <s v="Broad"/>
    <x v="17"/>
    <s v="France"/>
    <s v="uncategorized"/>
    <x v="6"/>
    <s v="Unassigned"/>
    <s v="Paused"/>
    <n v="10"/>
    <n v="27"/>
    <n v="97.399999800000003"/>
    <n v="3.6074074"/>
    <n v="1647"/>
    <n v="1.63934426229508"/>
    <n v="1.2553309046751699"/>
    <n v="0"/>
    <n v="0"/>
    <n v="0"/>
    <n v="97.399999800000003"/>
    <n v="0"/>
  </r>
  <r>
    <s v="K435"/>
    <x v="1"/>
    <s v="43000000013136064"/>
    <x v="154"/>
    <s v="Broad"/>
    <x v="15"/>
    <s v="Lyon"/>
    <s v="uncategorized"/>
    <x v="3"/>
    <s v="Unassigned"/>
    <s v="Paused"/>
    <n v="10"/>
    <n v="48"/>
    <n v="98.924999999999997"/>
    <n v="2.0609375000000001"/>
    <n v="373"/>
    <n v="12.8686327077748"/>
    <n v="1.0737265415549599"/>
    <n v="0"/>
    <n v="0"/>
    <n v="0"/>
    <n v="98.924999999999997"/>
    <n v="0"/>
  </r>
  <r>
    <s v="K435"/>
    <x v="1"/>
    <s v="43000000013068543"/>
    <x v="95"/>
    <s v="Broad"/>
    <x v="15"/>
    <s v="Marseille"/>
    <s v="uncategorized"/>
    <x v="3"/>
    <s v="Unassigned"/>
    <s v="Paused"/>
    <n v="10"/>
    <n v="43"/>
    <n v="101.03749989999999"/>
    <n v="2.3497092999999998"/>
    <n v="359"/>
    <n v="11.9777158774373"/>
    <n v="1.1635097493036199"/>
    <n v="0"/>
    <n v="0"/>
    <n v="0"/>
    <n v="101.03749989999999"/>
    <n v="0"/>
  </r>
  <r>
    <s v="K435"/>
    <x v="1"/>
    <s v="43000000013068963"/>
    <x v="93"/>
    <s v="Broad"/>
    <x v="15"/>
    <s v="Nice"/>
    <s v="uncategorized"/>
    <x v="3"/>
    <s v="Unassigned"/>
    <s v="Live"/>
    <n v="10"/>
    <n v="34"/>
    <n v="107.4999998"/>
    <n v="3.1617647"/>
    <n v="1144"/>
    <n v="2.9720279720279699"/>
    <n v="1.17773601398601"/>
    <n v="0"/>
    <n v="0"/>
    <n v="0"/>
    <n v="107.4999998"/>
    <n v="0"/>
  </r>
  <r>
    <s v="K435"/>
    <x v="1"/>
    <s v="43000000013068296"/>
    <x v="158"/>
    <s v="Broad"/>
    <x v="17"/>
    <s v="France"/>
    <s v="uncategorized"/>
    <x v="6"/>
    <s v="Unassigned"/>
    <s v="Paused"/>
    <n v="10"/>
    <n v="41"/>
    <n v="115.13749970000001"/>
    <n v="2.8082317000000003"/>
    <n v="704"/>
    <n v="5.8238636363636402"/>
    <n v="1.2337926136363599"/>
    <n v="0"/>
    <n v="0"/>
    <n v="0"/>
    <n v="115.13749970000001"/>
    <n v="0"/>
  </r>
  <r>
    <s v="K435"/>
    <x v="1"/>
    <s v="43000000013068337"/>
    <x v="5"/>
    <s v="Broad"/>
    <x v="15"/>
    <s v="Nice"/>
    <s v="uncategorized"/>
    <x v="5"/>
    <s v="Unassigned"/>
    <s v="Live"/>
    <n v="10"/>
    <n v="57"/>
    <n v="124.3999998375"/>
    <n v="2.1824561375"/>
    <n v="1067"/>
    <n v="5.3420805998125598"/>
    <n v="1.15107778819119"/>
    <n v="0"/>
    <n v="0"/>
    <n v="0"/>
    <n v="124.3999998375"/>
    <n v="0"/>
  </r>
  <r>
    <s v="K435"/>
    <x v="1"/>
    <s v="43000000013068402"/>
    <x v="168"/>
    <s v="Broad"/>
    <x v="17"/>
    <s v="Paris"/>
    <s v="uncategorized"/>
    <x v="2"/>
    <s v="Unassigned"/>
    <s v="Paused"/>
    <n v="10"/>
    <n v="45"/>
    <n v="136.14999975000001"/>
    <n v="3.02555555"/>
    <n v="4349"/>
    <n v="1.0347206254311301"/>
    <n v="1.5227017705219601"/>
    <n v="0"/>
    <n v="0"/>
    <n v="0"/>
    <n v="136.14999975000001"/>
    <n v="0"/>
  </r>
  <r>
    <s v="K435"/>
    <x v="1"/>
    <s v="43000000013068723"/>
    <x v="48"/>
    <s v="Broad"/>
    <x v="17"/>
    <s v="France"/>
    <s v="uncategorized"/>
    <x v="6"/>
    <s v="Unassigned"/>
    <s v="Paused"/>
    <n v="10"/>
    <n v="30"/>
    <n v="137.56249987500001"/>
    <n v="4.5854166625000001"/>
    <n v="336"/>
    <n v="8.9285714285714306"/>
    <n v="1.69342261904762"/>
    <n v="0"/>
    <n v="0"/>
    <n v="0"/>
    <n v="137.56249987500001"/>
    <n v="0"/>
  </r>
  <r>
    <s v="K435"/>
    <x v="1"/>
    <s v="43000000013068452"/>
    <x v="31"/>
    <s v="Broad"/>
    <x v="17"/>
    <s v="Paris"/>
    <s v="uncategorized"/>
    <x v="2"/>
    <s v="Unassigned"/>
    <s v="Paused"/>
    <n v="10"/>
    <n v="55"/>
    <n v="141.31249962499999"/>
    <n v="2.5693181749999998"/>
    <n v="396"/>
    <n v="13.8888888888889"/>
    <n v="1.33222222222222"/>
    <n v="0"/>
    <n v="0"/>
    <n v="0"/>
    <n v="141.31249962499999"/>
    <n v="0"/>
  </r>
  <r>
    <s v="K435"/>
    <x v="1"/>
    <s v="43000000013069048"/>
    <x v="161"/>
    <s v="Broad"/>
    <x v="17"/>
    <s v="France"/>
    <s v="uncategorized"/>
    <x v="6"/>
    <s v="Unassigned"/>
    <s v="Paused"/>
    <n v="10"/>
    <n v="59"/>
    <n v="155.23749968749999"/>
    <n v="2.6311440624999998"/>
    <n v="1286"/>
    <n v="4.5878693623639197"/>
    <n v="1.40373250388802"/>
    <n v="0"/>
    <n v="0"/>
    <n v="0"/>
    <n v="155.23749968749999"/>
    <n v="0"/>
  </r>
  <r>
    <s v="K435"/>
    <x v="1"/>
    <s v="43000000013068368"/>
    <x v="43"/>
    <s v="Broad"/>
    <x v="17"/>
    <s v="Paris"/>
    <s v="uncategorized"/>
    <x v="2"/>
    <s v="Unassigned"/>
    <s v="Paused"/>
    <n v="10"/>
    <n v="76"/>
    <n v="173.52499930000002"/>
    <n v="2.2832236750000003"/>
    <n v="1250"/>
    <n v="6.08"/>
    <n v="1.246256"/>
    <n v="0"/>
    <n v="0"/>
    <n v="0"/>
    <n v="173.52499930000002"/>
    <n v="0"/>
  </r>
  <r>
    <s v="K435"/>
    <x v="1"/>
    <s v="43000000013068767"/>
    <x v="91"/>
    <s v="Broad"/>
    <x v="15"/>
    <s v="Bordeaux"/>
    <s v="uncategorized"/>
    <x v="3"/>
    <s v="Unassigned"/>
    <s v="Paused"/>
    <n v="10"/>
    <n v="57"/>
    <n v="175.01249932500002"/>
    <n v="3.0703947250000003"/>
    <n v="663"/>
    <n v="8.5972850678732993"/>
    <n v="1.2995475113122199"/>
    <n v="0"/>
    <n v="0"/>
    <n v="0"/>
    <n v="175.01249932500002"/>
    <n v="0"/>
  </r>
  <r>
    <s v="K435"/>
    <x v="1"/>
    <s v="43000000013069040"/>
    <x v="144"/>
    <s v="Broad"/>
    <x v="17"/>
    <s v="France"/>
    <s v="uncategorized"/>
    <x v="6"/>
    <s v="Unassigned"/>
    <s v="Paused"/>
    <n v="10"/>
    <n v="44"/>
    <n v="177.34999974999999"/>
    <n v="4.0306818125000001"/>
    <n v="2997"/>
    <n v="1.4681348014681299"/>
    <n v="2.67618618618619"/>
    <n v="0"/>
    <n v="0"/>
    <n v="0"/>
    <n v="177.34999974999999"/>
    <n v="0"/>
  </r>
  <r>
    <s v="K435"/>
    <x v="1"/>
    <s v="43000000013068276"/>
    <x v="121"/>
    <s v="Broad"/>
    <x v="15"/>
    <s v="Bordeaux"/>
    <s v="uncategorized"/>
    <x v="3"/>
    <s v="Unassigned"/>
    <s v="Paused"/>
    <n v="10"/>
    <n v="59"/>
    <n v="187.27499971250003"/>
    <n v="3.1741525375000004"/>
    <n v="432"/>
    <n v="13.657407407407399"/>
    <n v="1.10347222222222"/>
    <n v="0"/>
    <n v="0"/>
    <n v="0"/>
    <n v="187.27499971250003"/>
    <n v="0"/>
  </r>
  <r>
    <s v="K435"/>
    <x v="1"/>
    <s v="43000000013136063"/>
    <x v="115"/>
    <s v="Broad"/>
    <x v="15"/>
    <s v="Lyon"/>
    <s v="uncategorized"/>
    <x v="3"/>
    <s v="Unassigned"/>
    <s v="Paused"/>
    <n v="10"/>
    <n v="76"/>
    <n v="197.21249974999998"/>
    <n v="2.5949013124999998"/>
    <n v="819"/>
    <n v="9.2796092796092804"/>
    <n v="1.1639804639804601"/>
    <n v="0"/>
    <n v="0"/>
    <n v="0"/>
    <n v="197.21249974999998"/>
    <n v="0"/>
  </r>
  <r>
    <s v="K435"/>
    <x v="1"/>
    <s v="43000000013068926"/>
    <x v="119"/>
    <s v="Broad"/>
    <x v="15"/>
    <s v="Nice"/>
    <s v="uncategorized"/>
    <x v="3"/>
    <s v="Unassigned"/>
    <s v="Live"/>
    <n v="10"/>
    <n v="82"/>
    <n v="209.1"/>
    <n v="2.5499999999999998"/>
    <n v="559"/>
    <n v="14.6690518783542"/>
    <n v="1.31105545617174"/>
    <n v="0"/>
    <n v="0"/>
    <n v="0"/>
    <n v="209.1"/>
    <n v="0"/>
  </r>
  <r>
    <s v="K435"/>
    <x v="1"/>
    <s v="43000000013068737"/>
    <x v="160"/>
    <s v="Broad"/>
    <x v="17"/>
    <s v="France"/>
    <s v="uncategorized"/>
    <x v="6"/>
    <s v="Unassigned"/>
    <s v="Paused"/>
    <n v="10"/>
    <n v="44"/>
    <n v="213.1499997"/>
    <n v="4.8443181749999997"/>
    <n v="1502"/>
    <n v="2.9294274300932099"/>
    <n v="1.55490679094541"/>
    <n v="0"/>
    <n v="0"/>
    <n v="0"/>
    <n v="213.1499997"/>
    <n v="0"/>
  </r>
  <r>
    <s v="K435"/>
    <x v="1"/>
    <s v="43000000013069174"/>
    <x v="166"/>
    <s v="Broad"/>
    <x v="17"/>
    <s v="Paris"/>
    <s v="uncategorized"/>
    <x v="2"/>
    <s v="Unassigned"/>
    <s v="Paused"/>
    <n v="10"/>
    <n v="58"/>
    <n v="216.02499982500001"/>
    <n v="3.7245689625000002"/>
    <n v="1944"/>
    <n v="2.9835390946502098"/>
    <n v="1.5076440329218099"/>
    <n v="0"/>
    <n v="0"/>
    <n v="0"/>
    <n v="216.02499982500001"/>
    <n v="0"/>
  </r>
  <r>
    <s v="K435"/>
    <x v="1"/>
    <s v="43000000013068793"/>
    <x v="47"/>
    <s v="Broad"/>
    <x v="17"/>
    <s v="France"/>
    <s v="uncategorized"/>
    <x v="6"/>
    <s v="Unassigned"/>
    <s v="Paused"/>
    <n v="10"/>
    <n v="90"/>
    <n v="217.08749925000001"/>
    <n v="2.4120833250000002"/>
    <n v="3575"/>
    <n v="2.5174825174825202"/>
    <n v="1.2982937062937101"/>
    <n v="0"/>
    <n v="0"/>
    <n v="0"/>
    <n v="217.08749925000001"/>
    <n v="0"/>
  </r>
  <r>
    <s v="K435"/>
    <x v="1"/>
    <s v="43000000013068901"/>
    <x v="164"/>
    <s v="Broad"/>
    <x v="17"/>
    <s v="France"/>
    <s v="uncategorized"/>
    <x v="6"/>
    <s v="Unassigned"/>
    <s v="Paused"/>
    <n v="10"/>
    <n v="45"/>
    <n v="229.47499968750003"/>
    <n v="5.0994444375000008"/>
    <n v="1915"/>
    <n v="2.3498694516971299"/>
    <n v="2.4540783289817201"/>
    <n v="0"/>
    <n v="0"/>
    <n v="0"/>
    <n v="229.47499968750003"/>
    <n v="0"/>
  </r>
  <r>
    <s v="K435"/>
    <x v="1"/>
    <s v="43000000013068798"/>
    <x v="24"/>
    <s v="Broad"/>
    <x v="15"/>
    <s v="Nice"/>
    <s v="uncategorized"/>
    <x v="5"/>
    <s v="Unassigned"/>
    <s v="Live"/>
    <n v="10"/>
    <n v="104"/>
    <n v="233.72499930000004"/>
    <n v="2.2473557625000002"/>
    <n v="1686"/>
    <n v="6.1684460260972704"/>
    <n v="1.2351957295373699"/>
    <n v="0"/>
    <n v="0"/>
    <n v="0"/>
    <n v="233.72499930000004"/>
    <n v="0"/>
  </r>
  <r>
    <s v="K435"/>
    <x v="1"/>
    <s v="43000000013069018"/>
    <x v="40"/>
    <s v="Broad"/>
    <x v="17"/>
    <s v="Paris"/>
    <s v="uncategorized"/>
    <x v="2"/>
    <s v="Unassigned"/>
    <s v="Paused"/>
    <n v="10"/>
    <n v="112"/>
    <n v="241.57499939999997"/>
    <n v="2.1569196374999997"/>
    <n v="2308"/>
    <n v="4.8526863084922001"/>
    <n v="1.38960571923743"/>
    <n v="0"/>
    <n v="0"/>
    <n v="0"/>
    <n v="241.57499939999997"/>
    <n v="0"/>
  </r>
  <r>
    <s v="K435"/>
    <x v="1"/>
    <s v="43000000013068527"/>
    <x v="30"/>
    <s v="Broad"/>
    <x v="17"/>
    <s v="France"/>
    <s v="uncategorized"/>
    <x v="6"/>
    <s v="Unassigned"/>
    <s v="Unavailable"/>
    <n v="10"/>
    <n v="102"/>
    <n v="291.93749969999999"/>
    <n v="2.86213235"/>
    <n v="668"/>
    <n v="15.2694610778443"/>
    <n v="1.2221257485029899"/>
    <n v="0"/>
    <n v="0"/>
    <n v="0"/>
    <n v="291.93749969999999"/>
    <n v="0"/>
  </r>
  <r>
    <s v="K435"/>
    <x v="1"/>
    <s v="43000000013069220"/>
    <x v="162"/>
    <s v="Broad"/>
    <x v="17"/>
    <s v="France"/>
    <s v="uncategorized"/>
    <x v="6"/>
    <s v="Unassigned"/>
    <s v="Paused"/>
    <n v="10"/>
    <n v="61"/>
    <n v="309.98749953750001"/>
    <n v="5.0817622875000001"/>
    <n v="2117"/>
    <n v="2.8814359943315999"/>
    <n v="1.4200236183278201"/>
    <n v="0"/>
    <n v="0"/>
    <n v="0"/>
    <n v="309.98749953750001"/>
    <n v="0"/>
  </r>
  <r>
    <s v="K435"/>
    <x v="1"/>
    <s v="43000000013068322"/>
    <x v="128"/>
    <s v="Broad"/>
    <x v="15"/>
    <s v="Nice"/>
    <s v="uncategorized"/>
    <x v="3"/>
    <s v="Unassigned"/>
    <s v="Live"/>
    <n v="10"/>
    <n v="151"/>
    <n v="310.44999963750001"/>
    <n v="2.0559602625000002"/>
    <n v="932"/>
    <n v="16.201716738197401"/>
    <n v="1.12851931330472"/>
    <n v="0"/>
    <n v="0"/>
    <n v="0"/>
    <n v="310.44999963750001"/>
    <n v="0"/>
  </r>
  <r>
    <s v="K435"/>
    <x v="1"/>
    <s v="43000000013068878"/>
    <x v="57"/>
    <s v="Broad"/>
    <x v="15"/>
    <s v="Nice"/>
    <s v="uncategorized"/>
    <x v="5"/>
    <s v="Unassigned"/>
    <s v="Live"/>
    <n v="10"/>
    <n v="69"/>
    <n v="316.62499976250001"/>
    <n v="4.5887681125000004"/>
    <n v="2788"/>
    <n v="2.47489239598278"/>
    <n v="1.4140423242467699"/>
    <n v="0"/>
    <n v="0"/>
    <n v="0"/>
    <n v="316.62499976250001"/>
    <n v="0"/>
  </r>
  <r>
    <s v="K435"/>
    <x v="1"/>
    <s v="43000000013069062"/>
    <x v="38"/>
    <s v="Broad"/>
    <x v="17"/>
    <s v="Paris"/>
    <s v="uncategorized"/>
    <x v="2"/>
    <s v="Unassigned"/>
    <s v="Paused"/>
    <n v="10"/>
    <n v="122"/>
    <n v="329.07499962499998"/>
    <n v="2.6973360624999998"/>
    <n v="1183"/>
    <n v="10.312764158918"/>
    <n v="1.3342349957734601"/>
    <n v="0"/>
    <n v="0"/>
    <n v="0"/>
    <n v="329.07499962499998"/>
    <n v="0"/>
  </r>
  <r>
    <s v="K435"/>
    <x v="1"/>
    <s v="43000000013068297"/>
    <x v="55"/>
    <s v="Broad"/>
    <x v="17"/>
    <s v="Paris"/>
    <s v="uncategorized"/>
    <x v="2"/>
    <s v="Unassigned"/>
    <s v="Paused"/>
    <n v="10"/>
    <n v="117"/>
    <n v="393.3624985875"/>
    <n v="3.3620726374999998"/>
    <n v="1853"/>
    <n v="6.3140852671343799"/>
    <n v="1.5119805720453301"/>
    <n v="0"/>
    <n v="0"/>
    <n v="0"/>
    <n v="393.3624985875"/>
    <n v="0"/>
  </r>
  <r>
    <s v="K435"/>
    <x v="1"/>
    <s v="43000000005278307"/>
    <x v="980"/>
    <s v="Broad"/>
    <x v="10"/>
    <s v="Google|UK"/>
    <s v="uncategorized"/>
    <x v="2"/>
    <s v="Unassigned"/>
    <s v="Paused"/>
    <n v="10"/>
    <n v="102"/>
    <n v="416.11249987499997"/>
    <n v="4.0795343124999999"/>
    <n v="3102"/>
    <n v="3.2882011605415902"/>
    <n v="2.1960670535138598"/>
    <n v="0"/>
    <n v="0"/>
    <n v="0"/>
    <n v="416.11249987499997"/>
    <n v="0"/>
  </r>
  <r>
    <s v="K435"/>
    <x v="1"/>
    <s v="43000000013068561"/>
    <x v="60"/>
    <s v="Broad"/>
    <x v="17"/>
    <s v="France"/>
    <s v="uncategorized"/>
    <x v="6"/>
    <s v="Unassigned"/>
    <s v="Paused"/>
    <n v="10"/>
    <n v="157"/>
    <n v="444.56249917499997"/>
    <n v="2.8316082749999998"/>
    <n v="4394"/>
    <n v="3.5730541647701402"/>
    <n v="1.2871506599908999"/>
    <n v="0"/>
    <n v="0"/>
    <n v="0"/>
    <n v="444.56249917499997"/>
    <n v="0"/>
  </r>
  <r>
    <s v="K435"/>
    <x v="1"/>
    <s v="43000000013069135"/>
    <x v="34"/>
    <s v="Broad"/>
    <x v="17"/>
    <s v="Paris"/>
    <s v="uncategorized"/>
    <x v="2"/>
    <s v="Unassigned"/>
    <s v="Paused"/>
    <n v="10"/>
    <n v="203"/>
    <n v="463.6499979125"/>
    <n v="2.2839901375"/>
    <n v="2535"/>
    <n v="8.0078895463510893"/>
    <n v="1.4838027613412199"/>
    <n v="0"/>
    <n v="0"/>
    <n v="0"/>
    <n v="463.6499979125"/>
    <n v="0"/>
  </r>
  <r>
    <s v="K435"/>
    <x v="1"/>
    <s v="43000000013068524"/>
    <x v="22"/>
    <s v="Broad"/>
    <x v="17"/>
    <s v="Paris"/>
    <s v="uncategorized"/>
    <x v="2"/>
    <s v="Unassigned"/>
    <s v="Paused"/>
    <n v="10"/>
    <n v="160"/>
    <n v="497.35"/>
    <n v="3.1084375"/>
    <n v="2009"/>
    <n v="7.9641612742658001"/>
    <n v="2.2624838227974098"/>
    <n v="0"/>
    <n v="0"/>
    <n v="0"/>
    <n v="497.35"/>
    <n v="0"/>
  </r>
  <r>
    <s v="K435"/>
    <x v="1"/>
    <s v="43000000013068887"/>
    <x v="25"/>
    <s v="Broad"/>
    <x v="17"/>
    <s v="Paris"/>
    <s v="uncategorized"/>
    <x v="2"/>
    <s v="Unassigned"/>
    <s v="Paused"/>
    <n v="10"/>
    <n v="164"/>
    <n v="501.89999940000001"/>
    <n v="3.0603658500000002"/>
    <n v="6534"/>
    <n v="2.5099479644934202"/>
    <n v="1.9316360575451501"/>
    <n v="0"/>
    <n v="0"/>
    <n v="0"/>
    <n v="501.89999940000001"/>
    <n v="0"/>
  </r>
  <r>
    <s v="K435"/>
    <x v="1"/>
    <s v="43000000013068506"/>
    <x v="53"/>
    <s v="Broad"/>
    <x v="17"/>
    <s v="Paris"/>
    <s v="uncategorized"/>
    <x v="2"/>
    <s v="Unassigned"/>
    <s v="Paused"/>
    <n v="10"/>
    <n v="261"/>
    <n v="525.987499275"/>
    <n v="2.0152777749999999"/>
    <n v="2252"/>
    <n v="11.5896980461812"/>
    <n v="1.31607904085258"/>
    <n v="0"/>
    <n v="0"/>
    <n v="0"/>
    <n v="525.987499275"/>
    <n v="0"/>
  </r>
  <r>
    <s v="K435"/>
    <x v="1"/>
    <s v="43000000013068615"/>
    <x v="1073"/>
    <s v="Broad"/>
    <x v="17"/>
    <s v="France"/>
    <s v="uncategorized"/>
    <x v="6"/>
    <s v="Unassigned"/>
    <s v="Paused"/>
    <n v="10"/>
    <n v="107"/>
    <n v="566.49999883750002"/>
    <n v="5.2943925125"/>
    <n v="1357"/>
    <n v="7.8850405305821702"/>
    <n v="1.7576787030213701"/>
    <n v="0"/>
    <n v="0"/>
    <n v="0"/>
    <n v="566.49999883750002"/>
    <n v="0"/>
  </r>
  <r>
    <s v="K435"/>
    <x v="1"/>
    <s v="43000000013068470"/>
    <x v="96"/>
    <s v="Broad"/>
    <x v="15"/>
    <s v="Bordeaux"/>
    <s v="uncategorized"/>
    <x v="3"/>
    <s v="Unassigned"/>
    <s v="Paused"/>
    <n v="10"/>
    <n v="205"/>
    <n v="666.92499837499997"/>
    <n v="3.253292675"/>
    <n v="1697"/>
    <n v="12.080141426046"/>
    <n v="1.5285209192692999"/>
    <n v="0"/>
    <n v="0"/>
    <n v="0"/>
    <n v="666.92499837499997"/>
    <n v="0"/>
  </r>
  <r>
    <s v="K435"/>
    <x v="1"/>
    <s v="43000000013136104"/>
    <x v="127"/>
    <s v="Broad"/>
    <x v="15"/>
    <s v="Lyon"/>
    <s v="uncategorized"/>
    <x v="3"/>
    <s v="Unassigned"/>
    <s v="Paused"/>
    <n v="10"/>
    <n v="282"/>
    <n v="709.17499942500012"/>
    <n v="2.5148049625000004"/>
    <n v="1936"/>
    <n v="14.5661157024793"/>
    <n v="1.1358987603305799"/>
    <n v="0"/>
    <n v="0"/>
    <n v="0"/>
    <n v="709.17499942500012"/>
    <n v="0"/>
  </r>
  <r>
    <s v="K435"/>
    <x v="1"/>
    <s v="43000000013068433"/>
    <x v="167"/>
    <s v="Broad"/>
    <x v="17"/>
    <s v="Paris"/>
    <s v="uncategorized"/>
    <x v="2"/>
    <s v="Unassigned"/>
    <s v="Paused"/>
    <n v="10"/>
    <n v="176"/>
    <n v="723.18749800000012"/>
    <n v="4.1090198750000004"/>
    <n v="4204"/>
    <n v="4.1864890580399603"/>
    <n v="2.2201236917221698"/>
    <n v="0"/>
    <n v="0"/>
    <n v="0"/>
    <n v="723.18749800000012"/>
    <n v="0"/>
  </r>
  <r>
    <s v="K435"/>
    <x v="1"/>
    <s v="43000000013069023"/>
    <x v="169"/>
    <s v="Broad"/>
    <x v="17"/>
    <s v="Paris"/>
    <s v="uncategorized"/>
    <x v="2"/>
    <s v="Unassigned"/>
    <s v="Paused"/>
    <n v="10"/>
    <n v="256"/>
    <n v="788.25"/>
    <n v="3.0791015625"/>
    <n v="2470"/>
    <n v="10.364372469635599"/>
    <n v="1.8967368421052599"/>
    <n v="0"/>
    <n v="0"/>
    <n v="0"/>
    <n v="788.25"/>
    <n v="0"/>
  </r>
  <r>
    <s v="K435"/>
    <x v="1"/>
    <s v="43000000013069054"/>
    <x v="15"/>
    <s v="Broad"/>
    <x v="17"/>
    <s v="Paris"/>
    <s v="uncategorized"/>
    <x v="2"/>
    <s v="Unassigned"/>
    <s v="Paused"/>
    <n v="10"/>
    <n v="347"/>
    <n v="1092.012496025"/>
    <n v="3.1470100750000003"/>
    <n v="3816"/>
    <n v="9.0932914046121596"/>
    <n v="1.4629481132075499"/>
    <n v="0"/>
    <n v="0"/>
    <n v="0"/>
    <n v="1092.012496025"/>
    <n v="0"/>
  </r>
  <r>
    <s v="K435"/>
    <x v="1"/>
    <s v="43000000013068761"/>
    <x v="56"/>
    <s v="Broad"/>
    <x v="17"/>
    <s v="France"/>
    <s v="uncategorized"/>
    <x v="6"/>
    <s v="Unassigned"/>
    <s v="Paused"/>
    <n v="10"/>
    <n v="289"/>
    <n v="1234.5624969500002"/>
    <n v="4.2718425500000006"/>
    <n v="7101"/>
    <n v="4.06984931699761"/>
    <n v="2.06049288832559"/>
    <n v="0"/>
    <n v="0"/>
    <n v="0"/>
    <n v="1234.5624969500002"/>
    <n v="0"/>
  </r>
  <r>
    <s v="K435"/>
    <x v="1"/>
    <s v="43000000005278348"/>
    <x v="1074"/>
    <s v="Broad"/>
    <x v="10"/>
    <s v="Google|Switzerland"/>
    <s v="uncategorized"/>
    <x v="2"/>
    <s v="Unassigned"/>
    <s v="Paused"/>
    <n v="11.25"/>
    <n v="1"/>
    <n v="2.0125000000000002"/>
    <n v="2.0125000000000002"/>
    <n v="179"/>
    <n v="0.55865921787709505"/>
    <n v="1.2435754189944099"/>
    <n v="0"/>
    <n v="0"/>
    <n v="0"/>
    <n v="2.0125000000000002"/>
    <n v="0"/>
  </r>
  <r>
    <s v="K435"/>
    <x v="1"/>
    <s v="43000000005278733"/>
    <x v="1075"/>
    <s v="Broad"/>
    <x v="10"/>
    <s v="Google|England"/>
    <s v="uncategorized"/>
    <x v="2"/>
    <s v="Unassigned"/>
    <s v="Paused"/>
    <n v="11.25"/>
    <n v="1"/>
    <n v="5.7874999999999996"/>
    <n v="5.7874999999999996"/>
    <n v="8"/>
    <n v="12.5"/>
    <n v="1"/>
    <n v="0"/>
    <n v="0"/>
    <n v="0"/>
    <n v="5.7874999999999996"/>
    <n v="0"/>
  </r>
  <r>
    <s v="K435"/>
    <x v="1"/>
    <s v="43000000013136061"/>
    <x v="1076"/>
    <s v="Broad"/>
    <x v="3"/>
    <s v="Air France Brand"/>
    <s v="uncategorized"/>
    <x v="4"/>
    <s v="Unassigned"/>
    <s v="Live"/>
    <n v="12.425000000000001"/>
    <n v="5"/>
    <n v="4.7874999999999996"/>
    <n v="0.95750000000000002"/>
    <n v="57"/>
    <n v="8.7719298245614006"/>
    <n v="1.01754385964912"/>
    <n v="0"/>
    <n v="0"/>
    <n v="0"/>
    <n v="4.7874999999999996"/>
    <n v="0"/>
  </r>
  <r>
    <s v="K435"/>
    <x v="1"/>
    <s v="43000000007147541"/>
    <x v="1077"/>
    <s v="Broad"/>
    <x v="10"/>
    <s v="Google|Delhi"/>
    <s v="delhi"/>
    <x v="2"/>
    <s v="Unassigned"/>
    <s v="Paused"/>
    <n v="12.5"/>
    <n v="1"/>
    <n v="3.1124999999999998"/>
    <n v="3.1124999999999998"/>
    <n v="19"/>
    <n v="5.2631578947368398"/>
    <n v="1.0526315789473699"/>
    <n v="0"/>
    <n v="0"/>
    <n v="0"/>
    <n v="3.1124999999999998"/>
    <n v="0"/>
  </r>
  <r>
    <s v="K435"/>
    <x v="1"/>
    <s v="43000000005299190"/>
    <x v="1078"/>
    <s v="Broad"/>
    <x v="10"/>
    <s v="Google|Britain"/>
    <s v="britain"/>
    <x v="2"/>
    <s v="Unassigned"/>
    <s v="Paused"/>
    <n v="12.5"/>
    <n v="1"/>
    <n v="3.5750000000000002"/>
    <n v="3.5750000000000002"/>
    <n v="1"/>
    <n v="100"/>
    <n v="1"/>
    <n v="0"/>
    <n v="0"/>
    <n v="0"/>
    <n v="3.5750000000000002"/>
    <n v="0"/>
  </r>
  <r>
    <s v="K435"/>
    <x v="1"/>
    <s v="43000000007147548"/>
    <x v="1079"/>
    <s v="Broad"/>
    <x v="10"/>
    <s v="Google|Delhi"/>
    <s v="delhi"/>
    <x v="2"/>
    <s v="Unassigned"/>
    <s v="Paused"/>
    <n v="12.5"/>
    <n v="2"/>
    <n v="6.0750000000000002"/>
    <n v="3.0375000000000001"/>
    <n v="17"/>
    <n v="11.764705882352899"/>
    <n v="1.04117647058824"/>
    <n v="0"/>
    <n v="0"/>
    <n v="0"/>
    <n v="6.0750000000000002"/>
    <n v="0"/>
  </r>
  <r>
    <s v="K435"/>
    <x v="1"/>
    <s v="43000000005278201"/>
    <x v="1080"/>
    <s v="Broad"/>
    <x v="10"/>
    <s v="Google|UK"/>
    <s v="uncategorized"/>
    <x v="2"/>
    <s v="Unassigned"/>
    <s v="Paused"/>
    <n v="12.5"/>
    <n v="4"/>
    <n v="14.1875"/>
    <n v="3.546875"/>
    <n v="56"/>
    <n v="7.1428571428571397"/>
    <n v="1.2660714285714301"/>
    <n v="0"/>
    <n v="0"/>
    <n v="0"/>
    <n v="14.1875"/>
    <n v="0"/>
  </r>
  <r>
    <s v="K435"/>
    <x v="1"/>
    <s v="43000000007147523"/>
    <x v="1081"/>
    <s v="Broad"/>
    <x v="10"/>
    <s v="Google|Delhi"/>
    <s v="uncategorized"/>
    <x v="2"/>
    <s v="Unassigned"/>
    <s v="Paused"/>
    <n v="12.5"/>
    <n v="5"/>
    <n v="14.987500000000001"/>
    <n v="2.9975000000000001"/>
    <n v="162"/>
    <n v="3.0864197530864201"/>
    <n v="1.0432098765432101"/>
    <n v="0"/>
    <n v="0"/>
    <n v="0"/>
    <n v="14.987500000000001"/>
    <n v="0"/>
  </r>
  <r>
    <s v="K435"/>
    <x v="1"/>
    <s v="43000000033387655"/>
    <x v="1082"/>
    <s v="Broad"/>
    <x v="18"/>
    <s v="Luxury Flight"/>
    <s v="uncategorized"/>
    <x v="3"/>
    <s v="Unassigned"/>
    <s v="Live"/>
    <n v="13.75"/>
    <n v="1"/>
    <n v="1.6125"/>
    <n v="1.6125"/>
    <n v="7"/>
    <n v="14.285714285714301"/>
    <n v="1"/>
    <n v="0"/>
    <n v="0"/>
    <n v="0"/>
    <n v="1.6125"/>
    <n v="0"/>
  </r>
  <r>
    <s v="K435"/>
    <x v="1"/>
    <s v="43000000033387639"/>
    <x v="1083"/>
    <s v="Broad"/>
    <x v="18"/>
    <s v="Business Class - Generic"/>
    <s v="uncategorized"/>
    <x v="3"/>
    <s v="Unassigned"/>
    <s v="Live"/>
    <n v="13.75"/>
    <n v="1"/>
    <n v="2.2999999999999998"/>
    <n v="2.2999999999999998"/>
    <n v="19"/>
    <n v="5.2631578947368398"/>
    <n v="1.0526315789473699"/>
    <n v="0"/>
    <n v="0"/>
    <n v="0"/>
    <n v="2.2999999999999998"/>
    <n v="0"/>
  </r>
  <r>
    <s v="K435"/>
    <x v="1"/>
    <s v="43000000033387627"/>
    <x v="1084"/>
    <s v="Broad"/>
    <x v="18"/>
    <s v="Business Class - Generic"/>
    <s v="uncategorized"/>
    <x v="3"/>
    <s v="Unassigned"/>
    <s v="Live"/>
    <n v="13.75"/>
    <n v="1"/>
    <n v="5.9"/>
    <n v="5.9"/>
    <n v="33"/>
    <n v="3.0303030303030298"/>
    <n v="2.81454545454545"/>
    <n v="0"/>
    <n v="0"/>
    <n v="0"/>
    <n v="5.9"/>
    <n v="0"/>
  </r>
  <r>
    <s v="K435"/>
    <x v="1"/>
    <s v="43000000033387654"/>
    <x v="1085"/>
    <s v="Broad"/>
    <x v="18"/>
    <s v="Luxury Flight"/>
    <s v="uncategorized"/>
    <x v="3"/>
    <s v="Unassigned"/>
    <s v="Live"/>
    <n v="13.75"/>
    <n v="1"/>
    <n v="7.0625"/>
    <n v="7.0625"/>
    <n v="19"/>
    <n v="5.2631578947368398"/>
    <n v="1"/>
    <n v="0"/>
    <n v="0"/>
    <n v="0"/>
    <n v="7.0625"/>
    <n v="0"/>
  </r>
  <r>
    <s v="K435"/>
    <x v="1"/>
    <s v="43000000033387656"/>
    <x v="1086"/>
    <s v="Broad"/>
    <x v="18"/>
    <s v="Luxury Flight"/>
    <s v="uncategorized"/>
    <x v="3"/>
    <s v="Unassigned"/>
    <s v="Live"/>
    <n v="13.75"/>
    <n v="8"/>
    <n v="24.587499999999999"/>
    <n v="3.0734374999999998"/>
    <n v="278"/>
    <n v="2.8776978417266199"/>
    <n v="1.2187050359712199"/>
    <n v="0"/>
    <n v="0"/>
    <n v="0"/>
    <n v="24.587499999999999"/>
    <n v="0"/>
  </r>
  <r>
    <s v="K435"/>
    <x v="1"/>
    <s v="43000000033387630"/>
    <x v="1087"/>
    <s v="Broad"/>
    <x v="18"/>
    <s v="Business Class - Generic"/>
    <s v="uncategorized"/>
    <x v="3"/>
    <s v="Unassigned"/>
    <s v="Live"/>
    <n v="13.75"/>
    <n v="5"/>
    <n v="27.975000000000001"/>
    <n v="5.5949999999999998"/>
    <n v="152"/>
    <n v="3.2894736842105301"/>
    <n v="1.7206578947368401"/>
    <n v="0"/>
    <n v="0"/>
    <n v="0"/>
    <n v="27.975000000000001"/>
    <n v="0"/>
  </r>
  <r>
    <s v="K435"/>
    <x v="1"/>
    <s v="43000000033387660"/>
    <x v="1088"/>
    <s v="Broad"/>
    <x v="18"/>
    <s v="Luxury Flight"/>
    <s v="uncategorized"/>
    <x v="3"/>
    <s v="Unassigned"/>
    <s v="Live"/>
    <n v="13.75"/>
    <n v="23"/>
    <n v="67.974999824999998"/>
    <n v="2.9554347749999996"/>
    <n v="597"/>
    <n v="3.8525963149078701"/>
    <n v="1.54480737018425"/>
    <n v="0"/>
    <n v="0"/>
    <n v="0"/>
    <n v="67.974999824999998"/>
    <n v="0"/>
  </r>
  <r>
    <s v="K435"/>
    <x v="1"/>
    <s v="43000000033387636"/>
    <x v="1089"/>
    <s v="Broad"/>
    <x v="18"/>
    <s v="Business Class - Generic"/>
    <s v="uncategorized"/>
    <x v="3"/>
    <s v="Unassigned"/>
    <s v="Live"/>
    <n v="13.75"/>
    <n v="19"/>
    <n v="83.062499975000009"/>
    <n v="4.3717105250000001"/>
    <n v="474"/>
    <n v="4.0084388185654003"/>
    <n v="2.6928059071730002"/>
    <n v="0"/>
    <n v="0"/>
    <n v="0"/>
    <n v="83.062499975000009"/>
    <n v="0"/>
  </r>
  <r>
    <s v="K435"/>
    <x v="1"/>
    <s v="43000000033387657"/>
    <x v="1090"/>
    <s v="Broad"/>
    <x v="18"/>
    <s v="Luxury Flight"/>
    <s v="uncategorized"/>
    <x v="3"/>
    <s v="Unassigned"/>
    <s v="Live"/>
    <n v="13.75"/>
    <n v="23"/>
    <n v="91.974999862499999"/>
    <n v="3.9989130374999999"/>
    <n v="1781"/>
    <n v="1.2914093206063999"/>
    <n v="1.7880741156653599"/>
    <n v="0"/>
    <n v="0"/>
    <n v="0"/>
    <n v="91.974999862499999"/>
    <n v="0"/>
  </r>
  <r>
    <s v="K435"/>
    <x v="1"/>
    <s v="43000000033387637"/>
    <x v="1091"/>
    <s v="Broad"/>
    <x v="18"/>
    <s v="Business Class - Generic"/>
    <s v="uncategorized"/>
    <x v="3"/>
    <s v="Unassigned"/>
    <s v="Live"/>
    <n v="13.75"/>
    <n v="20"/>
    <n v="113.22499999999999"/>
    <n v="5.6612499999999999"/>
    <n v="647"/>
    <n v="3.09119010819165"/>
    <n v="2.5932457496136001"/>
    <n v="0"/>
    <n v="0"/>
    <n v="0"/>
    <n v="113.22499999999999"/>
    <n v="0"/>
  </r>
  <r>
    <s v="K435"/>
    <x v="1"/>
    <s v="43000000033387631"/>
    <x v="1092"/>
    <s v="Broad"/>
    <x v="18"/>
    <s v="Business Class - Generic"/>
    <s v="uncategorized"/>
    <x v="3"/>
    <s v="Unassigned"/>
    <s v="Live"/>
    <n v="13.75"/>
    <n v="23"/>
    <n v="126.96249981250001"/>
    <n v="5.5201086875000005"/>
    <n v="821"/>
    <n v="2.80146163215591"/>
    <n v="3.0035200974421401"/>
    <n v="0"/>
    <n v="0"/>
    <n v="0"/>
    <n v="126.96249981250001"/>
    <n v="0"/>
  </r>
  <r>
    <s v="K435"/>
    <x v="1"/>
    <s v="43000000017532148"/>
    <x v="1093"/>
    <s v="Broad"/>
    <x v="3"/>
    <s v="Air France Website"/>
    <s v="uncategorized"/>
    <x v="1"/>
    <s v="Unassigned"/>
    <s v="Live"/>
    <n v="15"/>
    <n v="1"/>
    <n v="1.55"/>
    <n v="1.55"/>
    <n v="43"/>
    <n v="2.32558139534884"/>
    <n v="1"/>
    <n v="0"/>
    <n v="0"/>
    <n v="0"/>
    <n v="1.55"/>
    <n v="0"/>
  </r>
  <r>
    <s v="K435"/>
    <x v="1"/>
    <s v="43000000013069057"/>
    <x v="1094"/>
    <s v="Broad"/>
    <x v="15"/>
    <s v="Nice Branded"/>
    <s v="uncategorized"/>
    <x v="3"/>
    <s v="Unassigned"/>
    <s v="Live"/>
    <n v="15"/>
    <n v="2"/>
    <n v="2.5249999999999999"/>
    <n v="1.2625"/>
    <n v="2"/>
    <n v="100"/>
    <n v="1"/>
    <n v="0"/>
    <n v="0"/>
    <n v="0"/>
    <n v="2.5249999999999999"/>
    <n v="0"/>
  </r>
  <r>
    <s v="K435"/>
    <x v="1"/>
    <s v="43000000013069125"/>
    <x v="134"/>
    <s v="Broad"/>
    <x v="17"/>
    <s v="Paris Branded"/>
    <s v="uncategorized"/>
    <x v="3"/>
    <s v="Unassigned"/>
    <s v="Live"/>
    <n v="15"/>
    <n v="2"/>
    <n v="4.0875000000000004"/>
    <n v="2.0437500000000002"/>
    <n v="2"/>
    <n v="100"/>
    <n v="1"/>
    <n v="0"/>
    <n v="0"/>
    <n v="0"/>
    <n v="4.0875000000000004"/>
    <n v="0"/>
  </r>
  <r>
    <s v="K435"/>
    <x v="1"/>
    <s v="43000000013068375"/>
    <x v="1095"/>
    <s v="Broad"/>
    <x v="17"/>
    <s v="Paris Branded"/>
    <s v="uncategorized"/>
    <x v="3"/>
    <s v="Unassigned"/>
    <s v="Live"/>
    <n v="15"/>
    <n v="2"/>
    <n v="4.6375000000000002"/>
    <n v="2.3187500000000001"/>
    <n v="4"/>
    <n v="50"/>
    <n v="1"/>
    <n v="0"/>
    <n v="0"/>
    <n v="0"/>
    <n v="4.6375000000000002"/>
    <n v="0"/>
  </r>
  <r>
    <s v="K435"/>
    <x v="1"/>
    <s v="43000000013068725"/>
    <x v="1096"/>
    <s v="Broad"/>
    <x v="17"/>
    <s v="Paris Branded"/>
    <s v="uncategorized"/>
    <x v="3"/>
    <s v="Unassigned"/>
    <s v="Live"/>
    <n v="15"/>
    <n v="3"/>
    <n v="6.7249999875000004"/>
    <n v="2.2416666625000001"/>
    <n v="11"/>
    <n v="27.272727272727298"/>
    <n v="1.1818181818181801"/>
    <n v="0"/>
    <n v="0"/>
    <n v="0"/>
    <n v="6.7249999875000004"/>
    <n v="0"/>
  </r>
  <r>
    <s v="K435"/>
    <x v="1"/>
    <s v="43000000013068719"/>
    <x v="1097"/>
    <s v="Broad"/>
    <x v="15"/>
    <s v="Nice Branded"/>
    <s v="uncategorized"/>
    <x v="3"/>
    <s v="Unassigned"/>
    <s v="Live"/>
    <n v="15"/>
    <n v="6"/>
    <n v="9.2249999999999996"/>
    <n v="1.5375000000000001"/>
    <n v="5"/>
    <n v="120"/>
    <n v="1"/>
    <n v="0"/>
    <n v="0"/>
    <n v="0"/>
    <n v="9.2249999999999996"/>
    <n v="0"/>
  </r>
  <r>
    <s v="K435"/>
    <x v="1"/>
    <s v="43000000017532140"/>
    <x v="1098"/>
    <s v="Broad"/>
    <x v="3"/>
    <s v="Air France Website"/>
    <s v="uncategorized"/>
    <x v="1"/>
    <s v="Unassigned"/>
    <s v="Live"/>
    <n v="15"/>
    <n v="10"/>
    <n v="10.6875"/>
    <n v="1.0687500000000001"/>
    <n v="132"/>
    <n v="7.5757575757575797"/>
    <n v="1.0530303030303001"/>
    <n v="0"/>
    <n v="0"/>
    <n v="0"/>
    <n v="10.6875"/>
    <n v="0"/>
  </r>
  <r>
    <s v="K435"/>
    <x v="1"/>
    <s v="43000000013068804"/>
    <x v="1099"/>
    <s v="Broad"/>
    <x v="17"/>
    <s v="Paris Branded"/>
    <s v="uncategorized"/>
    <x v="3"/>
    <s v="Unassigned"/>
    <s v="Live"/>
    <n v="15"/>
    <n v="8"/>
    <n v="12.8"/>
    <n v="1.6"/>
    <n v="42"/>
    <n v="19.047619047619001"/>
    <n v="1"/>
    <n v="0"/>
    <n v="0"/>
    <n v="0"/>
    <n v="12.8"/>
    <n v="0"/>
  </r>
  <r>
    <s v="K435"/>
    <x v="1"/>
    <s v="43000000013068807"/>
    <x v="136"/>
    <s v="Broad"/>
    <x v="17"/>
    <s v="Paris Branded"/>
    <s v="uncategorized"/>
    <x v="3"/>
    <s v="Unassigned"/>
    <s v="Live"/>
    <n v="15"/>
    <n v="7"/>
    <n v="14.0875"/>
    <n v="2.0125000000000002"/>
    <n v="28"/>
    <n v="25"/>
    <n v="1"/>
    <n v="0"/>
    <n v="0"/>
    <n v="0"/>
    <n v="14.0875"/>
    <n v="0"/>
  </r>
  <r>
    <s v="K435"/>
    <x v="1"/>
    <s v="43000000013069206"/>
    <x v="138"/>
    <s v="Broad"/>
    <x v="17"/>
    <s v="Paris Branded"/>
    <s v="uncategorized"/>
    <x v="3"/>
    <s v="Unassigned"/>
    <s v="Live"/>
    <n v="15"/>
    <n v="8"/>
    <n v="17.487500000000001"/>
    <n v="2.1859375000000001"/>
    <n v="20"/>
    <n v="40"/>
    <n v="1.2"/>
    <n v="0"/>
    <n v="0"/>
    <n v="0"/>
    <n v="17.487500000000001"/>
    <n v="0"/>
  </r>
  <r>
    <s v="K435"/>
    <x v="1"/>
    <s v="43000000013068295"/>
    <x v="130"/>
    <s v="Broad"/>
    <x v="17"/>
    <s v="Paris Branded"/>
    <s v="uncategorized"/>
    <x v="3"/>
    <s v="Unassigned"/>
    <s v="Live"/>
    <n v="15"/>
    <n v="16"/>
    <n v="18.425000000000001"/>
    <n v="1.1515625"/>
    <n v="85"/>
    <n v="18.823529411764699"/>
    <n v="1.1176470588235301"/>
    <n v="0"/>
    <n v="0"/>
    <n v="0"/>
    <n v="18.425000000000001"/>
    <n v="0"/>
  </r>
  <r>
    <s v="K435"/>
    <x v="1"/>
    <s v="43000000013068245"/>
    <x v="132"/>
    <s v="Broad"/>
    <x v="17"/>
    <s v="Paris Branded"/>
    <s v="uncategorized"/>
    <x v="3"/>
    <s v="Unassigned"/>
    <s v="Live"/>
    <n v="15"/>
    <n v="8"/>
    <n v="20.625"/>
    <n v="2.578125"/>
    <n v="36"/>
    <n v="22.2222222222222"/>
    <n v="1"/>
    <n v="0"/>
    <n v="0"/>
    <n v="0"/>
    <n v="20.625"/>
    <n v="0"/>
  </r>
  <r>
    <s v="K435"/>
    <x v="1"/>
    <s v="43000000013069077"/>
    <x v="1100"/>
    <s v="Broad"/>
    <x v="17"/>
    <s v="Paris Branded"/>
    <s v="uncategorized"/>
    <x v="3"/>
    <s v="Unassigned"/>
    <s v="Live"/>
    <n v="15"/>
    <n v="19"/>
    <n v="22.212499812500003"/>
    <n v="1.1690789375000001"/>
    <n v="101"/>
    <n v="18.8118811881188"/>
    <n v="1.04841584158416"/>
    <n v="0"/>
    <n v="0"/>
    <n v="0"/>
    <n v="22.212499812500003"/>
    <n v="0"/>
  </r>
  <r>
    <s v="K435"/>
    <x v="1"/>
    <s v="43000000013068442"/>
    <x v="1101"/>
    <s v="Broad"/>
    <x v="17"/>
    <s v="France Branded"/>
    <s v="uncategorized"/>
    <x v="6"/>
    <s v="Unassigned"/>
    <s v="Unavailable"/>
    <n v="15"/>
    <n v="19"/>
    <n v="47.699999937499996"/>
    <n v="2.5105263124999997"/>
    <n v="146"/>
    <n v="13.013698630137"/>
    <n v="1.03390410958904"/>
    <n v="0"/>
    <n v="0"/>
    <n v="0"/>
    <n v="47.699999937499996"/>
    <n v="0"/>
  </r>
  <r>
    <s v="K435"/>
    <x v="1"/>
    <s v="43000000017532145"/>
    <x v="1102"/>
    <s v="Broad"/>
    <x v="3"/>
    <s v="Air France Website"/>
    <s v="uncategorized"/>
    <x v="1"/>
    <s v="Unassigned"/>
    <s v="Live"/>
    <n v="15"/>
    <n v="99"/>
    <n v="135.8499990375"/>
    <n v="1.3722222125000001"/>
    <n v="901"/>
    <n v="10.987791342952301"/>
    <n v="1.0019311875693699"/>
    <n v="0"/>
    <n v="0"/>
    <n v="0"/>
    <n v="135.8499990375"/>
    <n v="0"/>
  </r>
  <r>
    <s v="K435"/>
    <x v="1"/>
    <s v="43000000033387603"/>
    <x v="1103"/>
    <s v="Broad"/>
    <x v="18"/>
    <s v="Business Class - Branded"/>
    <s v="uncategorized"/>
    <x v="3"/>
    <s v="Unassigned"/>
    <s v="Live"/>
    <n v="20"/>
    <n v="1"/>
    <n v="0.05"/>
    <n v="0.05"/>
    <n v="8"/>
    <n v="12.5"/>
    <n v="1"/>
    <n v="0"/>
    <n v="0"/>
    <n v="0"/>
    <n v="0.05"/>
    <n v="0"/>
  </r>
  <r>
    <s v="K435"/>
    <x v="1"/>
    <s v="43000000033387640"/>
    <x v="1104"/>
    <s v="Broad"/>
    <x v="18"/>
    <s v="Luxury - Branded"/>
    <s v="uncategorized"/>
    <x v="3"/>
    <s v="Unassigned"/>
    <s v="Live"/>
    <n v="20"/>
    <n v="1"/>
    <n v="6.25E-2"/>
    <n v="6.25E-2"/>
    <n v="5"/>
    <n v="20"/>
    <n v="2.2000000000000002"/>
    <n v="0"/>
    <n v="0"/>
    <n v="0"/>
    <n v="6.25E-2"/>
    <n v="0"/>
  </r>
  <r>
    <s v="K435"/>
    <x v="1"/>
    <s v="43000000033387586"/>
    <x v="1105"/>
    <s v="Broad"/>
    <x v="18"/>
    <s v="Business Class - Branded"/>
    <s v="uncategorized"/>
    <x v="3"/>
    <s v="Unassigned"/>
    <s v="Live"/>
    <n v="20"/>
    <n v="27"/>
    <n v="67.249999912500016"/>
    <n v="2.4907407375000004"/>
    <n v="171"/>
    <n v="15.789473684210501"/>
    <n v="1.16877192982456"/>
    <n v="0"/>
    <n v="0"/>
    <n v="0"/>
    <n v="67.249999912500016"/>
    <n v="0"/>
  </r>
  <r>
    <s v="K435"/>
    <x v="1"/>
    <s v="43000000041119292"/>
    <x v="11"/>
    <s v="Broad"/>
    <x v="4"/>
    <s v="Air France Brand"/>
    <s v="uncategorized"/>
    <x v="1"/>
    <s v="Unassigned"/>
    <s v="Live"/>
    <n v="26.25"/>
    <n v="14"/>
    <n v="17.0625"/>
    <n v="1.21875"/>
    <n v="134"/>
    <n v="10.4477611940298"/>
    <n v="1.2189552238806001"/>
    <n v="0"/>
    <n v="0"/>
    <n v="0"/>
    <n v="17.0625"/>
    <n v="0"/>
  </r>
  <r>
    <s v="K435"/>
    <x v="1"/>
    <s v="43000000005277886"/>
    <x v="1106"/>
    <s v="N/A"/>
    <x v="10"/>
    <s v="Google|Britain"/>
    <s v="uncategorized"/>
    <x v="1"/>
    <s v="Unassigned"/>
    <s v="Unavailable"/>
    <n v="7.5"/>
    <n v="1"/>
    <n v="0.1875"/>
    <n v="0.1875"/>
    <n v="154"/>
    <n v="0.64935064935064901"/>
    <n v="3.8"/>
    <n v="0"/>
    <n v="0"/>
    <n v="0"/>
    <n v="0.1875"/>
    <n v="0"/>
  </r>
  <r>
    <s v="K435"/>
    <x v="1"/>
    <s v="43000000005277920"/>
    <x v="1107"/>
    <s v="N/A"/>
    <x v="10"/>
    <s v="Google|Milan"/>
    <s v="uncategorized"/>
    <x v="1"/>
    <s v="Unassigned"/>
    <s v="Unavailable"/>
    <n v="7.5"/>
    <n v="1"/>
    <n v="0.23749999999999999"/>
    <n v="0.23749999999999999"/>
    <n v="1669"/>
    <n v="5.9916117435590201E-2"/>
    <n v="2.8492510485320599"/>
    <n v="0"/>
    <n v="0"/>
    <n v="0"/>
    <n v="0.23749999999999999"/>
    <n v="0"/>
  </r>
  <r>
    <s v="K435"/>
    <x v="1"/>
    <s v="43000000007147484"/>
    <x v="1108"/>
    <s v="N/A"/>
    <x v="10"/>
    <s v="Google|johannesburg"/>
    <s v="uncategorized"/>
    <x v="1"/>
    <s v="Unassigned"/>
    <s v="Unavailable"/>
    <n v="7.5"/>
    <n v="1"/>
    <n v="0.23749999999999999"/>
    <n v="0.23749999999999999"/>
    <n v="138"/>
    <n v="0.72463768115941996"/>
    <n v="2.1673913043478299"/>
    <n v="0"/>
    <n v="0"/>
    <n v="0"/>
    <n v="0.23749999999999999"/>
    <n v="0"/>
  </r>
  <r>
    <s v="K435"/>
    <x v="1"/>
    <s v="43000000005277930"/>
    <x v="1109"/>
    <s v="N/A"/>
    <x v="10"/>
    <s v="Google|Switzerland"/>
    <s v="uncategorized"/>
    <x v="1"/>
    <s v="Unassigned"/>
    <s v="Unavailable"/>
    <n v="7.5"/>
    <n v="1"/>
    <n v="0.32500000000000001"/>
    <n v="0.32500000000000001"/>
    <n v="2316"/>
    <n v="4.3177892918825601E-2"/>
    <n v="4.5443868739205504"/>
    <n v="0"/>
    <n v="0"/>
    <n v="0"/>
    <n v="0.32500000000000001"/>
    <n v="0"/>
  </r>
  <r>
    <s v="K435"/>
    <x v="1"/>
    <s v="43000000005277902"/>
    <x v="1110"/>
    <s v="N/A"/>
    <x v="10"/>
    <s v="Google|Germany"/>
    <s v="uncategorized"/>
    <x v="1"/>
    <s v="Unassigned"/>
    <s v="Unavailable"/>
    <n v="7.5"/>
    <n v="2"/>
    <n v="0.57499999999999996"/>
    <n v="0.28749999999999998"/>
    <n v="2013"/>
    <n v="9.9354197714853501E-2"/>
    <n v="4.11897665176354"/>
    <n v="0"/>
    <n v="0"/>
    <n v="0"/>
    <n v="0.57499999999999996"/>
    <n v="0"/>
  </r>
  <r>
    <s v="K435"/>
    <x v="1"/>
    <s v="43000000007147450"/>
    <x v="1111"/>
    <s v="N/A"/>
    <x v="10"/>
    <s v="Google|agadir"/>
    <s v="uncategorized"/>
    <x v="1"/>
    <s v="Unassigned"/>
    <s v="Unavailable"/>
    <n v="7.5"/>
    <n v="2"/>
    <n v="0.65"/>
    <n v="0.32500000000000001"/>
    <n v="144"/>
    <n v="1.3888888888888899"/>
    <n v="2.81388888888889"/>
    <n v="0"/>
    <n v="0"/>
    <n v="0"/>
    <n v="0.65"/>
    <n v="0"/>
  </r>
  <r>
    <s v="K435"/>
    <x v="1"/>
    <s v="43000000007147508"/>
    <x v="1112"/>
    <s v="N/A"/>
    <x v="10"/>
    <s v="Google|sofia"/>
    <s v="uncategorized"/>
    <x v="1"/>
    <s v="Unassigned"/>
    <s v="Unavailable"/>
    <n v="7.5"/>
    <n v="2"/>
    <n v="0.77500000000000002"/>
    <n v="0.38750000000000001"/>
    <n v="86"/>
    <n v="2.32558139534884"/>
    <n v="2.6069767441860501"/>
    <n v="0"/>
    <n v="0"/>
    <n v="0"/>
    <n v="0.77500000000000002"/>
    <n v="0"/>
  </r>
  <r>
    <s v="K435"/>
    <x v="1"/>
    <s v="43000000005277890"/>
    <x v="1113"/>
    <s v="N/A"/>
    <x v="10"/>
    <s v="Google|England"/>
    <s v="uncategorized"/>
    <x v="1"/>
    <s v="Unassigned"/>
    <s v="Unavailable"/>
    <n v="7.5"/>
    <n v="2"/>
    <n v="0.8"/>
    <n v="0.4"/>
    <n v="112"/>
    <n v="1.78571428571429"/>
    <n v="4.3919642857142902"/>
    <n v="0"/>
    <n v="0"/>
    <n v="0"/>
    <n v="0.8"/>
    <n v="0"/>
  </r>
  <r>
    <s v="K435"/>
    <x v="1"/>
    <s v="43000000005298010"/>
    <x v="1114"/>
    <s v="N/A"/>
    <x v="10"/>
    <s v="Google|Munich"/>
    <s v="uncategorized"/>
    <x v="1"/>
    <s v="Unassigned"/>
    <s v="Unavailable"/>
    <n v="7.5"/>
    <n v="2"/>
    <n v="0.8"/>
    <n v="0.4"/>
    <n v="344"/>
    <n v="0.581395348837209"/>
    <n v="4.7389534883720899"/>
    <n v="0"/>
    <n v="0"/>
    <n v="0"/>
    <n v="0.8"/>
    <n v="0"/>
  </r>
  <r>
    <s v="K435"/>
    <x v="1"/>
    <s v="43000000005277926"/>
    <x v="1115"/>
    <s v="N/A"/>
    <x v="10"/>
    <s v="Google|Rome"/>
    <s v="uncategorized"/>
    <x v="1"/>
    <s v="Unassigned"/>
    <s v="Unavailable"/>
    <n v="7.5"/>
    <n v="3"/>
    <n v="0.87499998750000008"/>
    <n v="0.29166666250000001"/>
    <n v="389"/>
    <n v="0.77120822622107998"/>
    <n v="3.4953727506426699"/>
    <n v="0"/>
    <n v="0"/>
    <n v="0"/>
    <n v="0.87499998750000008"/>
    <n v="0"/>
  </r>
  <r>
    <s v="K435"/>
    <x v="1"/>
    <s v="43000000005277898"/>
    <x v="1116"/>
    <s v="N/A"/>
    <x v="10"/>
    <s v="Google|Frankfurt"/>
    <s v="uncategorized"/>
    <x v="1"/>
    <s v="Unassigned"/>
    <s v="Unavailable"/>
    <n v="7.5"/>
    <n v="5"/>
    <n v="1.2749999999999999"/>
    <n v="0.255"/>
    <n v="691"/>
    <n v="0.72358900144717797"/>
    <n v="4.0748191027496397"/>
    <n v="0"/>
    <n v="0"/>
    <n v="0"/>
    <n v="1.2749999999999999"/>
    <n v="0"/>
  </r>
  <r>
    <s v="K435"/>
    <x v="1"/>
    <s v="43000000005277918"/>
    <x v="1117"/>
    <s v="N/A"/>
    <x v="10"/>
    <s v="Google|Madrid"/>
    <s v="uncategorized"/>
    <x v="1"/>
    <s v="Unassigned"/>
    <s v="Unavailable"/>
    <n v="7.5"/>
    <n v="8"/>
    <n v="1.65"/>
    <n v="0.20624999999999999"/>
    <n v="794"/>
    <n v="1.0075566750629701"/>
    <n v="3.04433249370277"/>
    <n v="0"/>
    <n v="0"/>
    <n v="0"/>
    <n v="1.65"/>
    <n v="0"/>
  </r>
  <r>
    <s v="K435"/>
    <x v="1"/>
    <s v="43000000005277938"/>
    <x v="1118"/>
    <s v="N/A"/>
    <x v="10"/>
    <s v="Google|Athens"/>
    <s v="uncategorized"/>
    <x v="1"/>
    <s v="Unassigned"/>
    <s v="Unavailable"/>
    <n v="7.5"/>
    <n v="7"/>
    <n v="2.1749999249999998"/>
    <n v="0.31071427499999998"/>
    <n v="585"/>
    <n v="1.1965811965812001"/>
    <n v="3.56239316239316"/>
    <n v="0"/>
    <n v="0"/>
    <n v="0"/>
    <n v="2.1749999249999998"/>
    <n v="0"/>
  </r>
  <r>
    <s v="K435"/>
    <x v="1"/>
    <s v="43000000007147486"/>
    <x v="1119"/>
    <s v="N/A"/>
    <x v="10"/>
    <s v="Google|kiev"/>
    <s v="uncategorized"/>
    <x v="1"/>
    <s v="Unassigned"/>
    <s v="Unavailable"/>
    <n v="7.5"/>
    <n v="1"/>
    <n v="2.3374999999999999"/>
    <n v="2.3374999999999999"/>
    <n v="88"/>
    <n v="1.13636363636364"/>
    <n v="2.3465909090909101"/>
    <n v="0"/>
    <n v="0"/>
    <n v="0"/>
    <n v="2.3374999999999999"/>
    <n v="0"/>
  </r>
  <r>
    <s v="K435"/>
    <x v="1"/>
    <s v="43000000005277906"/>
    <x v="1120"/>
    <s v="N/A"/>
    <x v="10"/>
    <s v="Google|International Flights"/>
    <s v="uncategorized"/>
    <x v="1"/>
    <s v="Unassigned"/>
    <s v="Unavailable"/>
    <n v="7.5"/>
    <n v="12"/>
    <n v="3.7875000000000001"/>
    <n v="0.31562499999999999"/>
    <n v="831"/>
    <n v="1.44404332129964"/>
    <n v="3.6772563176895301"/>
    <n v="0"/>
    <n v="0"/>
    <n v="0"/>
    <n v="3.7875000000000001"/>
    <n v="0"/>
  </r>
  <r>
    <s v="K435"/>
    <x v="1"/>
    <s v="43000000007147492"/>
    <x v="1121"/>
    <s v="N/A"/>
    <x v="10"/>
    <s v="Google|marrakech"/>
    <s v="uncategorized"/>
    <x v="1"/>
    <s v="Unassigned"/>
    <s v="Unavailable"/>
    <n v="7.5"/>
    <n v="1"/>
    <n v="4.625"/>
    <n v="4.625"/>
    <n v="19"/>
    <n v="5.2631578947368398"/>
    <n v="1.5263157894736801"/>
    <n v="0"/>
    <n v="0"/>
    <n v="0"/>
    <n v="4.625"/>
    <n v="0"/>
  </r>
  <r>
    <s v="K435"/>
    <x v="1"/>
    <s v="43000000005277912"/>
    <x v="1122"/>
    <s v="N/A"/>
    <x v="10"/>
    <s v="Google|Italy"/>
    <s v="uncategorized"/>
    <x v="1"/>
    <s v="Unassigned"/>
    <s v="Unavailable"/>
    <n v="7.5"/>
    <n v="13"/>
    <n v="4.6874998625000002"/>
    <n v="0.36057691250000001"/>
    <n v="11166"/>
    <n v="0.11642486118574201"/>
    <n v="2.11241268135411"/>
    <n v="0"/>
    <n v="0"/>
    <n v="0"/>
    <n v="4.6874998625000002"/>
    <n v="0"/>
  </r>
  <r>
    <s v="K435"/>
    <x v="1"/>
    <s v="43000000005277928"/>
    <x v="1123"/>
    <s v="N/A"/>
    <x v="10"/>
    <s v="Google|Spain"/>
    <s v="uncategorized"/>
    <x v="1"/>
    <s v="Unassigned"/>
    <s v="Unavailable"/>
    <n v="7.5"/>
    <n v="18"/>
    <n v="4.6999997999999996"/>
    <n v="0.26111109999999998"/>
    <n v="1979"/>
    <n v="0.90955027791814103"/>
    <n v="4.6851440121273402"/>
    <n v="0"/>
    <n v="0"/>
    <n v="0"/>
    <n v="4.6999997999999996"/>
    <n v="0"/>
  </r>
  <r>
    <s v="K435"/>
    <x v="1"/>
    <s v="43000000005277884"/>
    <x v="1124"/>
    <s v="N/A"/>
    <x v="10"/>
    <s v="Google|Barcelona"/>
    <s v="uncategorized"/>
    <x v="1"/>
    <s v="Unassigned"/>
    <s v="Unavailable"/>
    <n v="7.5"/>
    <n v="18"/>
    <n v="5.0625"/>
    <n v="0.28125"/>
    <n v="44745"/>
    <n v="4.0227958431109601E-2"/>
    <n v="1.6110559839088201"/>
    <n v="0"/>
    <n v="0"/>
    <n v="0"/>
    <n v="5.0625"/>
    <n v="0"/>
  </r>
  <r>
    <s v="K435"/>
    <x v="1"/>
    <s v="43000000007147496"/>
    <x v="1125"/>
    <s v="N/A"/>
    <x v="10"/>
    <s v="Google|nairobi"/>
    <s v="uncategorized"/>
    <x v="1"/>
    <s v="Unassigned"/>
    <s v="Unavailable"/>
    <n v="7.5"/>
    <n v="4"/>
    <n v="5.3125"/>
    <n v="1.328125"/>
    <n v="449"/>
    <n v="0.89086859688196007"/>
    <n v="2.15679287305122"/>
    <n v="0"/>
    <n v="0"/>
    <n v="0"/>
    <n v="5.3125"/>
    <n v="0"/>
  </r>
  <r>
    <s v="K435"/>
    <x v="1"/>
    <s v="43000000005277904"/>
    <x v="1126"/>
    <s v="N/A"/>
    <x v="10"/>
    <s v="Google|International Airfare"/>
    <s v="uncategorized"/>
    <x v="1"/>
    <s v="Unassigned"/>
    <s v="Unavailable"/>
    <n v="7.5"/>
    <n v="34"/>
    <n v="5.6624998250000003"/>
    <n v="0.16654411250000001"/>
    <n v="115052"/>
    <n v="2.9551854813475602E-2"/>
    <n v="1.8642813684247099"/>
    <n v="0"/>
    <n v="0"/>
    <n v="0"/>
    <n v="5.6624998250000003"/>
    <n v="0"/>
  </r>
  <r>
    <s v="K435"/>
    <x v="1"/>
    <s v="43000000005277910"/>
    <x v="1127"/>
    <s v="N/A"/>
    <x v="10"/>
    <s v="Google|Istanbul"/>
    <s v="uncategorized"/>
    <x v="1"/>
    <s v="Unassigned"/>
    <s v="Unavailable"/>
    <n v="7.5"/>
    <n v="32"/>
    <n v="6.8624999999999998"/>
    <n v="0.21445312499999999"/>
    <n v="26344"/>
    <n v="0.12146978439113301"/>
    <n v="1.3119002429395701"/>
    <n v="0"/>
    <n v="0"/>
    <n v="0"/>
    <n v="6.8624999999999998"/>
    <n v="0"/>
  </r>
  <r>
    <s v="K435"/>
    <x v="1"/>
    <s v="43000000007147464"/>
    <x v="1128"/>
    <s v="N/A"/>
    <x v="10"/>
    <s v="Google|cairo"/>
    <s v="uncategorized"/>
    <x v="1"/>
    <s v="Unassigned"/>
    <s v="Unavailable"/>
    <n v="7.5"/>
    <n v="9"/>
    <n v="7.6624999874999995"/>
    <n v="0.85138888749999997"/>
    <n v="293"/>
    <n v="3.0716723549488099"/>
    <n v="3.3662116040955601"/>
    <n v="0"/>
    <n v="0"/>
    <n v="0"/>
    <n v="7.6624999874999995"/>
    <n v="0"/>
  </r>
  <r>
    <s v="K435"/>
    <x v="1"/>
    <s v="43000000005277894"/>
    <x v="1129"/>
    <s v="N/A"/>
    <x v="10"/>
    <s v="Google|Flights Relaunch"/>
    <s v="uncategorized"/>
    <x v="1"/>
    <s v="Unassigned"/>
    <s v="Unavailable"/>
    <n v="7.5"/>
    <n v="28"/>
    <n v="8.7874996999999997"/>
    <n v="0.31383927499999997"/>
    <n v="7590"/>
    <n v="0.36890645586297799"/>
    <n v="2.6786297760210802"/>
    <n v="0"/>
    <n v="0"/>
    <n v="0"/>
    <n v="8.7874996999999997"/>
    <n v="0"/>
  </r>
  <r>
    <s v="K435"/>
    <x v="1"/>
    <s v="43000000007147468"/>
    <x v="1130"/>
    <s v="N/A"/>
    <x v="10"/>
    <s v="Google|casablanca"/>
    <s v="uncategorized"/>
    <x v="1"/>
    <s v="Unassigned"/>
    <s v="Unavailable"/>
    <n v="7.5"/>
    <n v="3"/>
    <n v="8.8624999874999997"/>
    <n v="2.9541666625"/>
    <n v="718"/>
    <n v="0.41782729805013902"/>
    <n v="2.4611420612813402"/>
    <n v="0"/>
    <n v="0"/>
    <n v="0"/>
    <n v="8.8624999874999997"/>
    <n v="0"/>
  </r>
  <r>
    <s v="K435"/>
    <x v="1"/>
    <s v="43000000007147494"/>
    <x v="1131"/>
    <s v="N/A"/>
    <x v="10"/>
    <s v="Google|moscow"/>
    <s v="uncategorized"/>
    <x v="1"/>
    <s v="Unassigned"/>
    <s v="Unavailable"/>
    <n v="7.5"/>
    <n v="3"/>
    <n v="9.1125000000000007"/>
    <n v="3.0375000000000001"/>
    <n v="351"/>
    <n v="0.854700854700855"/>
    <n v="2.04387464387464"/>
    <n v="0"/>
    <n v="0"/>
    <n v="0"/>
    <n v="9.1125000000000007"/>
    <n v="0"/>
  </r>
  <r>
    <s v="K435"/>
    <x v="1"/>
    <s v="43000000005287724"/>
    <x v="1132"/>
    <s v="N/A"/>
    <x v="10"/>
    <s v="Google|Stuttgart"/>
    <s v="uncategorized"/>
    <x v="1"/>
    <s v="Unassigned"/>
    <s v="Unavailable"/>
    <n v="7.5"/>
    <n v="2"/>
    <n v="10.199999999999999"/>
    <n v="5.0999999999999996"/>
    <n v="850"/>
    <n v="0.23529411764705901"/>
    <n v="2.0202352941176498"/>
    <n v="0"/>
    <n v="0"/>
    <n v="0"/>
    <n v="10.199999999999999"/>
    <n v="0"/>
  </r>
  <r>
    <s v="K435"/>
    <x v="1"/>
    <s v="43000000005277932"/>
    <x v="1133"/>
    <s v="N/A"/>
    <x v="10"/>
    <s v="Google|Turkey"/>
    <s v="uncategorized"/>
    <x v="1"/>
    <s v="Unassigned"/>
    <s v="Unavailable"/>
    <n v="7.5"/>
    <n v="53"/>
    <n v="13.0499998625"/>
    <n v="0.24622641249999999"/>
    <n v="63555"/>
    <n v="8.3392337345606207E-2"/>
    <n v="2.3490331209188899"/>
    <n v="0"/>
    <n v="0"/>
    <n v="0"/>
    <n v="13.0499998625"/>
    <n v="0"/>
  </r>
  <r>
    <s v="K435"/>
    <x v="1"/>
    <s v="43000000007147458"/>
    <x v="1134"/>
    <s v="N/A"/>
    <x v="10"/>
    <s v="Google|belgrade"/>
    <s v="uncategorized"/>
    <x v="1"/>
    <s v="Unassigned"/>
    <s v="Unavailable"/>
    <n v="7.5"/>
    <n v="5"/>
    <n v="13.6"/>
    <n v="2.72"/>
    <n v="207"/>
    <n v="2.4154589371980699"/>
    <n v="2.47971014492754"/>
    <n v="0"/>
    <n v="0"/>
    <n v="0"/>
    <n v="13.6"/>
    <n v="0"/>
  </r>
  <r>
    <s v="K435"/>
    <x v="1"/>
    <s v="43000000005287716"/>
    <x v="1135"/>
    <s v="N/A"/>
    <x v="10"/>
    <s v="Google|Cologne"/>
    <s v="uncategorized"/>
    <x v="1"/>
    <s v="Unassigned"/>
    <s v="Unavailable"/>
    <n v="7.5"/>
    <n v="5"/>
    <n v="14.4"/>
    <n v="2.88"/>
    <n v="2384"/>
    <n v="0.20973154362416102"/>
    <n v="1.8448825503355699"/>
    <n v="0"/>
    <n v="0"/>
    <n v="0"/>
    <n v="14.4"/>
    <n v="0"/>
  </r>
  <r>
    <s v="K435"/>
    <x v="1"/>
    <s v="43000000005287718"/>
    <x v="1136"/>
    <s v="N/A"/>
    <x v="10"/>
    <s v="Google|Hamburg"/>
    <s v="uncategorized"/>
    <x v="1"/>
    <s v="Unassigned"/>
    <s v="Unavailable"/>
    <n v="7.5"/>
    <n v="3"/>
    <n v="19.074999974999997"/>
    <n v="6.3583333249999994"/>
    <n v="1712"/>
    <n v="0.17523364485981299"/>
    <n v="1.87575934579439"/>
    <n v="0"/>
    <n v="0"/>
    <n v="0"/>
    <n v="19.074999974999997"/>
    <n v="0"/>
  </r>
  <r>
    <s v="K435"/>
    <x v="1"/>
    <s v="43000000007147502"/>
    <x v="1137"/>
    <s v="N/A"/>
    <x v="10"/>
    <s v="Google|prague"/>
    <s v="uncategorized"/>
    <x v="1"/>
    <s v="Unassigned"/>
    <s v="Unavailable"/>
    <n v="7.5"/>
    <n v="8"/>
    <n v="23.662500000000001"/>
    <n v="2.9578125000000002"/>
    <n v="694"/>
    <n v="1.15273775216138"/>
    <n v="2.7723342939481301"/>
    <n v="0"/>
    <n v="0"/>
    <n v="0"/>
    <n v="23.662500000000001"/>
    <n v="0"/>
  </r>
  <r>
    <s v="K435"/>
    <x v="1"/>
    <s v="43000000005299131"/>
    <x v="1138"/>
    <s v="Broad"/>
    <x v="10"/>
    <s v="Google|Discount Airfare"/>
    <s v="discountairfare"/>
    <x v="2"/>
    <s v="Unassigned"/>
    <s v="Paused"/>
    <n v="7.5"/>
    <n v="5"/>
    <n v="26.637499999999999"/>
    <n v="5.3274999999999997"/>
    <n v="93"/>
    <n v="5.3763440860215104"/>
    <n v="1.7301075268817201"/>
    <n v="0"/>
    <n v="0"/>
    <n v="0"/>
    <n v="26.637499999999999"/>
    <n v="0"/>
  </r>
  <r>
    <s v="K435"/>
    <x v="1"/>
    <s v="43000000007147512"/>
    <x v="1139"/>
    <s v="N/A"/>
    <x v="10"/>
    <s v="Google|tel aviv"/>
    <s v="uncategorized"/>
    <x v="1"/>
    <s v="Unassigned"/>
    <s v="Unavailable"/>
    <n v="7.5"/>
    <n v="25"/>
    <n v="27.137499999999999"/>
    <n v="1.0854999999999999"/>
    <n v="4688"/>
    <n v="0.53327645051194505"/>
    <n v="1.9820819112628001"/>
    <n v="0"/>
    <n v="0"/>
    <n v="0"/>
    <n v="27.137499999999999"/>
    <n v="0"/>
  </r>
  <r>
    <s v="K435"/>
    <x v="1"/>
    <s v="43000000005287714"/>
    <x v="1140"/>
    <s v="N/A"/>
    <x v="10"/>
    <s v="Google|Berlin"/>
    <s v="uncategorized"/>
    <x v="1"/>
    <s v="Unassigned"/>
    <s v="Unavailable"/>
    <n v="7.5"/>
    <n v="10"/>
    <n v="30.462499999999999"/>
    <n v="3.0462500000000001"/>
    <n v="10592"/>
    <n v="9.4410876132930491E-2"/>
    <n v="1.40990370090634"/>
    <n v="0"/>
    <n v="0"/>
    <n v="0"/>
    <n v="30.462499999999999"/>
    <n v="0"/>
  </r>
  <r>
    <s v="K435"/>
    <x v="1"/>
    <s v="43000000005278529"/>
    <x v="1141"/>
    <s v="Broad"/>
    <x v="10"/>
    <s v="Google|Flights Relaunch"/>
    <s v="uncategorized"/>
    <x v="2"/>
    <s v="Unassigned"/>
    <s v="Unavailable"/>
    <n v="7.5"/>
    <n v="20"/>
    <n v="31.462499999999999"/>
    <n v="1.5731250000000001"/>
    <n v="737"/>
    <n v="2.7137042062415202"/>
    <n v="3.45834464043419"/>
    <n v="0"/>
    <n v="0"/>
    <n v="0"/>
    <n v="31.462499999999999"/>
    <n v="0"/>
  </r>
  <r>
    <s v="K435"/>
    <x v="1"/>
    <s v="43000000005277888"/>
    <x v="1142"/>
    <s v="N/A"/>
    <x v="10"/>
    <s v="Google|Discount Airfare"/>
    <s v="uncategorized"/>
    <x v="1"/>
    <s v="Unassigned"/>
    <s v="Unavailable"/>
    <n v="7.5"/>
    <n v="135"/>
    <n v="36.824999624999997"/>
    <n v="0.272777775"/>
    <n v="157286"/>
    <n v="8.5830906755845995E-2"/>
    <n v="2.04337448978294"/>
    <n v="0"/>
    <n v="0"/>
    <n v="0"/>
    <n v="36.824999624999997"/>
    <n v="0"/>
  </r>
  <r>
    <s v="K435"/>
    <x v="1"/>
    <s v="43000000005299153"/>
    <x v="1143"/>
    <s v="Broad"/>
    <x v="10"/>
    <s v="Google|Discount Airfare"/>
    <s v="discountairfare"/>
    <x v="2"/>
    <s v="Unassigned"/>
    <s v="Paused"/>
    <n v="7.5"/>
    <n v="8"/>
    <n v="46.612499999999997"/>
    <n v="5.8265624999999996"/>
    <n v="3896"/>
    <n v="0.205338809034908"/>
    <n v="2.7421201232032901"/>
    <n v="0"/>
    <n v="0"/>
    <n v="0"/>
    <n v="46.612499999999997"/>
    <n v="0"/>
  </r>
  <r>
    <s v="K435"/>
    <x v="1"/>
    <s v="43000000007147482"/>
    <x v="1144"/>
    <s v="N/A"/>
    <x v="10"/>
    <s v="Google|dubai"/>
    <s v="uncategorized"/>
    <x v="1"/>
    <s v="Unassigned"/>
    <s v="Unavailable"/>
    <n v="7.5"/>
    <n v="44"/>
    <n v="67.375"/>
    <n v="1.53125"/>
    <n v="920"/>
    <n v="4.7826086956521703"/>
    <n v="2.60728260869565"/>
    <n v="0"/>
    <n v="0"/>
    <n v="0"/>
    <n v="67.375"/>
    <n v="0"/>
  </r>
  <r>
    <s v="K435"/>
    <x v="1"/>
    <s v="43000000007141661"/>
    <x v="1145"/>
    <s v="N/A"/>
    <x v="10"/>
    <s v="Google|Delhi"/>
    <s v="uncategorized"/>
    <x v="1"/>
    <s v="Unassigned"/>
    <s v="Unavailable"/>
    <n v="7.5"/>
    <n v="48"/>
    <n v="90.012499800000001"/>
    <n v="1.8752604124999999"/>
    <n v="24600"/>
    <n v="0.19512195121951201"/>
    <n v="1.2768983739837401"/>
    <n v="0"/>
    <n v="0"/>
    <n v="0"/>
    <n v="90.012499800000001"/>
    <n v="0"/>
  </r>
  <r>
    <s v="K435"/>
    <x v="1"/>
    <s v="43000000005277908"/>
    <x v="1146"/>
    <s v="N/A"/>
    <x v="10"/>
    <s v="Google|International General"/>
    <s v="uncategorized"/>
    <x v="1"/>
    <s v="Unassigned"/>
    <s v="Unavailable"/>
    <n v="7.5"/>
    <n v="420"/>
    <n v="94.537495500000006"/>
    <n v="0.22508927500000001"/>
    <n v="59749"/>
    <n v="0.70294063498970694"/>
    <n v="2.6313026159433601"/>
    <n v="0"/>
    <n v="0"/>
    <n v="0"/>
    <n v="94.537495500000006"/>
    <n v="0"/>
  </r>
  <r>
    <s v="K435"/>
    <x v="1"/>
    <s v="43000000008357081"/>
    <x v="1147"/>
    <s v="N/A"/>
    <x v="10"/>
    <s v="Google|Greece"/>
    <s v="uncategorized"/>
    <x v="1"/>
    <s v="Unassigned"/>
    <s v="Unavailable"/>
    <n v="7.5"/>
    <n v="33"/>
    <n v="131.33749983749999"/>
    <n v="3.9799242374999997"/>
    <n v="27161"/>
    <n v="0.12149773572401601"/>
    <n v="1.1402415227716201"/>
    <n v="0"/>
    <n v="0"/>
    <n v="0"/>
    <n v="131.33749983749999"/>
    <n v="0"/>
  </r>
  <r>
    <s v="K435"/>
    <x v="1"/>
    <s v="43000000005299142"/>
    <x v="1148"/>
    <s v="Broad"/>
    <x v="10"/>
    <s v="Google|Discount Airfare"/>
    <s v="discountairfare"/>
    <x v="5"/>
    <s v="Unassigned"/>
    <s v="Paused"/>
    <n v="7.5"/>
    <n v="36"/>
    <n v="212.49999989999998"/>
    <n v="5.9027777749999997"/>
    <n v="1646"/>
    <n v="2.1871202916160399"/>
    <n v="2.2685905224787399"/>
    <n v="0"/>
    <n v="0"/>
    <n v="0"/>
    <n v="212.49999989999998"/>
    <n v="0"/>
  </r>
  <r>
    <s v="K435"/>
    <x v="1"/>
    <s v="43000000005277977"/>
    <x v="1149"/>
    <s v="Broad"/>
    <x v="10"/>
    <s v="Google|Flights Relaunch"/>
    <s v="uncategorized"/>
    <x v="2"/>
    <s v="Unassigned"/>
    <s v="Unavailable"/>
    <n v="7.5"/>
    <n v="139"/>
    <n v="241.79999891250003"/>
    <n v="1.7395683375000002"/>
    <n v="5792"/>
    <n v="2.3998618784530401"/>
    <n v="3.75595649171271"/>
    <n v="0"/>
    <n v="0"/>
    <n v="0"/>
    <n v="241.79999891250003"/>
    <n v="0"/>
  </r>
  <r>
    <s v="K435"/>
    <x v="1"/>
    <s v="43000000005299138"/>
    <x v="1150"/>
    <s v="Broad"/>
    <x v="10"/>
    <s v="Google|Discount Airfare"/>
    <s v="discountairfare"/>
    <x v="2"/>
    <s v="Unassigned"/>
    <s v="Paused"/>
    <n v="7.5"/>
    <n v="111"/>
    <n v="669.08749968749999"/>
    <n v="6.0278153124999996"/>
    <n v="20491"/>
    <n v="0.54170123468840004"/>
    <n v="1.84931921331316"/>
    <n v="0"/>
    <n v="0"/>
    <n v="0"/>
    <n v="669.08749968749999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73">
  <r>
    <s v="air france"/>
    <n v="32666"/>
    <n v="421659"/>
    <n v="7.7470183252343713E-2"/>
    <x v="0"/>
  </r>
  <r>
    <s v="flights"/>
    <n v="2288"/>
    <n v="266585"/>
    <n v="8.5826284299566746E-3"/>
    <x v="1"/>
  </r>
  <r>
    <s v="[air france]"/>
    <n v="30418"/>
    <n v="188409"/>
    <n v="0.16144664002250422"/>
    <x v="2"/>
  </r>
  <r>
    <s v="flight to paris"/>
    <n v="14094"/>
    <n v="132942"/>
    <n v="0.10601615742203367"/>
    <x v="3"/>
  </r>
  <r>
    <s v="airfrance"/>
    <n v="12696"/>
    <n v="83166"/>
    <n v="0.15265853834499676"/>
    <x v="4"/>
  </r>
  <r>
    <s v="european travel"/>
    <n v="170"/>
    <n v="64811"/>
    <n v="2.623011525821234E-3"/>
    <x v="5"/>
  </r>
  <r>
    <s v="french airlines"/>
    <n v="2453"/>
    <n v="60488"/>
    <n v="4.0553498214521887E-2"/>
    <x v="6"/>
  </r>
  <r>
    <s v="paris travel"/>
    <n v="2679"/>
    <n v="58444"/>
    <n v="4.5838751625487645E-2"/>
    <x v="7"/>
  </r>
  <r>
    <s v="europe travel"/>
    <n v="1110"/>
    <n v="56099"/>
    <n v="1.9786448956309381E-2"/>
    <x v="8"/>
  </r>
  <r>
    <s v="france travel"/>
    <n v="2100"/>
    <n v="55794"/>
    <n v="3.7638455747929886E-2"/>
    <x v="9"/>
  </r>
  <r>
    <s v="europe flights"/>
    <n v="892"/>
    <n v="51326"/>
    <n v="1.7379106106067101E-2"/>
    <x v="10"/>
  </r>
  <r>
    <s v="flight"/>
    <n v="1110"/>
    <n v="48988"/>
    <n v="2.2658610271903322E-2"/>
    <x v="11"/>
  </r>
  <r>
    <s v="italy travel"/>
    <n v="527"/>
    <n v="41844"/>
    <n v="1.2594398241085939E-2"/>
    <x v="12"/>
  </r>
  <r>
    <s v="flights to spain"/>
    <n v="3356"/>
    <n v="38534"/>
    <n v="8.709191882493382E-2"/>
    <x v="13"/>
  </r>
  <r>
    <s v="paris flights"/>
    <n v="1932"/>
    <n v="37527"/>
    <n v="5.1482932288752101E-2"/>
    <x v="14"/>
  </r>
  <r>
    <s v="rome travel"/>
    <n v="622"/>
    <n v="33517"/>
    <n v="1.855774681504908E-2"/>
    <x v="15"/>
  </r>
  <r>
    <s v="flights to italy"/>
    <n v="1503"/>
    <n v="33033"/>
    <n v="4.549995459086368E-2"/>
    <x v="16"/>
  </r>
  <r>
    <s v="france flights"/>
    <n v="1278"/>
    <n v="32852"/>
    <n v="3.8901741142091807E-2"/>
    <x v="17"/>
  </r>
  <r>
    <s v="flights to paris"/>
    <n v="3866"/>
    <n v="31972"/>
    <n v="0.12091830351557613"/>
    <x v="18"/>
  </r>
  <r>
    <s v="turkey travel"/>
    <n v="581"/>
    <n v="28523"/>
    <n v="2.0369526347158433E-2"/>
    <x v="19"/>
  </r>
  <r>
    <s v="spain travel"/>
    <n v="444"/>
    <n v="28078"/>
    <n v="1.5813092100576964E-2"/>
    <x v="20"/>
  </r>
  <r>
    <s v="greece flights"/>
    <n v="748"/>
    <n v="24312"/>
    <n v="3.0766699572227708E-2"/>
    <x v="21"/>
  </r>
  <r>
    <s v="flights to france"/>
    <n v="1498"/>
    <n v="24108"/>
    <n v="6.2137049941927994E-2"/>
    <x v="22"/>
  </r>
  <r>
    <s v="spain flights"/>
    <n v="867"/>
    <n v="23614"/>
    <n v="3.6715507749640046E-2"/>
    <x v="23"/>
  </r>
  <r>
    <s v="flights to europe"/>
    <n v="1287"/>
    <n v="23444"/>
    <n v="5.4896775294318377E-2"/>
    <x v="24"/>
  </r>
  <r>
    <s v="airfrance com"/>
    <n v="3853"/>
    <n v="22668"/>
    <n v="0.16997529557084878"/>
    <x v="25"/>
  </r>
  <r>
    <s v="discount airfare - broad"/>
    <n v="111"/>
    <n v="20491"/>
    <n v="5.4170123468839978E-3"/>
    <x v="26"/>
  </r>
  <r>
    <s v="paris flight"/>
    <n v="1286"/>
    <n v="20463"/>
    <n v="6.2845135121927381E-2"/>
    <x v="27"/>
  </r>
  <r>
    <s v="italy flights"/>
    <n v="345"/>
    <n v="19578"/>
    <n v="1.7621820410665033E-2"/>
    <x v="28"/>
  </r>
  <r>
    <s v="italy airlines"/>
    <n v="330"/>
    <n v="18672"/>
    <n v="1.7673521850899744E-2"/>
    <x v="29"/>
  </r>
  <r>
    <s v="flights to turkey"/>
    <n v="1609"/>
    <n v="18302"/>
    <n v="8.7913889192437991E-2"/>
    <x v="30"/>
  </r>
  <r>
    <s v="paris cheap flights"/>
    <n v="2836"/>
    <n v="18286"/>
    <n v="0.15509132669802034"/>
    <x v="31"/>
  </r>
  <r>
    <s v="paris airlines"/>
    <n v="774"/>
    <n v="17975"/>
    <n v="4.305980528511822E-2"/>
    <x v="32"/>
  </r>
  <r>
    <s v="dubai flights"/>
    <n v="757"/>
    <n v="17240"/>
    <n v="4.3909512761020883E-2"/>
    <x v="33"/>
  </r>
  <r>
    <s v="rome flights"/>
    <n v="556"/>
    <n v="17113"/>
    <n v="3.2489919943902296E-2"/>
    <x v="34"/>
  </r>
  <r>
    <s v="athens flights"/>
    <n v="644"/>
    <n v="16705"/>
    <n v="3.8551331936545946E-2"/>
    <x v="35"/>
  </r>
  <r>
    <s v="flights to rome"/>
    <n v="845"/>
    <n v="15777"/>
    <n v="5.3558978259491664E-2"/>
    <x v="36"/>
  </r>
  <r>
    <s v="air france com"/>
    <n v="6119"/>
    <n v="15166"/>
    <n v="0.40346828432018988"/>
    <x v="37"/>
  </r>
  <r>
    <s v="french airline"/>
    <n v="629"/>
    <n v="15026"/>
    <n v="4.1860774657260749E-2"/>
    <x v="38"/>
  </r>
  <r>
    <s v="flights to barcelona"/>
    <n v="742"/>
    <n v="14022"/>
    <n v="5.2916844957923266E-2"/>
    <x v="39"/>
  </r>
  <r>
    <s v="turkey flights"/>
    <n v="738"/>
    <n v="13698"/>
    <n v="5.387647831800263E-2"/>
    <x v="40"/>
  </r>
  <r>
    <s v="paris tickets"/>
    <n v="367"/>
    <n v="13092"/>
    <n v="2.8032386190039719E-2"/>
    <x v="41"/>
  </r>
  <r>
    <s v="air france ticket"/>
    <n v="1087"/>
    <n v="13032"/>
    <n v="8.3410067526089621E-2"/>
    <x v="42"/>
  </r>
  <r>
    <s v="flight to spain"/>
    <n v="1385"/>
    <n v="12569"/>
    <n v="0.11019174158644283"/>
    <x v="43"/>
  </r>
  <r>
    <s v="italy airline"/>
    <n v="381"/>
    <n v="12449"/>
    <n v="3.060486786087236E-2"/>
    <x v="44"/>
  </r>
  <r>
    <s v="athens cheap flights"/>
    <n v="1112"/>
    <n v="11819"/>
    <n v="9.4085794060411204E-2"/>
    <x v="45"/>
  </r>
  <r>
    <s v="spain airlines"/>
    <n v="238"/>
    <n v="11707"/>
    <n v="2.0329717263175878E-2"/>
    <x v="46"/>
  </r>
  <r>
    <s v="international flights"/>
    <n v="343"/>
    <n v="11661"/>
    <n v="2.9414286939370551E-2"/>
    <x v="47"/>
  </r>
  <r>
    <s v="europe tickets"/>
    <n v="284"/>
    <n v="11303"/>
    <n v="2.5126072724055561E-2"/>
    <x v="48"/>
  </r>
  <r>
    <s v="italy airfare"/>
    <n v="1198"/>
    <n v="11255"/>
    <n v="0.10644158151932474"/>
    <x v="49"/>
  </r>
  <r>
    <s v="air france airlines"/>
    <n v="2454"/>
    <n v="11128"/>
    <n v="0.22052480230050323"/>
    <x v="50"/>
  </r>
  <r>
    <s v="athens airline"/>
    <n v="348"/>
    <n v="10648"/>
    <n v="3.268219383921863E-2"/>
    <x v="51"/>
  </r>
  <r>
    <s v="france airlines"/>
    <n v="242"/>
    <n v="9652"/>
    <n v="2.5072523829258186E-2"/>
    <x v="52"/>
  </r>
  <r>
    <s v="venice travel"/>
    <n v="64"/>
    <n v="9582"/>
    <n v="6.6791901481945311E-3"/>
    <x v="53"/>
  </r>
  <r>
    <s v="cologne"/>
    <n v="24"/>
    <n v="9305"/>
    <n v="2.5792584631918322E-3"/>
    <x v="54"/>
  </r>
  <r>
    <s v="flight to italy"/>
    <n v="479"/>
    <n v="9123"/>
    <n v="5.2504658555299795E-2"/>
    <x v="55"/>
  </r>
  <r>
    <s v="greece travel"/>
    <n v="100"/>
    <n v="8829"/>
    <n v="1.1326311020500622E-2"/>
    <x v="56"/>
  </r>
  <r>
    <s v="travel to paris"/>
    <n v="598"/>
    <n v="8683"/>
    <n v="6.8870206149948168E-2"/>
    <x v="57"/>
  </r>
  <r>
    <s v="paris airline"/>
    <n v="491"/>
    <n v="8540"/>
    <n v="5.7494145199063235E-2"/>
    <x v="58"/>
  </r>
  <r>
    <s v="flight to france"/>
    <n v="694"/>
    <n v="8514"/>
    <n v="8.1512802443035007E-2"/>
    <x v="59"/>
  </r>
  <r>
    <s v="france flight"/>
    <n v="288"/>
    <n v="8506"/>
    <n v="3.3858452856806963E-2"/>
    <x v="60"/>
  </r>
  <r>
    <s v="europe flight"/>
    <n v="262"/>
    <n v="8482"/>
    <n v="3.088894128743221E-2"/>
    <x v="61"/>
  </r>
  <r>
    <s v="athens travel"/>
    <n v="65"/>
    <n v="8474"/>
    <n v="7.6705215954684918E-3"/>
    <x v="62"/>
  </r>
  <r>
    <s v="barcelona flights"/>
    <n v="294"/>
    <n v="8426"/>
    <n v="3.4892000949442205E-2"/>
    <x v="63"/>
  </r>
  <r>
    <s v="prague flights"/>
    <n v="490"/>
    <n v="8252"/>
    <n v="5.9379544352884152E-2"/>
    <x v="64"/>
  </r>
  <r>
    <s v="business class"/>
    <n v="289"/>
    <n v="8045"/>
    <n v="3.5922933499067743E-2"/>
    <x v="65"/>
  </r>
  <r>
    <s v="europe airline"/>
    <n v="162"/>
    <n v="7887"/>
    <n v="2.0540129326740205E-2"/>
    <x v="66"/>
  </r>
  <r>
    <s v="flights to venice"/>
    <n v="356"/>
    <n v="7858"/>
    <n v="4.5304148638330363E-2"/>
    <x v="67"/>
  </r>
  <r>
    <s v="turkey airlines"/>
    <n v="147"/>
    <n v="7617"/>
    <n v="1.9298936589208351E-2"/>
    <x v="68"/>
  </r>
  <r>
    <s v="rome flight"/>
    <n v="260"/>
    <n v="7344"/>
    <n v="3.5403050108932459E-2"/>
    <x v="69"/>
  </r>
  <r>
    <s v="france cheap tickets"/>
    <n v="922"/>
    <n v="7326"/>
    <n v="0.12585312585312586"/>
    <x v="70"/>
  </r>
  <r>
    <s v="flights to madrid"/>
    <n v="196"/>
    <n v="7250"/>
    <n v="2.7034482758620689E-2"/>
    <x v="71"/>
  </r>
  <r>
    <s v="madrid airport"/>
    <n v="15"/>
    <n v="7185"/>
    <n v="2.0876826722338203E-3"/>
    <x v="72"/>
  </r>
  <r>
    <s v="europe airlines"/>
    <n v="122"/>
    <n v="7127"/>
    <n v="1.711800196436088E-2"/>
    <x v="73"/>
  </r>
  <r>
    <s v="travel to france"/>
    <n v="289"/>
    <n v="7101"/>
    <n v="4.0698493169976056E-2"/>
    <x v="74"/>
  </r>
  <r>
    <s v="barcelona travel"/>
    <n v="90"/>
    <n v="7084"/>
    <n v="1.2704686617730096E-2"/>
    <x v="75"/>
  </r>
  <r>
    <s v="flights to germany"/>
    <n v="556"/>
    <n v="6922"/>
    <n v="8.0323605894250222E-2"/>
    <x v="76"/>
  </r>
  <r>
    <s v="flights to nice"/>
    <n v="1088"/>
    <n v="6903"/>
    <n v="0.15761263218890337"/>
    <x v="77"/>
  </r>
  <r>
    <s v="germany flights"/>
    <n v="189"/>
    <n v="6494"/>
    <n v="2.9103788112103481E-2"/>
    <x v="78"/>
  </r>
  <r>
    <s v="airfrance.com"/>
    <n v="1260"/>
    <n v="6231"/>
    <n v="0.20221473278767452"/>
    <x v="79"/>
  </r>
  <r>
    <s v="france airfare"/>
    <n v="754"/>
    <n v="6144"/>
    <n v="0.12272135416666667"/>
    <x v="80"/>
  </r>
  <r>
    <s v="flight to greece"/>
    <n v="193"/>
    <n v="6086"/>
    <n v="3.1712126191258627E-2"/>
    <x v="81"/>
  </r>
  <r>
    <s v="air france airline"/>
    <n v="770"/>
    <n v="6057"/>
    <n v="0.12712563975565461"/>
    <x v="82"/>
  </r>
  <r>
    <s v="venice flights"/>
    <n v="97"/>
    <n v="5870"/>
    <n v="1.6524701873935264E-2"/>
    <x v="83"/>
  </r>
  <r>
    <s v="europe cheap flights"/>
    <n v="359"/>
    <n v="5855"/>
    <n v="6.1315115286080274E-2"/>
    <x v="84"/>
  </r>
  <r>
    <s v="flights - exact"/>
    <n v="139"/>
    <n v="5792"/>
    <n v="2.3998618784530388E-2"/>
    <x v="85"/>
  </r>
  <r>
    <s v="france tickets"/>
    <n v="166"/>
    <n v="5756"/>
    <n v="2.8839471855455177E-2"/>
    <x v="86"/>
  </r>
  <r>
    <s v="rome airlines"/>
    <n v="91"/>
    <n v="5667"/>
    <n v="1.6057878948297161E-2"/>
    <x v="87"/>
  </r>
  <r>
    <s v="spain cheap flights"/>
    <n v="444"/>
    <n v="5656"/>
    <n v="7.8500707213578505E-2"/>
    <x v="88"/>
  </r>
  <r>
    <s v="barcelona cheap flights"/>
    <n v="311"/>
    <n v="5627"/>
    <n v="5.5269237604407322E-2"/>
    <x v="89"/>
  </r>
  <r>
    <s v="cairo flights"/>
    <n v="265"/>
    <n v="5539"/>
    <n v="4.7842570861166278E-2"/>
    <x v="90"/>
  </r>
  <r>
    <s v="flights to florence"/>
    <n v="269"/>
    <n v="5437"/>
    <n v="4.9475813867941879E-2"/>
    <x v="91"/>
  </r>
  <r>
    <s v="italy cheap flights"/>
    <n v="244"/>
    <n v="5432"/>
    <n v="4.491899852724595E-2"/>
    <x v="92"/>
  </r>
  <r>
    <s v="split flights"/>
    <n v="181"/>
    <n v="5303"/>
    <n v="3.4131623609277767E-2"/>
    <x v="93"/>
  </r>
  <r>
    <s v="rome airport"/>
    <n v="17"/>
    <n v="5213"/>
    <n v="3.2610780740456552E-3"/>
    <x v="94"/>
  </r>
  <r>
    <s v="paris cheap flight"/>
    <n v="470"/>
    <n v="5171"/>
    <n v="9.0891510346161289E-2"/>
    <x v="95"/>
  </r>
  <r>
    <s v="paris airport"/>
    <n v="67"/>
    <n v="5058"/>
    <n v="1.324634242783709E-2"/>
    <x v="96"/>
  </r>
  <r>
    <s v="france airline"/>
    <n v="206"/>
    <n v="4990"/>
    <n v="4.1282565130260518E-2"/>
    <x v="97"/>
  </r>
  <r>
    <s v="moscow flights"/>
    <n v="177"/>
    <n v="4933"/>
    <n v="3.5880802756943039E-2"/>
    <x v="98"/>
  </r>
  <r>
    <s v="greece cheap flights"/>
    <n v="258"/>
    <n v="4887"/>
    <n v="5.2793124616329033E-2"/>
    <x v="99"/>
  </r>
  <r>
    <s v="paris airfare"/>
    <n v="450"/>
    <n v="4801"/>
    <n v="9.373047281816288E-2"/>
    <x v="100"/>
  </r>
  <r>
    <s v="italy tickets"/>
    <n v="69"/>
    <n v="4800"/>
    <n v="1.4375000000000001E-2"/>
    <x v="101"/>
  </r>
  <r>
    <s v="florence travel"/>
    <n v="21"/>
    <n v="4786"/>
    <n v="4.3877977434183032E-3"/>
    <x v="102"/>
  </r>
  <r>
    <s v="barcelona airport"/>
    <n v="6"/>
    <n v="4780"/>
    <n v="1.2552301255230125E-3"/>
    <x v="103"/>
  </r>
  <r>
    <s v="germany airlines"/>
    <n v="67"/>
    <n v="4761"/>
    <n v="1.4072673808023524E-2"/>
    <x v="104"/>
  </r>
  <r>
    <s v="madrid airlines"/>
    <n v="82"/>
    <n v="4660"/>
    <n v="1.759656652360515E-2"/>
    <x v="105"/>
  </r>
  <r>
    <s v="barcelona airlines"/>
    <n v="139"/>
    <n v="4648"/>
    <n v="2.9905335628227194E-2"/>
    <x v="106"/>
  </r>
  <r>
    <s v="flights to milan"/>
    <n v="263"/>
    <n v="4594"/>
    <n v="5.7248585111014369E-2"/>
    <x v="107"/>
  </r>
  <r>
    <s v="paris france travel"/>
    <n v="45"/>
    <n v="4349"/>
    <n v="1.0347206254311335E-2"/>
    <x v="108"/>
  </r>
  <r>
    <s v="travel in paris"/>
    <n v="176"/>
    <n v="4204"/>
    <n v="4.1864890580399619E-2"/>
    <x v="109"/>
  </r>
  <r>
    <s v="barcelona flight"/>
    <n v="169"/>
    <n v="4098"/>
    <n v="4.1239629087359689E-2"/>
    <x v="110"/>
  </r>
  <r>
    <s v="paris tourism"/>
    <n v="28"/>
    <n v="4003"/>
    <n v="6.9947539345490885E-3"/>
    <x v="111"/>
  </r>
  <r>
    <s v="cheap international airline tickets"/>
    <n v="55"/>
    <n v="3920"/>
    <n v="1.4030612244897959E-2"/>
    <x v="112"/>
  </r>
  <r>
    <s v="discount airfare - exact"/>
    <n v="8"/>
    <n v="3896"/>
    <n v="2.0533880903490761E-3"/>
    <x v="113"/>
  </r>
  <r>
    <s v="spain flight"/>
    <n v="122"/>
    <n v="3863"/>
    <n v="3.1581672275433598E-2"/>
    <x v="114"/>
  </r>
  <r>
    <s v="madrid cheap flights"/>
    <n v="82"/>
    <n v="3853"/>
    <n v="2.1282117830262133E-2"/>
    <x v="115"/>
  </r>
  <r>
    <s v="france cheap flights"/>
    <n v="258"/>
    <n v="3831"/>
    <n v="6.7345340642129992E-2"/>
    <x v="116"/>
  </r>
  <r>
    <s v="europe airfare"/>
    <n v="203"/>
    <n v="3768"/>
    <n v="5.3874734607218686E-2"/>
    <x v="117"/>
  </r>
  <r>
    <s v="paris cheap tickets"/>
    <n v="367"/>
    <n v="3767"/>
    <n v="9.7425006636580838E-2"/>
    <x v="118"/>
  </r>
  <r>
    <s v="rome tickets"/>
    <n v="68"/>
    <n v="3759"/>
    <n v="1.8089917531258312E-2"/>
    <x v="119"/>
  </r>
  <r>
    <s v="nice airport"/>
    <n v="25"/>
    <n v="3707"/>
    <n v="6.743997841920691E-3"/>
    <x v="120"/>
  </r>
  <r>
    <s v="flights to uk"/>
    <n v="138"/>
    <n v="3649"/>
    <n v="3.7818580432995338E-2"/>
    <x v="121"/>
  </r>
  <r>
    <s v="madrid flights"/>
    <n v="71"/>
    <n v="3649"/>
    <n v="1.9457385585091806E-2"/>
    <x v="122"/>
  </r>
  <r>
    <s v="international flight"/>
    <n v="83"/>
    <n v="3629"/>
    <n v="2.287131441168366E-2"/>
    <x v="123"/>
  </r>
  <r>
    <s v="paris ticket"/>
    <n v="187"/>
    <n v="3578"/>
    <n v="5.2263834544438233E-2"/>
    <x v="124"/>
  </r>
  <r>
    <s v="rome airports"/>
    <n v="33"/>
    <n v="3543"/>
    <n v="9.3141405588484331E-3"/>
    <x v="125"/>
  </r>
  <r>
    <s v="sofia flights"/>
    <n v="165"/>
    <n v="3471"/>
    <n v="4.753673292999136E-2"/>
    <x v="126"/>
  </r>
  <r>
    <s v="international airfares"/>
    <n v="113"/>
    <n v="3313"/>
    <n v="3.4108059160881374E-2"/>
    <x v="127"/>
  </r>
  <r>
    <s v="italy airfares"/>
    <n v="305"/>
    <n v="3299"/>
    <n v="9.2452258260078815E-2"/>
    <x v="128"/>
  </r>
  <r>
    <s v="france airports"/>
    <n v="71"/>
    <n v="3282"/>
    <n v="2.1633150517976842E-2"/>
    <x v="129"/>
  </r>
  <r>
    <s v="international airports"/>
    <n v="6"/>
    <n v="3175"/>
    <n v="1.8897637795275591E-3"/>
    <x v="130"/>
  </r>
  <r>
    <s v="venice airport"/>
    <n v="15"/>
    <n v="3155"/>
    <n v="4.7543581616481777E-3"/>
    <x v="131"/>
  </r>
  <r>
    <s v="barcelona tickets"/>
    <n v="38"/>
    <n v="3154"/>
    <n v="1.2048192771084338E-2"/>
    <x v="132"/>
  </r>
  <r>
    <s v="nairobi flights"/>
    <n v="172"/>
    <n v="3097"/>
    <n v="5.5537617048756864E-2"/>
    <x v="133"/>
  </r>
  <r>
    <s v="spain airline"/>
    <n v="104"/>
    <n v="3079"/>
    <n v="3.3777200389736931E-2"/>
    <x v="134"/>
  </r>
  <r>
    <s v="france holidays"/>
    <n v="44"/>
    <n v="2997"/>
    <n v="1.4681348014681348E-2"/>
    <x v="135"/>
  </r>
  <r>
    <s v="flight to europe"/>
    <n v="194"/>
    <n v="2964"/>
    <n v="6.5452091767881235E-2"/>
    <x v="136"/>
  </r>
  <r>
    <s v="international cheap flights"/>
    <n v="115"/>
    <n v="2942"/>
    <n v="3.9089055064581914E-2"/>
    <x v="137"/>
  </r>
  <r>
    <s v="marrakech flights"/>
    <n v="223"/>
    <n v="2932"/>
    <n v="7.6057298772169171E-2"/>
    <x v="138"/>
  </r>
  <r>
    <s v="germany flight"/>
    <n v="83"/>
    <n v="2851"/>
    <n v="2.9112592072956859E-2"/>
    <x v="139"/>
  </r>
  <r>
    <s v="italy flight"/>
    <n v="72"/>
    <n v="2830"/>
    <n v="2.5441696113074206E-2"/>
    <x v="140"/>
  </r>
  <r>
    <s v="johannesburg flights"/>
    <n v="200"/>
    <n v="2816"/>
    <n v="7.1022727272727279E-2"/>
    <x v="141"/>
  </r>
  <r>
    <s v="spain tickets"/>
    <n v="44"/>
    <n v="2815"/>
    <n v="1.5630550621669625E-2"/>
    <x v="142"/>
  </r>
  <r>
    <s v="nice travel"/>
    <n v="69"/>
    <n v="2788"/>
    <n v="2.4748923959827834E-2"/>
    <x v="143"/>
  </r>
  <r>
    <s v="europe ticket"/>
    <n v="110"/>
    <n v="2784"/>
    <n v="3.9511494252873564E-2"/>
    <x v="144"/>
  </r>
  <r>
    <s v="turkey airline"/>
    <n v="71"/>
    <n v="2712"/>
    <n v="2.6179941002949854E-2"/>
    <x v="145"/>
  </r>
  <r>
    <s v="france airport"/>
    <n v="50"/>
    <n v="2697"/>
    <n v="1.853911753800519E-2"/>
    <x v="146"/>
  </r>
  <r>
    <s v="international airlines"/>
    <n v="100"/>
    <n v="2632"/>
    <n v="3.7993920972644375E-2"/>
    <x v="147"/>
  </r>
  <r>
    <s v="international airline"/>
    <n v="47"/>
    <n v="2559"/>
    <n v="1.836654943337241E-2"/>
    <x v="148"/>
  </r>
  <r>
    <s v="milan flights"/>
    <n v="59"/>
    <n v="2526"/>
    <n v="2.3357086302454474E-2"/>
    <x v="149"/>
  </r>
  <r>
    <s v="florence flights"/>
    <n v="65"/>
    <n v="2517"/>
    <n v="2.5824394119984106E-2"/>
    <x v="150"/>
  </r>
  <r>
    <s v="germany cheap flights"/>
    <n v="161"/>
    <n v="2497"/>
    <n v="6.4477372847416906E-2"/>
    <x v="151"/>
  </r>
  <r>
    <s v="trips to paris"/>
    <n v="256"/>
    <n v="2470"/>
    <n v="0.10364372469635627"/>
    <x v="152"/>
  </r>
  <r>
    <s v="india flights"/>
    <n v="67"/>
    <n v="2461"/>
    <n v="2.7224705404307194E-2"/>
    <x v="153"/>
  </r>
  <r>
    <s v="air france deals"/>
    <n v="278"/>
    <n v="2455"/>
    <n v="0.11323828920570264"/>
    <x v="154"/>
  </r>
  <r>
    <s v="fly to france"/>
    <n v="133"/>
    <n v="2440"/>
    <n v="5.4508196721311478E-2"/>
    <x v="155"/>
  </r>
  <r>
    <s v="fly to europe"/>
    <n v="169"/>
    <n v="2418"/>
    <n v="6.9892473118279563E-2"/>
    <x v="156"/>
  </r>
  <r>
    <s v="greece airline"/>
    <n v="72"/>
    <n v="2395"/>
    <n v="3.0062630480167014E-2"/>
    <x v="157"/>
  </r>
  <r>
    <s v="turkey tickets"/>
    <n v="89"/>
    <n v="2361"/>
    <n v="3.7695891571368066E-2"/>
    <x v="158"/>
  </r>
  <r>
    <s v="france airfares"/>
    <n v="223"/>
    <n v="2292"/>
    <n v="9.7294938917975568E-2"/>
    <x v="159"/>
  </r>
  <r>
    <s v="florence airport"/>
    <n v="18"/>
    <n v="2275"/>
    <n v="7.9120879120879121E-3"/>
    <x v="160"/>
  </r>
  <r>
    <s v="turkey flight"/>
    <n v="119"/>
    <n v="2268"/>
    <n v="5.2469135802469133E-2"/>
    <x v="161"/>
  </r>
  <r>
    <s v="athens tickets"/>
    <n v="46"/>
    <n v="2263"/>
    <n v="2.0326999558108707E-2"/>
    <x v="162"/>
  </r>
  <r>
    <s v="venice airlines"/>
    <n v="23"/>
    <n v="2256"/>
    <n v="1.0195035460992909E-2"/>
    <x v="163"/>
  </r>
  <r>
    <s v="flights to london"/>
    <n v="92"/>
    <n v="2253"/>
    <n v="4.0834442964935644E-2"/>
    <x v="164"/>
  </r>
  <r>
    <s v="fly to paris"/>
    <n v="261"/>
    <n v="2252"/>
    <n v="0.11589698046181172"/>
    <x v="165"/>
  </r>
  <r>
    <s v="milan cheap flights"/>
    <n v="71"/>
    <n v="2229"/>
    <n v="3.1852848811126065E-2"/>
    <x v="166"/>
  </r>
  <r>
    <s v="european airlines"/>
    <n v="46"/>
    <n v="2173"/>
    <n v="2.1168890934192362E-2"/>
    <x v="167"/>
  </r>
  <r>
    <s v="paris airfares"/>
    <n v="261"/>
    <n v="2173"/>
    <n v="0.12011044638748274"/>
    <x v="168"/>
  </r>
  <r>
    <s v="kiev flights"/>
    <n v="122"/>
    <n v="2161"/>
    <n v="5.6455344747801943E-2"/>
    <x v="169"/>
  </r>
  <r>
    <s v="international airfare"/>
    <n v="63"/>
    <n v="2158"/>
    <n v="2.9193697868396665E-2"/>
    <x v="170"/>
  </r>
  <r>
    <s v="flight to barcelona"/>
    <n v="116"/>
    <n v="2154"/>
    <n v="5.3853296193129063E-2"/>
    <x v="171"/>
  </r>
  <r>
    <s v="france trip"/>
    <n v="61"/>
    <n v="2117"/>
    <n v="2.8814359943316013E-2"/>
    <x v="172"/>
  </r>
  <r>
    <s v="tel aviv flights"/>
    <n v="97"/>
    <n v="2100"/>
    <n v="4.6190476190476192E-2"/>
    <x v="173"/>
  </r>
  <r>
    <s v="flight to rome"/>
    <n v="130"/>
    <n v="2086"/>
    <n v="6.2320230105465002E-2"/>
    <x v="174"/>
  </r>
  <r>
    <s v="france ticket"/>
    <n v="46"/>
    <n v="2017"/>
    <n v="2.2806147744174516E-2"/>
    <x v="175"/>
  </r>
  <r>
    <s v="international tickets"/>
    <n v="51"/>
    <n v="2017"/>
    <n v="2.5285076846802181E-2"/>
    <x v="176"/>
  </r>
  <r>
    <s v="europe airfares"/>
    <n v="120"/>
    <n v="2007"/>
    <n v="5.9790732436472344E-2"/>
    <x v="177"/>
  </r>
  <r>
    <s v="india flight"/>
    <n v="44"/>
    <n v="2004"/>
    <n v="2.1956087824351298E-2"/>
    <x v="178"/>
  </r>
  <r>
    <s v="visit paris"/>
    <n v="26"/>
    <n v="2004"/>
    <n v="1.2974051896207584E-2"/>
    <x v="179"/>
  </r>
  <r>
    <s v="paris trip"/>
    <n v="58"/>
    <n v="1944"/>
    <n v="2.9835390946502057E-2"/>
    <x v="180"/>
  </r>
  <r>
    <s v="paris fare"/>
    <n v="119"/>
    <n v="1943"/>
    <n v="6.1245496654657748E-2"/>
    <x v="181"/>
  </r>
  <r>
    <s v="flights to lyon"/>
    <n v="282"/>
    <n v="1936"/>
    <n v="0.14566115702479338"/>
    <x v="182"/>
  </r>
  <r>
    <s v="trips to france"/>
    <n v="45"/>
    <n v="1915"/>
    <n v="2.3498694516971279E-2"/>
    <x v="183"/>
  </r>
  <r>
    <s v="milan travel"/>
    <n v="13"/>
    <n v="1906"/>
    <n v="6.8205666316894023E-3"/>
    <x v="184"/>
  </r>
  <r>
    <s v="paris fares"/>
    <n v="167"/>
    <n v="1888"/>
    <n v="8.8453389830508475E-2"/>
    <x v="185"/>
  </r>
  <r>
    <s v="european tickets"/>
    <n v="5"/>
    <n v="1868"/>
    <n v="2.6766595289079227E-3"/>
    <x v="186"/>
  </r>
  <r>
    <s v="nice flights"/>
    <n v="181"/>
    <n v="1859"/>
    <n v="9.7364174287251207E-2"/>
    <x v="187"/>
  </r>
  <r>
    <s v="trip to paris"/>
    <n v="117"/>
    <n v="1853"/>
    <n v="6.314085267134377E-2"/>
    <x v="188"/>
  </r>
  <r>
    <s v="germany tickets"/>
    <n v="33"/>
    <n v="1835"/>
    <n v="1.7983651226158037E-2"/>
    <x v="189"/>
  </r>
  <r>
    <s v="tunis flights"/>
    <n v="75"/>
    <n v="1820"/>
    <n v="4.1208791208791208E-2"/>
    <x v="190"/>
  </r>
  <r>
    <s v="rome cheap flights"/>
    <n v="71"/>
    <n v="1814"/>
    <n v="3.914002205071665E-2"/>
    <x v="191"/>
  </r>
  <r>
    <s v="rome airfare"/>
    <n v="98"/>
    <n v="1799"/>
    <n v="5.4474708171206226E-2"/>
    <x v="192"/>
  </r>
  <r>
    <s v="paris airports"/>
    <n v="60"/>
    <n v="1783"/>
    <n v="3.3651149747616377E-2"/>
    <x v="193"/>
  </r>
  <r>
    <s v="luxury airlines"/>
    <n v="23"/>
    <n v="1781"/>
    <n v="1.2914093206064009E-2"/>
    <x v="194"/>
  </r>
  <r>
    <s v="flight to turkey"/>
    <n v="174"/>
    <n v="1699"/>
    <n v="0.10241318422601531"/>
    <x v="195"/>
  </r>
  <r>
    <s v="flights to bordeaux"/>
    <n v="205"/>
    <n v="1697"/>
    <n v="0.12080141426045964"/>
    <x v="196"/>
  </r>
  <r>
    <s v="madrid flight"/>
    <n v="23"/>
    <n v="1691"/>
    <n v="1.3601419278533412E-2"/>
    <x v="197"/>
  </r>
  <r>
    <s v="travel to nice"/>
    <n v="104"/>
    <n v="1686"/>
    <n v="6.1684460260972719E-2"/>
    <x v="198"/>
  </r>
  <r>
    <s v="flight to athens"/>
    <n v="109"/>
    <n v="1685"/>
    <n v="6.4688427299703269E-2"/>
    <x v="199"/>
  </r>
  <r>
    <s v="belgrade flights"/>
    <n v="92"/>
    <n v="1681"/>
    <n v="5.4729327781082686E-2"/>
    <x v="200"/>
  </r>
  <r>
    <s v="madrid tickets"/>
    <n v="29"/>
    <n v="1648"/>
    <n v="1.7597087378640776E-2"/>
    <x v="201"/>
  </r>
  <r>
    <s v="discount airfares - broad"/>
    <n v="36"/>
    <n v="1646"/>
    <n v="2.187120291616039E-2"/>
    <x v="202"/>
  </r>
  <r>
    <s v="european flights"/>
    <n v="68"/>
    <n v="1634"/>
    <n v="4.1615667074663402E-2"/>
    <x v="203"/>
  </r>
  <r>
    <s v="europe fares"/>
    <n v="102"/>
    <n v="1603"/>
    <n v="6.3630692451653148E-2"/>
    <x v="204"/>
  </r>
  <r>
    <s v="air france usa"/>
    <n v="558"/>
    <n v="1602"/>
    <n v="0.34831460674157305"/>
    <x v="205"/>
  </r>
  <r>
    <s v="france fares"/>
    <n v="80"/>
    <n v="1593"/>
    <n v="5.0219711236660386E-2"/>
    <x v="206"/>
  </r>
  <r>
    <s v="europe cheap tickets"/>
    <n v="158"/>
    <n v="1585"/>
    <n v="9.9684542586750788E-2"/>
    <x v="207"/>
  </r>
  <r>
    <s v="fly to italy"/>
    <n v="78"/>
    <n v="1581"/>
    <n v="4.9335863377609111E-2"/>
    <x v="208"/>
  </r>
  <r>
    <s v="italy airports"/>
    <n v="15"/>
    <n v="1567"/>
    <n v="9.5724313975749844E-3"/>
    <x v="209"/>
  </r>
  <r>
    <s v="trip to france"/>
    <n v="44"/>
    <n v="1502"/>
    <n v="2.929427430093209E-2"/>
    <x v="210"/>
  </r>
  <r>
    <s v="venice tickets"/>
    <n v="13"/>
    <n v="1491"/>
    <n v="8.7189805499664659E-3"/>
    <x v="211"/>
  </r>
  <r>
    <s v="florence airlines"/>
    <n v="15"/>
    <n v="1488"/>
    <n v="1.0080645161290322E-2"/>
    <x v="212"/>
  </r>
  <r>
    <s v="amman flights"/>
    <n v="61"/>
    <n v="1474"/>
    <n v="4.1383989145183174E-2"/>
    <x v="213"/>
  </r>
  <r>
    <s v="germany airline"/>
    <n v="27"/>
    <n v="1418"/>
    <n v="1.9040902679830749E-2"/>
    <x v="214"/>
  </r>
  <r>
    <s v="delhi travel"/>
    <n v="20"/>
    <n v="1408"/>
    <n v="1.4204545454545454E-2"/>
    <x v="215"/>
  </r>
  <r>
    <s v="cheap travel france"/>
    <n v="107"/>
    <n v="1357"/>
    <n v="7.8850405305821672E-2"/>
    <x v="216"/>
  </r>
  <r>
    <s v="madrid travel"/>
    <n v="6"/>
    <n v="1325"/>
    <n v="4.528301886792453E-3"/>
    <x v="217"/>
  </r>
  <r>
    <s v="milan airports"/>
    <n v="4"/>
    <n v="1298"/>
    <n v="3.0816640986132513E-3"/>
    <x v="218"/>
  </r>
  <r>
    <s v="london cheap flights"/>
    <n v="33"/>
    <n v="1295"/>
    <n v="2.5482625482625483E-2"/>
    <x v="219"/>
  </r>
  <r>
    <s v="madrid airline"/>
    <n v="23"/>
    <n v="1280"/>
    <n v="1.7968749999999999E-2"/>
    <x v="220"/>
  </r>
  <r>
    <s v="air france us"/>
    <n v="231"/>
    <n v="1277"/>
    <n v="0.18089271730618636"/>
    <x v="221"/>
  </r>
  <r>
    <s v="italy fares"/>
    <n v="111"/>
    <n v="1277"/>
    <n v="8.6922474549725917E-2"/>
    <x v="222"/>
  </r>
  <r>
    <s v="flights to berlin"/>
    <n v="39"/>
    <n v="1263"/>
    <n v="3.0878859857482184E-2"/>
    <x v="223"/>
  </r>
  <r>
    <s v="florence cheap flights"/>
    <n v="34"/>
    <n v="1254"/>
    <n v="2.7113237639553429E-2"/>
    <x v="224"/>
  </r>
  <r>
    <s v="flight to florence"/>
    <n v="51"/>
    <n v="1250"/>
    <n v="4.0800000000000003E-2"/>
    <x v="225"/>
  </r>
  <r>
    <s v="paris express"/>
    <n v="13"/>
    <n v="1246"/>
    <n v="1.043338683788122E-2"/>
    <x v="226"/>
  </r>
  <r>
    <s v="air france to paris"/>
    <n v="247"/>
    <n v="1223"/>
    <n v="0.20196238757154539"/>
    <x v="227"/>
  </r>
  <r>
    <s v="europe fare"/>
    <n v="45"/>
    <n v="1210"/>
    <n v="3.71900826446281E-2"/>
    <x v="228"/>
  </r>
  <r>
    <s v="flights to istanbul"/>
    <n v="67"/>
    <n v="1209"/>
    <n v="5.5417700578990904E-2"/>
    <x v="229"/>
  </r>
  <r>
    <s v="milan tickets"/>
    <n v="14"/>
    <n v="1196"/>
    <n v="1.1705685618729096E-2"/>
    <x v="230"/>
  </r>
  <r>
    <s v="europe cheap flight"/>
    <n v="75"/>
    <n v="1188"/>
    <n v="6.3131313131313135E-2"/>
    <x v="231"/>
  </r>
  <r>
    <s v="france fare"/>
    <n v="47"/>
    <n v="1169"/>
    <n v="4.0205303678357569E-2"/>
    <x v="232"/>
  </r>
  <r>
    <s v="delhi airfare"/>
    <n v="43"/>
    <n v="1156"/>
    <n v="3.7197231833910036E-2"/>
    <x v="233"/>
  </r>
  <r>
    <s v="italy fare"/>
    <n v="56"/>
    <n v="1154"/>
    <n v="4.852686308492201E-2"/>
    <x v="234"/>
  </r>
  <r>
    <s v="india travel"/>
    <n v="24"/>
    <n v="1148"/>
    <n v="2.0905923344947737E-2"/>
    <x v="235"/>
  </r>
  <r>
    <s v="nice tickets"/>
    <n v="34"/>
    <n v="1144"/>
    <n v="2.972027972027972E-2"/>
    <x v="236"/>
  </r>
  <r>
    <s v="ticket to france"/>
    <n v="114"/>
    <n v="1139"/>
    <n v="0.10008779631255488"/>
    <x v="237"/>
  </r>
  <r>
    <s v="european cheap flights"/>
    <n v="84"/>
    <n v="1118"/>
    <n v="7.5134168157423978E-2"/>
    <x v="238"/>
  </r>
  <r>
    <s v="berlin flights"/>
    <n v="10"/>
    <n v="1116"/>
    <n v="8.9605734767025085E-3"/>
    <x v="239"/>
  </r>
  <r>
    <s v="fly to spain"/>
    <n v="97"/>
    <n v="1113"/>
    <n v="8.7151841868823007E-2"/>
    <x v="240"/>
  </r>
  <r>
    <s v="uk flights"/>
    <n v="28"/>
    <n v="1112"/>
    <n v="2.5179856115107913E-2"/>
    <x v="241"/>
  </r>
  <r>
    <s v="nice flight"/>
    <n v="57"/>
    <n v="1067"/>
    <n v="5.3420805998125584E-2"/>
    <x v="242"/>
  </r>
  <r>
    <s v="[flights to istanbul]"/>
    <n v="26"/>
    <n v="1042"/>
    <n v="2.4952015355086371E-2"/>
    <x v="243"/>
  </r>
  <r>
    <s v="milan flight"/>
    <n v="32"/>
    <n v="1013"/>
    <n v="3.1589338598223098E-2"/>
    <x v="244"/>
  </r>
  <r>
    <s v="france cheap flight"/>
    <n v="77"/>
    <n v="1010"/>
    <n v="7.6237623762376236E-2"/>
    <x v="245"/>
  </r>
  <r>
    <s v="delhi tickets"/>
    <n v="55"/>
    <n v="1007"/>
    <n v="5.461767626613704E-2"/>
    <x v="246"/>
  </r>
  <r>
    <s v="flight to milan"/>
    <n v="50"/>
    <n v="1002"/>
    <n v="4.9900199600798403E-2"/>
    <x v="247"/>
  </r>
  <r>
    <s v="european airline"/>
    <n v="15"/>
    <n v="994"/>
    <n v="1.5090543259557344E-2"/>
    <x v="248"/>
  </r>
  <r>
    <s v="italy cheap tickets"/>
    <n v="46"/>
    <n v="979"/>
    <n v="4.6986721144024517E-2"/>
    <x v="249"/>
  </r>
  <r>
    <s v="barcelona airfare"/>
    <n v="40"/>
    <n v="977"/>
    <n v="4.0941658137154557E-2"/>
    <x v="250"/>
  </r>
  <r>
    <s v="venice flight"/>
    <n v="20"/>
    <n v="974"/>
    <n v="2.0533880903490759E-2"/>
    <x v="251"/>
  </r>
  <r>
    <s v="france air flight"/>
    <n v="79"/>
    <n v="960"/>
    <n v="8.2291666666666666E-2"/>
    <x v="252"/>
  </r>
  <r>
    <s v="barcelona airports"/>
    <n v="5"/>
    <n v="959"/>
    <n v="5.2137643378519288E-3"/>
    <x v="253"/>
  </r>
  <r>
    <s v="rome airline"/>
    <n v="39"/>
    <n v="958"/>
    <n v="4.07098121085595E-2"/>
    <x v="254"/>
  </r>
  <r>
    <s v="delhi flights"/>
    <n v="50"/>
    <n v="950"/>
    <n v="5.2631578947368418E-2"/>
    <x v="255"/>
  </r>
  <r>
    <s v="[istanbul airport]"/>
    <n v="5"/>
    <n v="942"/>
    <n v="5.3078556263269636E-3"/>
    <x v="256"/>
  </r>
  <r>
    <s v="flight to nice"/>
    <n v="151"/>
    <n v="932"/>
    <n v="0.16201716738197425"/>
    <x v="257"/>
  </r>
  <r>
    <s v="air france fr"/>
    <n v="99"/>
    <n v="901"/>
    <n v="0.10987791342952276"/>
    <x v="258"/>
  </r>
  <r>
    <s v="air france website"/>
    <n v="187"/>
    <n v="899"/>
    <n v="0.20800889877641823"/>
    <x v="259"/>
  </r>
  <r>
    <s v="flight to germany"/>
    <n v="107"/>
    <n v="897"/>
    <n v="0.11928651059085842"/>
    <x v="260"/>
  </r>
  <r>
    <s v="fly to rome"/>
    <n v="60"/>
    <n v="892"/>
    <n v="6.726457399103139E-2"/>
    <x v="261"/>
  </r>
  <r>
    <s v="hamburg"/>
    <n v="5"/>
    <n v="887"/>
    <n v="5.6369785794813977E-3"/>
    <x v="262"/>
  </r>
  <r>
    <s v="rome fare"/>
    <n v="64"/>
    <n v="884"/>
    <n v="7.2398190045248875E-2"/>
    <x v="263"/>
  </r>
  <r>
    <s v="milan airport"/>
    <n v="1"/>
    <n v="883"/>
    <n v="1.1325028312570782E-3"/>
    <x v="264"/>
  </r>
  <r>
    <s v="frankfurt airport"/>
    <n v="3"/>
    <n v="877"/>
    <n v="3.4207525655644243E-3"/>
    <x v="265"/>
  </r>
  <r>
    <s v="madrid airfare"/>
    <n v="25"/>
    <n v="876"/>
    <n v="2.8538812785388126E-2"/>
    <x v="266"/>
  </r>
  <r>
    <s v="flights to marseille"/>
    <n v="152"/>
    <n v="866"/>
    <n v="0.17551963048498845"/>
    <x v="267"/>
  </r>
  <r>
    <s v="istanbul cheap flights"/>
    <n v="19"/>
    <n v="860"/>
    <n v="2.2093023255813953E-2"/>
    <x v="268"/>
  </r>
  <r>
    <s v="fly to barcelona"/>
    <n v="46"/>
    <n v="854"/>
    <n v="5.3864168618266976E-2"/>
    <x v="269"/>
  </r>
  <r>
    <s v="nice airlines"/>
    <n v="36"/>
    <n v="848"/>
    <n v="4.2452830188679243E-2"/>
    <x v="270"/>
  </r>
  <r>
    <s v="france cheap ticket"/>
    <n v="126"/>
    <n v="838"/>
    <n v="0.15035799522673032"/>
    <x v="271"/>
  </r>
  <r>
    <s v="flights to munich"/>
    <n v="47"/>
    <n v="837"/>
    <n v="5.6152927120669056E-2"/>
    <x v="272"/>
  </r>
  <r>
    <s v="stuttgart"/>
    <n v="4"/>
    <n v="835"/>
    <n v="4.7904191616766467E-3"/>
    <x v="273"/>
  </r>
  <r>
    <s v="international ticket"/>
    <n v="26"/>
    <n v="829"/>
    <n v="3.1363088057901084E-2"/>
    <x v="274"/>
  </r>
  <r>
    <s v="casablanca flights"/>
    <n v="33"/>
    <n v="827"/>
    <n v="3.9903264812575577E-2"/>
    <x v="275"/>
  </r>
  <r>
    <s v="italy airport"/>
    <n v="8"/>
    <n v="826"/>
    <n v="9.6852300242130755E-3"/>
    <x v="276"/>
  </r>
  <r>
    <s v="flight to madrid"/>
    <n v="29"/>
    <n v="823"/>
    <n v="3.5236938031591739E-2"/>
    <x v="277"/>
  </r>
  <r>
    <s v="athens cheap flight"/>
    <n v="48"/>
    <n v="822"/>
    <n v="5.8394160583941604E-2"/>
    <x v="278"/>
  </r>
  <r>
    <s v="business class flights"/>
    <n v="23"/>
    <n v="821"/>
    <n v="2.8014616321559074E-2"/>
    <x v="279"/>
  </r>
  <r>
    <s v="cheap international airfare"/>
    <n v="17"/>
    <n v="821"/>
    <n v="2.0706455542021926E-2"/>
    <x v="280"/>
  </r>
  <r>
    <s v="italy ticket"/>
    <n v="25"/>
    <n v="819"/>
    <n v="3.0525030525030524E-2"/>
    <x v="281"/>
  </r>
  <r>
    <s v="lyon flights"/>
    <n v="76"/>
    <n v="819"/>
    <n v="9.2796092796092799E-2"/>
    <x v="282"/>
  </r>
  <r>
    <s v="london travel"/>
    <n v="14"/>
    <n v="817"/>
    <n v="1.7135862913096694E-2"/>
    <x v="283"/>
  </r>
  <r>
    <s v="flights to delhi"/>
    <n v="61"/>
    <n v="812"/>
    <n v="7.5123152709359611E-2"/>
    <x v="284"/>
  </r>
  <r>
    <s v="spain cheap flight"/>
    <n v="26"/>
    <n v="804"/>
    <n v="3.2338308457711441E-2"/>
    <x v="285"/>
  </r>
  <r>
    <s v="london airfare"/>
    <n v="16"/>
    <n v="797"/>
    <n v="2.0075282308657464E-2"/>
    <x v="286"/>
  </r>
  <r>
    <s v="venice airports"/>
    <n v="5"/>
    <n v="793"/>
    <n v="6.3051702395964691E-3"/>
    <x v="287"/>
  </r>
  <r>
    <s v="airfrance airlines"/>
    <n v="116"/>
    <n v="776"/>
    <n v="0.14948453608247422"/>
    <x v="288"/>
  </r>
  <r>
    <s v="air france uk"/>
    <n v="59"/>
    <n v="766"/>
    <n v="7.7023498694516968E-2"/>
    <x v="289"/>
  </r>
  <r>
    <s v="greece tickets"/>
    <n v="36"/>
    <n v="753"/>
    <n v="4.7808764940239043E-2"/>
    <x v="290"/>
  </r>
  <r>
    <s v="india vacation"/>
    <n v="7"/>
    <n v="750"/>
    <n v="9.3333333333333341E-3"/>
    <x v="291"/>
  </r>
  <r>
    <s v="bordeaux airport"/>
    <n v="1"/>
    <n v="749"/>
    <n v="1.3351134846461949E-3"/>
    <x v="292"/>
  </r>
  <r>
    <s v="european ticket"/>
    <n v="11"/>
    <n v="747"/>
    <n v="1.4725568942436412E-2"/>
    <x v="293"/>
  </r>
  <r>
    <s v="fly to madrid"/>
    <n v="33"/>
    <n v="747"/>
    <n v="4.4176706827309238E-2"/>
    <x v="294"/>
  </r>
  <r>
    <s v="flights to geneva"/>
    <n v="68"/>
    <n v="744"/>
    <n v="9.1397849462365593E-2"/>
    <x v="295"/>
  </r>
  <r>
    <s v="turkey ticket"/>
    <n v="59"/>
    <n v="738"/>
    <n v="7.9945799457994585E-2"/>
    <x v="296"/>
  </r>
  <r>
    <s v="flight - exact"/>
    <n v="20"/>
    <n v="737"/>
    <n v="2.7137042062415198E-2"/>
    <x v="297"/>
  </r>
  <r>
    <s v="paris cheap ticket"/>
    <n v="107"/>
    <n v="731"/>
    <n v="0.146374829001368"/>
    <x v="298"/>
  </r>
  <r>
    <s v="airfrance us"/>
    <n v="207"/>
    <n v="730"/>
    <n v="0.28356164383561644"/>
    <x v="299"/>
  </r>
  <r>
    <s v="cheap international flights"/>
    <n v="27"/>
    <n v="730"/>
    <n v="3.6986301369863014E-2"/>
    <x v="300"/>
  </r>
  <r>
    <s v="air france site"/>
    <n v="110"/>
    <n v="718"/>
    <n v="0.15320334261838439"/>
    <x v="301"/>
  </r>
  <r>
    <s v="rome fares"/>
    <n v="51"/>
    <n v="715"/>
    <n v="7.1328671328671323E-2"/>
    <x v="302"/>
  </r>
  <r>
    <s v="airfrance airline"/>
    <n v="95"/>
    <n v="712"/>
    <n v="0.13342696629213482"/>
    <x v="303"/>
  </r>
  <r>
    <s v="flight to venice"/>
    <n v="39"/>
    <n v="687"/>
    <n v="5.6768558951965066E-2"/>
    <x v="304"/>
  </r>
  <r>
    <s v="european flight"/>
    <n v="21"/>
    <n v="679"/>
    <n v="3.0927835051546393E-2"/>
    <x v="305"/>
  </r>
  <r>
    <s v="international airport"/>
    <n v="4"/>
    <n v="679"/>
    <n v="5.8910162002945507E-3"/>
    <x v="306"/>
  </r>
  <r>
    <s v="delhi fare"/>
    <n v="33"/>
    <n v="673"/>
    <n v="4.9034175334323922E-2"/>
    <x v="307"/>
  </r>
  <r>
    <s v="[rome cheap flights]"/>
    <n v="13"/>
    <n v="670"/>
    <n v="1.9402985074626865E-2"/>
    <x v="308"/>
  </r>
  <r>
    <s v="fly to nice"/>
    <n v="87"/>
    <n v="664"/>
    <n v="0.13102409638554216"/>
    <x v="309"/>
  </r>
  <r>
    <s v="bordeaux flights"/>
    <n v="57"/>
    <n v="663"/>
    <n v="8.5972850678733032E-2"/>
    <x v="310"/>
  </r>
  <r>
    <s v="india vacations"/>
    <n v="1"/>
    <n v="654"/>
    <n v="1.5290519877675841E-3"/>
    <x v="311"/>
  </r>
  <r>
    <s v="lyon airport"/>
    <n v="2"/>
    <n v="653"/>
    <n v="3.0627871362940277E-3"/>
    <x v="312"/>
  </r>
  <r>
    <s v="europe airports"/>
    <n v="4"/>
    <n v="648"/>
    <n v="6.1728395061728392E-3"/>
    <x v="313"/>
  </r>
  <r>
    <s v="business class travel"/>
    <n v="20"/>
    <n v="647"/>
    <n v="3.0911901081916538E-2"/>
    <x v="314"/>
  </r>
  <r>
    <s v="barcelona ticket"/>
    <n v="17"/>
    <n v="633"/>
    <n v="2.6856240126382307E-2"/>
    <x v="315"/>
  </r>
  <r>
    <s v="flights to england"/>
    <n v="21"/>
    <n v="633"/>
    <n v="3.3175355450236969E-2"/>
    <x v="316"/>
  </r>
  <r>
    <s v="barcelona airline"/>
    <n v="30"/>
    <n v="625"/>
    <n v="4.8000000000000001E-2"/>
    <x v="317"/>
  </r>
  <r>
    <s v="munich flights"/>
    <n v="17"/>
    <n v="625"/>
    <n v="2.7199999999999998E-2"/>
    <x v="318"/>
  </r>
  <r>
    <s v="delhi flight"/>
    <n v="20"/>
    <n v="624"/>
    <n v="3.2051282051282048E-2"/>
    <x v="319"/>
  </r>
  <r>
    <s v="florence flight"/>
    <n v="23"/>
    <n v="621"/>
    <n v="3.7037037037037035E-2"/>
    <x v="320"/>
  </r>
  <r>
    <s v="rome ticket"/>
    <n v="25"/>
    <n v="617"/>
    <n v="4.0518638573743923E-2"/>
    <x v="321"/>
  </r>
  <r>
    <s v="venice cheap flights"/>
    <n v="26"/>
    <n v="614"/>
    <n v="4.2345276872964167E-2"/>
    <x v="322"/>
  </r>
  <r>
    <s v="uk tickets"/>
    <n v="17"/>
    <n v="610"/>
    <n v="2.7868852459016394E-2"/>
    <x v="323"/>
  </r>
  <r>
    <s v="rome airfares"/>
    <n v="39"/>
    <n v="608"/>
    <n v="6.4144736842105268E-2"/>
    <x v="324"/>
  </r>
  <r>
    <s v="spain airfare"/>
    <n v="39"/>
    <n v="608"/>
    <n v="6.4144736842105268E-2"/>
    <x v="325"/>
  </r>
  <r>
    <s v="south france travel"/>
    <n v="10"/>
    <n v="604"/>
    <n v="1.6556291390728478E-2"/>
    <x v="326"/>
  </r>
  <r>
    <s v="greece cheap flight"/>
    <n v="17"/>
    <n v="600"/>
    <n v="2.8333333333333332E-2"/>
    <x v="327"/>
  </r>
  <r>
    <s v="germany ticket"/>
    <n v="22"/>
    <n v="599"/>
    <n v="3.6727879799666109E-2"/>
    <x v="328"/>
  </r>
  <r>
    <s v="international cheap flight"/>
    <n v="15"/>
    <n v="598"/>
    <n v="2.508361204013378E-2"/>
    <x v="329"/>
  </r>
  <r>
    <s v="luxury flights"/>
    <n v="23"/>
    <n v="597"/>
    <n v="3.8525963149078725E-2"/>
    <x v="330"/>
  </r>
  <r>
    <s v="frankfurt cheap flights"/>
    <n v="21"/>
    <n v="595"/>
    <n v="3.5294117647058823E-2"/>
    <x v="331"/>
  </r>
  <r>
    <s v="france travel agency"/>
    <n v="23"/>
    <n v="593"/>
    <n v="3.87858347386172E-2"/>
    <x v="332"/>
  </r>
  <r>
    <s v="air france deal"/>
    <n v="53"/>
    <n v="592"/>
    <n v="8.9527027027027029E-2"/>
    <x v="333"/>
  </r>
  <r>
    <s v="india airfare"/>
    <n v="13"/>
    <n v="586"/>
    <n v="2.2184300341296929E-2"/>
    <x v="334"/>
  </r>
  <r>
    <s v="international cheap tickets"/>
    <n v="35"/>
    <n v="576"/>
    <n v="6.0763888888888888E-2"/>
    <x v="335"/>
  </r>
  <r>
    <s v="fly to turkey"/>
    <n v="52"/>
    <n v="572"/>
    <n v="9.0909090909090912E-2"/>
    <x v="336"/>
  </r>
  <r>
    <s v="flights to frankfurt"/>
    <n v="26"/>
    <n v="565"/>
    <n v="4.6017699115044247E-2"/>
    <x v="337"/>
  </r>
  <r>
    <s v="madrid ticket"/>
    <n v="20"/>
    <n v="560"/>
    <n v="3.5714285714285712E-2"/>
    <x v="338"/>
  </r>
  <r>
    <s v="nice cheap flights"/>
    <n v="82"/>
    <n v="559"/>
    <n v="0.14669051878354203"/>
    <x v="339"/>
  </r>
  <r>
    <s v="marseille airport"/>
    <n v="3"/>
    <n v="557"/>
    <n v="5.3859964093357273E-3"/>
    <x v="340"/>
  </r>
  <r>
    <s v="cheap international airfares"/>
    <n v="15"/>
    <n v="556"/>
    <n v="2.6978417266187049E-2"/>
    <x v="341"/>
  </r>
  <r>
    <s v="dakar flights"/>
    <n v="41"/>
    <n v="556"/>
    <n v="7.3741007194244604E-2"/>
    <x v="342"/>
  </r>
  <r>
    <s v="international fares"/>
    <n v="31"/>
    <n v="555"/>
    <n v="5.5855855855855854E-2"/>
    <x v="343"/>
  </r>
  <r>
    <s v="spain airports"/>
    <n v="14"/>
    <n v="535"/>
    <n v="2.6168224299065422E-2"/>
    <x v="344"/>
  </r>
  <r>
    <s v="delhi ticket"/>
    <n v="31"/>
    <n v="534"/>
    <n v="5.8052434456928842E-2"/>
    <x v="345"/>
  </r>
  <r>
    <s v="india cheap flights"/>
    <n v="25"/>
    <n v="531"/>
    <n v="4.7080979284369114E-2"/>
    <x v="346"/>
  </r>
  <r>
    <s v="germany airfare"/>
    <n v="14"/>
    <n v="526"/>
    <n v="2.6615969581749048E-2"/>
    <x v="347"/>
  </r>
  <r>
    <s v="geneva flights"/>
    <n v="17"/>
    <n v="524"/>
    <n v="3.2442748091603052E-2"/>
    <x v="348"/>
  </r>
  <r>
    <s v="milan airfare"/>
    <n v="16"/>
    <n v="523"/>
    <n v="3.0592734225621414E-2"/>
    <x v="349"/>
  </r>
  <r>
    <s v="florence airfare"/>
    <n v="14"/>
    <n v="522"/>
    <n v="2.681992337164751E-2"/>
    <x v="350"/>
  </r>
  <r>
    <s v="spain ticket"/>
    <n v="19"/>
    <n v="522"/>
    <n v="3.6398467432950193E-2"/>
    <x v="351"/>
  </r>
  <r>
    <s v="athens ticket"/>
    <n v="22"/>
    <n v="511"/>
    <n v="4.3052837573385516E-2"/>
    <x v="352"/>
  </r>
  <r>
    <s v="venice airfare"/>
    <n v="17"/>
    <n v="505"/>
    <n v="3.3663366336633666E-2"/>
    <x v="353"/>
  </r>
  <r>
    <s v="fly to uk"/>
    <n v="20"/>
    <n v="504"/>
    <n v="3.968253968253968E-2"/>
    <x v="354"/>
  </r>
  <r>
    <s v="florence airline"/>
    <n v="16"/>
    <n v="502"/>
    <n v="3.1872509960159362E-2"/>
    <x v="355"/>
  </r>
  <r>
    <s v="paris france tourism"/>
    <n v="9"/>
    <n v="491"/>
    <n v="1.8329938900203666E-2"/>
    <x v="356"/>
  </r>
  <r>
    <s v="france travel information"/>
    <n v="4"/>
    <n v="488"/>
    <n v="8.1967213114754103E-3"/>
    <x v="357"/>
  </r>
  <r>
    <s v="airfrance fr"/>
    <n v="41"/>
    <n v="486"/>
    <n v="8.4362139917695478E-2"/>
    <x v="299"/>
  </r>
  <r>
    <s v="barcelona fare"/>
    <n v="11"/>
    <n v="483"/>
    <n v="2.2774327122153208E-2"/>
    <x v="358"/>
  </r>
  <r>
    <s v="nuremberg"/>
    <n v="1"/>
    <n v="481"/>
    <n v="2.0790020790020791E-3"/>
    <x v="359"/>
  </r>
  <r>
    <s v="flight to uk"/>
    <n v="29"/>
    <n v="479"/>
    <n v="6.0542797494780795E-2"/>
    <x v="360"/>
  </r>
  <r>
    <s v="turkey airports"/>
    <n v="9"/>
    <n v="476"/>
    <n v="1.8907563025210083E-2"/>
    <x v="361"/>
  </r>
  <r>
    <s v="business class ticket"/>
    <n v="19"/>
    <n v="474"/>
    <n v="4.0084388185654012E-2"/>
    <x v="362"/>
  </r>
  <r>
    <s v="flights to stuttgart"/>
    <n v="15"/>
    <n v="464"/>
    <n v="3.2327586206896554E-2"/>
    <x v="363"/>
  </r>
  <r>
    <s v="london flights"/>
    <n v="11"/>
    <n v="463"/>
    <n v="2.3758099352051837E-2"/>
    <x v="364"/>
  </r>
  <r>
    <s v="athens airfares"/>
    <n v="29"/>
    <n v="459"/>
    <n v="6.3180827886710242E-2"/>
    <x v="365"/>
  </r>
  <r>
    <s v="fly to germany"/>
    <n v="42"/>
    <n v="459"/>
    <n v="9.1503267973856203E-2"/>
    <x v="366"/>
  </r>
  <r>
    <s v="fly to venice"/>
    <n v="36"/>
    <n v="459"/>
    <n v="7.8431372549019607E-2"/>
    <x v="367"/>
  </r>
  <r>
    <s v="milan airlines"/>
    <n v="11"/>
    <n v="454"/>
    <n v="2.4229074889867842E-2"/>
    <x v="368"/>
  </r>
  <r>
    <s v="nice airline"/>
    <n v="24"/>
    <n v="442"/>
    <n v="5.4298642533936653E-2"/>
    <x v="369"/>
  </r>
  <r>
    <s v="uk cheap flights"/>
    <n v="29"/>
    <n v="439"/>
    <n v="6.6059225512528477E-2"/>
    <x v="370"/>
  </r>
  <r>
    <s v="madrid airports"/>
    <n v="2"/>
    <n v="434"/>
    <n v="4.608294930875576E-3"/>
    <x v="371"/>
  </r>
  <r>
    <s v="uk airfare"/>
    <n v="12"/>
    <n v="433"/>
    <n v="2.771362586605081E-2"/>
    <x v="372"/>
  </r>
  <r>
    <s v="bordeaux cheap flights"/>
    <n v="59"/>
    <n v="432"/>
    <n v="0.13657407407407407"/>
    <x v="373"/>
  </r>
  <r>
    <s v="france plane tickets"/>
    <n v="44"/>
    <n v="427"/>
    <n v="0.10304449648711944"/>
    <x v="374"/>
  </r>
  <r>
    <s v="uk travel"/>
    <n v="3"/>
    <n v="426"/>
    <n v="7.0422535211267607E-3"/>
    <x v="375"/>
  </r>
  <r>
    <s v="europe airport"/>
    <n v="3"/>
    <n v="423"/>
    <n v="7.0921985815602835E-3"/>
    <x v="376"/>
  </r>
  <r>
    <s v="fly to milan"/>
    <n v="26"/>
    <n v="413"/>
    <n v="6.2953995157384993E-2"/>
    <x v="377"/>
  </r>
  <r>
    <s v="flight to delhi"/>
    <n v="24"/>
    <n v="410"/>
    <n v="5.8536585365853662E-2"/>
    <x v="378"/>
  </r>
  <r>
    <s v="munich airport"/>
    <n v="1"/>
    <n v="408"/>
    <n v="2.4509803921568627E-3"/>
    <x v="379"/>
  </r>
  <r>
    <s v="london flight"/>
    <n v="7"/>
    <n v="404"/>
    <n v="1.7326732673267328E-2"/>
    <x v="380"/>
  </r>
  <r>
    <s v="milan ticket"/>
    <n v="9"/>
    <n v="404"/>
    <n v="2.2277227722772276E-2"/>
    <x v="381"/>
  </r>
  <r>
    <s v="international cheap ticket"/>
    <n v="14"/>
    <n v="403"/>
    <n v="3.4739454094292806E-2"/>
    <x v="382"/>
  </r>
  <r>
    <s v="germany travel"/>
    <n v="7"/>
    <n v="400"/>
    <n v="1.7500000000000002E-2"/>
    <x v="383"/>
  </r>
  <r>
    <s v="florence tickets"/>
    <n v="3"/>
    <n v="398"/>
    <n v="7.537688442211055E-3"/>
    <x v="384"/>
  </r>
  <r>
    <s v="lyon flight"/>
    <n v="25"/>
    <n v="396"/>
    <n v="6.3131313131313135E-2"/>
    <x v="385"/>
  </r>
  <r>
    <s v="agadir flights"/>
    <n v="25"/>
    <n v="395"/>
    <n v="6.3291139240506333E-2"/>
    <x v="386"/>
  </r>
  <r>
    <s v="berlin cheap flights"/>
    <n v="11"/>
    <n v="394"/>
    <n v="2.7918781725888325E-2"/>
    <x v="387"/>
  </r>
  <r>
    <s v="fly to florence"/>
    <n v="28"/>
    <n v="394"/>
    <n v="7.1065989847715741E-2"/>
    <x v="388"/>
  </r>
  <r>
    <s v="london tickets"/>
    <n v="6"/>
    <n v="384"/>
    <n v="1.5625E-2"/>
    <x v="389"/>
  </r>
  <r>
    <s v="germany airports"/>
    <n v="5"/>
    <n v="383"/>
    <n v="1.3054830287206266E-2"/>
    <x v="390"/>
  </r>
  <r>
    <s v="uk fares"/>
    <n v="14"/>
    <n v="382"/>
    <n v="3.6649214659685861E-2"/>
    <x v="391"/>
  </r>
  <r>
    <s v="book air france"/>
    <n v="25"/>
    <n v="379"/>
    <n v="6.5963060686015831E-2"/>
    <x v="392"/>
  </r>
  <r>
    <s v="istanbul airport"/>
    <n v="1"/>
    <n v="378"/>
    <n v="2.6455026455026454E-3"/>
    <x v="393"/>
  </r>
  <r>
    <s v="england travel"/>
    <n v="8"/>
    <n v="375"/>
    <n v="2.1333333333333333E-2"/>
    <x v="394"/>
  </r>
  <r>
    <s v="germany cheap tickets"/>
    <n v="28"/>
    <n v="373"/>
    <n v="7.5067024128686322E-2"/>
    <x v="395"/>
  </r>
  <r>
    <s v="lyon cheap flights"/>
    <n v="48"/>
    <n v="373"/>
    <n v="0.12868632707774799"/>
    <x v="396"/>
  </r>
  <r>
    <s v="europe cheap ticket"/>
    <n v="38"/>
    <n v="363"/>
    <n v="0.1046831955922865"/>
    <x v="397"/>
  </r>
  <r>
    <s v="germany fare"/>
    <n v="4"/>
    <n v="362"/>
    <n v="1.1049723756906077E-2"/>
    <x v="398"/>
  </r>
  <r>
    <s v="uk fare"/>
    <n v="6"/>
    <n v="362"/>
    <n v="1.6574585635359115E-2"/>
    <x v="399"/>
  </r>
  <r>
    <s v="italy cheap flight"/>
    <n v="18"/>
    <n v="361"/>
    <n v="4.9861495844875349E-2"/>
    <x v="400"/>
  </r>
  <r>
    <s v="paris airline tickets"/>
    <n v="51"/>
    <n v="361"/>
    <n v="0.14127423822714683"/>
    <x v="401"/>
  </r>
  <r>
    <s v="rabat flights"/>
    <n v="11"/>
    <n v="361"/>
    <n v="3.0470914127423823E-2"/>
    <x v="402"/>
  </r>
  <r>
    <s v="marseille flights"/>
    <n v="43"/>
    <n v="359"/>
    <n v="0.11977715877437325"/>
    <x v="403"/>
  </r>
  <r>
    <s v="stuttgart flights"/>
    <n v="9"/>
    <n v="354"/>
    <n v="2.5423728813559324E-2"/>
    <x v="404"/>
  </r>
  <r>
    <s v="greece airfares"/>
    <n v="16"/>
    <n v="353"/>
    <n v="4.5325779036827198E-2"/>
    <x v="405"/>
  </r>
  <r>
    <s v="paris cheap airfare"/>
    <n v="59"/>
    <n v="349"/>
    <n v="0.16905444126074498"/>
    <x v="406"/>
  </r>
  <r>
    <s v="air france italy"/>
    <n v="20"/>
    <n v="347"/>
    <n v="5.7636887608069162E-2"/>
    <x v="407"/>
  </r>
  <r>
    <s v="hamburg flights"/>
    <n v="8"/>
    <n v="342"/>
    <n v="2.3391812865497075E-2"/>
    <x v="408"/>
  </r>
  <r>
    <s v="european airfares"/>
    <n v="11"/>
    <n v="337"/>
    <n v="3.2640949554896145E-2"/>
    <x v="409"/>
  </r>
  <r>
    <s v="paris plane tickets"/>
    <n v="54"/>
    <n v="336"/>
    <n v="0.16071428571428573"/>
    <x v="410"/>
  </r>
  <r>
    <s v="france air tickets"/>
    <n v="43"/>
    <n v="330"/>
    <n v="0.13030303030303031"/>
    <x v="411"/>
  </r>
  <r>
    <s v="hanover"/>
    <n v="1"/>
    <n v="330"/>
    <n v="3.0303030303030303E-3"/>
    <x v="412"/>
  </r>
  <r>
    <s v="flights to cologne"/>
    <n v="18"/>
    <n v="328"/>
    <n v="5.4878048780487805E-2"/>
    <x v="413"/>
  </r>
  <r>
    <s v="[istanbul cheap flights]"/>
    <n v="3"/>
    <n v="324"/>
    <n v="9.2592592592592587E-3"/>
    <x v="414"/>
  </r>
  <r>
    <s v="madrid cheap flight"/>
    <n v="8"/>
    <n v="320"/>
    <n v="2.5000000000000001E-2"/>
    <x v="415"/>
  </r>
  <r>
    <s v="flight to london"/>
    <n v="19"/>
    <n v="319"/>
    <n v="5.9561128526645767E-2"/>
    <x v="416"/>
  </r>
  <r>
    <s v="lyon travel"/>
    <n v="6"/>
    <n v="317"/>
    <n v="1.8927444794952682E-2"/>
    <x v="417"/>
  </r>
  <r>
    <s v="barcelona cheap flight"/>
    <n v="31"/>
    <n v="316"/>
    <n v="9.8101265822784806E-2"/>
    <x v="418"/>
  </r>
  <r>
    <s v="low cost airline france"/>
    <n v="3"/>
    <n v="315"/>
    <n v="9.5238095238095247E-3"/>
    <x v="419"/>
  </r>
  <r>
    <s v="london cheap tickets"/>
    <n v="11"/>
    <n v="313"/>
    <n v="3.5143769968051117E-2"/>
    <x v="420"/>
  </r>
  <r>
    <s v="uk airlines"/>
    <n v="7"/>
    <n v="312"/>
    <n v="2.2435897435897436E-2"/>
    <x v="421"/>
  </r>
  <r>
    <s v="munich cheap flights"/>
    <n v="9"/>
    <n v="311"/>
    <n v="2.8938906752411574E-2"/>
    <x v="422"/>
  </r>
  <r>
    <s v="turkey fare"/>
    <n v="8"/>
    <n v="311"/>
    <n v="2.5723472668810289E-2"/>
    <x v="423"/>
  </r>
  <r>
    <s v="london airlines"/>
    <n v="6"/>
    <n v="310"/>
    <n v="1.935483870967742E-2"/>
    <x v="424"/>
  </r>
  <r>
    <s v="spain fares"/>
    <n v="12"/>
    <n v="310"/>
    <n v="3.870967741935484E-2"/>
    <x v="425"/>
  </r>
  <r>
    <s v="[venice cheap flights]"/>
    <n v="7"/>
    <n v="309"/>
    <n v="2.2653721682847898E-2"/>
    <x v="426"/>
  </r>
  <r>
    <s v="venice airline"/>
    <n v="9"/>
    <n v="308"/>
    <n v="2.922077922077922E-2"/>
    <x v="427"/>
  </r>
  <r>
    <s v="overseas travel"/>
    <n v="7"/>
    <n v="306"/>
    <n v="2.2875816993464051E-2"/>
    <x v="428"/>
  </r>
  <r>
    <s v="london fare"/>
    <n v="5"/>
    <n v="304"/>
    <n v="1.6447368421052631E-2"/>
    <x v="429"/>
  </r>
  <r>
    <s v="istanbul airfare"/>
    <n v="2"/>
    <n v="299"/>
    <n v="6.688963210702341E-3"/>
    <x v="430"/>
  </r>
  <r>
    <s v="airfrance.com/us"/>
    <n v="141"/>
    <n v="296"/>
    <n v="0.47635135135135137"/>
    <x v="431"/>
  </r>
  <r>
    <s v="turkey airfare"/>
    <n v="16"/>
    <n v="296"/>
    <n v="5.4054054054054057E-2"/>
    <x v="432"/>
  </r>
  <r>
    <s v="uk flight"/>
    <n v="13"/>
    <n v="295"/>
    <n v="4.4067796610169491E-2"/>
    <x v="433"/>
  </r>
  <r>
    <s v="spain fare"/>
    <n v="7"/>
    <n v="293"/>
    <n v="2.3890784982935155E-2"/>
    <x v="434"/>
  </r>
  <r>
    <s v="barcelona fares"/>
    <n v="15"/>
    <n v="292"/>
    <n v="5.1369863013698627E-2"/>
    <x v="435"/>
  </r>
  <r>
    <s v="france air flights"/>
    <n v="57"/>
    <n v="291"/>
    <n v="0.19587628865979381"/>
    <x v="436"/>
  </r>
  <r>
    <s v="flights to hanover"/>
    <n v="9"/>
    <n v="285"/>
    <n v="3.1578947368421054E-2"/>
    <x v="437"/>
  </r>
  <r>
    <s v="frankfurt airfare"/>
    <n v="4"/>
    <n v="285"/>
    <n v="1.4035087719298246E-2"/>
    <x v="438"/>
  </r>
  <r>
    <s v="cologne flights"/>
    <n v="3"/>
    <n v="283"/>
    <n v="1.0600706713780919E-2"/>
    <x v="439"/>
  </r>
  <r>
    <s v="india cheap tickets"/>
    <n v="17"/>
    <n v="283"/>
    <n v="6.0070671378091869E-2"/>
    <x v="440"/>
  </r>
  <r>
    <s v="[istanbul flights]"/>
    <n v="21"/>
    <n v="279"/>
    <n v="7.5268817204301078E-2"/>
    <x v="441"/>
  </r>
  <r>
    <s v="european fares"/>
    <n v="3"/>
    <n v="278"/>
    <n v="1.0791366906474821E-2"/>
    <x v="442"/>
  </r>
  <r>
    <s v="luxury airline"/>
    <n v="8"/>
    <n v="278"/>
    <n v="2.8776978417266189E-2"/>
    <x v="443"/>
  </r>
  <r>
    <s v="spain cheap tickets"/>
    <n v="27"/>
    <n v="276"/>
    <n v="9.7826086956521743E-2"/>
    <x v="444"/>
  </r>
  <r>
    <s v="flights to hamburg"/>
    <n v="11"/>
    <n v="275"/>
    <n v="0.04"/>
    <x v="445"/>
  </r>
  <r>
    <s v="england flights"/>
    <n v="1"/>
    <n v="270"/>
    <n v="3.7037037037037038E-3"/>
    <x v="446"/>
  </r>
  <r>
    <s v="lyon tickets"/>
    <n v="1"/>
    <n v="267"/>
    <n v="3.7453183520599251E-3"/>
    <x v="447"/>
  </r>
  <r>
    <s v="paris travel service"/>
    <n v="8"/>
    <n v="266"/>
    <n v="3.007518796992481E-2"/>
    <x v="448"/>
  </r>
  <r>
    <s v="international fare"/>
    <n v="13"/>
    <n v="264"/>
    <n v="4.924242424242424E-2"/>
    <x v="449"/>
  </r>
  <r>
    <s v="athens fares"/>
    <n v="10"/>
    <n v="262"/>
    <n v="3.8167938931297711E-2"/>
    <x v="450"/>
  </r>
  <r>
    <s v="istanbul flights"/>
    <n v="8"/>
    <n v="253"/>
    <n v="3.1620553359683792E-2"/>
    <x v="451"/>
  </r>
  <r>
    <s v="nice fare"/>
    <n v="16"/>
    <n v="246"/>
    <n v="6.5040650406504072E-2"/>
    <x v="452"/>
  </r>
  <r>
    <s v="airfrance tickets"/>
    <n v="36"/>
    <n v="245"/>
    <n v="0.14693877551020409"/>
    <x v="453"/>
  </r>
  <r>
    <s v="europe plane tickets"/>
    <n v="39"/>
    <n v="245"/>
    <n v="0.15918367346938775"/>
    <x v="454"/>
  </r>
  <r>
    <s v="florence airports"/>
    <n v="4"/>
    <n v="245"/>
    <n v="1.6326530612244899E-2"/>
    <x v="455"/>
  </r>
  <r>
    <s v="istanbul flight"/>
    <n v="6"/>
    <n v="245"/>
    <n v="2.4489795918367346E-2"/>
    <x v="456"/>
  </r>
  <r>
    <s v="milan airline"/>
    <n v="6"/>
    <n v="244"/>
    <n v="2.4590163934426229E-2"/>
    <x v="457"/>
  </r>
  <r>
    <s v="frankfurt flight"/>
    <n v="7"/>
    <n v="243"/>
    <n v="2.8806584362139918E-2"/>
    <x v="458"/>
  </r>
  <r>
    <s v="berlin flight"/>
    <n v="4"/>
    <n v="239"/>
    <n v="1.6736401673640166E-2"/>
    <x v="459"/>
  </r>
  <r>
    <s v="flights to switzerland"/>
    <n v="6"/>
    <n v="239"/>
    <n v="2.5104602510460251E-2"/>
    <x v="460"/>
  </r>
  <r>
    <s v="air france to nice"/>
    <n v="59"/>
    <n v="234"/>
    <n v="0.25213675213675213"/>
    <x v="461"/>
  </r>
  <r>
    <s v="lyon ticket"/>
    <n v="2"/>
    <n v="233"/>
    <n v="8.5836909871244635E-3"/>
    <x v="462"/>
  </r>
  <r>
    <s v="trip in france"/>
    <n v="4"/>
    <n v="233"/>
    <n v="1.7167381974248927E-2"/>
    <x v="463"/>
  </r>
  <r>
    <s v="spain airfares"/>
    <n v="15"/>
    <n v="232"/>
    <n v="6.4655172413793108E-2"/>
    <x v="464"/>
  </r>
  <r>
    <s v="france cheap airfare"/>
    <n v="23"/>
    <n v="228"/>
    <n v="0.10087719298245613"/>
    <x v="465"/>
  </r>
  <r>
    <s v="nice cheap flight"/>
    <n v="37"/>
    <n v="227"/>
    <n v="0.16299559471365638"/>
    <x v="466"/>
  </r>
  <r>
    <s v="nice ticket"/>
    <n v="15"/>
    <n v="227"/>
    <n v="6.6079295154185022E-2"/>
    <x v="467"/>
  </r>
  <r>
    <s v="european airfare"/>
    <n v="15"/>
    <n v="224"/>
    <n v="6.6964285714285712E-2"/>
    <x v="468"/>
  </r>
  <r>
    <s v="paris air fare"/>
    <n v="44"/>
    <n v="223"/>
    <n v="0.19730941704035873"/>
    <x v="469"/>
  </r>
  <r>
    <s v="frankfurt flights"/>
    <n v="6"/>
    <n v="221"/>
    <n v="2.7149321266968326E-2"/>
    <x v="470"/>
  </r>
  <r>
    <s v="munich flight"/>
    <n v="5"/>
    <n v="221"/>
    <n v="2.2624434389140271E-2"/>
    <x v="471"/>
  </r>
  <r>
    <s v="germany cheap flight"/>
    <n v="28"/>
    <n v="218"/>
    <n v="0.12844036697247707"/>
    <x v="472"/>
  </r>
  <r>
    <s v="budget travel france"/>
    <n v="6"/>
    <n v="217"/>
    <n v="2.7649769585253458E-2"/>
    <x v="473"/>
  </r>
  <r>
    <s v="germany fares"/>
    <n v="9"/>
    <n v="216"/>
    <n v="4.1666666666666664E-2"/>
    <x v="474"/>
  </r>
  <r>
    <s v="lyon airlines"/>
    <n v="6"/>
    <n v="216"/>
    <n v="2.7777777777777776E-2"/>
    <x v="475"/>
  </r>
  <r>
    <s v="flight to lyon"/>
    <n v="21"/>
    <n v="214"/>
    <n v="9.8130841121495324E-2"/>
    <x v="476"/>
  </r>
  <r>
    <s v="barcelona cheap tickets"/>
    <n v="25"/>
    <n v="212"/>
    <n v="0.11792452830188679"/>
    <x v="477"/>
  </r>
  <r>
    <s v="bordeaux tickets"/>
    <n v="3"/>
    <n v="212"/>
    <n v="1.4150943396226415E-2"/>
    <x v="478"/>
  </r>
  <r>
    <s v="munich airfare"/>
    <n v="1"/>
    <n v="211"/>
    <n v="4.7393364928909956E-3"/>
    <x v="479"/>
  </r>
  <r>
    <s v="florence ticket"/>
    <n v="4"/>
    <n v="209"/>
    <n v="1.9138755980861243E-2"/>
    <x v="480"/>
  </r>
  <r>
    <s v="overseas flights"/>
    <n v="7"/>
    <n v="207"/>
    <n v="3.3816425120772944E-2"/>
    <x v="481"/>
  </r>
  <r>
    <s v="ticket paris"/>
    <n v="6"/>
    <n v="207"/>
    <n v="2.8985507246376812E-2"/>
    <x v="482"/>
  </r>
  <r>
    <s v="trip to nice"/>
    <n v="4"/>
    <n v="203"/>
    <n v="1.9704433497536946E-2"/>
    <x v="483"/>
  </r>
  <r>
    <s v="airfrance usa"/>
    <n v="57"/>
    <n v="200"/>
    <n v="0.28499999999999998"/>
    <x v="484"/>
  </r>
  <r>
    <s v="marseille airfare"/>
    <n v="16"/>
    <n v="200"/>
    <n v="0.08"/>
    <x v="485"/>
  </r>
  <r>
    <s v="milan cheap flight"/>
    <n v="4"/>
    <n v="199"/>
    <n v="2.0100502512562814E-2"/>
    <x v="486"/>
  </r>
  <r>
    <s v="england airline"/>
    <n v="1"/>
    <n v="198"/>
    <n v="5.0505050505050509E-3"/>
    <x v="487"/>
  </r>
  <r>
    <s v="paris france airport"/>
    <n v="3"/>
    <n v="196"/>
    <n v="1.5306122448979591E-2"/>
    <x v="488"/>
  </r>
  <r>
    <s v="france airline tickets"/>
    <n v="22"/>
    <n v="195"/>
    <n v="0.11282051282051282"/>
    <x v="489"/>
  </r>
  <r>
    <s v="nice airfare"/>
    <n v="41"/>
    <n v="195"/>
    <n v="0.21025641025641026"/>
    <x v="490"/>
  </r>
  <r>
    <s v="madrid airfares"/>
    <n v="5"/>
    <n v="193"/>
    <n v="2.5906735751295335E-2"/>
    <x v="491"/>
  </r>
  <r>
    <s v="air france germany"/>
    <n v="10"/>
    <n v="192"/>
    <n v="5.2083333333333336E-2"/>
    <x v="492"/>
  </r>
  <r>
    <s v="florence fare"/>
    <n v="8"/>
    <n v="191"/>
    <n v="4.1884816753926704E-2"/>
    <x v="493"/>
  </r>
  <r>
    <s v="germany airport"/>
    <n v="2"/>
    <n v="190"/>
    <n v="1.0526315789473684E-2"/>
    <x v="494"/>
  </r>
  <r>
    <s v="venice airfares"/>
    <n v="7"/>
    <n v="190"/>
    <n v="3.6842105263157891E-2"/>
    <x v="495"/>
  </r>
  <r>
    <s v="air france to barcelona"/>
    <n v="23"/>
    <n v="188"/>
    <n v="0.12234042553191489"/>
    <x v="496"/>
  </r>
  <r>
    <s v="bucarest flights"/>
    <n v="8"/>
    <n v="186"/>
    <n v="4.3010752688172046E-2"/>
    <x v="497"/>
  </r>
  <r>
    <s v="rome plane tickets"/>
    <n v="10"/>
    <n v="186"/>
    <n v="5.3763440860215055E-2"/>
    <x v="498"/>
  </r>
  <r>
    <s v="venice ticket"/>
    <n v="11"/>
    <n v="186"/>
    <n v="5.9139784946236562E-2"/>
    <x v="499"/>
  </r>
  <r>
    <s v="air france to rome"/>
    <n v="13"/>
    <n v="185"/>
    <n v="7.0270270270270274E-2"/>
    <x v="500"/>
  </r>
  <r>
    <s v="bordeaux flight"/>
    <n v="11"/>
    <n v="184"/>
    <n v="5.9782608695652176E-2"/>
    <x v="501"/>
  </r>
  <r>
    <s v="barcelona airfares"/>
    <n v="14"/>
    <n v="183"/>
    <n v="7.650273224043716E-2"/>
    <x v="502"/>
  </r>
  <r>
    <s v="geneva cheap flights"/>
    <n v="3"/>
    <n v="179"/>
    <n v="1.6759776536312849E-2"/>
    <x v="503"/>
  </r>
  <r>
    <s v="madrid cheap tickets"/>
    <n v="5"/>
    <n v="179"/>
    <n v="2.7932960893854747E-2"/>
    <x v="504"/>
  </r>
  <r>
    <s v="switzerland flights"/>
    <n v="1"/>
    <n v="179"/>
    <n v="5.5865921787709499E-3"/>
    <x v="505"/>
  </r>
  <r>
    <s v="uk airline"/>
    <n v="4"/>
    <n v="178"/>
    <n v="2.247191011235955E-2"/>
    <x v="506"/>
  </r>
  <r>
    <s v="delhi fares"/>
    <n v="7"/>
    <n v="176"/>
    <n v="3.9772727272727272E-2"/>
    <x v="507"/>
  </r>
  <r>
    <s v="geneva tickets"/>
    <n v="2"/>
    <n v="176"/>
    <n v="1.1363636363636364E-2"/>
    <x v="508"/>
  </r>
  <r>
    <s v="uk airfares"/>
    <n v="18"/>
    <n v="176"/>
    <n v="0.10227272727272728"/>
    <x v="509"/>
  </r>
  <r>
    <s v="germany airfares"/>
    <n v="19"/>
    <n v="174"/>
    <n v="0.10919540229885058"/>
    <x v="510"/>
  </r>
  <r>
    <s v="flights to nuremberg"/>
    <n v="8"/>
    <n v="173"/>
    <n v="4.6242774566473986E-2"/>
    <x v="511"/>
  </r>
  <r>
    <s v="marseille flight"/>
    <n v="6"/>
    <n v="173"/>
    <n v="3.4682080924855488E-2"/>
    <x v="512"/>
  </r>
  <r>
    <s v="air france business class"/>
    <n v="27"/>
    <n v="171"/>
    <n v="0.15789473684210525"/>
    <x v="513"/>
  </r>
  <r>
    <s v="switzerland airlines"/>
    <n v="2"/>
    <n v="170"/>
    <n v="1.1764705882352941E-2"/>
    <x v="514"/>
  </r>
  <r>
    <s v="berlin airfare"/>
    <n v="2"/>
    <n v="168"/>
    <n v="1.1904761904761904E-2"/>
    <x v="515"/>
  </r>
  <r>
    <s v="hanover flights"/>
    <n v="1"/>
    <n v="163"/>
    <n v="6.1349693251533744E-3"/>
    <x v="516"/>
  </r>
  <r>
    <s v="delhi cheap flights"/>
    <n v="5"/>
    <n v="162"/>
    <n v="3.0864197530864196E-2"/>
    <x v="517"/>
  </r>
  <r>
    <s v="milan fare"/>
    <n v="5"/>
    <n v="158"/>
    <n v="3.1645569620253167E-2"/>
    <x v="518"/>
  </r>
  <r>
    <s v="paris air tickets"/>
    <n v="30"/>
    <n v="158"/>
    <n v="0.189873417721519"/>
    <x v="519"/>
  </r>
  <r>
    <s v="fly to lyon"/>
    <n v="25"/>
    <n v="156"/>
    <n v="0.16025641025641027"/>
    <x v="520"/>
  </r>
  <r>
    <s v="cheap airline france"/>
    <n v="3"/>
    <n v="155"/>
    <n v="1.935483870967742E-2"/>
    <x v="521"/>
  </r>
  <r>
    <s v="overseas airline"/>
    <n v="1"/>
    <n v="155"/>
    <n v="6.4516129032258064E-3"/>
    <x v="522"/>
  </r>
  <r>
    <s v="overseas airlines"/>
    <n v="3"/>
    <n v="153"/>
    <n v="1.9607843137254902E-2"/>
    <x v="523"/>
  </r>
  <r>
    <s v="business class flight"/>
    <n v="5"/>
    <n v="152"/>
    <n v="3.2894736842105261E-2"/>
    <x v="524"/>
  </r>
  <r>
    <s v="london fares"/>
    <n v="9"/>
    <n v="150"/>
    <n v="0.06"/>
    <x v="525"/>
  </r>
  <r>
    <s v="orlando to paris"/>
    <n v="2"/>
    <n v="150"/>
    <n v="1.3333333333333334E-2"/>
    <x v="526"/>
  </r>
  <r>
    <s v="florence cheap flight"/>
    <n v="7"/>
    <n v="149"/>
    <n v="4.6979865771812082E-2"/>
    <x v="527"/>
  </r>
  <r>
    <s v="france air ticket"/>
    <n v="16"/>
    <n v="149"/>
    <n v="0.10738255033557047"/>
    <x v="528"/>
  </r>
  <r>
    <s v="marseille travel"/>
    <n v="1"/>
    <n v="147"/>
    <n v="6.8027210884353739E-3"/>
    <x v="529"/>
  </r>
  <r>
    <s v="air france discount ticket"/>
    <n v="19"/>
    <n v="146"/>
    <n v="0.13013698630136986"/>
    <x v="530"/>
  </r>
  <r>
    <s v="england tickets"/>
    <n v="3"/>
    <n v="145"/>
    <n v="2.0689655172413793E-2"/>
    <x v="531"/>
  </r>
  <r>
    <s v="cheap europe flights"/>
    <n v="27"/>
    <n v="144"/>
    <n v="0.1875"/>
    <x v="532"/>
  </r>
  <r>
    <s v="greece fares"/>
    <n v="3"/>
    <n v="144"/>
    <n v="2.0833333333333332E-2"/>
    <x v="533"/>
  </r>
  <r>
    <s v="cotonou flights"/>
    <n v="9"/>
    <n v="143"/>
    <n v="6.2937062937062943E-2"/>
    <x v="534"/>
  </r>
  <r>
    <s v="cheap international ticket"/>
    <n v="7"/>
    <n v="142"/>
    <n v="4.9295774647887321E-2"/>
    <x v="535"/>
  </r>
  <r>
    <s v="geneva airlines"/>
    <n v="8"/>
    <n v="142"/>
    <n v="5.6338028169014086E-2"/>
    <x v="536"/>
  </r>
  <r>
    <s v="switzerland travel"/>
    <n v="1"/>
    <n v="142"/>
    <n v="7.0422535211267607E-3"/>
    <x v="537"/>
  </r>
  <r>
    <s v="flight to bordeaux"/>
    <n v="18"/>
    <n v="141"/>
    <n v="0.1276595744680851"/>
    <x v="538"/>
  </r>
  <r>
    <s v="madrid fare"/>
    <n v="5"/>
    <n v="141"/>
    <n v="3.5460992907801421E-2"/>
    <x v="539"/>
  </r>
  <r>
    <s v="european cheap flight"/>
    <n v="9"/>
    <n v="139"/>
    <n v="6.4748201438848921E-2"/>
    <x v="540"/>
  </r>
  <r>
    <s v="greece cheap ticket"/>
    <n v="9"/>
    <n v="139"/>
    <n v="6.4748201438848921E-2"/>
    <x v="541"/>
  </r>
  <r>
    <s v="paris travel deal"/>
    <n v="13"/>
    <n v="139"/>
    <n v="9.3525179856115109E-2"/>
    <x v="542"/>
  </r>
  <r>
    <s v="london airline"/>
    <n v="3"/>
    <n v="138"/>
    <n v="2.1739130434782608E-2"/>
    <x v="543"/>
  </r>
  <r>
    <s v="air france to europe"/>
    <n v="21"/>
    <n v="137"/>
    <n v="0.15328467153284672"/>
    <x v="544"/>
  </r>
  <r>
    <s v="delhi airfares"/>
    <n v="15"/>
    <n v="137"/>
    <n v="0.10948905109489052"/>
    <x v="545"/>
  </r>
  <r>
    <s v="geneva flight"/>
    <n v="3"/>
    <n v="137"/>
    <n v="2.1897810218978103E-2"/>
    <x v="546"/>
  </r>
  <r>
    <s v="air france to spain"/>
    <n v="15"/>
    <n v="136"/>
    <n v="0.11029411764705882"/>
    <x v="547"/>
  </r>
  <r>
    <s v="florence cheap tickets"/>
    <n v="15"/>
    <n v="133"/>
    <n v="0.11278195488721804"/>
    <x v="548"/>
  </r>
  <r>
    <s v="turkey fares"/>
    <n v="9"/>
    <n v="133"/>
    <n v="6.7669172932330823E-2"/>
    <x v="549"/>
  </r>
  <r>
    <s v="air france spain"/>
    <n v="10"/>
    <n v="132"/>
    <n v="7.575757575757576E-2"/>
    <x v="550"/>
  </r>
  <r>
    <s v="airfrance.us"/>
    <n v="25"/>
    <n v="132"/>
    <n v="0.18939393939393939"/>
    <x v="299"/>
  </r>
  <r>
    <s v="paris air ticket"/>
    <n v="19"/>
    <n v="132"/>
    <n v="0.14393939393939395"/>
    <x v="551"/>
  </r>
  <r>
    <s v="paris plane ticket"/>
    <n v="24"/>
    <n v="131"/>
    <n v="0.18320610687022901"/>
    <x v="552"/>
  </r>
  <r>
    <s v="nice cheap tickets"/>
    <n v="18"/>
    <n v="129"/>
    <n v="0.13953488372093023"/>
    <x v="553"/>
  </r>
  <r>
    <s v="overseas tickets"/>
    <n v="7"/>
    <n v="128"/>
    <n v="5.46875E-2"/>
    <x v="554"/>
  </r>
  <r>
    <s v="stuttgart airport"/>
    <n v="1"/>
    <n v="128"/>
    <n v="7.8125E-3"/>
    <x v="555"/>
  </r>
  <r>
    <s v="flight to marseille"/>
    <n v="23"/>
    <n v="127"/>
    <n v="0.18110236220472442"/>
    <x v="556"/>
  </r>
  <r>
    <s v="nice fares"/>
    <n v="22"/>
    <n v="126"/>
    <n v="0.17460317460317459"/>
    <x v="557"/>
  </r>
  <r>
    <s v="london ticket"/>
    <n v="7"/>
    <n v="125"/>
    <n v="5.6000000000000001E-2"/>
    <x v="558"/>
  </r>
  <r>
    <s v="flight to munich"/>
    <n v="6"/>
    <n v="124"/>
    <n v="4.8387096774193547E-2"/>
    <x v="559"/>
  </r>
  <r>
    <s v="hanover tickets"/>
    <n v="1"/>
    <n v="124"/>
    <n v="8.0645161290322578E-3"/>
    <x v="560"/>
  </r>
  <r>
    <s v="turkey airport"/>
    <n v="2"/>
    <n v="124"/>
    <n v="1.6129032258064516E-2"/>
    <x v="561"/>
  </r>
  <r>
    <s v="athens flight"/>
    <n v="8"/>
    <n v="123"/>
    <n v="6.5040650406504072E-2"/>
    <x v="562"/>
  </r>
  <r>
    <s v="italy airline tickets"/>
    <n v="3"/>
    <n v="123"/>
    <n v="2.4390243902439025E-2"/>
    <x v="563"/>
  </r>
  <r>
    <s v="paris air flight"/>
    <n v="14"/>
    <n v="122"/>
    <n v="0.11475409836065574"/>
    <x v="564"/>
  </r>
  <r>
    <s v="paris flight deals"/>
    <n v="31"/>
    <n v="122"/>
    <n v="0.25409836065573771"/>
    <x v="565"/>
  </r>
  <r>
    <s v="bordeaux airlines"/>
    <n v="5"/>
    <n v="121"/>
    <n v="4.1322314049586778E-2"/>
    <x v="566"/>
  </r>
  <r>
    <s v="turkey airfares"/>
    <n v="11"/>
    <n v="120"/>
    <n v="9.166666666666666E-2"/>
    <x v="567"/>
  </r>
  <r>
    <s v="turkey cheap flights"/>
    <n v="27"/>
    <n v="120"/>
    <n v="0.22500000000000001"/>
    <x v="568"/>
  </r>
  <r>
    <s v="travel to bordeaux"/>
    <n v="7"/>
    <n v="119"/>
    <n v="5.8823529411764705E-2"/>
    <x v="569"/>
  </r>
  <r>
    <s v="london cheap flight"/>
    <n v="9"/>
    <n v="118"/>
    <n v="7.6271186440677971E-2"/>
    <x v="570"/>
  </r>
  <r>
    <s v="bordeaux travel"/>
    <n v="5"/>
    <n v="117"/>
    <n v="4.2735042735042736E-2"/>
    <x v="571"/>
  </r>
  <r>
    <s v="fly to london"/>
    <n v="5"/>
    <n v="116"/>
    <n v="4.3103448275862072E-2"/>
    <x v="572"/>
  </r>
  <r>
    <s v="france plane ticket"/>
    <n v="10"/>
    <n v="116"/>
    <n v="8.6206896551724144E-2"/>
    <x v="573"/>
  </r>
  <r>
    <s v="hamburg cheap flights"/>
    <n v="3"/>
    <n v="116"/>
    <n v="2.5862068965517241E-2"/>
    <x v="574"/>
  </r>
  <r>
    <s v="trips to nice"/>
    <n v="2"/>
    <n v="116"/>
    <n v="1.7241379310344827E-2"/>
    <x v="575"/>
  </r>
  <r>
    <s v="overseas flight"/>
    <n v="4"/>
    <n v="114"/>
    <n v="3.5087719298245612E-2"/>
    <x v="576"/>
  </r>
  <r>
    <s v="italy cheap ticket"/>
    <n v="10"/>
    <n v="112"/>
    <n v="8.9285714285714288E-2"/>
    <x v="577"/>
  </r>
  <r>
    <s v="fly to bordeaux"/>
    <n v="16"/>
    <n v="111"/>
    <n v="0.14414414414414414"/>
    <x v="578"/>
  </r>
  <r>
    <s v="venice fares"/>
    <n v="5"/>
    <n v="111"/>
    <n v="4.5045045045045043E-2"/>
    <x v="579"/>
  </r>
  <r>
    <s v="[istanbul flight]"/>
    <n v="4"/>
    <n v="108"/>
    <n v="3.7037037037037035E-2"/>
    <x v="580"/>
  </r>
  <r>
    <s v="international plane tickets"/>
    <n v="8"/>
    <n v="106"/>
    <n v="7.5471698113207544E-2"/>
    <x v="581"/>
  </r>
  <r>
    <s v="italy plane ticket"/>
    <n v="6"/>
    <n v="106"/>
    <n v="5.6603773584905662E-2"/>
    <x v="582"/>
  </r>
  <r>
    <s v="air france to florence"/>
    <n v="13"/>
    <n v="105"/>
    <n v="0.12380952380952381"/>
    <x v="583"/>
  </r>
  <r>
    <s v="france cheap airlines"/>
    <n v="10"/>
    <n v="105"/>
    <n v="9.5238095238095233E-2"/>
    <x v="584"/>
  </r>
  <r>
    <s v="air france paris flight"/>
    <n v="19"/>
    <n v="101"/>
    <n v="0.18811881188118812"/>
    <x v="585"/>
  </r>
  <r>
    <s v="england flight"/>
    <n v="1"/>
    <n v="101"/>
    <n v="9.9009900990099011E-3"/>
    <x v="586"/>
  </r>
  <r>
    <s v="abidjan flights"/>
    <n v="2"/>
    <n v="96"/>
    <n v="2.0833333333333332E-2"/>
    <x v="587"/>
  </r>
  <r>
    <s v="madrid plane tickets"/>
    <n v="6"/>
    <n v="96"/>
    <n v="6.25E-2"/>
    <x v="588"/>
  </r>
  <r>
    <s v="madrid fares"/>
    <n v="10"/>
    <n v="95"/>
    <n v="0.10526315789473684"/>
    <x v="589"/>
  </r>
  <r>
    <s v="discount airfares - exact"/>
    <n v="5"/>
    <n v="93"/>
    <n v="5.3763440860215055E-2"/>
    <x v="590"/>
  </r>
  <r>
    <s v="marseille airlines"/>
    <n v="3"/>
    <n v="93"/>
    <n v="3.2258064516129031E-2"/>
    <x v="591"/>
  </r>
  <r>
    <s v="milan cheap tickets"/>
    <n v="5"/>
    <n v="93"/>
    <n v="5.3763440860215055E-2"/>
    <x v="592"/>
  </r>
  <r>
    <s v="venice fare"/>
    <n v="5"/>
    <n v="93"/>
    <n v="5.3763440860215055E-2"/>
    <x v="593"/>
  </r>
  <r>
    <s v="lyon cheap tickets"/>
    <n v="2"/>
    <n v="92"/>
    <n v="2.1739130434782608E-2"/>
    <x v="594"/>
  </r>
  <r>
    <s v="paris airline ticket"/>
    <n v="16"/>
    <n v="91"/>
    <n v="0.17582417582417584"/>
    <x v="595"/>
  </r>
  <r>
    <s v="athens cheap ticket"/>
    <n v="5"/>
    <n v="90"/>
    <n v="5.5555555555555552E-2"/>
    <x v="596"/>
  </r>
  <r>
    <s v="italy plane tickets"/>
    <n v="13"/>
    <n v="90"/>
    <n v="0.14444444444444443"/>
    <x v="597"/>
  </r>
  <r>
    <s v="athens airlines"/>
    <n v="8"/>
    <n v="89"/>
    <n v="8.98876404494382E-2"/>
    <x v="598"/>
  </r>
  <r>
    <s v="newark to paris"/>
    <n v="9"/>
    <n v="89"/>
    <n v="0.10112359550561797"/>
    <x v="599"/>
  </r>
  <r>
    <s v="rome cheap tickets"/>
    <n v="21"/>
    <n v="89"/>
    <n v="0.23595505617977527"/>
    <x v="600"/>
  </r>
  <r>
    <s v="france cheap airline"/>
    <n v="6"/>
    <n v="87"/>
    <n v="6.8965517241379309E-2"/>
    <x v="601"/>
  </r>
  <r>
    <s v="london airfares"/>
    <n v="6"/>
    <n v="87"/>
    <n v="6.8965517241379309E-2"/>
    <x v="602"/>
  </r>
  <r>
    <s v="barcelona plane tickets"/>
    <n v="10"/>
    <n v="86"/>
    <n v="0.11627906976744186"/>
    <x v="603"/>
  </r>
  <r>
    <s v="european cheap tickets"/>
    <n v="6"/>
    <n v="86"/>
    <n v="6.9767441860465115E-2"/>
    <x v="604"/>
  </r>
  <r>
    <s v="fly marseille"/>
    <n v="7"/>
    <n v="86"/>
    <n v="8.1395348837209308E-2"/>
    <x v="605"/>
  </r>
  <r>
    <s v="air france paris flights"/>
    <n v="16"/>
    <n v="85"/>
    <n v="0.18823529411764706"/>
    <x v="606"/>
  </r>
  <r>
    <s v="european airports"/>
    <n v="1"/>
    <n v="83"/>
    <n v="1.2048192771084338E-2"/>
    <x v="607"/>
  </r>
  <r>
    <s v="geneva airfare"/>
    <n v="1"/>
    <n v="83"/>
    <n v="1.2048192771084338E-2"/>
    <x v="608"/>
  </r>
  <r>
    <s v="paris air fares"/>
    <n v="21"/>
    <n v="83"/>
    <n v="0.25301204819277107"/>
    <x v="609"/>
  </r>
  <r>
    <s v="marseille cheap flights"/>
    <n v="16"/>
    <n v="82"/>
    <n v="0.1951219512195122"/>
    <x v="610"/>
  </r>
  <r>
    <s v="paris cheap airline"/>
    <n v="23"/>
    <n v="81"/>
    <n v="0.2839506172839506"/>
    <x v="611"/>
  </r>
  <r>
    <s v="airfrance website"/>
    <n v="10"/>
    <n v="80"/>
    <n v="0.125"/>
    <x v="612"/>
  </r>
  <r>
    <s v="bordeaux air france"/>
    <n v="8"/>
    <n v="79"/>
    <n v="0.10126582278481013"/>
    <x v="613"/>
  </r>
  <r>
    <s v="air france to italy"/>
    <n v="6"/>
    <n v="78"/>
    <n v="7.6923076923076927E-2"/>
    <x v="614"/>
  </r>
  <r>
    <s v="air france to athens"/>
    <n v="10"/>
    <n v="77"/>
    <n v="0.12987012987012986"/>
    <x v="615"/>
  </r>
  <r>
    <s v="flight to berlin"/>
    <n v="3"/>
    <n v="77"/>
    <n v="3.896103896103896E-2"/>
    <x v="616"/>
  </r>
  <r>
    <s v="new york to athens"/>
    <n v="6"/>
    <n v="77"/>
    <n v="7.792207792207792E-2"/>
    <x v="617"/>
  </r>
  <r>
    <s v="stuttgart flight"/>
    <n v="6"/>
    <n v="77"/>
    <n v="7.792207792207792E-2"/>
    <x v="618"/>
  </r>
  <r>
    <s v="[istanbul airlines]"/>
    <n v="2"/>
    <n v="75"/>
    <n v="2.6666666666666668E-2"/>
    <x v="619"/>
  </r>
  <r>
    <s v="bamako flights"/>
    <n v="3"/>
    <n v="75"/>
    <n v="0.04"/>
    <x v="620"/>
  </r>
  <r>
    <s v="[fly to istanbul]"/>
    <n v="5"/>
    <n v="74"/>
    <n v="6.7567567567567571E-2"/>
    <x v="621"/>
  </r>
  <r>
    <s v="frankfurt fare"/>
    <n v="1"/>
    <n v="74"/>
    <n v="1.3513513513513514E-2"/>
    <x v="622"/>
  </r>
  <r>
    <s v="munich airline"/>
    <n v="1"/>
    <n v="74"/>
    <n v="1.3513513513513514E-2"/>
    <x v="623"/>
  </r>
  <r>
    <s v="munich travel"/>
    <n v="1"/>
    <n v="73"/>
    <n v="1.3698630136986301E-2"/>
    <x v="624"/>
  </r>
  <r>
    <s v="rome plane ticket"/>
    <n v="4"/>
    <n v="73"/>
    <n v="5.4794520547945202E-2"/>
    <x v="625"/>
  </r>
  <r>
    <s v="travel to marseille"/>
    <n v="4"/>
    <n v="73"/>
    <n v="5.4794520547945202E-2"/>
    <x v="626"/>
  </r>
  <r>
    <s v="air france tickets paris"/>
    <n v="20"/>
    <n v="72"/>
    <n v="0.27777777777777779"/>
    <x v="627"/>
  </r>
  <r>
    <s v="airfrance site"/>
    <n v="4"/>
    <n v="72"/>
    <n v="5.5555555555555552E-2"/>
    <x v="628"/>
  </r>
  <r>
    <s v="flight to geneva"/>
    <n v="6"/>
    <n v="72"/>
    <n v="8.3333333333333329E-2"/>
    <x v="629"/>
  </r>
  <r>
    <s v="air travel in france"/>
    <n v="4"/>
    <n v="71"/>
    <n v="5.6338028169014086E-2"/>
    <x v="630"/>
  </r>
  <r>
    <s v="milan cheap ticket"/>
    <n v="6"/>
    <n v="71"/>
    <n v="8.4507042253521125E-2"/>
    <x v="631"/>
  </r>
  <r>
    <s v="trip to paris france"/>
    <n v="7"/>
    <n v="70"/>
    <n v="0.1"/>
    <x v="632"/>
  </r>
  <r>
    <s v="cheap flight to lyon"/>
    <n v="9"/>
    <n v="69"/>
    <n v="0.13043478260869565"/>
    <x v="633"/>
  </r>
  <r>
    <s v="lyon france airport"/>
    <n v="4"/>
    <n v="69"/>
    <n v="5.7971014492753624E-2"/>
    <x v="634"/>
  </r>
  <r>
    <s v="europe plane ticket"/>
    <n v="11"/>
    <n v="68"/>
    <n v="0.16176470588235295"/>
    <x v="635"/>
  </r>
  <r>
    <s v="france flight deals"/>
    <n v="5"/>
    <n v="68"/>
    <n v="7.3529411764705885E-2"/>
    <x v="636"/>
  </r>
  <r>
    <s v="international air tickets"/>
    <n v="11"/>
    <n v="68"/>
    <n v="0.16176470588235295"/>
    <x v="637"/>
  </r>
  <r>
    <s v="paris cheap fares"/>
    <n v="13"/>
    <n v="68"/>
    <n v="0.19117647058823528"/>
    <x v="638"/>
  </r>
  <r>
    <s v="spain airport"/>
    <n v="1"/>
    <n v="68"/>
    <n v="1.4705882352941176E-2"/>
    <x v="639"/>
  </r>
  <r>
    <s v="istanbul airlines"/>
    <n v="3"/>
    <n v="67"/>
    <n v="4.4776119402985072E-2"/>
    <x v="640"/>
  </r>
  <r>
    <s v="[london travel]"/>
    <n v="2"/>
    <n v="66"/>
    <n v="3.0303030303030304E-2"/>
    <x v="641"/>
  </r>
  <r>
    <s v="greece airlines"/>
    <n v="3"/>
    <n v="65"/>
    <n v="4.6153846153846156E-2"/>
    <x v="642"/>
  </r>
  <r>
    <s v="spain cheap ticket"/>
    <n v="3"/>
    <n v="64"/>
    <n v="4.6875E-2"/>
    <x v="643"/>
  </r>
  <r>
    <s v="venice plane tickets"/>
    <n v="3"/>
    <n v="64"/>
    <n v="4.6875E-2"/>
    <x v="644"/>
  </r>
  <r>
    <s v="europe france travel"/>
    <n v="1"/>
    <n v="63"/>
    <n v="1.5873015873015872E-2"/>
    <x v="645"/>
  </r>
  <r>
    <s v="barcelona cheap ticket"/>
    <n v="9"/>
    <n v="62"/>
    <n v="0.14516129032258066"/>
    <x v="646"/>
  </r>
  <r>
    <s v="france air fare"/>
    <n v="9"/>
    <n v="62"/>
    <n v="0.14516129032258066"/>
    <x v="647"/>
  </r>
  <r>
    <s v="india cheap flight"/>
    <n v="6"/>
    <n v="62"/>
    <n v="9.6774193548387094E-2"/>
    <x v="648"/>
  </r>
  <r>
    <s v="nice airports"/>
    <n v="2"/>
    <n v="62"/>
    <n v="3.2258064516129031E-2"/>
    <x v="649"/>
  </r>
  <r>
    <s v="[istanbul airfare]"/>
    <n v="3"/>
    <n v="61"/>
    <n v="4.9180327868852458E-2"/>
    <x v="650"/>
  </r>
  <r>
    <s v="cologne cheap flights"/>
    <n v="1"/>
    <n v="61"/>
    <n v="1.6393442622950821E-2"/>
    <x v="651"/>
  </r>
  <r>
    <s v="international plane ticket"/>
    <n v="3"/>
    <n v="58"/>
    <n v="5.1724137931034482E-2"/>
    <x v="652"/>
  </r>
  <r>
    <s v="airfrance deals"/>
    <n v="5"/>
    <n v="57"/>
    <n v="8.771929824561403E-2"/>
    <x v="653"/>
  </r>
  <r>
    <s v="paris cheap fare"/>
    <n v="6"/>
    <n v="57"/>
    <n v="0.10526315789473684"/>
    <x v="654"/>
  </r>
  <r>
    <s v="rome cheap flight"/>
    <n v="12"/>
    <n v="57"/>
    <n v="0.21052631578947367"/>
    <x v="655"/>
  </r>
  <r>
    <s v="london cheap ticket"/>
    <n v="1"/>
    <n v="56"/>
    <n v="1.7857142857142856E-2"/>
    <x v="656"/>
  </r>
  <r>
    <s v="switzerland airline"/>
    <n v="1"/>
    <n v="56"/>
    <n v="1.7857142857142856E-2"/>
    <x v="657"/>
  </r>
  <r>
    <s v="uk cheap flight"/>
    <n v="4"/>
    <n v="56"/>
    <n v="7.1428571428571425E-2"/>
    <x v="658"/>
  </r>
  <r>
    <s v="cheap international tickets"/>
    <n v="6"/>
    <n v="55"/>
    <n v="0.10909090909090909"/>
    <x v="659"/>
  </r>
  <r>
    <s v="bordeaux airline"/>
    <n v="3"/>
    <n v="54"/>
    <n v="5.5555555555555552E-2"/>
    <x v="660"/>
  </r>
  <r>
    <s v="conakry flights"/>
    <n v="3"/>
    <n v="54"/>
    <n v="5.5555555555555552E-2"/>
    <x v="661"/>
  </r>
  <r>
    <s v="fly to india"/>
    <n v="2"/>
    <n v="54"/>
    <n v="3.7037037037037035E-2"/>
    <x v="662"/>
  </r>
  <r>
    <s v="cheap europe flight"/>
    <n v="9"/>
    <n v="53"/>
    <n v="0.16981132075471697"/>
    <x v="663"/>
  </r>
  <r>
    <s v="madrid cheap ticket"/>
    <n v="4"/>
    <n v="53"/>
    <n v="7.5471698113207544E-2"/>
    <x v="664"/>
  </r>
  <r>
    <s v="airfrance uk"/>
    <n v="3"/>
    <n v="52"/>
    <n v="5.7692307692307696E-2"/>
    <x v="665"/>
  </r>
  <r>
    <s v="discount airline france"/>
    <n v="1"/>
    <n v="52"/>
    <n v="1.9230769230769232E-2"/>
    <x v="666"/>
  </r>
  <r>
    <s v="england cheap flights"/>
    <n v="10"/>
    <n v="52"/>
    <n v="0.19230769230769232"/>
    <x v="667"/>
  </r>
  <r>
    <s v="istanbul tickets"/>
    <n v="2"/>
    <n v="52"/>
    <n v="3.8461538461538464E-2"/>
    <x v="668"/>
  </r>
  <r>
    <s v="new york to paris flight"/>
    <n v="8"/>
    <n v="52"/>
    <n v="0.15384615384615385"/>
    <x v="669"/>
  </r>
  <r>
    <s v="paris cheap airfares"/>
    <n v="16"/>
    <n v="52"/>
    <n v="0.30769230769230771"/>
    <x v="67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55">
  <r>
    <s v="milan airport"/>
    <n v="2"/>
    <n v="0"/>
    <n v="1"/>
    <n v="0"/>
    <n v="883"/>
    <n v="1"/>
    <n v="0"/>
    <x v="0"/>
    <n v="0.2"/>
    <n v="0"/>
  </r>
  <r>
    <s v="greece cheap flight"/>
    <n v="3"/>
    <n v="0"/>
    <n v="0"/>
    <n v="1"/>
    <n v="600"/>
    <n v="17"/>
    <n v="0"/>
    <x v="1"/>
    <n v="33.524999987499996"/>
    <n v="0"/>
  </r>
  <r>
    <s v="milan airlines"/>
    <n v="2"/>
    <n v="0"/>
    <n v="1"/>
    <n v="0"/>
    <n v="454"/>
    <n v="11"/>
    <n v="0"/>
    <x v="2"/>
    <n v="20.1875"/>
    <n v="0"/>
  </r>
  <r>
    <s v="fly to milan"/>
    <n v="3"/>
    <n v="0"/>
    <n v="1"/>
    <n v="0"/>
    <n v="413"/>
    <n v="26"/>
    <n v="0"/>
    <x v="3"/>
    <n v="26.249999862500001"/>
    <n v="0"/>
  </r>
  <r>
    <s v="fly to venice"/>
    <n v="3"/>
    <n v="0"/>
    <n v="1"/>
    <n v="0"/>
    <n v="459"/>
    <n v="36"/>
    <n v="0"/>
    <x v="4"/>
    <n v="39.012500000000003"/>
    <n v="0"/>
  </r>
  <r>
    <s v="milan cheap tickets"/>
    <n v="3"/>
    <n v="0"/>
    <n v="1"/>
    <n v="1"/>
    <n v="93"/>
    <n v="5"/>
    <n v="0"/>
    <x v="5"/>
    <n v="4.6999999749999999"/>
    <n v="0"/>
  </r>
  <r>
    <s v="flight to venice"/>
    <n v="3"/>
    <n v="0"/>
    <n v="1"/>
    <n v="0"/>
    <n v="687"/>
    <n v="39"/>
    <n v="0"/>
    <x v="6"/>
    <n v="75.375"/>
    <n v="0"/>
  </r>
  <r>
    <s v="air france to spain"/>
    <n v="4"/>
    <n v="1"/>
    <n v="1"/>
    <n v="0"/>
    <n v="136"/>
    <n v="15"/>
    <n v="0"/>
    <x v="7"/>
    <n v="6.8499999374999998"/>
    <n v="0"/>
  </r>
  <r>
    <s v="flight to barcelona"/>
    <n v="3"/>
    <n v="0"/>
    <n v="1"/>
    <n v="0"/>
    <n v="2154"/>
    <n v="116"/>
    <n v="0"/>
    <x v="8"/>
    <n v="158.66249965"/>
    <n v="0"/>
  </r>
  <r>
    <s v="flights - exact"/>
    <n v="3"/>
    <n v="0"/>
    <n v="0"/>
    <n v="0"/>
    <n v="5792"/>
    <n v="139"/>
    <n v="0"/>
    <x v="9"/>
    <n v="241.79999891250003"/>
    <n v="0"/>
  </r>
  <r>
    <s v="flight to athens"/>
    <n v="3"/>
    <n v="0"/>
    <n v="1"/>
    <n v="0"/>
    <n v="1685"/>
    <n v="109"/>
    <n v="0"/>
    <x v="10"/>
    <n v="162.38749945000001"/>
    <n v="0"/>
  </r>
  <r>
    <s v="fly to italy"/>
    <n v="3"/>
    <n v="0"/>
    <n v="0"/>
    <n v="0"/>
    <n v="1581"/>
    <n v="78"/>
    <n v="0"/>
    <x v="11"/>
    <n v="116.26249944999998"/>
    <n v="0"/>
  </r>
  <r>
    <s v="fly to florence"/>
    <n v="3"/>
    <n v="0"/>
    <n v="1"/>
    <n v="0"/>
    <n v="394"/>
    <n v="28"/>
    <n v="0"/>
    <x v="12"/>
    <n v="32.399999950000002"/>
    <n v="0"/>
  </r>
  <r>
    <s v="air france to florence"/>
    <n v="4"/>
    <n v="1"/>
    <n v="1"/>
    <n v="0"/>
    <n v="105"/>
    <n v="13"/>
    <n v="0"/>
    <x v="13"/>
    <n v="11.037499850000001"/>
    <n v="0"/>
  </r>
  <r>
    <s v="new york to athens"/>
    <n v="4"/>
    <n v="0"/>
    <n v="1"/>
    <n v="0"/>
    <n v="77"/>
    <n v="6"/>
    <n v="0"/>
    <x v="14"/>
    <n v="8.1875"/>
    <n v="0"/>
  </r>
  <r>
    <s v="flight to greece"/>
    <n v="3"/>
    <n v="0"/>
    <n v="0"/>
    <n v="0"/>
    <n v="6086"/>
    <n v="193"/>
    <n v="0"/>
    <x v="15"/>
    <n v="444.32499839999991"/>
    <n v="0"/>
  </r>
  <r>
    <s v="flight to madrid"/>
    <n v="3"/>
    <n v="0"/>
    <n v="1"/>
    <n v="0"/>
    <n v="823"/>
    <n v="29"/>
    <n v="0"/>
    <x v="16"/>
    <n v="46.274999837500005"/>
    <n v="0"/>
  </r>
  <r>
    <s v="italy plane ticket"/>
    <n v="3"/>
    <n v="0"/>
    <n v="0"/>
    <n v="0"/>
    <n v="106"/>
    <n v="6"/>
    <n v="0"/>
    <x v="17"/>
    <n v="11.387499999999999"/>
    <n v="0"/>
  </r>
  <r>
    <s v="fly to madrid"/>
    <n v="3"/>
    <n v="0"/>
    <n v="1"/>
    <n v="0"/>
    <n v="747"/>
    <n v="33"/>
    <n v="0"/>
    <x v="18"/>
    <n v="46.262499849999998"/>
    <n v="0"/>
  </r>
  <r>
    <s v="florence cheap flight"/>
    <n v="3"/>
    <n v="0"/>
    <n v="1"/>
    <n v="1"/>
    <n v="149"/>
    <n v="7"/>
    <n v="0"/>
    <x v="19"/>
    <n v="7.6124999750000004"/>
    <n v="0"/>
  </r>
  <r>
    <s v="venice plane tickets"/>
    <n v="3"/>
    <n v="0"/>
    <n v="1"/>
    <n v="0"/>
    <n v="64"/>
    <n v="3"/>
    <n v="0"/>
    <x v="20"/>
    <n v="5.5750000000000002"/>
    <n v="0"/>
  </r>
  <r>
    <s v="flight to rome"/>
    <n v="3"/>
    <n v="0"/>
    <n v="1"/>
    <n v="0"/>
    <n v="2086"/>
    <n v="130"/>
    <n v="0"/>
    <x v="21"/>
    <n v="224.09999875"/>
    <n v="0"/>
  </r>
  <r>
    <s v="cheap international airline tickets"/>
    <n v="4"/>
    <n v="0"/>
    <n v="0"/>
    <n v="1"/>
    <n v="3920"/>
    <n v="55"/>
    <n v="0"/>
    <x v="22"/>
    <n v="186.4499998"/>
    <n v="0"/>
  </r>
  <r>
    <s v="barcelona cheap flight"/>
    <n v="3"/>
    <n v="0"/>
    <n v="1"/>
    <n v="1"/>
    <n v="316"/>
    <n v="31"/>
    <n v="0"/>
    <x v="23"/>
    <n v="55.999999700000004"/>
    <n v="0"/>
  </r>
  <r>
    <s v="madrid airfares"/>
    <n v="2"/>
    <n v="0"/>
    <n v="1"/>
    <n v="0"/>
    <n v="193"/>
    <n v="5"/>
    <n v="0"/>
    <x v="24"/>
    <n v="5.1624999875000004"/>
    <n v="0"/>
  </r>
  <r>
    <s v="london cheap flight"/>
    <n v="3"/>
    <n v="0"/>
    <n v="1"/>
    <n v="1"/>
    <n v="118"/>
    <n v="9"/>
    <n v="0"/>
    <x v="25"/>
    <n v="18.512499937500003"/>
    <n v="0"/>
  </r>
  <r>
    <s v="madrid cheap flight"/>
    <n v="3"/>
    <n v="0"/>
    <n v="1"/>
    <n v="1"/>
    <n v="320"/>
    <n v="8"/>
    <n v="0"/>
    <x v="26"/>
    <n v="8.1374999875"/>
    <n v="0"/>
  </r>
  <r>
    <s v="flights to rome"/>
    <n v="3"/>
    <n v="0"/>
    <n v="1"/>
    <n v="0"/>
    <n v="15777"/>
    <n v="845"/>
    <n v="0"/>
    <x v="27"/>
    <n v="1238.8249962750001"/>
    <n v="0"/>
  </r>
  <r>
    <s v="flight to italy"/>
    <n v="3"/>
    <n v="0"/>
    <n v="0"/>
    <n v="0"/>
    <n v="9123"/>
    <n v="479"/>
    <n v="1"/>
    <x v="28"/>
    <n v="852.66249553749992"/>
    <n v="739.5"/>
  </r>
  <r>
    <s v="fly to barcelona"/>
    <n v="3"/>
    <n v="0"/>
    <n v="1"/>
    <n v="0"/>
    <n v="854"/>
    <n v="46"/>
    <n v="0"/>
    <x v="29"/>
    <n v="62.537499725000004"/>
    <n v="0"/>
  </r>
  <r>
    <s v="flight - exact"/>
    <n v="3"/>
    <n v="0"/>
    <n v="0"/>
    <n v="0"/>
    <n v="737"/>
    <n v="20"/>
    <n v="0"/>
    <x v="30"/>
    <n v="31.462499999999999"/>
    <n v="0"/>
  </r>
  <r>
    <s v="europe airfares"/>
    <n v="2"/>
    <n v="0"/>
    <n v="0"/>
    <n v="0"/>
    <n v="2007"/>
    <n v="120"/>
    <n v="0"/>
    <x v="31"/>
    <n v="207.44999899999999"/>
    <n v="0"/>
  </r>
  <r>
    <s v="flight to florence"/>
    <n v="3"/>
    <n v="0"/>
    <n v="1"/>
    <n v="0"/>
    <n v="1250"/>
    <n v="51"/>
    <n v="0"/>
    <x v="32"/>
    <n v="86.087499787500008"/>
    <n v="0"/>
  </r>
  <r>
    <s v="flights to venice"/>
    <n v="3"/>
    <n v="0"/>
    <n v="1"/>
    <n v="0"/>
    <n v="7858"/>
    <n v="356"/>
    <n v="0"/>
    <x v="33"/>
    <n v="591.53749933750009"/>
    <n v="0"/>
  </r>
  <r>
    <s v="flights to madrid"/>
    <n v="3"/>
    <n v="0"/>
    <n v="1"/>
    <n v="0"/>
    <n v="7250"/>
    <n v="196"/>
    <n v="1"/>
    <x v="34"/>
    <n v="409.63749915"/>
    <n v="94.35"/>
  </r>
  <r>
    <s v="london flights"/>
    <n v="2"/>
    <n v="0"/>
    <n v="1"/>
    <n v="0"/>
    <n v="463"/>
    <n v="11"/>
    <n v="0"/>
    <x v="35"/>
    <n v="22.6999999875"/>
    <n v="0"/>
  </r>
  <r>
    <s v="greece travel"/>
    <n v="2"/>
    <n v="0"/>
    <n v="0"/>
    <n v="0"/>
    <n v="8829"/>
    <n v="100"/>
    <n v="0"/>
    <x v="36"/>
    <n v="328.14999945"/>
    <n v="0"/>
  </r>
  <r>
    <s v="greece cheap ticket"/>
    <n v="3"/>
    <n v="0"/>
    <n v="0"/>
    <n v="1"/>
    <n v="139"/>
    <n v="9"/>
    <n v="0"/>
    <x v="37"/>
    <n v="12.475"/>
    <n v="0"/>
  </r>
  <r>
    <s v="athens cheap ticket"/>
    <n v="3"/>
    <n v="0"/>
    <n v="1"/>
    <n v="1"/>
    <n v="90"/>
    <n v="5"/>
    <n v="0"/>
    <x v="38"/>
    <n v="6.6875"/>
    <n v="0"/>
  </r>
  <r>
    <s v="milan tickets"/>
    <n v="2"/>
    <n v="0"/>
    <n v="1"/>
    <n v="0"/>
    <n v="1196"/>
    <n v="14"/>
    <n v="0"/>
    <x v="39"/>
    <n v="16.312499975000001"/>
    <n v="0"/>
  </r>
  <r>
    <s v="milan cheap ticket"/>
    <n v="3"/>
    <n v="0"/>
    <n v="1"/>
    <n v="1"/>
    <n v="71"/>
    <n v="6"/>
    <n v="0"/>
    <x v="40"/>
    <n v="6.8624999624999994"/>
    <n v="0"/>
  </r>
  <r>
    <s v="rome travel"/>
    <n v="2"/>
    <n v="0"/>
    <n v="1"/>
    <n v="0"/>
    <n v="33517"/>
    <n v="622"/>
    <n v="2"/>
    <x v="41"/>
    <n v="1875.5749958249999"/>
    <n v="1076.95"/>
  </r>
  <r>
    <s v="flights to milan"/>
    <n v="3"/>
    <n v="0"/>
    <n v="1"/>
    <n v="0"/>
    <n v="4594"/>
    <n v="263"/>
    <n v="0"/>
    <x v="42"/>
    <n v="429.76249909999996"/>
    <n v="0"/>
  </r>
  <r>
    <s v="flights to florence"/>
    <n v="3"/>
    <n v="0"/>
    <n v="1"/>
    <n v="0"/>
    <n v="5437"/>
    <n v="269"/>
    <n v="4"/>
    <x v="43"/>
    <n v="475.33749958750002"/>
    <n v="2956.3"/>
  </r>
  <r>
    <s v="milan ticket"/>
    <n v="2"/>
    <n v="0"/>
    <n v="1"/>
    <n v="0"/>
    <n v="404"/>
    <n v="9"/>
    <n v="0"/>
    <x v="44"/>
    <n v="13.9125"/>
    <n v="0"/>
  </r>
  <r>
    <s v="flights to barcelona"/>
    <n v="3"/>
    <n v="0"/>
    <n v="1"/>
    <n v="0"/>
    <n v="14022"/>
    <n v="742"/>
    <n v="1"/>
    <x v="45"/>
    <n v="1259.9874927000001"/>
    <n v="79.900000000000006"/>
  </r>
  <r>
    <s v="flights to italy"/>
    <n v="3"/>
    <n v="0"/>
    <n v="0"/>
    <n v="0"/>
    <n v="33033"/>
    <n v="1503"/>
    <n v="3"/>
    <x v="46"/>
    <n v="2971.2874875750003"/>
    <n v="2844.1"/>
  </r>
  <r>
    <s v="london airlines"/>
    <n v="2"/>
    <n v="0"/>
    <n v="1"/>
    <n v="0"/>
    <n v="310"/>
    <n v="6"/>
    <n v="0"/>
    <x v="47"/>
    <n v="13.024999950000002"/>
    <n v="0"/>
  </r>
  <r>
    <s v="[istanbul airlines]"/>
    <n v="2"/>
    <n v="0"/>
    <n v="1"/>
    <n v="0"/>
    <n v="75"/>
    <n v="2"/>
    <n v="0"/>
    <x v="48"/>
    <n v="2.7250000000000001"/>
    <n v="0"/>
  </r>
  <r>
    <s v="cheap international airfares"/>
    <n v="3"/>
    <n v="0"/>
    <n v="0"/>
    <n v="1"/>
    <n v="556"/>
    <n v="15"/>
    <n v="0"/>
    <x v="49"/>
    <n v="56.224999975000003"/>
    <n v="0"/>
  </r>
  <r>
    <s v="flights to london"/>
    <n v="3"/>
    <n v="0"/>
    <n v="1"/>
    <n v="0"/>
    <n v="2253"/>
    <n v="92"/>
    <n v="0"/>
    <x v="50"/>
    <n v="170.83749904999999"/>
    <n v="0"/>
  </r>
  <r>
    <s v="business class flights"/>
    <n v="3"/>
    <n v="0"/>
    <n v="0"/>
    <n v="0"/>
    <n v="821"/>
    <n v="23"/>
    <n v="0"/>
    <x v="51"/>
    <n v="126.96249981250001"/>
    <n v="0"/>
  </r>
  <r>
    <s v="london travel"/>
    <n v="2"/>
    <n v="0"/>
    <n v="1"/>
    <n v="0"/>
    <n v="817"/>
    <n v="14"/>
    <n v="0"/>
    <x v="52"/>
    <n v="27.824999999999999"/>
    <n v="0"/>
  </r>
  <r>
    <s v="venice airline"/>
    <n v="2"/>
    <n v="0"/>
    <n v="1"/>
    <n v="0"/>
    <n v="308"/>
    <n v="9"/>
    <n v="0"/>
    <x v="53"/>
    <n v="8.4"/>
    <n v="0"/>
  </r>
  <r>
    <s v="rome airlines"/>
    <n v="2"/>
    <n v="0"/>
    <n v="1"/>
    <n v="0"/>
    <n v="5667"/>
    <n v="91"/>
    <n v="0"/>
    <x v="54"/>
    <n v="236.81249937499996"/>
    <n v="0"/>
  </r>
  <r>
    <s v="athens fares"/>
    <n v="2"/>
    <n v="0"/>
    <n v="1"/>
    <n v="0"/>
    <n v="262"/>
    <n v="10"/>
    <n v="0"/>
    <x v="55"/>
    <n v="16.087499975"/>
    <n v="0"/>
  </r>
  <r>
    <s v="england flights"/>
    <n v="2"/>
    <n v="0"/>
    <n v="0"/>
    <n v="0"/>
    <n v="270"/>
    <n v="1"/>
    <n v="0"/>
    <x v="56"/>
    <n v="3.0375000000000001"/>
    <n v="0"/>
  </r>
  <r>
    <s v="athens cheap flight"/>
    <n v="3"/>
    <n v="0"/>
    <n v="1"/>
    <n v="1"/>
    <n v="822"/>
    <n v="48"/>
    <n v="0"/>
    <x v="57"/>
    <n v="57.612499999999997"/>
    <n v="0"/>
  </r>
  <r>
    <s v="milan airfare"/>
    <n v="2"/>
    <n v="0"/>
    <n v="1"/>
    <n v="0"/>
    <n v="523"/>
    <n v="16"/>
    <n v="0"/>
    <x v="58"/>
    <n v="22.8874999875"/>
    <n v="0"/>
  </r>
  <r>
    <s v="italy travel"/>
    <n v="2"/>
    <n v="0"/>
    <n v="0"/>
    <n v="0"/>
    <n v="41844"/>
    <n v="527"/>
    <n v="0"/>
    <x v="59"/>
    <n v="2477.3999997124997"/>
    <n v="0"/>
  </r>
  <r>
    <s v="madrid travel"/>
    <n v="2"/>
    <n v="0"/>
    <n v="1"/>
    <n v="0"/>
    <n v="1325"/>
    <n v="6"/>
    <n v="0"/>
    <x v="60"/>
    <n v="24.712499999999999"/>
    <n v="0"/>
  </r>
  <r>
    <s v="venice fares"/>
    <n v="2"/>
    <n v="0"/>
    <n v="1"/>
    <n v="0"/>
    <n v="111"/>
    <n v="5"/>
    <n v="0"/>
    <x v="61"/>
    <n v="11.4125"/>
    <n v="0"/>
  </r>
  <r>
    <s v="venice airlines"/>
    <n v="2"/>
    <n v="0"/>
    <n v="1"/>
    <n v="0"/>
    <n v="2256"/>
    <n v="23"/>
    <n v="0"/>
    <x v="62"/>
    <n v="59.712499999999999"/>
    <n v="0"/>
  </r>
  <r>
    <s v="london tickets"/>
    <n v="2"/>
    <n v="0"/>
    <n v="1"/>
    <n v="0"/>
    <n v="384"/>
    <n v="6"/>
    <n v="0"/>
    <x v="63"/>
    <n v="10.875"/>
    <n v="0"/>
  </r>
  <r>
    <s v="greece tickets"/>
    <n v="2"/>
    <n v="0"/>
    <n v="0"/>
    <n v="0"/>
    <n v="753"/>
    <n v="36"/>
    <n v="0"/>
    <x v="64"/>
    <n v="55.237499737500002"/>
    <n v="0"/>
  </r>
  <r>
    <s v="cheap international flights"/>
    <n v="3"/>
    <n v="0"/>
    <n v="0"/>
    <n v="1"/>
    <n v="730"/>
    <n v="27"/>
    <n v="0"/>
    <x v="65"/>
    <n v="82.449999950000006"/>
    <n v="0"/>
  </r>
  <r>
    <s v="london cheap flights"/>
    <n v="3"/>
    <n v="0"/>
    <n v="1"/>
    <n v="1"/>
    <n v="1295"/>
    <n v="33"/>
    <n v="0"/>
    <x v="66"/>
    <n v="49.787499712500001"/>
    <n v="0"/>
  </r>
  <r>
    <s v="rome plane tickets"/>
    <n v="3"/>
    <n v="0"/>
    <n v="1"/>
    <n v="0"/>
    <n v="186"/>
    <n v="10"/>
    <n v="0"/>
    <x v="67"/>
    <n v="13.562499975000001"/>
    <n v="0"/>
  </r>
  <r>
    <s v="flight to london"/>
    <n v="3"/>
    <n v="0"/>
    <n v="0"/>
    <n v="0"/>
    <n v="319"/>
    <n v="19"/>
    <n v="0"/>
    <x v="68"/>
    <n v="36.162499787499996"/>
    <n v="0"/>
  </r>
  <r>
    <s v="london cheap tickets"/>
    <n v="3"/>
    <n v="0"/>
    <n v="1"/>
    <n v="1"/>
    <n v="313"/>
    <n v="11"/>
    <n v="0"/>
    <x v="69"/>
    <n v="22.499999912499998"/>
    <n v="0"/>
  </r>
  <r>
    <s v="england flight"/>
    <n v="2"/>
    <n v="0"/>
    <n v="0"/>
    <n v="1"/>
    <n v="101"/>
    <n v="1"/>
    <n v="0"/>
    <x v="70"/>
    <n v="1.8125"/>
    <n v="0"/>
  </r>
  <r>
    <s v="milan cheap flights"/>
    <n v="3"/>
    <n v="0"/>
    <n v="1"/>
    <n v="1"/>
    <n v="2229"/>
    <n v="71"/>
    <n v="0"/>
    <x v="71"/>
    <n v="83.062499699999989"/>
    <n v="0"/>
  </r>
  <r>
    <s v="florence airlines"/>
    <n v="2"/>
    <n v="0"/>
    <n v="1"/>
    <n v="0"/>
    <n v="1488"/>
    <n v="15"/>
    <n v="0"/>
    <x v="72"/>
    <n v="29.725000000000001"/>
    <n v="0"/>
  </r>
  <r>
    <s v="madrid airports"/>
    <n v="2"/>
    <n v="0"/>
    <n v="1"/>
    <n v="0"/>
    <n v="434"/>
    <n v="2"/>
    <n v="0"/>
    <x v="73"/>
    <n v="5.3624999999999998"/>
    <n v="0"/>
  </r>
  <r>
    <s v="barcelona fares"/>
    <n v="2"/>
    <n v="0"/>
    <n v="1"/>
    <n v="0"/>
    <n v="292"/>
    <n v="15"/>
    <n v="0"/>
    <x v="74"/>
    <n v="19.42499995"/>
    <n v="0"/>
  </r>
  <r>
    <s v="discount airfare - exact"/>
    <n v="4"/>
    <n v="0"/>
    <n v="0"/>
    <n v="1"/>
    <n v="3896"/>
    <n v="8"/>
    <n v="0"/>
    <x v="75"/>
    <n v="46.612499999999997"/>
    <n v="0"/>
  </r>
  <r>
    <s v="madrid airport"/>
    <n v="2"/>
    <n v="0"/>
    <n v="1"/>
    <n v="0"/>
    <n v="7185"/>
    <n v="15"/>
    <n v="0"/>
    <x v="76"/>
    <n v="17.987499937499997"/>
    <n v="0"/>
  </r>
  <r>
    <s v="london airfare"/>
    <n v="2"/>
    <n v="0"/>
    <n v="1"/>
    <n v="0"/>
    <n v="797"/>
    <n v="16"/>
    <n v="0"/>
    <x v="77"/>
    <n v="25.9375"/>
    <n v="0"/>
  </r>
  <r>
    <s v="florence airfare"/>
    <n v="2"/>
    <n v="0"/>
    <n v="1"/>
    <n v="0"/>
    <n v="522"/>
    <n v="14"/>
    <n v="0"/>
    <x v="78"/>
    <n v="24.049999999999997"/>
    <n v="0"/>
  </r>
  <r>
    <s v="business class"/>
    <n v="2"/>
    <n v="0"/>
    <n v="0"/>
    <n v="0"/>
    <n v="8045"/>
    <n v="289"/>
    <n v="1"/>
    <x v="79"/>
    <n v="1668.5874979624998"/>
    <n v="144.5"/>
  </r>
  <r>
    <s v="paris cheap tickets"/>
    <n v="3"/>
    <n v="0"/>
    <n v="1"/>
    <n v="0"/>
    <n v="3767"/>
    <n v="367"/>
    <n v="1"/>
    <x v="80"/>
    <n v="1024.3624985249999"/>
    <n v="417.35"/>
  </r>
  <r>
    <s v="barcelona fare"/>
    <n v="2"/>
    <n v="0"/>
    <n v="1"/>
    <n v="0"/>
    <n v="483"/>
    <n v="11"/>
    <n v="0"/>
    <x v="81"/>
    <n v="17.862499962500003"/>
    <n v="0"/>
  </r>
  <r>
    <s v="rome airport"/>
    <n v="2"/>
    <n v="0"/>
    <n v="1"/>
    <n v="0"/>
    <n v="5213"/>
    <n v="17"/>
    <n v="0"/>
    <x v="82"/>
    <n v="50.099999975000003"/>
    <n v="0"/>
  </r>
  <r>
    <s v="international airfares"/>
    <n v="2"/>
    <n v="0"/>
    <n v="0"/>
    <n v="0"/>
    <n v="3313"/>
    <n v="113"/>
    <n v="1"/>
    <x v="83"/>
    <n v="438.33749931250003"/>
    <n v="923.95"/>
  </r>
  <r>
    <s v="greece cheap flights"/>
    <n v="3"/>
    <n v="0"/>
    <n v="0"/>
    <n v="1"/>
    <n v="4887"/>
    <n v="258"/>
    <n v="0"/>
    <x v="84"/>
    <n v="669.13749743749997"/>
    <n v="0"/>
  </r>
  <r>
    <s v="business class ticket"/>
    <n v="3"/>
    <n v="0"/>
    <n v="0"/>
    <n v="0"/>
    <n v="474"/>
    <n v="19"/>
    <n v="0"/>
    <x v="85"/>
    <n v="83.062499975000009"/>
    <n v="0"/>
  </r>
  <r>
    <s v="france holidays"/>
    <n v="2"/>
    <n v="0"/>
    <n v="0"/>
    <n v="0"/>
    <n v="2997"/>
    <n v="44"/>
    <n v="0"/>
    <x v="86"/>
    <n v="177.34999974999999"/>
    <n v="0"/>
  </r>
  <r>
    <s v="madrid fares"/>
    <n v="2"/>
    <n v="0"/>
    <n v="1"/>
    <n v="0"/>
    <n v="95"/>
    <n v="10"/>
    <n v="0"/>
    <x v="87"/>
    <n v="15.262499999999999"/>
    <n v="0"/>
  </r>
  <r>
    <s v="london airfares"/>
    <n v="2"/>
    <n v="0"/>
    <n v="1"/>
    <n v="0"/>
    <n v="87"/>
    <n v="6"/>
    <n v="0"/>
    <x v="88"/>
    <n v="9.5625"/>
    <n v="0"/>
  </r>
  <r>
    <s v="barcelona travel"/>
    <n v="2"/>
    <n v="0"/>
    <n v="1"/>
    <n v="0"/>
    <n v="7084"/>
    <n v="90"/>
    <n v="0"/>
    <x v="89"/>
    <n v="338.46249937499999"/>
    <n v="0"/>
  </r>
  <r>
    <s v="germany airlines"/>
    <n v="2"/>
    <n v="0"/>
    <n v="0"/>
    <n v="0"/>
    <n v="4761"/>
    <n v="67"/>
    <n v="0"/>
    <x v="90"/>
    <n v="153.387499725"/>
    <n v="0"/>
  </r>
  <r>
    <s v="italy cheap ticket"/>
    <n v="3"/>
    <n v="0"/>
    <n v="0"/>
    <n v="1"/>
    <n v="112"/>
    <n v="10"/>
    <n v="0"/>
    <x v="91"/>
    <n v="20.824999949999999"/>
    <n v="0"/>
  </r>
  <r>
    <s v="barcelona plane tickets"/>
    <n v="3"/>
    <n v="0"/>
    <n v="1"/>
    <n v="0"/>
    <n v="86"/>
    <n v="10"/>
    <n v="0"/>
    <x v="92"/>
    <n v="11.637499999999999"/>
    <n v="0"/>
  </r>
  <r>
    <s v="paris cheap flight"/>
    <n v="3"/>
    <n v="0"/>
    <n v="1"/>
    <n v="1"/>
    <n v="5171"/>
    <n v="470"/>
    <n v="0"/>
    <x v="93"/>
    <n v="1394.8999956624998"/>
    <n v="0"/>
  </r>
  <r>
    <s v="business class travel"/>
    <n v="3"/>
    <n v="0"/>
    <n v="0"/>
    <n v="0"/>
    <n v="647"/>
    <n v="20"/>
    <n v="0"/>
    <x v="94"/>
    <n v="113.22499999999999"/>
    <n v="0"/>
  </r>
  <r>
    <s v="italy airlines"/>
    <n v="2"/>
    <n v="0"/>
    <n v="0"/>
    <n v="0"/>
    <n v="18672"/>
    <n v="330"/>
    <n v="0"/>
    <x v="95"/>
    <n v="765.76249722499995"/>
    <n v="0"/>
  </r>
  <r>
    <s v="florence cheap tickets"/>
    <n v="3"/>
    <n v="0"/>
    <n v="1"/>
    <n v="1"/>
    <n v="133"/>
    <n v="15"/>
    <n v="1"/>
    <x v="96"/>
    <n v="20.787499937500002"/>
    <n v="490.45"/>
  </r>
  <r>
    <s v="marseille airlines"/>
    <n v="2"/>
    <n v="0"/>
    <n v="1"/>
    <n v="0"/>
    <n v="93"/>
    <n v="3"/>
    <n v="0"/>
    <x v="97"/>
    <n v="4.1749999874999997"/>
    <n v="0"/>
  </r>
  <r>
    <s v="barcelona airports"/>
    <n v="2"/>
    <n v="0"/>
    <n v="1"/>
    <n v="0"/>
    <n v="959"/>
    <n v="5"/>
    <n v="0"/>
    <x v="98"/>
    <n v="8.0625"/>
    <n v="0"/>
  </r>
  <r>
    <s v="florence airport"/>
    <n v="2"/>
    <n v="0"/>
    <n v="1"/>
    <n v="0"/>
    <n v="2275"/>
    <n v="18"/>
    <n v="0"/>
    <x v="99"/>
    <n v="11.537500000000001"/>
    <n v="0"/>
  </r>
  <r>
    <s v="venice tickets"/>
    <n v="2"/>
    <n v="0"/>
    <n v="1"/>
    <n v="0"/>
    <n v="1491"/>
    <n v="13"/>
    <n v="0"/>
    <x v="100"/>
    <n v="37.087499987499996"/>
    <n v="0"/>
  </r>
  <r>
    <s v="venice ticket"/>
    <n v="2"/>
    <n v="0"/>
    <n v="1"/>
    <n v="0"/>
    <n v="186"/>
    <n v="11"/>
    <n v="0"/>
    <x v="101"/>
    <n v="8.7750000000000004"/>
    <n v="0"/>
  </r>
  <r>
    <s v="fly to london"/>
    <n v="3"/>
    <n v="0"/>
    <n v="1"/>
    <n v="0"/>
    <n v="116"/>
    <n v="5"/>
    <n v="0"/>
    <x v="102"/>
    <n v="10.074999999999999"/>
    <n v="0"/>
  </r>
  <r>
    <s v="greece flights"/>
    <n v="2"/>
    <n v="0"/>
    <n v="0"/>
    <n v="0"/>
    <n v="24312"/>
    <n v="748"/>
    <n v="0"/>
    <x v="103"/>
    <n v="2676.24999445"/>
    <n v="0"/>
  </r>
  <r>
    <s v="trips to france"/>
    <n v="3"/>
    <n v="0"/>
    <n v="0"/>
    <n v="0"/>
    <n v="1915"/>
    <n v="45"/>
    <n v="0"/>
    <x v="104"/>
    <n v="229.47499968750003"/>
    <n v="0"/>
  </r>
  <r>
    <s v="madrid ticket"/>
    <n v="2"/>
    <n v="0"/>
    <n v="1"/>
    <n v="0"/>
    <n v="560"/>
    <n v="20"/>
    <n v="0"/>
    <x v="105"/>
    <n v="56.537499975000003"/>
    <n v="0"/>
  </r>
  <r>
    <s v="italy cheap flight"/>
    <n v="3"/>
    <n v="0"/>
    <n v="0"/>
    <n v="1"/>
    <n v="361"/>
    <n v="18"/>
    <n v="0"/>
    <x v="106"/>
    <n v="31.737499999999997"/>
    <n v="0"/>
  </r>
  <r>
    <s v="barcelona cheap tickets"/>
    <n v="3"/>
    <n v="0"/>
    <n v="1"/>
    <n v="1"/>
    <n v="212"/>
    <n v="25"/>
    <n v="0"/>
    <x v="107"/>
    <n v="51.287499887500005"/>
    <n v="0"/>
  </r>
  <r>
    <s v="international tickets"/>
    <n v="2"/>
    <n v="0"/>
    <n v="0"/>
    <n v="0"/>
    <n v="2017"/>
    <n v="51"/>
    <n v="0"/>
    <x v="108"/>
    <n v="116.67500000000001"/>
    <n v="0"/>
  </r>
  <r>
    <s v="milan flights"/>
    <n v="2"/>
    <n v="0"/>
    <n v="1"/>
    <n v="0"/>
    <n v="2526"/>
    <n v="59"/>
    <n v="0"/>
    <x v="109"/>
    <n v="103.02499965"/>
    <n v="0"/>
  </r>
  <r>
    <s v="flights to turkey"/>
    <n v="3"/>
    <n v="0"/>
    <n v="0"/>
    <n v="0"/>
    <n v="18302"/>
    <n v="1609"/>
    <n v="0"/>
    <x v="110"/>
    <n v="3452.1249880375003"/>
    <n v="0"/>
  </r>
  <r>
    <s v="geneva cheap flights"/>
    <n v="3"/>
    <n v="0"/>
    <n v="1"/>
    <n v="1"/>
    <n v="179"/>
    <n v="3"/>
    <n v="0"/>
    <x v="111"/>
    <n v="9.8625000000000007"/>
    <n v="0"/>
  </r>
  <r>
    <s v="venice airport"/>
    <n v="2"/>
    <n v="0"/>
    <n v="1"/>
    <n v="0"/>
    <n v="3155"/>
    <n v="15"/>
    <n v="0"/>
    <x v="112"/>
    <n v="24.9624999125"/>
    <n v="0"/>
  </r>
  <r>
    <s v="europe tickets"/>
    <n v="2"/>
    <n v="0"/>
    <n v="0"/>
    <n v="0"/>
    <n v="11303"/>
    <n v="284"/>
    <n v="0"/>
    <x v="113"/>
    <n v="866.29999762500006"/>
    <n v="0"/>
  </r>
  <r>
    <s v="italy fare"/>
    <n v="2"/>
    <n v="0"/>
    <n v="0"/>
    <n v="0"/>
    <n v="1154"/>
    <n v="56"/>
    <n v="0"/>
    <x v="114"/>
    <n v="90.887499599999998"/>
    <n v="0"/>
  </r>
  <r>
    <s v="madrid airlines"/>
    <n v="2"/>
    <n v="0"/>
    <n v="1"/>
    <n v="0"/>
    <n v="4660"/>
    <n v="82"/>
    <n v="0"/>
    <x v="115"/>
    <n v="122.74999941250002"/>
    <n v="0"/>
  </r>
  <r>
    <s v="barcelona tickets"/>
    <n v="2"/>
    <n v="0"/>
    <n v="1"/>
    <n v="0"/>
    <n v="3154"/>
    <n v="38"/>
    <n v="0"/>
    <x v="116"/>
    <n v="88.887499762499999"/>
    <n v="0"/>
  </r>
  <r>
    <s v="turkey travel"/>
    <n v="2"/>
    <n v="0"/>
    <n v="1"/>
    <n v="0"/>
    <n v="28523"/>
    <n v="581"/>
    <n v="0"/>
    <x v="117"/>
    <n v="1898.8374983875001"/>
    <n v="0"/>
  </r>
  <r>
    <s v="air france to italy"/>
    <n v="4"/>
    <n v="1"/>
    <n v="1"/>
    <n v="0"/>
    <n v="78"/>
    <n v="6"/>
    <n v="0"/>
    <x v="118"/>
    <n v="6.9624999749999992"/>
    <n v="0"/>
  </r>
  <r>
    <s v="spain cheap tickets"/>
    <n v="3"/>
    <n v="0"/>
    <n v="1"/>
    <n v="1"/>
    <n v="276"/>
    <n v="27"/>
    <n v="0"/>
    <x v="119"/>
    <n v="50.424999962500003"/>
    <n v="0"/>
  </r>
  <r>
    <s v="milan airports"/>
    <n v="2"/>
    <n v="0"/>
    <n v="1"/>
    <n v="0"/>
    <n v="1298"/>
    <n v="4"/>
    <n v="0"/>
    <x v="120"/>
    <n v="3.45"/>
    <n v="0"/>
  </r>
  <r>
    <s v="european travel"/>
    <n v="2"/>
    <n v="0"/>
    <n v="0"/>
    <n v="0"/>
    <n v="64811"/>
    <n v="170"/>
    <n v="0"/>
    <x v="121"/>
    <n v="693.41249946250002"/>
    <n v="0"/>
  </r>
  <r>
    <s v="italy plane tickets"/>
    <n v="3"/>
    <n v="0"/>
    <n v="0"/>
    <n v="0"/>
    <n v="90"/>
    <n v="13"/>
    <n v="0"/>
    <x v="122"/>
    <n v="46.837499975"/>
    <n v="0"/>
  </r>
  <r>
    <s v="overseas flights"/>
    <n v="2"/>
    <n v="0"/>
    <n v="0"/>
    <n v="0"/>
    <n v="207"/>
    <n v="7"/>
    <n v="0"/>
    <x v="123"/>
    <n v="19.187499975000001"/>
    <n v="0"/>
  </r>
  <r>
    <s v="barcelona airlines"/>
    <n v="2"/>
    <n v="0"/>
    <n v="1"/>
    <n v="0"/>
    <n v="4648"/>
    <n v="139"/>
    <n v="0"/>
    <x v="124"/>
    <n v="348.76249928750002"/>
    <n v="0"/>
  </r>
  <r>
    <s v="athens travel"/>
    <n v="2"/>
    <n v="0"/>
    <n v="1"/>
    <n v="0"/>
    <n v="8474"/>
    <n v="65"/>
    <n v="1"/>
    <x v="125"/>
    <n v="240.69999994999998"/>
    <n v="687.65"/>
  </r>
  <r>
    <s v="milan airline"/>
    <n v="2"/>
    <n v="0"/>
    <n v="1"/>
    <n v="0"/>
    <n v="244"/>
    <n v="6"/>
    <n v="0"/>
    <x v="126"/>
    <n v="6.6124999750000004"/>
    <n v="0"/>
  </r>
  <r>
    <s v="germany cheap tickets"/>
    <n v="3"/>
    <n v="0"/>
    <n v="0"/>
    <n v="1"/>
    <n v="373"/>
    <n v="28"/>
    <n v="0"/>
    <x v="127"/>
    <n v="60.799999749999998"/>
    <n v="0"/>
  </r>
  <r>
    <s v="international fare"/>
    <n v="2"/>
    <n v="0"/>
    <n v="0"/>
    <n v="0"/>
    <n v="264"/>
    <n v="13"/>
    <n v="0"/>
    <x v="128"/>
    <n v="30.799999949999997"/>
    <n v="0"/>
  </r>
  <r>
    <s v="italy ticket"/>
    <n v="2"/>
    <n v="0"/>
    <n v="0"/>
    <n v="0"/>
    <n v="819"/>
    <n v="25"/>
    <n v="0"/>
    <x v="129"/>
    <n v="32.9124999"/>
    <n v="0"/>
  </r>
  <r>
    <s v="london cheap ticket"/>
    <n v="3"/>
    <n v="0"/>
    <n v="1"/>
    <n v="1"/>
    <n v="56"/>
    <n v="1"/>
    <n v="0"/>
    <x v="130"/>
    <n v="0.47499999999999998"/>
    <n v="0"/>
  </r>
  <r>
    <s v="greece airfares"/>
    <n v="2"/>
    <n v="0"/>
    <n v="0"/>
    <n v="0"/>
    <n v="353"/>
    <n v="16"/>
    <n v="0"/>
    <x v="131"/>
    <n v="36.162499875000002"/>
    <n v="0"/>
  </r>
  <r>
    <s v="germany travel"/>
    <n v="2"/>
    <n v="0"/>
    <n v="0"/>
    <n v="0"/>
    <n v="400"/>
    <n v="7"/>
    <n v="0"/>
    <x v="132"/>
    <n v="10.0625"/>
    <n v="0"/>
  </r>
  <r>
    <s v="overseas airlines"/>
    <n v="2"/>
    <n v="0"/>
    <n v="0"/>
    <n v="0"/>
    <n v="153"/>
    <n v="3"/>
    <n v="0"/>
    <x v="133"/>
    <n v="11.562499987500001"/>
    <n v="0"/>
  </r>
  <r>
    <s v="london flight"/>
    <n v="2"/>
    <n v="0"/>
    <n v="1"/>
    <n v="0"/>
    <n v="404"/>
    <n v="7"/>
    <n v="0"/>
    <x v="134"/>
    <n v="11.699999937499999"/>
    <n v="0"/>
  </r>
  <r>
    <s v="rome plane ticket"/>
    <n v="3"/>
    <n v="0"/>
    <n v="1"/>
    <n v="0"/>
    <n v="73"/>
    <n v="4"/>
    <n v="0"/>
    <x v="135"/>
    <n v="4.1624999999999996"/>
    <n v="0"/>
  </r>
  <r>
    <s v="discount airfares - broad"/>
    <n v="4"/>
    <n v="0"/>
    <n v="0"/>
    <n v="1"/>
    <n v="1646"/>
    <n v="36"/>
    <n v="0"/>
    <x v="136"/>
    <n v="212.49999989999998"/>
    <n v="0"/>
  </r>
  <r>
    <s v="florence flights"/>
    <n v="2"/>
    <n v="0"/>
    <n v="1"/>
    <n v="0"/>
    <n v="2517"/>
    <n v="65"/>
    <n v="0"/>
    <x v="137"/>
    <n v="131.87499980000001"/>
    <n v="0"/>
  </r>
  <r>
    <s v="bordeaux airlines"/>
    <n v="2"/>
    <n v="0"/>
    <n v="1"/>
    <n v="0"/>
    <n v="121"/>
    <n v="5"/>
    <n v="0"/>
    <x v="138"/>
    <n v="12.85"/>
    <n v="0"/>
  </r>
  <r>
    <s v="rome fares"/>
    <n v="2"/>
    <n v="0"/>
    <n v="1"/>
    <n v="0"/>
    <n v="715"/>
    <n v="51"/>
    <n v="0"/>
    <x v="139"/>
    <n v="78.849999675000007"/>
    <n v="0"/>
  </r>
  <r>
    <s v="paris airfares"/>
    <n v="2"/>
    <n v="0"/>
    <n v="1"/>
    <n v="0"/>
    <n v="2173"/>
    <n v="261"/>
    <n v="5"/>
    <x v="140"/>
    <n v="558.04999902500003"/>
    <n v="4535.6000000000004"/>
  </r>
  <r>
    <s v="barcelona airfares"/>
    <n v="2"/>
    <n v="0"/>
    <n v="1"/>
    <n v="0"/>
    <n v="183"/>
    <n v="14"/>
    <n v="0"/>
    <x v="141"/>
    <n v="24.262500000000003"/>
    <n v="0"/>
  </r>
  <r>
    <s v="spain travel"/>
    <n v="2"/>
    <n v="0"/>
    <n v="1"/>
    <n v="0"/>
    <n v="28078"/>
    <n v="444"/>
    <n v="0"/>
    <x v="142"/>
    <n v="1871.9374963125001"/>
    <n v="0"/>
  </r>
  <r>
    <s v="international plane ticket"/>
    <n v="3"/>
    <n v="0"/>
    <n v="0"/>
    <n v="0"/>
    <n v="58"/>
    <n v="3"/>
    <n v="0"/>
    <x v="143"/>
    <n v="13.987500000000001"/>
    <n v="0"/>
  </r>
  <r>
    <s v="milan fare"/>
    <n v="2"/>
    <n v="0"/>
    <n v="1"/>
    <n v="0"/>
    <n v="158"/>
    <n v="5"/>
    <n v="0"/>
    <x v="144"/>
    <n v="6.0374999999999996"/>
    <n v="0"/>
  </r>
  <r>
    <s v="travel in paris"/>
    <n v="3"/>
    <n v="0"/>
    <n v="1"/>
    <n v="0"/>
    <n v="4204"/>
    <n v="176"/>
    <n v="0"/>
    <x v="145"/>
    <n v="723.18749800000012"/>
    <n v="0"/>
  </r>
  <r>
    <s v="london ticket"/>
    <n v="2"/>
    <n v="0"/>
    <n v="1"/>
    <n v="0"/>
    <n v="125"/>
    <n v="7"/>
    <n v="0"/>
    <x v="146"/>
    <n v="7.7249999750000011"/>
    <n v="0"/>
  </r>
  <r>
    <s v="overseas travel"/>
    <n v="2"/>
    <n v="0"/>
    <n v="0"/>
    <n v="0"/>
    <n v="306"/>
    <n v="7"/>
    <n v="0"/>
    <x v="147"/>
    <n v="21.199999975000001"/>
    <n v="0"/>
  </r>
  <r>
    <s v="paris flights"/>
    <n v="2"/>
    <n v="0"/>
    <n v="1"/>
    <n v="1"/>
    <n v="37527"/>
    <n v="1932"/>
    <n v="13"/>
    <x v="148"/>
    <n v="5455.2999875124997"/>
    <n v="10433.75"/>
  </r>
  <r>
    <s v="venice travel"/>
    <n v="2"/>
    <n v="0"/>
    <n v="1"/>
    <n v="0"/>
    <n v="9582"/>
    <n v="64"/>
    <n v="0"/>
    <x v="149"/>
    <n v="245.88749960000001"/>
    <n v="0"/>
  </r>
  <r>
    <s v="lyon cheap tickets"/>
    <n v="3"/>
    <n v="0"/>
    <n v="1"/>
    <n v="1"/>
    <n v="92"/>
    <n v="2"/>
    <n v="0"/>
    <x v="150"/>
    <n v="4.6124999999999998"/>
    <n v="0"/>
  </r>
  <r>
    <s v="london airline"/>
    <n v="2"/>
    <n v="0"/>
    <n v="1"/>
    <n v="0"/>
    <n v="138"/>
    <n v="3"/>
    <n v="0"/>
    <x v="151"/>
    <n v="6.1749999750000004"/>
    <n v="0"/>
  </r>
  <r>
    <s v="[istanbul cheap flights]"/>
    <n v="3"/>
    <n v="0"/>
    <n v="1"/>
    <n v="1"/>
    <n v="324"/>
    <n v="3"/>
    <n v="0"/>
    <x v="152"/>
    <n v="4.3125"/>
    <n v="0"/>
  </r>
  <r>
    <s v="venice airfares"/>
    <n v="2"/>
    <n v="0"/>
    <n v="1"/>
    <n v="0"/>
    <n v="190"/>
    <n v="7"/>
    <n v="0"/>
    <x v="153"/>
    <n v="16.875"/>
    <n v="0"/>
  </r>
  <r>
    <s v="paris airfare"/>
    <n v="2"/>
    <n v="0"/>
    <n v="1"/>
    <n v="0"/>
    <n v="4801"/>
    <n v="450"/>
    <n v="2"/>
    <x v="154"/>
    <n v="995.09999718749987"/>
    <n v="2816.9"/>
  </r>
  <r>
    <s v="europe airlines"/>
    <n v="2"/>
    <n v="0"/>
    <n v="0"/>
    <n v="0"/>
    <n v="7127"/>
    <n v="122"/>
    <n v="0"/>
    <x v="155"/>
    <n v="328.09999912500001"/>
    <n v="0"/>
  </r>
  <r>
    <s v="florence flight"/>
    <n v="2"/>
    <n v="0"/>
    <n v="1"/>
    <n v="0"/>
    <n v="621"/>
    <n v="23"/>
    <n v="0"/>
    <x v="156"/>
    <n v="45.237499962499996"/>
    <n v="0"/>
  </r>
  <r>
    <s v="cheap international tickets"/>
    <n v="3"/>
    <n v="0"/>
    <n v="0"/>
    <n v="1"/>
    <n v="55"/>
    <n v="6"/>
    <n v="0"/>
    <x v="157"/>
    <n v="18.825000000000003"/>
    <n v="0"/>
  </r>
  <r>
    <s v="florence airports"/>
    <n v="2"/>
    <n v="0"/>
    <n v="1"/>
    <n v="0"/>
    <n v="245"/>
    <n v="4"/>
    <n v="0"/>
    <x v="158"/>
    <n v="3.5625"/>
    <n v="0"/>
  </r>
  <r>
    <s v="flight to germany"/>
    <n v="3"/>
    <n v="0"/>
    <n v="0"/>
    <n v="0"/>
    <n v="897"/>
    <n v="107"/>
    <n v="0"/>
    <x v="159"/>
    <n v="211.33749893749999"/>
    <n v="0"/>
  </r>
  <r>
    <s v="flights to england"/>
    <n v="3"/>
    <n v="0"/>
    <n v="0"/>
    <n v="0"/>
    <n v="633"/>
    <n v="21"/>
    <n v="0"/>
    <x v="160"/>
    <n v="39.324999787500005"/>
    <n v="0"/>
  </r>
  <r>
    <s v="spain airfare"/>
    <n v="2"/>
    <n v="0"/>
    <n v="1"/>
    <n v="0"/>
    <n v="608"/>
    <n v="39"/>
    <n v="0"/>
    <x v="161"/>
    <n v="76.775000000000006"/>
    <n v="0"/>
  </r>
  <r>
    <s v="florence ticket"/>
    <n v="2"/>
    <n v="0"/>
    <n v="1"/>
    <n v="0"/>
    <n v="209"/>
    <n v="4"/>
    <n v="0"/>
    <x v="162"/>
    <n v="10.375"/>
    <n v="0"/>
  </r>
  <r>
    <s v="milan travel"/>
    <n v="2"/>
    <n v="0"/>
    <n v="1"/>
    <n v="0"/>
    <n v="1906"/>
    <n v="13"/>
    <n v="0"/>
    <x v="163"/>
    <n v="24.949999925"/>
    <n v="0"/>
  </r>
  <r>
    <s v="rome airports"/>
    <n v="2"/>
    <n v="0"/>
    <n v="1"/>
    <n v="0"/>
    <n v="3543"/>
    <n v="33"/>
    <n v="0"/>
    <x v="164"/>
    <n v="49.974999850000003"/>
    <n v="0"/>
  </r>
  <r>
    <s v="france tickets"/>
    <n v="2"/>
    <n v="0"/>
    <n v="0"/>
    <n v="0"/>
    <n v="5756"/>
    <n v="166"/>
    <n v="3"/>
    <x v="165"/>
    <n v="542.29999916249994"/>
    <n v="1775.65"/>
  </r>
  <r>
    <s v="italy cheap tickets"/>
    <n v="3"/>
    <n v="0"/>
    <n v="0"/>
    <n v="1"/>
    <n v="979"/>
    <n v="46"/>
    <n v="0"/>
    <x v="166"/>
    <n v="77.387499687499997"/>
    <n v="0"/>
  </r>
  <r>
    <s v="athens airline"/>
    <n v="2"/>
    <n v="0"/>
    <n v="1"/>
    <n v="0"/>
    <n v="10648"/>
    <n v="348"/>
    <n v="1"/>
    <x v="167"/>
    <n v="550.43749864999995"/>
    <n v="843.2"/>
  </r>
  <r>
    <s v="turkey airports"/>
    <n v="2"/>
    <n v="0"/>
    <n v="1"/>
    <n v="0"/>
    <n v="476"/>
    <n v="9"/>
    <n v="0"/>
    <x v="168"/>
    <n v="36.274999950000002"/>
    <n v="0"/>
  </r>
  <r>
    <s v="greece airlines"/>
    <n v="2"/>
    <n v="0"/>
    <n v="0"/>
    <n v="0"/>
    <n v="65"/>
    <n v="3"/>
    <n v="0"/>
    <x v="169"/>
    <n v="4.7249999999999996"/>
    <n v="0"/>
  </r>
  <r>
    <s v="athens airfares"/>
    <n v="2"/>
    <n v="0"/>
    <n v="1"/>
    <n v="0"/>
    <n v="459"/>
    <n v="29"/>
    <n v="0"/>
    <x v="170"/>
    <n v="61.387499912500004"/>
    <n v="0"/>
  </r>
  <r>
    <s v="barcelona airport"/>
    <n v="2"/>
    <n v="0"/>
    <n v="1"/>
    <n v="0"/>
    <n v="4780"/>
    <n v="6"/>
    <n v="0"/>
    <x v="171"/>
    <n v="15.049999974999999"/>
    <n v="0"/>
  </r>
  <r>
    <s v="florence tickets"/>
    <n v="2"/>
    <n v="0"/>
    <n v="1"/>
    <n v="0"/>
    <n v="398"/>
    <n v="3"/>
    <n v="0"/>
    <x v="172"/>
    <n v="7.4749999999999996"/>
    <n v="0"/>
  </r>
  <r>
    <s v="italy tickets"/>
    <n v="2"/>
    <n v="0"/>
    <n v="0"/>
    <n v="0"/>
    <n v="4800"/>
    <n v="69"/>
    <n v="0"/>
    <x v="173"/>
    <n v="194.0374995"/>
    <n v="0"/>
  </r>
  <r>
    <s v="madrid flights"/>
    <n v="2"/>
    <n v="0"/>
    <n v="1"/>
    <n v="0"/>
    <n v="3649"/>
    <n v="71"/>
    <n v="0"/>
    <x v="174"/>
    <n v="129.9499997625"/>
    <n v="0"/>
  </r>
  <r>
    <s v="spain cheap flights"/>
    <n v="3"/>
    <n v="0"/>
    <n v="1"/>
    <n v="1"/>
    <n v="5656"/>
    <n v="444"/>
    <n v="0"/>
    <x v="175"/>
    <n v="931.48749653749985"/>
    <n v="0"/>
  </r>
  <r>
    <s v="international cheap tickets"/>
    <n v="3"/>
    <n v="0"/>
    <n v="0"/>
    <n v="1"/>
    <n v="576"/>
    <n v="35"/>
    <n v="0"/>
    <x v="176"/>
    <n v="76.125"/>
    <n v="0"/>
  </r>
  <r>
    <s v="madrid cheap flights"/>
    <n v="3"/>
    <n v="0"/>
    <n v="1"/>
    <n v="1"/>
    <n v="3853"/>
    <n v="82"/>
    <n v="0"/>
    <x v="177"/>
    <n v="133.32499992499999"/>
    <n v="0"/>
  </r>
  <r>
    <s v="paris flight deals"/>
    <n v="3"/>
    <n v="0"/>
    <n v="1"/>
    <n v="1"/>
    <n v="122"/>
    <n v="31"/>
    <n v="0"/>
    <x v="178"/>
    <n v="115.32499985"/>
    <n v="0"/>
  </r>
  <r>
    <s v="barcelona ticket"/>
    <n v="2"/>
    <n v="0"/>
    <n v="1"/>
    <n v="0"/>
    <n v="633"/>
    <n v="17"/>
    <n v="0"/>
    <x v="179"/>
    <n v="16.287499887500001"/>
    <n v="0"/>
  </r>
  <r>
    <s v="florence travel"/>
    <n v="2"/>
    <n v="0"/>
    <n v="1"/>
    <n v="0"/>
    <n v="4786"/>
    <n v="21"/>
    <n v="0"/>
    <x v="180"/>
    <n v="84.112499900000003"/>
    <n v="0"/>
  </r>
  <r>
    <s v="italy flight"/>
    <n v="2"/>
    <n v="0"/>
    <n v="0"/>
    <n v="0"/>
    <n v="2830"/>
    <n v="72"/>
    <n v="0"/>
    <x v="181"/>
    <n v="169.89999970000002"/>
    <n v="0"/>
  </r>
  <r>
    <s v="travel to france"/>
    <n v="3"/>
    <n v="0"/>
    <n v="0"/>
    <n v="0"/>
    <n v="7101"/>
    <n v="289"/>
    <n v="0"/>
    <x v="182"/>
    <n v="1234.5624969500002"/>
    <n v="0"/>
  </r>
  <r>
    <s v="italy airport"/>
    <n v="2"/>
    <n v="0"/>
    <n v="0"/>
    <n v="0"/>
    <n v="826"/>
    <n v="8"/>
    <n v="0"/>
    <x v="183"/>
    <n v="13.625"/>
    <n v="0"/>
  </r>
  <r>
    <s v="rome tickets"/>
    <n v="2"/>
    <n v="0"/>
    <n v="1"/>
    <n v="0"/>
    <n v="3759"/>
    <n v="68"/>
    <n v="0"/>
    <x v="184"/>
    <n v="205.0874996375"/>
    <n v="0"/>
  </r>
  <r>
    <s v="madrid airfare"/>
    <n v="2"/>
    <n v="0"/>
    <n v="1"/>
    <n v="0"/>
    <n v="876"/>
    <n v="25"/>
    <n v="0"/>
    <x v="185"/>
    <n v="41.999999887500003"/>
    <n v="0"/>
  </r>
  <r>
    <s v="germany cheap flight"/>
    <n v="3"/>
    <n v="0"/>
    <n v="0"/>
    <n v="1"/>
    <n v="218"/>
    <n v="28"/>
    <n v="0"/>
    <x v="186"/>
    <n v="47.324999749999996"/>
    <n v="0"/>
  </r>
  <r>
    <s v="paris flight"/>
    <n v="2"/>
    <n v="0"/>
    <n v="1"/>
    <n v="0"/>
    <n v="20463"/>
    <n v="1286"/>
    <n v="9"/>
    <x v="187"/>
    <n v="3206.0624894749994"/>
    <n v="7721.4000000000005"/>
  </r>
  <r>
    <s v="turkey airfares"/>
    <n v="2"/>
    <n v="0"/>
    <n v="1"/>
    <n v="0"/>
    <n v="120"/>
    <n v="11"/>
    <n v="0"/>
    <x v="188"/>
    <n v="19.774999924999999"/>
    <n v="0"/>
  </r>
  <r>
    <s v="france flight deals"/>
    <n v="3"/>
    <n v="0"/>
    <n v="0"/>
    <n v="1"/>
    <n v="68"/>
    <n v="5"/>
    <n v="0"/>
    <x v="189"/>
    <n v="24.212499999999999"/>
    <n v="0"/>
  </r>
  <r>
    <s v="barcelona airfare"/>
    <n v="2"/>
    <n v="0"/>
    <n v="1"/>
    <n v="0"/>
    <n v="977"/>
    <n v="40"/>
    <n v="0"/>
    <x v="190"/>
    <n v="69.687499875"/>
    <n v="0"/>
  </r>
  <r>
    <s v="flights to switzerland"/>
    <n v="3"/>
    <n v="0"/>
    <n v="0"/>
    <n v="0"/>
    <n v="239"/>
    <n v="6"/>
    <n v="0"/>
    <x v="191"/>
    <n v="16.350000000000001"/>
    <n v="0"/>
  </r>
  <r>
    <s v="rome fare"/>
    <n v="2"/>
    <n v="0"/>
    <n v="1"/>
    <n v="0"/>
    <n v="884"/>
    <n v="64"/>
    <n v="1"/>
    <x v="192"/>
    <n v="100.32499955"/>
    <n v="1489.2"/>
  </r>
  <r>
    <s v="[istanbul flight]"/>
    <n v="2"/>
    <n v="0"/>
    <n v="1"/>
    <n v="0"/>
    <n v="108"/>
    <n v="4"/>
    <n v="0"/>
    <x v="193"/>
    <n v="5.4749999999999996"/>
    <n v="0"/>
  </r>
  <r>
    <s v="flights to uk"/>
    <n v="3"/>
    <n v="0"/>
    <n v="0"/>
    <n v="0"/>
    <n v="3649"/>
    <n v="138"/>
    <n v="0"/>
    <x v="194"/>
    <n v="526.38749962499992"/>
    <n v="0"/>
  </r>
  <r>
    <s v="european cheap tickets"/>
    <n v="3"/>
    <n v="0"/>
    <n v="0"/>
    <n v="1"/>
    <n v="86"/>
    <n v="6"/>
    <n v="0"/>
    <x v="195"/>
    <n v="5.4499999500000005"/>
    <n v="0"/>
  </r>
  <r>
    <s v="spain tickets"/>
    <n v="2"/>
    <n v="0"/>
    <n v="1"/>
    <n v="0"/>
    <n v="2815"/>
    <n v="44"/>
    <n v="0"/>
    <x v="196"/>
    <n v="132.24999972500001"/>
    <n v="0"/>
  </r>
  <r>
    <s v="rome airfare"/>
    <n v="2"/>
    <n v="0"/>
    <n v="1"/>
    <n v="0"/>
    <n v="1799"/>
    <n v="98"/>
    <n v="0"/>
    <x v="197"/>
    <n v="202.11249971249998"/>
    <n v="0"/>
  </r>
  <r>
    <s v="international cheap flights"/>
    <n v="3"/>
    <n v="0"/>
    <n v="0"/>
    <n v="1"/>
    <n v="2942"/>
    <n v="115"/>
    <n v="0"/>
    <x v="198"/>
    <n v="287.29999918750002"/>
    <n v="0"/>
  </r>
  <r>
    <s v="england cheap flights"/>
    <n v="3"/>
    <n v="0"/>
    <n v="0"/>
    <n v="1"/>
    <n v="52"/>
    <n v="10"/>
    <n v="0"/>
    <x v="199"/>
    <n v="29.4"/>
    <n v="0"/>
  </r>
  <r>
    <s v="germany airfares"/>
    <n v="2"/>
    <n v="0"/>
    <n v="0"/>
    <n v="0"/>
    <n v="174"/>
    <n v="19"/>
    <n v="0"/>
    <x v="200"/>
    <n v="28.574999887499999"/>
    <n v="0"/>
  </r>
  <r>
    <s v="international airline"/>
    <n v="2"/>
    <n v="0"/>
    <n v="0"/>
    <n v="0"/>
    <n v="2559"/>
    <n v="47"/>
    <n v="0"/>
    <x v="201"/>
    <n v="116.42499952499998"/>
    <n v="0"/>
  </r>
  <r>
    <s v="spain cheap flight"/>
    <n v="3"/>
    <n v="0"/>
    <n v="1"/>
    <n v="1"/>
    <n v="804"/>
    <n v="26"/>
    <n v="0"/>
    <x v="202"/>
    <n v="65.387499875000003"/>
    <n v="0"/>
  </r>
  <r>
    <s v="fly to germany"/>
    <n v="3"/>
    <n v="0"/>
    <n v="0"/>
    <n v="0"/>
    <n v="459"/>
    <n v="42"/>
    <n v="0"/>
    <x v="203"/>
    <n v="61.824999599999998"/>
    <n v="0"/>
  </r>
  <r>
    <s v="international plane tickets"/>
    <n v="3"/>
    <n v="0"/>
    <n v="0"/>
    <n v="0"/>
    <n v="106"/>
    <n v="8"/>
    <n v="0"/>
    <x v="204"/>
    <n v="22.862499987499998"/>
    <n v="0"/>
  </r>
  <r>
    <s v="flight to turkey"/>
    <n v="3"/>
    <n v="0"/>
    <n v="0"/>
    <n v="0"/>
    <n v="1699"/>
    <n v="174"/>
    <n v="0"/>
    <x v="205"/>
    <n v="361.21249869999997"/>
    <n v="0"/>
  </r>
  <r>
    <s v="france cheap tickets"/>
    <n v="3"/>
    <n v="0"/>
    <n v="0"/>
    <n v="1"/>
    <n v="7326"/>
    <n v="922"/>
    <n v="6"/>
    <x v="206"/>
    <n v="3278.8374990875"/>
    <n v="5173.0999999999995"/>
  </r>
  <r>
    <s v="venice airfare"/>
    <n v="2"/>
    <n v="0"/>
    <n v="1"/>
    <n v="0"/>
    <n v="505"/>
    <n v="17"/>
    <n v="0"/>
    <x v="207"/>
    <n v="26.137499999999999"/>
    <n v="0"/>
  </r>
  <r>
    <s v="overseas flight"/>
    <n v="2"/>
    <n v="0"/>
    <n v="0"/>
    <n v="0"/>
    <n v="114"/>
    <n v="4"/>
    <n v="0"/>
    <x v="208"/>
    <n v="13.425000000000001"/>
    <n v="0"/>
  </r>
  <r>
    <s v="athens cheap flights"/>
    <n v="3"/>
    <n v="0"/>
    <n v="1"/>
    <n v="1"/>
    <n v="11819"/>
    <n v="1112"/>
    <n v="2"/>
    <x v="209"/>
    <n v="1791.6624955"/>
    <n v="993.65"/>
  </r>
  <r>
    <s v="paris cheap fares"/>
    <n v="3"/>
    <n v="0"/>
    <n v="1"/>
    <n v="1"/>
    <n v="68"/>
    <n v="13"/>
    <n v="0"/>
    <x v="210"/>
    <n v="36.187499949999996"/>
    <n v="0"/>
  </r>
  <r>
    <s v="london fares"/>
    <n v="2"/>
    <n v="0"/>
    <n v="1"/>
    <n v="0"/>
    <n v="150"/>
    <n v="9"/>
    <n v="0"/>
    <x v="211"/>
    <n v="20.724999974999999"/>
    <n v="0"/>
  </r>
  <r>
    <s v="european ticket"/>
    <n v="2"/>
    <n v="0"/>
    <n v="0"/>
    <n v="0"/>
    <n v="747"/>
    <n v="11"/>
    <n v="0"/>
    <x v="212"/>
    <n v="15.499999975"/>
    <n v="0"/>
  </r>
  <r>
    <s v="flight to uk"/>
    <n v="3"/>
    <n v="0"/>
    <n v="0"/>
    <n v="0"/>
    <n v="479"/>
    <n v="29"/>
    <n v="0"/>
    <x v="213"/>
    <n v="95.962499987499996"/>
    <n v="0"/>
  </r>
  <r>
    <s v="flights"/>
    <n v="1"/>
    <n v="0"/>
    <n v="0"/>
    <n v="0"/>
    <n v="266585"/>
    <n v="2288"/>
    <n v="1"/>
    <x v="214"/>
    <n v="9597.1749873999997"/>
    <n v="871.25"/>
  </r>
  <r>
    <s v="europe flights"/>
    <n v="2"/>
    <n v="0"/>
    <n v="0"/>
    <n v="0"/>
    <n v="51326"/>
    <n v="892"/>
    <n v="0"/>
    <x v="215"/>
    <n v="2680.1249999625002"/>
    <n v="0"/>
  </r>
  <r>
    <s v="air france deals"/>
    <n v="3"/>
    <n v="1"/>
    <n v="0"/>
    <n v="0"/>
    <n v="2455"/>
    <n v="278"/>
    <n v="0"/>
    <x v="216"/>
    <n v="711.08749860000012"/>
    <n v="0"/>
  </r>
  <r>
    <s v="barcelona cheap flights"/>
    <n v="3"/>
    <n v="0"/>
    <n v="1"/>
    <n v="1"/>
    <n v="5627"/>
    <n v="311"/>
    <n v="0"/>
    <x v="217"/>
    <n v="371.89999745000006"/>
    <n v="0"/>
  </r>
  <r>
    <s v="florence cheap flights"/>
    <n v="3"/>
    <n v="0"/>
    <n v="1"/>
    <n v="1"/>
    <n v="1254"/>
    <n v="34"/>
    <n v="0"/>
    <x v="218"/>
    <n v="61.587499825000002"/>
    <n v="0"/>
  </r>
  <r>
    <s v="international airfare"/>
    <n v="2"/>
    <n v="0"/>
    <n v="0"/>
    <n v="0"/>
    <n v="2158"/>
    <n v="63"/>
    <n v="0"/>
    <x v="219"/>
    <n v="190.63749999999999"/>
    <n v="0"/>
  </r>
  <r>
    <s v="air france ticket"/>
    <n v="3"/>
    <n v="1"/>
    <n v="0"/>
    <n v="0"/>
    <n v="13032"/>
    <n v="1087"/>
    <n v="3"/>
    <x v="220"/>
    <n v="2478.0249866000004"/>
    <n v="1469.65"/>
  </r>
  <r>
    <s v="italy airfares"/>
    <n v="2"/>
    <n v="0"/>
    <n v="0"/>
    <n v="0"/>
    <n v="3299"/>
    <n v="305"/>
    <n v="2"/>
    <x v="221"/>
    <n v="706.51249661249994"/>
    <n v="3294.6"/>
  </r>
  <r>
    <s v="barcelona airline"/>
    <n v="2"/>
    <n v="0"/>
    <n v="1"/>
    <n v="0"/>
    <n v="625"/>
    <n v="30"/>
    <n v="0"/>
    <x v="222"/>
    <n v="65.799999987500001"/>
    <n v="0"/>
  </r>
  <r>
    <s v="rome airfares"/>
    <n v="2"/>
    <n v="0"/>
    <n v="1"/>
    <n v="0"/>
    <n v="608"/>
    <n v="39"/>
    <n v="0"/>
    <x v="223"/>
    <n v="59.674999737500002"/>
    <n v="0"/>
  </r>
  <r>
    <s v="london fare"/>
    <n v="2"/>
    <n v="0"/>
    <n v="1"/>
    <n v="0"/>
    <n v="304"/>
    <n v="5"/>
    <n v="0"/>
    <x v="224"/>
    <n v="9.3625000000000007"/>
    <n v="0"/>
  </r>
  <r>
    <s v="europe travel"/>
    <n v="2"/>
    <n v="0"/>
    <n v="0"/>
    <n v="0"/>
    <n v="56099"/>
    <n v="1110"/>
    <n v="1"/>
    <x v="225"/>
    <n v="3509.2874893874996"/>
    <n v="5877.75"/>
  </r>
  <r>
    <s v="cheap international airfare"/>
    <n v="3"/>
    <n v="0"/>
    <n v="0"/>
    <n v="1"/>
    <n v="821"/>
    <n v="17"/>
    <n v="0"/>
    <x v="226"/>
    <n v="60.299999975000006"/>
    <n v="0"/>
  </r>
  <r>
    <s v="europe flight"/>
    <n v="2"/>
    <n v="0"/>
    <n v="0"/>
    <n v="0"/>
    <n v="8482"/>
    <n v="262"/>
    <n v="0"/>
    <x v="227"/>
    <n v="633.27499845"/>
    <n v="0"/>
  </r>
  <r>
    <s v="flight"/>
    <n v="1"/>
    <n v="0"/>
    <n v="0"/>
    <n v="0"/>
    <n v="48988"/>
    <n v="1110"/>
    <n v="0"/>
    <x v="228"/>
    <n v="4247.5624912499998"/>
    <n v="0"/>
  </r>
  <r>
    <s v="spain cheap ticket"/>
    <n v="3"/>
    <n v="0"/>
    <n v="1"/>
    <n v="1"/>
    <n v="64"/>
    <n v="3"/>
    <n v="0"/>
    <x v="229"/>
    <n v="5.9124999999999996"/>
    <n v="0"/>
  </r>
  <r>
    <s v="trips to paris"/>
    <n v="3"/>
    <n v="0"/>
    <n v="1"/>
    <n v="0"/>
    <n v="2470"/>
    <n v="256"/>
    <n v="0"/>
    <x v="230"/>
    <n v="788.25"/>
    <n v="0"/>
  </r>
  <r>
    <s v="turkey flights"/>
    <n v="2"/>
    <n v="0"/>
    <n v="1"/>
    <n v="0"/>
    <n v="13698"/>
    <n v="738"/>
    <n v="0"/>
    <x v="231"/>
    <n v="1710.1499978999998"/>
    <n v="0"/>
  </r>
  <r>
    <s v="nice airlines"/>
    <n v="2"/>
    <n v="0"/>
    <n v="1"/>
    <n v="0"/>
    <n v="848"/>
    <n v="36"/>
    <n v="1"/>
    <x v="232"/>
    <n v="62.012499750000003"/>
    <n v="146.19999999999999"/>
  </r>
  <r>
    <s v="rome cheap tickets"/>
    <n v="3"/>
    <n v="0"/>
    <n v="1"/>
    <n v="1"/>
    <n v="89"/>
    <n v="21"/>
    <n v="0"/>
    <x v="233"/>
    <n v="60.249999912500002"/>
    <n v="0"/>
  </r>
  <r>
    <s v="greece airline"/>
    <n v="2"/>
    <n v="0"/>
    <n v="0"/>
    <n v="0"/>
    <n v="2395"/>
    <n v="72"/>
    <n v="0"/>
    <x v="234"/>
    <n v="135.5374993625"/>
    <n v="0"/>
  </r>
  <r>
    <s v="travel to paris"/>
    <n v="3"/>
    <n v="0"/>
    <n v="1"/>
    <n v="0"/>
    <n v="8683"/>
    <n v="598"/>
    <n v="1"/>
    <x v="235"/>
    <n v="2009.4124943749998"/>
    <n v="168.3"/>
  </r>
  <r>
    <s v="madrid flight"/>
    <n v="2"/>
    <n v="0"/>
    <n v="1"/>
    <n v="0"/>
    <n v="1691"/>
    <n v="23"/>
    <n v="0"/>
    <x v="236"/>
    <n v="33.437499975000001"/>
    <n v="0"/>
  </r>
  <r>
    <s v="italy airports"/>
    <n v="2"/>
    <n v="0"/>
    <n v="0"/>
    <n v="0"/>
    <n v="1567"/>
    <n v="15"/>
    <n v="0"/>
    <x v="237"/>
    <n v="18.062499949999999"/>
    <n v="0"/>
  </r>
  <r>
    <s v="rome flight"/>
    <n v="2"/>
    <n v="0"/>
    <n v="1"/>
    <n v="0"/>
    <n v="7344"/>
    <n v="260"/>
    <n v="0"/>
    <x v="238"/>
    <n v="553.03749853750003"/>
    <n v="0"/>
  </r>
  <r>
    <s v="europe cheap flight"/>
    <n v="3"/>
    <n v="0"/>
    <n v="0"/>
    <n v="1"/>
    <n v="1188"/>
    <n v="75"/>
    <n v="0"/>
    <x v="239"/>
    <n v="117.82499975000002"/>
    <n v="0"/>
  </r>
  <r>
    <s v="italy airline"/>
    <n v="2"/>
    <n v="0"/>
    <n v="0"/>
    <n v="0"/>
    <n v="12449"/>
    <n v="381"/>
    <n v="3"/>
    <x v="240"/>
    <n v="603.72499837499993"/>
    <n v="2772.7"/>
  </r>
  <r>
    <s v="athens ticket"/>
    <n v="2"/>
    <n v="0"/>
    <n v="1"/>
    <n v="0"/>
    <n v="511"/>
    <n v="22"/>
    <n v="0"/>
    <x v="241"/>
    <n v="35.912499925000006"/>
    <n v="0"/>
  </r>
  <r>
    <s v="flights to spain"/>
    <n v="3"/>
    <n v="0"/>
    <n v="1"/>
    <n v="0"/>
    <n v="38534"/>
    <n v="3356"/>
    <n v="8"/>
    <x v="242"/>
    <n v="9592.2999677499993"/>
    <n v="10378.5"/>
  </r>
  <r>
    <s v="bordeaux travel"/>
    <n v="2"/>
    <n v="0"/>
    <n v="1"/>
    <n v="0"/>
    <n v="117"/>
    <n v="5"/>
    <n v="0"/>
    <x v="243"/>
    <n v="19.037500000000001"/>
    <n v="0"/>
  </r>
  <r>
    <s v="rome ticket"/>
    <n v="2"/>
    <n v="0"/>
    <n v="1"/>
    <n v="0"/>
    <n v="617"/>
    <n v="25"/>
    <n v="0"/>
    <x v="244"/>
    <n v="63.899999950000002"/>
    <n v="0"/>
  </r>
  <r>
    <s v="turkey airlines"/>
    <n v="2"/>
    <n v="0"/>
    <n v="1"/>
    <n v="0"/>
    <n v="7617"/>
    <n v="147"/>
    <n v="0"/>
    <x v="245"/>
    <n v="318.68749890000004"/>
    <n v="0"/>
  </r>
  <r>
    <s v="milan flight"/>
    <n v="2"/>
    <n v="0"/>
    <n v="1"/>
    <n v="0"/>
    <n v="1013"/>
    <n v="32"/>
    <n v="0"/>
    <x v="246"/>
    <n v="50.5625"/>
    <n v="0"/>
  </r>
  <r>
    <s v="europe cheap tickets"/>
    <n v="3"/>
    <n v="0"/>
    <n v="0"/>
    <n v="1"/>
    <n v="1585"/>
    <n v="158"/>
    <n v="0"/>
    <x v="247"/>
    <n v="291.21249981250003"/>
    <n v="0"/>
  </r>
  <r>
    <s v="italy cheap flights"/>
    <n v="3"/>
    <n v="0"/>
    <n v="0"/>
    <n v="1"/>
    <n v="5432"/>
    <n v="244"/>
    <n v="0"/>
    <x v="248"/>
    <n v="407.26249899999993"/>
    <n v="0"/>
  </r>
  <r>
    <s v="germany cheap flights"/>
    <n v="3"/>
    <n v="0"/>
    <n v="0"/>
    <n v="1"/>
    <n v="2497"/>
    <n v="161"/>
    <n v="0"/>
    <x v="249"/>
    <n v="237.09999879999998"/>
    <n v="0"/>
  </r>
  <r>
    <s v="germany tickets"/>
    <n v="2"/>
    <n v="0"/>
    <n v="0"/>
    <n v="0"/>
    <n v="1835"/>
    <n v="33"/>
    <n v="0"/>
    <x v="250"/>
    <n v="58.299999862500002"/>
    <n v="0"/>
  </r>
  <r>
    <s v="discount airfare - broad"/>
    <n v="4"/>
    <n v="0"/>
    <n v="0"/>
    <n v="1"/>
    <n v="20491"/>
    <n v="111"/>
    <n v="0"/>
    <x v="251"/>
    <n v="669.08749968749999"/>
    <n v="0"/>
  </r>
  <r>
    <s v="barcelona flights"/>
    <n v="2"/>
    <n v="0"/>
    <n v="1"/>
    <n v="0"/>
    <n v="8426"/>
    <n v="294"/>
    <n v="0"/>
    <x v="252"/>
    <n v="620.47499856249988"/>
    <n v="0"/>
  </r>
  <r>
    <s v="istanbul airport"/>
    <n v="2"/>
    <n v="0"/>
    <n v="1"/>
    <n v="0"/>
    <n v="378"/>
    <n v="1"/>
    <n v="0"/>
    <x v="253"/>
    <n v="0.98750000000000004"/>
    <n v="0"/>
  </r>
  <r>
    <s v="european tickets"/>
    <n v="2"/>
    <n v="0"/>
    <n v="0"/>
    <n v="0"/>
    <n v="1868"/>
    <n v="5"/>
    <n v="0"/>
    <x v="254"/>
    <n v="12.612500000000001"/>
    <n v="0"/>
  </r>
  <r>
    <s v="madrid tickets"/>
    <n v="2"/>
    <n v="0"/>
    <n v="1"/>
    <n v="0"/>
    <n v="1648"/>
    <n v="29"/>
    <n v="0"/>
    <x v="255"/>
    <n v="67.362499850000006"/>
    <n v="0"/>
  </r>
  <r>
    <s v="florence fare"/>
    <n v="2"/>
    <n v="0"/>
    <n v="1"/>
    <n v="0"/>
    <n v="191"/>
    <n v="8"/>
    <n v="0"/>
    <x v="256"/>
    <n v="6.8999999624999999"/>
    <n v="0"/>
  </r>
  <r>
    <s v="lyon travel"/>
    <n v="2"/>
    <n v="0"/>
    <n v="1"/>
    <n v="0"/>
    <n v="317"/>
    <n v="6"/>
    <n v="0"/>
    <x v="257"/>
    <n v="19.599999974999999"/>
    <n v="0"/>
  </r>
  <r>
    <s v="flights to europe"/>
    <n v="3"/>
    <n v="0"/>
    <n v="0"/>
    <n v="0"/>
    <n v="23444"/>
    <n v="1287"/>
    <n v="0"/>
    <x v="258"/>
    <n v="3173.462495625"/>
    <n v="0"/>
  </r>
  <r>
    <s v="athens tickets"/>
    <n v="2"/>
    <n v="0"/>
    <n v="1"/>
    <n v="0"/>
    <n v="2263"/>
    <n v="46"/>
    <n v="0"/>
    <x v="259"/>
    <n v="94.374999849999995"/>
    <n v="0"/>
  </r>
  <r>
    <s v="european cheap flights"/>
    <n v="3"/>
    <n v="0"/>
    <n v="0"/>
    <n v="1"/>
    <n v="1118"/>
    <n v="84"/>
    <n v="0"/>
    <x v="260"/>
    <n v="155.887499725"/>
    <n v="0"/>
  </r>
  <r>
    <s v="turkey tickets"/>
    <n v="2"/>
    <n v="0"/>
    <n v="1"/>
    <n v="0"/>
    <n v="2361"/>
    <n v="89"/>
    <n v="0"/>
    <x v="261"/>
    <n v="182.03749931250002"/>
    <n v="0"/>
  </r>
  <r>
    <s v="barcelona flight"/>
    <n v="2"/>
    <n v="0"/>
    <n v="1"/>
    <n v="0"/>
    <n v="4098"/>
    <n v="169"/>
    <n v="2"/>
    <x v="262"/>
    <n v="380.94999923750004"/>
    <n v="2740.4"/>
  </r>
  <r>
    <s v="germany flight"/>
    <n v="2"/>
    <n v="0"/>
    <n v="0"/>
    <n v="0"/>
    <n v="2851"/>
    <n v="83"/>
    <n v="0"/>
    <x v="263"/>
    <n v="138.18749991250002"/>
    <n v="0"/>
  </r>
  <r>
    <s v="flights to germany"/>
    <n v="3"/>
    <n v="0"/>
    <n v="0"/>
    <n v="0"/>
    <n v="6922"/>
    <n v="556"/>
    <n v="0"/>
    <x v="264"/>
    <n v="981.81249574999993"/>
    <n v="0"/>
  </r>
  <r>
    <s v="florence airline"/>
    <n v="2"/>
    <n v="0"/>
    <n v="1"/>
    <n v="0"/>
    <n v="502"/>
    <n v="16"/>
    <n v="0"/>
    <x v="265"/>
    <n v="31.637499950000006"/>
    <n v="0"/>
  </r>
  <r>
    <s v="france airfare"/>
    <n v="2"/>
    <n v="0"/>
    <n v="0"/>
    <n v="0"/>
    <n v="6144"/>
    <n v="754"/>
    <n v="3"/>
    <x v="266"/>
    <n v="2388.8499961375005"/>
    <n v="6447.25"/>
  </r>
  <r>
    <s v="overseas tickets"/>
    <n v="2"/>
    <n v="0"/>
    <n v="0"/>
    <n v="0"/>
    <n v="128"/>
    <n v="7"/>
    <n v="0"/>
    <x v="267"/>
    <n v="12.29999995"/>
    <n v="0"/>
  </r>
  <r>
    <s v="europe ticket"/>
    <n v="2"/>
    <n v="0"/>
    <n v="0"/>
    <n v="0"/>
    <n v="2784"/>
    <n v="110"/>
    <n v="0"/>
    <x v="268"/>
    <n v="240.82499977500004"/>
    <n v="0"/>
  </r>
  <r>
    <s v="flight to spain"/>
    <n v="3"/>
    <n v="0"/>
    <n v="0"/>
    <n v="0"/>
    <n v="12569"/>
    <n v="1385"/>
    <n v="4"/>
    <x v="269"/>
    <n v="4027.0999905624999"/>
    <n v="2495.6"/>
  </r>
  <r>
    <s v="france flight"/>
    <n v="2"/>
    <n v="0"/>
    <n v="0"/>
    <n v="0"/>
    <n v="8506"/>
    <n v="288"/>
    <n v="2"/>
    <x v="270"/>
    <n v="821.5374983375001"/>
    <n v="756.5"/>
  </r>
  <r>
    <s v="french airline"/>
    <n v="2"/>
    <n v="0"/>
    <n v="0"/>
    <n v="0"/>
    <n v="15026"/>
    <n v="629"/>
    <n v="0"/>
    <x v="271"/>
    <n v="1070.6374977375001"/>
    <n v="0"/>
  </r>
  <r>
    <s v="turkey airport"/>
    <n v="2"/>
    <n v="0"/>
    <n v="1"/>
    <n v="0"/>
    <n v="124"/>
    <n v="2"/>
    <n v="0"/>
    <x v="272"/>
    <n v="7.9375"/>
    <n v="0"/>
  </r>
  <r>
    <s v="fly to spain"/>
    <n v="3"/>
    <n v="0"/>
    <n v="0"/>
    <n v="0"/>
    <n v="1113"/>
    <n v="97"/>
    <n v="0"/>
    <x v="273"/>
    <n v="217.0874994875"/>
    <n v="0"/>
  </r>
  <r>
    <s v="international cheap flight"/>
    <n v="3"/>
    <n v="0"/>
    <n v="0"/>
    <n v="1"/>
    <n v="598"/>
    <n v="15"/>
    <n v="0"/>
    <x v="274"/>
    <n v="27.762499875"/>
    <n v="0"/>
  </r>
  <r>
    <s v="luxury airlines"/>
    <n v="2"/>
    <n v="0"/>
    <n v="0"/>
    <n v="0"/>
    <n v="1781"/>
    <n v="23"/>
    <n v="0"/>
    <x v="275"/>
    <n v="91.974999862499999"/>
    <n v="0"/>
  </r>
  <r>
    <s v="[venice cheap flights]"/>
    <n v="3"/>
    <n v="0"/>
    <n v="1"/>
    <n v="1"/>
    <n v="309"/>
    <n v="7"/>
    <n v="0"/>
    <x v="276"/>
    <n v="9.5999999374999998"/>
    <n v="0"/>
  </r>
  <r>
    <s v="germany fares"/>
    <n v="2"/>
    <n v="0"/>
    <n v="0"/>
    <n v="0"/>
    <n v="216"/>
    <n v="9"/>
    <n v="0"/>
    <x v="277"/>
    <n v="12.774999937500002"/>
    <n v="0"/>
  </r>
  <r>
    <s v="europe cheap flights"/>
    <n v="3"/>
    <n v="0"/>
    <n v="0"/>
    <n v="1"/>
    <n v="5855"/>
    <n v="359"/>
    <n v="1"/>
    <x v="278"/>
    <n v="692.81249924999997"/>
    <n v="96.9"/>
  </r>
  <r>
    <s v="germany flights"/>
    <n v="2"/>
    <n v="0"/>
    <n v="0"/>
    <n v="0"/>
    <n v="6494"/>
    <n v="189"/>
    <n v="0"/>
    <x v="279"/>
    <n v="396.46249807499998"/>
    <n v="0"/>
  </r>
  <r>
    <s v="cheap international ticket"/>
    <n v="3"/>
    <n v="0"/>
    <n v="0"/>
    <n v="1"/>
    <n v="142"/>
    <n v="7"/>
    <n v="0"/>
    <x v="280"/>
    <n v="24.75"/>
    <n v="0"/>
  </r>
  <r>
    <s v="uk flights"/>
    <n v="2"/>
    <n v="0"/>
    <n v="0"/>
    <n v="0"/>
    <n v="1112"/>
    <n v="28"/>
    <n v="0"/>
    <x v="281"/>
    <n v="101.67499995"/>
    <n v="0"/>
  </r>
  <r>
    <s v="germany ticket"/>
    <n v="2"/>
    <n v="0"/>
    <n v="0"/>
    <n v="0"/>
    <n v="599"/>
    <n v="22"/>
    <n v="0"/>
    <x v="282"/>
    <n v="21.837499750000003"/>
    <n v="0"/>
  </r>
  <r>
    <s v="cheap travel france"/>
    <n v="3"/>
    <n v="0"/>
    <n v="0"/>
    <n v="1"/>
    <n v="1357"/>
    <n v="107"/>
    <n v="0"/>
    <x v="283"/>
    <n v="566.49999883750002"/>
    <n v="0"/>
  </r>
  <r>
    <s v="flights to geneva"/>
    <n v="3"/>
    <n v="0"/>
    <n v="1"/>
    <n v="0"/>
    <n v="744"/>
    <n v="68"/>
    <n v="0"/>
    <x v="284"/>
    <n v="240.14999935"/>
    <n v="0"/>
  </r>
  <r>
    <s v="fly to uk"/>
    <n v="3"/>
    <n v="0"/>
    <n v="0"/>
    <n v="0"/>
    <n v="504"/>
    <n v="20"/>
    <n v="0"/>
    <x v="285"/>
    <n v="77.299999799999995"/>
    <n v="0"/>
  </r>
  <r>
    <s v="rome cheap flight"/>
    <n v="3"/>
    <n v="0"/>
    <n v="1"/>
    <n v="1"/>
    <n v="57"/>
    <n v="12"/>
    <n v="0"/>
    <x v="286"/>
    <n v="39.499999962499999"/>
    <n v="0"/>
  </r>
  <r>
    <s v="turkey airfare"/>
    <n v="2"/>
    <n v="0"/>
    <n v="1"/>
    <n v="0"/>
    <n v="296"/>
    <n v="16"/>
    <n v="0"/>
    <x v="287"/>
    <n v="22.599999949999997"/>
    <n v="0"/>
  </r>
  <r>
    <s v="rome airline"/>
    <n v="2"/>
    <n v="0"/>
    <n v="1"/>
    <n v="0"/>
    <n v="958"/>
    <n v="39"/>
    <n v="0"/>
    <x v="288"/>
    <n v="92.725000000000009"/>
    <n v="0"/>
  </r>
  <r>
    <s v="flight to europe"/>
    <n v="3"/>
    <n v="0"/>
    <n v="0"/>
    <n v="0"/>
    <n v="2964"/>
    <n v="194"/>
    <n v="0"/>
    <x v="289"/>
    <n v="482.74999928750003"/>
    <n v="0"/>
  </r>
  <r>
    <s v="venice flights"/>
    <n v="2"/>
    <n v="0"/>
    <n v="1"/>
    <n v="0"/>
    <n v="5870"/>
    <n v="97"/>
    <n v="0"/>
    <x v="290"/>
    <n v="202.47499934999996"/>
    <n v="0"/>
  </r>
  <r>
    <s v="international flight"/>
    <n v="2"/>
    <n v="0"/>
    <n v="0"/>
    <n v="0"/>
    <n v="3629"/>
    <n v="83"/>
    <n v="0"/>
    <x v="291"/>
    <n v="204.97499926250001"/>
    <n v="0"/>
  </r>
  <r>
    <s v="discount airfares - exact"/>
    <n v="4"/>
    <n v="0"/>
    <n v="0"/>
    <n v="1"/>
    <n v="93"/>
    <n v="5"/>
    <n v="0"/>
    <x v="292"/>
    <n v="26.637499999999999"/>
    <n v="0"/>
  </r>
  <r>
    <s v="munich travel"/>
    <n v="2"/>
    <n v="0"/>
    <n v="1"/>
    <n v="0"/>
    <n v="73"/>
    <n v="1"/>
    <n v="0"/>
    <x v="293"/>
    <n v="4.0750000000000002"/>
    <n v="0"/>
  </r>
  <r>
    <s v="germany airfare"/>
    <n v="2"/>
    <n v="0"/>
    <n v="0"/>
    <n v="0"/>
    <n v="526"/>
    <n v="14"/>
    <n v="0"/>
    <x v="294"/>
    <n v="21.062499850000002"/>
    <n v="0"/>
  </r>
  <r>
    <s v="frankfurt flights"/>
    <n v="2"/>
    <n v="0"/>
    <n v="1"/>
    <n v="0"/>
    <n v="221"/>
    <n v="6"/>
    <n v="0"/>
    <x v="295"/>
    <n v="24.024999975"/>
    <n v="0"/>
  </r>
  <r>
    <s v="flights to frankfurt"/>
    <n v="3"/>
    <n v="0"/>
    <n v="1"/>
    <n v="0"/>
    <n v="565"/>
    <n v="26"/>
    <n v="0"/>
    <x v="296"/>
    <n v="89.649999725000001"/>
    <n v="0"/>
  </r>
  <r>
    <s v="paris travel deal"/>
    <n v="3"/>
    <n v="0"/>
    <n v="1"/>
    <n v="1"/>
    <n v="139"/>
    <n v="13"/>
    <n v="0"/>
    <x v="297"/>
    <n v="61.962499949999994"/>
    <n v="0"/>
  </r>
  <r>
    <s v="business class flight"/>
    <n v="3"/>
    <n v="0"/>
    <n v="0"/>
    <n v="0"/>
    <n v="152"/>
    <n v="5"/>
    <n v="0"/>
    <x v="298"/>
    <n v="27.975000000000001"/>
    <n v="0"/>
  </r>
  <r>
    <s v="paris air tickets"/>
    <n v="3"/>
    <n v="0"/>
    <n v="1"/>
    <n v="0"/>
    <n v="158"/>
    <n v="30"/>
    <n v="0"/>
    <x v="299"/>
    <n v="94.337499974999986"/>
    <n v="0"/>
  </r>
  <r>
    <s v="england tickets"/>
    <n v="2"/>
    <n v="0"/>
    <n v="0"/>
    <n v="0"/>
    <n v="145"/>
    <n v="3"/>
    <n v="0"/>
    <x v="300"/>
    <n v="13.412499974999999"/>
    <n v="0"/>
  </r>
  <r>
    <s v="fly to turkey"/>
    <n v="3"/>
    <n v="0"/>
    <n v="0"/>
    <n v="0"/>
    <n v="572"/>
    <n v="52"/>
    <n v="0"/>
    <x v="301"/>
    <n v="104.5749998875"/>
    <n v="0"/>
  </r>
  <r>
    <s v="turkey flight"/>
    <n v="2"/>
    <n v="0"/>
    <n v="1"/>
    <n v="0"/>
    <n v="2268"/>
    <n v="119"/>
    <n v="0"/>
    <x v="302"/>
    <n v="232.84999955000001"/>
    <n v="0"/>
  </r>
  <r>
    <s v="uk airline"/>
    <n v="2"/>
    <n v="0"/>
    <n v="0"/>
    <n v="0"/>
    <n v="178"/>
    <n v="4"/>
    <n v="0"/>
    <x v="303"/>
    <n v="16.912500000000001"/>
    <n v="0"/>
  </r>
  <r>
    <s v="germany airline"/>
    <n v="2"/>
    <n v="0"/>
    <n v="0"/>
    <n v="0"/>
    <n v="1418"/>
    <n v="27"/>
    <n v="0"/>
    <x v="304"/>
    <n v="43.624999912499995"/>
    <n v="0"/>
  </r>
  <r>
    <s v="athens flights"/>
    <n v="2"/>
    <n v="0"/>
    <n v="1"/>
    <n v="0"/>
    <n v="16705"/>
    <n v="644"/>
    <n v="1"/>
    <x v="305"/>
    <n v="1223.7624963500002"/>
    <n v="1246.95"/>
  </r>
  <r>
    <s v="venice flight"/>
    <n v="2"/>
    <n v="0"/>
    <n v="1"/>
    <n v="0"/>
    <n v="974"/>
    <n v="20"/>
    <n v="0"/>
    <x v="306"/>
    <n v="46.749999875"/>
    <n v="0"/>
  </r>
  <r>
    <s v="europe cheap ticket"/>
    <n v="3"/>
    <n v="0"/>
    <n v="0"/>
    <n v="1"/>
    <n v="363"/>
    <n v="38"/>
    <n v="0"/>
    <x v="307"/>
    <n v="65.624999562499994"/>
    <n v="0"/>
  </r>
  <r>
    <s v="munich airport"/>
    <n v="2"/>
    <n v="0"/>
    <n v="1"/>
    <n v="0"/>
    <n v="408"/>
    <n v="1"/>
    <n v="0"/>
    <x v="308"/>
    <n v="8.1875"/>
    <n v="0"/>
  </r>
  <r>
    <s v="uk travel"/>
    <n v="2"/>
    <n v="0"/>
    <n v="0"/>
    <n v="0"/>
    <n v="426"/>
    <n v="3"/>
    <n v="0"/>
    <x v="309"/>
    <n v="12.274999999999999"/>
    <n v="0"/>
  </r>
  <r>
    <s v="marseille travel"/>
    <n v="2"/>
    <n v="0"/>
    <n v="1"/>
    <n v="0"/>
    <n v="147"/>
    <n v="1"/>
    <n v="0"/>
    <x v="310"/>
    <n v="4.4124999999999996"/>
    <n v="0"/>
  </r>
  <r>
    <s v="germany airports"/>
    <n v="2"/>
    <n v="0"/>
    <n v="0"/>
    <n v="0"/>
    <n v="383"/>
    <n v="5"/>
    <n v="0"/>
    <x v="311"/>
    <n v="14.725"/>
    <n v="0"/>
  </r>
  <r>
    <s v="international ticket"/>
    <n v="2"/>
    <n v="0"/>
    <n v="0"/>
    <n v="0"/>
    <n v="829"/>
    <n v="26"/>
    <n v="0"/>
    <x v="312"/>
    <n v="66.512499950000006"/>
    <n v="0"/>
  </r>
  <r>
    <s v="turkey ticket"/>
    <n v="2"/>
    <n v="0"/>
    <n v="1"/>
    <n v="0"/>
    <n v="738"/>
    <n v="59"/>
    <n v="0"/>
    <x v="313"/>
    <n v="98.67499995"/>
    <n v="0"/>
  </r>
  <r>
    <s v="overseas airline"/>
    <n v="2"/>
    <n v="0"/>
    <n v="0"/>
    <n v="0"/>
    <n v="155"/>
    <n v="1"/>
    <n v="0"/>
    <x v="314"/>
    <n v="5.4"/>
    <n v="0"/>
  </r>
  <r>
    <s v="france ticket"/>
    <n v="2"/>
    <n v="0"/>
    <n v="0"/>
    <n v="0"/>
    <n v="2017"/>
    <n v="46"/>
    <n v="0"/>
    <x v="315"/>
    <n v="152.9999997875"/>
    <n v="0"/>
  </r>
  <r>
    <s v="fly to europe"/>
    <n v="3"/>
    <n v="0"/>
    <n v="0"/>
    <n v="0"/>
    <n v="2418"/>
    <n v="169"/>
    <n v="0"/>
    <x v="316"/>
    <n v="348.68749928750003"/>
    <n v="0"/>
  </r>
  <r>
    <s v="spain airfares"/>
    <n v="2"/>
    <n v="0"/>
    <n v="1"/>
    <n v="0"/>
    <n v="232"/>
    <n v="15"/>
    <n v="0"/>
    <x v="317"/>
    <n v="24.049999924999998"/>
    <n v="0"/>
  </r>
  <r>
    <s v="european airfare"/>
    <n v="2"/>
    <n v="0"/>
    <n v="0"/>
    <n v="0"/>
    <n v="224"/>
    <n v="15"/>
    <n v="0"/>
    <x v="318"/>
    <n v="33.712500000000006"/>
    <n v="0"/>
  </r>
  <r>
    <s v="flights to munich"/>
    <n v="3"/>
    <n v="0"/>
    <n v="1"/>
    <n v="0"/>
    <n v="837"/>
    <n v="47"/>
    <n v="0"/>
    <x v="319"/>
    <n v="165.67500000000001"/>
    <n v="0"/>
  </r>
  <r>
    <s v="lyon ticket"/>
    <n v="2"/>
    <n v="0"/>
    <n v="1"/>
    <n v="0"/>
    <n v="233"/>
    <n v="2"/>
    <n v="0"/>
    <x v="320"/>
    <n v="3.25"/>
    <n v="0"/>
  </r>
  <r>
    <s v="istanbul flights"/>
    <n v="2"/>
    <n v="0"/>
    <n v="1"/>
    <n v="0"/>
    <n v="253"/>
    <n v="8"/>
    <n v="0"/>
    <x v="321"/>
    <n v="21.487500000000001"/>
    <n v="0"/>
  </r>
  <r>
    <s v="munich flights"/>
    <n v="2"/>
    <n v="0"/>
    <n v="1"/>
    <n v="0"/>
    <n v="625"/>
    <n v="17"/>
    <n v="0"/>
    <x v="322"/>
    <n v="73.687499812500008"/>
    <n v="0"/>
  </r>
  <r>
    <s v="paris cheap ticket"/>
    <n v="3"/>
    <n v="0"/>
    <n v="1"/>
    <n v="1"/>
    <n v="731"/>
    <n v="107"/>
    <n v="1"/>
    <x v="323"/>
    <n v="312.13749947499997"/>
    <n v="676.6"/>
  </r>
  <r>
    <s v="marseille airport"/>
    <n v="2"/>
    <n v="0"/>
    <n v="1"/>
    <n v="0"/>
    <n v="557"/>
    <n v="3"/>
    <n v="0"/>
    <x v="324"/>
    <n v="2.5874999999999999"/>
    <n v="0"/>
  </r>
  <r>
    <s v="flights to istanbul"/>
    <n v="3"/>
    <n v="0"/>
    <n v="1"/>
    <n v="0"/>
    <n v="1209"/>
    <n v="67"/>
    <n v="0"/>
    <x v="325"/>
    <n v="123.3749993"/>
    <n v="0"/>
  </r>
  <r>
    <s v="paris fares"/>
    <n v="2"/>
    <n v="0"/>
    <n v="1"/>
    <n v="0"/>
    <n v="1888"/>
    <n v="167"/>
    <n v="1"/>
    <x v="326"/>
    <n v="481.37499924999992"/>
    <n v="236.3"/>
  </r>
  <r>
    <s v="italy flights"/>
    <n v="2"/>
    <n v="0"/>
    <n v="0"/>
    <n v="0"/>
    <n v="19578"/>
    <n v="345"/>
    <n v="0"/>
    <x v="327"/>
    <n v="820.39999911250004"/>
    <n v="0"/>
  </r>
  <r>
    <s v="european flights"/>
    <n v="2"/>
    <n v="0"/>
    <n v="0"/>
    <n v="0"/>
    <n v="1634"/>
    <n v="68"/>
    <n v="0"/>
    <x v="328"/>
    <n v="158.6874997125"/>
    <n v="0"/>
  </r>
  <r>
    <s v="istanbul flight"/>
    <n v="2"/>
    <n v="0"/>
    <n v="1"/>
    <n v="0"/>
    <n v="245"/>
    <n v="6"/>
    <n v="0"/>
    <x v="329"/>
    <n v="10.012499999999999"/>
    <n v="0"/>
  </r>
  <r>
    <s v="athens airlines"/>
    <n v="2"/>
    <n v="0"/>
    <n v="1"/>
    <n v="0"/>
    <n v="89"/>
    <n v="8"/>
    <n v="0"/>
    <x v="330"/>
    <n v="22.024999999999999"/>
    <n v="0"/>
  </r>
  <r>
    <s v="england travel"/>
    <n v="2"/>
    <n v="0"/>
    <n v="0"/>
    <n v="0"/>
    <n v="375"/>
    <n v="8"/>
    <n v="0"/>
    <x v="331"/>
    <n v="19.024999999999999"/>
    <n v="0"/>
  </r>
  <r>
    <s v="spain airlines"/>
    <n v="2"/>
    <n v="0"/>
    <n v="1"/>
    <n v="0"/>
    <n v="11707"/>
    <n v="238"/>
    <n v="0"/>
    <x v="332"/>
    <n v="612.874999"/>
    <n v="0"/>
  </r>
  <r>
    <s v="rome flights"/>
    <n v="2"/>
    <n v="0"/>
    <n v="1"/>
    <n v="0"/>
    <n v="17113"/>
    <n v="556"/>
    <n v="0"/>
    <x v="333"/>
    <n v="1155.8624958624998"/>
    <n v="0"/>
  </r>
  <r>
    <s v="turkey fares"/>
    <n v="2"/>
    <n v="0"/>
    <n v="1"/>
    <n v="0"/>
    <n v="133"/>
    <n v="9"/>
    <n v="0"/>
    <x v="334"/>
    <n v="14.950000000000001"/>
    <n v="0"/>
  </r>
  <r>
    <s v="lyon airlines"/>
    <n v="2"/>
    <n v="0"/>
    <n v="1"/>
    <n v="0"/>
    <n v="216"/>
    <n v="6"/>
    <n v="0"/>
    <x v="335"/>
    <n v="10.024999949999998"/>
    <n v="0"/>
  </r>
  <r>
    <s v="uk tickets"/>
    <n v="2"/>
    <n v="0"/>
    <n v="0"/>
    <n v="0"/>
    <n v="610"/>
    <n v="17"/>
    <n v="0"/>
    <x v="336"/>
    <n v="76.837499949999994"/>
    <n v="0"/>
  </r>
  <r>
    <s v="flights to france"/>
    <n v="3"/>
    <n v="0"/>
    <n v="0"/>
    <n v="0"/>
    <n v="24108"/>
    <n v="1498"/>
    <n v="7"/>
    <x v="337"/>
    <n v="5671.1124837500001"/>
    <n v="10943.75"/>
  </r>
  <r>
    <s v="frankfurt flight"/>
    <n v="2"/>
    <n v="0"/>
    <n v="1"/>
    <n v="0"/>
    <n v="243"/>
    <n v="7"/>
    <n v="0"/>
    <x v="338"/>
    <n v="10.9999999375"/>
    <n v="0"/>
  </r>
  <r>
    <s v="flight to munich"/>
    <n v="3"/>
    <n v="0"/>
    <n v="1"/>
    <n v="0"/>
    <n v="124"/>
    <n v="6"/>
    <n v="0"/>
    <x v="339"/>
    <n v="13.449999975000001"/>
    <n v="0"/>
  </r>
  <r>
    <s v="istanbul airfare"/>
    <n v="2"/>
    <n v="0"/>
    <n v="1"/>
    <n v="0"/>
    <n v="299"/>
    <n v="2"/>
    <n v="0"/>
    <x v="340"/>
    <n v="2.9125000000000001"/>
    <n v="0"/>
  </r>
  <r>
    <s v="france fares"/>
    <n v="2"/>
    <n v="0"/>
    <n v="0"/>
    <n v="0"/>
    <n v="1593"/>
    <n v="80"/>
    <n v="0"/>
    <x v="341"/>
    <n v="211.98749963749998"/>
    <n v="0"/>
  </r>
  <r>
    <s v="ticket to france"/>
    <n v="3"/>
    <n v="0"/>
    <n v="0"/>
    <n v="0"/>
    <n v="1139"/>
    <n v="114"/>
    <n v="1"/>
    <x v="342"/>
    <n v="424.14999885000003"/>
    <n v="2910.4"/>
  </r>
  <r>
    <s v="paris cheap fare"/>
    <n v="3"/>
    <n v="0"/>
    <n v="1"/>
    <n v="1"/>
    <n v="57"/>
    <n v="6"/>
    <n v="0"/>
    <x v="343"/>
    <n v="15.1374999875"/>
    <n v="0"/>
  </r>
  <r>
    <s v="italy airfare"/>
    <n v="2"/>
    <n v="0"/>
    <n v="0"/>
    <n v="0"/>
    <n v="11255"/>
    <n v="1198"/>
    <n v="3"/>
    <x v="344"/>
    <n v="3675.737487975"/>
    <n v="1983.9"/>
  </r>
  <r>
    <s v="paris airlines"/>
    <n v="2"/>
    <n v="0"/>
    <n v="1"/>
    <n v="0"/>
    <n v="17975"/>
    <n v="774"/>
    <n v="4"/>
    <x v="345"/>
    <n v="2308.2874930625003"/>
    <n v="5776.6"/>
  </r>
  <r>
    <s v="france cheap flight"/>
    <n v="3"/>
    <n v="0"/>
    <n v="0"/>
    <n v="1"/>
    <n v="1010"/>
    <n v="77"/>
    <n v="0"/>
    <x v="346"/>
    <n v="235.3749993875"/>
    <n v="0"/>
  </r>
  <r>
    <s v="trip to france"/>
    <n v="3"/>
    <n v="0"/>
    <n v="0"/>
    <n v="0"/>
    <n v="1502"/>
    <n v="44"/>
    <n v="0"/>
    <x v="347"/>
    <n v="213.1499997"/>
    <n v="0"/>
  </r>
  <r>
    <s v="flight to france"/>
    <n v="3"/>
    <n v="0"/>
    <n v="0"/>
    <n v="0"/>
    <n v="8514"/>
    <n v="694"/>
    <n v="1"/>
    <x v="348"/>
    <n v="2927.3124990249999"/>
    <n v="541.45000000000005"/>
  </r>
  <r>
    <s v="europe fares"/>
    <n v="2"/>
    <n v="0"/>
    <n v="0"/>
    <n v="0"/>
    <n v="1603"/>
    <n v="102"/>
    <n v="0"/>
    <x v="349"/>
    <n v="207.46249895"/>
    <n v="0"/>
  </r>
  <r>
    <s v="uk cheap flights"/>
    <n v="3"/>
    <n v="0"/>
    <n v="0"/>
    <n v="1"/>
    <n v="439"/>
    <n v="29"/>
    <n v="0"/>
    <x v="350"/>
    <n v="149.06249980000001"/>
    <n v="0"/>
  </r>
  <r>
    <s v="international cheap ticket"/>
    <n v="3"/>
    <n v="0"/>
    <n v="0"/>
    <n v="1"/>
    <n v="403"/>
    <n v="14"/>
    <n v="0"/>
    <x v="351"/>
    <n v="35.04999995"/>
    <n v="0"/>
  </r>
  <r>
    <s v="flight to geneva"/>
    <n v="3"/>
    <n v="0"/>
    <n v="1"/>
    <n v="0"/>
    <n v="72"/>
    <n v="6"/>
    <n v="0"/>
    <x v="352"/>
    <n v="10.5"/>
    <n v="0"/>
  </r>
  <r>
    <s v="frankfurt airfare"/>
    <n v="2"/>
    <n v="0"/>
    <n v="1"/>
    <n v="0"/>
    <n v="285"/>
    <n v="4"/>
    <n v="0"/>
    <x v="353"/>
    <n v="10.625"/>
    <n v="0"/>
  </r>
  <r>
    <s v="luxury flights"/>
    <n v="2"/>
    <n v="0"/>
    <n v="0"/>
    <n v="0"/>
    <n v="597"/>
    <n v="23"/>
    <n v="0"/>
    <x v="354"/>
    <n v="67.974999824999998"/>
    <n v="0"/>
  </r>
  <r>
    <s v="france flights"/>
    <n v="2"/>
    <n v="0"/>
    <n v="0"/>
    <n v="0"/>
    <n v="32852"/>
    <n v="1278"/>
    <n v="7"/>
    <x v="355"/>
    <n v="5041.2999955874993"/>
    <n v="4543.25"/>
  </r>
  <r>
    <s v="european airlines"/>
    <n v="2"/>
    <n v="0"/>
    <n v="0"/>
    <n v="0"/>
    <n v="2173"/>
    <n v="46"/>
    <n v="0"/>
    <x v="356"/>
    <n v="103.78749973750001"/>
    <n v="0"/>
  </r>
  <r>
    <s v="madrid airline"/>
    <n v="2"/>
    <n v="0"/>
    <n v="1"/>
    <n v="0"/>
    <n v="1280"/>
    <n v="23"/>
    <n v="0"/>
    <x v="357"/>
    <n v="37.624999987499997"/>
    <n v="0"/>
  </r>
  <r>
    <s v="travel to bordeaux"/>
    <n v="3"/>
    <n v="0"/>
    <n v="1"/>
    <n v="0"/>
    <n v="119"/>
    <n v="7"/>
    <n v="0"/>
    <x v="358"/>
    <n v="27.737500000000001"/>
    <n v="0"/>
  </r>
  <r>
    <s v="france air fare"/>
    <n v="3"/>
    <n v="0"/>
    <n v="0"/>
    <n v="0"/>
    <n v="62"/>
    <n v="9"/>
    <n v="0"/>
    <x v="359"/>
    <n v="21.162499987499999"/>
    <n v="0"/>
  </r>
  <r>
    <s v="spain flights"/>
    <n v="2"/>
    <n v="0"/>
    <n v="1"/>
    <n v="0"/>
    <n v="23614"/>
    <n v="867"/>
    <n v="0"/>
    <x v="360"/>
    <n v="3188.7374999999993"/>
    <n v="0"/>
  </r>
  <r>
    <s v="india flights"/>
    <n v="2"/>
    <n v="0"/>
    <n v="0"/>
    <n v="0"/>
    <n v="2461"/>
    <n v="67"/>
    <n v="0"/>
    <x v="361"/>
    <n v="215.21249978750001"/>
    <n v="0"/>
  </r>
  <r>
    <s v="discount airline france"/>
    <n v="3"/>
    <n v="0"/>
    <n v="0"/>
    <n v="1"/>
    <n v="52"/>
    <n v="1"/>
    <n v="0"/>
    <x v="362"/>
    <n v="4.7374999999999998"/>
    <n v="0"/>
  </r>
  <r>
    <s v="flights to bordeaux"/>
    <n v="3"/>
    <n v="0"/>
    <n v="1"/>
    <n v="0"/>
    <n v="1697"/>
    <n v="205"/>
    <n v="0"/>
    <x v="363"/>
    <n v="666.92499837499997"/>
    <n v="0"/>
  </r>
  <r>
    <s v="uk flight"/>
    <n v="2"/>
    <n v="0"/>
    <n v="0"/>
    <n v="0"/>
    <n v="295"/>
    <n v="13"/>
    <n v="0"/>
    <x v="364"/>
    <n v="60.962499899999997"/>
    <n v="0"/>
  </r>
  <r>
    <s v="paris france travel"/>
    <n v="3"/>
    <n v="0"/>
    <n v="1"/>
    <n v="0"/>
    <n v="4349"/>
    <n v="45"/>
    <n v="0"/>
    <x v="365"/>
    <n v="136.14999975000001"/>
    <n v="0"/>
  </r>
  <r>
    <s v="international fares"/>
    <n v="2"/>
    <n v="0"/>
    <n v="0"/>
    <n v="0"/>
    <n v="555"/>
    <n v="31"/>
    <n v="0"/>
    <x v="366"/>
    <n v="67.849999925000006"/>
    <n v="0"/>
  </r>
  <r>
    <s v="paris cheap airfares"/>
    <n v="3"/>
    <n v="0"/>
    <n v="1"/>
    <n v="1"/>
    <n v="52"/>
    <n v="16"/>
    <n v="0"/>
    <x v="367"/>
    <n v="43.7624999875"/>
    <n v="0"/>
  </r>
  <r>
    <s v="spain flight"/>
    <n v="2"/>
    <n v="0"/>
    <n v="1"/>
    <n v="0"/>
    <n v="3863"/>
    <n v="122"/>
    <n v="0"/>
    <x v="368"/>
    <n v="402.53749966250001"/>
    <n v="0"/>
  </r>
  <r>
    <s v="trip to paris"/>
    <n v="3"/>
    <n v="0"/>
    <n v="1"/>
    <n v="0"/>
    <n v="1853"/>
    <n v="117"/>
    <n v="0"/>
    <x v="369"/>
    <n v="393.3624985875"/>
    <n v="0"/>
  </r>
  <r>
    <s v="athens flight"/>
    <n v="2"/>
    <n v="0"/>
    <n v="1"/>
    <n v="0"/>
    <n v="123"/>
    <n v="8"/>
    <n v="0"/>
    <x v="370"/>
    <n v="27.85"/>
    <n v="0"/>
  </r>
  <r>
    <s v="paris airline"/>
    <n v="2"/>
    <n v="0"/>
    <n v="1"/>
    <n v="0"/>
    <n v="8540"/>
    <n v="491"/>
    <n v="0"/>
    <x v="371"/>
    <n v="1384.4874964000003"/>
    <n v="0"/>
  </r>
  <r>
    <s v="paris trip"/>
    <n v="2"/>
    <n v="0"/>
    <n v="1"/>
    <n v="0"/>
    <n v="1944"/>
    <n v="58"/>
    <n v="0"/>
    <x v="372"/>
    <n v="216.02499982500001"/>
    <n v="0"/>
  </r>
  <r>
    <s v="european airfares"/>
    <n v="2"/>
    <n v="0"/>
    <n v="0"/>
    <n v="0"/>
    <n v="337"/>
    <n v="11"/>
    <n v="0"/>
    <x v="373"/>
    <n v="14.262499975000001"/>
    <n v="0"/>
  </r>
  <r>
    <s v="paris tickets"/>
    <n v="2"/>
    <n v="0"/>
    <n v="1"/>
    <n v="0"/>
    <n v="13092"/>
    <n v="367"/>
    <n v="2"/>
    <x v="374"/>
    <n v="1153.262498925"/>
    <n v="2490.5"/>
  </r>
  <r>
    <s v="spain airport"/>
    <n v="2"/>
    <n v="0"/>
    <n v="1"/>
    <n v="0"/>
    <n v="68"/>
    <n v="1"/>
    <n v="0"/>
    <x v="375"/>
    <n v="3.75"/>
    <n v="0"/>
  </r>
  <r>
    <s v="england airline"/>
    <n v="2"/>
    <n v="0"/>
    <n v="0"/>
    <n v="0"/>
    <n v="198"/>
    <n v="1"/>
    <n v="0"/>
    <x v="376"/>
    <n v="0.25"/>
    <n v="0"/>
  </r>
  <r>
    <s v="paris travel"/>
    <n v="2"/>
    <n v="0"/>
    <n v="1"/>
    <n v="0"/>
    <n v="58444"/>
    <n v="2679"/>
    <n v="7"/>
    <x v="377"/>
    <n v="11837.712469837499"/>
    <n v="10892.75"/>
  </r>
  <r>
    <s v="france airlines"/>
    <n v="2"/>
    <n v="0"/>
    <n v="0"/>
    <n v="0"/>
    <n v="9652"/>
    <n v="242"/>
    <n v="9"/>
    <x v="378"/>
    <n v="560.43749887500007"/>
    <n v="11301.6"/>
  </r>
  <r>
    <s v="spain ticket"/>
    <n v="2"/>
    <n v="0"/>
    <n v="1"/>
    <n v="0"/>
    <n v="522"/>
    <n v="19"/>
    <n v="0"/>
    <x v="379"/>
    <n v="58.3874999875"/>
    <n v="0"/>
  </r>
  <r>
    <s v="paris fare"/>
    <n v="2"/>
    <n v="0"/>
    <n v="1"/>
    <n v="0"/>
    <n v="1943"/>
    <n v="119"/>
    <n v="0"/>
    <x v="380"/>
    <n v="297.59999918750003"/>
    <n v="0"/>
  </r>
  <r>
    <s v="[istanbul airfare]"/>
    <n v="2"/>
    <n v="0"/>
    <n v="1"/>
    <n v="0"/>
    <n v="61"/>
    <n v="3"/>
    <n v="0"/>
    <x v="381"/>
    <n v="4.6875"/>
    <n v="0"/>
  </r>
  <r>
    <s v="paris ticket"/>
    <n v="2"/>
    <n v="0"/>
    <n v="1"/>
    <n v="0"/>
    <n v="3578"/>
    <n v="187"/>
    <n v="1"/>
    <x v="382"/>
    <n v="462.62499906250002"/>
    <n v="940.95"/>
  </r>
  <r>
    <s v="paris plane tickets"/>
    <n v="3"/>
    <n v="0"/>
    <n v="1"/>
    <n v="0"/>
    <n v="336"/>
    <n v="54"/>
    <n v="0"/>
    <x v="383"/>
    <n v="126.7"/>
    <n v="0"/>
  </r>
  <r>
    <s v="spain airports"/>
    <n v="2"/>
    <n v="0"/>
    <n v="1"/>
    <n v="0"/>
    <n v="535"/>
    <n v="14"/>
    <n v="0"/>
    <x v="384"/>
    <n v="41.412499937500002"/>
    <n v="0"/>
  </r>
  <r>
    <s v="lyon tickets"/>
    <n v="2"/>
    <n v="0"/>
    <n v="1"/>
    <n v="0"/>
    <n v="267"/>
    <n v="1"/>
    <n v="0"/>
    <x v="385"/>
    <n v="2.8374999999999999"/>
    <n v="0"/>
  </r>
  <r>
    <s v="european fares"/>
    <n v="2"/>
    <n v="0"/>
    <n v="0"/>
    <n v="0"/>
    <n v="278"/>
    <n v="3"/>
    <n v="0"/>
    <x v="386"/>
    <n v="9.9"/>
    <n v="0"/>
  </r>
  <r>
    <s v="europe plane ticket"/>
    <n v="3"/>
    <n v="0"/>
    <n v="0"/>
    <n v="0"/>
    <n v="68"/>
    <n v="11"/>
    <n v="0"/>
    <x v="387"/>
    <n v="27.299999974999999"/>
    <n v="0"/>
  </r>
  <r>
    <s v="spain fares"/>
    <n v="2"/>
    <n v="0"/>
    <n v="1"/>
    <n v="0"/>
    <n v="310"/>
    <n v="12"/>
    <n v="0"/>
    <x v="388"/>
    <n v="25.125"/>
    <n v="0"/>
  </r>
  <r>
    <s v="india vacations"/>
    <n v="2"/>
    <n v="0"/>
    <n v="0"/>
    <n v="0"/>
    <n v="654"/>
    <n v="1"/>
    <n v="0"/>
    <x v="389"/>
    <n v="4.9124999999999996"/>
    <n v="0"/>
  </r>
  <r>
    <s v="istanbul tickets"/>
    <n v="2"/>
    <n v="0"/>
    <n v="1"/>
    <n v="0"/>
    <n v="52"/>
    <n v="2"/>
    <n v="0"/>
    <x v="390"/>
    <n v="2.2250000000000001"/>
    <n v="0"/>
  </r>
  <r>
    <s v="germany airport"/>
    <n v="2"/>
    <n v="0"/>
    <n v="0"/>
    <n v="0"/>
    <n v="190"/>
    <n v="2"/>
    <n v="0"/>
    <x v="391"/>
    <n v="5.1124999999999998"/>
    <n v="0"/>
  </r>
  <r>
    <s v="trip in france"/>
    <n v="3"/>
    <n v="0"/>
    <n v="0"/>
    <n v="0"/>
    <n v="233"/>
    <n v="4"/>
    <n v="0"/>
    <x v="392"/>
    <n v="9.8249999999999993"/>
    <n v="0"/>
  </r>
  <r>
    <s v="frankfurt cheap flights"/>
    <n v="3"/>
    <n v="0"/>
    <n v="1"/>
    <n v="1"/>
    <n v="595"/>
    <n v="21"/>
    <n v="0"/>
    <x v="393"/>
    <n v="70.599999749999995"/>
    <n v="0"/>
  </r>
  <r>
    <s v="paris airline tickets"/>
    <n v="3"/>
    <n v="0"/>
    <n v="1"/>
    <n v="0"/>
    <n v="361"/>
    <n v="51"/>
    <n v="0"/>
    <x v="394"/>
    <n v="99.287499862500013"/>
    <n v="0"/>
  </r>
  <r>
    <s v="european flight"/>
    <n v="2"/>
    <n v="0"/>
    <n v="0"/>
    <n v="0"/>
    <n v="679"/>
    <n v="21"/>
    <n v="0"/>
    <x v="395"/>
    <n v="44.999999950000003"/>
    <n v="0"/>
  </r>
  <r>
    <s v="europe airfare"/>
    <n v="2"/>
    <n v="0"/>
    <n v="0"/>
    <n v="0"/>
    <n v="3768"/>
    <n v="203"/>
    <n v="0"/>
    <x v="396"/>
    <n v="400.59999807499997"/>
    <n v="0"/>
  </r>
  <r>
    <s v="tunis flights"/>
    <n v="2"/>
    <n v="0"/>
    <n v="1"/>
    <n v="0"/>
    <n v="1820"/>
    <n v="75"/>
    <n v="0"/>
    <x v="397"/>
    <n v="257.97499968750003"/>
    <n v="0"/>
  </r>
  <r>
    <s v="france plane ticket"/>
    <n v="3"/>
    <n v="0"/>
    <n v="0"/>
    <n v="0"/>
    <n v="116"/>
    <n v="10"/>
    <n v="0"/>
    <x v="398"/>
    <n v="34.674999925000002"/>
    <n v="0"/>
  </r>
  <r>
    <s v="france cheap ticket"/>
    <n v="3"/>
    <n v="0"/>
    <n v="0"/>
    <n v="1"/>
    <n v="838"/>
    <n v="126"/>
    <n v="0"/>
    <x v="399"/>
    <n v="346.71249969999997"/>
    <n v="0"/>
  </r>
  <r>
    <s v="geneva airlines"/>
    <n v="2"/>
    <n v="0"/>
    <n v="1"/>
    <n v="0"/>
    <n v="142"/>
    <n v="8"/>
    <n v="0"/>
    <x v="400"/>
    <n v="24.1"/>
    <n v="0"/>
  </r>
  <r>
    <s v="europe plane tickets"/>
    <n v="3"/>
    <n v="0"/>
    <n v="0"/>
    <n v="0"/>
    <n v="245"/>
    <n v="39"/>
    <n v="0"/>
    <x v="401"/>
    <n v="107.36249964999999"/>
    <n v="0"/>
  </r>
  <r>
    <s v="geneva flight"/>
    <n v="2"/>
    <n v="0"/>
    <n v="1"/>
    <n v="0"/>
    <n v="137"/>
    <n v="3"/>
    <n v="0"/>
    <x v="402"/>
    <n v="12.3499999875"/>
    <n v="0"/>
  </r>
  <r>
    <s v="cairo flights"/>
    <n v="2"/>
    <n v="0"/>
    <n v="1"/>
    <n v="0"/>
    <n v="5539"/>
    <n v="265"/>
    <n v="0"/>
    <x v="403"/>
    <n v="812.21249862500008"/>
    <n v="0"/>
  </r>
  <r>
    <s v="india cheap tickets"/>
    <n v="3"/>
    <n v="0"/>
    <n v="0"/>
    <n v="1"/>
    <n v="283"/>
    <n v="17"/>
    <n v="0"/>
    <x v="404"/>
    <n v="32.424999937499997"/>
    <n v="0"/>
  </r>
  <r>
    <s v="international airlines"/>
    <n v="2"/>
    <n v="0"/>
    <n v="0"/>
    <n v="0"/>
    <n v="2632"/>
    <n v="100"/>
    <n v="0"/>
    <x v="405"/>
    <n v="209.78749978749997"/>
    <n v="0"/>
  </r>
  <r>
    <s v="budget travel france"/>
    <n v="3"/>
    <n v="0"/>
    <n v="0"/>
    <n v="1"/>
    <n v="217"/>
    <n v="6"/>
    <n v="0"/>
    <x v="406"/>
    <n v="15.15"/>
    <n v="0"/>
  </r>
  <r>
    <s v="book air france"/>
    <n v="3"/>
    <n v="1"/>
    <n v="0"/>
    <n v="0"/>
    <n v="379"/>
    <n v="25"/>
    <n v="1"/>
    <x v="407"/>
    <n v="38.15"/>
    <n v="780.3"/>
  </r>
  <r>
    <s v="uk airlines"/>
    <n v="2"/>
    <n v="0"/>
    <n v="0"/>
    <n v="0"/>
    <n v="312"/>
    <n v="7"/>
    <n v="0"/>
    <x v="408"/>
    <n v="25.062499975000001"/>
    <n v="0"/>
  </r>
  <r>
    <s v="switzerland travel"/>
    <n v="2"/>
    <n v="0"/>
    <n v="0"/>
    <n v="0"/>
    <n v="142"/>
    <n v="1"/>
    <n v="0"/>
    <x v="409"/>
    <n v="10"/>
    <n v="0"/>
  </r>
  <r>
    <s v="france airfares"/>
    <n v="2"/>
    <n v="0"/>
    <n v="0"/>
    <n v="0"/>
    <n v="2292"/>
    <n v="223"/>
    <n v="3"/>
    <x v="410"/>
    <n v="639.38749842499999"/>
    <n v="2912.1"/>
  </r>
  <r>
    <s v="air france deal"/>
    <n v="3"/>
    <n v="1"/>
    <n v="0"/>
    <n v="0"/>
    <n v="592"/>
    <n v="53"/>
    <n v="1"/>
    <x v="411"/>
    <n v="93.837499712500005"/>
    <n v="536.35"/>
  </r>
  <r>
    <s v="europe airline"/>
    <n v="2"/>
    <n v="0"/>
    <n v="0"/>
    <n v="0"/>
    <n v="7887"/>
    <n v="162"/>
    <n v="0"/>
    <x v="412"/>
    <n v="285.82499893749997"/>
    <n v="0"/>
  </r>
  <r>
    <s v="paris plane ticket"/>
    <n v="3"/>
    <n v="0"/>
    <n v="1"/>
    <n v="0"/>
    <n v="131"/>
    <n v="24"/>
    <n v="1"/>
    <x v="413"/>
    <n v="51.27499985"/>
    <n v="391"/>
  </r>
  <r>
    <s v="uk airfare"/>
    <n v="2"/>
    <n v="0"/>
    <n v="0"/>
    <n v="0"/>
    <n v="433"/>
    <n v="12"/>
    <n v="0"/>
    <x v="414"/>
    <n v="52.075000000000003"/>
    <n v="0"/>
  </r>
  <r>
    <s v="paris air fare"/>
    <n v="3"/>
    <n v="0"/>
    <n v="1"/>
    <n v="0"/>
    <n v="223"/>
    <n v="44"/>
    <n v="0"/>
    <x v="415"/>
    <n v="98.599999887500019"/>
    <n v="0"/>
  </r>
  <r>
    <s v="france trip"/>
    <n v="2"/>
    <n v="0"/>
    <n v="0"/>
    <n v="0"/>
    <n v="2117"/>
    <n v="61"/>
    <n v="0"/>
    <x v="416"/>
    <n v="309.98749953750001"/>
    <n v="0"/>
  </r>
  <r>
    <s v="dubai flights"/>
    <n v="2"/>
    <n v="0"/>
    <n v="1"/>
    <n v="0"/>
    <n v="17240"/>
    <n v="757"/>
    <n v="0"/>
    <x v="417"/>
    <n v="1676.7124944500001"/>
    <n v="0"/>
  </r>
  <r>
    <s v="nice travel"/>
    <n v="2"/>
    <n v="0"/>
    <n v="1"/>
    <n v="0"/>
    <n v="2788"/>
    <n v="69"/>
    <n v="0"/>
    <x v="418"/>
    <n v="316.62499976250001"/>
    <n v="0"/>
  </r>
  <r>
    <s v="nice airport"/>
    <n v="2"/>
    <n v="0"/>
    <n v="1"/>
    <n v="0"/>
    <n v="3707"/>
    <n v="25"/>
    <n v="0"/>
    <x v="419"/>
    <n v="84.025000000000006"/>
    <n v="0"/>
  </r>
  <r>
    <s v="bordeaux tickets"/>
    <n v="2"/>
    <n v="0"/>
    <n v="1"/>
    <n v="0"/>
    <n v="212"/>
    <n v="3"/>
    <n v="0"/>
    <x v="420"/>
    <n v="4.9874999999999998"/>
    <n v="0"/>
  </r>
  <r>
    <s v="flight to paris"/>
    <n v="3"/>
    <n v="0"/>
    <n v="0"/>
    <n v="0"/>
    <n v="132942"/>
    <n v="14094"/>
    <n v="72"/>
    <x v="421"/>
    <n v="38494.262459250007"/>
    <n v="79112.05"/>
  </r>
  <r>
    <s v="france travel"/>
    <n v="2"/>
    <n v="0"/>
    <n v="0"/>
    <n v="0"/>
    <n v="55794"/>
    <n v="2100"/>
    <n v="10"/>
    <x v="422"/>
    <n v="11287.47498375"/>
    <n v="8823.85"/>
  </r>
  <r>
    <s v="south france travel"/>
    <n v="3"/>
    <n v="0"/>
    <n v="1"/>
    <n v="0"/>
    <n v="604"/>
    <n v="10"/>
    <n v="0"/>
    <x v="423"/>
    <n v="33.8125"/>
    <n v="0"/>
  </r>
  <r>
    <s v="paris air ticket"/>
    <n v="3"/>
    <n v="0"/>
    <n v="1"/>
    <n v="0"/>
    <n v="132"/>
    <n v="19"/>
    <n v="0"/>
    <x v="424"/>
    <n v="54.237499962499996"/>
    <n v="0"/>
  </r>
  <r>
    <s v="europe fare"/>
    <n v="2"/>
    <n v="0"/>
    <n v="0"/>
    <n v="0"/>
    <n v="1210"/>
    <n v="45"/>
    <n v="0"/>
    <x v="425"/>
    <n v="87.662499637499991"/>
    <n v="0"/>
  </r>
  <r>
    <s v="france airline"/>
    <n v="2"/>
    <n v="0"/>
    <n v="0"/>
    <n v="0"/>
    <n v="4990"/>
    <n v="206"/>
    <n v="3"/>
    <x v="426"/>
    <n v="419.38749828750008"/>
    <n v="814.3"/>
  </r>
  <r>
    <s v="airfrance tickets"/>
    <n v="2"/>
    <n v="1"/>
    <n v="0"/>
    <n v="0"/>
    <n v="245"/>
    <n v="36"/>
    <n v="1"/>
    <x v="427"/>
    <n v="31.024999612499997"/>
    <n v="1123.7"/>
  </r>
  <r>
    <s v="france cheap airline"/>
    <n v="3"/>
    <n v="0"/>
    <n v="0"/>
    <n v="1"/>
    <n v="87"/>
    <n v="6"/>
    <n v="0"/>
    <x v="428"/>
    <n v="17.4375"/>
    <n v="0"/>
  </r>
  <r>
    <s v="munich cheap flights"/>
    <n v="3"/>
    <n v="0"/>
    <n v="1"/>
    <n v="1"/>
    <n v="311"/>
    <n v="9"/>
    <n v="0"/>
    <x v="429"/>
    <n v="34.9749999"/>
    <n v="0"/>
  </r>
  <r>
    <s v="european cheap flight"/>
    <n v="3"/>
    <n v="0"/>
    <n v="0"/>
    <n v="1"/>
    <n v="139"/>
    <n v="9"/>
    <n v="0"/>
    <x v="430"/>
    <n v="16.262499974999997"/>
    <n v="0"/>
  </r>
  <r>
    <s v="europe france travel"/>
    <n v="3"/>
    <n v="0"/>
    <n v="0"/>
    <n v="0"/>
    <n v="63"/>
    <n v="1"/>
    <n v="0"/>
    <x v="431"/>
    <n v="4.125"/>
    <n v="0"/>
  </r>
  <r>
    <s v="istanbul cheap flights"/>
    <n v="3"/>
    <n v="0"/>
    <n v="1"/>
    <n v="1"/>
    <n v="860"/>
    <n v="19"/>
    <n v="0"/>
    <x v="432"/>
    <n v="24.737499825"/>
    <n v="0"/>
  </r>
  <r>
    <s v="india cheap flight"/>
    <n v="3"/>
    <n v="0"/>
    <n v="0"/>
    <n v="1"/>
    <n v="62"/>
    <n v="6"/>
    <n v="0"/>
    <x v="433"/>
    <n v="13.65"/>
    <n v="0"/>
  </r>
  <r>
    <s v="munich airline"/>
    <n v="2"/>
    <n v="0"/>
    <n v="1"/>
    <n v="0"/>
    <n v="74"/>
    <n v="1"/>
    <n v="0"/>
    <x v="434"/>
    <n v="2.3250000000000002"/>
    <n v="0"/>
  </r>
  <r>
    <s v="paris cheap airline"/>
    <n v="3"/>
    <n v="0"/>
    <n v="1"/>
    <n v="1"/>
    <n v="81"/>
    <n v="23"/>
    <n v="1"/>
    <x v="435"/>
    <n v="50.087500000000006"/>
    <n v="1685.55"/>
  </r>
  <r>
    <s v="european airline"/>
    <n v="2"/>
    <n v="0"/>
    <n v="0"/>
    <n v="0"/>
    <n v="994"/>
    <n v="15"/>
    <n v="0"/>
    <x v="436"/>
    <n v="28.387499925"/>
    <n v="0"/>
  </r>
  <r>
    <s v="split flights"/>
    <n v="2"/>
    <n v="0"/>
    <n v="1"/>
    <n v="0"/>
    <n v="5303"/>
    <n v="181"/>
    <n v="0"/>
    <x v="437"/>
    <n v="592.03749966249995"/>
    <n v="0"/>
  </r>
  <r>
    <s v="spain fare"/>
    <n v="2"/>
    <n v="0"/>
    <n v="1"/>
    <n v="0"/>
    <n v="293"/>
    <n v="7"/>
    <n v="0"/>
    <x v="438"/>
    <n v="9.1499999499999998"/>
    <n v="0"/>
  </r>
  <r>
    <s v="cheap europe flights"/>
    <n v="3"/>
    <n v="0"/>
    <n v="0"/>
    <n v="1"/>
    <n v="144"/>
    <n v="27"/>
    <n v="0"/>
    <x v="439"/>
    <n v="60.287499949999997"/>
    <n v="0"/>
  </r>
  <r>
    <s v="paris express"/>
    <n v="2"/>
    <n v="0"/>
    <n v="1"/>
    <n v="0"/>
    <n v="1246"/>
    <n v="13"/>
    <n v="0"/>
    <x v="440"/>
    <n v="46.3999999125"/>
    <n v="0"/>
  </r>
  <r>
    <s v="paris tourism"/>
    <n v="2"/>
    <n v="0"/>
    <n v="1"/>
    <n v="0"/>
    <n v="4003"/>
    <n v="28"/>
    <n v="0"/>
    <x v="441"/>
    <n v="80.712499699999995"/>
    <n v="0"/>
  </r>
  <r>
    <s v="flights to cologne"/>
    <n v="3"/>
    <n v="0"/>
    <n v="1"/>
    <n v="0"/>
    <n v="328"/>
    <n v="18"/>
    <n v="0"/>
    <x v="442"/>
    <n v="91.424999924999995"/>
    <n v="0"/>
  </r>
  <r>
    <s v="sofia flights"/>
    <n v="2"/>
    <n v="0"/>
    <n v="1"/>
    <n v="0"/>
    <n v="3471"/>
    <n v="165"/>
    <n v="0"/>
    <x v="443"/>
    <n v="460.27499924999995"/>
    <n v="0"/>
  </r>
  <r>
    <s v="flights to paris"/>
    <n v="3"/>
    <n v="0"/>
    <n v="1"/>
    <n v="0"/>
    <n v="31972"/>
    <n v="3866"/>
    <n v="12"/>
    <x v="444"/>
    <n v="9543.7874656500007"/>
    <n v="8964.1"/>
  </r>
  <r>
    <s v="switzerland airlines"/>
    <n v="2"/>
    <n v="0"/>
    <n v="0"/>
    <n v="0"/>
    <n v="170"/>
    <n v="2"/>
    <n v="0"/>
    <x v="445"/>
    <n v="1.8"/>
    <n v="0"/>
  </r>
  <r>
    <s v="spain airline"/>
    <n v="2"/>
    <n v="0"/>
    <n v="1"/>
    <n v="0"/>
    <n v="3079"/>
    <n v="104"/>
    <n v="0"/>
    <x v="446"/>
    <n v="167.4124994"/>
    <n v="0"/>
  </r>
  <r>
    <s v="germany fare"/>
    <n v="2"/>
    <n v="0"/>
    <n v="0"/>
    <n v="0"/>
    <n v="362"/>
    <n v="4"/>
    <n v="0"/>
    <x v="447"/>
    <n v="5.5875000000000004"/>
    <n v="0"/>
  </r>
  <r>
    <s v="marrakech flights"/>
    <n v="2"/>
    <n v="0"/>
    <n v="1"/>
    <n v="0"/>
    <n v="2932"/>
    <n v="223"/>
    <n v="0"/>
    <x v="448"/>
    <n v="648.91249728749995"/>
    <n v="0"/>
  </r>
  <r>
    <s v="turkey fare"/>
    <n v="2"/>
    <n v="0"/>
    <n v="1"/>
    <n v="0"/>
    <n v="311"/>
    <n v="8"/>
    <n v="0"/>
    <x v="449"/>
    <n v="14.887499975000001"/>
    <n v="0"/>
  </r>
  <r>
    <s v="ticket paris"/>
    <n v="2"/>
    <n v="0"/>
    <n v="1"/>
    <n v="0"/>
    <n v="207"/>
    <n v="6"/>
    <n v="0"/>
    <x v="450"/>
    <n v="9.4999999500000012"/>
    <n v="0"/>
  </r>
  <r>
    <s v="paris air flight"/>
    <n v="3"/>
    <n v="0"/>
    <n v="1"/>
    <n v="0"/>
    <n v="122"/>
    <n v="14"/>
    <n v="1"/>
    <x v="451"/>
    <n v="29.537499975000003"/>
    <n v="426.7"/>
  </r>
  <r>
    <s v="flights to stuttgart"/>
    <n v="3"/>
    <n v="0"/>
    <n v="1"/>
    <n v="0"/>
    <n v="464"/>
    <n v="15"/>
    <n v="0"/>
    <x v="452"/>
    <n v="47.349999937500002"/>
    <n v="0"/>
  </r>
  <r>
    <s v="india vacation"/>
    <n v="2"/>
    <n v="0"/>
    <n v="0"/>
    <n v="0"/>
    <n v="750"/>
    <n v="7"/>
    <n v="0"/>
    <x v="453"/>
    <n v="25.399999975"/>
    <n v="0"/>
  </r>
  <r>
    <s v="rome cheap flights"/>
    <n v="3"/>
    <n v="0"/>
    <n v="1"/>
    <n v="1"/>
    <n v="1814"/>
    <n v="71"/>
    <n v="1"/>
    <x v="454"/>
    <n v="185.78749956249999"/>
    <n v="1552.95"/>
  </r>
  <r>
    <s v="turkey airline"/>
    <n v="2"/>
    <n v="0"/>
    <n v="1"/>
    <n v="0"/>
    <n v="2712"/>
    <n v="71"/>
    <n v="0"/>
    <x v="455"/>
    <n v="85.224999437500003"/>
    <n v="0"/>
  </r>
  <r>
    <s v="fly to paris"/>
    <n v="3"/>
    <n v="0"/>
    <n v="1"/>
    <n v="0"/>
    <n v="2252"/>
    <n v="261"/>
    <n v="0"/>
    <x v="456"/>
    <n v="525.987499275"/>
    <n v="0"/>
  </r>
  <r>
    <s v="france air ticket"/>
    <n v="3"/>
    <n v="0"/>
    <n v="0"/>
    <n v="0"/>
    <n v="149"/>
    <n v="16"/>
    <n v="4"/>
    <x v="457"/>
    <n v="22.449999950000002"/>
    <n v="2706.4"/>
  </r>
  <r>
    <s v="paris airport"/>
    <n v="2"/>
    <n v="0"/>
    <n v="1"/>
    <n v="0"/>
    <n v="5058"/>
    <n v="67"/>
    <n v="0"/>
    <x v="458"/>
    <n v="210.31249977500002"/>
    <n v="0"/>
  </r>
  <r>
    <s v="airfrance airline"/>
    <n v="2"/>
    <n v="1"/>
    <n v="0"/>
    <n v="0"/>
    <n v="712"/>
    <n v="95"/>
    <n v="1"/>
    <x v="459"/>
    <n v="50.387498874999999"/>
    <n v="1887"/>
  </r>
  <r>
    <s v="india cheap flights"/>
    <n v="3"/>
    <n v="0"/>
    <n v="0"/>
    <n v="1"/>
    <n v="531"/>
    <n v="25"/>
    <n v="0"/>
    <x v="460"/>
    <n v="61.774999999999999"/>
    <n v="0"/>
  </r>
  <r>
    <s v="nice cheap flights"/>
    <n v="3"/>
    <n v="0"/>
    <n v="1"/>
    <n v="1"/>
    <n v="559"/>
    <n v="82"/>
    <n v="0"/>
    <x v="461"/>
    <n v="209.1"/>
    <n v="0"/>
  </r>
  <r>
    <s v="flights to nuremberg"/>
    <n v="3"/>
    <n v="0"/>
    <n v="1"/>
    <n v="0"/>
    <n v="173"/>
    <n v="8"/>
    <n v="0"/>
    <x v="462"/>
    <n v="24.787500000000001"/>
    <n v="0"/>
  </r>
  <r>
    <s v="france plane tickets"/>
    <n v="3"/>
    <n v="0"/>
    <n v="0"/>
    <n v="0"/>
    <n v="427"/>
    <n v="44"/>
    <n v="0"/>
    <x v="463"/>
    <n v="172.11249987500003"/>
    <n v="0"/>
  </r>
  <r>
    <s v="visit paris"/>
    <n v="2"/>
    <n v="0"/>
    <n v="1"/>
    <n v="0"/>
    <n v="2004"/>
    <n v="26"/>
    <n v="0"/>
    <x v="464"/>
    <n v="62.949999774999995"/>
    <n v="0"/>
  </r>
  <r>
    <s v="airfrance airlines"/>
    <n v="2"/>
    <n v="1"/>
    <n v="0"/>
    <n v="0"/>
    <n v="776"/>
    <n v="116"/>
    <n v="5"/>
    <x v="465"/>
    <n v="59.349999300000007"/>
    <n v="5146.75"/>
  </r>
  <r>
    <s v="munich flight"/>
    <n v="2"/>
    <n v="0"/>
    <n v="1"/>
    <n v="0"/>
    <n v="221"/>
    <n v="5"/>
    <n v="0"/>
    <x v="466"/>
    <n v="9.4"/>
    <n v="0"/>
  </r>
  <r>
    <s v="bordeaux flights"/>
    <n v="2"/>
    <n v="0"/>
    <n v="1"/>
    <n v="0"/>
    <n v="663"/>
    <n v="57"/>
    <n v="0"/>
    <x v="467"/>
    <n v="175.01249932500002"/>
    <n v="0"/>
  </r>
  <r>
    <s v="paris cheap flights"/>
    <n v="3"/>
    <n v="0"/>
    <n v="1"/>
    <n v="1"/>
    <n v="18286"/>
    <n v="2836"/>
    <n v="15"/>
    <x v="468"/>
    <n v="5938.4624716750013"/>
    <n v="11850.7"/>
  </r>
  <r>
    <s v="cologne"/>
    <n v="1"/>
    <n v="0"/>
    <n v="1"/>
    <n v="0"/>
    <n v="9305"/>
    <n v="24"/>
    <n v="0"/>
    <x v="469"/>
    <n v="84.987499799999995"/>
    <n v="0"/>
  </r>
  <r>
    <s v="paris air fares"/>
    <n v="3"/>
    <n v="0"/>
    <n v="1"/>
    <n v="0"/>
    <n v="83"/>
    <n v="21"/>
    <n v="1"/>
    <x v="470"/>
    <n v="53.712499975"/>
    <n v="1360"/>
  </r>
  <r>
    <s v="geneva flights"/>
    <n v="2"/>
    <n v="0"/>
    <n v="1"/>
    <n v="0"/>
    <n v="524"/>
    <n v="17"/>
    <n v="0"/>
    <x v="471"/>
    <n v="73.562499875"/>
    <n v="0"/>
  </r>
  <r>
    <s v="air france airline"/>
    <n v="3"/>
    <n v="1"/>
    <n v="0"/>
    <n v="0"/>
    <n v="6057"/>
    <n v="770"/>
    <n v="12"/>
    <x v="472"/>
    <n v="774.61249250000003"/>
    <n v="12588.5"/>
  </r>
  <r>
    <s v="france cheap airfare"/>
    <n v="3"/>
    <n v="0"/>
    <n v="0"/>
    <n v="1"/>
    <n v="228"/>
    <n v="23"/>
    <n v="0"/>
    <x v="473"/>
    <n v="43.237499999999997"/>
    <n v="0"/>
  </r>
  <r>
    <s v="flight to bordeaux"/>
    <n v="3"/>
    <n v="0"/>
    <n v="1"/>
    <n v="0"/>
    <n v="141"/>
    <n v="18"/>
    <n v="0"/>
    <x v="474"/>
    <n v="52.712499825000002"/>
    <n v="0"/>
  </r>
  <r>
    <s v="orlando to paris"/>
    <n v="3"/>
    <n v="0"/>
    <n v="1"/>
    <n v="0"/>
    <n v="150"/>
    <n v="2"/>
    <n v="0"/>
    <x v="475"/>
    <n v="7.2249999999999996"/>
    <n v="0"/>
  </r>
  <r>
    <s v="istanbul airlines"/>
    <n v="2"/>
    <n v="0"/>
    <n v="1"/>
    <n v="0"/>
    <n v="67"/>
    <n v="3"/>
    <n v="0"/>
    <x v="476"/>
    <n v="3.0874999875000002"/>
    <n v="0"/>
  </r>
  <r>
    <s v="french airlines"/>
    <n v="2"/>
    <n v="0"/>
    <n v="0"/>
    <n v="0"/>
    <n v="60488"/>
    <n v="2453"/>
    <n v="7"/>
    <x v="477"/>
    <n v="8357.2124748749993"/>
    <n v="4398.75"/>
  </r>
  <r>
    <s v="france fare"/>
    <n v="2"/>
    <n v="0"/>
    <n v="0"/>
    <n v="0"/>
    <n v="1169"/>
    <n v="47"/>
    <n v="0"/>
    <x v="478"/>
    <n v="130.9499996875"/>
    <n v="0"/>
  </r>
  <r>
    <s v="uk airfares"/>
    <n v="2"/>
    <n v="0"/>
    <n v="0"/>
    <n v="0"/>
    <n v="176"/>
    <n v="18"/>
    <n v="0"/>
    <x v="479"/>
    <n v="75.124999874999986"/>
    <n v="0"/>
  </r>
  <r>
    <s v="uk fares"/>
    <n v="2"/>
    <n v="0"/>
    <n v="0"/>
    <n v="0"/>
    <n v="382"/>
    <n v="14"/>
    <n v="0"/>
    <x v="480"/>
    <n v="38.512499900000002"/>
    <n v="0"/>
  </r>
  <r>
    <s v="cologne flights"/>
    <n v="2"/>
    <n v="0"/>
    <n v="1"/>
    <n v="0"/>
    <n v="283"/>
    <n v="3"/>
    <n v="0"/>
    <x v="481"/>
    <n v="9.9874999874999997"/>
    <n v="0"/>
  </r>
  <r>
    <s v="fly to india"/>
    <n v="3"/>
    <n v="0"/>
    <n v="0"/>
    <n v="0"/>
    <n v="54"/>
    <n v="2"/>
    <n v="0"/>
    <x v="482"/>
    <n v="8.5374999999999996"/>
    <n v="0"/>
  </r>
  <r>
    <s v="france airline tickets"/>
    <n v="3"/>
    <n v="0"/>
    <n v="0"/>
    <n v="0"/>
    <n v="195"/>
    <n v="22"/>
    <n v="0"/>
    <x v="483"/>
    <n v="67.937499887499996"/>
    <n v="0"/>
  </r>
  <r>
    <s v="europe airport"/>
    <n v="2"/>
    <n v="0"/>
    <n v="0"/>
    <n v="0"/>
    <n v="423"/>
    <n v="3"/>
    <n v="0"/>
    <x v="484"/>
    <n v="1.375"/>
    <n v="0"/>
  </r>
  <r>
    <s v="uk cheap flight"/>
    <n v="3"/>
    <n v="0"/>
    <n v="0"/>
    <n v="1"/>
    <n v="56"/>
    <n v="4"/>
    <n v="0"/>
    <x v="485"/>
    <n v="14.1875"/>
    <n v="0"/>
  </r>
  <r>
    <s v="[air france]"/>
    <n v="2"/>
    <n v="1"/>
    <n v="0"/>
    <n v="0"/>
    <n v="188409"/>
    <n v="30418"/>
    <n v="439"/>
    <x v="486"/>
    <n v="13336.812403850001"/>
    <n v="515791.9"/>
  </r>
  <r>
    <s v="european airports"/>
    <n v="2"/>
    <n v="0"/>
    <n v="0"/>
    <n v="0"/>
    <n v="83"/>
    <n v="1"/>
    <n v="0"/>
    <x v="487"/>
    <n v="1.6625000000000001"/>
    <n v="0"/>
  </r>
  <r>
    <s v="flights to berlin"/>
    <n v="3"/>
    <n v="0"/>
    <n v="1"/>
    <n v="0"/>
    <n v="1263"/>
    <n v="39"/>
    <n v="0"/>
    <x v="488"/>
    <n v="126.78749996250001"/>
    <n v="0"/>
  </r>
  <r>
    <s v="uk fare"/>
    <n v="2"/>
    <n v="0"/>
    <n v="0"/>
    <n v="1"/>
    <n v="362"/>
    <n v="6"/>
    <n v="0"/>
    <x v="489"/>
    <n v="25.362500000000001"/>
    <n v="0"/>
  </r>
  <r>
    <s v="conakry flights"/>
    <n v="2"/>
    <n v="0"/>
    <n v="1"/>
    <n v="0"/>
    <n v="54"/>
    <n v="3"/>
    <n v="0"/>
    <x v="490"/>
    <n v="4.8499999875000004"/>
    <n v="0"/>
  </r>
  <r>
    <s v="munich airfare"/>
    <n v="2"/>
    <n v="0"/>
    <n v="1"/>
    <n v="0"/>
    <n v="211"/>
    <n v="1"/>
    <n v="0"/>
    <x v="491"/>
    <n v="2.8875000000000002"/>
    <n v="0"/>
  </r>
  <r>
    <s v="india flight"/>
    <n v="2"/>
    <n v="0"/>
    <n v="0"/>
    <n v="0"/>
    <n v="2004"/>
    <n v="44"/>
    <n v="0"/>
    <x v="492"/>
    <n v="102.14999960000002"/>
    <n v="0"/>
  </r>
  <r>
    <s v="frankfurt fare"/>
    <n v="2"/>
    <n v="0"/>
    <n v="1"/>
    <n v="0"/>
    <n v="74"/>
    <n v="1"/>
    <n v="0"/>
    <x v="493"/>
    <n v="2.2374999999999998"/>
    <n v="0"/>
  </r>
  <r>
    <s v="flight to berlin"/>
    <n v="3"/>
    <n v="0"/>
    <n v="1"/>
    <n v="0"/>
    <n v="77"/>
    <n v="3"/>
    <n v="0"/>
    <x v="494"/>
    <n v="5.0749999875"/>
    <n v="0"/>
  </r>
  <r>
    <s v="geneva tickets"/>
    <n v="2"/>
    <n v="0"/>
    <n v="1"/>
    <n v="0"/>
    <n v="176"/>
    <n v="2"/>
    <n v="0"/>
    <x v="495"/>
    <n v="2.5375000000000001"/>
    <n v="0"/>
  </r>
  <r>
    <s v="switzerland flights"/>
    <n v="2"/>
    <n v="0"/>
    <n v="0"/>
    <n v="0"/>
    <n v="179"/>
    <n v="1"/>
    <n v="0"/>
    <x v="496"/>
    <n v="2.0125000000000002"/>
    <n v="0"/>
  </r>
  <r>
    <s v="cheap flight to lyon"/>
    <n v="4"/>
    <n v="0"/>
    <n v="0"/>
    <n v="1"/>
    <n v="69"/>
    <n v="9"/>
    <n v="0"/>
    <x v="497"/>
    <n v="19.012499999999999"/>
    <n v="0"/>
  </r>
  <r>
    <s v="berlin flights"/>
    <n v="2"/>
    <n v="0"/>
    <n v="1"/>
    <n v="0"/>
    <n v="1116"/>
    <n v="10"/>
    <n v="0"/>
    <x v="498"/>
    <n v="27.45"/>
    <n v="0"/>
  </r>
  <r>
    <s v="france cheap flights"/>
    <n v="3"/>
    <n v="0"/>
    <n v="0"/>
    <n v="1"/>
    <n v="3831"/>
    <n v="258"/>
    <n v="3"/>
    <x v="499"/>
    <n v="791.19999923749992"/>
    <n v="1854.7"/>
  </r>
  <r>
    <s v="travel to nice"/>
    <n v="3"/>
    <n v="0"/>
    <n v="1"/>
    <n v="0"/>
    <n v="1686"/>
    <n v="104"/>
    <n v="0"/>
    <x v="500"/>
    <n v="233.72499930000004"/>
    <n v="0"/>
  </r>
  <r>
    <s v="india travel"/>
    <n v="2"/>
    <n v="0"/>
    <n v="0"/>
    <n v="0"/>
    <n v="1148"/>
    <n v="24"/>
    <n v="0"/>
    <x v="501"/>
    <n v="80.55"/>
    <n v="0"/>
  </r>
  <r>
    <s v="air france"/>
    <n v="2"/>
    <n v="1"/>
    <n v="0"/>
    <n v="0"/>
    <n v="421659"/>
    <n v="32666"/>
    <n v="253"/>
    <x v="502"/>
    <n v="54369.937292350005"/>
    <n v="326536.85000000003"/>
  </r>
  <r>
    <s v="stuttgart airport"/>
    <n v="2"/>
    <n v="0"/>
    <n v="1"/>
    <n v="0"/>
    <n v="128"/>
    <n v="1"/>
    <n v="0"/>
    <x v="503"/>
    <n v="4.5999999999999996"/>
    <n v="0"/>
  </r>
  <r>
    <s v="berlin flight"/>
    <n v="2"/>
    <n v="0"/>
    <n v="1"/>
    <n v="0"/>
    <n v="239"/>
    <n v="4"/>
    <n v="0"/>
    <x v="504"/>
    <n v="6.55"/>
    <n v="0"/>
  </r>
  <r>
    <s v="nairobi flights"/>
    <n v="2"/>
    <n v="0"/>
    <n v="1"/>
    <n v="0"/>
    <n v="3097"/>
    <n v="172"/>
    <n v="0"/>
    <x v="505"/>
    <n v="491.53749994999993"/>
    <n v="0"/>
  </r>
  <r>
    <s v="paris cheap airfare"/>
    <n v="3"/>
    <n v="0"/>
    <n v="1"/>
    <n v="1"/>
    <n v="349"/>
    <n v="59"/>
    <n v="0"/>
    <x v="506"/>
    <n v="148.93749990000001"/>
    <n v="0"/>
  </r>
  <r>
    <s v="switzerland airline"/>
    <n v="2"/>
    <n v="0"/>
    <n v="0"/>
    <n v="0"/>
    <n v="56"/>
    <n v="1"/>
    <n v="0"/>
    <x v="507"/>
    <n v="2.6"/>
    <n v="0"/>
  </r>
  <r>
    <s v="paris airline ticket"/>
    <n v="3"/>
    <n v="0"/>
    <n v="1"/>
    <n v="0"/>
    <n v="91"/>
    <n v="16"/>
    <n v="0"/>
    <x v="508"/>
    <n v="40.225000000000001"/>
    <n v="0"/>
  </r>
  <r>
    <s v="luxury airline"/>
    <n v="2"/>
    <n v="0"/>
    <n v="0"/>
    <n v="0"/>
    <n v="278"/>
    <n v="8"/>
    <n v="0"/>
    <x v="509"/>
    <n v="24.587499999999999"/>
    <n v="0"/>
  </r>
  <r>
    <s v="france travel agency"/>
    <n v="3"/>
    <n v="0"/>
    <n v="0"/>
    <n v="0"/>
    <n v="593"/>
    <n v="23"/>
    <n v="0"/>
    <x v="510"/>
    <n v="96.96249983749999"/>
    <n v="0"/>
  </r>
  <r>
    <s v="fly to bordeaux"/>
    <n v="3"/>
    <n v="0"/>
    <n v="1"/>
    <n v="0"/>
    <n v="111"/>
    <n v="16"/>
    <n v="0"/>
    <x v="511"/>
    <n v="46.362499999999997"/>
    <n v="0"/>
  </r>
  <r>
    <s v="flights to nice"/>
    <n v="3"/>
    <n v="0"/>
    <n v="1"/>
    <n v="0"/>
    <n v="6903"/>
    <n v="1088"/>
    <n v="3"/>
    <x v="512"/>
    <n v="2429.5624935999999"/>
    <n v="397.8"/>
  </r>
  <r>
    <s v="geneva airfare"/>
    <n v="2"/>
    <n v="0"/>
    <n v="1"/>
    <n v="0"/>
    <n v="83"/>
    <n v="1"/>
    <n v="0"/>
    <x v="513"/>
    <n v="3.2250000000000001"/>
    <n v="0"/>
  </r>
  <r>
    <s v="flights to hamburg"/>
    <n v="3"/>
    <n v="0"/>
    <n v="1"/>
    <n v="0"/>
    <n v="275"/>
    <n v="11"/>
    <n v="0"/>
    <x v="514"/>
    <n v="29.062499950000003"/>
    <n v="0"/>
  </r>
  <r>
    <s v="stuttgart flights"/>
    <n v="2"/>
    <n v="0"/>
    <n v="1"/>
    <n v="0"/>
    <n v="354"/>
    <n v="9"/>
    <n v="0"/>
    <x v="515"/>
    <n v="29.799999899999996"/>
    <n v="0"/>
  </r>
  <r>
    <s v="turkey cheap flights"/>
    <n v="3"/>
    <n v="0"/>
    <n v="1"/>
    <n v="1"/>
    <n v="120"/>
    <n v="27"/>
    <n v="0"/>
    <x v="516"/>
    <n v="65.999999812500008"/>
    <n v="0"/>
  </r>
  <r>
    <s v="france airport"/>
    <n v="2"/>
    <n v="0"/>
    <n v="0"/>
    <n v="0"/>
    <n v="2697"/>
    <n v="50"/>
    <n v="0"/>
    <x v="517"/>
    <n v="122.52499959999997"/>
    <n v="0"/>
  </r>
  <r>
    <s v="newark to paris"/>
    <n v="3"/>
    <n v="0"/>
    <n v="1"/>
    <n v="0"/>
    <n v="89"/>
    <n v="9"/>
    <n v="0"/>
    <x v="518"/>
    <n v="12.6874999125"/>
    <n v="0"/>
  </r>
  <r>
    <s v="madrid fare"/>
    <n v="2"/>
    <n v="0"/>
    <n v="1"/>
    <n v="0"/>
    <n v="141"/>
    <n v="5"/>
    <n v="0"/>
    <x v="519"/>
    <n v="9.375"/>
    <n v="0"/>
  </r>
  <r>
    <s v="air france airlines"/>
    <n v="3"/>
    <n v="1"/>
    <n v="0"/>
    <n v="0"/>
    <n v="11128"/>
    <n v="2454"/>
    <n v="28"/>
    <x v="520"/>
    <n v="1050.787493175"/>
    <n v="31200.1"/>
  </r>
  <r>
    <s v="nice tickets"/>
    <n v="2"/>
    <n v="0"/>
    <n v="1"/>
    <n v="0"/>
    <n v="1144"/>
    <n v="34"/>
    <n v="0"/>
    <x v="521"/>
    <n v="107.4999998"/>
    <n v="0"/>
  </r>
  <r>
    <s v="moscow flights"/>
    <n v="2"/>
    <n v="0"/>
    <n v="1"/>
    <n v="0"/>
    <n v="4933"/>
    <n v="177"/>
    <n v="0"/>
    <x v="522"/>
    <n v="557.91249821249994"/>
    <n v="0"/>
  </r>
  <r>
    <s v="fly to france"/>
    <n v="3"/>
    <n v="0"/>
    <n v="0"/>
    <n v="0"/>
    <n v="2440"/>
    <n v="133"/>
    <n v="3"/>
    <x v="523"/>
    <n v="350.33749948749994"/>
    <n v="1422.9"/>
  </r>
  <r>
    <s v="prague flights"/>
    <n v="2"/>
    <n v="0"/>
    <n v="1"/>
    <n v="0"/>
    <n v="8252"/>
    <n v="490"/>
    <n v="0"/>
    <x v="524"/>
    <n v="1188.9749978750001"/>
    <n v="0"/>
  </r>
  <r>
    <s v="venice fare"/>
    <n v="2"/>
    <n v="0"/>
    <n v="1"/>
    <n v="1"/>
    <n v="93"/>
    <n v="5"/>
    <n v="0"/>
    <x v="525"/>
    <n v="8.3374999874999993"/>
    <n v="0"/>
  </r>
  <r>
    <s v="air france business class"/>
    <n v="4"/>
    <n v="1"/>
    <n v="0"/>
    <n v="0"/>
    <n v="171"/>
    <n v="27"/>
    <n v="0"/>
    <x v="526"/>
    <n v="67.249999912500016"/>
    <n v="0"/>
  </r>
  <r>
    <s v="flights to hanover"/>
    <n v="3"/>
    <n v="0"/>
    <n v="1"/>
    <n v="0"/>
    <n v="285"/>
    <n v="9"/>
    <n v="0"/>
    <x v="527"/>
    <n v="40.5874999125"/>
    <n v="0"/>
  </r>
  <r>
    <s v="bordeaux airport"/>
    <n v="2"/>
    <n v="0"/>
    <n v="1"/>
    <n v="0"/>
    <n v="749"/>
    <n v="1"/>
    <n v="0"/>
    <x v="528"/>
    <n v="3.85"/>
    <n v="0"/>
  </r>
  <r>
    <s v="air travel in france"/>
    <n v="4"/>
    <n v="1"/>
    <n v="0"/>
    <n v="0"/>
    <n v="71"/>
    <n v="4"/>
    <n v="0"/>
    <x v="529"/>
    <n v="9.6374999999999993"/>
    <n v="0"/>
  </r>
  <r>
    <s v="lyon flights"/>
    <n v="2"/>
    <n v="0"/>
    <n v="1"/>
    <n v="0"/>
    <n v="819"/>
    <n v="76"/>
    <n v="0"/>
    <x v="530"/>
    <n v="197.21249974999998"/>
    <n v="0"/>
  </r>
  <r>
    <s v="marseille flights"/>
    <n v="2"/>
    <n v="0"/>
    <n v="1"/>
    <n v="0"/>
    <n v="359"/>
    <n v="43"/>
    <n v="0"/>
    <x v="531"/>
    <n v="101.03749989999999"/>
    <n v="0"/>
  </r>
  <r>
    <s v="france air flight"/>
    <n v="3"/>
    <n v="0"/>
    <n v="0"/>
    <n v="0"/>
    <n v="960"/>
    <n v="79"/>
    <n v="3"/>
    <x v="532"/>
    <n v="66.8999993125"/>
    <n v="2100.35"/>
  </r>
  <r>
    <s v="nice flights"/>
    <n v="2"/>
    <n v="0"/>
    <n v="1"/>
    <n v="0"/>
    <n v="1859"/>
    <n v="181"/>
    <n v="2"/>
    <x v="533"/>
    <n v="384.46249820000003"/>
    <n v="710.6"/>
  </r>
  <r>
    <s v="air france site"/>
    <n v="3"/>
    <n v="1"/>
    <n v="0"/>
    <n v="0"/>
    <n v="718"/>
    <n v="110"/>
    <n v="2"/>
    <x v="534"/>
    <n v="40.337499125000001"/>
    <n v="855.1"/>
  </r>
  <r>
    <s v="nice flight"/>
    <n v="2"/>
    <n v="0"/>
    <n v="1"/>
    <n v="0"/>
    <n v="1067"/>
    <n v="57"/>
    <n v="0"/>
    <x v="535"/>
    <n v="124.3999998375"/>
    <n v="0"/>
  </r>
  <r>
    <s v="france travel information"/>
    <n v="3"/>
    <n v="0"/>
    <n v="0"/>
    <n v="0"/>
    <n v="488"/>
    <n v="4"/>
    <n v="0"/>
    <x v="536"/>
    <n v="7.625"/>
    <n v="0"/>
  </r>
  <r>
    <s v="[london travel]"/>
    <n v="2"/>
    <n v="0"/>
    <n v="1"/>
    <n v="0"/>
    <n v="66"/>
    <n v="2"/>
    <n v="0"/>
    <x v="537"/>
    <n v="6.7374999999999998"/>
    <n v="0"/>
  </r>
  <r>
    <s v="fly to nice"/>
    <n v="3"/>
    <n v="0"/>
    <n v="1"/>
    <n v="0"/>
    <n v="664"/>
    <n v="87"/>
    <n v="2"/>
    <x v="538"/>
    <n v="153.84999960000002"/>
    <n v="290.7"/>
  </r>
  <r>
    <s v="air france website"/>
    <n v="3"/>
    <n v="1"/>
    <n v="0"/>
    <n v="0"/>
    <n v="899"/>
    <n v="187"/>
    <n v="4"/>
    <x v="539"/>
    <n v="66.562498062500012"/>
    <n v="3621"/>
  </r>
  <r>
    <s v="dakar flights"/>
    <n v="2"/>
    <n v="0"/>
    <n v="1"/>
    <n v="0"/>
    <n v="556"/>
    <n v="41"/>
    <n v="0"/>
    <x v="540"/>
    <n v="85.062499612499991"/>
    <n v="0"/>
  </r>
  <r>
    <s v="hamburg flights"/>
    <n v="2"/>
    <n v="0"/>
    <n v="1"/>
    <n v="0"/>
    <n v="342"/>
    <n v="8"/>
    <n v="0"/>
    <x v="541"/>
    <n v="25.225000000000001"/>
    <n v="0"/>
  </r>
  <r>
    <s v="casablanca flights"/>
    <n v="2"/>
    <n v="0"/>
    <n v="1"/>
    <n v="0"/>
    <n v="827"/>
    <n v="33"/>
    <n v="0"/>
    <x v="542"/>
    <n v="101.287499775"/>
    <n v="0"/>
  </r>
  <r>
    <s v="rabat flights"/>
    <n v="2"/>
    <n v="0"/>
    <n v="1"/>
    <n v="0"/>
    <n v="361"/>
    <n v="11"/>
    <n v="1"/>
    <x v="543"/>
    <n v="14.07499995"/>
    <n v="1402.5"/>
  </r>
  <r>
    <s v="flights to lyon"/>
    <n v="3"/>
    <n v="0"/>
    <n v="1"/>
    <n v="0"/>
    <n v="1936"/>
    <n v="282"/>
    <n v="0"/>
    <x v="544"/>
    <n v="709.17499942500012"/>
    <n v="0"/>
  </r>
  <r>
    <s v="cheap airline france"/>
    <n v="3"/>
    <n v="0"/>
    <n v="0"/>
    <n v="1"/>
    <n v="155"/>
    <n v="3"/>
    <n v="0"/>
    <x v="545"/>
    <n v="7.4874999750000004"/>
    <n v="0"/>
  </r>
  <r>
    <s v="new york to paris flight"/>
    <n v="5"/>
    <n v="0"/>
    <n v="1"/>
    <n v="0"/>
    <n v="52"/>
    <n v="8"/>
    <n v="0"/>
    <x v="546"/>
    <n v="17.587499999999999"/>
    <n v="0"/>
  </r>
  <r>
    <s v="india airfare"/>
    <n v="2"/>
    <n v="0"/>
    <n v="0"/>
    <n v="0"/>
    <n v="586"/>
    <n v="13"/>
    <n v="0"/>
    <x v="547"/>
    <n v="25.262499925"/>
    <n v="0"/>
  </r>
  <r>
    <s v="international airport"/>
    <n v="2"/>
    <n v="0"/>
    <n v="0"/>
    <n v="0"/>
    <n v="679"/>
    <n v="4"/>
    <n v="0"/>
    <x v="548"/>
    <n v="5.5750000000000002"/>
    <n v="0"/>
  </r>
  <r>
    <s v="france cheap airlines"/>
    <n v="3"/>
    <n v="0"/>
    <n v="0"/>
    <n v="1"/>
    <n v="105"/>
    <n v="10"/>
    <n v="0"/>
    <x v="549"/>
    <n v="25.987500000000001"/>
    <n v="0"/>
  </r>
  <r>
    <s v="venice cheap flights"/>
    <n v="3"/>
    <n v="0"/>
    <n v="1"/>
    <n v="1"/>
    <n v="614"/>
    <n v="26"/>
    <n v="0"/>
    <x v="550"/>
    <n v="59.262500000000003"/>
    <n v="0"/>
  </r>
  <r>
    <s v="flight to nice"/>
    <n v="3"/>
    <n v="0"/>
    <n v="1"/>
    <n v="0"/>
    <n v="932"/>
    <n v="151"/>
    <n v="0"/>
    <x v="551"/>
    <n v="310.44999963750001"/>
    <n v="0"/>
  </r>
  <r>
    <s v="air france paris flights"/>
    <n v="4"/>
    <n v="1"/>
    <n v="1"/>
    <n v="0"/>
    <n v="85"/>
    <n v="16"/>
    <n v="0"/>
    <x v="552"/>
    <n v="18.425000000000001"/>
    <n v="0"/>
  </r>
  <r>
    <s v="cheap europe flight"/>
    <n v="3"/>
    <n v="0"/>
    <n v="0"/>
    <n v="1"/>
    <n v="53"/>
    <n v="9"/>
    <n v="0"/>
    <x v="553"/>
    <n v="17.3"/>
    <n v="0"/>
  </r>
  <r>
    <s v="paris france airport"/>
    <n v="3"/>
    <n v="0"/>
    <n v="1"/>
    <n v="0"/>
    <n v="196"/>
    <n v="3"/>
    <n v="0"/>
    <x v="554"/>
    <n v="5.1249999749999997"/>
    <n v="0"/>
  </r>
  <r>
    <s v="europe airports"/>
    <n v="2"/>
    <n v="0"/>
    <n v="0"/>
    <n v="0"/>
    <n v="648"/>
    <n v="4"/>
    <n v="0"/>
    <x v="555"/>
    <n v="14.850000000000001"/>
    <n v="0"/>
  </r>
  <r>
    <s v="paris travel service"/>
    <n v="3"/>
    <n v="0"/>
    <n v="1"/>
    <n v="0"/>
    <n v="266"/>
    <n v="8"/>
    <n v="0"/>
    <x v="556"/>
    <n v="20.412500000000001"/>
    <n v="0"/>
  </r>
  <r>
    <s v="paris airports"/>
    <n v="2"/>
    <n v="0"/>
    <n v="1"/>
    <n v="0"/>
    <n v="1783"/>
    <n v="60"/>
    <n v="0"/>
    <x v="557"/>
    <n v="156.62499981250002"/>
    <n v="0"/>
  </r>
  <r>
    <s v="nice airports"/>
    <n v="2"/>
    <n v="0"/>
    <n v="1"/>
    <n v="0"/>
    <n v="62"/>
    <n v="2"/>
    <n v="0"/>
    <x v="558"/>
    <n v="5.0875000000000004"/>
    <n v="0"/>
  </r>
  <r>
    <s v="hanover"/>
    <n v="1"/>
    <n v="0"/>
    <n v="1"/>
    <n v="0"/>
    <n v="330"/>
    <n v="1"/>
    <n v="0"/>
    <x v="559"/>
    <n v="0.98750000000000004"/>
    <n v="0"/>
  </r>
  <r>
    <s v="france air flights"/>
    <n v="3"/>
    <n v="0"/>
    <n v="0"/>
    <n v="0"/>
    <n v="291"/>
    <n v="57"/>
    <n v="0"/>
    <x v="560"/>
    <n v="63.324999675000001"/>
    <n v="0"/>
  </r>
  <r>
    <s v="[rome cheap flights]"/>
    <n v="3"/>
    <n v="0"/>
    <n v="11"/>
    <n v="1"/>
    <n v="670"/>
    <n v="13"/>
    <n v="0"/>
    <x v="561"/>
    <n v="29.074999849999998"/>
    <n v="0"/>
  </r>
  <r>
    <s v="bordeaux flight"/>
    <n v="2"/>
    <n v="0"/>
    <n v="1"/>
    <n v="0"/>
    <n v="184"/>
    <n v="11"/>
    <n v="0"/>
    <x v="562"/>
    <n v="28.762499975000004"/>
    <n v="0"/>
  </r>
  <r>
    <s v="nice fare"/>
    <n v="2"/>
    <n v="0"/>
    <n v="1"/>
    <n v="0"/>
    <n v="246"/>
    <n v="16"/>
    <n v="0"/>
    <x v="563"/>
    <n v="26.824999999999999"/>
    <n v="0"/>
  </r>
  <r>
    <s v="nice ticket"/>
    <n v="2"/>
    <n v="0"/>
    <n v="1"/>
    <n v="0"/>
    <n v="227"/>
    <n v="15"/>
    <n v="0"/>
    <x v="564"/>
    <n v="23.187499875"/>
    <n v="0"/>
  </r>
  <r>
    <s v="johannesburg flights"/>
    <n v="2"/>
    <n v="0"/>
    <n v="1"/>
    <n v="0"/>
    <n v="2816"/>
    <n v="200"/>
    <n v="0"/>
    <x v="565"/>
    <n v="555.07500000000005"/>
    <n v="0"/>
  </r>
  <r>
    <s v="delhi flights"/>
    <n v="2"/>
    <n v="0"/>
    <n v="1"/>
    <n v="0"/>
    <n v="950"/>
    <n v="50"/>
    <n v="0"/>
    <x v="566"/>
    <n v="159.375"/>
    <n v="0"/>
  </r>
  <r>
    <s v="bordeaux cheap flights"/>
    <n v="3"/>
    <n v="0"/>
    <n v="1"/>
    <n v="1"/>
    <n v="432"/>
    <n v="59"/>
    <n v="0"/>
    <x v="567"/>
    <n v="187.27499971250003"/>
    <n v="0"/>
  </r>
  <r>
    <s v="international airports"/>
    <n v="2"/>
    <n v="0"/>
    <n v="0"/>
    <n v="0"/>
    <n v="3175"/>
    <n v="6"/>
    <n v="0"/>
    <x v="568"/>
    <n v="4.7750000000000004"/>
    <n v="0"/>
  </r>
  <r>
    <s v="international air tickets"/>
    <n v="3"/>
    <n v="0"/>
    <n v="0"/>
    <n v="0"/>
    <n v="68"/>
    <n v="11"/>
    <n v="0"/>
    <x v="569"/>
    <n v="24.1374999875"/>
    <n v="0"/>
  </r>
  <r>
    <s v="fly to lyon"/>
    <n v="3"/>
    <n v="0"/>
    <n v="1"/>
    <n v="0"/>
    <n v="156"/>
    <n v="25"/>
    <n v="0"/>
    <x v="570"/>
    <n v="51.15"/>
    <n v="0"/>
  </r>
  <r>
    <s v="lyon airport"/>
    <n v="2"/>
    <n v="0"/>
    <n v="1"/>
    <n v="0"/>
    <n v="653"/>
    <n v="2"/>
    <n v="0"/>
    <x v="571"/>
    <n v="1.9125000000000001"/>
    <n v="0"/>
  </r>
  <r>
    <s v="nice fares"/>
    <n v="2"/>
    <n v="0"/>
    <n v="1"/>
    <n v="0"/>
    <n v="126"/>
    <n v="22"/>
    <n v="1"/>
    <x v="572"/>
    <n v="55.937499749999986"/>
    <n v="416.5"/>
  </r>
  <r>
    <s v="cotonou flights"/>
    <n v="2"/>
    <n v="0"/>
    <n v="1"/>
    <n v="0"/>
    <n v="143"/>
    <n v="9"/>
    <n v="0"/>
    <x v="573"/>
    <n v="7.5874999500000007"/>
    <n v="0"/>
  </r>
  <r>
    <s v="flights to delhi"/>
    <n v="3"/>
    <n v="0"/>
    <n v="1"/>
    <n v="0"/>
    <n v="812"/>
    <n v="61"/>
    <n v="0"/>
    <x v="574"/>
    <n v="219.02499951250002"/>
    <n v="0"/>
  </r>
  <r>
    <s v="kiev flights"/>
    <n v="2"/>
    <n v="0"/>
    <n v="1"/>
    <n v="0"/>
    <n v="2161"/>
    <n v="122"/>
    <n v="0"/>
    <x v="575"/>
    <n v="332.96249912500002"/>
    <n v="0"/>
  </r>
  <r>
    <s v="hamburg"/>
    <n v="1"/>
    <n v="0"/>
    <n v="1"/>
    <n v="0"/>
    <n v="887"/>
    <n v="5"/>
    <n v="0"/>
    <x v="576"/>
    <n v="19.524999999999999"/>
    <n v="0"/>
  </r>
  <r>
    <s v="bordeaux airline"/>
    <n v="2"/>
    <n v="0"/>
    <n v="1"/>
    <n v="0"/>
    <n v="54"/>
    <n v="3"/>
    <n v="0"/>
    <x v="577"/>
    <n v="6"/>
    <n v="0"/>
  </r>
  <r>
    <s v="lyon flight"/>
    <n v="2"/>
    <n v="0"/>
    <n v="1"/>
    <n v="0"/>
    <n v="396"/>
    <n v="25"/>
    <n v="0"/>
    <x v="578"/>
    <n v="55.087499999999999"/>
    <n v="0"/>
  </r>
  <r>
    <s v="stuttgart"/>
    <n v="1"/>
    <n v="0"/>
    <n v="1"/>
    <n v="0"/>
    <n v="835"/>
    <n v="4"/>
    <n v="0"/>
    <x v="579"/>
    <n v="6.0875000000000004"/>
    <n v="0"/>
  </r>
  <r>
    <s v="trip to paris france"/>
    <n v="4"/>
    <n v="0"/>
    <n v="1"/>
    <n v="0"/>
    <n v="70"/>
    <n v="7"/>
    <n v="0"/>
    <x v="580"/>
    <n v="18.8499999625"/>
    <n v="0"/>
  </r>
  <r>
    <s v="flight to marseille"/>
    <n v="3"/>
    <n v="0"/>
    <n v="1"/>
    <n v="0"/>
    <n v="127"/>
    <n v="23"/>
    <n v="0"/>
    <x v="581"/>
    <n v="44.987499749999998"/>
    <n v="0"/>
  </r>
  <r>
    <s v="lyon france airport"/>
    <n v="3"/>
    <n v="0"/>
    <n v="1"/>
    <n v="0"/>
    <n v="69"/>
    <n v="4"/>
    <n v="0"/>
    <x v="582"/>
    <n v="6.7874999999999996"/>
    <n v="0"/>
  </r>
  <r>
    <s v="agadir flights"/>
    <n v="2"/>
    <n v="0"/>
    <n v="1"/>
    <n v="0"/>
    <n v="395"/>
    <n v="25"/>
    <n v="0"/>
    <x v="583"/>
    <n v="65.587500000000006"/>
    <n v="0"/>
  </r>
  <r>
    <s v="travel to marseille"/>
    <n v="3"/>
    <n v="0"/>
    <n v="1"/>
    <n v="0"/>
    <n v="73"/>
    <n v="4"/>
    <n v="0"/>
    <x v="584"/>
    <n v="12.9"/>
    <n v="0"/>
  </r>
  <r>
    <s v="amman flights"/>
    <n v="2"/>
    <n v="0"/>
    <n v="1"/>
    <n v="0"/>
    <n v="1474"/>
    <n v="61"/>
    <n v="0"/>
    <x v="585"/>
    <n v="124.8874998125"/>
    <n v="0"/>
  </r>
  <r>
    <s v="flight to lyon"/>
    <n v="3"/>
    <n v="0"/>
    <n v="1"/>
    <n v="0"/>
    <n v="214"/>
    <n v="21"/>
    <n v="0"/>
    <x v="586"/>
    <n v="50.537499862499999"/>
    <n v="0"/>
  </r>
  <r>
    <s v="trips to nice"/>
    <n v="3"/>
    <n v="0"/>
    <n v="1"/>
    <n v="0"/>
    <n v="116"/>
    <n v="2"/>
    <n v="0"/>
    <x v="587"/>
    <n v="2.4624999999999999"/>
    <n v="0"/>
  </r>
  <r>
    <s v="nice cheap tickets"/>
    <n v="3"/>
    <n v="0"/>
    <n v="1"/>
    <n v="1"/>
    <n v="129"/>
    <n v="18"/>
    <n v="0"/>
    <x v="588"/>
    <n v="33.412500000000001"/>
    <n v="0"/>
  </r>
  <r>
    <s v="marseille flight"/>
    <n v="2"/>
    <n v="0"/>
    <n v="1"/>
    <n v="0"/>
    <n v="173"/>
    <n v="6"/>
    <n v="0"/>
    <x v="589"/>
    <n v="11.599999950000001"/>
    <n v="0"/>
  </r>
  <r>
    <s v="air france to nice"/>
    <n v="4"/>
    <n v="1"/>
    <n v="1"/>
    <n v="0"/>
    <n v="234"/>
    <n v="59"/>
    <n v="3"/>
    <x v="590"/>
    <n v="102.39999953749999"/>
    <n v="2470.1"/>
  </r>
  <r>
    <s v="lyon cheap flights"/>
    <n v="3"/>
    <n v="0"/>
    <n v="1"/>
    <n v="1"/>
    <n v="373"/>
    <n v="48"/>
    <n v="0"/>
    <x v="591"/>
    <n v="98.924999999999997"/>
    <n v="0"/>
  </r>
  <r>
    <s v="airfrance"/>
    <n v="1"/>
    <n v="1"/>
    <n v="0"/>
    <n v="0"/>
    <n v="83166"/>
    <n v="12696"/>
    <n v="244"/>
    <x v="592"/>
    <n v="2647.6249489249999"/>
    <n v="265466.90000000002"/>
  </r>
  <r>
    <s v="nice airline"/>
    <n v="2"/>
    <n v="0"/>
    <n v="1"/>
    <n v="0"/>
    <n v="442"/>
    <n v="24"/>
    <n v="0"/>
    <x v="593"/>
    <n v="47.562499799999998"/>
    <n v="0"/>
  </r>
  <r>
    <s v="bucarest flights"/>
    <n v="2"/>
    <n v="0"/>
    <n v="1"/>
    <n v="0"/>
    <n v="186"/>
    <n v="8"/>
    <n v="0"/>
    <x v="594"/>
    <n v="28.4"/>
    <n v="0"/>
  </r>
  <r>
    <s v="paris france tourism"/>
    <n v="3"/>
    <n v="0"/>
    <n v="1"/>
    <n v="0"/>
    <n v="491"/>
    <n v="9"/>
    <n v="0"/>
    <x v="595"/>
    <n v="24.75"/>
    <n v="0"/>
  </r>
  <r>
    <s v="trip to nice"/>
    <n v="3"/>
    <n v="0"/>
    <n v="1"/>
    <n v="0"/>
    <n v="203"/>
    <n v="4"/>
    <n v="0"/>
    <x v="596"/>
    <n v="5.5625"/>
    <n v="0"/>
  </r>
  <r>
    <s v="bamako flights"/>
    <n v="2"/>
    <n v="0"/>
    <n v="1"/>
    <n v="0"/>
    <n v="75"/>
    <n v="3"/>
    <n v="0"/>
    <x v="597"/>
    <n v="4.0875000000000004"/>
    <n v="0"/>
  </r>
  <r>
    <s v="air france to paris"/>
    <n v="4"/>
    <n v="1"/>
    <n v="1"/>
    <n v="0"/>
    <n v="1223"/>
    <n v="247"/>
    <n v="4"/>
    <x v="598"/>
    <n v="371.07499747499998"/>
    <n v="2334.1"/>
  </r>
  <r>
    <s v="france air tickets"/>
    <n v="3"/>
    <n v="0"/>
    <n v="0"/>
    <n v="0"/>
    <n v="330"/>
    <n v="43"/>
    <n v="1"/>
    <x v="599"/>
    <n v="65.11249964999999"/>
    <n v="442.85"/>
  </r>
  <r>
    <s v="stuttgart flight"/>
    <n v="2"/>
    <n v="0"/>
    <n v="1"/>
    <n v="0"/>
    <n v="77"/>
    <n v="6"/>
    <n v="0"/>
    <x v="600"/>
    <n v="14.237499975000002"/>
    <n v="0"/>
  </r>
  <r>
    <s v="abidjan flights"/>
    <n v="2"/>
    <n v="0"/>
    <n v="1"/>
    <n v="0"/>
    <n v="96"/>
    <n v="2"/>
    <n v="0"/>
    <x v="601"/>
    <n v="1.875"/>
    <n v="0"/>
  </r>
  <r>
    <s v="airfrance website"/>
    <n v="2"/>
    <n v="1"/>
    <n v="0"/>
    <n v="0"/>
    <n v="80"/>
    <n v="10"/>
    <n v="1"/>
    <x v="602"/>
    <n v="9.9375"/>
    <n v="1815.6"/>
  </r>
  <r>
    <s v="belgrade flights"/>
    <n v="2"/>
    <n v="0"/>
    <n v="1"/>
    <n v="0"/>
    <n v="1681"/>
    <n v="92"/>
    <n v="0"/>
    <x v="603"/>
    <n v="153.74999980000001"/>
    <n v="0"/>
  </r>
  <r>
    <s v="hanover flights"/>
    <n v="2"/>
    <n v="0"/>
    <n v="1"/>
    <n v="0"/>
    <n v="163"/>
    <n v="1"/>
    <n v="0"/>
    <x v="604"/>
    <n v="4.1124999999999998"/>
    <n v="0"/>
  </r>
  <r>
    <s v="fly marseille"/>
    <n v="2"/>
    <n v="0"/>
    <n v="1"/>
    <n v="0"/>
    <n v="86"/>
    <n v="7"/>
    <n v="0"/>
    <x v="605"/>
    <n v="15.174999962499999"/>
    <n v="0"/>
  </r>
  <r>
    <s v="nice cheap flight"/>
    <n v="3"/>
    <n v="0"/>
    <n v="1"/>
    <n v="1"/>
    <n v="227"/>
    <n v="37"/>
    <n v="0"/>
    <x v="606"/>
    <n v="72.349999800000006"/>
    <n v="0"/>
  </r>
  <r>
    <s v="delhi tickets"/>
    <n v="2"/>
    <n v="0"/>
    <n v="1"/>
    <n v="0"/>
    <n v="1007"/>
    <n v="55"/>
    <n v="0"/>
    <x v="607"/>
    <n v="126.89999987499999"/>
    <n v="0"/>
  </r>
  <r>
    <s v="airfrance com"/>
    <n v="2"/>
    <n v="1"/>
    <n v="0"/>
    <n v="0"/>
    <n v="22668"/>
    <n v="3853"/>
    <n v="64"/>
    <x v="608"/>
    <n v="1670.7374747000001"/>
    <n v="76245.850000000006"/>
  </r>
  <r>
    <s v="air france spain"/>
    <n v="3"/>
    <n v="1"/>
    <n v="0"/>
    <n v="0"/>
    <n v="132"/>
    <n v="10"/>
    <n v="0"/>
    <x v="609"/>
    <n v="10.6875"/>
    <n v="0"/>
  </r>
  <r>
    <s v="nuremberg"/>
    <n v="1"/>
    <n v="0"/>
    <n v="1"/>
    <n v="0"/>
    <n v="481"/>
    <n v="1"/>
    <n v="0"/>
    <x v="610"/>
    <n v="6.7874999999999996"/>
    <n v="0"/>
  </r>
  <r>
    <s v="flights to marseille"/>
    <n v="3"/>
    <n v="0"/>
    <n v="1"/>
    <n v="0"/>
    <n v="866"/>
    <n v="152"/>
    <n v="1"/>
    <x v="611"/>
    <n v="319.69999830000006"/>
    <n v="671.5"/>
  </r>
  <r>
    <s v="france airports"/>
    <n v="2"/>
    <n v="0"/>
    <n v="0"/>
    <n v="0"/>
    <n v="3282"/>
    <n v="71"/>
    <n v="0"/>
    <x v="612"/>
    <n v="93.199999574999993"/>
    <n v="0"/>
  </r>
  <r>
    <s v="marseille airfare"/>
    <n v="2"/>
    <n v="0"/>
    <n v="1"/>
    <n v="0"/>
    <n v="200"/>
    <n v="16"/>
    <n v="0"/>
    <x v="613"/>
    <n v="24.225000000000001"/>
    <n v="0"/>
  </r>
  <r>
    <s v="air france paris flight"/>
    <n v="4"/>
    <n v="1"/>
    <n v="1"/>
    <n v="0"/>
    <n v="101"/>
    <n v="19"/>
    <n v="0"/>
    <x v="614"/>
    <n v="22.212499812500003"/>
    <n v="0"/>
  </r>
  <r>
    <s v="frankfurt airport"/>
    <n v="2"/>
    <n v="0"/>
    <n v="1"/>
    <n v="0"/>
    <n v="877"/>
    <n v="3"/>
    <n v="0"/>
    <x v="615"/>
    <n v="12.237499987500001"/>
    <n v="0"/>
  </r>
  <r>
    <s v="delhi travel"/>
    <n v="2"/>
    <n v="0"/>
    <n v="0"/>
    <n v="0"/>
    <n v="1408"/>
    <n v="20"/>
    <n v="0"/>
    <x v="616"/>
    <n v="32.299999999999997"/>
    <n v="0"/>
  </r>
  <r>
    <s v="delhi cheap flights"/>
    <n v="3"/>
    <n v="0"/>
    <n v="1"/>
    <n v="1"/>
    <n v="162"/>
    <n v="5"/>
    <n v="0"/>
    <x v="617"/>
    <n v="14.987500000000001"/>
    <n v="0"/>
  </r>
  <r>
    <s v="low cost airline france"/>
    <n v="4"/>
    <n v="0"/>
    <n v="0"/>
    <n v="1"/>
    <n v="315"/>
    <n v="3"/>
    <n v="0"/>
    <x v="618"/>
    <n v="6.7624999875000009"/>
    <n v="0"/>
  </r>
  <r>
    <s v="air france italy"/>
    <n v="3"/>
    <n v="1"/>
    <n v="0"/>
    <n v="0"/>
    <n v="347"/>
    <n v="20"/>
    <n v="1"/>
    <x v="619"/>
    <n v="81.599999999999994"/>
    <n v="73.099999999999994"/>
  </r>
  <r>
    <s v="air france uk"/>
    <n v="3"/>
    <n v="1"/>
    <n v="0"/>
    <n v="0"/>
    <n v="766"/>
    <n v="59"/>
    <n v="1"/>
    <x v="620"/>
    <n v="159.76249952499998"/>
    <n v="417.35"/>
  </r>
  <r>
    <s v="air france com"/>
    <n v="3"/>
    <n v="1"/>
    <n v="0"/>
    <n v="0"/>
    <n v="15166"/>
    <n v="6119"/>
    <n v="117"/>
    <x v="621"/>
    <n v="1905.862442675"/>
    <n v="132065.35"/>
  </r>
  <r>
    <s v="delhi ticket"/>
    <n v="2"/>
    <n v="0"/>
    <n v="1"/>
    <n v="0"/>
    <n v="534"/>
    <n v="31"/>
    <n v="0"/>
    <x v="622"/>
    <n v="54.924999812500005"/>
    <n v="0"/>
  </r>
  <r>
    <s v="cologne cheap flights"/>
    <n v="3"/>
    <n v="0"/>
    <n v="1"/>
    <n v="1"/>
    <n v="61"/>
    <n v="1"/>
    <n v="0"/>
    <x v="623"/>
    <n v="2.1124999999999998"/>
    <n v="0"/>
  </r>
  <r>
    <s v="delhi fare"/>
    <n v="2"/>
    <n v="0"/>
    <n v="1"/>
    <n v="0"/>
    <n v="673"/>
    <n v="33"/>
    <n v="0"/>
    <x v="624"/>
    <n v="48.037499812500009"/>
    <n v="0"/>
  </r>
  <r>
    <s v="tel aviv flights"/>
    <n v="3"/>
    <n v="0"/>
    <n v="1"/>
    <n v="0"/>
    <n v="2100"/>
    <n v="97"/>
    <n v="0"/>
    <x v="625"/>
    <n v="198.52499907500001"/>
    <n v="0"/>
  </r>
  <r>
    <s v="air france discount ticket"/>
    <n v="4"/>
    <n v="1"/>
    <n v="0"/>
    <n v="1"/>
    <n v="146"/>
    <n v="19"/>
    <n v="0"/>
    <x v="626"/>
    <n v="47.699999937499996"/>
    <n v="0"/>
  </r>
  <r>
    <s v="air france usa"/>
    <n v="3"/>
    <n v="1"/>
    <n v="0"/>
    <n v="0"/>
    <n v="1602"/>
    <n v="558"/>
    <n v="11"/>
    <x v="627"/>
    <n v="241.187499675"/>
    <n v="10767.8"/>
  </r>
  <r>
    <s v="delhi flight"/>
    <n v="2"/>
    <n v="0"/>
    <n v="0"/>
    <n v="0"/>
    <n v="624"/>
    <n v="20"/>
    <n v="0"/>
    <x v="628"/>
    <n v="42.15"/>
    <n v="0"/>
  </r>
  <r>
    <s v="airfrance site"/>
    <n v="2"/>
    <n v="1"/>
    <n v="0"/>
    <n v="0"/>
    <n v="72"/>
    <n v="4"/>
    <n v="0"/>
    <x v="629"/>
    <n v="3.5249999999999999"/>
    <n v="0"/>
  </r>
  <r>
    <s v="berlin cheap flights"/>
    <n v="3"/>
    <n v="0"/>
    <n v="1"/>
    <n v="1"/>
    <n v="394"/>
    <n v="11"/>
    <n v="0"/>
    <x v="630"/>
    <n v="32.662499924999999"/>
    <n v="0"/>
  </r>
  <r>
    <s v="nice airfare"/>
    <n v="2"/>
    <n v="0"/>
    <n v="1"/>
    <n v="0"/>
    <n v="195"/>
    <n v="41"/>
    <n v="0"/>
    <x v="631"/>
    <n v="61.212499799999996"/>
    <n v="0"/>
  </r>
  <r>
    <s v="flight to delhi"/>
    <n v="3"/>
    <n v="0"/>
    <n v="1"/>
    <n v="0"/>
    <n v="410"/>
    <n v="24"/>
    <n v="0"/>
    <x v="632"/>
    <n v="58.562499899999999"/>
    <n v="0"/>
  </r>
  <r>
    <s v="marseille cheap flights"/>
    <n v="3"/>
    <n v="0"/>
    <n v="1"/>
    <n v="1"/>
    <n v="82"/>
    <n v="16"/>
    <n v="0"/>
    <x v="633"/>
    <n v="25.1"/>
    <n v="0"/>
  </r>
  <r>
    <s v="berlin airfare"/>
    <n v="2"/>
    <n v="0"/>
    <n v="1"/>
    <n v="0"/>
    <n v="168"/>
    <n v="2"/>
    <n v="0"/>
    <x v="634"/>
    <n v="5.4874999999999998"/>
    <n v="0"/>
  </r>
  <r>
    <s v="air france us"/>
    <n v="3"/>
    <n v="1"/>
    <n v="0"/>
    <n v="0"/>
    <n v="1277"/>
    <n v="231"/>
    <n v="20"/>
    <x v="635"/>
    <n v="99.549998625000001"/>
    <n v="23076.65"/>
  </r>
  <r>
    <s v="airfrance uk"/>
    <n v="2"/>
    <n v="1"/>
    <n v="0"/>
    <n v="0"/>
    <n v="52"/>
    <n v="3"/>
    <n v="0"/>
    <x v="636"/>
    <n v="3.4125000000000001"/>
    <n v="0"/>
  </r>
  <r>
    <s v="delhi airfare"/>
    <n v="2"/>
    <n v="0"/>
    <n v="1"/>
    <n v="0"/>
    <n v="1156"/>
    <n v="43"/>
    <n v="0"/>
    <x v="637"/>
    <n v="60.562499674999998"/>
    <n v="0"/>
  </r>
  <r>
    <s v="airfrance deals"/>
    <n v="2"/>
    <n v="1"/>
    <n v="0"/>
    <n v="0"/>
    <n v="57"/>
    <n v="5"/>
    <n v="0"/>
    <x v="638"/>
    <n v="4.7874999999999996"/>
    <n v="0"/>
  </r>
  <r>
    <s v="air france to europe"/>
    <n v="4"/>
    <n v="1"/>
    <n v="0"/>
    <n v="0"/>
    <n v="137"/>
    <n v="21"/>
    <n v="0"/>
    <x v="639"/>
    <n v="21.687499837500003"/>
    <n v="0"/>
  </r>
  <r>
    <s v="hanover tickets"/>
    <n v="2"/>
    <n v="0"/>
    <n v="1"/>
    <n v="0"/>
    <n v="124"/>
    <n v="1"/>
    <n v="0"/>
    <x v="640"/>
    <n v="3.2625000000000002"/>
    <n v="0"/>
  </r>
  <r>
    <s v="air france tickets paris"/>
    <n v="4"/>
    <n v="1"/>
    <n v="1"/>
    <n v="0"/>
    <n v="72"/>
    <n v="20"/>
    <n v="1"/>
    <x v="641"/>
    <n v="51.424999999999997"/>
    <n v="805.8"/>
  </r>
  <r>
    <s v="italy airline tickets"/>
    <n v="3"/>
    <n v="0"/>
    <n v="0"/>
    <n v="0"/>
    <n v="123"/>
    <n v="3"/>
    <n v="0"/>
    <x v="642"/>
    <n v="7.6124999999999998"/>
    <n v="0"/>
  </r>
  <r>
    <s v="bordeaux air france"/>
    <n v="3"/>
    <n v="1"/>
    <n v="0"/>
    <n v="0"/>
    <n v="79"/>
    <n v="8"/>
    <n v="0"/>
    <x v="643"/>
    <n v="14.775"/>
    <n v="0"/>
  </r>
  <r>
    <s v="air france germany"/>
    <n v="3"/>
    <n v="1"/>
    <n v="0"/>
    <n v="0"/>
    <n v="192"/>
    <n v="10"/>
    <n v="1"/>
    <x v="644"/>
    <n v="28.725000000000001"/>
    <n v="103.7"/>
  </r>
  <r>
    <s v="airfrance.com/us"/>
    <n v="1"/>
    <n v="1"/>
    <n v="0"/>
    <n v="0"/>
    <n v="296"/>
    <n v="141"/>
    <n v="1"/>
    <x v="645"/>
    <n v="104.9624991375"/>
    <n v="249.05"/>
  </r>
  <r>
    <s v="delhi fares"/>
    <n v="2"/>
    <n v="0"/>
    <n v="1"/>
    <n v="0"/>
    <n v="176"/>
    <n v="7"/>
    <n v="0"/>
    <x v="646"/>
    <n v="8.1374999999999993"/>
    <n v="0"/>
  </r>
  <r>
    <s v="hamburg cheap flights"/>
    <n v="3"/>
    <n v="0"/>
    <n v="1"/>
    <n v="1"/>
    <n v="116"/>
    <n v="3"/>
    <n v="0"/>
    <x v="647"/>
    <n v="5.7"/>
    <n v="0"/>
  </r>
  <r>
    <s v="delhi airfares"/>
    <n v="2"/>
    <n v="0"/>
    <n v="1"/>
    <n v="0"/>
    <n v="137"/>
    <n v="15"/>
    <n v="0"/>
    <x v="648"/>
    <n v="31.2"/>
    <n v="0"/>
  </r>
  <r>
    <s v="airfrance.com"/>
    <n v="1"/>
    <n v="1"/>
    <n v="0"/>
    <n v="0"/>
    <n v="6231"/>
    <n v="1260"/>
    <n v="32"/>
    <x v="649"/>
    <n v="365.79998700000004"/>
    <n v="42538.25"/>
  </r>
  <r>
    <s v="airfrance usa"/>
    <n v="2"/>
    <n v="1"/>
    <n v="0"/>
    <n v="0"/>
    <n v="200"/>
    <n v="57"/>
    <n v="1"/>
    <x v="650"/>
    <n v="14.999999587500001"/>
    <n v="1008.95"/>
  </r>
  <r>
    <s v="air france fr"/>
    <n v="3"/>
    <n v="1"/>
    <n v="0"/>
    <n v="0"/>
    <n v="901"/>
    <n v="99"/>
    <n v="0"/>
    <x v="651"/>
    <n v="135.8499990375"/>
    <n v="0"/>
  </r>
  <r>
    <s v="airfrance us"/>
    <n v="2"/>
    <n v="1"/>
    <n v="0"/>
    <n v="0"/>
    <n v="730"/>
    <n v="207"/>
    <n v="5"/>
    <x v="652"/>
    <n v="30.787498124999995"/>
    <n v="5733.25"/>
  </r>
  <r>
    <s v="airfrance fr"/>
    <n v="2"/>
    <n v="1"/>
    <n v="0"/>
    <n v="0"/>
    <n v="486"/>
    <n v="41"/>
    <n v="1"/>
    <x v="652"/>
    <n v="9.0374998249999994"/>
    <n v="210.8"/>
  </r>
  <r>
    <s v="airfrance.us"/>
    <n v="1"/>
    <n v="1"/>
    <n v="0"/>
    <n v="0"/>
    <n v="132"/>
    <n v="25"/>
    <n v="1"/>
    <x v="652"/>
    <n v="6.95"/>
    <n v="751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G25" firstHeaderRow="1" firstDataRow="2" firstDataCol="1" rowPageCount="1" colPageCount="1"/>
  <pivotFields count="23">
    <pivotField compact="0" outline="0" subtotalTop="0" showAll="0" includeNewItemsInFilter="1"/>
    <pivotField axis="axisPage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1">
        <item x="1"/>
        <item x="3"/>
        <item x="0"/>
        <item x="18"/>
        <item x="15"/>
        <item x="8"/>
        <item x="12"/>
        <item x="6"/>
        <item x="7"/>
        <item x="9"/>
        <item x="14"/>
        <item x="5"/>
        <item x="4"/>
        <item x="11"/>
        <item x="2"/>
        <item x="13"/>
        <item x="10"/>
        <item x="19"/>
        <item x="17"/>
        <item x="16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dataField="1" compact="0" numFmtId="3" outline="0" subtotalTop="0" showAll="0" includeNewItemsInFilter="1"/>
    <pivotField dataField="1" compact="0" numFmtId="165" outline="0" subtotalTop="0" showAll="0" includeNewItemsInFilter="1"/>
    <pivotField compact="0" numFmtId="165" outline="0" subtotalTop="0" showAll="0" includeNewItemsInFilter="1"/>
    <pivotField dataField="1" compact="0" numFmtId="3" outline="0" subtotalTop="0" showAll="0" includeNewItemsInFilter="1"/>
    <pivotField compact="0" numFmtId="166" outline="0" subtotalTop="0" showAll="0" includeNewItemsInFilter="1"/>
    <pivotField dataField="1" compact="0" numFmtId="4" outline="0" subtotalTop="0" showAll="0" includeNewItemsInFilter="1"/>
    <pivotField compact="0" numFmtId="166" outline="0" subtotalTop="0" showAll="0" includeNewItemsInFilter="1"/>
    <pivotField compact="0" numFmtId="165" outline="0" subtotalTop="0" showAll="0" includeNewItemsInFilter="1"/>
    <pivotField dataField="1" compact="0" numFmtId="165" outline="0" subtotalTop="0" showAll="0" includeNewItemsInFilter="1"/>
    <pivotField compact="0" numFmtId="165" outline="0" subtotalTop="0" showAll="0" includeNewItemsInFilter="1"/>
    <pivotField dataField="1" compact="0" numFmtId="3" outline="0" subtotalTop="0" showAll="0" includeNewItemsInFilter="1"/>
  </pivotFields>
  <rowFields count="1">
    <field x="5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1" hier="-1"/>
  </pageFields>
  <dataFields count="6">
    <dataField name="Sum of Impressions" fld="15" baseField="0" baseItem="0"/>
    <dataField name="Sum of Clicks" fld="12" baseField="0" baseItem="0"/>
    <dataField name="Sum of Total Volume of Bookings" fld="22" baseField="0" baseItem="0"/>
    <dataField name="Average of Avg. Pos." fld="17" subtotal="average" baseField="5" baseItem="0"/>
    <dataField name="Sum of Click Charges" fld="13" baseField="0" baseItem="0"/>
    <dataField name="Sum of Gross Revenues" fld="20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4:G1006" firstHeaderRow="1" firstDataRow="2" firstDataCol="1" rowPageCount="1" colPageCount="1"/>
  <pivotFields count="23">
    <pivotField compact="0" outline="0" subtotalTop="0" showAll="0" includeNewItemsInFilter="1"/>
    <pivotField axis="axisPage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152">
        <item x="8"/>
        <item x="0"/>
        <item x="697"/>
        <item x="747"/>
        <item x="945"/>
        <item x="816"/>
        <item x="759"/>
        <item x="735"/>
        <item x="627"/>
        <item x="755"/>
        <item x="724"/>
        <item x="762"/>
        <item x="926"/>
        <item x="451"/>
        <item x="636"/>
        <item x="754"/>
        <item x="786"/>
        <item x="385"/>
        <item x="515"/>
        <item x="823"/>
        <item x="538"/>
        <item x="962"/>
        <item x="11"/>
        <item x="13"/>
        <item x="2"/>
        <item x="1105"/>
        <item x="1093"/>
        <item x="134"/>
        <item x="7"/>
        <item x="145"/>
        <item x="163"/>
        <item x="1095"/>
        <item x="1101"/>
        <item x="1103"/>
        <item x="728"/>
        <item x="442"/>
        <item x="132"/>
        <item x="1096"/>
        <item x="422"/>
        <item x="136"/>
        <item x="1094"/>
        <item x="138"/>
        <item x="588"/>
        <item x="1102"/>
        <item x="348"/>
        <item x="698"/>
        <item x="504"/>
        <item x="359"/>
        <item x="1104"/>
        <item x="415"/>
        <item x="1100"/>
        <item x="130"/>
        <item x="409"/>
        <item x="1"/>
        <item x="1098"/>
        <item x="605"/>
        <item x="28"/>
        <item x="1099"/>
        <item x="394"/>
        <item x="581"/>
        <item x="1097"/>
        <item x="342"/>
        <item x="371"/>
        <item x="374"/>
        <item x="895"/>
        <item x="372"/>
        <item x="523"/>
        <item x="384"/>
        <item x="518"/>
        <item x="577"/>
        <item x="1041"/>
        <item x="489"/>
        <item x="338"/>
        <item x="155"/>
        <item x="369"/>
        <item x="368"/>
        <item x="352"/>
        <item x="316"/>
        <item x="333"/>
        <item x="97"/>
        <item x="1064"/>
        <item x="10"/>
        <item x="111"/>
        <item x="125"/>
        <item x="6"/>
        <item x="1076"/>
        <item x="1038"/>
        <item x="1042"/>
        <item x="339"/>
        <item x="1037"/>
        <item x="1039"/>
        <item x="1055"/>
        <item x="131"/>
        <item x="137"/>
        <item x="1043"/>
        <item x="135"/>
        <item x="386"/>
        <item x="1048"/>
        <item x="317"/>
        <item x="330"/>
        <item x="319"/>
        <item x="1045"/>
        <item x="323"/>
        <item x="353"/>
        <item x="325"/>
        <item x="982"/>
        <item x="249"/>
        <item x="210"/>
        <item x="230"/>
        <item x="239"/>
        <item x="297"/>
        <item x="304"/>
        <item x="229"/>
        <item x="616"/>
        <item x="463"/>
        <item x="449"/>
        <item x="346"/>
        <item x="625"/>
        <item x="679"/>
        <item x="746"/>
        <item x="567"/>
        <item x="488"/>
        <item x="377"/>
        <item x="360"/>
        <item x="418"/>
        <item x="674"/>
        <item x="669"/>
        <item x="566"/>
        <item x="766"/>
        <item x="356"/>
        <item x="598"/>
        <item x="438"/>
        <item x="349"/>
        <item x="716"/>
        <item x="688"/>
        <item x="633"/>
        <item x="556"/>
        <item x="658"/>
        <item x="537"/>
        <item x="694"/>
        <item x="494"/>
        <item x="526"/>
        <item x="682"/>
        <item x="790"/>
        <item x="615"/>
        <item x="833"/>
        <item x="407"/>
        <item x="815"/>
        <item x="516"/>
        <item x="343"/>
        <item x="479"/>
        <item x="689"/>
        <item x="380"/>
        <item x="540"/>
        <item x="493"/>
        <item x="545"/>
        <item x="429"/>
        <item x="944"/>
        <item x="214"/>
        <item x="989"/>
        <item x="763"/>
        <item x="838"/>
        <item x="927"/>
        <item x="783"/>
        <item x="913"/>
        <item x="635"/>
        <item x="277"/>
        <item x="340"/>
        <item x="324"/>
        <item x="1065"/>
        <item x="175"/>
        <item x="73"/>
        <item x="75"/>
        <item x="122"/>
        <item x="1049"/>
        <item x="70"/>
        <item x="1067"/>
        <item x="121"/>
        <item x="120"/>
        <item x="1044"/>
        <item x="102"/>
        <item x="88"/>
        <item x="91"/>
        <item x="103"/>
        <item x="108"/>
        <item x="76"/>
        <item x="157"/>
        <item x="1078"/>
        <item x="478"/>
        <item x="582"/>
        <item x="539"/>
        <item x="287"/>
        <item x="209"/>
        <item x="228"/>
        <item x="255"/>
        <item x="307"/>
        <item x="218"/>
        <item x="916"/>
        <item x="241"/>
        <item x="289"/>
        <item x="302"/>
        <item x="224"/>
        <item x="282"/>
        <item x="293"/>
        <item x="301"/>
        <item x="141"/>
        <item x="367"/>
        <item x="1084"/>
        <item x="1087"/>
        <item x="1092"/>
        <item x="1089"/>
        <item x="1091"/>
        <item x="1083"/>
        <item x="1018"/>
        <item x="978"/>
        <item x="631"/>
        <item x="1058"/>
        <item x="564"/>
        <item x="583"/>
        <item x="471"/>
        <item x="473"/>
        <item x="576"/>
        <item x="781"/>
        <item x="466"/>
        <item x="579"/>
        <item x="416"/>
        <item x="205"/>
        <item x="1068"/>
        <item x="1063"/>
        <item x="196"/>
        <item x="298"/>
        <item x="216"/>
        <item x="299"/>
        <item x="251"/>
        <item x="676"/>
        <item x="542"/>
        <item x="621"/>
        <item x="506"/>
        <item x="873"/>
        <item x="632"/>
        <item x="690"/>
        <item x="553"/>
        <item x="602"/>
        <item x="593"/>
        <item x="1073"/>
        <item x="1061"/>
        <item x="133"/>
        <item x="973"/>
        <item x="569"/>
        <item x="827"/>
        <item x="744"/>
        <item x="314"/>
        <item x="313"/>
        <item x="310"/>
        <item x="4"/>
        <item x="309"/>
        <item x="311"/>
        <item x="312"/>
        <item x="361"/>
        <item x="1111"/>
        <item x="1118"/>
        <item x="1124"/>
        <item x="1134"/>
        <item x="1140"/>
        <item x="1106"/>
        <item x="1128"/>
        <item x="1130"/>
        <item x="1135"/>
        <item x="1145"/>
        <item x="1142"/>
        <item x="1144"/>
        <item x="1113"/>
        <item x="327"/>
        <item x="1129"/>
        <item x="1116"/>
        <item x="1110"/>
        <item x="1147"/>
        <item x="1136"/>
        <item x="1126"/>
        <item x="1120"/>
        <item x="1146"/>
        <item x="1127"/>
        <item x="1122"/>
        <item x="1108"/>
        <item x="1119"/>
        <item x="1117"/>
        <item x="1121"/>
        <item x="1107"/>
        <item x="1131"/>
        <item x="1114"/>
        <item x="1125"/>
        <item x="1137"/>
        <item x="1115"/>
        <item x="1112"/>
        <item x="1123"/>
        <item x="1132"/>
        <item x="1109"/>
        <item x="1139"/>
        <item x="1133"/>
        <item x="227"/>
        <item x="231"/>
        <item x="270"/>
        <item x="265"/>
        <item x="800"/>
        <item x="974"/>
        <item x="1024"/>
        <item x="1025"/>
        <item x="179"/>
        <item x="955"/>
        <item x="923"/>
        <item x="1079"/>
        <item x="1081"/>
        <item x="1077"/>
        <item x="950"/>
        <item x="808"/>
        <item x="942"/>
        <item x="990"/>
        <item x="952"/>
        <item x="984"/>
        <item x="924"/>
        <item x="1150"/>
        <item x="1143"/>
        <item x="1148"/>
        <item x="1138"/>
        <item x="1051"/>
        <item x="657"/>
        <item x="622"/>
        <item x="704"/>
        <item x="699"/>
        <item x="714"/>
        <item x="764"/>
        <item x="726"/>
        <item x="722"/>
        <item x="1022"/>
        <item x="245"/>
        <item x="269"/>
        <item x="232"/>
        <item x="467"/>
        <item x="607"/>
        <item x="405"/>
        <item x="406"/>
        <item x="920"/>
        <item x="1075"/>
        <item x="532"/>
        <item x="664"/>
        <item x="410"/>
        <item x="860"/>
        <item x="885"/>
        <item x="476"/>
        <item x="560"/>
        <item x="575"/>
        <item x="500"/>
        <item x="456"/>
        <item x="573"/>
        <item x="404"/>
        <item x="652"/>
        <item x="937"/>
        <item x="364"/>
        <item x="883"/>
        <item x="985"/>
        <item x="929"/>
        <item x="640"/>
        <item x="737"/>
        <item x="832"/>
        <item x="1050"/>
        <item x="826"/>
        <item x="709"/>
        <item x="472"/>
        <item x="708"/>
        <item x="354"/>
        <item x="847"/>
        <item x="725"/>
        <item x="812"/>
        <item x="946"/>
        <item x="514"/>
        <item x="780"/>
        <item x="960"/>
        <item x="433"/>
        <item x="760"/>
        <item x="663"/>
        <item x="884"/>
        <item x="949"/>
        <item x="710"/>
        <item x="608"/>
        <item x="992"/>
        <item x="1036"/>
        <item x="1141"/>
        <item x="933"/>
        <item x="570"/>
        <item x="941"/>
        <item x="749"/>
        <item x="66"/>
        <item x="279"/>
        <item x="273"/>
        <item x="869"/>
        <item x="954"/>
        <item x="785"/>
        <item x="1002"/>
        <item x="378"/>
        <item x="54"/>
        <item x="853"/>
        <item x="834"/>
        <item x="997"/>
        <item x="976"/>
        <item x="864"/>
        <item x="739"/>
        <item x="840"/>
        <item x="358"/>
        <item x="234"/>
        <item x="932"/>
        <item x="1071"/>
        <item x="878"/>
        <item x="86"/>
        <item x="17"/>
        <item x="919"/>
        <item x="1033"/>
        <item x="258"/>
        <item x="128"/>
        <item x="16"/>
        <item x="961"/>
        <item x="350"/>
        <item x="268"/>
        <item x="855"/>
        <item x="459"/>
        <item x="967"/>
        <item x="939"/>
        <item x="891"/>
        <item x="236"/>
        <item x="198"/>
        <item x="366"/>
        <item x="1149"/>
        <item x="308"/>
        <item x="365"/>
        <item x="983"/>
        <item x="247"/>
        <item x="96"/>
        <item x="294"/>
        <item x="284"/>
        <item x="300"/>
        <item x="977"/>
        <item x="271"/>
        <item x="999"/>
        <item x="276"/>
        <item x="936"/>
        <item x="1021"/>
        <item x="341"/>
        <item x="29"/>
        <item x="975"/>
        <item x="1001"/>
        <item x="225"/>
        <item x="1019"/>
        <item x="194"/>
        <item x="918"/>
        <item x="940"/>
        <item x="259"/>
        <item x="981"/>
        <item x="357"/>
        <item x="242"/>
        <item x="994"/>
        <item x="127"/>
        <item x="362"/>
        <item x="98"/>
        <item x="306"/>
        <item x="986"/>
        <item x="1035"/>
        <item x="235"/>
        <item x="18"/>
        <item x="905"/>
        <item x="20"/>
        <item x="291"/>
        <item x="1010"/>
        <item x="351"/>
        <item x="290"/>
        <item x="233"/>
        <item x="281"/>
        <item x="948"/>
        <item x="875"/>
        <item x="1017"/>
        <item x="980"/>
        <item x="296"/>
        <item x="274"/>
        <item x="252"/>
        <item x="305"/>
        <item x="594"/>
        <item x="373"/>
        <item x="599"/>
        <item x="375"/>
        <item x="370"/>
        <item x="444"/>
        <item x="446"/>
        <item x="434"/>
        <item x="654"/>
        <item x="436"/>
        <item x="328"/>
        <item x="419"/>
        <item x="705"/>
        <item x="561"/>
        <item x="656"/>
        <item x="741"/>
        <item x="439"/>
        <item x="912"/>
        <item x="1066"/>
        <item x="791"/>
        <item x="1029"/>
        <item x="877"/>
        <item x="63"/>
        <item x="521"/>
        <item x="568"/>
        <item x="993"/>
        <item x="871"/>
        <item x="37"/>
        <item x="700"/>
        <item x="876"/>
        <item x="958"/>
        <item x="750"/>
        <item x="813"/>
        <item x="533"/>
        <item x="938"/>
        <item x="831"/>
        <item x="62"/>
        <item x="880"/>
        <item x="79"/>
        <item x="782"/>
        <item x="92"/>
        <item x="413"/>
        <item x="53"/>
        <item x="897"/>
        <item x="908"/>
        <item x="193"/>
        <item x="879"/>
        <item x="817"/>
        <item x="842"/>
        <item x="892"/>
        <item x="768"/>
        <item x="335"/>
        <item x="400"/>
        <item x="322"/>
        <item x="344"/>
        <item x="61"/>
        <item x="776"/>
        <item x="320"/>
        <item x="858"/>
        <item x="44"/>
        <item x="21"/>
        <item x="318"/>
        <item x="611"/>
        <item x="47"/>
        <item x="571"/>
        <item x="85"/>
        <item x="100"/>
        <item x="529"/>
        <item x="574"/>
        <item x="417"/>
        <item x="480"/>
        <item x="788"/>
        <item x="482"/>
        <item x="802"/>
        <item x="534"/>
        <item x="854"/>
        <item x="911"/>
        <item x="841"/>
        <item x="922"/>
        <item x="158"/>
        <item x="52"/>
        <item x="535"/>
        <item x="30"/>
        <item x="170"/>
        <item x="32"/>
        <item x="161"/>
        <item x="60"/>
        <item x="421"/>
        <item x="903"/>
        <item x="630"/>
        <item x="51"/>
        <item x="144"/>
        <item x="150"/>
        <item x="48"/>
        <item x="1053"/>
        <item x="39"/>
        <item x="58"/>
        <item x="49"/>
        <item x="1072"/>
        <item x="1059"/>
        <item x="162"/>
        <item x="837"/>
        <item x="848"/>
        <item x="968"/>
        <item x="600"/>
        <item x="586"/>
        <item x="843"/>
        <item x="901"/>
        <item x="59"/>
        <item x="42"/>
        <item x="678"/>
        <item x="547"/>
        <item x="902"/>
        <item x="825"/>
        <item x="645"/>
        <item x="637"/>
        <item x="638"/>
        <item x="644"/>
        <item x="851"/>
        <item x="970"/>
        <item x="649"/>
        <item x="450"/>
        <item x="614"/>
        <item x="207"/>
        <item x="890"/>
        <item x="917"/>
        <item x="943"/>
        <item x="475"/>
        <item x="751"/>
        <item x="870"/>
        <item x="947"/>
        <item x="1000"/>
        <item x="806"/>
        <item x="956"/>
        <item x="765"/>
        <item x="856"/>
        <item x="987"/>
        <item x="1009"/>
        <item x="784"/>
        <item x="796"/>
        <item x="896"/>
        <item x="953"/>
        <item x="830"/>
        <item x="204"/>
        <item x="238"/>
        <item x="292"/>
        <item x="458"/>
        <item x="730"/>
        <item x="474"/>
        <item x="487"/>
        <item x="874"/>
        <item x="623"/>
        <item x="718"/>
        <item x="798"/>
        <item x="670"/>
        <item x="464"/>
        <item x="453"/>
        <item x="810"/>
        <item x="991"/>
        <item x="887"/>
        <item x="767"/>
        <item x="906"/>
        <item x="752"/>
        <item x="441"/>
        <item x="435"/>
        <item x="717"/>
        <item x="681"/>
        <item x="243"/>
        <item x="254"/>
        <item x="907"/>
        <item x="778"/>
        <item x="863"/>
        <item x="957"/>
        <item x="865"/>
        <item x="925"/>
        <item x="979"/>
        <item x="721"/>
        <item x="998"/>
        <item x="972"/>
        <item x="909"/>
        <item x="748"/>
        <item x="597"/>
        <item x="485"/>
        <item x="424"/>
        <item x="491"/>
        <item x="552"/>
        <item x="321"/>
        <item x="563"/>
        <item x="771"/>
        <item x="818"/>
        <item x="546"/>
        <item x="454"/>
        <item x="408"/>
        <item x="914"/>
        <item x="1005"/>
        <item x="931"/>
        <item x="971"/>
        <item x="477"/>
        <item x="965"/>
        <item x="692"/>
        <item x="740"/>
        <item x="866"/>
        <item x="624"/>
        <item x="964"/>
        <item x="495"/>
        <item x="655"/>
        <item x="668"/>
        <item x="440"/>
        <item x="904"/>
        <item x="548"/>
        <item x="527"/>
        <item x="829"/>
        <item x="894"/>
        <item x="587"/>
        <item x="585"/>
        <item x="524"/>
        <item x="469"/>
        <item x="470"/>
        <item x="536"/>
        <item x="363"/>
        <item x="347"/>
        <item x="336"/>
        <item x="617"/>
        <item x="382"/>
        <item x="642"/>
        <item x="572"/>
        <item x="511"/>
        <item x="505"/>
        <item x="646"/>
        <item x="711"/>
        <item x="501"/>
        <item x="651"/>
        <item x="713"/>
        <item x="379"/>
        <item x="345"/>
        <item x="805"/>
        <item x="562"/>
        <item x="604"/>
        <item x="626"/>
        <item x="758"/>
        <item x="613"/>
        <item x="1008"/>
        <item x="423"/>
        <item x="1013"/>
        <item x="1007"/>
        <item x="226"/>
        <item x="261"/>
        <item x="217"/>
        <item x="222"/>
        <item x="910"/>
        <item x="822"/>
        <item x="775"/>
        <item x="859"/>
        <item x="882"/>
        <item x="951"/>
        <item x="412"/>
        <item x="899"/>
        <item x="819"/>
        <item x="889"/>
        <item x="846"/>
        <item x="900"/>
        <item x="804"/>
        <item x="839"/>
        <item x="915"/>
        <item x="1056"/>
        <item x="1047"/>
        <item x="443"/>
        <item x="490"/>
        <item x="662"/>
        <item x="667"/>
        <item x="693"/>
        <item x="1085"/>
        <item x="1082"/>
        <item x="1086"/>
        <item x="1090"/>
        <item x="1088"/>
        <item x="3"/>
        <item x="106"/>
        <item x="87"/>
        <item x="110"/>
        <item x="65"/>
        <item x="1062"/>
        <item x="154"/>
        <item x="101"/>
        <item x="183"/>
        <item x="64"/>
        <item x="78"/>
        <item x="94"/>
        <item x="115"/>
        <item x="1057"/>
        <item x="182"/>
        <item x="105"/>
        <item x="1046"/>
        <item x="74"/>
        <item x="123"/>
        <item x="803"/>
        <item x="462"/>
        <item x="578"/>
        <item x="432"/>
        <item x="881"/>
        <item x="549"/>
        <item x="528"/>
        <item x="792"/>
        <item x="498"/>
        <item x="677"/>
        <item x="820"/>
        <item x="431"/>
        <item x="455"/>
        <item x="629"/>
        <item x="522"/>
        <item x="772"/>
        <item x="729"/>
        <item x="673"/>
        <item x="753"/>
        <item x="525"/>
        <item x="551"/>
        <item x="240"/>
        <item x="263"/>
        <item x="1016"/>
        <item x="149"/>
        <item x="107"/>
        <item x="84"/>
        <item x="89"/>
        <item x="71"/>
        <item x="275"/>
        <item x="118"/>
        <item x="104"/>
        <item x="112"/>
        <item x="80"/>
        <item x="90"/>
        <item x="95"/>
        <item x="77"/>
        <item x="72"/>
        <item x="126"/>
        <item x="288"/>
        <item x="272"/>
        <item x="283"/>
        <item x="192"/>
        <item x="206"/>
        <item x="278"/>
        <item x="280"/>
        <item x="220"/>
        <item x="285"/>
        <item x="835"/>
        <item x="508"/>
        <item x="743"/>
        <item x="402"/>
        <item x="414"/>
        <item x="403"/>
        <item x="619"/>
        <item x="691"/>
        <item x="452"/>
        <item x="502"/>
        <item x="612"/>
        <item x="696"/>
        <item x="445"/>
        <item x="695"/>
        <item x="779"/>
        <item x="799"/>
        <item x="1014"/>
        <item x="648"/>
        <item x="1027"/>
        <item x="1031"/>
        <item x="930"/>
        <item x="1030"/>
        <item x="1032"/>
        <item x="1034"/>
        <item x="1028"/>
        <item x="1012"/>
        <item x="447"/>
        <item x="507"/>
        <item x="420"/>
        <item x="152"/>
        <item x="151"/>
        <item x="99"/>
        <item x="191"/>
        <item x="116"/>
        <item x="117"/>
        <item x="81"/>
        <item x="69"/>
        <item x="124"/>
        <item x="119"/>
        <item x="140"/>
        <item x="114"/>
        <item x="68"/>
        <item x="109"/>
        <item x="5"/>
        <item x="23"/>
        <item x="83"/>
        <item x="1060"/>
        <item x="82"/>
        <item x="93"/>
        <item x="57"/>
        <item x="797"/>
        <item x="789"/>
        <item x="675"/>
        <item x="723"/>
        <item x="686"/>
        <item x="517"/>
        <item x="148"/>
        <item x="201"/>
        <item x="253"/>
        <item x="425"/>
        <item x="824"/>
        <item x="794"/>
        <item x="757"/>
        <item x="844"/>
        <item x="801"/>
        <item x="634"/>
        <item x="861"/>
        <item x="886"/>
        <item x="513"/>
        <item x="850"/>
        <item x="893"/>
        <item x="397"/>
        <item x="331"/>
        <item x="332"/>
        <item x="387"/>
        <item x="777"/>
        <item x="492"/>
        <item x="793"/>
        <item x="34"/>
        <item x="734"/>
        <item x="821"/>
        <item x="461"/>
        <item x="1040"/>
        <item x="26"/>
        <item x="9"/>
        <item x="720"/>
        <item x="398"/>
        <item x="396"/>
        <item x="35"/>
        <item x="596"/>
        <item x="390"/>
        <item x="113"/>
        <item x="67"/>
        <item x="795"/>
        <item x="769"/>
        <item x="595"/>
        <item x="393"/>
        <item x="706"/>
        <item x="334"/>
        <item x="399"/>
        <item x="618"/>
        <item x="315"/>
        <item x="666"/>
        <item x="395"/>
        <item x="685"/>
        <item x="391"/>
        <item x="392"/>
        <item x="15"/>
        <item x="41"/>
        <item x="849"/>
        <item x="31"/>
        <item x="22"/>
        <item x="1026"/>
        <item x="43"/>
        <item x="38"/>
        <item x="45"/>
        <item x="139"/>
        <item x="389"/>
        <item x="731"/>
        <item x="388"/>
        <item x="19"/>
        <item x="142"/>
        <item x="153"/>
        <item x="168"/>
        <item x="36"/>
        <item x="33"/>
        <item x="40"/>
        <item x="25"/>
        <item x="14"/>
        <item x="50"/>
        <item x="1052"/>
        <item x="156"/>
        <item x="146"/>
        <item x="1069"/>
        <item x="166"/>
        <item x="1023"/>
        <item x="197"/>
        <item x="1020"/>
        <item x="326"/>
        <item x="519"/>
        <item x="496"/>
        <item x="509"/>
        <item x="603"/>
        <item x="665"/>
        <item x="680"/>
        <item x="660"/>
        <item x="643"/>
        <item x="457"/>
        <item x="550"/>
        <item x="592"/>
        <item x="653"/>
        <item x="427"/>
        <item x="774"/>
        <item x="715"/>
        <item x="703"/>
        <item x="742"/>
        <item x="683"/>
        <item x="337"/>
        <item x="702"/>
        <item x="503"/>
        <item x="329"/>
        <item x="376"/>
        <item x="381"/>
        <item x="733"/>
        <item x="589"/>
        <item x="383"/>
        <item x="428"/>
        <item x="520"/>
        <item x="610"/>
        <item x="628"/>
        <item x="355"/>
        <item x="671"/>
        <item x="554"/>
        <item x="558"/>
        <item x="1011"/>
        <item x="147"/>
        <item x="219"/>
        <item x="591"/>
        <item x="468"/>
        <item x="481"/>
        <item x="460"/>
        <item x="465"/>
        <item x="609"/>
        <item x="707"/>
        <item x="512"/>
        <item x="486"/>
        <item x="510"/>
        <item x="862"/>
        <item x="601"/>
        <item x="555"/>
        <item x="647"/>
        <item x="437"/>
        <item x="639"/>
        <item x="809"/>
        <item x="557"/>
        <item x="584"/>
        <item x="852"/>
        <item x="857"/>
        <item x="836"/>
        <item x="996"/>
        <item x="1015"/>
        <item x="208"/>
        <item x="221"/>
        <item x="212"/>
        <item x="260"/>
        <item x="203"/>
        <item x="199"/>
        <item x="211"/>
        <item x="213"/>
        <item x="202"/>
        <item x="773"/>
        <item x="732"/>
        <item x="483"/>
        <item x="541"/>
        <item x="868"/>
        <item x="921"/>
        <item x="620"/>
        <item x="531"/>
        <item x="756"/>
        <item x="606"/>
        <item x="1074"/>
        <item x="727"/>
        <item x="828"/>
        <item x="995"/>
        <item x="27"/>
        <item x="159"/>
        <item x="173"/>
        <item x="180"/>
        <item x="177"/>
        <item x="181"/>
        <item x="172"/>
        <item x="171"/>
        <item x="176"/>
        <item x="174"/>
        <item x="178"/>
        <item x="167"/>
        <item x="303"/>
        <item x="1070"/>
        <item x="200"/>
        <item x="266"/>
        <item x="56"/>
        <item x="189"/>
        <item x="24"/>
        <item x="46"/>
        <item x="244"/>
        <item x="143"/>
        <item x="215"/>
        <item x="188"/>
        <item x="160"/>
        <item x="185"/>
        <item x="186"/>
        <item x="190"/>
        <item x="264"/>
        <item x="55"/>
        <item x="12"/>
        <item x="184"/>
        <item x="164"/>
        <item x="187"/>
        <item x="129"/>
        <item x="169"/>
        <item x="1003"/>
        <item x="580"/>
        <item x="745"/>
        <item x="787"/>
        <item x="928"/>
        <item x="966"/>
        <item x="401"/>
        <item x="814"/>
        <item x="684"/>
        <item x="963"/>
        <item x="426"/>
        <item x="761"/>
        <item x="484"/>
        <item x="898"/>
        <item x="1006"/>
        <item x="559"/>
        <item x="641"/>
        <item x="888"/>
        <item x="935"/>
        <item x="1004"/>
        <item x="687"/>
        <item x="770"/>
        <item x="738"/>
        <item x="736"/>
        <item x="448"/>
        <item x="1080"/>
        <item x="988"/>
        <item x="1054"/>
        <item x="497"/>
        <item x="934"/>
        <item x="811"/>
        <item x="969"/>
        <item x="807"/>
        <item x="845"/>
        <item x="867"/>
        <item x="719"/>
        <item x="430"/>
        <item x="286"/>
        <item x="411"/>
        <item x="650"/>
        <item x="712"/>
        <item x="661"/>
        <item x="872"/>
        <item x="565"/>
        <item x="659"/>
        <item x="530"/>
        <item x="499"/>
        <item x="672"/>
        <item x="250"/>
        <item x="246"/>
        <item x="544"/>
        <item x="543"/>
        <item x="590"/>
        <item x="959"/>
        <item x="262"/>
        <item x="295"/>
        <item x="267"/>
        <item x="165"/>
        <item x="223"/>
        <item x="701"/>
        <item x="237"/>
        <item x="195"/>
        <item x="248"/>
        <item x="257"/>
        <item x="256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21">
        <item x="1"/>
        <item x="3"/>
        <item x="0"/>
        <item x="18"/>
        <item x="15"/>
        <item x="8"/>
        <item x="12"/>
        <item x="6"/>
        <item x="7"/>
        <item x="9"/>
        <item x="14"/>
        <item x="5"/>
        <item x="4"/>
        <item x="11"/>
        <item x="2"/>
        <item x="13"/>
        <item x="10"/>
        <item x="19"/>
        <item x="17"/>
        <item x="16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8">
        <item x="1"/>
        <item x="6"/>
        <item x="4"/>
        <item x="0"/>
        <item x="3"/>
        <item x="2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dataField="1" compact="0" numFmtId="3" outline="0" subtotalTop="0" showAll="0" includeNewItemsInFilter="1"/>
    <pivotField dataField="1" compact="0" numFmtId="165" outline="0" subtotalTop="0" showAll="0" includeNewItemsInFilter="1"/>
    <pivotField compact="0" numFmtId="165" outline="0" subtotalTop="0" showAll="0" includeNewItemsInFilter="1"/>
    <pivotField dataField="1" compact="0" numFmtId="3" outline="0" subtotalTop="0" showAll="0" includeNewItemsInFilter="1"/>
    <pivotField compact="0" numFmtId="166" outline="0" subtotalTop="0" showAll="0" includeNewItemsInFilter="1"/>
    <pivotField dataField="1" compact="0" numFmtId="4" outline="0" subtotalTop="0" showAll="0" includeNewItemsInFilter="1"/>
    <pivotField compact="0" numFmtId="166" outline="0" subtotalTop="0" showAll="0" includeNewItemsInFilter="1"/>
    <pivotField compact="0" numFmtId="165" outline="0" subtotalTop="0" showAll="0" includeNewItemsInFilter="1"/>
    <pivotField dataField="1" compact="0" numFmtId="165" outline="0" subtotalTop="0" showAll="0" includeNewItemsInFilter="1"/>
    <pivotField compact="0" numFmtId="165" outline="0" subtotalTop="0" showAll="0" includeNewItemsInFilter="1"/>
    <pivotField dataField="1" compact="0" numFmtId="3" outline="0" subtotalTop="0" showAll="0" includeNewItemsInFilter="1"/>
  </pivotFields>
  <rowFields count="1">
    <field x="3"/>
  </rowFields>
  <rowItems count="1001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7"/>
    </i>
    <i>
      <x v="168"/>
    </i>
    <i>
      <x v="169"/>
    </i>
    <i>
      <x v="172"/>
    </i>
    <i>
      <x v="173"/>
    </i>
    <i>
      <x v="174"/>
    </i>
    <i>
      <x v="176"/>
    </i>
    <i>
      <x v="177"/>
    </i>
    <i>
      <x v="179"/>
    </i>
    <i>
      <x v="181"/>
    </i>
    <i>
      <x v="182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7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9"/>
    </i>
    <i>
      <x v="410"/>
    </i>
    <i>
      <x v="411"/>
    </i>
    <i>
      <x v="412"/>
    </i>
    <i>
      <x v="414"/>
    </i>
    <i>
      <x v="415"/>
    </i>
    <i>
      <x v="417"/>
    </i>
    <i>
      <x v="418"/>
    </i>
    <i>
      <x v="419"/>
    </i>
    <i>
      <x v="420"/>
    </i>
    <i>
      <x v="422"/>
    </i>
    <i>
      <x v="423"/>
    </i>
    <i>
      <x v="424"/>
    </i>
    <i>
      <x v="425"/>
    </i>
    <i>
      <x v="426"/>
    </i>
    <i>
      <x v="429"/>
    </i>
    <i>
      <x v="430"/>
    </i>
    <i>
      <x v="432"/>
    </i>
    <i>
      <x v="433"/>
    </i>
    <i>
      <x v="435"/>
    </i>
    <i>
      <x v="439"/>
    </i>
    <i>
      <x v="441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2"/>
    </i>
    <i>
      <x v="453"/>
    </i>
    <i>
      <x v="455"/>
    </i>
    <i>
      <x v="456"/>
    </i>
    <i>
      <x v="458"/>
    </i>
    <i>
      <x v="459"/>
    </i>
    <i>
      <x v="460"/>
    </i>
    <i>
      <x v="461"/>
    </i>
    <i>
      <x v="463"/>
    </i>
    <i>
      <x v="464"/>
    </i>
    <i>
      <x v="466"/>
    </i>
    <i>
      <x v="467"/>
    </i>
    <i>
      <x v="468"/>
    </i>
    <i>
      <x v="470"/>
    </i>
    <i>
      <x v="471"/>
    </i>
    <i>
      <x v="475"/>
    </i>
    <i>
      <x v="476"/>
    </i>
    <i>
      <x v="477"/>
    </i>
    <i>
      <x v="478"/>
    </i>
    <i>
      <x v="479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9"/>
    </i>
    <i>
      <x v="770"/>
    </i>
    <i>
      <x v="771"/>
    </i>
    <i>
      <x v="772"/>
    </i>
    <i>
      <x v="773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801"/>
    </i>
    <i>
      <x v="802"/>
    </i>
    <i>
      <x v="805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5"/>
    </i>
    <i>
      <x v="816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9"/>
    </i>
    <i>
      <x v="960"/>
    </i>
    <i>
      <x v="961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61"/>
    </i>
    <i>
      <x v="1063"/>
    </i>
    <i>
      <x v="1066"/>
    </i>
    <i>
      <x v="1067"/>
    </i>
    <i>
      <x v="1068"/>
    </i>
    <i>
      <x v="1069"/>
    </i>
    <i>
      <x v="1071"/>
    </i>
    <i>
      <x v="1074"/>
    </i>
    <i>
      <x v="1077"/>
    </i>
    <i>
      <x v="1079"/>
    </i>
    <i>
      <x v="1080"/>
    </i>
    <i>
      <x v="1082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3"/>
    </i>
    <i>
      <x v="114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1" item="1" hier="-1"/>
  </pageFields>
  <dataFields count="6">
    <dataField name="Sum of Impressions" fld="15" baseField="0" baseItem="0"/>
    <dataField name="Sum of Clicks" fld="12" baseField="0" baseItem="0"/>
    <dataField name="Sum of Total Volume of Bookings" fld="22" baseField="0" baseItem="0"/>
    <dataField name="Average of Avg. Pos." fld="17" subtotal="average" baseField="3" baseItem="0"/>
    <dataField name="Sum of Click Charges" fld="13" baseField="0" baseItem="0"/>
    <dataField name="Sum of Gross Revenues" fld="20" baseField="0" baseItem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1:K13" firstHeaderRow="0" firstDataRow="1" firstDataCol="1"/>
  <pivotFields count="5">
    <pivotField showAll="0"/>
    <pivotField dataField="1" showAll="0"/>
    <pivotField dataField="1"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um of Impressions" fld="2" baseField="0" baseItem="0"/>
    <dataField name="Sum of Sum of Clicks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10:Q664" firstHeaderRow="0" firstDataRow="1" firstDataCol="1"/>
  <pivotFields count="11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axis="axisRow" showAll="0">
      <items count="654"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1">
    <field x="8"/>
  </rowFields>
  <rowItems count="6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um of Impressions" fld="5" baseField="0" baseItem="0"/>
    <dataField name="Sum of Sum of Click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openxmlformats.org/officeDocument/2006/relationships/comments" Target="../comments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4" Type="http://schemas.openxmlformats.org/officeDocument/2006/relationships/comments" Target="../comments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4512"/>
  <sheetViews>
    <sheetView topLeftCell="K1" zoomScale="74" zoomScaleNormal="74" workbookViewId="0">
      <selection activeCell="Z5" sqref="Z5"/>
    </sheetView>
  </sheetViews>
  <sheetFormatPr defaultColWidth="8.6640625" defaultRowHeight="13.2" x14ac:dyDescent="0.25"/>
  <cols>
    <col min="1" max="1" width="11.5546875" bestFit="1" customWidth="1"/>
    <col min="2" max="2" width="14.6640625" bestFit="1" customWidth="1"/>
    <col min="3" max="3" width="18.33203125" bestFit="1" customWidth="1"/>
    <col min="4" max="4" width="47.33203125" bestFit="1" customWidth="1"/>
    <col min="5" max="5" width="11" bestFit="1" customWidth="1"/>
    <col min="6" max="6" width="34.33203125" bestFit="1" customWidth="1"/>
    <col min="7" max="7" width="31.5546875" bestFit="1" customWidth="1"/>
    <col min="8" max="8" width="16.88671875" bestFit="1" customWidth="1"/>
    <col min="9" max="9" width="22.5546875" bestFit="1" customWidth="1"/>
    <col min="10" max="10" width="13.6640625" bestFit="1" customWidth="1"/>
    <col min="11" max="11" width="10.44140625" bestFit="1" customWidth="1"/>
    <col min="12" max="12" width="17.33203125" bestFit="1" customWidth="1"/>
    <col min="13" max="13" width="6.5546875" bestFit="1" customWidth="1"/>
    <col min="14" max="14" width="13.33203125" bestFit="1" customWidth="1"/>
    <col min="15" max="15" width="18" bestFit="1" customWidth="1"/>
    <col min="16" max="16" width="11.5546875" bestFit="1" customWidth="1"/>
    <col min="17" max="17" width="19" bestFit="1" customWidth="1"/>
    <col min="18" max="18" width="9.33203125" bestFit="1" customWidth="1"/>
    <col min="19" max="19" width="14.6640625" bestFit="1" customWidth="1"/>
    <col min="20" max="20" width="16.6640625" bestFit="1" customWidth="1"/>
    <col min="21" max="21" width="11.109375" bestFit="1" customWidth="1"/>
    <col min="22" max="22" width="10.109375" bestFit="1" customWidth="1"/>
    <col min="23" max="23" width="12.33203125" bestFit="1" customWidth="1"/>
  </cols>
  <sheetData>
    <row r="1" spans="1:27" ht="37.200000000000003" customHeight="1" x14ac:dyDescent="0.25">
      <c r="A1" s="1" t="s">
        <v>995</v>
      </c>
      <c r="B1" s="1" t="s">
        <v>996</v>
      </c>
      <c r="C1" s="1" t="s">
        <v>997</v>
      </c>
      <c r="D1" s="1" t="s">
        <v>998</v>
      </c>
      <c r="E1" s="1" t="s">
        <v>999</v>
      </c>
      <c r="F1" s="1" t="s">
        <v>1000</v>
      </c>
      <c r="G1" s="1" t="s">
        <v>1001</v>
      </c>
      <c r="H1" s="1" t="s">
        <v>1002</v>
      </c>
      <c r="I1" s="1" t="s">
        <v>1003</v>
      </c>
      <c r="J1" s="1" t="s">
        <v>1004</v>
      </c>
      <c r="K1" s="1" t="s">
        <v>1005</v>
      </c>
      <c r="L1" s="1" t="s">
        <v>1006</v>
      </c>
      <c r="M1" s="1" t="s">
        <v>1007</v>
      </c>
      <c r="N1" s="1" t="s">
        <v>1008</v>
      </c>
      <c r="O1" s="1" t="s">
        <v>1009</v>
      </c>
      <c r="P1" s="1" t="s">
        <v>1010</v>
      </c>
      <c r="Q1" s="1" t="s">
        <v>1011</v>
      </c>
      <c r="R1" s="1" t="s">
        <v>1012</v>
      </c>
      <c r="S1" s="1" t="s">
        <v>1013</v>
      </c>
      <c r="T1" s="1" t="s">
        <v>1014</v>
      </c>
      <c r="U1" s="1" t="s">
        <v>4001</v>
      </c>
      <c r="V1" s="1" t="s">
        <v>1015</v>
      </c>
      <c r="W1" s="2" t="s">
        <v>1016</v>
      </c>
    </row>
    <row r="2" spans="1:27" x14ac:dyDescent="0.25">
      <c r="A2" s="3" t="s">
        <v>1030</v>
      </c>
      <c r="B2" s="3" t="s">
        <v>1031</v>
      </c>
      <c r="C2" s="3" t="s">
        <v>1032</v>
      </c>
      <c r="D2" s="3" t="s">
        <v>1033</v>
      </c>
      <c r="E2" s="4" t="s">
        <v>1034</v>
      </c>
      <c r="F2" s="3" t="s">
        <v>1035</v>
      </c>
      <c r="G2" s="3" t="s">
        <v>1036</v>
      </c>
      <c r="H2" s="3" t="s">
        <v>1037</v>
      </c>
      <c r="I2" s="3" t="s">
        <v>1038</v>
      </c>
      <c r="J2" s="3" t="s">
        <v>1022</v>
      </c>
      <c r="K2" s="3" t="s">
        <v>1039</v>
      </c>
      <c r="L2" s="5">
        <v>7.5</v>
      </c>
      <c r="M2" s="4">
        <v>59</v>
      </c>
      <c r="N2" s="5">
        <v>2.3124998374999999</v>
      </c>
      <c r="O2" s="5">
        <v>3.9194912499999998E-2</v>
      </c>
      <c r="P2" s="4">
        <v>401</v>
      </c>
      <c r="Q2" s="6">
        <v>14.713216957606001</v>
      </c>
      <c r="R2" s="7">
        <v>2</v>
      </c>
      <c r="S2" s="6">
        <v>3.3898305084745801</v>
      </c>
      <c r="T2" s="5">
        <f t="shared" ref="T2:T33" si="0">N2/W2</f>
        <v>1.1562499187499999</v>
      </c>
      <c r="U2" s="5">
        <v>1665.15</v>
      </c>
      <c r="V2" s="5">
        <f t="shared" ref="V2:V65" si="1">N2</f>
        <v>2.3124998374999999</v>
      </c>
      <c r="W2" s="4">
        <v>2</v>
      </c>
      <c r="Y2">
        <f>M2/P2</f>
        <v>0.14713216957605985</v>
      </c>
      <c r="Z2">
        <f>W2/M2</f>
        <v>3.3898305084745763E-2</v>
      </c>
      <c r="AA2" s="5">
        <f>N2/M2</f>
        <v>3.9194912499999998E-2</v>
      </c>
    </row>
    <row r="3" spans="1:27" x14ac:dyDescent="0.25">
      <c r="A3" s="3" t="s">
        <v>1030</v>
      </c>
      <c r="B3" s="3" t="s">
        <v>1031</v>
      </c>
      <c r="C3" s="3" t="s">
        <v>1050</v>
      </c>
      <c r="D3" s="3" t="s">
        <v>1051</v>
      </c>
      <c r="E3" s="4" t="s">
        <v>1026</v>
      </c>
      <c r="F3" s="3" t="s">
        <v>1027</v>
      </c>
      <c r="G3" s="3" t="s">
        <v>1052</v>
      </c>
      <c r="H3" s="3" t="s">
        <v>1020</v>
      </c>
      <c r="I3" s="3" t="s">
        <v>1021</v>
      </c>
      <c r="J3" s="3" t="s">
        <v>1022</v>
      </c>
      <c r="K3" s="3" t="s">
        <v>1039</v>
      </c>
      <c r="L3" s="5">
        <v>5</v>
      </c>
      <c r="M3" s="4">
        <v>19</v>
      </c>
      <c r="N3" s="5">
        <v>8.2374998749999992</v>
      </c>
      <c r="O3" s="5">
        <v>0.43355262499999997</v>
      </c>
      <c r="P3" s="4">
        <v>129</v>
      </c>
      <c r="Q3" s="6">
        <v>14.7286821705426</v>
      </c>
      <c r="R3" s="7">
        <v>1.03023255813953</v>
      </c>
      <c r="S3" s="6">
        <v>5.2631578947368398</v>
      </c>
      <c r="T3" s="5">
        <f t="shared" si="0"/>
        <v>8.2374998749999992</v>
      </c>
      <c r="U3" s="5">
        <v>2348.5500000000002</v>
      </c>
      <c r="V3" s="5">
        <f t="shared" si="1"/>
        <v>8.2374998749999992</v>
      </c>
      <c r="W3" s="4">
        <v>1</v>
      </c>
    </row>
    <row r="4" spans="1:27" x14ac:dyDescent="0.25">
      <c r="A4" s="3" t="s">
        <v>1030</v>
      </c>
      <c r="B4" s="3" t="s">
        <v>1031</v>
      </c>
      <c r="C4" s="3" t="s">
        <v>1217</v>
      </c>
      <c r="D4" s="3" t="s">
        <v>1218</v>
      </c>
      <c r="E4" s="4" t="s">
        <v>1026</v>
      </c>
      <c r="F4" s="3" t="s">
        <v>1035</v>
      </c>
      <c r="G4" s="3" t="s">
        <v>1036</v>
      </c>
      <c r="H4" s="3" t="s">
        <v>1037</v>
      </c>
      <c r="I4" s="3" t="s">
        <v>1038</v>
      </c>
      <c r="J4" s="3" t="s">
        <v>1022</v>
      </c>
      <c r="K4" s="3" t="s">
        <v>1039</v>
      </c>
      <c r="L4" s="5">
        <v>1.25</v>
      </c>
      <c r="M4" s="4">
        <v>228</v>
      </c>
      <c r="N4" s="5">
        <v>55.312497900000004</v>
      </c>
      <c r="O4" s="5">
        <v>0.24259867500000001</v>
      </c>
      <c r="P4" s="4">
        <v>3747</v>
      </c>
      <c r="Q4" s="6">
        <v>6.0848678943154502</v>
      </c>
      <c r="R4" s="7">
        <v>1.4166533226581299</v>
      </c>
      <c r="S4" s="6">
        <v>1.7543859649122799</v>
      </c>
      <c r="T4" s="5">
        <f t="shared" si="0"/>
        <v>13.828124475000001</v>
      </c>
      <c r="U4" s="5">
        <v>6873.1</v>
      </c>
      <c r="V4" s="5">
        <f t="shared" si="1"/>
        <v>55.312497900000004</v>
      </c>
      <c r="W4" s="4">
        <v>4</v>
      </c>
    </row>
    <row r="5" spans="1:27" x14ac:dyDescent="0.25">
      <c r="A5" s="3" t="s">
        <v>1030</v>
      </c>
      <c r="B5" s="3" t="s">
        <v>1031</v>
      </c>
      <c r="C5" s="3" t="s">
        <v>1219</v>
      </c>
      <c r="D5" s="3" t="s">
        <v>1220</v>
      </c>
      <c r="E5" s="4" t="s">
        <v>1026</v>
      </c>
      <c r="F5" s="3" t="s">
        <v>1035</v>
      </c>
      <c r="G5" s="3" t="s">
        <v>1221</v>
      </c>
      <c r="H5" s="3" t="s">
        <v>1222</v>
      </c>
      <c r="I5" s="3" t="s">
        <v>1038</v>
      </c>
      <c r="J5" s="3" t="s">
        <v>1022</v>
      </c>
      <c r="K5" s="3" t="s">
        <v>1039</v>
      </c>
      <c r="L5" s="5">
        <v>1.25</v>
      </c>
      <c r="M5" s="4">
        <v>12</v>
      </c>
      <c r="N5" s="5">
        <v>15.024999899999997</v>
      </c>
      <c r="O5" s="5">
        <v>1.2520833249999999</v>
      </c>
      <c r="P5" s="4">
        <v>1030</v>
      </c>
      <c r="Q5" s="6">
        <v>1.1650485436893201</v>
      </c>
      <c r="R5" s="7">
        <v>1.30961165048544</v>
      </c>
      <c r="S5" s="6">
        <v>16.6666666666667</v>
      </c>
      <c r="T5" s="5">
        <f t="shared" si="0"/>
        <v>7.5124999499999987</v>
      </c>
      <c r="U5" s="5">
        <v>1836</v>
      </c>
      <c r="V5" s="5">
        <f t="shared" si="1"/>
        <v>15.024999899999997</v>
      </c>
      <c r="W5" s="4">
        <v>2</v>
      </c>
    </row>
    <row r="6" spans="1:27" x14ac:dyDescent="0.25">
      <c r="A6" s="3" t="s">
        <v>1030</v>
      </c>
      <c r="B6" s="3" t="s">
        <v>1031</v>
      </c>
      <c r="C6" s="3" t="s">
        <v>1223</v>
      </c>
      <c r="D6" s="3" t="s">
        <v>1224</v>
      </c>
      <c r="E6" s="4" t="s">
        <v>1225</v>
      </c>
      <c r="F6" s="3" t="s">
        <v>1035</v>
      </c>
      <c r="G6" s="3" t="s">
        <v>1028</v>
      </c>
      <c r="H6" s="3" t="s">
        <v>1020</v>
      </c>
      <c r="I6" s="3" t="s">
        <v>1021</v>
      </c>
      <c r="J6" s="3" t="s">
        <v>1022</v>
      </c>
      <c r="K6" s="3" t="s">
        <v>1039</v>
      </c>
      <c r="L6" s="5">
        <v>7.5</v>
      </c>
      <c r="M6" s="4">
        <v>49</v>
      </c>
      <c r="N6" s="5">
        <v>10.9999995875</v>
      </c>
      <c r="O6" s="5">
        <v>0.22448978750000001</v>
      </c>
      <c r="P6" s="4">
        <v>4780</v>
      </c>
      <c r="Q6" s="6">
        <v>1.02510460251046</v>
      </c>
      <c r="R6" s="7">
        <v>4.8444769874476998</v>
      </c>
      <c r="S6" s="6">
        <v>2.0408163265306101</v>
      </c>
      <c r="T6" s="5">
        <f t="shared" si="0"/>
        <v>10.9999995875</v>
      </c>
      <c r="U6" s="5">
        <v>1296.25</v>
      </c>
      <c r="V6" s="5">
        <f t="shared" si="1"/>
        <v>10.9999995875</v>
      </c>
      <c r="W6" s="4">
        <v>1</v>
      </c>
    </row>
    <row r="7" spans="1:27" x14ac:dyDescent="0.25">
      <c r="A7" s="3" t="s">
        <v>1030</v>
      </c>
      <c r="B7" s="3" t="s">
        <v>1031</v>
      </c>
      <c r="C7" s="3" t="s">
        <v>1232</v>
      </c>
      <c r="D7" s="3" t="s">
        <v>1233</v>
      </c>
      <c r="E7" s="4" t="s">
        <v>1026</v>
      </c>
      <c r="F7" s="3" t="s">
        <v>1035</v>
      </c>
      <c r="G7" s="3" t="s">
        <v>1234</v>
      </c>
      <c r="H7" s="3" t="s">
        <v>1235</v>
      </c>
      <c r="I7" s="3" t="s">
        <v>1038</v>
      </c>
      <c r="J7" s="3" t="s">
        <v>1022</v>
      </c>
      <c r="K7" s="3" t="s">
        <v>1039</v>
      </c>
      <c r="L7" s="5">
        <v>1.25</v>
      </c>
      <c r="M7" s="4">
        <v>28</v>
      </c>
      <c r="N7" s="5">
        <v>36.424999799999995</v>
      </c>
      <c r="O7" s="5">
        <v>1.3008928499999999</v>
      </c>
      <c r="P7" s="4">
        <v>2356</v>
      </c>
      <c r="Q7" s="6">
        <v>1.18845500848896</v>
      </c>
      <c r="R7" s="7">
        <v>1.5467317487266601</v>
      </c>
      <c r="S7" s="6">
        <v>10.714285714285699</v>
      </c>
      <c r="T7" s="5">
        <f t="shared" si="0"/>
        <v>12.141666599999999</v>
      </c>
      <c r="U7" s="5">
        <v>3944</v>
      </c>
      <c r="V7" s="5">
        <f t="shared" si="1"/>
        <v>36.424999799999995</v>
      </c>
      <c r="W7" s="4">
        <v>3</v>
      </c>
    </row>
    <row r="8" spans="1:27" x14ac:dyDescent="0.25">
      <c r="A8" s="3" t="s">
        <v>1030</v>
      </c>
      <c r="B8" s="3" t="s">
        <v>1031</v>
      </c>
      <c r="C8" s="3" t="s">
        <v>1245</v>
      </c>
      <c r="D8" s="3" t="s">
        <v>1246</v>
      </c>
      <c r="E8" s="4" t="s">
        <v>1026</v>
      </c>
      <c r="F8" s="3" t="s">
        <v>1035</v>
      </c>
      <c r="G8" s="3" t="s">
        <v>1052</v>
      </c>
      <c r="H8" s="3" t="s">
        <v>1040</v>
      </c>
      <c r="I8" s="3" t="s">
        <v>1038</v>
      </c>
      <c r="J8" s="3" t="s">
        <v>1022</v>
      </c>
      <c r="K8" s="3" t="s">
        <v>1039</v>
      </c>
      <c r="L8" s="5">
        <v>2.5</v>
      </c>
      <c r="M8" s="4">
        <v>548</v>
      </c>
      <c r="N8" s="5">
        <v>247.93749675000001</v>
      </c>
      <c r="O8" s="5">
        <v>0.45244068749999999</v>
      </c>
      <c r="P8" s="4">
        <v>2919</v>
      </c>
      <c r="Q8" s="6">
        <v>18.773552586502198</v>
      </c>
      <c r="R8" s="7">
        <v>1.4655361425145601</v>
      </c>
      <c r="S8" s="6">
        <v>2.1897810218978102</v>
      </c>
      <c r="T8" s="5">
        <f t="shared" si="0"/>
        <v>20.661458062499999</v>
      </c>
      <c r="U8" s="5">
        <v>23041.8</v>
      </c>
      <c r="V8" s="5">
        <f t="shared" si="1"/>
        <v>247.93749675000001</v>
      </c>
      <c r="W8" s="4">
        <v>12</v>
      </c>
    </row>
    <row r="9" spans="1:27" x14ac:dyDescent="0.25">
      <c r="A9" s="3" t="s">
        <v>1030</v>
      </c>
      <c r="B9" s="3" t="s">
        <v>1031</v>
      </c>
      <c r="C9" s="3" t="s">
        <v>1275</v>
      </c>
      <c r="D9" s="3" t="s">
        <v>1265</v>
      </c>
      <c r="E9" s="4" t="s">
        <v>1026</v>
      </c>
      <c r="F9" s="3" t="s">
        <v>1035</v>
      </c>
      <c r="G9" s="3" t="s">
        <v>1052</v>
      </c>
      <c r="H9" s="3" t="s">
        <v>1040</v>
      </c>
      <c r="I9" s="3" t="s">
        <v>1038</v>
      </c>
      <c r="J9" s="3" t="s">
        <v>1022</v>
      </c>
      <c r="K9" s="3" t="s">
        <v>1039</v>
      </c>
      <c r="L9" s="5">
        <v>0</v>
      </c>
      <c r="M9" s="4">
        <v>661</v>
      </c>
      <c r="N9" s="5">
        <v>202.79999711250002</v>
      </c>
      <c r="O9" s="5">
        <v>0.30680786250000003</v>
      </c>
      <c r="P9" s="4">
        <v>2703</v>
      </c>
      <c r="Q9" s="6">
        <v>24.4543100258972</v>
      </c>
      <c r="R9" s="7">
        <v>1.47584165741768</v>
      </c>
      <c r="S9" s="6">
        <v>1.51285930408472</v>
      </c>
      <c r="T9" s="5">
        <f t="shared" si="0"/>
        <v>20.279999711250003</v>
      </c>
      <c r="U9" s="5">
        <v>11950.15</v>
      </c>
      <c r="V9" s="5">
        <f t="shared" si="1"/>
        <v>202.79999711250002</v>
      </c>
      <c r="W9" s="4">
        <v>10</v>
      </c>
    </row>
    <row r="10" spans="1:27" x14ac:dyDescent="0.25">
      <c r="A10" s="3" t="s">
        <v>1030</v>
      </c>
      <c r="B10" s="3" t="s">
        <v>1031</v>
      </c>
      <c r="C10" s="3" t="s">
        <v>1276</v>
      </c>
      <c r="D10" s="3" t="s">
        <v>1265</v>
      </c>
      <c r="E10" s="4" t="s">
        <v>1026</v>
      </c>
      <c r="F10" s="3" t="s">
        <v>1027</v>
      </c>
      <c r="G10" s="3" t="s">
        <v>1052</v>
      </c>
      <c r="H10" s="3" t="s">
        <v>1020</v>
      </c>
      <c r="I10" s="3" t="s">
        <v>1021</v>
      </c>
      <c r="J10" s="3" t="s">
        <v>1022</v>
      </c>
      <c r="K10" s="3" t="s">
        <v>1039</v>
      </c>
      <c r="L10" s="5">
        <v>5</v>
      </c>
      <c r="M10" s="4">
        <v>568</v>
      </c>
      <c r="N10" s="5">
        <v>263.12499889999998</v>
      </c>
      <c r="O10" s="5">
        <v>0.46324823749999999</v>
      </c>
      <c r="P10" s="4">
        <v>1710</v>
      </c>
      <c r="Q10" s="6">
        <v>33.216374269005797</v>
      </c>
      <c r="R10" s="7">
        <v>1.1094152046783601</v>
      </c>
      <c r="S10" s="6">
        <v>2.2887323943662001</v>
      </c>
      <c r="T10" s="5">
        <f t="shared" si="0"/>
        <v>20.24038453076923</v>
      </c>
      <c r="U10" s="5">
        <v>15011</v>
      </c>
      <c r="V10" s="5">
        <f t="shared" si="1"/>
        <v>263.12499889999998</v>
      </c>
      <c r="W10" s="4">
        <v>13</v>
      </c>
    </row>
    <row r="11" spans="1:27" x14ac:dyDescent="0.25">
      <c r="A11" s="3" t="s">
        <v>1030</v>
      </c>
      <c r="B11" s="3" t="s">
        <v>1031</v>
      </c>
      <c r="C11" s="3" t="s">
        <v>1288</v>
      </c>
      <c r="D11" s="3" t="s">
        <v>1289</v>
      </c>
      <c r="E11" s="4" t="s">
        <v>1034</v>
      </c>
      <c r="F11" s="3" t="s">
        <v>1035</v>
      </c>
      <c r="G11" s="3" t="s">
        <v>1036</v>
      </c>
      <c r="H11" s="3" t="s">
        <v>1037</v>
      </c>
      <c r="I11" s="3" t="s">
        <v>1038</v>
      </c>
      <c r="J11" s="3" t="s">
        <v>1022</v>
      </c>
      <c r="K11" s="3" t="s">
        <v>1039</v>
      </c>
      <c r="L11" s="5">
        <v>1.25</v>
      </c>
      <c r="M11" s="4">
        <v>11150</v>
      </c>
      <c r="N11" s="5">
        <v>4886.0998981250004</v>
      </c>
      <c r="O11" s="5">
        <v>0.43821523750000002</v>
      </c>
      <c r="P11" s="4">
        <v>107222</v>
      </c>
      <c r="Q11" s="6">
        <v>10.3989852828711</v>
      </c>
      <c r="R11" s="7">
        <v>1.8312034843595499</v>
      </c>
      <c r="S11" s="6">
        <v>1.5964125560538101</v>
      </c>
      <c r="T11" s="5">
        <f t="shared" si="0"/>
        <v>27.449999427668541</v>
      </c>
      <c r="U11" s="5">
        <v>235965.95</v>
      </c>
      <c r="V11" s="5">
        <f t="shared" si="1"/>
        <v>4886.0998981250004</v>
      </c>
      <c r="W11" s="4">
        <v>178</v>
      </c>
    </row>
    <row r="12" spans="1:27" x14ac:dyDescent="0.25">
      <c r="A12" s="3" t="s">
        <v>1030</v>
      </c>
      <c r="B12" s="3" t="s">
        <v>1031</v>
      </c>
      <c r="C12" s="3" t="s">
        <v>1300</v>
      </c>
      <c r="D12" s="3" t="s">
        <v>1301</v>
      </c>
      <c r="E12" s="4" t="s">
        <v>1026</v>
      </c>
      <c r="F12" s="3" t="s">
        <v>1035</v>
      </c>
      <c r="G12" s="3" t="s">
        <v>1302</v>
      </c>
      <c r="H12" s="3" t="s">
        <v>1020</v>
      </c>
      <c r="I12" s="3" t="s">
        <v>1021</v>
      </c>
      <c r="J12" s="3" t="s">
        <v>1022</v>
      </c>
      <c r="K12" s="3" t="s">
        <v>1039</v>
      </c>
      <c r="L12" s="5">
        <v>6.25</v>
      </c>
      <c r="M12" s="4">
        <v>16</v>
      </c>
      <c r="N12" s="5">
        <v>27.425000000000001</v>
      </c>
      <c r="O12" s="5">
        <v>1.7140625</v>
      </c>
      <c r="P12" s="4">
        <v>1602</v>
      </c>
      <c r="Q12" s="6">
        <v>0.99875156054931302</v>
      </c>
      <c r="R12" s="7">
        <v>1.2408239700374499</v>
      </c>
      <c r="S12" s="6">
        <v>6.25</v>
      </c>
      <c r="T12" s="5">
        <f t="shared" si="0"/>
        <v>27.425000000000001</v>
      </c>
      <c r="U12" s="5">
        <v>1098.2</v>
      </c>
      <c r="V12" s="5">
        <f t="shared" si="1"/>
        <v>27.425000000000001</v>
      </c>
      <c r="W12" s="4">
        <v>1</v>
      </c>
    </row>
    <row r="13" spans="1:27" x14ac:dyDescent="0.25">
      <c r="A13" s="3" t="s">
        <v>1030</v>
      </c>
      <c r="B13" s="3" t="s">
        <v>1031</v>
      </c>
      <c r="C13" s="3" t="s">
        <v>1316</v>
      </c>
      <c r="D13" s="3" t="s">
        <v>1037</v>
      </c>
      <c r="E13" s="4" t="s">
        <v>1026</v>
      </c>
      <c r="F13" s="3" t="s">
        <v>1035</v>
      </c>
      <c r="G13" s="3" t="s">
        <v>1036</v>
      </c>
      <c r="H13" s="3" t="s">
        <v>1037</v>
      </c>
      <c r="I13" s="3" t="s">
        <v>1038</v>
      </c>
      <c r="J13" s="3" t="s">
        <v>1022</v>
      </c>
      <c r="K13" s="3" t="s">
        <v>1039</v>
      </c>
      <c r="L13" s="5">
        <v>2.5</v>
      </c>
      <c r="M13" s="4">
        <v>1383</v>
      </c>
      <c r="N13" s="5">
        <v>998.38749255000005</v>
      </c>
      <c r="O13" s="5">
        <v>0.72189985000000001</v>
      </c>
      <c r="P13" s="4">
        <v>23310</v>
      </c>
      <c r="Q13" s="6">
        <v>5.93307593307593</v>
      </c>
      <c r="R13" s="7">
        <v>1.6499570999571</v>
      </c>
      <c r="S13" s="6">
        <v>2.6753434562545202</v>
      </c>
      <c r="T13" s="5">
        <f t="shared" si="0"/>
        <v>26.983445744594597</v>
      </c>
      <c r="U13" s="5">
        <v>35357.449999999997</v>
      </c>
      <c r="V13" s="5">
        <f t="shared" si="1"/>
        <v>998.38749255000005</v>
      </c>
      <c r="W13" s="4">
        <v>37</v>
      </c>
    </row>
    <row r="14" spans="1:27" x14ac:dyDescent="0.25">
      <c r="A14" s="3" t="s">
        <v>1030</v>
      </c>
      <c r="B14" s="3" t="s">
        <v>1031</v>
      </c>
      <c r="C14" s="3" t="s">
        <v>11</v>
      </c>
      <c r="D14" s="3" t="s">
        <v>7</v>
      </c>
      <c r="E14" s="4" t="s">
        <v>1026</v>
      </c>
      <c r="F14" s="3" t="s">
        <v>1035</v>
      </c>
      <c r="G14" s="3" t="s">
        <v>1036</v>
      </c>
      <c r="H14" s="3" t="s">
        <v>1037</v>
      </c>
      <c r="I14" s="3" t="s">
        <v>1038</v>
      </c>
      <c r="J14" s="3" t="s">
        <v>1022</v>
      </c>
      <c r="K14" s="3" t="s">
        <v>1039</v>
      </c>
      <c r="L14" s="5">
        <v>1.25</v>
      </c>
      <c r="M14" s="4">
        <v>2478</v>
      </c>
      <c r="N14" s="5">
        <v>1238.349989625</v>
      </c>
      <c r="O14" s="5">
        <v>0.49973768750000003</v>
      </c>
      <c r="P14" s="4">
        <v>52074</v>
      </c>
      <c r="Q14" s="6">
        <v>4.7586127434036198</v>
      </c>
      <c r="R14" s="7">
        <v>1.5778469101663</v>
      </c>
      <c r="S14" s="6">
        <v>0.60532687651331696</v>
      </c>
      <c r="T14" s="5">
        <f t="shared" si="0"/>
        <v>82.556665975000001</v>
      </c>
      <c r="U14" s="5">
        <v>35628.6</v>
      </c>
      <c r="V14" s="5">
        <f t="shared" si="1"/>
        <v>1238.349989625</v>
      </c>
      <c r="W14" s="4">
        <v>15</v>
      </c>
    </row>
    <row r="15" spans="1:27" x14ac:dyDescent="0.25">
      <c r="A15" s="3" t="s">
        <v>1030</v>
      </c>
      <c r="B15" s="3" t="s">
        <v>1031</v>
      </c>
      <c r="C15" s="3" t="s">
        <v>16</v>
      </c>
      <c r="D15" s="3" t="s">
        <v>1037</v>
      </c>
      <c r="E15" s="4" t="s">
        <v>1026</v>
      </c>
      <c r="F15" s="3" t="s">
        <v>1027</v>
      </c>
      <c r="G15" s="3" t="s">
        <v>1230</v>
      </c>
      <c r="H15" s="3" t="s">
        <v>1020</v>
      </c>
      <c r="I15" s="3" t="s">
        <v>1021</v>
      </c>
      <c r="J15" s="3" t="s">
        <v>1022</v>
      </c>
      <c r="K15" s="3" t="s">
        <v>1039</v>
      </c>
      <c r="L15" s="5">
        <v>5</v>
      </c>
      <c r="M15" s="4">
        <v>2908</v>
      </c>
      <c r="N15" s="5">
        <v>1884.28749075</v>
      </c>
      <c r="O15" s="5">
        <v>0.64796681249999999</v>
      </c>
      <c r="P15" s="4">
        <v>13075</v>
      </c>
      <c r="Q15" s="6">
        <v>22.240917782026798</v>
      </c>
      <c r="R15" s="7">
        <v>1.02456596558317</v>
      </c>
      <c r="S15" s="6">
        <v>1.5474552957359</v>
      </c>
      <c r="T15" s="5">
        <f t="shared" si="0"/>
        <v>41.873055350000001</v>
      </c>
      <c r="U15" s="5">
        <v>50472.15</v>
      </c>
      <c r="V15" s="5">
        <f t="shared" si="1"/>
        <v>1884.28749075</v>
      </c>
      <c r="W15" s="4">
        <v>45</v>
      </c>
    </row>
    <row r="16" spans="1:27" x14ac:dyDescent="0.25">
      <c r="A16" s="3" t="s">
        <v>1030</v>
      </c>
      <c r="B16" s="3" t="s">
        <v>1031</v>
      </c>
      <c r="C16" s="3" t="s">
        <v>31</v>
      </c>
      <c r="D16" s="3" t="s">
        <v>1246</v>
      </c>
      <c r="E16" s="4" t="s">
        <v>1026</v>
      </c>
      <c r="F16" s="3" t="s">
        <v>1027</v>
      </c>
      <c r="G16" s="3" t="s">
        <v>1052</v>
      </c>
      <c r="H16" s="3" t="s">
        <v>1020</v>
      </c>
      <c r="I16" s="3" t="s">
        <v>1021</v>
      </c>
      <c r="J16" s="3" t="s">
        <v>1022</v>
      </c>
      <c r="K16" s="3" t="s">
        <v>1039</v>
      </c>
      <c r="L16" s="5">
        <v>5</v>
      </c>
      <c r="M16" s="4">
        <v>899</v>
      </c>
      <c r="N16" s="5">
        <v>564.862489375</v>
      </c>
      <c r="O16" s="5">
        <v>0.62832312499999998</v>
      </c>
      <c r="P16" s="4">
        <v>4656</v>
      </c>
      <c r="Q16" s="6">
        <v>19.3084192439863</v>
      </c>
      <c r="R16" s="7">
        <v>1.1191795532646001</v>
      </c>
      <c r="S16" s="6">
        <v>1.89098998887653</v>
      </c>
      <c r="T16" s="5">
        <f t="shared" si="0"/>
        <v>33.227205257352942</v>
      </c>
      <c r="U16" s="5">
        <v>12584.25</v>
      </c>
      <c r="V16" s="5">
        <f t="shared" si="1"/>
        <v>564.862489375</v>
      </c>
      <c r="W16" s="4">
        <v>17</v>
      </c>
    </row>
    <row r="17" spans="1:23" x14ac:dyDescent="0.25">
      <c r="A17" s="3" t="s">
        <v>1030</v>
      </c>
      <c r="B17" s="3" t="s">
        <v>1031</v>
      </c>
      <c r="C17" s="3" t="s">
        <v>32</v>
      </c>
      <c r="D17" s="3" t="s">
        <v>33</v>
      </c>
      <c r="E17" s="4" t="s">
        <v>1026</v>
      </c>
      <c r="F17" s="3" t="s">
        <v>1027</v>
      </c>
      <c r="G17" s="3" t="s">
        <v>17</v>
      </c>
      <c r="H17" s="3" t="s">
        <v>1020</v>
      </c>
      <c r="I17" s="3" t="s">
        <v>1021</v>
      </c>
      <c r="J17" s="3" t="s">
        <v>1022</v>
      </c>
      <c r="K17" s="3" t="s">
        <v>1039</v>
      </c>
      <c r="L17" s="5">
        <v>5</v>
      </c>
      <c r="M17" s="4">
        <v>29</v>
      </c>
      <c r="N17" s="5">
        <v>83.924999862500016</v>
      </c>
      <c r="O17" s="5">
        <v>2.8939655125000003</v>
      </c>
      <c r="P17" s="4">
        <v>185</v>
      </c>
      <c r="Q17" s="6">
        <v>15.6756756756757</v>
      </c>
      <c r="R17" s="7">
        <v>1.30648648648649</v>
      </c>
      <c r="S17" s="6">
        <v>6.8965517241379297</v>
      </c>
      <c r="T17" s="5">
        <f t="shared" si="0"/>
        <v>41.962499931250008</v>
      </c>
      <c r="U17" s="5">
        <v>1866.6</v>
      </c>
      <c r="V17" s="5">
        <f t="shared" si="1"/>
        <v>83.924999862500016</v>
      </c>
      <c r="W17" s="4">
        <v>2</v>
      </c>
    </row>
    <row r="18" spans="1:23" x14ac:dyDescent="0.25">
      <c r="A18" s="3" t="s">
        <v>1030</v>
      </c>
      <c r="B18" s="3" t="s">
        <v>1031</v>
      </c>
      <c r="C18" s="3" t="s">
        <v>41</v>
      </c>
      <c r="D18" s="3" t="s">
        <v>1289</v>
      </c>
      <c r="E18" s="4" t="s">
        <v>1034</v>
      </c>
      <c r="F18" s="3" t="s">
        <v>1027</v>
      </c>
      <c r="G18" s="3" t="s">
        <v>1230</v>
      </c>
      <c r="H18" s="3" t="s">
        <v>1020</v>
      </c>
      <c r="I18" s="3" t="s">
        <v>1021</v>
      </c>
      <c r="J18" s="3" t="s">
        <v>1022</v>
      </c>
      <c r="K18" s="3" t="s">
        <v>1039</v>
      </c>
      <c r="L18" s="5">
        <v>5</v>
      </c>
      <c r="M18" s="4">
        <v>14713</v>
      </c>
      <c r="N18" s="5">
        <v>15329.737327049999</v>
      </c>
      <c r="O18" s="5">
        <v>1.0419178499999999</v>
      </c>
      <c r="P18" s="4">
        <v>44023</v>
      </c>
      <c r="Q18" s="6">
        <v>33.421166208572799</v>
      </c>
      <c r="R18" s="7">
        <v>1.0235376962042599</v>
      </c>
      <c r="S18" s="6">
        <v>1.5700401005913101</v>
      </c>
      <c r="T18" s="5">
        <f t="shared" si="0"/>
        <v>66.362499251298701</v>
      </c>
      <c r="U18" s="5">
        <v>264650.90000000002</v>
      </c>
      <c r="V18" s="5">
        <f t="shared" si="1"/>
        <v>15329.737327049999</v>
      </c>
      <c r="W18" s="4">
        <v>231</v>
      </c>
    </row>
    <row r="19" spans="1:23" x14ac:dyDescent="0.25">
      <c r="A19" s="3" t="s">
        <v>1030</v>
      </c>
      <c r="B19" s="3" t="s">
        <v>1031</v>
      </c>
      <c r="C19" s="3" t="s">
        <v>47</v>
      </c>
      <c r="D19" s="3" t="s">
        <v>42</v>
      </c>
      <c r="E19" s="4" t="s">
        <v>1026</v>
      </c>
      <c r="F19" s="3" t="s">
        <v>1027</v>
      </c>
      <c r="G19" s="3" t="s">
        <v>1230</v>
      </c>
      <c r="H19" s="3" t="s">
        <v>1020</v>
      </c>
      <c r="I19" s="3" t="s">
        <v>1021</v>
      </c>
      <c r="J19" s="3" t="s">
        <v>1022</v>
      </c>
      <c r="K19" s="3" t="s">
        <v>1039</v>
      </c>
      <c r="L19" s="5">
        <v>5</v>
      </c>
      <c r="M19" s="4">
        <v>34</v>
      </c>
      <c r="N19" s="5">
        <v>81.437499974999994</v>
      </c>
      <c r="O19" s="5">
        <v>2.3952205874999999</v>
      </c>
      <c r="P19" s="4">
        <v>397</v>
      </c>
      <c r="Q19" s="6">
        <v>8.5642317380352608</v>
      </c>
      <c r="R19" s="7">
        <v>1.55138539042821</v>
      </c>
      <c r="S19" s="6">
        <v>2.9411764705882399</v>
      </c>
      <c r="T19" s="5">
        <f t="shared" si="0"/>
        <v>81.437499974999994</v>
      </c>
      <c r="U19" s="5">
        <v>1317.5</v>
      </c>
      <c r="V19" s="5">
        <f t="shared" si="1"/>
        <v>81.437499974999994</v>
      </c>
      <c r="W19" s="4">
        <v>1</v>
      </c>
    </row>
    <row r="20" spans="1:23" x14ac:dyDescent="0.25">
      <c r="A20" s="3" t="s">
        <v>1030</v>
      </c>
      <c r="B20" s="3" t="s">
        <v>1031</v>
      </c>
      <c r="C20" s="3" t="s">
        <v>53</v>
      </c>
      <c r="D20" s="3" t="s">
        <v>54</v>
      </c>
      <c r="E20" s="4" t="s">
        <v>1026</v>
      </c>
      <c r="F20" s="3" t="s">
        <v>1027</v>
      </c>
      <c r="G20" s="3" t="s">
        <v>17</v>
      </c>
      <c r="H20" s="3" t="s">
        <v>1020</v>
      </c>
      <c r="I20" s="3" t="s">
        <v>1021</v>
      </c>
      <c r="J20" s="3" t="s">
        <v>1022</v>
      </c>
      <c r="K20" s="3" t="s">
        <v>1039</v>
      </c>
      <c r="L20" s="5">
        <v>5</v>
      </c>
      <c r="M20" s="4">
        <v>14</v>
      </c>
      <c r="N20" s="5">
        <v>41.974999850000003</v>
      </c>
      <c r="O20" s="5">
        <v>2.998214275</v>
      </c>
      <c r="P20" s="4">
        <v>1667</v>
      </c>
      <c r="Q20" s="6">
        <v>0.83983203359328107</v>
      </c>
      <c r="R20" s="7">
        <v>1.1889022195560901</v>
      </c>
      <c r="S20" s="6">
        <v>7.1428571428571397</v>
      </c>
      <c r="T20" s="5">
        <f t="shared" si="0"/>
        <v>41.974999850000003</v>
      </c>
      <c r="U20" s="5">
        <v>632.4</v>
      </c>
      <c r="V20" s="5">
        <f t="shared" si="1"/>
        <v>41.974999850000003</v>
      </c>
      <c r="W20" s="4">
        <v>1</v>
      </c>
    </row>
    <row r="21" spans="1:23" x14ac:dyDescent="0.25">
      <c r="A21" s="3" t="s">
        <v>1030</v>
      </c>
      <c r="B21" s="3" t="s">
        <v>1031</v>
      </c>
      <c r="C21" s="3" t="s">
        <v>55</v>
      </c>
      <c r="D21" s="3" t="s">
        <v>56</v>
      </c>
      <c r="E21" s="4" t="s">
        <v>1026</v>
      </c>
      <c r="F21" s="3" t="s">
        <v>1027</v>
      </c>
      <c r="G21" s="3" t="s">
        <v>17</v>
      </c>
      <c r="H21" s="3" t="s">
        <v>1020</v>
      </c>
      <c r="I21" s="3" t="s">
        <v>1021</v>
      </c>
      <c r="J21" s="3" t="s">
        <v>1022</v>
      </c>
      <c r="K21" s="3" t="s">
        <v>1039</v>
      </c>
      <c r="L21" s="5">
        <v>5</v>
      </c>
      <c r="M21" s="4">
        <v>162</v>
      </c>
      <c r="N21" s="5">
        <v>382.73749829999997</v>
      </c>
      <c r="O21" s="5">
        <v>2.3625771499999999</v>
      </c>
      <c r="P21" s="4">
        <v>1255</v>
      </c>
      <c r="Q21" s="6">
        <v>12.9083665338645</v>
      </c>
      <c r="R21" s="7">
        <v>1.86940239043825</v>
      </c>
      <c r="S21" s="6">
        <v>1.2345679012345701</v>
      </c>
      <c r="T21" s="5">
        <f t="shared" si="0"/>
        <v>191.36874914999999</v>
      </c>
      <c r="U21" s="5">
        <v>5664.4</v>
      </c>
      <c r="V21" s="5">
        <f t="shared" si="1"/>
        <v>382.73749829999997</v>
      </c>
      <c r="W21" s="4">
        <v>2</v>
      </c>
    </row>
    <row r="22" spans="1:23" x14ac:dyDescent="0.25">
      <c r="A22" s="3" t="s">
        <v>1030</v>
      </c>
      <c r="B22" s="3" t="s">
        <v>1031</v>
      </c>
      <c r="C22" s="3" t="s">
        <v>63</v>
      </c>
      <c r="D22" s="3" t="s">
        <v>64</v>
      </c>
      <c r="E22" s="4" t="s">
        <v>1026</v>
      </c>
      <c r="F22" s="3" t="s">
        <v>1027</v>
      </c>
      <c r="G22" s="3" t="s">
        <v>1052</v>
      </c>
      <c r="H22" s="3" t="s">
        <v>1020</v>
      </c>
      <c r="I22" s="3" t="s">
        <v>1021</v>
      </c>
      <c r="J22" s="3" t="s">
        <v>1022</v>
      </c>
      <c r="K22" s="3" t="s">
        <v>1039</v>
      </c>
      <c r="L22" s="5">
        <v>5</v>
      </c>
      <c r="M22" s="4">
        <v>385</v>
      </c>
      <c r="N22" s="5">
        <v>902.22499675000006</v>
      </c>
      <c r="O22" s="5">
        <v>2.3434415500000001</v>
      </c>
      <c r="P22" s="4">
        <v>4437</v>
      </c>
      <c r="Q22" s="6">
        <v>8.6770340320036095</v>
      </c>
      <c r="R22" s="7">
        <v>2.17128690556682</v>
      </c>
      <c r="S22" s="6">
        <v>1.8181818181818199</v>
      </c>
      <c r="T22" s="5">
        <f t="shared" si="0"/>
        <v>128.88928525</v>
      </c>
      <c r="U22" s="5">
        <v>11599.95</v>
      </c>
      <c r="V22" s="5">
        <f t="shared" si="1"/>
        <v>902.22499675000006</v>
      </c>
      <c r="W22" s="4">
        <v>7</v>
      </c>
    </row>
    <row r="23" spans="1:23" x14ac:dyDescent="0.25">
      <c r="A23" s="3" t="s">
        <v>1030</v>
      </c>
      <c r="B23" s="3" t="s">
        <v>1031</v>
      </c>
      <c r="C23" s="3" t="s">
        <v>66</v>
      </c>
      <c r="D23" s="3" t="s">
        <v>67</v>
      </c>
      <c r="E23" s="4" t="s">
        <v>1026</v>
      </c>
      <c r="F23" s="3" t="s">
        <v>1035</v>
      </c>
      <c r="G23" s="3" t="s">
        <v>68</v>
      </c>
      <c r="H23" s="3" t="s">
        <v>28</v>
      </c>
      <c r="I23" s="3" t="s">
        <v>1038</v>
      </c>
      <c r="J23" s="3" t="s">
        <v>1022</v>
      </c>
      <c r="K23" s="3" t="s">
        <v>1039</v>
      </c>
      <c r="L23" s="5">
        <v>11.25</v>
      </c>
      <c r="M23" s="4">
        <v>5</v>
      </c>
      <c r="N23" s="5">
        <v>13.5875</v>
      </c>
      <c r="O23" s="5">
        <v>2.7174999999999998</v>
      </c>
      <c r="P23" s="4">
        <v>15</v>
      </c>
      <c r="Q23" s="6">
        <v>33.3333333333333</v>
      </c>
      <c r="R23" s="7">
        <v>1.2666666666666699</v>
      </c>
      <c r="S23" s="6">
        <v>20</v>
      </c>
      <c r="T23" s="5">
        <f t="shared" si="0"/>
        <v>13.5875</v>
      </c>
      <c r="U23" s="5">
        <v>167.45</v>
      </c>
      <c r="V23" s="5">
        <f t="shared" si="1"/>
        <v>13.5875</v>
      </c>
      <c r="W23" s="4">
        <v>1</v>
      </c>
    </row>
    <row r="24" spans="1:23" x14ac:dyDescent="0.25">
      <c r="A24" s="3" t="s">
        <v>1030</v>
      </c>
      <c r="B24" s="3" t="s">
        <v>1031</v>
      </c>
      <c r="C24" s="3" t="s">
        <v>69</v>
      </c>
      <c r="D24" s="3" t="s">
        <v>70</v>
      </c>
      <c r="E24" s="4" t="s">
        <v>1026</v>
      </c>
      <c r="F24" s="3" t="s">
        <v>1035</v>
      </c>
      <c r="G24" s="3" t="s">
        <v>1234</v>
      </c>
      <c r="H24" s="3" t="s">
        <v>1235</v>
      </c>
      <c r="I24" s="3" t="s">
        <v>1038</v>
      </c>
      <c r="J24" s="3" t="s">
        <v>1022</v>
      </c>
      <c r="K24" s="3" t="s">
        <v>1039</v>
      </c>
      <c r="L24" s="5">
        <v>1.25</v>
      </c>
      <c r="M24" s="4">
        <v>145</v>
      </c>
      <c r="N24" s="5">
        <v>209.04999993750002</v>
      </c>
      <c r="O24" s="5">
        <v>1.4417241375000001</v>
      </c>
      <c r="P24" s="4">
        <v>4864</v>
      </c>
      <c r="Q24" s="6">
        <v>2.9810855263157898</v>
      </c>
      <c r="R24" s="7">
        <v>1.6730879934210501</v>
      </c>
      <c r="S24" s="6">
        <v>0.68965517241379293</v>
      </c>
      <c r="T24" s="5">
        <f t="shared" si="0"/>
        <v>209.04999993750002</v>
      </c>
      <c r="U24" s="5">
        <v>2271.1999999999998</v>
      </c>
      <c r="V24" s="5">
        <f t="shared" si="1"/>
        <v>209.04999993750002</v>
      </c>
      <c r="W24" s="4">
        <v>1</v>
      </c>
    </row>
    <row r="25" spans="1:23" x14ac:dyDescent="0.25">
      <c r="A25" s="3" t="s">
        <v>1030</v>
      </c>
      <c r="B25" s="3" t="s">
        <v>1031</v>
      </c>
      <c r="C25" s="3" t="s">
        <v>71</v>
      </c>
      <c r="D25" s="3" t="s">
        <v>13</v>
      </c>
      <c r="E25" s="4" t="s">
        <v>1026</v>
      </c>
      <c r="F25" s="3" t="s">
        <v>1027</v>
      </c>
      <c r="G25" s="3" t="s">
        <v>17</v>
      </c>
      <c r="H25" s="3" t="s">
        <v>1020</v>
      </c>
      <c r="I25" s="3" t="s">
        <v>1021</v>
      </c>
      <c r="J25" s="3" t="s">
        <v>1022</v>
      </c>
      <c r="K25" s="3" t="s">
        <v>1039</v>
      </c>
      <c r="L25" s="5">
        <v>5</v>
      </c>
      <c r="M25" s="4">
        <v>438</v>
      </c>
      <c r="N25" s="5">
        <v>908.62499939999987</v>
      </c>
      <c r="O25" s="5">
        <v>2.0744862999999998</v>
      </c>
      <c r="P25" s="4">
        <v>6348</v>
      </c>
      <c r="Q25" s="6">
        <v>6.89981096408318</v>
      </c>
      <c r="R25" s="7">
        <v>2.5442186515437899</v>
      </c>
      <c r="S25" s="6">
        <v>1.5981735159817401</v>
      </c>
      <c r="T25" s="5">
        <f t="shared" si="0"/>
        <v>129.80357134285711</v>
      </c>
      <c r="U25" s="5">
        <v>9387.4</v>
      </c>
      <c r="V25" s="5">
        <f t="shared" si="1"/>
        <v>908.62499939999987</v>
      </c>
      <c r="W25" s="4">
        <v>7</v>
      </c>
    </row>
    <row r="26" spans="1:23" x14ac:dyDescent="0.25">
      <c r="A26" s="3" t="s">
        <v>1030</v>
      </c>
      <c r="B26" s="3" t="s">
        <v>1031</v>
      </c>
      <c r="C26" s="3" t="s">
        <v>73</v>
      </c>
      <c r="D26" s="3" t="s">
        <v>74</v>
      </c>
      <c r="E26" s="4" t="s">
        <v>1026</v>
      </c>
      <c r="F26" s="3" t="s">
        <v>1035</v>
      </c>
      <c r="G26" s="3" t="s">
        <v>17</v>
      </c>
      <c r="H26" s="3" t="s">
        <v>1049</v>
      </c>
      <c r="I26" s="3" t="s">
        <v>1038</v>
      </c>
      <c r="J26" s="3" t="s">
        <v>1022</v>
      </c>
      <c r="K26" s="3" t="s">
        <v>1039</v>
      </c>
      <c r="L26" s="5">
        <v>5</v>
      </c>
      <c r="M26" s="4">
        <v>1558</v>
      </c>
      <c r="N26" s="5">
        <v>2517.8749972999999</v>
      </c>
      <c r="O26" s="5">
        <v>1.61609435</v>
      </c>
      <c r="P26" s="4">
        <v>70914</v>
      </c>
      <c r="Q26" s="6">
        <v>2.19702738528358</v>
      </c>
      <c r="R26" s="7">
        <v>2.3569605437572299</v>
      </c>
      <c r="S26" s="6">
        <v>0.83440308087291404</v>
      </c>
      <c r="T26" s="5">
        <f t="shared" si="0"/>
        <v>193.6826921</v>
      </c>
      <c r="U26" s="5">
        <v>24140</v>
      </c>
      <c r="V26" s="5">
        <f t="shared" si="1"/>
        <v>2517.8749972999999</v>
      </c>
      <c r="W26" s="4">
        <v>13</v>
      </c>
    </row>
    <row r="27" spans="1:23" x14ac:dyDescent="0.25">
      <c r="A27" s="3" t="s">
        <v>1030</v>
      </c>
      <c r="B27" s="3" t="s">
        <v>1031</v>
      </c>
      <c r="C27" s="3" t="s">
        <v>77</v>
      </c>
      <c r="D27" s="3" t="s">
        <v>78</v>
      </c>
      <c r="E27" s="4" t="s">
        <v>1026</v>
      </c>
      <c r="F27" s="3" t="s">
        <v>1035</v>
      </c>
      <c r="G27" s="3" t="s">
        <v>1028</v>
      </c>
      <c r="H27" s="3" t="s">
        <v>1244</v>
      </c>
      <c r="I27" s="3" t="s">
        <v>1038</v>
      </c>
      <c r="J27" s="3" t="s">
        <v>1022</v>
      </c>
      <c r="K27" s="3" t="s">
        <v>1039</v>
      </c>
      <c r="L27" s="5">
        <v>3.75</v>
      </c>
      <c r="M27" s="4">
        <v>292</v>
      </c>
      <c r="N27" s="5">
        <v>643.08749940000007</v>
      </c>
      <c r="O27" s="5">
        <v>2.2023544500000001</v>
      </c>
      <c r="P27" s="4">
        <v>14347</v>
      </c>
      <c r="Q27" s="6">
        <v>2.0352686972886298</v>
      </c>
      <c r="R27" s="7">
        <v>1.7434794730605701</v>
      </c>
      <c r="S27" s="6">
        <v>1.3698630136986301</v>
      </c>
      <c r="T27" s="5">
        <f t="shared" si="0"/>
        <v>160.77187485000002</v>
      </c>
      <c r="U27" s="5">
        <v>5525</v>
      </c>
      <c r="V27" s="5">
        <f t="shared" si="1"/>
        <v>643.08749940000007</v>
      </c>
      <c r="W27" s="4">
        <v>4</v>
      </c>
    </row>
    <row r="28" spans="1:23" x14ac:dyDescent="0.25">
      <c r="A28" s="3" t="s">
        <v>1030</v>
      </c>
      <c r="B28" s="3" t="s">
        <v>1031</v>
      </c>
      <c r="C28" s="3" t="s">
        <v>79</v>
      </c>
      <c r="D28" s="3" t="s">
        <v>80</v>
      </c>
      <c r="E28" s="4" t="s">
        <v>1026</v>
      </c>
      <c r="F28" s="3" t="s">
        <v>1035</v>
      </c>
      <c r="G28" s="3" t="s">
        <v>17</v>
      </c>
      <c r="H28" s="3" t="s">
        <v>1049</v>
      </c>
      <c r="I28" s="3" t="s">
        <v>1038</v>
      </c>
      <c r="J28" s="3" t="s">
        <v>1022</v>
      </c>
      <c r="K28" s="3" t="s">
        <v>1039</v>
      </c>
      <c r="L28" s="5">
        <v>5</v>
      </c>
      <c r="M28" s="4">
        <v>207</v>
      </c>
      <c r="N28" s="5">
        <v>463.18749783749996</v>
      </c>
      <c r="O28" s="5">
        <v>2.2376207624999997</v>
      </c>
      <c r="P28" s="4">
        <v>10175</v>
      </c>
      <c r="Q28" s="6">
        <v>2.0343980343980301</v>
      </c>
      <c r="R28" s="7">
        <v>3.27082063882064</v>
      </c>
      <c r="S28" s="6">
        <v>1.4492753623188399</v>
      </c>
      <c r="T28" s="5">
        <f t="shared" si="0"/>
        <v>154.39583261249999</v>
      </c>
      <c r="U28" s="5">
        <v>3958.45</v>
      </c>
      <c r="V28" s="5">
        <f t="shared" si="1"/>
        <v>463.18749783749996</v>
      </c>
      <c r="W28" s="4">
        <v>3</v>
      </c>
    </row>
    <row r="29" spans="1:23" x14ac:dyDescent="0.25">
      <c r="A29" s="3" t="s">
        <v>1030</v>
      </c>
      <c r="B29" s="3" t="s">
        <v>1031</v>
      </c>
      <c r="C29" s="3" t="s">
        <v>81</v>
      </c>
      <c r="D29" s="3" t="s">
        <v>82</v>
      </c>
      <c r="E29" s="4" t="s">
        <v>1026</v>
      </c>
      <c r="F29" s="3" t="s">
        <v>1035</v>
      </c>
      <c r="G29" s="3" t="s">
        <v>1234</v>
      </c>
      <c r="H29" s="3" t="s">
        <v>1235</v>
      </c>
      <c r="I29" s="3" t="s">
        <v>1038</v>
      </c>
      <c r="J29" s="3" t="s">
        <v>1022</v>
      </c>
      <c r="K29" s="3" t="s">
        <v>1039</v>
      </c>
      <c r="L29" s="5">
        <v>2.5</v>
      </c>
      <c r="M29" s="4">
        <v>65</v>
      </c>
      <c r="N29" s="5">
        <v>87.424999999999997</v>
      </c>
      <c r="O29" s="5">
        <v>1.345</v>
      </c>
      <c r="P29" s="4">
        <v>4480</v>
      </c>
      <c r="Q29" s="6">
        <v>1.4508928571428601</v>
      </c>
      <c r="R29" s="7">
        <v>1.47607142857143</v>
      </c>
      <c r="S29" s="6">
        <v>1.5384615384615401</v>
      </c>
      <c r="T29" s="5">
        <f t="shared" si="0"/>
        <v>87.424999999999997</v>
      </c>
      <c r="U29" s="5">
        <v>742.05</v>
      </c>
      <c r="V29" s="5">
        <f t="shared" si="1"/>
        <v>87.424999999999997</v>
      </c>
      <c r="W29" s="4">
        <v>1</v>
      </c>
    </row>
    <row r="30" spans="1:23" x14ac:dyDescent="0.25">
      <c r="A30" s="3" t="s">
        <v>1030</v>
      </c>
      <c r="B30" s="3" t="s">
        <v>1031</v>
      </c>
      <c r="C30" s="3" t="s">
        <v>83</v>
      </c>
      <c r="D30" s="3" t="s">
        <v>84</v>
      </c>
      <c r="E30" s="4" t="s">
        <v>1026</v>
      </c>
      <c r="F30" s="3" t="s">
        <v>1035</v>
      </c>
      <c r="G30" s="3" t="s">
        <v>1234</v>
      </c>
      <c r="H30" s="3" t="s">
        <v>1235</v>
      </c>
      <c r="I30" s="3" t="s">
        <v>1038</v>
      </c>
      <c r="J30" s="3" t="s">
        <v>1022</v>
      </c>
      <c r="K30" s="3" t="s">
        <v>1039</v>
      </c>
      <c r="L30" s="5">
        <v>8.75</v>
      </c>
      <c r="M30" s="4">
        <v>43</v>
      </c>
      <c r="N30" s="5">
        <v>127.21249967499999</v>
      </c>
      <c r="O30" s="5">
        <v>2.9584302249999999</v>
      </c>
      <c r="P30" s="4">
        <v>2374</v>
      </c>
      <c r="Q30" s="6">
        <v>1.81128896377422</v>
      </c>
      <c r="R30" s="7">
        <v>1.43803706823926</v>
      </c>
      <c r="S30" s="6">
        <v>2.32558139534884</v>
      </c>
      <c r="T30" s="5">
        <f t="shared" si="0"/>
        <v>127.21249967499999</v>
      </c>
      <c r="U30" s="5">
        <v>1060.8</v>
      </c>
      <c r="V30" s="5">
        <f t="shared" si="1"/>
        <v>127.21249967499999</v>
      </c>
      <c r="W30" s="4">
        <v>1</v>
      </c>
    </row>
    <row r="31" spans="1:23" x14ac:dyDescent="0.25">
      <c r="A31" s="3" t="s">
        <v>1030</v>
      </c>
      <c r="B31" s="3" t="s">
        <v>1031</v>
      </c>
      <c r="C31" s="3" t="s">
        <v>90</v>
      </c>
      <c r="D31" s="3" t="s">
        <v>1295</v>
      </c>
      <c r="E31" s="4" t="s">
        <v>1026</v>
      </c>
      <c r="F31" s="3" t="s">
        <v>1035</v>
      </c>
      <c r="G31" s="3" t="s">
        <v>17</v>
      </c>
      <c r="H31" s="3" t="s">
        <v>1049</v>
      </c>
      <c r="I31" s="3" t="s">
        <v>1038</v>
      </c>
      <c r="J31" s="3" t="s">
        <v>1022</v>
      </c>
      <c r="K31" s="3" t="s">
        <v>1039</v>
      </c>
      <c r="L31" s="5">
        <v>2.5</v>
      </c>
      <c r="M31" s="4">
        <v>237</v>
      </c>
      <c r="N31" s="5">
        <v>462.44999756250002</v>
      </c>
      <c r="O31" s="5">
        <v>1.9512658125</v>
      </c>
      <c r="P31" s="4">
        <v>23540</v>
      </c>
      <c r="Q31" s="6">
        <v>1.00679694137638</v>
      </c>
      <c r="R31" s="7">
        <v>1.78698385726423</v>
      </c>
      <c r="S31" s="6">
        <v>2.1097046413502101</v>
      </c>
      <c r="T31" s="5">
        <f t="shared" si="0"/>
        <v>92.489999512500006</v>
      </c>
      <c r="U31" s="5">
        <v>3512.2</v>
      </c>
      <c r="V31" s="5">
        <f t="shared" si="1"/>
        <v>462.44999756250002</v>
      </c>
      <c r="W31" s="4">
        <v>5</v>
      </c>
    </row>
    <row r="32" spans="1:23" x14ac:dyDescent="0.25">
      <c r="A32" s="3" t="s">
        <v>1030</v>
      </c>
      <c r="B32" s="3" t="s">
        <v>1031</v>
      </c>
      <c r="C32" s="3" t="s">
        <v>101</v>
      </c>
      <c r="D32" s="3" t="s">
        <v>1287</v>
      </c>
      <c r="E32" s="4" t="s">
        <v>1026</v>
      </c>
      <c r="F32" s="3" t="s">
        <v>1035</v>
      </c>
      <c r="G32" s="3" t="s">
        <v>17</v>
      </c>
      <c r="H32" s="3" t="s">
        <v>1049</v>
      </c>
      <c r="I32" s="3" t="s">
        <v>1038</v>
      </c>
      <c r="J32" s="3" t="s">
        <v>1022</v>
      </c>
      <c r="K32" s="3" t="s">
        <v>1039</v>
      </c>
      <c r="L32" s="5">
        <v>2.5</v>
      </c>
      <c r="M32" s="4">
        <v>95</v>
      </c>
      <c r="N32" s="5">
        <v>152.39999987499999</v>
      </c>
      <c r="O32" s="5">
        <v>1.6042105250000001</v>
      </c>
      <c r="P32" s="4">
        <v>3288</v>
      </c>
      <c r="Q32" s="6">
        <v>2.88929440389294</v>
      </c>
      <c r="R32" s="7">
        <v>2.0739355231143599</v>
      </c>
      <c r="S32" s="6">
        <v>1.0526315789473699</v>
      </c>
      <c r="T32" s="5">
        <f t="shared" si="0"/>
        <v>152.39999987499999</v>
      </c>
      <c r="U32" s="5">
        <v>1003</v>
      </c>
      <c r="V32" s="5">
        <f t="shared" si="1"/>
        <v>152.39999987499999</v>
      </c>
      <c r="W32" s="4">
        <v>1</v>
      </c>
    </row>
    <row r="33" spans="1:23" x14ac:dyDescent="0.25">
      <c r="A33" s="3" t="s">
        <v>1030</v>
      </c>
      <c r="B33" s="3" t="s">
        <v>1031</v>
      </c>
      <c r="C33" s="3" t="s">
        <v>102</v>
      </c>
      <c r="D33" s="3" t="s">
        <v>103</v>
      </c>
      <c r="E33" s="4" t="s">
        <v>1026</v>
      </c>
      <c r="F33" s="3" t="s">
        <v>1027</v>
      </c>
      <c r="G33" s="3" t="s">
        <v>17</v>
      </c>
      <c r="H33" s="3" t="s">
        <v>1020</v>
      </c>
      <c r="I33" s="3" t="s">
        <v>1021</v>
      </c>
      <c r="J33" s="3" t="s">
        <v>1022</v>
      </c>
      <c r="K33" s="3" t="s">
        <v>1039</v>
      </c>
      <c r="L33" s="5">
        <v>5</v>
      </c>
      <c r="M33" s="4">
        <v>113</v>
      </c>
      <c r="N33" s="5">
        <v>329.97499933750004</v>
      </c>
      <c r="O33" s="5">
        <v>2.9201327375000004</v>
      </c>
      <c r="P33" s="4">
        <v>1262</v>
      </c>
      <c r="Q33" s="6">
        <v>8.9540412044374005</v>
      </c>
      <c r="R33" s="7">
        <v>1.5329635499207599</v>
      </c>
      <c r="S33" s="6">
        <v>1.76991150442478</v>
      </c>
      <c r="T33" s="5">
        <f t="shared" si="0"/>
        <v>164.98749966875002</v>
      </c>
      <c r="U33" s="5">
        <v>2148.8000000000002</v>
      </c>
      <c r="V33" s="5">
        <f t="shared" si="1"/>
        <v>329.97499933750004</v>
      </c>
      <c r="W33" s="4">
        <v>2</v>
      </c>
    </row>
    <row r="34" spans="1:23" x14ac:dyDescent="0.25">
      <c r="A34" s="3" t="s">
        <v>1030</v>
      </c>
      <c r="B34" s="3" t="s">
        <v>1031</v>
      </c>
      <c r="C34" s="3" t="s">
        <v>116</v>
      </c>
      <c r="D34" s="3" t="s">
        <v>15</v>
      </c>
      <c r="E34" s="4" t="s">
        <v>1026</v>
      </c>
      <c r="F34" s="3" t="s">
        <v>1027</v>
      </c>
      <c r="G34" s="3" t="s">
        <v>1230</v>
      </c>
      <c r="H34" s="3" t="s">
        <v>1020</v>
      </c>
      <c r="I34" s="3" t="s">
        <v>1021</v>
      </c>
      <c r="J34" s="3" t="s">
        <v>1022</v>
      </c>
      <c r="K34" s="3" t="s">
        <v>1039</v>
      </c>
      <c r="L34" s="5">
        <v>5</v>
      </c>
      <c r="M34" s="4">
        <v>258</v>
      </c>
      <c r="N34" s="5">
        <v>677.5249989749999</v>
      </c>
      <c r="O34" s="5">
        <v>2.6260658874999998</v>
      </c>
      <c r="P34" s="4">
        <v>2250</v>
      </c>
      <c r="Q34" s="6">
        <v>11.466666666666701</v>
      </c>
      <c r="R34" s="7">
        <v>1.67773333333333</v>
      </c>
      <c r="S34" s="6">
        <v>1.55038759689922</v>
      </c>
      <c r="T34" s="5">
        <f t="shared" ref="T34:T65" si="2">N34/W34</f>
        <v>169.38124974374998</v>
      </c>
      <c r="U34" s="5">
        <v>3814.8</v>
      </c>
      <c r="V34" s="5">
        <f t="shared" si="1"/>
        <v>677.5249989749999</v>
      </c>
      <c r="W34" s="4">
        <v>4</v>
      </c>
    </row>
    <row r="35" spans="1:23" x14ac:dyDescent="0.25">
      <c r="A35" s="3" t="s">
        <v>1030</v>
      </c>
      <c r="B35" s="3" t="s">
        <v>1031</v>
      </c>
      <c r="C35" s="3" t="s">
        <v>117</v>
      </c>
      <c r="D35" s="3" t="s">
        <v>118</v>
      </c>
      <c r="E35" s="4" t="s">
        <v>1026</v>
      </c>
      <c r="F35" s="3" t="s">
        <v>1027</v>
      </c>
      <c r="G35" s="3" t="s">
        <v>1028</v>
      </c>
      <c r="H35" s="3" t="s">
        <v>1020</v>
      </c>
      <c r="I35" s="3" t="s">
        <v>1021</v>
      </c>
      <c r="J35" s="3" t="s">
        <v>1022</v>
      </c>
      <c r="K35" s="3" t="s">
        <v>1025</v>
      </c>
      <c r="L35" s="5">
        <v>5</v>
      </c>
      <c r="M35" s="4">
        <v>344</v>
      </c>
      <c r="N35" s="5">
        <v>1029.0249976999999</v>
      </c>
      <c r="O35" s="5">
        <v>2.9913517374999996</v>
      </c>
      <c r="P35" s="4">
        <v>3400</v>
      </c>
      <c r="Q35" s="6">
        <v>10.117647058823501</v>
      </c>
      <c r="R35" s="7">
        <v>2.0553529411764702</v>
      </c>
      <c r="S35" s="6">
        <v>1.16279069767442</v>
      </c>
      <c r="T35" s="5">
        <f t="shared" si="2"/>
        <v>257.25624942499996</v>
      </c>
      <c r="U35" s="5">
        <v>5706.9</v>
      </c>
      <c r="V35" s="5">
        <f t="shared" si="1"/>
        <v>1029.0249976999999</v>
      </c>
      <c r="W35" s="4">
        <v>4</v>
      </c>
    </row>
    <row r="36" spans="1:23" x14ac:dyDescent="0.25">
      <c r="A36" s="3" t="s">
        <v>1030</v>
      </c>
      <c r="B36" s="3" t="s">
        <v>1031</v>
      </c>
      <c r="C36" s="3" t="s">
        <v>119</v>
      </c>
      <c r="D36" s="3" t="s">
        <v>62</v>
      </c>
      <c r="E36" s="4" t="s">
        <v>1026</v>
      </c>
      <c r="F36" s="3" t="s">
        <v>1035</v>
      </c>
      <c r="G36" s="3" t="s">
        <v>1028</v>
      </c>
      <c r="H36" s="3" t="s">
        <v>1244</v>
      </c>
      <c r="I36" s="3" t="s">
        <v>1038</v>
      </c>
      <c r="J36" s="3" t="s">
        <v>1022</v>
      </c>
      <c r="K36" s="3" t="s">
        <v>1039</v>
      </c>
      <c r="L36" s="5">
        <v>7.5</v>
      </c>
      <c r="M36" s="4">
        <v>60</v>
      </c>
      <c r="N36" s="5">
        <v>122.8624995</v>
      </c>
      <c r="O36" s="5">
        <v>2.0477083249999999</v>
      </c>
      <c r="P36" s="4">
        <v>1094</v>
      </c>
      <c r="Q36" s="6">
        <v>5.4844606946983498</v>
      </c>
      <c r="R36" s="7">
        <v>2.4792504570383902</v>
      </c>
      <c r="S36" s="6">
        <v>1.6666666666666701</v>
      </c>
      <c r="T36" s="5">
        <f t="shared" si="2"/>
        <v>122.8624995</v>
      </c>
      <c r="U36" s="5">
        <v>680</v>
      </c>
      <c r="V36" s="5">
        <f t="shared" si="1"/>
        <v>122.8624995</v>
      </c>
      <c r="W36" s="4">
        <v>1</v>
      </c>
    </row>
    <row r="37" spans="1:23" x14ac:dyDescent="0.25">
      <c r="A37" s="3" t="s">
        <v>1030</v>
      </c>
      <c r="B37" s="3" t="s">
        <v>1031</v>
      </c>
      <c r="C37" s="3" t="s">
        <v>120</v>
      </c>
      <c r="D37" s="3" t="s">
        <v>1301</v>
      </c>
      <c r="E37" s="4" t="s">
        <v>1026</v>
      </c>
      <c r="F37" s="3" t="s">
        <v>1035</v>
      </c>
      <c r="G37" s="3" t="s">
        <v>17</v>
      </c>
      <c r="H37" s="3" t="s">
        <v>1020</v>
      </c>
      <c r="I37" s="3" t="s">
        <v>1038</v>
      </c>
      <c r="J37" s="3" t="s">
        <v>1022</v>
      </c>
      <c r="K37" s="3" t="s">
        <v>1039</v>
      </c>
      <c r="L37" s="5">
        <v>2.5</v>
      </c>
      <c r="M37" s="4">
        <v>214</v>
      </c>
      <c r="N37" s="5">
        <v>309.84999812500001</v>
      </c>
      <c r="O37" s="5">
        <v>1.4478971875</v>
      </c>
      <c r="P37" s="4">
        <v>7483</v>
      </c>
      <c r="Q37" s="6">
        <v>2.85981558198583</v>
      </c>
      <c r="R37" s="7">
        <v>1.8241480689563001</v>
      </c>
      <c r="S37" s="6">
        <v>0.467289719626168</v>
      </c>
      <c r="T37" s="5">
        <f t="shared" si="2"/>
        <v>309.84999812500001</v>
      </c>
      <c r="U37" s="5">
        <v>1706.8</v>
      </c>
      <c r="V37" s="5">
        <f t="shared" si="1"/>
        <v>309.84999812500001</v>
      </c>
      <c r="W37" s="4">
        <v>1</v>
      </c>
    </row>
    <row r="38" spans="1:23" x14ac:dyDescent="0.25">
      <c r="A38" s="3" t="s">
        <v>1030</v>
      </c>
      <c r="B38" s="3" t="s">
        <v>1031</v>
      </c>
      <c r="C38" s="3" t="s">
        <v>125</v>
      </c>
      <c r="D38" s="3" t="s">
        <v>74</v>
      </c>
      <c r="E38" s="4" t="s">
        <v>1026</v>
      </c>
      <c r="F38" s="3" t="s">
        <v>1027</v>
      </c>
      <c r="G38" s="3" t="s">
        <v>17</v>
      </c>
      <c r="H38" s="3" t="s">
        <v>1020</v>
      </c>
      <c r="I38" s="3" t="s">
        <v>1021</v>
      </c>
      <c r="J38" s="3" t="s">
        <v>1022</v>
      </c>
      <c r="K38" s="3" t="s">
        <v>1039</v>
      </c>
      <c r="L38" s="5">
        <v>5</v>
      </c>
      <c r="M38" s="4">
        <v>1538</v>
      </c>
      <c r="N38" s="5">
        <v>3121.0624964250001</v>
      </c>
      <c r="O38" s="5">
        <v>2.0292994124999999</v>
      </c>
      <c r="P38" s="4">
        <v>9687</v>
      </c>
      <c r="Q38" s="6">
        <v>15.876948487663901</v>
      </c>
      <c r="R38" s="7">
        <v>1.61181996490141</v>
      </c>
      <c r="S38" s="6">
        <v>1.23537061118336</v>
      </c>
      <c r="T38" s="5">
        <f t="shared" si="2"/>
        <v>164.26644718026316</v>
      </c>
      <c r="U38" s="5">
        <v>16943.900000000001</v>
      </c>
      <c r="V38" s="5">
        <f t="shared" si="1"/>
        <v>3121.0624964250001</v>
      </c>
      <c r="W38" s="4">
        <v>19</v>
      </c>
    </row>
    <row r="39" spans="1:23" x14ac:dyDescent="0.25">
      <c r="A39" s="3" t="s">
        <v>1030</v>
      </c>
      <c r="B39" s="3" t="s">
        <v>1031</v>
      </c>
      <c r="C39" s="3" t="s">
        <v>126</v>
      </c>
      <c r="D39" s="3" t="s">
        <v>42</v>
      </c>
      <c r="E39" s="4" t="s">
        <v>1026</v>
      </c>
      <c r="F39" s="3" t="s">
        <v>1035</v>
      </c>
      <c r="G39" s="3" t="s">
        <v>1036</v>
      </c>
      <c r="H39" s="3" t="s">
        <v>1037</v>
      </c>
      <c r="I39" s="3" t="s">
        <v>1038</v>
      </c>
      <c r="J39" s="3" t="s">
        <v>1022</v>
      </c>
      <c r="K39" s="3" t="s">
        <v>1039</v>
      </c>
      <c r="L39" s="5">
        <v>1.25</v>
      </c>
      <c r="M39" s="4">
        <v>110</v>
      </c>
      <c r="N39" s="5">
        <v>51.387499625000004</v>
      </c>
      <c r="O39" s="5">
        <v>0.46715908750000001</v>
      </c>
      <c r="P39" s="4">
        <v>1703</v>
      </c>
      <c r="Q39" s="6">
        <v>6.4591896652965399</v>
      </c>
      <c r="R39" s="7">
        <v>1.42313564298297</v>
      </c>
      <c r="S39" s="6">
        <v>0.90909090909090906</v>
      </c>
      <c r="T39" s="5">
        <f t="shared" si="2"/>
        <v>51.387499625000004</v>
      </c>
      <c r="U39" s="5">
        <v>277.95</v>
      </c>
      <c r="V39" s="5">
        <f t="shared" si="1"/>
        <v>51.387499625000004</v>
      </c>
      <c r="W39" s="4">
        <v>1</v>
      </c>
    </row>
    <row r="40" spans="1:23" x14ac:dyDescent="0.25">
      <c r="A40" s="3" t="s">
        <v>1030</v>
      </c>
      <c r="B40" s="3" t="s">
        <v>1031</v>
      </c>
      <c r="C40" s="3" t="s">
        <v>127</v>
      </c>
      <c r="D40" s="3" t="s">
        <v>1301</v>
      </c>
      <c r="E40" s="4" t="s">
        <v>1026</v>
      </c>
      <c r="F40" s="3" t="s">
        <v>1027</v>
      </c>
      <c r="G40" s="3" t="s">
        <v>17</v>
      </c>
      <c r="H40" s="3" t="s">
        <v>1020</v>
      </c>
      <c r="I40" s="3" t="s">
        <v>1021</v>
      </c>
      <c r="J40" s="3" t="s">
        <v>1022</v>
      </c>
      <c r="K40" s="3" t="s">
        <v>1039</v>
      </c>
      <c r="L40" s="5">
        <v>5</v>
      </c>
      <c r="M40" s="4">
        <v>189</v>
      </c>
      <c r="N40" s="5">
        <v>447.02499948750005</v>
      </c>
      <c r="O40" s="5">
        <v>2.3652116375000003</v>
      </c>
      <c r="P40" s="4">
        <v>2242</v>
      </c>
      <c r="Q40" s="6">
        <v>8.4299732381801995</v>
      </c>
      <c r="R40" s="7">
        <v>1.4914808206958099</v>
      </c>
      <c r="S40" s="6">
        <v>2.1164021164021198</v>
      </c>
      <c r="T40" s="5">
        <f t="shared" si="2"/>
        <v>111.75624987187501</v>
      </c>
      <c r="U40" s="5">
        <v>2392.75</v>
      </c>
      <c r="V40" s="5">
        <f t="shared" si="1"/>
        <v>447.02499948750005</v>
      </c>
      <c r="W40" s="4">
        <v>4</v>
      </c>
    </row>
    <row r="41" spans="1:23" x14ac:dyDescent="0.25">
      <c r="A41" s="3" t="s">
        <v>1030</v>
      </c>
      <c r="B41" s="3" t="s">
        <v>1031</v>
      </c>
      <c r="C41" s="3" t="s">
        <v>137</v>
      </c>
      <c r="D41" s="3" t="s">
        <v>1080</v>
      </c>
      <c r="E41" s="4" t="s">
        <v>1026</v>
      </c>
      <c r="F41" s="3" t="s">
        <v>1027</v>
      </c>
      <c r="G41" s="3" t="s">
        <v>17</v>
      </c>
      <c r="H41" s="3" t="s">
        <v>1020</v>
      </c>
      <c r="I41" s="3" t="s">
        <v>1021</v>
      </c>
      <c r="J41" s="3" t="s">
        <v>1022</v>
      </c>
      <c r="K41" s="3" t="s">
        <v>1039</v>
      </c>
      <c r="L41" s="5">
        <v>5</v>
      </c>
      <c r="M41" s="4">
        <v>73</v>
      </c>
      <c r="N41" s="5">
        <v>176.9499998</v>
      </c>
      <c r="O41" s="5">
        <v>2.4239725999999999</v>
      </c>
      <c r="P41" s="4">
        <v>613</v>
      </c>
      <c r="Q41" s="6">
        <v>11.9086460032626</v>
      </c>
      <c r="R41" s="7">
        <v>2.07128874388254</v>
      </c>
      <c r="S41" s="6">
        <v>2.7397260273972601</v>
      </c>
      <c r="T41" s="5">
        <f t="shared" si="2"/>
        <v>88.4749999</v>
      </c>
      <c r="U41" s="5">
        <v>833.85</v>
      </c>
      <c r="V41" s="5">
        <f t="shared" si="1"/>
        <v>176.9499998</v>
      </c>
      <c r="W41" s="4">
        <v>2</v>
      </c>
    </row>
    <row r="42" spans="1:23" x14ac:dyDescent="0.25">
      <c r="A42" s="3" t="s">
        <v>1030</v>
      </c>
      <c r="B42" s="3" t="s">
        <v>1031</v>
      </c>
      <c r="C42" s="3" t="s">
        <v>138</v>
      </c>
      <c r="D42" s="3" t="s">
        <v>139</v>
      </c>
      <c r="E42" s="4" t="s">
        <v>1026</v>
      </c>
      <c r="F42" s="3" t="s">
        <v>1035</v>
      </c>
      <c r="G42" s="3" t="s">
        <v>1028</v>
      </c>
      <c r="H42" s="3" t="s">
        <v>1244</v>
      </c>
      <c r="I42" s="3" t="s">
        <v>1038</v>
      </c>
      <c r="J42" s="3" t="s">
        <v>1022</v>
      </c>
      <c r="K42" s="3" t="s">
        <v>1039</v>
      </c>
      <c r="L42" s="5">
        <v>3.75</v>
      </c>
      <c r="M42" s="4">
        <v>145</v>
      </c>
      <c r="N42" s="5">
        <v>383.52499999999998</v>
      </c>
      <c r="O42" s="5">
        <v>2.645</v>
      </c>
      <c r="P42" s="4">
        <v>4976</v>
      </c>
      <c r="Q42" s="6">
        <v>2.91398713826367</v>
      </c>
      <c r="R42" s="7">
        <v>2.2289590032154298</v>
      </c>
      <c r="S42" s="6">
        <v>1.3793103448275901</v>
      </c>
      <c r="T42" s="5">
        <f t="shared" si="2"/>
        <v>191.76249999999999</v>
      </c>
      <c r="U42" s="5">
        <v>1800.3</v>
      </c>
      <c r="V42" s="5">
        <f t="shared" si="1"/>
        <v>383.52499999999998</v>
      </c>
      <c r="W42" s="4">
        <v>2</v>
      </c>
    </row>
    <row r="43" spans="1:23" x14ac:dyDescent="0.25">
      <c r="A43" s="3" t="s">
        <v>1030</v>
      </c>
      <c r="B43" s="3" t="s">
        <v>1031</v>
      </c>
      <c r="C43" s="3" t="s">
        <v>141</v>
      </c>
      <c r="D43" s="3" t="s">
        <v>142</v>
      </c>
      <c r="E43" s="4" t="s">
        <v>1026</v>
      </c>
      <c r="F43" s="3" t="s">
        <v>1035</v>
      </c>
      <c r="G43" s="3" t="s">
        <v>17</v>
      </c>
      <c r="H43" s="3" t="s">
        <v>1049</v>
      </c>
      <c r="I43" s="3" t="s">
        <v>1038</v>
      </c>
      <c r="J43" s="3" t="s">
        <v>1022</v>
      </c>
      <c r="K43" s="3" t="s">
        <v>1039</v>
      </c>
      <c r="L43" s="5">
        <v>3.75</v>
      </c>
      <c r="M43" s="4">
        <v>38</v>
      </c>
      <c r="N43" s="5">
        <v>106.6375</v>
      </c>
      <c r="O43" s="5">
        <v>2.8062499999999999</v>
      </c>
      <c r="P43" s="4">
        <v>350</v>
      </c>
      <c r="Q43" s="6">
        <v>10.8571428571429</v>
      </c>
      <c r="R43" s="7">
        <v>2.476</v>
      </c>
      <c r="S43" s="6">
        <v>2.6315789473684199</v>
      </c>
      <c r="T43" s="5">
        <f t="shared" si="2"/>
        <v>106.6375</v>
      </c>
      <c r="U43" s="5">
        <v>467.5</v>
      </c>
      <c r="V43" s="5">
        <f t="shared" si="1"/>
        <v>106.6375</v>
      </c>
      <c r="W43" s="4">
        <v>1</v>
      </c>
    </row>
    <row r="44" spans="1:23" x14ac:dyDescent="0.25">
      <c r="A44" s="3" t="s">
        <v>1030</v>
      </c>
      <c r="B44" s="3" t="s">
        <v>1031</v>
      </c>
      <c r="C44" s="3" t="s">
        <v>143</v>
      </c>
      <c r="D44" s="3" t="s">
        <v>1</v>
      </c>
      <c r="E44" s="4" t="s">
        <v>1026</v>
      </c>
      <c r="F44" s="3" t="s">
        <v>1035</v>
      </c>
      <c r="G44" s="3" t="s">
        <v>17</v>
      </c>
      <c r="H44" s="3" t="s">
        <v>1049</v>
      </c>
      <c r="I44" s="3" t="s">
        <v>1038</v>
      </c>
      <c r="J44" s="3" t="s">
        <v>1022</v>
      </c>
      <c r="K44" s="3" t="s">
        <v>1039</v>
      </c>
      <c r="L44" s="5">
        <v>5</v>
      </c>
      <c r="M44" s="4">
        <v>678</v>
      </c>
      <c r="N44" s="5">
        <v>1100.59999335</v>
      </c>
      <c r="O44" s="5">
        <v>1.623303825</v>
      </c>
      <c r="P44" s="4">
        <v>32909</v>
      </c>
      <c r="Q44" s="6">
        <v>2.0602266857090799</v>
      </c>
      <c r="R44" s="7">
        <v>2.4206478470935</v>
      </c>
      <c r="S44" s="6">
        <v>0.737463126843658</v>
      </c>
      <c r="T44" s="5">
        <f t="shared" si="2"/>
        <v>220.11999867</v>
      </c>
      <c r="U44" s="5">
        <v>4647.8</v>
      </c>
      <c r="V44" s="5">
        <f t="shared" si="1"/>
        <v>1100.59999335</v>
      </c>
      <c r="W44" s="4">
        <v>5</v>
      </c>
    </row>
    <row r="45" spans="1:23" x14ac:dyDescent="0.25">
      <c r="A45" s="3" t="s">
        <v>1030</v>
      </c>
      <c r="B45" s="3" t="s">
        <v>1031</v>
      </c>
      <c r="C45" s="3" t="s">
        <v>146</v>
      </c>
      <c r="D45" s="3" t="s">
        <v>147</v>
      </c>
      <c r="E45" s="4" t="s">
        <v>1026</v>
      </c>
      <c r="F45" s="3" t="s">
        <v>1027</v>
      </c>
      <c r="G45" s="3" t="s">
        <v>17</v>
      </c>
      <c r="H45" s="3" t="s">
        <v>1020</v>
      </c>
      <c r="I45" s="3" t="s">
        <v>1021</v>
      </c>
      <c r="J45" s="3" t="s">
        <v>1022</v>
      </c>
      <c r="K45" s="3" t="s">
        <v>1039</v>
      </c>
      <c r="L45" s="5">
        <v>5</v>
      </c>
      <c r="M45" s="4">
        <v>218</v>
      </c>
      <c r="N45" s="5">
        <v>507.92499887500003</v>
      </c>
      <c r="O45" s="5">
        <v>2.3299311875000002</v>
      </c>
      <c r="P45" s="4">
        <v>2724</v>
      </c>
      <c r="Q45" s="6">
        <v>8.0029368575624105</v>
      </c>
      <c r="R45" s="7">
        <v>1.5082599118942701</v>
      </c>
      <c r="S45" s="6">
        <v>0.45871559633027503</v>
      </c>
      <c r="T45" s="5">
        <f t="shared" si="2"/>
        <v>507.92499887500003</v>
      </c>
      <c r="U45" s="5">
        <v>2094.4</v>
      </c>
      <c r="V45" s="5">
        <f t="shared" si="1"/>
        <v>507.92499887500003</v>
      </c>
      <c r="W45" s="4">
        <v>1</v>
      </c>
    </row>
    <row r="46" spans="1:23" x14ac:dyDescent="0.25">
      <c r="A46" s="3" t="s">
        <v>1030</v>
      </c>
      <c r="B46" s="3" t="s">
        <v>1031</v>
      </c>
      <c r="C46" s="3" t="s">
        <v>150</v>
      </c>
      <c r="D46" s="3" t="s">
        <v>7</v>
      </c>
      <c r="E46" s="4" t="s">
        <v>1026</v>
      </c>
      <c r="F46" s="3" t="s">
        <v>1027</v>
      </c>
      <c r="G46" s="3" t="s">
        <v>1230</v>
      </c>
      <c r="H46" s="3" t="s">
        <v>1020</v>
      </c>
      <c r="I46" s="3" t="s">
        <v>1021</v>
      </c>
      <c r="J46" s="3" t="s">
        <v>1022</v>
      </c>
      <c r="K46" s="3" t="s">
        <v>1039</v>
      </c>
      <c r="L46" s="5">
        <v>5</v>
      </c>
      <c r="M46" s="4">
        <v>3403</v>
      </c>
      <c r="N46" s="5">
        <v>5461.2374683625003</v>
      </c>
      <c r="O46" s="5">
        <v>1.6048302875</v>
      </c>
      <c r="P46" s="4">
        <v>37720</v>
      </c>
      <c r="Q46" s="6">
        <v>9.0217391304347796</v>
      </c>
      <c r="R46" s="7">
        <v>1.65507158006363</v>
      </c>
      <c r="S46" s="6">
        <v>0.73464590067587399</v>
      </c>
      <c r="T46" s="5">
        <f t="shared" si="2"/>
        <v>218.44949873450003</v>
      </c>
      <c r="U46" s="5">
        <v>22057.5</v>
      </c>
      <c r="V46" s="5">
        <f t="shared" si="1"/>
        <v>5461.2374683625003</v>
      </c>
      <c r="W46" s="4">
        <v>25</v>
      </c>
    </row>
    <row r="47" spans="1:23" x14ac:dyDescent="0.25">
      <c r="A47" s="3" t="s">
        <v>1030</v>
      </c>
      <c r="B47" s="3" t="s">
        <v>1031</v>
      </c>
      <c r="C47" s="3" t="s">
        <v>151</v>
      </c>
      <c r="D47" s="3" t="s">
        <v>64</v>
      </c>
      <c r="E47" s="4" t="s">
        <v>1026</v>
      </c>
      <c r="F47" s="3" t="s">
        <v>1035</v>
      </c>
      <c r="G47" s="3" t="s">
        <v>17</v>
      </c>
      <c r="H47" s="3" t="s">
        <v>1049</v>
      </c>
      <c r="I47" s="3" t="s">
        <v>1038</v>
      </c>
      <c r="J47" s="3" t="s">
        <v>1022</v>
      </c>
      <c r="K47" s="3" t="s">
        <v>1039</v>
      </c>
      <c r="L47" s="5">
        <v>3.75</v>
      </c>
      <c r="M47" s="4">
        <v>274</v>
      </c>
      <c r="N47" s="5">
        <v>514.649997525</v>
      </c>
      <c r="O47" s="5">
        <v>1.8782846625</v>
      </c>
      <c r="P47" s="4">
        <v>7186</v>
      </c>
      <c r="Q47" s="6">
        <v>3.8129696632340702</v>
      </c>
      <c r="R47" s="7">
        <v>2.0801976064569998</v>
      </c>
      <c r="S47" s="6">
        <v>1.4598540145985399</v>
      </c>
      <c r="T47" s="5">
        <f t="shared" si="2"/>
        <v>128.66249938125</v>
      </c>
      <c r="U47" s="5">
        <v>2062.9499999999998</v>
      </c>
      <c r="V47" s="5">
        <f t="shared" si="1"/>
        <v>514.649997525</v>
      </c>
      <c r="W47" s="4">
        <v>4</v>
      </c>
    </row>
    <row r="48" spans="1:23" x14ac:dyDescent="0.25">
      <c r="A48" s="3" t="s">
        <v>1030</v>
      </c>
      <c r="B48" s="3" t="s">
        <v>1031</v>
      </c>
      <c r="C48" s="3" t="s">
        <v>152</v>
      </c>
      <c r="D48" s="3" t="s">
        <v>22</v>
      </c>
      <c r="E48" s="4" t="s">
        <v>1026</v>
      </c>
      <c r="F48" s="3" t="s">
        <v>1027</v>
      </c>
      <c r="G48" s="3" t="s">
        <v>17</v>
      </c>
      <c r="H48" s="3" t="s">
        <v>1020</v>
      </c>
      <c r="I48" s="3" t="s">
        <v>1021</v>
      </c>
      <c r="J48" s="3" t="s">
        <v>1022</v>
      </c>
      <c r="K48" s="3" t="s">
        <v>1039</v>
      </c>
      <c r="L48" s="5">
        <v>5</v>
      </c>
      <c r="M48" s="4">
        <v>36</v>
      </c>
      <c r="N48" s="5">
        <v>99.237499650000004</v>
      </c>
      <c r="O48" s="5">
        <v>2.7565972125</v>
      </c>
      <c r="P48" s="4">
        <v>181</v>
      </c>
      <c r="Q48" s="6">
        <v>19.889502762430901</v>
      </c>
      <c r="R48" s="7">
        <v>2.3292817679558002</v>
      </c>
      <c r="S48" s="6">
        <v>2.7777777777777799</v>
      </c>
      <c r="T48" s="5">
        <f t="shared" si="2"/>
        <v>99.237499650000004</v>
      </c>
      <c r="U48" s="5">
        <v>390.15</v>
      </c>
      <c r="V48" s="5">
        <f t="shared" si="1"/>
        <v>99.237499650000004</v>
      </c>
      <c r="W48" s="4">
        <v>1</v>
      </c>
    </row>
    <row r="49" spans="1:23" x14ac:dyDescent="0.25">
      <c r="A49" s="3" t="s">
        <v>1030</v>
      </c>
      <c r="B49" s="3" t="s">
        <v>1031</v>
      </c>
      <c r="C49" s="3" t="s">
        <v>156</v>
      </c>
      <c r="D49" s="3" t="s">
        <v>142</v>
      </c>
      <c r="E49" s="4" t="s">
        <v>1026</v>
      </c>
      <c r="F49" s="3" t="s">
        <v>1027</v>
      </c>
      <c r="G49" s="3" t="s">
        <v>17</v>
      </c>
      <c r="H49" s="3" t="s">
        <v>1020</v>
      </c>
      <c r="I49" s="3" t="s">
        <v>1021</v>
      </c>
      <c r="J49" s="3" t="s">
        <v>1022</v>
      </c>
      <c r="K49" s="3" t="s">
        <v>1039</v>
      </c>
      <c r="L49" s="5">
        <v>5</v>
      </c>
      <c r="M49" s="4">
        <v>62</v>
      </c>
      <c r="N49" s="5">
        <v>208.88749994999998</v>
      </c>
      <c r="O49" s="5">
        <v>3.3691532249999998</v>
      </c>
      <c r="P49" s="4">
        <v>478</v>
      </c>
      <c r="Q49" s="6">
        <v>12.9707112970711</v>
      </c>
      <c r="R49" s="7">
        <v>2.2851464435146398</v>
      </c>
      <c r="S49" s="6">
        <v>1.61290322580645</v>
      </c>
      <c r="T49" s="5">
        <f t="shared" si="2"/>
        <v>208.88749994999998</v>
      </c>
      <c r="U49" s="5">
        <v>780.3</v>
      </c>
      <c r="V49" s="5">
        <f t="shared" si="1"/>
        <v>208.88749994999998</v>
      </c>
      <c r="W49" s="4">
        <v>1</v>
      </c>
    </row>
    <row r="50" spans="1:23" x14ac:dyDescent="0.25">
      <c r="A50" s="3" t="s">
        <v>1030</v>
      </c>
      <c r="B50" s="3" t="s">
        <v>1031</v>
      </c>
      <c r="C50" s="3" t="s">
        <v>160</v>
      </c>
      <c r="D50" s="3" t="s">
        <v>149</v>
      </c>
      <c r="E50" s="4" t="s">
        <v>1026</v>
      </c>
      <c r="F50" s="3" t="s">
        <v>1035</v>
      </c>
      <c r="G50" s="3" t="s">
        <v>1028</v>
      </c>
      <c r="H50" s="3" t="s">
        <v>1244</v>
      </c>
      <c r="I50" s="3" t="s">
        <v>1038</v>
      </c>
      <c r="J50" s="3" t="s">
        <v>1022</v>
      </c>
      <c r="K50" s="3" t="s">
        <v>1039</v>
      </c>
      <c r="L50" s="5">
        <v>2.5</v>
      </c>
      <c r="M50" s="4">
        <v>244</v>
      </c>
      <c r="N50" s="5">
        <v>313.09999784999997</v>
      </c>
      <c r="O50" s="5">
        <v>1.2831967124999999</v>
      </c>
      <c r="P50" s="4">
        <v>5015</v>
      </c>
      <c r="Q50" s="6">
        <v>4.8654037886340999</v>
      </c>
      <c r="R50" s="7">
        <v>2.3957527417746798</v>
      </c>
      <c r="S50" s="6">
        <v>0.409836065573771</v>
      </c>
      <c r="T50" s="5">
        <f t="shared" si="2"/>
        <v>313.09999784999997</v>
      </c>
      <c r="U50" s="5">
        <v>1132.2</v>
      </c>
      <c r="V50" s="5">
        <f t="shared" si="1"/>
        <v>313.09999784999997</v>
      </c>
      <c r="W50" s="4">
        <v>1</v>
      </c>
    </row>
    <row r="51" spans="1:23" x14ac:dyDescent="0.25">
      <c r="A51" s="3" t="s">
        <v>1030</v>
      </c>
      <c r="B51" s="3" t="s">
        <v>1031</v>
      </c>
      <c r="C51" s="3" t="s">
        <v>163</v>
      </c>
      <c r="D51" s="3" t="s">
        <v>89</v>
      </c>
      <c r="E51" s="4" t="s">
        <v>1026</v>
      </c>
      <c r="F51" s="3" t="s">
        <v>1035</v>
      </c>
      <c r="G51" s="3" t="s">
        <v>17</v>
      </c>
      <c r="H51" s="3" t="s">
        <v>1049</v>
      </c>
      <c r="I51" s="3" t="s">
        <v>1038</v>
      </c>
      <c r="J51" s="3" t="s">
        <v>1022</v>
      </c>
      <c r="K51" s="3" t="s">
        <v>1039</v>
      </c>
      <c r="L51" s="5">
        <v>3.75</v>
      </c>
      <c r="M51" s="4">
        <v>150</v>
      </c>
      <c r="N51" s="5">
        <v>269.8125</v>
      </c>
      <c r="O51" s="5">
        <v>1.7987500000000001</v>
      </c>
      <c r="P51" s="4">
        <v>3051</v>
      </c>
      <c r="Q51" s="6">
        <v>4.9164208456243896</v>
      </c>
      <c r="R51" s="7">
        <v>2.4555883316945302</v>
      </c>
      <c r="S51" s="6">
        <v>0.66666666666666696</v>
      </c>
      <c r="T51" s="5">
        <f t="shared" si="2"/>
        <v>269.8125</v>
      </c>
      <c r="U51" s="5">
        <v>960.5</v>
      </c>
      <c r="V51" s="5">
        <f t="shared" si="1"/>
        <v>269.8125</v>
      </c>
      <c r="W51" s="4">
        <v>1</v>
      </c>
    </row>
    <row r="52" spans="1:23" x14ac:dyDescent="0.25">
      <c r="A52" s="3" t="s">
        <v>1030</v>
      </c>
      <c r="B52" s="3" t="s">
        <v>1031</v>
      </c>
      <c r="C52" s="3" t="s">
        <v>164</v>
      </c>
      <c r="D52" s="3" t="s">
        <v>165</v>
      </c>
      <c r="E52" s="4" t="s">
        <v>1026</v>
      </c>
      <c r="F52" s="3" t="s">
        <v>1035</v>
      </c>
      <c r="G52" s="3" t="s">
        <v>1028</v>
      </c>
      <c r="H52" s="3" t="s">
        <v>1244</v>
      </c>
      <c r="I52" s="3" t="s">
        <v>1038</v>
      </c>
      <c r="J52" s="3" t="s">
        <v>1022</v>
      </c>
      <c r="K52" s="3" t="s">
        <v>1039</v>
      </c>
      <c r="L52" s="5">
        <v>6.25</v>
      </c>
      <c r="M52" s="4">
        <v>234</v>
      </c>
      <c r="N52" s="5">
        <v>843.72499867499994</v>
      </c>
      <c r="O52" s="5">
        <v>3.6056623874999998</v>
      </c>
      <c r="P52" s="4">
        <v>7633</v>
      </c>
      <c r="Q52" s="6">
        <v>3.06563605397616</v>
      </c>
      <c r="R52" s="7">
        <v>2.04650858116075</v>
      </c>
      <c r="S52" s="6">
        <v>0.854700854700855</v>
      </c>
      <c r="T52" s="5">
        <f t="shared" si="2"/>
        <v>421.86249933749997</v>
      </c>
      <c r="U52" s="5">
        <v>2968.2</v>
      </c>
      <c r="V52" s="5">
        <f t="shared" si="1"/>
        <v>843.72499867499994</v>
      </c>
      <c r="W52" s="4">
        <v>2</v>
      </c>
    </row>
    <row r="53" spans="1:23" x14ac:dyDescent="0.25">
      <c r="A53" s="3" t="s">
        <v>1030</v>
      </c>
      <c r="B53" s="3" t="s">
        <v>1031</v>
      </c>
      <c r="C53" s="3" t="s">
        <v>168</v>
      </c>
      <c r="D53" s="3" t="s">
        <v>118</v>
      </c>
      <c r="E53" s="4" t="s">
        <v>1026</v>
      </c>
      <c r="F53" s="3" t="s">
        <v>1035</v>
      </c>
      <c r="G53" s="3" t="s">
        <v>1028</v>
      </c>
      <c r="H53" s="3" t="s">
        <v>1244</v>
      </c>
      <c r="I53" s="3" t="s">
        <v>1038</v>
      </c>
      <c r="J53" s="3" t="s">
        <v>1022</v>
      </c>
      <c r="K53" s="3" t="s">
        <v>1039</v>
      </c>
      <c r="L53" s="5">
        <v>6.25</v>
      </c>
      <c r="M53" s="4">
        <v>911</v>
      </c>
      <c r="N53" s="5">
        <v>2533.2499949499997</v>
      </c>
      <c r="O53" s="5">
        <v>2.7807354499999999</v>
      </c>
      <c r="P53" s="4">
        <v>43629</v>
      </c>
      <c r="Q53" s="6">
        <v>2.0880606935753701</v>
      </c>
      <c r="R53" s="7">
        <v>1.84023929038025</v>
      </c>
      <c r="S53" s="6">
        <v>0.329308452250274</v>
      </c>
      <c r="T53" s="5">
        <f t="shared" si="2"/>
        <v>844.41666498333325</v>
      </c>
      <c r="U53" s="5">
        <v>8634.2999999999993</v>
      </c>
      <c r="V53" s="5">
        <f t="shared" si="1"/>
        <v>2533.2499949499997</v>
      </c>
      <c r="W53" s="4">
        <v>3</v>
      </c>
    </row>
    <row r="54" spans="1:23" x14ac:dyDescent="0.25">
      <c r="A54" s="3" t="s">
        <v>1030</v>
      </c>
      <c r="B54" s="3" t="s">
        <v>1031</v>
      </c>
      <c r="C54" s="3" t="s">
        <v>169</v>
      </c>
      <c r="D54" s="3" t="s">
        <v>1</v>
      </c>
      <c r="E54" s="4" t="s">
        <v>1026</v>
      </c>
      <c r="F54" s="3" t="s">
        <v>1027</v>
      </c>
      <c r="G54" s="3" t="s">
        <v>17</v>
      </c>
      <c r="H54" s="3" t="s">
        <v>1020</v>
      </c>
      <c r="I54" s="3" t="s">
        <v>1021</v>
      </c>
      <c r="J54" s="3" t="s">
        <v>1022</v>
      </c>
      <c r="K54" s="3" t="s">
        <v>1039</v>
      </c>
      <c r="L54" s="5">
        <v>5</v>
      </c>
      <c r="M54" s="4">
        <v>628</v>
      </c>
      <c r="N54" s="5">
        <v>1432.7249933000001</v>
      </c>
      <c r="O54" s="5">
        <v>2.281409225</v>
      </c>
      <c r="P54" s="4">
        <v>4020</v>
      </c>
      <c r="Q54" s="6">
        <v>15.6218905472637</v>
      </c>
      <c r="R54" s="7">
        <v>1.61296019900498</v>
      </c>
      <c r="S54" s="6">
        <v>0.95541401273885407</v>
      </c>
      <c r="T54" s="5">
        <f t="shared" si="2"/>
        <v>238.78749888333334</v>
      </c>
      <c r="U54" s="5">
        <v>4749.8</v>
      </c>
      <c r="V54" s="5">
        <f t="shared" si="1"/>
        <v>1432.7249933000001</v>
      </c>
      <c r="W54" s="4">
        <v>6</v>
      </c>
    </row>
    <row r="55" spans="1:23" x14ac:dyDescent="0.25">
      <c r="A55" s="3" t="s">
        <v>1030</v>
      </c>
      <c r="B55" s="3" t="s">
        <v>1031</v>
      </c>
      <c r="C55" s="3" t="s">
        <v>174</v>
      </c>
      <c r="D55" s="3" t="s">
        <v>1272</v>
      </c>
      <c r="E55" s="4" t="s">
        <v>1026</v>
      </c>
      <c r="F55" s="3" t="s">
        <v>1027</v>
      </c>
      <c r="G55" s="3" t="s">
        <v>17</v>
      </c>
      <c r="H55" s="3" t="s">
        <v>1020</v>
      </c>
      <c r="I55" s="3" t="s">
        <v>1021</v>
      </c>
      <c r="J55" s="3" t="s">
        <v>1022</v>
      </c>
      <c r="K55" s="3" t="s">
        <v>1039</v>
      </c>
      <c r="L55" s="5">
        <v>5</v>
      </c>
      <c r="M55" s="4">
        <v>35</v>
      </c>
      <c r="N55" s="5">
        <v>94.049999749999998</v>
      </c>
      <c r="O55" s="5">
        <v>2.6871428499999999</v>
      </c>
      <c r="P55" s="4">
        <v>488</v>
      </c>
      <c r="Q55" s="6">
        <v>7.1721311475409797</v>
      </c>
      <c r="R55" s="7">
        <v>1.64549180327869</v>
      </c>
      <c r="S55" s="6">
        <v>2.8571428571428599</v>
      </c>
      <c r="T55" s="5">
        <f t="shared" si="2"/>
        <v>94.049999749999998</v>
      </c>
      <c r="U55" s="5">
        <v>300.05</v>
      </c>
      <c r="V55" s="5">
        <f t="shared" si="1"/>
        <v>94.049999749999998</v>
      </c>
      <c r="W55" s="4">
        <v>1</v>
      </c>
    </row>
    <row r="56" spans="1:23" x14ac:dyDescent="0.25">
      <c r="A56" s="3" t="s">
        <v>1030</v>
      </c>
      <c r="B56" s="3" t="s">
        <v>1031</v>
      </c>
      <c r="C56" s="3" t="s">
        <v>176</v>
      </c>
      <c r="D56" s="3" t="s">
        <v>1084</v>
      </c>
      <c r="E56" s="4" t="s">
        <v>1026</v>
      </c>
      <c r="F56" s="3" t="s">
        <v>1027</v>
      </c>
      <c r="G56" s="3" t="s">
        <v>17</v>
      </c>
      <c r="H56" s="3" t="s">
        <v>1020</v>
      </c>
      <c r="I56" s="3" t="s">
        <v>1021</v>
      </c>
      <c r="J56" s="3" t="s">
        <v>1022</v>
      </c>
      <c r="K56" s="3" t="s">
        <v>1039</v>
      </c>
      <c r="L56" s="5">
        <v>5</v>
      </c>
      <c r="M56" s="4">
        <v>314</v>
      </c>
      <c r="N56" s="5">
        <v>704.68749779999996</v>
      </c>
      <c r="O56" s="5">
        <v>2.2442276999999997</v>
      </c>
      <c r="P56" s="4">
        <v>2321</v>
      </c>
      <c r="Q56" s="6">
        <v>13.528651443343399</v>
      </c>
      <c r="R56" s="7">
        <v>1.6569151227918999</v>
      </c>
      <c r="S56" s="6">
        <v>0.63694267515923597</v>
      </c>
      <c r="T56" s="5">
        <f t="shared" si="2"/>
        <v>352.34374889999998</v>
      </c>
      <c r="U56" s="5">
        <v>2201.5</v>
      </c>
      <c r="V56" s="5">
        <f t="shared" si="1"/>
        <v>704.68749779999996</v>
      </c>
      <c r="W56" s="4">
        <v>2</v>
      </c>
    </row>
    <row r="57" spans="1:23" x14ac:dyDescent="0.25">
      <c r="A57" s="3" t="s">
        <v>1030</v>
      </c>
      <c r="B57" s="3" t="s">
        <v>1031</v>
      </c>
      <c r="C57" s="3" t="s">
        <v>177</v>
      </c>
      <c r="D57" s="3" t="s">
        <v>76</v>
      </c>
      <c r="E57" s="4" t="s">
        <v>1026</v>
      </c>
      <c r="F57" s="3" t="s">
        <v>1035</v>
      </c>
      <c r="G57" s="3" t="s">
        <v>1036</v>
      </c>
      <c r="H57" s="3" t="s">
        <v>1037</v>
      </c>
      <c r="I57" s="3" t="s">
        <v>1038</v>
      </c>
      <c r="J57" s="3" t="s">
        <v>1022</v>
      </c>
      <c r="K57" s="3" t="s">
        <v>1039</v>
      </c>
      <c r="L57" s="5">
        <v>5</v>
      </c>
      <c r="M57" s="4">
        <v>370</v>
      </c>
      <c r="N57" s="5">
        <v>1068.862498125</v>
      </c>
      <c r="O57" s="5">
        <v>2.8888175624999999</v>
      </c>
      <c r="P57" s="4">
        <v>38742</v>
      </c>
      <c r="Q57" s="6">
        <v>0.95503587837489001</v>
      </c>
      <c r="R57" s="7">
        <v>1.69793763873832</v>
      </c>
      <c r="S57" s="6">
        <v>0.81081081081081108</v>
      </c>
      <c r="T57" s="5">
        <f t="shared" si="2"/>
        <v>356.28749937499998</v>
      </c>
      <c r="U57" s="5">
        <v>3207.9</v>
      </c>
      <c r="V57" s="5">
        <f t="shared" si="1"/>
        <v>1068.862498125</v>
      </c>
      <c r="W57" s="4">
        <v>3</v>
      </c>
    </row>
    <row r="58" spans="1:23" x14ac:dyDescent="0.25">
      <c r="A58" s="3" t="s">
        <v>1030</v>
      </c>
      <c r="B58" s="3" t="s">
        <v>1031</v>
      </c>
      <c r="C58" s="3" t="s">
        <v>178</v>
      </c>
      <c r="D58" s="3" t="s">
        <v>89</v>
      </c>
      <c r="E58" s="4" t="s">
        <v>1026</v>
      </c>
      <c r="F58" s="3" t="s">
        <v>1027</v>
      </c>
      <c r="G58" s="3" t="s">
        <v>17</v>
      </c>
      <c r="H58" s="3" t="s">
        <v>1020</v>
      </c>
      <c r="I58" s="3" t="s">
        <v>1021</v>
      </c>
      <c r="J58" s="3" t="s">
        <v>1022</v>
      </c>
      <c r="K58" s="3" t="s">
        <v>1039</v>
      </c>
      <c r="L58" s="5">
        <v>5</v>
      </c>
      <c r="M58" s="4">
        <v>167</v>
      </c>
      <c r="N58" s="5">
        <v>457.51249860000001</v>
      </c>
      <c r="O58" s="5">
        <v>2.7395958</v>
      </c>
      <c r="P58" s="4">
        <v>1298</v>
      </c>
      <c r="Q58" s="6">
        <v>12.8659476117103</v>
      </c>
      <c r="R58" s="7">
        <v>1.5603235747303501</v>
      </c>
      <c r="S58" s="6">
        <v>1.19760479041916</v>
      </c>
      <c r="T58" s="5">
        <f t="shared" si="2"/>
        <v>228.75624930000001</v>
      </c>
      <c r="U58" s="5">
        <v>1367.65</v>
      </c>
      <c r="V58" s="5">
        <f t="shared" si="1"/>
        <v>457.51249860000001</v>
      </c>
      <c r="W58" s="4">
        <v>2</v>
      </c>
    </row>
    <row r="59" spans="1:23" x14ac:dyDescent="0.25">
      <c r="A59" s="3" t="s">
        <v>1030</v>
      </c>
      <c r="B59" s="3" t="s">
        <v>1031</v>
      </c>
      <c r="C59" s="3" t="s">
        <v>181</v>
      </c>
      <c r="D59" s="3" t="s">
        <v>1084</v>
      </c>
      <c r="E59" s="4" t="s">
        <v>1026</v>
      </c>
      <c r="F59" s="3" t="s">
        <v>1035</v>
      </c>
      <c r="G59" s="3" t="s">
        <v>17</v>
      </c>
      <c r="H59" s="3" t="s">
        <v>1049</v>
      </c>
      <c r="I59" s="3" t="s">
        <v>1038</v>
      </c>
      <c r="J59" s="3" t="s">
        <v>1022</v>
      </c>
      <c r="K59" s="3" t="s">
        <v>1039</v>
      </c>
      <c r="L59" s="5">
        <v>1.25</v>
      </c>
      <c r="M59" s="4">
        <v>967</v>
      </c>
      <c r="N59" s="5">
        <v>1059.58749405</v>
      </c>
      <c r="O59" s="5">
        <v>1.09574715</v>
      </c>
      <c r="P59" s="4">
        <v>38390</v>
      </c>
      <c r="Q59" s="6">
        <v>2.5188851263349799</v>
      </c>
      <c r="R59" s="7">
        <v>1.30734566293306</v>
      </c>
      <c r="S59" s="6">
        <v>0.41365046535677402</v>
      </c>
      <c r="T59" s="5">
        <f t="shared" si="2"/>
        <v>264.89687351250001</v>
      </c>
      <c r="U59" s="5">
        <v>3092.3</v>
      </c>
      <c r="V59" s="5">
        <f t="shared" si="1"/>
        <v>1059.58749405</v>
      </c>
      <c r="W59" s="4">
        <v>4</v>
      </c>
    </row>
    <row r="60" spans="1:23" x14ac:dyDescent="0.25">
      <c r="A60" s="3" t="s">
        <v>1030</v>
      </c>
      <c r="B60" s="3" t="s">
        <v>1031</v>
      </c>
      <c r="C60" s="3" t="s">
        <v>184</v>
      </c>
      <c r="D60" s="3" t="s">
        <v>185</v>
      </c>
      <c r="E60" s="4" t="s">
        <v>1026</v>
      </c>
      <c r="F60" s="3" t="s">
        <v>1035</v>
      </c>
      <c r="G60" s="3" t="s">
        <v>17</v>
      </c>
      <c r="H60" s="3" t="s">
        <v>1049</v>
      </c>
      <c r="I60" s="3" t="s">
        <v>1038</v>
      </c>
      <c r="J60" s="3" t="s">
        <v>1022</v>
      </c>
      <c r="K60" s="3" t="s">
        <v>1039</v>
      </c>
      <c r="L60" s="5">
        <v>2.5</v>
      </c>
      <c r="M60" s="4">
        <v>168</v>
      </c>
      <c r="N60" s="5">
        <v>270.53749799999997</v>
      </c>
      <c r="O60" s="5">
        <v>1.61034225</v>
      </c>
      <c r="P60" s="4">
        <v>6048</v>
      </c>
      <c r="Q60" s="6">
        <v>2.7777777777777799</v>
      </c>
      <c r="R60" s="7">
        <v>1.9691798941798899</v>
      </c>
      <c r="S60" s="6">
        <v>0.59523809523809501</v>
      </c>
      <c r="T60" s="5">
        <f t="shared" si="2"/>
        <v>270.53749799999997</v>
      </c>
      <c r="U60" s="5">
        <v>756.5</v>
      </c>
      <c r="V60" s="5">
        <f t="shared" si="1"/>
        <v>270.53749799999997</v>
      </c>
      <c r="W60" s="4">
        <v>1</v>
      </c>
    </row>
    <row r="61" spans="1:23" x14ac:dyDescent="0.25">
      <c r="A61" s="3" t="s">
        <v>1030</v>
      </c>
      <c r="B61" s="3" t="s">
        <v>1031</v>
      </c>
      <c r="C61" s="3" t="s">
        <v>195</v>
      </c>
      <c r="D61" s="3" t="s">
        <v>131</v>
      </c>
      <c r="E61" s="4" t="s">
        <v>1026</v>
      </c>
      <c r="F61" s="3" t="s">
        <v>1035</v>
      </c>
      <c r="G61" s="3" t="s">
        <v>1028</v>
      </c>
      <c r="H61" s="3" t="s">
        <v>1244</v>
      </c>
      <c r="I61" s="3" t="s">
        <v>1038</v>
      </c>
      <c r="J61" s="3" t="s">
        <v>1022</v>
      </c>
      <c r="K61" s="3" t="s">
        <v>1039</v>
      </c>
      <c r="L61" s="5">
        <v>5</v>
      </c>
      <c r="M61" s="4">
        <v>235</v>
      </c>
      <c r="N61" s="5">
        <v>680.77499856249995</v>
      </c>
      <c r="O61" s="5">
        <v>2.8969148874999999</v>
      </c>
      <c r="P61" s="4">
        <v>6871</v>
      </c>
      <c r="Q61" s="6">
        <v>3.42017173628293</v>
      </c>
      <c r="R61" s="7">
        <v>2.5489157327899901</v>
      </c>
      <c r="S61" s="6">
        <v>0.42553191489361702</v>
      </c>
      <c r="T61" s="5">
        <f t="shared" si="2"/>
        <v>680.77499856249995</v>
      </c>
      <c r="U61" s="5">
        <v>1709.35</v>
      </c>
      <c r="V61" s="5">
        <f t="shared" si="1"/>
        <v>680.77499856249995</v>
      </c>
      <c r="W61" s="4">
        <v>1</v>
      </c>
    </row>
    <row r="62" spans="1:23" x14ac:dyDescent="0.25">
      <c r="A62" s="3" t="s">
        <v>1030</v>
      </c>
      <c r="B62" s="3" t="s">
        <v>1031</v>
      </c>
      <c r="C62" s="3" t="s">
        <v>198</v>
      </c>
      <c r="D62" s="3" t="s">
        <v>1253</v>
      </c>
      <c r="E62" s="4" t="s">
        <v>1026</v>
      </c>
      <c r="F62" s="3" t="s">
        <v>1027</v>
      </c>
      <c r="G62" s="3" t="s">
        <v>17</v>
      </c>
      <c r="H62" s="3" t="s">
        <v>1020</v>
      </c>
      <c r="I62" s="3" t="s">
        <v>1021</v>
      </c>
      <c r="J62" s="3" t="s">
        <v>1022</v>
      </c>
      <c r="K62" s="3" t="s">
        <v>1039</v>
      </c>
      <c r="L62" s="5">
        <v>5</v>
      </c>
      <c r="M62" s="4">
        <v>286</v>
      </c>
      <c r="N62" s="5">
        <v>539.34999689999995</v>
      </c>
      <c r="O62" s="5">
        <v>1.8858391499999998</v>
      </c>
      <c r="P62" s="4">
        <v>3328</v>
      </c>
      <c r="Q62" s="6">
        <v>8.59375</v>
      </c>
      <c r="R62" s="7">
        <v>1.5294771634615401</v>
      </c>
      <c r="S62" s="6">
        <v>1.0489510489510501</v>
      </c>
      <c r="T62" s="5">
        <f t="shared" si="2"/>
        <v>179.78333229999998</v>
      </c>
      <c r="U62" s="5">
        <v>1335.35</v>
      </c>
      <c r="V62" s="5">
        <f t="shared" si="1"/>
        <v>539.34999689999995</v>
      </c>
      <c r="W62" s="4">
        <v>3</v>
      </c>
    </row>
    <row r="63" spans="1:23" x14ac:dyDescent="0.25">
      <c r="A63" s="3" t="s">
        <v>1030</v>
      </c>
      <c r="B63" s="3" t="s">
        <v>1031</v>
      </c>
      <c r="C63" s="3" t="s">
        <v>199</v>
      </c>
      <c r="D63" s="3" t="s">
        <v>200</v>
      </c>
      <c r="E63" s="4" t="s">
        <v>1026</v>
      </c>
      <c r="F63" s="3" t="s">
        <v>1027</v>
      </c>
      <c r="G63" s="3" t="s">
        <v>17</v>
      </c>
      <c r="H63" s="3" t="s">
        <v>1020</v>
      </c>
      <c r="I63" s="3" t="s">
        <v>1021</v>
      </c>
      <c r="J63" s="3" t="s">
        <v>1022</v>
      </c>
      <c r="K63" s="3" t="s">
        <v>1039</v>
      </c>
      <c r="L63" s="5">
        <v>5</v>
      </c>
      <c r="M63" s="4">
        <v>688</v>
      </c>
      <c r="N63" s="5">
        <v>2176.7499990000001</v>
      </c>
      <c r="O63" s="5">
        <v>3.1638808125</v>
      </c>
      <c r="P63" s="4">
        <v>8961</v>
      </c>
      <c r="Q63" s="6">
        <v>7.6777145407878598</v>
      </c>
      <c r="R63" s="7">
        <v>1.75482647026002</v>
      </c>
      <c r="S63" s="6">
        <v>1.0174418604651201</v>
      </c>
      <c r="T63" s="5">
        <f t="shared" si="2"/>
        <v>310.9642855714286</v>
      </c>
      <c r="U63" s="5">
        <v>5273.4</v>
      </c>
      <c r="V63" s="5">
        <f t="shared" si="1"/>
        <v>2176.7499990000001</v>
      </c>
      <c r="W63" s="4">
        <v>7</v>
      </c>
    </row>
    <row r="64" spans="1:23" x14ac:dyDescent="0.25">
      <c r="A64" s="3" t="s">
        <v>1030</v>
      </c>
      <c r="B64" s="3" t="s">
        <v>1031</v>
      </c>
      <c r="C64" s="3" t="s">
        <v>201</v>
      </c>
      <c r="D64" s="3" t="s">
        <v>80</v>
      </c>
      <c r="E64" s="4" t="s">
        <v>1026</v>
      </c>
      <c r="F64" s="3" t="s">
        <v>1027</v>
      </c>
      <c r="G64" s="3" t="s">
        <v>17</v>
      </c>
      <c r="H64" s="3" t="s">
        <v>1020</v>
      </c>
      <c r="I64" s="3" t="s">
        <v>1021</v>
      </c>
      <c r="J64" s="3" t="s">
        <v>1022</v>
      </c>
      <c r="K64" s="3" t="s">
        <v>1039</v>
      </c>
      <c r="L64" s="5">
        <v>5</v>
      </c>
      <c r="M64" s="4">
        <v>362</v>
      </c>
      <c r="N64" s="5">
        <v>720.98749935000001</v>
      </c>
      <c r="O64" s="5">
        <v>1.9916781750000001</v>
      </c>
      <c r="P64" s="4">
        <v>3092</v>
      </c>
      <c r="Q64" s="6">
        <v>11.7076326002587</v>
      </c>
      <c r="R64" s="7">
        <v>2.56688227684347</v>
      </c>
      <c r="S64" s="6">
        <v>0.55248618784530401</v>
      </c>
      <c r="T64" s="5">
        <f t="shared" si="2"/>
        <v>360.493749675</v>
      </c>
      <c r="U64" s="5">
        <v>1737.4</v>
      </c>
      <c r="V64" s="5">
        <f t="shared" si="1"/>
        <v>720.98749935000001</v>
      </c>
      <c r="W64" s="4">
        <v>2</v>
      </c>
    </row>
    <row r="65" spans="1:23" x14ac:dyDescent="0.25">
      <c r="A65" s="3" t="s">
        <v>1030</v>
      </c>
      <c r="B65" s="3" t="s">
        <v>1031</v>
      </c>
      <c r="C65" s="3" t="s">
        <v>204</v>
      </c>
      <c r="D65" s="3" t="s">
        <v>1304</v>
      </c>
      <c r="E65" s="4" t="s">
        <v>1026</v>
      </c>
      <c r="F65" s="3" t="s">
        <v>1027</v>
      </c>
      <c r="G65" s="3" t="s">
        <v>1028</v>
      </c>
      <c r="H65" s="3" t="s">
        <v>1020</v>
      </c>
      <c r="I65" s="3" t="s">
        <v>1021</v>
      </c>
      <c r="J65" s="3" t="s">
        <v>1022</v>
      </c>
      <c r="K65" s="3" t="s">
        <v>1025</v>
      </c>
      <c r="L65" s="5">
        <v>5</v>
      </c>
      <c r="M65" s="4">
        <v>52</v>
      </c>
      <c r="N65" s="5">
        <v>135.52500000000001</v>
      </c>
      <c r="O65" s="5">
        <v>2.6062500000000002</v>
      </c>
      <c r="P65" s="4">
        <v>1181</v>
      </c>
      <c r="Q65" s="6">
        <v>4.4030482641828996</v>
      </c>
      <c r="R65" s="7">
        <v>1.4026248941574899</v>
      </c>
      <c r="S65" s="6">
        <v>1.92307692307692</v>
      </c>
      <c r="T65" s="5">
        <f t="shared" si="2"/>
        <v>135.52500000000001</v>
      </c>
      <c r="U65" s="5">
        <v>319.60000000000002</v>
      </c>
      <c r="V65" s="5">
        <f t="shared" si="1"/>
        <v>135.52500000000001</v>
      </c>
      <c r="W65" s="4">
        <v>1</v>
      </c>
    </row>
    <row r="66" spans="1:23" x14ac:dyDescent="0.25">
      <c r="A66" s="3" t="s">
        <v>1030</v>
      </c>
      <c r="B66" s="3" t="s">
        <v>1031</v>
      </c>
      <c r="C66" s="3" t="s">
        <v>212</v>
      </c>
      <c r="D66" s="3" t="s">
        <v>1253</v>
      </c>
      <c r="E66" s="4" t="s">
        <v>1026</v>
      </c>
      <c r="F66" s="3" t="s">
        <v>1035</v>
      </c>
      <c r="G66" s="3" t="s">
        <v>17</v>
      </c>
      <c r="H66" s="3" t="s">
        <v>1049</v>
      </c>
      <c r="I66" s="3" t="s">
        <v>1038</v>
      </c>
      <c r="J66" s="3" t="s">
        <v>1022</v>
      </c>
      <c r="K66" s="3" t="s">
        <v>1039</v>
      </c>
      <c r="L66" s="5">
        <v>5</v>
      </c>
      <c r="M66" s="4">
        <v>497</v>
      </c>
      <c r="N66" s="5">
        <v>750.72499827499996</v>
      </c>
      <c r="O66" s="5">
        <v>1.510513075</v>
      </c>
      <c r="P66" s="4">
        <v>33456</v>
      </c>
      <c r="Q66" s="6">
        <v>1.4855332376853201</v>
      </c>
      <c r="R66" s="7">
        <v>2.4238043998087</v>
      </c>
      <c r="S66" s="6">
        <v>0.40241448692152904</v>
      </c>
      <c r="T66" s="5">
        <f t="shared" ref="T66:T90" si="3">N66/W66</f>
        <v>375.36249913749998</v>
      </c>
      <c r="U66" s="5">
        <v>1495.15</v>
      </c>
      <c r="V66" s="5">
        <f t="shared" ref="V66:V129" si="4">N66</f>
        <v>750.72499827499996</v>
      </c>
      <c r="W66" s="4">
        <v>2</v>
      </c>
    </row>
    <row r="67" spans="1:23" x14ac:dyDescent="0.25">
      <c r="A67" s="3" t="s">
        <v>1030</v>
      </c>
      <c r="B67" s="3" t="s">
        <v>1031</v>
      </c>
      <c r="C67" s="3" t="s">
        <v>214</v>
      </c>
      <c r="D67" s="3" t="s">
        <v>1218</v>
      </c>
      <c r="E67" s="4" t="s">
        <v>1026</v>
      </c>
      <c r="F67" s="3" t="s">
        <v>1027</v>
      </c>
      <c r="G67" s="3" t="s">
        <v>1230</v>
      </c>
      <c r="H67" s="3" t="s">
        <v>1020</v>
      </c>
      <c r="I67" s="3" t="s">
        <v>1021</v>
      </c>
      <c r="J67" s="3" t="s">
        <v>1022</v>
      </c>
      <c r="K67" s="3" t="s">
        <v>1039</v>
      </c>
      <c r="L67" s="5">
        <v>5</v>
      </c>
      <c r="M67" s="4">
        <v>153</v>
      </c>
      <c r="N67" s="5">
        <v>169.08749865000001</v>
      </c>
      <c r="O67" s="5">
        <v>1.10514705</v>
      </c>
      <c r="P67" s="4">
        <v>1172</v>
      </c>
      <c r="Q67" s="6">
        <v>13.054607508532399</v>
      </c>
      <c r="R67" s="7">
        <v>1.3706484641638199</v>
      </c>
      <c r="S67" s="6">
        <v>0.65359477124182996</v>
      </c>
      <c r="T67" s="5">
        <f t="shared" si="3"/>
        <v>169.08749865000001</v>
      </c>
      <c r="U67" s="5">
        <v>324.7</v>
      </c>
      <c r="V67" s="5">
        <f t="shared" si="4"/>
        <v>169.08749865000001</v>
      </c>
      <c r="W67" s="4">
        <v>1</v>
      </c>
    </row>
    <row r="68" spans="1:23" x14ac:dyDescent="0.25">
      <c r="A68" s="3" t="s">
        <v>1030</v>
      </c>
      <c r="B68" s="3" t="s">
        <v>1031</v>
      </c>
      <c r="C68" s="3" t="s">
        <v>215</v>
      </c>
      <c r="D68" s="3" t="s">
        <v>216</v>
      </c>
      <c r="E68" s="4" t="s">
        <v>1026</v>
      </c>
      <c r="F68" s="3" t="s">
        <v>1035</v>
      </c>
      <c r="G68" s="3" t="s">
        <v>1028</v>
      </c>
      <c r="H68" s="3" t="s">
        <v>1244</v>
      </c>
      <c r="I68" s="3" t="s">
        <v>1038</v>
      </c>
      <c r="J68" s="3" t="s">
        <v>1022</v>
      </c>
      <c r="K68" s="3" t="s">
        <v>1039</v>
      </c>
      <c r="L68" s="5">
        <v>6.25</v>
      </c>
      <c r="M68" s="4">
        <v>70</v>
      </c>
      <c r="N68" s="5">
        <v>237.46249975000001</v>
      </c>
      <c r="O68" s="5">
        <v>3.392321425</v>
      </c>
      <c r="P68" s="4">
        <v>1368</v>
      </c>
      <c r="Q68" s="6">
        <v>5.1169590643274896</v>
      </c>
      <c r="R68" s="7">
        <v>3.2112573099415198</v>
      </c>
      <c r="S68" s="6">
        <v>1.4285714285714299</v>
      </c>
      <c r="T68" s="5">
        <f t="shared" si="3"/>
        <v>237.46249975000001</v>
      </c>
      <c r="U68" s="5">
        <v>455.6</v>
      </c>
      <c r="V68" s="5">
        <f t="shared" si="4"/>
        <v>237.46249975000001</v>
      </c>
      <c r="W68" s="4">
        <v>1</v>
      </c>
    </row>
    <row r="69" spans="1:23" x14ac:dyDescent="0.25">
      <c r="A69" s="3" t="s">
        <v>1030</v>
      </c>
      <c r="B69" s="3" t="s">
        <v>1031</v>
      </c>
      <c r="C69" s="3" t="s">
        <v>226</v>
      </c>
      <c r="D69" s="3" t="s">
        <v>208</v>
      </c>
      <c r="E69" s="4" t="s">
        <v>1026</v>
      </c>
      <c r="F69" s="3" t="s">
        <v>1035</v>
      </c>
      <c r="G69" s="3" t="s">
        <v>1028</v>
      </c>
      <c r="H69" s="3" t="s">
        <v>1244</v>
      </c>
      <c r="I69" s="3" t="s">
        <v>1038</v>
      </c>
      <c r="J69" s="3" t="s">
        <v>1022</v>
      </c>
      <c r="K69" s="3" t="s">
        <v>1039</v>
      </c>
      <c r="L69" s="5">
        <v>8.75</v>
      </c>
      <c r="M69" s="4">
        <v>1792</v>
      </c>
      <c r="N69" s="5">
        <v>8485.5374911999988</v>
      </c>
      <c r="O69" s="5">
        <v>4.7352329749999997</v>
      </c>
      <c r="P69" s="4">
        <v>205674</v>
      </c>
      <c r="Q69" s="6">
        <v>0.87128173711796308</v>
      </c>
      <c r="R69" s="7">
        <v>1.77713614749555</v>
      </c>
      <c r="S69" s="6">
        <v>0.78125</v>
      </c>
      <c r="T69" s="5">
        <f t="shared" si="3"/>
        <v>606.10982079999997</v>
      </c>
      <c r="U69" s="5">
        <v>14024.15</v>
      </c>
      <c r="V69" s="5">
        <f t="shared" si="4"/>
        <v>8485.5374911999988</v>
      </c>
      <c r="W69" s="4">
        <v>14</v>
      </c>
    </row>
    <row r="70" spans="1:23" x14ac:dyDescent="0.25">
      <c r="A70" s="3" t="s">
        <v>1030</v>
      </c>
      <c r="B70" s="3" t="s">
        <v>1031</v>
      </c>
      <c r="C70" s="3" t="s">
        <v>230</v>
      </c>
      <c r="D70" s="3" t="s">
        <v>231</v>
      </c>
      <c r="E70" s="4" t="s">
        <v>1026</v>
      </c>
      <c r="F70" s="3" t="s">
        <v>1027</v>
      </c>
      <c r="G70" s="3" t="s">
        <v>17</v>
      </c>
      <c r="H70" s="3" t="s">
        <v>1020</v>
      </c>
      <c r="I70" s="3" t="s">
        <v>1021</v>
      </c>
      <c r="J70" s="3" t="s">
        <v>1022</v>
      </c>
      <c r="K70" s="3" t="s">
        <v>1039</v>
      </c>
      <c r="L70" s="5">
        <v>5</v>
      </c>
      <c r="M70" s="4">
        <v>1190</v>
      </c>
      <c r="N70" s="5">
        <v>4232.2874938750001</v>
      </c>
      <c r="O70" s="5">
        <v>3.5565441125000001</v>
      </c>
      <c r="P70" s="4">
        <v>20492</v>
      </c>
      <c r="Q70" s="6">
        <v>5.8071442514151901</v>
      </c>
      <c r="R70" s="7">
        <v>1.6496876829982401</v>
      </c>
      <c r="S70" s="6">
        <v>0.504201680672269</v>
      </c>
      <c r="T70" s="5">
        <f t="shared" si="3"/>
        <v>705.38124897916668</v>
      </c>
      <c r="U70" s="5">
        <v>6743.9</v>
      </c>
      <c r="V70" s="5">
        <f t="shared" si="4"/>
        <v>4232.2874938750001</v>
      </c>
      <c r="W70" s="4">
        <v>6</v>
      </c>
    </row>
    <row r="71" spans="1:23" x14ac:dyDescent="0.25">
      <c r="A71" s="3" t="s">
        <v>1030</v>
      </c>
      <c r="B71" s="3" t="s">
        <v>1031</v>
      </c>
      <c r="C71" s="3" t="s">
        <v>232</v>
      </c>
      <c r="D71" s="3" t="s">
        <v>1287</v>
      </c>
      <c r="E71" s="4" t="s">
        <v>1026</v>
      </c>
      <c r="F71" s="3" t="s">
        <v>1027</v>
      </c>
      <c r="G71" s="3" t="s">
        <v>17</v>
      </c>
      <c r="H71" s="3" t="s">
        <v>1020</v>
      </c>
      <c r="I71" s="3" t="s">
        <v>1021</v>
      </c>
      <c r="J71" s="3" t="s">
        <v>1022</v>
      </c>
      <c r="K71" s="3" t="s">
        <v>1039</v>
      </c>
      <c r="L71" s="5">
        <v>5</v>
      </c>
      <c r="M71" s="4">
        <v>135</v>
      </c>
      <c r="N71" s="5">
        <v>338.03749912499995</v>
      </c>
      <c r="O71" s="5">
        <v>2.5039814749999998</v>
      </c>
      <c r="P71" s="4">
        <v>948</v>
      </c>
      <c r="Q71" s="6">
        <v>14.2405063291139</v>
      </c>
      <c r="R71" s="7">
        <v>1.7939873417721499</v>
      </c>
      <c r="S71" s="6">
        <v>0.74074074074074092</v>
      </c>
      <c r="T71" s="5">
        <f t="shared" si="3"/>
        <v>338.03749912499995</v>
      </c>
      <c r="U71" s="5">
        <v>528.70000000000005</v>
      </c>
      <c r="V71" s="5">
        <f t="shared" si="4"/>
        <v>338.03749912499995</v>
      </c>
      <c r="W71" s="4">
        <v>1</v>
      </c>
    </row>
    <row r="72" spans="1:23" x14ac:dyDescent="0.25">
      <c r="A72" s="3" t="s">
        <v>1030</v>
      </c>
      <c r="B72" s="3" t="s">
        <v>1031</v>
      </c>
      <c r="C72" s="3" t="s">
        <v>233</v>
      </c>
      <c r="D72" s="3" t="s">
        <v>1295</v>
      </c>
      <c r="E72" s="4" t="s">
        <v>1026</v>
      </c>
      <c r="F72" s="3" t="s">
        <v>1027</v>
      </c>
      <c r="G72" s="3" t="s">
        <v>17</v>
      </c>
      <c r="H72" s="3" t="s">
        <v>1020</v>
      </c>
      <c r="I72" s="3" t="s">
        <v>1021</v>
      </c>
      <c r="J72" s="3" t="s">
        <v>1022</v>
      </c>
      <c r="K72" s="3" t="s">
        <v>1039</v>
      </c>
      <c r="L72" s="5">
        <v>5</v>
      </c>
      <c r="M72" s="4">
        <v>324</v>
      </c>
      <c r="N72" s="5">
        <v>1059.3999962999999</v>
      </c>
      <c r="O72" s="5">
        <v>3.2697530749999997</v>
      </c>
      <c r="P72" s="4">
        <v>6338</v>
      </c>
      <c r="Q72" s="6">
        <v>5.1120227201009802</v>
      </c>
      <c r="R72" s="7">
        <v>1.5687440833070401</v>
      </c>
      <c r="S72" s="6">
        <v>0.92592592592592604</v>
      </c>
      <c r="T72" s="5">
        <f t="shared" si="3"/>
        <v>353.13333209999996</v>
      </c>
      <c r="U72" s="5">
        <v>1611.6</v>
      </c>
      <c r="V72" s="5">
        <f t="shared" si="4"/>
        <v>1059.3999962999999</v>
      </c>
      <c r="W72" s="4">
        <v>3</v>
      </c>
    </row>
    <row r="73" spans="1:23" x14ac:dyDescent="0.25">
      <c r="A73" s="3" t="s">
        <v>1030</v>
      </c>
      <c r="B73" s="3" t="s">
        <v>1031</v>
      </c>
      <c r="C73" s="3" t="s">
        <v>234</v>
      </c>
      <c r="D73" s="3" t="s">
        <v>200</v>
      </c>
      <c r="E73" s="4" t="s">
        <v>1026</v>
      </c>
      <c r="F73" s="3" t="s">
        <v>1035</v>
      </c>
      <c r="G73" s="3" t="s">
        <v>17</v>
      </c>
      <c r="H73" s="3" t="s">
        <v>1049</v>
      </c>
      <c r="I73" s="3" t="s">
        <v>1038</v>
      </c>
      <c r="J73" s="3" t="s">
        <v>1022</v>
      </c>
      <c r="K73" s="3" t="s">
        <v>1039</v>
      </c>
      <c r="L73" s="5">
        <v>8.75</v>
      </c>
      <c r="M73" s="4">
        <v>391</v>
      </c>
      <c r="N73" s="5">
        <v>1213.33749545</v>
      </c>
      <c r="O73" s="5">
        <v>3.10316495</v>
      </c>
      <c r="P73" s="4">
        <v>12248</v>
      </c>
      <c r="Q73" s="6">
        <v>3.1923579359895502</v>
      </c>
      <c r="R73" s="7">
        <v>2.0551845199216201</v>
      </c>
      <c r="S73" s="6">
        <v>0.25575447570332499</v>
      </c>
      <c r="T73" s="5">
        <f t="shared" si="3"/>
        <v>1213.33749545</v>
      </c>
      <c r="U73" s="5">
        <v>1799.45</v>
      </c>
      <c r="V73" s="5">
        <f t="shared" si="4"/>
        <v>1213.33749545</v>
      </c>
      <c r="W73" s="4">
        <v>1</v>
      </c>
    </row>
    <row r="74" spans="1:23" x14ac:dyDescent="0.25">
      <c r="A74" s="3" t="s">
        <v>1030</v>
      </c>
      <c r="B74" s="3" t="s">
        <v>1031</v>
      </c>
      <c r="C74" s="3" t="s">
        <v>235</v>
      </c>
      <c r="D74" s="3" t="s">
        <v>1070</v>
      </c>
      <c r="E74" s="4" t="s">
        <v>1026</v>
      </c>
      <c r="F74" s="3" t="s">
        <v>1035</v>
      </c>
      <c r="G74" s="3" t="s">
        <v>1028</v>
      </c>
      <c r="H74" s="3" t="s">
        <v>1244</v>
      </c>
      <c r="I74" s="3" t="s">
        <v>1038</v>
      </c>
      <c r="J74" s="3" t="s">
        <v>1022</v>
      </c>
      <c r="K74" s="3" t="s">
        <v>1039</v>
      </c>
      <c r="L74" s="5">
        <v>5</v>
      </c>
      <c r="M74" s="4">
        <v>751</v>
      </c>
      <c r="N74" s="5">
        <v>2398.6999986125002</v>
      </c>
      <c r="O74" s="5">
        <v>3.1940079875</v>
      </c>
      <c r="P74" s="4">
        <v>85535</v>
      </c>
      <c r="Q74" s="6">
        <v>0.87800315660256001</v>
      </c>
      <c r="R74" s="7">
        <v>1.82715379669141</v>
      </c>
      <c r="S74" s="6">
        <v>0.53262316910785601</v>
      </c>
      <c r="T74" s="5">
        <f t="shared" si="3"/>
        <v>599.67499965312504</v>
      </c>
      <c r="U74" s="5">
        <v>3512.2</v>
      </c>
      <c r="V74" s="5">
        <f t="shared" si="4"/>
        <v>2398.6999986125002</v>
      </c>
      <c r="W74" s="4">
        <v>4</v>
      </c>
    </row>
    <row r="75" spans="1:23" x14ac:dyDescent="0.25">
      <c r="A75" s="3" t="s">
        <v>1030</v>
      </c>
      <c r="B75" s="3" t="s">
        <v>1031</v>
      </c>
      <c r="C75" s="3" t="s">
        <v>236</v>
      </c>
      <c r="D75" s="3" t="s">
        <v>145</v>
      </c>
      <c r="E75" s="4" t="s">
        <v>1026</v>
      </c>
      <c r="F75" s="3" t="s">
        <v>1027</v>
      </c>
      <c r="G75" s="3" t="s">
        <v>1028</v>
      </c>
      <c r="H75" s="3" t="s">
        <v>1020</v>
      </c>
      <c r="I75" s="3" t="s">
        <v>1021</v>
      </c>
      <c r="J75" s="3" t="s">
        <v>1022</v>
      </c>
      <c r="K75" s="3" t="s">
        <v>1025</v>
      </c>
      <c r="L75" s="5">
        <v>5</v>
      </c>
      <c r="M75" s="4">
        <v>145</v>
      </c>
      <c r="N75" s="5">
        <v>403.96249987499999</v>
      </c>
      <c r="O75" s="5">
        <v>2.785948275</v>
      </c>
      <c r="P75" s="4">
        <v>1200</v>
      </c>
      <c r="Q75" s="6">
        <v>12.0833333333333</v>
      </c>
      <c r="R75" s="7">
        <v>1.6225000000000001</v>
      </c>
      <c r="S75" s="6">
        <v>0.68965517241379293</v>
      </c>
      <c r="T75" s="5">
        <f t="shared" si="3"/>
        <v>403.96249987499999</v>
      </c>
      <c r="U75" s="5">
        <v>555.9</v>
      </c>
      <c r="V75" s="5">
        <f t="shared" si="4"/>
        <v>403.96249987499999</v>
      </c>
      <c r="W75" s="4">
        <v>1</v>
      </c>
    </row>
    <row r="76" spans="1:23" x14ac:dyDescent="0.25">
      <c r="A76" s="3" t="s">
        <v>1030</v>
      </c>
      <c r="B76" s="3" t="s">
        <v>1031</v>
      </c>
      <c r="C76" s="3" t="s">
        <v>240</v>
      </c>
      <c r="D76" s="3" t="s">
        <v>72</v>
      </c>
      <c r="E76" s="4" t="s">
        <v>1026</v>
      </c>
      <c r="F76" s="3" t="s">
        <v>1027</v>
      </c>
      <c r="G76" s="3" t="s">
        <v>17</v>
      </c>
      <c r="H76" s="3" t="s">
        <v>1020</v>
      </c>
      <c r="I76" s="3" t="s">
        <v>1021</v>
      </c>
      <c r="J76" s="3" t="s">
        <v>1022</v>
      </c>
      <c r="K76" s="3" t="s">
        <v>1039</v>
      </c>
      <c r="L76" s="5">
        <v>5</v>
      </c>
      <c r="M76" s="4">
        <v>240</v>
      </c>
      <c r="N76" s="5">
        <v>362.23749899999996</v>
      </c>
      <c r="O76" s="5">
        <v>1.5093229124999998</v>
      </c>
      <c r="P76" s="4">
        <v>2032</v>
      </c>
      <c r="Q76" s="6">
        <v>11.8110236220472</v>
      </c>
      <c r="R76" s="7">
        <v>1.2990649606299201</v>
      </c>
      <c r="S76" s="6">
        <v>0.41666666666666702</v>
      </c>
      <c r="T76" s="5">
        <f t="shared" si="3"/>
        <v>362.23749899999996</v>
      </c>
      <c r="U76" s="5">
        <v>486.2</v>
      </c>
      <c r="V76" s="5">
        <f t="shared" si="4"/>
        <v>362.23749899999996</v>
      </c>
      <c r="W76" s="4">
        <v>1</v>
      </c>
    </row>
    <row r="77" spans="1:23" x14ac:dyDescent="0.25">
      <c r="A77" s="3" t="s">
        <v>1030</v>
      </c>
      <c r="B77" s="3" t="s">
        <v>1031</v>
      </c>
      <c r="C77" s="3" t="s">
        <v>241</v>
      </c>
      <c r="D77" s="3" t="s">
        <v>94</v>
      </c>
      <c r="E77" s="4" t="s">
        <v>1026</v>
      </c>
      <c r="F77" s="3" t="s">
        <v>1035</v>
      </c>
      <c r="G77" s="3" t="s">
        <v>1028</v>
      </c>
      <c r="H77" s="3" t="s">
        <v>1244</v>
      </c>
      <c r="I77" s="3" t="s">
        <v>1038</v>
      </c>
      <c r="J77" s="3" t="s">
        <v>1022</v>
      </c>
      <c r="K77" s="3" t="s">
        <v>1039</v>
      </c>
      <c r="L77" s="5">
        <v>5</v>
      </c>
      <c r="M77" s="4">
        <v>262</v>
      </c>
      <c r="N77" s="5">
        <v>648.69999712499998</v>
      </c>
      <c r="O77" s="5">
        <v>2.4759541874999997</v>
      </c>
      <c r="P77" s="4">
        <v>14447</v>
      </c>
      <c r="Q77" s="6">
        <v>1.8135252993701101</v>
      </c>
      <c r="R77" s="7">
        <v>2.3125008652315402</v>
      </c>
      <c r="S77" s="6">
        <v>0.38167938931297701</v>
      </c>
      <c r="T77" s="5">
        <f t="shared" si="3"/>
        <v>648.69999712499998</v>
      </c>
      <c r="U77" s="5">
        <v>865.3</v>
      </c>
      <c r="V77" s="5">
        <f t="shared" si="4"/>
        <v>648.69999712499998</v>
      </c>
      <c r="W77" s="4">
        <v>1</v>
      </c>
    </row>
    <row r="78" spans="1:23" x14ac:dyDescent="0.25">
      <c r="A78" s="3" t="s">
        <v>1030</v>
      </c>
      <c r="B78" s="3" t="s">
        <v>1031</v>
      </c>
      <c r="C78" s="3" t="s">
        <v>242</v>
      </c>
      <c r="D78" s="3" t="s">
        <v>94</v>
      </c>
      <c r="E78" s="4" t="s">
        <v>1026</v>
      </c>
      <c r="F78" s="3" t="s">
        <v>1027</v>
      </c>
      <c r="G78" s="3" t="s">
        <v>1028</v>
      </c>
      <c r="H78" s="3" t="s">
        <v>1020</v>
      </c>
      <c r="I78" s="3" t="s">
        <v>1021</v>
      </c>
      <c r="J78" s="3" t="s">
        <v>1022</v>
      </c>
      <c r="K78" s="3" t="s">
        <v>1025</v>
      </c>
      <c r="L78" s="5">
        <v>5</v>
      </c>
      <c r="M78" s="4">
        <v>146</v>
      </c>
      <c r="N78" s="5">
        <v>464.89999994999999</v>
      </c>
      <c r="O78" s="5">
        <v>3.184246575</v>
      </c>
      <c r="P78" s="4">
        <v>1583</v>
      </c>
      <c r="Q78" s="6">
        <v>9.2229943145925493</v>
      </c>
      <c r="R78" s="7">
        <v>2.1147820593809201</v>
      </c>
      <c r="S78" s="6">
        <v>0.68493150684931503</v>
      </c>
      <c r="T78" s="5">
        <f t="shared" si="3"/>
        <v>464.89999994999999</v>
      </c>
      <c r="U78" s="5">
        <v>600.1</v>
      </c>
      <c r="V78" s="5">
        <f t="shared" si="4"/>
        <v>464.89999994999999</v>
      </c>
      <c r="W78" s="4">
        <v>1</v>
      </c>
    </row>
    <row r="79" spans="1:23" x14ac:dyDescent="0.25">
      <c r="A79" s="3" t="s">
        <v>1030</v>
      </c>
      <c r="B79" s="3" t="s">
        <v>1031</v>
      </c>
      <c r="C79" s="3" t="s">
        <v>247</v>
      </c>
      <c r="D79" s="3" t="s">
        <v>145</v>
      </c>
      <c r="E79" s="4" t="s">
        <v>1026</v>
      </c>
      <c r="F79" s="3" t="s">
        <v>1035</v>
      </c>
      <c r="G79" s="3" t="s">
        <v>1028</v>
      </c>
      <c r="H79" s="3" t="s">
        <v>1244</v>
      </c>
      <c r="I79" s="3" t="s">
        <v>1038</v>
      </c>
      <c r="J79" s="3" t="s">
        <v>1022</v>
      </c>
      <c r="K79" s="3" t="s">
        <v>1039</v>
      </c>
      <c r="L79" s="5">
        <v>6.25</v>
      </c>
      <c r="M79" s="4">
        <v>189</v>
      </c>
      <c r="N79" s="5">
        <v>413.44999998750001</v>
      </c>
      <c r="O79" s="5">
        <v>2.1875661375000002</v>
      </c>
      <c r="P79" s="4">
        <v>17123</v>
      </c>
      <c r="Q79" s="6">
        <v>1.10377854347953</v>
      </c>
      <c r="R79" s="7">
        <v>1.5970507504526099</v>
      </c>
      <c r="S79" s="6">
        <v>1.5873015873015901</v>
      </c>
      <c r="T79" s="5">
        <f t="shared" si="3"/>
        <v>137.81666666250001</v>
      </c>
      <c r="U79" s="5">
        <v>456.45</v>
      </c>
      <c r="V79" s="5">
        <f t="shared" si="4"/>
        <v>413.44999998750001</v>
      </c>
      <c r="W79" s="4">
        <v>3</v>
      </c>
    </row>
    <row r="80" spans="1:23" x14ac:dyDescent="0.25">
      <c r="A80" s="3" t="s">
        <v>1030</v>
      </c>
      <c r="B80" s="3" t="s">
        <v>1031</v>
      </c>
      <c r="C80" s="3" t="s">
        <v>250</v>
      </c>
      <c r="D80" s="3" t="s">
        <v>251</v>
      </c>
      <c r="E80" s="4" t="s">
        <v>1026</v>
      </c>
      <c r="F80" s="3" t="s">
        <v>1035</v>
      </c>
      <c r="G80" s="3" t="s">
        <v>17</v>
      </c>
      <c r="H80" s="3" t="s">
        <v>1049</v>
      </c>
      <c r="I80" s="3" t="s">
        <v>1038</v>
      </c>
      <c r="J80" s="3" t="s">
        <v>1022</v>
      </c>
      <c r="K80" s="3" t="s">
        <v>1039</v>
      </c>
      <c r="L80" s="5">
        <v>8.75</v>
      </c>
      <c r="M80" s="4">
        <v>124</v>
      </c>
      <c r="N80" s="5">
        <v>340.01249965</v>
      </c>
      <c r="O80" s="5">
        <v>2.7420362874999999</v>
      </c>
      <c r="P80" s="4">
        <v>3655</v>
      </c>
      <c r="Q80" s="6">
        <v>3.3926128590971301</v>
      </c>
      <c r="R80" s="7">
        <v>1.8155677154582801</v>
      </c>
      <c r="S80" s="6">
        <v>0.80645161290322609</v>
      </c>
      <c r="T80" s="5">
        <f t="shared" si="3"/>
        <v>340.01249965</v>
      </c>
      <c r="U80" s="5">
        <v>341.7</v>
      </c>
      <c r="V80" s="5">
        <f t="shared" si="4"/>
        <v>340.01249965</v>
      </c>
      <c r="W80" s="4">
        <v>1</v>
      </c>
    </row>
    <row r="81" spans="1:23" x14ac:dyDescent="0.25">
      <c r="A81" s="3" t="s">
        <v>1030</v>
      </c>
      <c r="B81" s="3" t="s">
        <v>1031</v>
      </c>
      <c r="C81" s="3" t="s">
        <v>256</v>
      </c>
      <c r="D81" s="3" t="s">
        <v>257</v>
      </c>
      <c r="E81" s="4" t="s">
        <v>1026</v>
      </c>
      <c r="F81" s="3" t="s">
        <v>1035</v>
      </c>
      <c r="G81" s="3" t="s">
        <v>1028</v>
      </c>
      <c r="H81" s="3" t="s">
        <v>1244</v>
      </c>
      <c r="I81" s="3" t="s">
        <v>1038</v>
      </c>
      <c r="J81" s="3" t="s">
        <v>1022</v>
      </c>
      <c r="K81" s="3" t="s">
        <v>1039</v>
      </c>
      <c r="L81" s="5">
        <v>8.75</v>
      </c>
      <c r="M81" s="4">
        <v>623</v>
      </c>
      <c r="N81" s="5">
        <v>2958.0749986374999</v>
      </c>
      <c r="O81" s="5">
        <v>4.7481139624999997</v>
      </c>
      <c r="P81" s="4">
        <v>26033</v>
      </c>
      <c r="Q81" s="6">
        <v>2.3931164291476201</v>
      </c>
      <c r="R81" s="7">
        <v>2.4424538086275098</v>
      </c>
      <c r="S81" s="6">
        <v>0.48154093097913303</v>
      </c>
      <c r="T81" s="5">
        <f t="shared" si="3"/>
        <v>986.02499954583334</v>
      </c>
      <c r="U81" s="5">
        <v>2648.6</v>
      </c>
      <c r="V81" s="5">
        <f t="shared" si="4"/>
        <v>2958.0749986374999</v>
      </c>
      <c r="W81" s="4">
        <v>3</v>
      </c>
    </row>
    <row r="82" spans="1:23" x14ac:dyDescent="0.25">
      <c r="A82" s="3" t="s">
        <v>1030</v>
      </c>
      <c r="B82" s="3" t="s">
        <v>1031</v>
      </c>
      <c r="C82" s="3" t="s">
        <v>258</v>
      </c>
      <c r="D82" s="3" t="s">
        <v>231</v>
      </c>
      <c r="E82" s="4" t="s">
        <v>1026</v>
      </c>
      <c r="F82" s="3" t="s">
        <v>1035</v>
      </c>
      <c r="G82" s="3" t="s">
        <v>17</v>
      </c>
      <c r="H82" s="3" t="s">
        <v>1049</v>
      </c>
      <c r="I82" s="3" t="s">
        <v>1038</v>
      </c>
      <c r="J82" s="3" t="s">
        <v>1022</v>
      </c>
      <c r="K82" s="3" t="s">
        <v>1039</v>
      </c>
      <c r="L82" s="5">
        <v>5</v>
      </c>
      <c r="M82" s="4">
        <v>1568</v>
      </c>
      <c r="N82" s="5">
        <v>4346.6999968</v>
      </c>
      <c r="O82" s="5">
        <v>2.7721301</v>
      </c>
      <c r="P82" s="4">
        <v>162900</v>
      </c>
      <c r="Q82" s="6">
        <v>0.96255371393492906</v>
      </c>
      <c r="R82" s="7">
        <v>1.7167943523634099</v>
      </c>
      <c r="S82" s="6">
        <v>0.191326530612245</v>
      </c>
      <c r="T82" s="5">
        <f t="shared" si="3"/>
        <v>1448.8999989333333</v>
      </c>
      <c r="U82" s="5">
        <v>3810.55</v>
      </c>
      <c r="V82" s="5">
        <f t="shared" si="4"/>
        <v>4346.6999968</v>
      </c>
      <c r="W82" s="4">
        <v>3</v>
      </c>
    </row>
    <row r="83" spans="1:23" x14ac:dyDescent="0.25">
      <c r="A83" s="3" t="s">
        <v>1030</v>
      </c>
      <c r="B83" s="3" t="s">
        <v>1031</v>
      </c>
      <c r="C83" s="3" t="s">
        <v>259</v>
      </c>
      <c r="D83" s="3" t="s">
        <v>260</v>
      </c>
      <c r="E83" s="4" t="s">
        <v>1026</v>
      </c>
      <c r="F83" s="3" t="s">
        <v>1035</v>
      </c>
      <c r="G83" s="3" t="s">
        <v>1234</v>
      </c>
      <c r="H83" s="3" t="s">
        <v>1235</v>
      </c>
      <c r="I83" s="3" t="s">
        <v>1038</v>
      </c>
      <c r="J83" s="3" t="s">
        <v>1022</v>
      </c>
      <c r="K83" s="3" t="s">
        <v>1039</v>
      </c>
      <c r="L83" s="5">
        <v>6.25</v>
      </c>
      <c r="M83" s="4">
        <v>85</v>
      </c>
      <c r="N83" s="5">
        <v>268.69999931249998</v>
      </c>
      <c r="O83" s="5">
        <v>3.1611764624999998</v>
      </c>
      <c r="P83" s="4">
        <v>11965</v>
      </c>
      <c r="Q83" s="6">
        <v>0.710405348934392</v>
      </c>
      <c r="R83" s="7">
        <v>1.46451316339323</v>
      </c>
      <c r="S83" s="6">
        <v>1.1764705882352899</v>
      </c>
      <c r="T83" s="5">
        <f t="shared" si="3"/>
        <v>268.69999931249998</v>
      </c>
      <c r="U83" s="5">
        <v>234.6</v>
      </c>
      <c r="V83" s="5">
        <f t="shared" si="4"/>
        <v>268.69999931249998</v>
      </c>
      <c r="W83" s="4">
        <v>1</v>
      </c>
    </row>
    <row r="84" spans="1:23" x14ac:dyDescent="0.25">
      <c r="A84" s="3" t="s">
        <v>1030</v>
      </c>
      <c r="B84" s="3" t="s">
        <v>1031</v>
      </c>
      <c r="C84" s="3" t="s">
        <v>268</v>
      </c>
      <c r="D84" s="3" t="s">
        <v>154</v>
      </c>
      <c r="E84" s="4" t="s">
        <v>1026</v>
      </c>
      <c r="F84" s="3" t="s">
        <v>1035</v>
      </c>
      <c r="G84" s="3" t="s">
        <v>1028</v>
      </c>
      <c r="H84" s="3" t="s">
        <v>1244</v>
      </c>
      <c r="I84" s="3" t="s">
        <v>1038</v>
      </c>
      <c r="J84" s="3" t="s">
        <v>1022</v>
      </c>
      <c r="K84" s="3" t="s">
        <v>1039</v>
      </c>
      <c r="L84" s="5">
        <v>6.25</v>
      </c>
      <c r="M84" s="4">
        <v>538</v>
      </c>
      <c r="N84" s="5">
        <v>1642.3249938749998</v>
      </c>
      <c r="O84" s="5">
        <v>3.0526486874999996</v>
      </c>
      <c r="P84" s="4">
        <v>37068</v>
      </c>
      <c r="Q84" s="6">
        <v>1.45138664076832</v>
      </c>
      <c r="R84" s="7">
        <v>1.82321679076292</v>
      </c>
      <c r="S84" s="6">
        <v>0.37174721189591098</v>
      </c>
      <c r="T84" s="5">
        <f t="shared" si="3"/>
        <v>821.1624969374999</v>
      </c>
      <c r="U84" s="5">
        <v>1058.25</v>
      </c>
      <c r="V84" s="5">
        <f t="shared" si="4"/>
        <v>1642.3249938749998</v>
      </c>
      <c r="W84" s="4">
        <v>2</v>
      </c>
    </row>
    <row r="85" spans="1:23" x14ac:dyDescent="0.25">
      <c r="A85" s="3" t="s">
        <v>1030</v>
      </c>
      <c r="B85" s="3" t="s">
        <v>1031</v>
      </c>
      <c r="C85" s="3" t="s">
        <v>273</v>
      </c>
      <c r="D85" s="3" t="s">
        <v>13</v>
      </c>
      <c r="E85" s="4" t="s">
        <v>1026</v>
      </c>
      <c r="F85" s="3" t="s">
        <v>1035</v>
      </c>
      <c r="G85" s="3" t="s">
        <v>17</v>
      </c>
      <c r="H85" s="3" t="s">
        <v>1049</v>
      </c>
      <c r="I85" s="3" t="s">
        <v>1038</v>
      </c>
      <c r="J85" s="3" t="s">
        <v>1022</v>
      </c>
      <c r="K85" s="3" t="s">
        <v>1039</v>
      </c>
      <c r="L85" s="5">
        <v>10</v>
      </c>
      <c r="M85" s="4">
        <v>740</v>
      </c>
      <c r="N85" s="5">
        <v>2351.62499325</v>
      </c>
      <c r="O85" s="5">
        <v>3.1778716125000002</v>
      </c>
      <c r="P85" s="4">
        <v>105557</v>
      </c>
      <c r="Q85" s="6">
        <v>0.70104303835842297</v>
      </c>
      <c r="R85" s="7">
        <v>1.6486050190892101</v>
      </c>
      <c r="S85" s="6">
        <v>0.27027027027027001</v>
      </c>
      <c r="T85" s="5">
        <f t="shared" si="3"/>
        <v>1175.812496625</v>
      </c>
      <c r="U85" s="5">
        <v>1351.5</v>
      </c>
      <c r="V85" s="5">
        <f t="shared" si="4"/>
        <v>2351.62499325</v>
      </c>
      <c r="W85" s="4">
        <v>2</v>
      </c>
    </row>
    <row r="86" spans="1:23" x14ac:dyDescent="0.25">
      <c r="A86" s="3" t="s">
        <v>1030</v>
      </c>
      <c r="B86" s="3" t="s">
        <v>1031</v>
      </c>
      <c r="C86" s="3" t="s">
        <v>281</v>
      </c>
      <c r="D86" s="3" t="s">
        <v>135</v>
      </c>
      <c r="E86" s="4" t="s">
        <v>1026</v>
      </c>
      <c r="F86" s="3" t="s">
        <v>1027</v>
      </c>
      <c r="G86" s="3" t="s">
        <v>1230</v>
      </c>
      <c r="H86" s="3" t="s">
        <v>1020</v>
      </c>
      <c r="I86" s="3" t="s">
        <v>1021</v>
      </c>
      <c r="J86" s="3" t="s">
        <v>1022</v>
      </c>
      <c r="K86" s="3" t="s">
        <v>1039</v>
      </c>
      <c r="L86" s="5">
        <v>5</v>
      </c>
      <c r="M86" s="4">
        <v>166</v>
      </c>
      <c r="N86" s="5">
        <v>473.71249849999998</v>
      </c>
      <c r="O86" s="5">
        <v>2.85368975</v>
      </c>
      <c r="P86" s="4">
        <v>3620</v>
      </c>
      <c r="Q86" s="6">
        <v>4.5856353591160204</v>
      </c>
      <c r="R86" s="7">
        <v>1.37408839779006</v>
      </c>
      <c r="S86" s="6">
        <v>0.60240963855421703</v>
      </c>
      <c r="T86" s="5">
        <f t="shared" si="3"/>
        <v>473.71249849999998</v>
      </c>
      <c r="U86" s="5">
        <v>231.2</v>
      </c>
      <c r="V86" s="5">
        <f t="shared" si="4"/>
        <v>473.71249849999998</v>
      </c>
      <c r="W86" s="4">
        <v>1</v>
      </c>
    </row>
    <row r="87" spans="1:23" x14ac:dyDescent="0.25">
      <c r="A87" s="3" t="s">
        <v>1030</v>
      </c>
      <c r="B87" s="3" t="s">
        <v>1031</v>
      </c>
      <c r="C87" s="3" t="s">
        <v>282</v>
      </c>
      <c r="D87" s="3" t="s">
        <v>6</v>
      </c>
      <c r="E87" s="4" t="s">
        <v>1026</v>
      </c>
      <c r="F87" s="3" t="s">
        <v>1035</v>
      </c>
      <c r="G87" s="3" t="s">
        <v>1028</v>
      </c>
      <c r="H87" s="3" t="s">
        <v>1244</v>
      </c>
      <c r="I87" s="3" t="s">
        <v>1038</v>
      </c>
      <c r="J87" s="3" t="s">
        <v>1022</v>
      </c>
      <c r="K87" s="3" t="s">
        <v>1039</v>
      </c>
      <c r="L87" s="5">
        <v>3.75</v>
      </c>
      <c r="M87" s="4">
        <v>321</v>
      </c>
      <c r="N87" s="5">
        <v>919.44999821249985</v>
      </c>
      <c r="O87" s="5">
        <v>2.8643302124999996</v>
      </c>
      <c r="P87" s="4">
        <v>19877</v>
      </c>
      <c r="Q87" s="6">
        <v>1.61493183075917</v>
      </c>
      <c r="R87" s="7">
        <v>1.9875886703224801</v>
      </c>
      <c r="S87" s="6">
        <v>0.31152647975077896</v>
      </c>
      <c r="T87" s="5">
        <f t="shared" si="3"/>
        <v>919.44999821249985</v>
      </c>
      <c r="U87" s="5">
        <v>391</v>
      </c>
      <c r="V87" s="5">
        <f t="shared" si="4"/>
        <v>919.44999821249985</v>
      </c>
      <c r="W87" s="4">
        <v>1</v>
      </c>
    </row>
    <row r="88" spans="1:23" x14ac:dyDescent="0.25">
      <c r="A88" s="3" t="s">
        <v>1030</v>
      </c>
      <c r="B88" s="3" t="s">
        <v>1031</v>
      </c>
      <c r="C88" s="3" t="s">
        <v>283</v>
      </c>
      <c r="D88" s="3" t="s">
        <v>208</v>
      </c>
      <c r="E88" s="4" t="s">
        <v>1026</v>
      </c>
      <c r="F88" s="3" t="s">
        <v>1027</v>
      </c>
      <c r="G88" s="3" t="s">
        <v>1028</v>
      </c>
      <c r="H88" s="3" t="s">
        <v>1020</v>
      </c>
      <c r="I88" s="3" t="s">
        <v>1021</v>
      </c>
      <c r="J88" s="3" t="s">
        <v>1022</v>
      </c>
      <c r="K88" s="3" t="s">
        <v>1025</v>
      </c>
      <c r="L88" s="5">
        <v>5</v>
      </c>
      <c r="M88" s="4">
        <v>404</v>
      </c>
      <c r="N88" s="5">
        <v>1377.96249805</v>
      </c>
      <c r="O88" s="5">
        <v>3.4107982625000002</v>
      </c>
      <c r="P88" s="4">
        <v>10338</v>
      </c>
      <c r="Q88" s="6">
        <v>3.9079125556200398</v>
      </c>
      <c r="R88" s="7">
        <v>1.69829754304508</v>
      </c>
      <c r="S88" s="6">
        <v>0.24752475247524802</v>
      </c>
      <c r="T88" s="5">
        <f t="shared" si="3"/>
        <v>1377.96249805</v>
      </c>
      <c r="U88" s="5">
        <v>502.35</v>
      </c>
      <c r="V88" s="5">
        <f t="shared" si="4"/>
        <v>1377.96249805</v>
      </c>
      <c r="W88" s="4">
        <v>1</v>
      </c>
    </row>
    <row r="89" spans="1:23" x14ac:dyDescent="0.25">
      <c r="A89" s="3" t="s">
        <v>1030</v>
      </c>
      <c r="B89" s="3" t="s">
        <v>1031</v>
      </c>
      <c r="C89" s="3" t="s">
        <v>289</v>
      </c>
      <c r="D89" s="3" t="s">
        <v>1304</v>
      </c>
      <c r="E89" s="4" t="s">
        <v>1026</v>
      </c>
      <c r="F89" s="3" t="s">
        <v>1035</v>
      </c>
      <c r="G89" s="3" t="s">
        <v>1028</v>
      </c>
      <c r="H89" s="3" t="s">
        <v>1244</v>
      </c>
      <c r="I89" s="3" t="s">
        <v>1038</v>
      </c>
      <c r="J89" s="3" t="s">
        <v>1022</v>
      </c>
      <c r="K89" s="3" t="s">
        <v>1039</v>
      </c>
      <c r="L89" s="5">
        <v>5</v>
      </c>
      <c r="M89" s="4">
        <v>246</v>
      </c>
      <c r="N89" s="5">
        <v>617.48749972500002</v>
      </c>
      <c r="O89" s="5">
        <v>2.5101117875000001</v>
      </c>
      <c r="P89" s="4">
        <v>28163</v>
      </c>
      <c r="Q89" s="6">
        <v>0.87348648936547901</v>
      </c>
      <c r="R89" s="7">
        <v>1.83184319852288</v>
      </c>
      <c r="S89" s="6">
        <v>0.40650406504065001</v>
      </c>
      <c r="T89" s="5">
        <f t="shared" si="3"/>
        <v>617.48749972500002</v>
      </c>
      <c r="U89" s="5">
        <v>147.05000000000001</v>
      </c>
      <c r="V89" s="5">
        <f t="shared" si="4"/>
        <v>617.48749972500002</v>
      </c>
      <c r="W89" s="4">
        <v>1</v>
      </c>
    </row>
    <row r="90" spans="1:23" x14ac:dyDescent="0.25">
      <c r="A90" s="3" t="s">
        <v>1030</v>
      </c>
      <c r="B90" s="3" t="s">
        <v>1031</v>
      </c>
      <c r="C90" s="3" t="s">
        <v>296</v>
      </c>
      <c r="D90" s="3" t="s">
        <v>180</v>
      </c>
      <c r="E90" s="4" t="s">
        <v>1026</v>
      </c>
      <c r="F90" s="3" t="s">
        <v>1035</v>
      </c>
      <c r="G90" s="3" t="s">
        <v>1028</v>
      </c>
      <c r="H90" s="3" t="s">
        <v>1244</v>
      </c>
      <c r="I90" s="3" t="s">
        <v>1038</v>
      </c>
      <c r="J90" s="3" t="s">
        <v>1022</v>
      </c>
      <c r="K90" s="3" t="s">
        <v>1039</v>
      </c>
      <c r="L90" s="5">
        <v>5</v>
      </c>
      <c r="M90" s="4">
        <v>806</v>
      </c>
      <c r="N90" s="5">
        <v>2146.1999948999996</v>
      </c>
      <c r="O90" s="5">
        <v>2.6627791499999995</v>
      </c>
      <c r="P90" s="4">
        <v>23013</v>
      </c>
      <c r="Q90" s="6">
        <v>3.5023682266545002</v>
      </c>
      <c r="R90" s="7">
        <v>2.4318254899404699</v>
      </c>
      <c r="S90" s="6">
        <v>0.12406947890818901</v>
      </c>
      <c r="T90" s="5">
        <f t="shared" si="3"/>
        <v>2146.1999948999996</v>
      </c>
      <c r="U90" s="5">
        <v>249.05</v>
      </c>
      <c r="V90" s="5">
        <f t="shared" si="4"/>
        <v>2146.1999948999996</v>
      </c>
      <c r="W90" s="4">
        <v>1</v>
      </c>
    </row>
    <row r="91" spans="1:23" x14ac:dyDescent="0.25">
      <c r="A91" s="3" t="s">
        <v>1030</v>
      </c>
      <c r="B91" s="3" t="s">
        <v>1031</v>
      </c>
      <c r="C91" s="3" t="s">
        <v>307</v>
      </c>
      <c r="D91" s="3" t="s">
        <v>308</v>
      </c>
      <c r="E91" s="4" t="s">
        <v>1026</v>
      </c>
      <c r="F91" s="3" t="s">
        <v>1035</v>
      </c>
      <c r="G91" s="3" t="s">
        <v>1221</v>
      </c>
      <c r="H91" s="3" t="s">
        <v>1222</v>
      </c>
      <c r="I91" s="3" t="s">
        <v>1038</v>
      </c>
      <c r="J91" s="3" t="s">
        <v>1022</v>
      </c>
      <c r="K91" s="3" t="s">
        <v>1039</v>
      </c>
      <c r="L91" s="5">
        <v>0</v>
      </c>
      <c r="M91" s="4">
        <v>2</v>
      </c>
      <c r="N91" s="5">
        <v>1.3125</v>
      </c>
      <c r="O91" s="5">
        <v>0.65625</v>
      </c>
      <c r="P91" s="4">
        <v>34</v>
      </c>
      <c r="Q91" s="6">
        <v>5.8823529411764701</v>
      </c>
      <c r="R91" s="7">
        <v>1.9411764705882399</v>
      </c>
      <c r="S91" s="6">
        <v>0</v>
      </c>
      <c r="T91" s="5">
        <v>0</v>
      </c>
      <c r="U91" s="5">
        <v>0</v>
      </c>
      <c r="V91" s="5">
        <f t="shared" si="4"/>
        <v>1.3125</v>
      </c>
      <c r="W91" s="4">
        <v>0</v>
      </c>
    </row>
    <row r="92" spans="1:23" x14ac:dyDescent="0.25">
      <c r="A92" s="3" t="s">
        <v>1030</v>
      </c>
      <c r="B92" s="3" t="s">
        <v>1031</v>
      </c>
      <c r="C92" s="3" t="s">
        <v>309</v>
      </c>
      <c r="D92" s="3" t="s">
        <v>310</v>
      </c>
      <c r="E92" s="4" t="s">
        <v>1026</v>
      </c>
      <c r="F92" s="3" t="s">
        <v>1035</v>
      </c>
      <c r="G92" s="3" t="s">
        <v>311</v>
      </c>
      <c r="H92" s="3" t="s">
        <v>20</v>
      </c>
      <c r="I92" s="3" t="s">
        <v>1038</v>
      </c>
      <c r="J92" s="3" t="s">
        <v>1022</v>
      </c>
      <c r="K92" s="3" t="s">
        <v>1039</v>
      </c>
      <c r="L92" s="5">
        <v>0</v>
      </c>
      <c r="M92" s="4">
        <v>2</v>
      </c>
      <c r="N92" s="5">
        <v>2</v>
      </c>
      <c r="O92" s="5">
        <v>1</v>
      </c>
      <c r="P92" s="4">
        <v>69</v>
      </c>
      <c r="Q92" s="6">
        <v>2.8985507246376798</v>
      </c>
      <c r="R92" s="7">
        <v>1.6768115942029</v>
      </c>
      <c r="S92" s="6">
        <v>0</v>
      </c>
      <c r="T92" s="5">
        <v>0</v>
      </c>
      <c r="U92" s="5">
        <v>0</v>
      </c>
      <c r="V92" s="5">
        <f t="shared" si="4"/>
        <v>2</v>
      </c>
      <c r="W92" s="4">
        <v>0</v>
      </c>
    </row>
    <row r="93" spans="1:23" x14ac:dyDescent="0.25">
      <c r="A93" s="3" t="s">
        <v>1030</v>
      </c>
      <c r="B93" s="3" t="s">
        <v>1031</v>
      </c>
      <c r="C93" s="3" t="s">
        <v>312</v>
      </c>
      <c r="D93" s="3" t="s">
        <v>313</v>
      </c>
      <c r="E93" s="4" t="s">
        <v>1026</v>
      </c>
      <c r="F93" s="3" t="s">
        <v>1035</v>
      </c>
      <c r="G93" s="3" t="s">
        <v>1221</v>
      </c>
      <c r="H93" s="3" t="s">
        <v>1222</v>
      </c>
      <c r="I93" s="3" t="s">
        <v>1038</v>
      </c>
      <c r="J93" s="3" t="s">
        <v>1022</v>
      </c>
      <c r="K93" s="3" t="s">
        <v>1039</v>
      </c>
      <c r="L93" s="5">
        <v>0</v>
      </c>
      <c r="M93" s="4">
        <v>2</v>
      </c>
      <c r="N93" s="5">
        <v>2.1375000000000002</v>
      </c>
      <c r="O93" s="5">
        <v>1.0687500000000001</v>
      </c>
      <c r="P93" s="4">
        <v>452</v>
      </c>
      <c r="Q93" s="6">
        <v>0.44247787610619504</v>
      </c>
      <c r="R93" s="7">
        <v>1.65730088495575</v>
      </c>
      <c r="S93" s="6">
        <v>0</v>
      </c>
      <c r="T93" s="5">
        <v>0</v>
      </c>
      <c r="U93" s="5">
        <v>0</v>
      </c>
      <c r="V93" s="5">
        <f t="shared" si="4"/>
        <v>2.1375000000000002</v>
      </c>
      <c r="W93" s="4">
        <v>0</v>
      </c>
    </row>
    <row r="94" spans="1:23" x14ac:dyDescent="0.25">
      <c r="A94" s="3" t="s">
        <v>1030</v>
      </c>
      <c r="B94" s="3" t="s">
        <v>1031</v>
      </c>
      <c r="C94" s="3" t="s">
        <v>314</v>
      </c>
      <c r="D94" s="3" t="s">
        <v>315</v>
      </c>
      <c r="E94" s="4" t="s">
        <v>1026</v>
      </c>
      <c r="F94" s="3" t="s">
        <v>1035</v>
      </c>
      <c r="G94" s="3" t="s">
        <v>1221</v>
      </c>
      <c r="H94" s="3" t="s">
        <v>1222</v>
      </c>
      <c r="I94" s="3" t="s">
        <v>1038</v>
      </c>
      <c r="J94" s="3" t="s">
        <v>1022</v>
      </c>
      <c r="K94" s="3" t="s">
        <v>1039</v>
      </c>
      <c r="L94" s="5">
        <v>0</v>
      </c>
      <c r="M94" s="4">
        <v>5</v>
      </c>
      <c r="N94" s="5">
        <v>4.1500000000000004</v>
      </c>
      <c r="O94" s="5">
        <v>0.83</v>
      </c>
      <c r="P94" s="4">
        <v>448</v>
      </c>
      <c r="Q94" s="6">
        <v>1.1160714285714299</v>
      </c>
      <c r="R94" s="7">
        <v>1.38214285714286</v>
      </c>
      <c r="S94" s="6">
        <v>0</v>
      </c>
      <c r="T94" s="5">
        <v>0</v>
      </c>
      <c r="U94" s="5">
        <v>0</v>
      </c>
      <c r="V94" s="5">
        <f t="shared" si="4"/>
        <v>4.1500000000000004</v>
      </c>
      <c r="W94" s="4">
        <v>0</v>
      </c>
    </row>
    <row r="95" spans="1:23" x14ac:dyDescent="0.25">
      <c r="A95" s="3" t="s">
        <v>1030</v>
      </c>
      <c r="B95" s="3" t="s">
        <v>1031</v>
      </c>
      <c r="C95" s="3" t="s">
        <v>316</v>
      </c>
      <c r="D95" s="3" t="s">
        <v>317</v>
      </c>
      <c r="E95" s="4" t="s">
        <v>1026</v>
      </c>
      <c r="F95" s="3" t="s">
        <v>1035</v>
      </c>
      <c r="G95" s="3" t="s">
        <v>311</v>
      </c>
      <c r="H95" s="3" t="s">
        <v>20</v>
      </c>
      <c r="I95" s="3" t="s">
        <v>1038</v>
      </c>
      <c r="J95" s="3" t="s">
        <v>1022</v>
      </c>
      <c r="K95" s="3" t="s">
        <v>1039</v>
      </c>
      <c r="L95" s="5">
        <v>0</v>
      </c>
      <c r="M95" s="4">
        <v>6</v>
      </c>
      <c r="N95" s="5">
        <v>4.875</v>
      </c>
      <c r="O95" s="5">
        <v>0.8125</v>
      </c>
      <c r="P95" s="4">
        <v>53</v>
      </c>
      <c r="Q95" s="6">
        <v>11.320754716981099</v>
      </c>
      <c r="R95" s="7">
        <v>3.5320754716981102</v>
      </c>
      <c r="S95" s="6">
        <v>0</v>
      </c>
      <c r="T95" s="5">
        <v>0</v>
      </c>
      <c r="U95" s="5">
        <v>0</v>
      </c>
      <c r="V95" s="5">
        <f t="shared" si="4"/>
        <v>4.875</v>
      </c>
      <c r="W95" s="4">
        <v>0</v>
      </c>
    </row>
    <row r="96" spans="1:23" x14ac:dyDescent="0.25">
      <c r="A96" s="3" t="s">
        <v>1030</v>
      </c>
      <c r="B96" s="3" t="s">
        <v>1031</v>
      </c>
      <c r="C96" s="3" t="s">
        <v>318</v>
      </c>
      <c r="D96" s="3" t="s">
        <v>319</v>
      </c>
      <c r="E96" s="4" t="s">
        <v>1026</v>
      </c>
      <c r="F96" s="3" t="s">
        <v>1035</v>
      </c>
      <c r="G96" s="3" t="s">
        <v>17</v>
      </c>
      <c r="H96" s="3" t="s">
        <v>1049</v>
      </c>
      <c r="I96" s="3" t="s">
        <v>1038</v>
      </c>
      <c r="J96" s="3" t="s">
        <v>1022</v>
      </c>
      <c r="K96" s="3" t="s">
        <v>1039</v>
      </c>
      <c r="L96" s="5">
        <v>0</v>
      </c>
      <c r="M96" s="4">
        <v>16</v>
      </c>
      <c r="N96" s="5">
        <v>10.0625</v>
      </c>
      <c r="O96" s="5">
        <v>0.62890625</v>
      </c>
      <c r="P96" s="4">
        <v>2087</v>
      </c>
      <c r="Q96" s="6">
        <v>0.76665069477719194</v>
      </c>
      <c r="R96" s="7">
        <v>1.3501197891710599</v>
      </c>
      <c r="S96" s="6">
        <v>0</v>
      </c>
      <c r="T96" s="5">
        <v>0</v>
      </c>
      <c r="U96" s="5">
        <v>0</v>
      </c>
      <c r="V96" s="5">
        <f t="shared" si="4"/>
        <v>10.0625</v>
      </c>
      <c r="W96" s="4">
        <v>0</v>
      </c>
    </row>
    <row r="97" spans="1:23" x14ac:dyDescent="0.25">
      <c r="A97" s="3" t="s">
        <v>1030</v>
      </c>
      <c r="B97" s="3" t="s">
        <v>1031</v>
      </c>
      <c r="C97" s="3" t="s">
        <v>320</v>
      </c>
      <c r="D97" s="3" t="s">
        <v>321</v>
      </c>
      <c r="E97" s="4" t="s">
        <v>1026</v>
      </c>
      <c r="F97" s="3" t="s">
        <v>1035</v>
      </c>
      <c r="G97" s="3" t="s">
        <v>1234</v>
      </c>
      <c r="H97" s="3" t="s">
        <v>1235</v>
      </c>
      <c r="I97" s="3" t="s">
        <v>1038</v>
      </c>
      <c r="J97" s="3" t="s">
        <v>1022</v>
      </c>
      <c r="K97" s="3" t="s">
        <v>1039</v>
      </c>
      <c r="L97" s="5">
        <v>0</v>
      </c>
      <c r="M97" s="4">
        <v>14</v>
      </c>
      <c r="N97" s="5">
        <v>14.312499949999999</v>
      </c>
      <c r="O97" s="5">
        <v>1.0223214249999999</v>
      </c>
      <c r="P97" s="4">
        <v>278</v>
      </c>
      <c r="Q97" s="6">
        <v>5.0359712230215798</v>
      </c>
      <c r="R97" s="7">
        <v>1.7802158273381301</v>
      </c>
      <c r="S97" s="6">
        <v>0</v>
      </c>
      <c r="T97" s="5">
        <v>0</v>
      </c>
      <c r="U97" s="5">
        <v>0</v>
      </c>
      <c r="V97" s="5">
        <f t="shared" si="4"/>
        <v>14.312499949999999</v>
      </c>
      <c r="W97" s="4">
        <v>0</v>
      </c>
    </row>
    <row r="98" spans="1:23" x14ac:dyDescent="0.25">
      <c r="A98" s="3" t="s">
        <v>1030</v>
      </c>
      <c r="B98" s="3" t="s">
        <v>1031</v>
      </c>
      <c r="C98" s="3" t="s">
        <v>467</v>
      </c>
      <c r="D98" s="3" t="s">
        <v>468</v>
      </c>
      <c r="E98" s="4" t="s">
        <v>1026</v>
      </c>
      <c r="F98" s="3" t="s">
        <v>1035</v>
      </c>
      <c r="G98" s="3" t="s">
        <v>1234</v>
      </c>
      <c r="H98" s="3" t="s">
        <v>1235</v>
      </c>
      <c r="I98" s="3" t="s">
        <v>1038</v>
      </c>
      <c r="J98" s="3" t="s">
        <v>1022</v>
      </c>
      <c r="K98" s="3" t="s">
        <v>1039</v>
      </c>
      <c r="L98" s="5">
        <v>1.25</v>
      </c>
      <c r="M98" s="4">
        <v>1</v>
      </c>
      <c r="N98" s="5">
        <v>0.6875</v>
      </c>
      <c r="O98" s="5">
        <v>0.6875</v>
      </c>
      <c r="P98" s="4">
        <v>72</v>
      </c>
      <c r="Q98" s="6">
        <v>1.3888888888888899</v>
      </c>
      <c r="R98" s="7">
        <v>1.4055555555555601</v>
      </c>
      <c r="S98" s="6">
        <v>0</v>
      </c>
      <c r="T98" s="5">
        <v>0</v>
      </c>
      <c r="U98" s="5">
        <v>0</v>
      </c>
      <c r="V98" s="5">
        <f t="shared" si="4"/>
        <v>0.6875</v>
      </c>
      <c r="W98" s="4">
        <v>0</v>
      </c>
    </row>
    <row r="99" spans="1:23" x14ac:dyDescent="0.25">
      <c r="A99" s="3" t="s">
        <v>1030</v>
      </c>
      <c r="B99" s="3" t="s">
        <v>1031</v>
      </c>
      <c r="C99" s="3" t="s">
        <v>469</v>
      </c>
      <c r="D99" s="3" t="s">
        <v>470</v>
      </c>
      <c r="E99" s="4" t="s">
        <v>1026</v>
      </c>
      <c r="F99" s="3" t="s">
        <v>1035</v>
      </c>
      <c r="G99" s="3" t="s">
        <v>311</v>
      </c>
      <c r="H99" s="3" t="s">
        <v>20</v>
      </c>
      <c r="I99" s="3" t="s">
        <v>1038</v>
      </c>
      <c r="J99" s="3" t="s">
        <v>1022</v>
      </c>
      <c r="K99" s="3" t="s">
        <v>1039</v>
      </c>
      <c r="L99" s="5">
        <v>1.25</v>
      </c>
      <c r="M99" s="4">
        <v>2</v>
      </c>
      <c r="N99" s="5">
        <v>0.7</v>
      </c>
      <c r="O99" s="5">
        <v>0.35</v>
      </c>
      <c r="P99" s="4">
        <v>20</v>
      </c>
      <c r="Q99" s="6">
        <v>10</v>
      </c>
      <c r="R99" s="7">
        <v>1.7</v>
      </c>
      <c r="S99" s="6">
        <v>0</v>
      </c>
      <c r="T99" s="5">
        <v>0</v>
      </c>
      <c r="U99" s="5">
        <v>0</v>
      </c>
      <c r="V99" s="5">
        <f t="shared" si="4"/>
        <v>0.7</v>
      </c>
      <c r="W99" s="4">
        <v>0</v>
      </c>
    </row>
    <row r="100" spans="1:23" x14ac:dyDescent="0.25">
      <c r="A100" s="3" t="s">
        <v>1030</v>
      </c>
      <c r="B100" s="3" t="s">
        <v>1031</v>
      </c>
      <c r="C100" s="3" t="s">
        <v>471</v>
      </c>
      <c r="D100" s="3" t="s">
        <v>414</v>
      </c>
      <c r="E100" s="4" t="s">
        <v>1026</v>
      </c>
      <c r="F100" s="3" t="s">
        <v>1035</v>
      </c>
      <c r="G100" s="3" t="s">
        <v>68</v>
      </c>
      <c r="H100" s="3" t="s">
        <v>28</v>
      </c>
      <c r="I100" s="3" t="s">
        <v>1038</v>
      </c>
      <c r="J100" s="3" t="s">
        <v>1022</v>
      </c>
      <c r="K100" s="3" t="s">
        <v>1039</v>
      </c>
      <c r="L100" s="5">
        <v>1.25</v>
      </c>
      <c r="M100" s="4">
        <v>1</v>
      </c>
      <c r="N100" s="5">
        <v>0.7</v>
      </c>
      <c r="O100" s="5">
        <v>0.7</v>
      </c>
      <c r="P100" s="4">
        <v>404</v>
      </c>
      <c r="Q100" s="6">
        <v>0.24752475247524802</v>
      </c>
      <c r="R100" s="7">
        <v>1.21757425742574</v>
      </c>
      <c r="S100" s="6">
        <v>0</v>
      </c>
      <c r="T100" s="5">
        <v>0</v>
      </c>
      <c r="U100" s="5">
        <v>0</v>
      </c>
      <c r="V100" s="5">
        <f t="shared" si="4"/>
        <v>0.7</v>
      </c>
      <c r="W100" s="4">
        <v>0</v>
      </c>
    </row>
    <row r="101" spans="1:23" x14ac:dyDescent="0.25">
      <c r="A101" s="3" t="s">
        <v>1030</v>
      </c>
      <c r="B101" s="3" t="s">
        <v>1031</v>
      </c>
      <c r="C101" s="3" t="s">
        <v>472</v>
      </c>
      <c r="D101" s="3" t="s">
        <v>473</v>
      </c>
      <c r="E101" s="4" t="s">
        <v>1026</v>
      </c>
      <c r="F101" s="3" t="s">
        <v>1035</v>
      </c>
      <c r="G101" s="3" t="s">
        <v>68</v>
      </c>
      <c r="H101" s="3" t="s">
        <v>28</v>
      </c>
      <c r="I101" s="3" t="s">
        <v>1038</v>
      </c>
      <c r="J101" s="3" t="s">
        <v>1022</v>
      </c>
      <c r="K101" s="3" t="s">
        <v>1039</v>
      </c>
      <c r="L101" s="5">
        <v>1.25</v>
      </c>
      <c r="M101" s="4">
        <v>1</v>
      </c>
      <c r="N101" s="5">
        <v>0.71250000000000002</v>
      </c>
      <c r="O101" s="5">
        <v>0.71250000000000002</v>
      </c>
      <c r="P101" s="4">
        <v>199</v>
      </c>
      <c r="Q101" s="6">
        <v>0.50251256281406997</v>
      </c>
      <c r="R101" s="7">
        <v>1.78040201005025</v>
      </c>
      <c r="S101" s="6">
        <v>0</v>
      </c>
      <c r="T101" s="5">
        <v>0</v>
      </c>
      <c r="U101" s="5">
        <v>0</v>
      </c>
      <c r="V101" s="5">
        <f t="shared" si="4"/>
        <v>0.71250000000000002</v>
      </c>
      <c r="W101" s="4">
        <v>0</v>
      </c>
    </row>
    <row r="102" spans="1:23" x14ac:dyDescent="0.25">
      <c r="A102" s="3" t="s">
        <v>1030</v>
      </c>
      <c r="B102" s="3" t="s">
        <v>1031</v>
      </c>
      <c r="C102" s="3" t="s">
        <v>474</v>
      </c>
      <c r="D102" s="3" t="s">
        <v>475</v>
      </c>
      <c r="E102" s="4" t="s">
        <v>1026</v>
      </c>
      <c r="F102" s="3" t="s">
        <v>1035</v>
      </c>
      <c r="G102" s="3" t="s">
        <v>311</v>
      </c>
      <c r="H102" s="3" t="s">
        <v>20</v>
      </c>
      <c r="I102" s="3" t="s">
        <v>1038</v>
      </c>
      <c r="J102" s="3" t="s">
        <v>1022</v>
      </c>
      <c r="K102" s="3" t="s">
        <v>1039</v>
      </c>
      <c r="L102" s="5">
        <v>1.25</v>
      </c>
      <c r="M102" s="4">
        <v>1</v>
      </c>
      <c r="N102" s="5">
        <v>0.75</v>
      </c>
      <c r="O102" s="5">
        <v>0.75</v>
      </c>
      <c r="P102" s="4">
        <v>43</v>
      </c>
      <c r="Q102" s="6">
        <v>2.32558139534884</v>
      </c>
      <c r="R102" s="7">
        <v>1.3953488372092999</v>
      </c>
      <c r="S102" s="6">
        <v>0</v>
      </c>
      <c r="T102" s="5">
        <v>0</v>
      </c>
      <c r="U102" s="5">
        <v>0</v>
      </c>
      <c r="V102" s="5">
        <f t="shared" si="4"/>
        <v>0.75</v>
      </c>
      <c r="W102" s="4">
        <v>0</v>
      </c>
    </row>
    <row r="103" spans="1:23" x14ac:dyDescent="0.25">
      <c r="A103" s="3" t="s">
        <v>1030</v>
      </c>
      <c r="B103" s="3" t="s">
        <v>1031</v>
      </c>
      <c r="C103" s="3" t="s">
        <v>476</v>
      </c>
      <c r="D103" s="3" t="s">
        <v>477</v>
      </c>
      <c r="E103" s="4" t="s">
        <v>1026</v>
      </c>
      <c r="F103" s="3" t="s">
        <v>1035</v>
      </c>
      <c r="G103" s="3" t="s">
        <v>1221</v>
      </c>
      <c r="H103" s="3" t="s">
        <v>1222</v>
      </c>
      <c r="I103" s="3" t="s">
        <v>1038</v>
      </c>
      <c r="J103" s="3" t="s">
        <v>1022</v>
      </c>
      <c r="K103" s="3" t="s">
        <v>1039</v>
      </c>
      <c r="L103" s="5">
        <v>1.25</v>
      </c>
      <c r="M103" s="4">
        <v>1</v>
      </c>
      <c r="N103" s="5">
        <v>1.5625</v>
      </c>
      <c r="O103" s="5">
        <v>1.5625</v>
      </c>
      <c r="P103" s="4">
        <v>1101</v>
      </c>
      <c r="Q103" s="6">
        <v>9.0826521344232497E-2</v>
      </c>
      <c r="R103" s="7">
        <v>1.30835603996367</v>
      </c>
      <c r="S103" s="6">
        <v>0</v>
      </c>
      <c r="T103" s="5">
        <v>0</v>
      </c>
      <c r="U103" s="5">
        <v>0</v>
      </c>
      <c r="V103" s="5">
        <f t="shared" si="4"/>
        <v>1.5625</v>
      </c>
      <c r="W103" s="4">
        <v>0</v>
      </c>
    </row>
    <row r="104" spans="1:23" x14ac:dyDescent="0.25">
      <c r="A104" s="3" t="s">
        <v>1030</v>
      </c>
      <c r="B104" s="3" t="s">
        <v>1031</v>
      </c>
      <c r="C104" s="3" t="s">
        <v>478</v>
      </c>
      <c r="D104" s="3" t="s">
        <v>479</v>
      </c>
      <c r="E104" s="4" t="s">
        <v>1026</v>
      </c>
      <c r="F104" s="3" t="s">
        <v>1035</v>
      </c>
      <c r="G104" s="3" t="s">
        <v>311</v>
      </c>
      <c r="H104" s="3" t="s">
        <v>20</v>
      </c>
      <c r="I104" s="3" t="s">
        <v>1038</v>
      </c>
      <c r="J104" s="3" t="s">
        <v>1022</v>
      </c>
      <c r="K104" s="3" t="s">
        <v>1039</v>
      </c>
      <c r="L104" s="5">
        <v>1.25</v>
      </c>
      <c r="M104" s="4">
        <v>2</v>
      </c>
      <c r="N104" s="5">
        <v>1.6875</v>
      </c>
      <c r="O104" s="5">
        <v>0.84375</v>
      </c>
      <c r="P104" s="4">
        <v>312</v>
      </c>
      <c r="Q104" s="6">
        <v>0.64102564102564097</v>
      </c>
      <c r="R104" s="7">
        <v>1.7435897435897401</v>
      </c>
      <c r="S104" s="6">
        <v>0</v>
      </c>
      <c r="T104" s="5">
        <v>0</v>
      </c>
      <c r="U104" s="5">
        <v>0</v>
      </c>
      <c r="V104" s="5">
        <f t="shared" si="4"/>
        <v>1.6875</v>
      </c>
      <c r="W104" s="4">
        <v>0</v>
      </c>
    </row>
    <row r="105" spans="1:23" x14ac:dyDescent="0.25">
      <c r="A105" s="3" t="s">
        <v>1030</v>
      </c>
      <c r="B105" s="3" t="s">
        <v>1031</v>
      </c>
      <c r="C105" s="3" t="s">
        <v>480</v>
      </c>
      <c r="D105" s="3" t="s">
        <v>481</v>
      </c>
      <c r="E105" s="4" t="s">
        <v>1026</v>
      </c>
      <c r="F105" s="3" t="s">
        <v>1035</v>
      </c>
      <c r="G105" s="3" t="s">
        <v>311</v>
      </c>
      <c r="H105" s="3" t="s">
        <v>20</v>
      </c>
      <c r="I105" s="3" t="s">
        <v>1038</v>
      </c>
      <c r="J105" s="3" t="s">
        <v>1022</v>
      </c>
      <c r="K105" s="3" t="s">
        <v>1039</v>
      </c>
      <c r="L105" s="5">
        <v>1.25</v>
      </c>
      <c r="M105" s="4">
        <v>1</v>
      </c>
      <c r="N105" s="5">
        <v>1.6875</v>
      </c>
      <c r="O105" s="5">
        <v>1.6875</v>
      </c>
      <c r="P105" s="4">
        <v>1221</v>
      </c>
      <c r="Q105" s="6">
        <v>8.1900081900081897E-2</v>
      </c>
      <c r="R105" s="7">
        <v>1.6476658476658499</v>
      </c>
      <c r="S105" s="6">
        <v>0</v>
      </c>
      <c r="T105" s="5">
        <v>0</v>
      </c>
      <c r="U105" s="5">
        <v>0</v>
      </c>
      <c r="V105" s="5">
        <f t="shared" si="4"/>
        <v>1.6875</v>
      </c>
      <c r="W105" s="4">
        <v>0</v>
      </c>
    </row>
    <row r="106" spans="1:23" x14ac:dyDescent="0.25">
      <c r="A106" s="3" t="s">
        <v>1030</v>
      </c>
      <c r="B106" s="3" t="s">
        <v>1031</v>
      </c>
      <c r="C106" s="3" t="s">
        <v>482</v>
      </c>
      <c r="D106" s="3" t="s">
        <v>483</v>
      </c>
      <c r="E106" s="4" t="s">
        <v>1026</v>
      </c>
      <c r="F106" s="3" t="s">
        <v>1035</v>
      </c>
      <c r="G106" s="3" t="s">
        <v>68</v>
      </c>
      <c r="H106" s="3" t="s">
        <v>28</v>
      </c>
      <c r="I106" s="3" t="s">
        <v>1038</v>
      </c>
      <c r="J106" s="3" t="s">
        <v>1022</v>
      </c>
      <c r="K106" s="3" t="s">
        <v>1039</v>
      </c>
      <c r="L106" s="5">
        <v>1.25</v>
      </c>
      <c r="M106" s="4">
        <v>1</v>
      </c>
      <c r="N106" s="5">
        <v>1.8374999999999999</v>
      </c>
      <c r="O106" s="5">
        <v>1.8374999999999999</v>
      </c>
      <c r="P106" s="4">
        <v>11</v>
      </c>
      <c r="Q106" s="6">
        <v>9.0909090909090899</v>
      </c>
      <c r="R106" s="7">
        <v>1.63636363636364</v>
      </c>
      <c r="S106" s="6">
        <v>0</v>
      </c>
      <c r="T106" s="5">
        <v>0</v>
      </c>
      <c r="U106" s="5">
        <v>0</v>
      </c>
      <c r="V106" s="5">
        <f t="shared" si="4"/>
        <v>1.8374999999999999</v>
      </c>
      <c r="W106" s="4">
        <v>0</v>
      </c>
    </row>
    <row r="107" spans="1:23" x14ac:dyDescent="0.25">
      <c r="A107" s="3" t="s">
        <v>1030</v>
      </c>
      <c r="B107" s="3" t="s">
        <v>1031</v>
      </c>
      <c r="C107" s="3" t="s">
        <v>484</v>
      </c>
      <c r="D107" s="3" t="s">
        <v>485</v>
      </c>
      <c r="E107" s="4" t="s">
        <v>1026</v>
      </c>
      <c r="F107" s="3" t="s">
        <v>1035</v>
      </c>
      <c r="G107" s="3" t="s">
        <v>1221</v>
      </c>
      <c r="H107" s="3" t="s">
        <v>1222</v>
      </c>
      <c r="I107" s="3" t="s">
        <v>1038</v>
      </c>
      <c r="J107" s="3" t="s">
        <v>1022</v>
      </c>
      <c r="K107" s="3" t="s">
        <v>1039</v>
      </c>
      <c r="L107" s="5">
        <v>1.25</v>
      </c>
      <c r="M107" s="4">
        <v>2</v>
      </c>
      <c r="N107" s="5">
        <v>1.9624999999999999</v>
      </c>
      <c r="O107" s="5">
        <v>0.98124999999999996</v>
      </c>
      <c r="P107" s="4">
        <v>36</v>
      </c>
      <c r="Q107" s="6">
        <v>5.5555555555555598</v>
      </c>
      <c r="R107" s="7">
        <v>1.9750000000000001</v>
      </c>
      <c r="S107" s="6">
        <v>0</v>
      </c>
      <c r="T107" s="5">
        <v>0</v>
      </c>
      <c r="U107" s="5">
        <v>0</v>
      </c>
      <c r="V107" s="5">
        <f t="shared" si="4"/>
        <v>1.9624999999999999</v>
      </c>
      <c r="W107" s="4">
        <v>0</v>
      </c>
    </row>
    <row r="108" spans="1:23" x14ac:dyDescent="0.25">
      <c r="A108" s="3" t="s">
        <v>1030</v>
      </c>
      <c r="B108" s="3" t="s">
        <v>1031</v>
      </c>
      <c r="C108" s="3" t="s">
        <v>486</v>
      </c>
      <c r="D108" s="3" t="s">
        <v>487</v>
      </c>
      <c r="E108" s="4" t="s">
        <v>1026</v>
      </c>
      <c r="F108" s="3" t="s">
        <v>1035</v>
      </c>
      <c r="G108" s="3" t="s">
        <v>68</v>
      </c>
      <c r="H108" s="3" t="s">
        <v>28</v>
      </c>
      <c r="I108" s="3" t="s">
        <v>1038</v>
      </c>
      <c r="J108" s="3" t="s">
        <v>1022</v>
      </c>
      <c r="K108" s="3" t="s">
        <v>1039</v>
      </c>
      <c r="L108" s="5">
        <v>1.25</v>
      </c>
      <c r="M108" s="4">
        <v>2</v>
      </c>
      <c r="N108" s="5">
        <v>2.1375000000000002</v>
      </c>
      <c r="O108" s="5">
        <v>1.0687500000000001</v>
      </c>
      <c r="P108" s="4">
        <v>45</v>
      </c>
      <c r="Q108" s="6">
        <v>4.4444444444444402</v>
      </c>
      <c r="R108" s="7">
        <v>1.71333333333333</v>
      </c>
      <c r="S108" s="6">
        <v>0</v>
      </c>
      <c r="T108" s="5">
        <v>0</v>
      </c>
      <c r="U108" s="5">
        <v>0</v>
      </c>
      <c r="V108" s="5">
        <f t="shared" si="4"/>
        <v>2.1375000000000002</v>
      </c>
      <c r="W108" s="4">
        <v>0</v>
      </c>
    </row>
    <row r="109" spans="1:23" x14ac:dyDescent="0.25">
      <c r="A109" s="3" t="s">
        <v>1030</v>
      </c>
      <c r="B109" s="3" t="s">
        <v>1031</v>
      </c>
      <c r="C109" s="3" t="s">
        <v>488</v>
      </c>
      <c r="D109" s="3" t="s">
        <v>489</v>
      </c>
      <c r="E109" s="4" t="s">
        <v>1026</v>
      </c>
      <c r="F109" s="3" t="s">
        <v>1035</v>
      </c>
      <c r="G109" s="3" t="s">
        <v>68</v>
      </c>
      <c r="H109" s="3" t="s">
        <v>28</v>
      </c>
      <c r="I109" s="3" t="s">
        <v>1038</v>
      </c>
      <c r="J109" s="3" t="s">
        <v>1022</v>
      </c>
      <c r="K109" s="3" t="s">
        <v>1039</v>
      </c>
      <c r="L109" s="5">
        <v>1.25</v>
      </c>
      <c r="M109" s="4">
        <v>2</v>
      </c>
      <c r="N109" s="5">
        <v>2.5375000000000001</v>
      </c>
      <c r="O109" s="5">
        <v>1.26875</v>
      </c>
      <c r="P109" s="4">
        <v>96</v>
      </c>
      <c r="Q109" s="6">
        <v>2.0833333333333299</v>
      </c>
      <c r="R109" s="7">
        <v>1.22708333333333</v>
      </c>
      <c r="S109" s="6">
        <v>0</v>
      </c>
      <c r="T109" s="5">
        <v>0</v>
      </c>
      <c r="U109" s="5">
        <v>0</v>
      </c>
      <c r="V109" s="5">
        <f t="shared" si="4"/>
        <v>2.5375000000000001</v>
      </c>
      <c r="W109" s="4">
        <v>0</v>
      </c>
    </row>
    <row r="110" spans="1:23" x14ac:dyDescent="0.25">
      <c r="A110" s="3" t="s">
        <v>1030</v>
      </c>
      <c r="B110" s="3" t="s">
        <v>1031</v>
      </c>
      <c r="C110" s="3" t="s">
        <v>490</v>
      </c>
      <c r="D110" s="3" t="s">
        <v>379</v>
      </c>
      <c r="E110" s="4" t="s">
        <v>1026</v>
      </c>
      <c r="F110" s="3" t="s">
        <v>1035</v>
      </c>
      <c r="G110" s="3" t="s">
        <v>1234</v>
      </c>
      <c r="H110" s="3" t="s">
        <v>1235</v>
      </c>
      <c r="I110" s="3" t="s">
        <v>1038</v>
      </c>
      <c r="J110" s="3" t="s">
        <v>1022</v>
      </c>
      <c r="K110" s="3" t="s">
        <v>1039</v>
      </c>
      <c r="L110" s="5">
        <v>1.25</v>
      </c>
      <c r="M110" s="4">
        <v>3</v>
      </c>
      <c r="N110" s="5">
        <v>2.8875000000000002</v>
      </c>
      <c r="O110" s="5">
        <v>0.96250000000000002</v>
      </c>
      <c r="P110" s="4">
        <v>1363</v>
      </c>
      <c r="Q110" s="6">
        <v>0.22010271460014702</v>
      </c>
      <c r="R110" s="7">
        <v>1.7483492296405001</v>
      </c>
      <c r="S110" s="6">
        <v>0</v>
      </c>
      <c r="T110" s="5">
        <v>0</v>
      </c>
      <c r="U110" s="5">
        <v>0</v>
      </c>
      <c r="V110" s="5">
        <f t="shared" si="4"/>
        <v>2.8875000000000002</v>
      </c>
      <c r="W110" s="4">
        <v>0</v>
      </c>
    </row>
    <row r="111" spans="1:23" x14ac:dyDescent="0.25">
      <c r="A111" s="3" t="s">
        <v>1030</v>
      </c>
      <c r="B111" s="3" t="s">
        <v>1031</v>
      </c>
      <c r="C111" s="3" t="s">
        <v>491</v>
      </c>
      <c r="D111" s="3" t="s">
        <v>492</v>
      </c>
      <c r="E111" s="4" t="s">
        <v>1026</v>
      </c>
      <c r="F111" s="3" t="s">
        <v>1035</v>
      </c>
      <c r="G111" s="3" t="s">
        <v>1234</v>
      </c>
      <c r="H111" s="3" t="s">
        <v>1235</v>
      </c>
      <c r="I111" s="3" t="s">
        <v>1038</v>
      </c>
      <c r="J111" s="3" t="s">
        <v>1022</v>
      </c>
      <c r="K111" s="3" t="s">
        <v>1039</v>
      </c>
      <c r="L111" s="5">
        <v>1.25</v>
      </c>
      <c r="M111" s="4">
        <v>3</v>
      </c>
      <c r="N111" s="5">
        <v>3.2374999875000001</v>
      </c>
      <c r="O111" s="5">
        <v>1.0791666625</v>
      </c>
      <c r="P111" s="4">
        <v>502</v>
      </c>
      <c r="Q111" s="6">
        <v>0.59760956175298796</v>
      </c>
      <c r="R111" s="7">
        <v>1.61892430278884</v>
      </c>
      <c r="S111" s="6">
        <v>0</v>
      </c>
      <c r="T111" s="5">
        <v>0</v>
      </c>
      <c r="U111" s="5">
        <v>0</v>
      </c>
      <c r="V111" s="5">
        <f t="shared" si="4"/>
        <v>3.2374999875000001</v>
      </c>
      <c r="W111" s="4">
        <v>0</v>
      </c>
    </row>
    <row r="112" spans="1:23" x14ac:dyDescent="0.25">
      <c r="A112" s="3" t="s">
        <v>1030</v>
      </c>
      <c r="B112" s="3" t="s">
        <v>1031</v>
      </c>
      <c r="C112" s="3" t="s">
        <v>493</v>
      </c>
      <c r="D112" s="3" t="s">
        <v>401</v>
      </c>
      <c r="E112" s="4" t="s">
        <v>1026</v>
      </c>
      <c r="F112" s="3" t="s">
        <v>1035</v>
      </c>
      <c r="G112" s="3" t="s">
        <v>1234</v>
      </c>
      <c r="H112" s="3" t="s">
        <v>1235</v>
      </c>
      <c r="I112" s="3" t="s">
        <v>1038</v>
      </c>
      <c r="J112" s="3" t="s">
        <v>1022</v>
      </c>
      <c r="K112" s="3" t="s">
        <v>1039</v>
      </c>
      <c r="L112" s="5">
        <v>1.25</v>
      </c>
      <c r="M112" s="4">
        <v>2</v>
      </c>
      <c r="N112" s="5">
        <v>3.4624999999999999</v>
      </c>
      <c r="O112" s="5">
        <v>1.73125</v>
      </c>
      <c r="P112" s="4">
        <v>6</v>
      </c>
      <c r="Q112" s="6">
        <v>33.3333333333333</v>
      </c>
      <c r="R112" s="7">
        <v>3.5</v>
      </c>
      <c r="S112" s="6">
        <v>0</v>
      </c>
      <c r="T112" s="5">
        <v>0</v>
      </c>
      <c r="U112" s="5">
        <v>0</v>
      </c>
      <c r="V112" s="5">
        <f t="shared" si="4"/>
        <v>3.4624999999999999</v>
      </c>
      <c r="W112" s="4">
        <v>0</v>
      </c>
    </row>
    <row r="113" spans="1:23" x14ac:dyDescent="0.25">
      <c r="A113" s="3" t="s">
        <v>1030</v>
      </c>
      <c r="B113" s="3" t="s">
        <v>1031</v>
      </c>
      <c r="C113" s="3" t="s">
        <v>494</v>
      </c>
      <c r="D113" s="3" t="s">
        <v>495</v>
      </c>
      <c r="E113" s="4" t="s">
        <v>1026</v>
      </c>
      <c r="F113" s="3" t="s">
        <v>1035</v>
      </c>
      <c r="G113" s="3" t="s">
        <v>68</v>
      </c>
      <c r="H113" s="3" t="s">
        <v>28</v>
      </c>
      <c r="I113" s="3" t="s">
        <v>1038</v>
      </c>
      <c r="J113" s="3" t="s">
        <v>1022</v>
      </c>
      <c r="K113" s="3" t="s">
        <v>1039</v>
      </c>
      <c r="L113" s="5">
        <v>1.25</v>
      </c>
      <c r="M113" s="4">
        <v>3</v>
      </c>
      <c r="N113" s="5">
        <v>3.9750000000000001</v>
      </c>
      <c r="O113" s="5">
        <v>1.325</v>
      </c>
      <c r="P113" s="4">
        <v>306</v>
      </c>
      <c r="Q113" s="6">
        <v>0.98039215686274506</v>
      </c>
      <c r="R113" s="7">
        <v>1.23496732026144</v>
      </c>
      <c r="S113" s="6">
        <v>0</v>
      </c>
      <c r="T113" s="5">
        <v>0</v>
      </c>
      <c r="U113" s="5">
        <v>0</v>
      </c>
      <c r="V113" s="5">
        <f t="shared" si="4"/>
        <v>3.9750000000000001</v>
      </c>
      <c r="W113" s="4">
        <v>0</v>
      </c>
    </row>
    <row r="114" spans="1:23" x14ac:dyDescent="0.25">
      <c r="A114" s="3" t="s">
        <v>1030</v>
      </c>
      <c r="B114" s="3" t="s">
        <v>1031</v>
      </c>
      <c r="C114" s="3" t="s">
        <v>496</v>
      </c>
      <c r="D114" s="3" t="s">
        <v>385</v>
      </c>
      <c r="E114" s="4" t="s">
        <v>1026</v>
      </c>
      <c r="F114" s="3" t="s">
        <v>1035</v>
      </c>
      <c r="G114" s="3" t="s">
        <v>1028</v>
      </c>
      <c r="H114" s="3" t="s">
        <v>1244</v>
      </c>
      <c r="I114" s="3" t="s">
        <v>1038</v>
      </c>
      <c r="J114" s="3" t="s">
        <v>1022</v>
      </c>
      <c r="K114" s="3" t="s">
        <v>1039</v>
      </c>
      <c r="L114" s="5">
        <v>1.25</v>
      </c>
      <c r="M114" s="4">
        <v>4</v>
      </c>
      <c r="N114" s="5">
        <v>4.1875</v>
      </c>
      <c r="O114" s="5">
        <v>1.046875</v>
      </c>
      <c r="P114" s="4">
        <v>377</v>
      </c>
      <c r="Q114" s="6">
        <v>1.06100795755968</v>
      </c>
      <c r="R114" s="7">
        <v>1.6514588859416399</v>
      </c>
      <c r="S114" s="6">
        <v>0</v>
      </c>
      <c r="T114" s="5">
        <v>0</v>
      </c>
      <c r="U114" s="5">
        <v>0</v>
      </c>
      <c r="V114" s="5">
        <f t="shared" si="4"/>
        <v>4.1875</v>
      </c>
      <c r="W114" s="4">
        <v>0</v>
      </c>
    </row>
    <row r="115" spans="1:23" x14ac:dyDescent="0.25">
      <c r="A115" s="3" t="s">
        <v>1030</v>
      </c>
      <c r="B115" s="3" t="s">
        <v>1031</v>
      </c>
      <c r="C115" s="3" t="s">
        <v>497</v>
      </c>
      <c r="D115" s="3" t="s">
        <v>27</v>
      </c>
      <c r="E115" s="4" t="s">
        <v>1026</v>
      </c>
      <c r="F115" s="3" t="s">
        <v>1035</v>
      </c>
      <c r="G115" s="3" t="s">
        <v>68</v>
      </c>
      <c r="H115" s="3" t="s">
        <v>28</v>
      </c>
      <c r="I115" s="3" t="s">
        <v>1038</v>
      </c>
      <c r="J115" s="3" t="s">
        <v>1022</v>
      </c>
      <c r="K115" s="3" t="s">
        <v>1039</v>
      </c>
      <c r="L115" s="5">
        <v>1.25</v>
      </c>
      <c r="M115" s="4">
        <v>5</v>
      </c>
      <c r="N115" s="5">
        <v>5.5250000000000004</v>
      </c>
      <c r="O115" s="5">
        <v>1.105</v>
      </c>
      <c r="P115" s="4">
        <v>86</v>
      </c>
      <c r="Q115" s="6">
        <v>5.81395348837209</v>
      </c>
      <c r="R115" s="7">
        <v>2.7581395348837199</v>
      </c>
      <c r="S115" s="6">
        <v>0</v>
      </c>
      <c r="T115" s="5">
        <v>0</v>
      </c>
      <c r="U115" s="5">
        <v>0</v>
      </c>
      <c r="V115" s="5">
        <f t="shared" si="4"/>
        <v>5.5250000000000004</v>
      </c>
      <c r="W115" s="4">
        <v>0</v>
      </c>
    </row>
    <row r="116" spans="1:23" x14ac:dyDescent="0.25">
      <c r="A116" s="3" t="s">
        <v>1030</v>
      </c>
      <c r="B116" s="3" t="s">
        <v>1031</v>
      </c>
      <c r="C116" s="3" t="s">
        <v>498</v>
      </c>
      <c r="D116" s="3" t="s">
        <v>499</v>
      </c>
      <c r="E116" s="4" t="s">
        <v>1026</v>
      </c>
      <c r="F116" s="3" t="s">
        <v>1035</v>
      </c>
      <c r="G116" s="3" t="s">
        <v>1221</v>
      </c>
      <c r="H116" s="3" t="s">
        <v>1222</v>
      </c>
      <c r="I116" s="3" t="s">
        <v>1038</v>
      </c>
      <c r="J116" s="3" t="s">
        <v>1022</v>
      </c>
      <c r="K116" s="3" t="s">
        <v>1039</v>
      </c>
      <c r="L116" s="5">
        <v>1.25</v>
      </c>
      <c r="M116" s="4">
        <v>3</v>
      </c>
      <c r="N116" s="5">
        <v>6.1999999875</v>
      </c>
      <c r="O116" s="5">
        <v>2.0666666624999999</v>
      </c>
      <c r="P116" s="4">
        <v>377</v>
      </c>
      <c r="Q116" s="6">
        <v>0.79575596816976091</v>
      </c>
      <c r="R116" s="7">
        <v>1.53740053050398</v>
      </c>
      <c r="S116" s="6">
        <v>0</v>
      </c>
      <c r="T116" s="5">
        <v>0</v>
      </c>
      <c r="U116" s="5">
        <v>0</v>
      </c>
      <c r="V116" s="5">
        <f t="shared" si="4"/>
        <v>6.1999999875</v>
      </c>
      <c r="W116" s="4">
        <v>0</v>
      </c>
    </row>
    <row r="117" spans="1:23" x14ac:dyDescent="0.25">
      <c r="A117" s="3" t="s">
        <v>1030</v>
      </c>
      <c r="B117" s="3" t="s">
        <v>1031</v>
      </c>
      <c r="C117" s="3" t="s">
        <v>500</v>
      </c>
      <c r="D117" s="3" t="s">
        <v>19</v>
      </c>
      <c r="E117" s="4" t="s">
        <v>1026</v>
      </c>
      <c r="F117" s="3" t="s">
        <v>1035</v>
      </c>
      <c r="G117" s="3" t="s">
        <v>311</v>
      </c>
      <c r="H117" s="3" t="s">
        <v>20</v>
      </c>
      <c r="I117" s="3" t="s">
        <v>1038</v>
      </c>
      <c r="J117" s="3" t="s">
        <v>1022</v>
      </c>
      <c r="K117" s="3" t="s">
        <v>1039</v>
      </c>
      <c r="L117" s="5">
        <v>1.25</v>
      </c>
      <c r="M117" s="4">
        <v>7</v>
      </c>
      <c r="N117" s="5">
        <v>6.5499999249999998</v>
      </c>
      <c r="O117" s="5">
        <v>0.93571427500000004</v>
      </c>
      <c r="P117" s="4">
        <v>553</v>
      </c>
      <c r="Q117" s="6">
        <v>1.26582278481013</v>
      </c>
      <c r="R117" s="7">
        <v>1.32766726943942</v>
      </c>
      <c r="S117" s="6">
        <v>0</v>
      </c>
      <c r="T117" s="5">
        <v>0</v>
      </c>
      <c r="U117" s="5">
        <v>0</v>
      </c>
      <c r="V117" s="5">
        <f t="shared" si="4"/>
        <v>6.5499999249999998</v>
      </c>
      <c r="W117" s="4">
        <v>0</v>
      </c>
    </row>
    <row r="118" spans="1:23" x14ac:dyDescent="0.25">
      <c r="A118" s="3" t="s">
        <v>1030</v>
      </c>
      <c r="B118" s="3" t="s">
        <v>1031</v>
      </c>
      <c r="C118" s="3" t="s">
        <v>501</v>
      </c>
      <c r="D118" s="3" t="s">
        <v>502</v>
      </c>
      <c r="E118" s="4" t="s">
        <v>1026</v>
      </c>
      <c r="F118" s="3" t="s">
        <v>1035</v>
      </c>
      <c r="G118" s="3" t="s">
        <v>68</v>
      </c>
      <c r="H118" s="3" t="s">
        <v>28</v>
      </c>
      <c r="I118" s="3" t="s">
        <v>1038</v>
      </c>
      <c r="J118" s="3" t="s">
        <v>1022</v>
      </c>
      <c r="K118" s="3" t="s">
        <v>1039</v>
      </c>
      <c r="L118" s="5">
        <v>1.25</v>
      </c>
      <c r="M118" s="4">
        <v>6</v>
      </c>
      <c r="N118" s="5">
        <v>8.7999999750000004</v>
      </c>
      <c r="O118" s="5">
        <v>1.4666666625</v>
      </c>
      <c r="P118" s="4">
        <v>869</v>
      </c>
      <c r="Q118" s="6">
        <v>0.69044879171461393</v>
      </c>
      <c r="R118" s="7">
        <v>1.6171461449942499</v>
      </c>
      <c r="S118" s="6">
        <v>0</v>
      </c>
      <c r="T118" s="5">
        <v>0</v>
      </c>
      <c r="U118" s="5">
        <v>0</v>
      </c>
      <c r="V118" s="5">
        <f t="shared" si="4"/>
        <v>8.7999999750000004</v>
      </c>
      <c r="W118" s="4">
        <v>0</v>
      </c>
    </row>
    <row r="119" spans="1:23" x14ac:dyDescent="0.25">
      <c r="A119" s="3" t="s">
        <v>1030</v>
      </c>
      <c r="B119" s="3" t="s">
        <v>1031</v>
      </c>
      <c r="C119" s="3" t="s">
        <v>503</v>
      </c>
      <c r="D119" s="3" t="s">
        <v>504</v>
      </c>
      <c r="E119" s="4" t="s">
        <v>1026</v>
      </c>
      <c r="F119" s="3" t="s">
        <v>1035</v>
      </c>
      <c r="G119" s="3" t="s">
        <v>68</v>
      </c>
      <c r="H119" s="3" t="s">
        <v>28</v>
      </c>
      <c r="I119" s="3" t="s">
        <v>1038</v>
      </c>
      <c r="J119" s="3" t="s">
        <v>1022</v>
      </c>
      <c r="K119" s="3" t="s">
        <v>1039</v>
      </c>
      <c r="L119" s="5">
        <v>1.25</v>
      </c>
      <c r="M119" s="4">
        <v>12</v>
      </c>
      <c r="N119" s="5">
        <v>9.75</v>
      </c>
      <c r="O119" s="5">
        <v>0.8125</v>
      </c>
      <c r="P119" s="4">
        <v>742</v>
      </c>
      <c r="Q119" s="6">
        <v>1.6172506738544501</v>
      </c>
      <c r="R119" s="7">
        <v>1.75</v>
      </c>
      <c r="S119" s="6">
        <v>0</v>
      </c>
      <c r="T119" s="5">
        <v>0</v>
      </c>
      <c r="U119" s="5">
        <v>0</v>
      </c>
      <c r="V119" s="5">
        <f t="shared" si="4"/>
        <v>9.75</v>
      </c>
      <c r="W119" s="4">
        <v>0</v>
      </c>
    </row>
    <row r="120" spans="1:23" x14ac:dyDescent="0.25">
      <c r="A120" s="3" t="s">
        <v>1030</v>
      </c>
      <c r="B120" s="3" t="s">
        <v>1031</v>
      </c>
      <c r="C120" s="3" t="s">
        <v>505</v>
      </c>
      <c r="D120" s="3" t="s">
        <v>506</v>
      </c>
      <c r="E120" s="4" t="s">
        <v>1026</v>
      </c>
      <c r="F120" s="3" t="s">
        <v>1035</v>
      </c>
      <c r="G120" s="3" t="s">
        <v>311</v>
      </c>
      <c r="H120" s="3" t="s">
        <v>20</v>
      </c>
      <c r="I120" s="3" t="s">
        <v>1038</v>
      </c>
      <c r="J120" s="3" t="s">
        <v>1022</v>
      </c>
      <c r="K120" s="3" t="s">
        <v>1039</v>
      </c>
      <c r="L120" s="5">
        <v>1.25</v>
      </c>
      <c r="M120" s="4">
        <v>9</v>
      </c>
      <c r="N120" s="5">
        <v>11.524999949999998</v>
      </c>
      <c r="O120" s="5">
        <v>1.2805555499999999</v>
      </c>
      <c r="P120" s="4">
        <v>3073</v>
      </c>
      <c r="Q120" s="6">
        <v>0.29287341360234304</v>
      </c>
      <c r="R120" s="7">
        <v>1.2395704523267199</v>
      </c>
      <c r="S120" s="6">
        <v>0</v>
      </c>
      <c r="T120" s="5">
        <v>0</v>
      </c>
      <c r="U120" s="5">
        <v>0</v>
      </c>
      <c r="V120" s="5">
        <f t="shared" si="4"/>
        <v>11.524999949999998</v>
      </c>
      <c r="W120" s="4">
        <v>0</v>
      </c>
    </row>
    <row r="121" spans="1:23" x14ac:dyDescent="0.25">
      <c r="A121" s="3" t="s">
        <v>1030</v>
      </c>
      <c r="B121" s="3" t="s">
        <v>1031</v>
      </c>
      <c r="C121" s="3" t="s">
        <v>507</v>
      </c>
      <c r="D121" s="3" t="s">
        <v>1051</v>
      </c>
      <c r="E121" s="4" t="s">
        <v>1026</v>
      </c>
      <c r="F121" s="3" t="s">
        <v>1035</v>
      </c>
      <c r="G121" s="3" t="s">
        <v>1052</v>
      </c>
      <c r="H121" s="3" t="s">
        <v>1040</v>
      </c>
      <c r="I121" s="3" t="s">
        <v>1038</v>
      </c>
      <c r="J121" s="3" t="s">
        <v>1022</v>
      </c>
      <c r="K121" s="3" t="s">
        <v>1039</v>
      </c>
      <c r="L121" s="5">
        <v>1.25</v>
      </c>
      <c r="M121" s="4">
        <v>32</v>
      </c>
      <c r="N121" s="5">
        <v>12.762499999999999</v>
      </c>
      <c r="O121" s="5">
        <v>0.39882812499999998</v>
      </c>
      <c r="P121" s="4">
        <v>336</v>
      </c>
      <c r="Q121" s="6">
        <v>9.5238095238095202</v>
      </c>
      <c r="R121" s="7">
        <v>1.3610119047619</v>
      </c>
      <c r="S121" s="6">
        <v>0</v>
      </c>
      <c r="T121" s="5">
        <v>0</v>
      </c>
      <c r="U121" s="5">
        <v>0</v>
      </c>
      <c r="V121" s="5">
        <f t="shared" si="4"/>
        <v>12.762499999999999</v>
      </c>
      <c r="W121" s="4">
        <v>0</v>
      </c>
    </row>
    <row r="122" spans="1:23" x14ac:dyDescent="0.25">
      <c r="A122" s="3" t="s">
        <v>1030</v>
      </c>
      <c r="B122" s="3" t="s">
        <v>1031</v>
      </c>
      <c r="C122" s="3" t="s">
        <v>508</v>
      </c>
      <c r="D122" s="3" t="s">
        <v>218</v>
      </c>
      <c r="E122" s="4" t="s">
        <v>1026</v>
      </c>
      <c r="F122" s="3" t="s">
        <v>1035</v>
      </c>
      <c r="G122" s="3" t="s">
        <v>1234</v>
      </c>
      <c r="H122" s="3" t="s">
        <v>1235</v>
      </c>
      <c r="I122" s="3" t="s">
        <v>1038</v>
      </c>
      <c r="J122" s="3" t="s">
        <v>1022</v>
      </c>
      <c r="K122" s="3" t="s">
        <v>1039</v>
      </c>
      <c r="L122" s="5">
        <v>1.25</v>
      </c>
      <c r="M122" s="4">
        <v>15</v>
      </c>
      <c r="N122" s="5">
        <v>14.3124999375</v>
      </c>
      <c r="O122" s="5">
        <v>0.95416666250000004</v>
      </c>
      <c r="P122" s="4">
        <v>380</v>
      </c>
      <c r="Q122" s="6">
        <v>3.9473684210526301</v>
      </c>
      <c r="R122" s="7">
        <v>1.85</v>
      </c>
      <c r="S122" s="6">
        <v>0</v>
      </c>
      <c r="T122" s="5">
        <v>0</v>
      </c>
      <c r="U122" s="5">
        <v>0</v>
      </c>
      <c r="V122" s="5">
        <f t="shared" si="4"/>
        <v>14.3124999375</v>
      </c>
      <c r="W122" s="4">
        <v>0</v>
      </c>
    </row>
    <row r="123" spans="1:23" x14ac:dyDescent="0.25">
      <c r="A123" s="3" t="s">
        <v>1030</v>
      </c>
      <c r="B123" s="3" t="s">
        <v>1031</v>
      </c>
      <c r="C123" s="3" t="s">
        <v>509</v>
      </c>
      <c r="D123" s="3" t="s">
        <v>369</v>
      </c>
      <c r="E123" s="4" t="s">
        <v>1026</v>
      </c>
      <c r="F123" s="3" t="s">
        <v>1035</v>
      </c>
      <c r="G123" s="3" t="s">
        <v>1234</v>
      </c>
      <c r="H123" s="3" t="s">
        <v>1235</v>
      </c>
      <c r="I123" s="3" t="s">
        <v>1038</v>
      </c>
      <c r="J123" s="3" t="s">
        <v>1022</v>
      </c>
      <c r="K123" s="3" t="s">
        <v>1039</v>
      </c>
      <c r="L123" s="5">
        <v>1.25</v>
      </c>
      <c r="M123" s="4">
        <v>9</v>
      </c>
      <c r="N123" s="5">
        <v>15.4999999125</v>
      </c>
      <c r="O123" s="5">
        <v>1.7222222125</v>
      </c>
      <c r="P123" s="4">
        <v>1830</v>
      </c>
      <c r="Q123" s="6">
        <v>0.49180327868852503</v>
      </c>
      <c r="R123" s="7">
        <v>1.91863387978142</v>
      </c>
      <c r="S123" s="6">
        <v>0</v>
      </c>
      <c r="T123" s="5">
        <v>0</v>
      </c>
      <c r="U123" s="5">
        <v>0</v>
      </c>
      <c r="V123" s="5">
        <f t="shared" si="4"/>
        <v>15.4999999125</v>
      </c>
      <c r="W123" s="4">
        <v>0</v>
      </c>
    </row>
    <row r="124" spans="1:23" x14ac:dyDescent="0.25">
      <c r="A124" s="3" t="s">
        <v>1030</v>
      </c>
      <c r="B124" s="3" t="s">
        <v>1031</v>
      </c>
      <c r="C124" s="3" t="s">
        <v>510</v>
      </c>
      <c r="D124" s="3" t="s">
        <v>511</v>
      </c>
      <c r="E124" s="4" t="s">
        <v>1026</v>
      </c>
      <c r="F124" s="3" t="s">
        <v>1035</v>
      </c>
      <c r="G124" s="3" t="s">
        <v>1221</v>
      </c>
      <c r="H124" s="3" t="s">
        <v>1222</v>
      </c>
      <c r="I124" s="3" t="s">
        <v>1038</v>
      </c>
      <c r="J124" s="3" t="s">
        <v>1022</v>
      </c>
      <c r="K124" s="3" t="s">
        <v>1039</v>
      </c>
      <c r="L124" s="5">
        <v>1.25</v>
      </c>
      <c r="M124" s="4">
        <v>15</v>
      </c>
      <c r="N124" s="5">
        <v>20.824999874999996</v>
      </c>
      <c r="O124" s="5">
        <v>1.3883333249999998</v>
      </c>
      <c r="P124" s="4">
        <v>970</v>
      </c>
      <c r="Q124" s="6">
        <v>1.5463917525773201</v>
      </c>
      <c r="R124" s="7">
        <v>1.3959793814432999</v>
      </c>
      <c r="S124" s="6">
        <v>0</v>
      </c>
      <c r="T124" s="5">
        <v>0</v>
      </c>
      <c r="U124" s="5">
        <v>0</v>
      </c>
      <c r="V124" s="5">
        <f t="shared" si="4"/>
        <v>20.824999874999996</v>
      </c>
      <c r="W124" s="4">
        <v>0</v>
      </c>
    </row>
    <row r="125" spans="1:23" x14ac:dyDescent="0.25">
      <c r="A125" s="3" t="s">
        <v>1030</v>
      </c>
      <c r="B125" s="3" t="s">
        <v>1031</v>
      </c>
      <c r="C125" s="3" t="s">
        <v>512</v>
      </c>
      <c r="D125" s="3" t="s">
        <v>392</v>
      </c>
      <c r="E125" s="4" t="s">
        <v>1026</v>
      </c>
      <c r="F125" s="3" t="s">
        <v>1035</v>
      </c>
      <c r="G125" s="3" t="s">
        <v>68</v>
      </c>
      <c r="H125" s="3" t="s">
        <v>28</v>
      </c>
      <c r="I125" s="3" t="s">
        <v>1038</v>
      </c>
      <c r="J125" s="3" t="s">
        <v>1022</v>
      </c>
      <c r="K125" s="3" t="s">
        <v>1039</v>
      </c>
      <c r="L125" s="5">
        <v>1.25</v>
      </c>
      <c r="M125" s="4">
        <v>17</v>
      </c>
      <c r="N125" s="5">
        <v>21.099999862500002</v>
      </c>
      <c r="O125" s="5">
        <v>1.2411764625000001</v>
      </c>
      <c r="P125" s="4">
        <v>994</v>
      </c>
      <c r="Q125" s="6">
        <v>1.7102615694165</v>
      </c>
      <c r="R125" s="7">
        <v>1.8045271629778701</v>
      </c>
      <c r="S125" s="6">
        <v>0</v>
      </c>
      <c r="T125" s="5">
        <v>0</v>
      </c>
      <c r="U125" s="5">
        <v>0</v>
      </c>
      <c r="V125" s="5">
        <f t="shared" si="4"/>
        <v>21.099999862500002</v>
      </c>
      <c r="W125" s="4">
        <v>0</v>
      </c>
    </row>
    <row r="126" spans="1:23" x14ac:dyDescent="0.25">
      <c r="A126" s="3" t="s">
        <v>1030</v>
      </c>
      <c r="B126" s="3" t="s">
        <v>1031</v>
      </c>
      <c r="C126" s="3" t="s">
        <v>513</v>
      </c>
      <c r="D126" s="3" t="s">
        <v>514</v>
      </c>
      <c r="E126" s="4" t="s">
        <v>1026</v>
      </c>
      <c r="F126" s="3" t="s">
        <v>1035</v>
      </c>
      <c r="G126" s="3" t="s">
        <v>311</v>
      </c>
      <c r="H126" s="3" t="s">
        <v>20</v>
      </c>
      <c r="I126" s="3" t="s">
        <v>1038</v>
      </c>
      <c r="J126" s="3" t="s">
        <v>1022</v>
      </c>
      <c r="K126" s="3" t="s">
        <v>1039</v>
      </c>
      <c r="L126" s="5">
        <v>1.25</v>
      </c>
      <c r="M126" s="4">
        <v>19</v>
      </c>
      <c r="N126" s="5">
        <v>21.774999875000002</v>
      </c>
      <c r="O126" s="5">
        <v>1.146052625</v>
      </c>
      <c r="P126" s="4">
        <v>1988</v>
      </c>
      <c r="Q126" s="6">
        <v>0.95573440643863206</v>
      </c>
      <c r="R126" s="7">
        <v>1.88591549295775</v>
      </c>
      <c r="S126" s="6">
        <v>0</v>
      </c>
      <c r="T126" s="5">
        <v>0</v>
      </c>
      <c r="U126" s="5">
        <v>0</v>
      </c>
      <c r="V126" s="5">
        <f t="shared" si="4"/>
        <v>21.774999875000002</v>
      </c>
      <c r="W126" s="4">
        <v>0</v>
      </c>
    </row>
    <row r="127" spans="1:23" x14ac:dyDescent="0.25">
      <c r="A127" s="3" t="s">
        <v>1030</v>
      </c>
      <c r="B127" s="3" t="s">
        <v>1031</v>
      </c>
      <c r="C127" s="3" t="s">
        <v>515</v>
      </c>
      <c r="D127" s="3" t="s">
        <v>1278</v>
      </c>
      <c r="E127" s="4" t="s">
        <v>1026</v>
      </c>
      <c r="F127" s="3" t="s">
        <v>1035</v>
      </c>
      <c r="G127" s="3" t="s">
        <v>1052</v>
      </c>
      <c r="H127" s="3" t="s">
        <v>1040</v>
      </c>
      <c r="I127" s="3" t="s">
        <v>1038</v>
      </c>
      <c r="J127" s="3" t="s">
        <v>1022</v>
      </c>
      <c r="K127" s="3" t="s">
        <v>1039</v>
      </c>
      <c r="L127" s="5">
        <v>1.25</v>
      </c>
      <c r="M127" s="4">
        <v>44</v>
      </c>
      <c r="N127" s="5">
        <v>25.449999850000005</v>
      </c>
      <c r="O127" s="5">
        <v>0.57840908750000009</v>
      </c>
      <c r="P127" s="4">
        <v>304</v>
      </c>
      <c r="Q127" s="6">
        <v>14.473684210526301</v>
      </c>
      <c r="R127" s="7">
        <v>1.17467105263158</v>
      </c>
      <c r="S127" s="6">
        <v>0</v>
      </c>
      <c r="T127" s="5">
        <v>0</v>
      </c>
      <c r="U127" s="5">
        <v>0</v>
      </c>
      <c r="V127" s="5">
        <f t="shared" si="4"/>
        <v>25.449999850000005</v>
      </c>
      <c r="W127" s="4">
        <v>0</v>
      </c>
    </row>
    <row r="128" spans="1:23" x14ac:dyDescent="0.25">
      <c r="A128" s="3" t="s">
        <v>1030</v>
      </c>
      <c r="B128" s="3" t="s">
        <v>1031</v>
      </c>
      <c r="C128" s="3" t="s">
        <v>516</v>
      </c>
      <c r="D128" s="3" t="s">
        <v>210</v>
      </c>
      <c r="E128" s="4" t="s">
        <v>1026</v>
      </c>
      <c r="F128" s="3" t="s">
        <v>1035</v>
      </c>
      <c r="G128" s="3" t="s">
        <v>68</v>
      </c>
      <c r="H128" s="3" t="s">
        <v>28</v>
      </c>
      <c r="I128" s="3" t="s">
        <v>1038</v>
      </c>
      <c r="J128" s="3" t="s">
        <v>1022</v>
      </c>
      <c r="K128" s="3" t="s">
        <v>1039</v>
      </c>
      <c r="L128" s="5">
        <v>1.25</v>
      </c>
      <c r="M128" s="4">
        <v>31</v>
      </c>
      <c r="N128" s="5">
        <v>38.9499999875</v>
      </c>
      <c r="O128" s="5">
        <v>1.2564516125</v>
      </c>
      <c r="P128" s="4">
        <v>1040</v>
      </c>
      <c r="Q128" s="6">
        <v>2.9807692307692299</v>
      </c>
      <c r="R128" s="7">
        <v>1.5020192307692299</v>
      </c>
      <c r="S128" s="6">
        <v>0</v>
      </c>
      <c r="T128" s="5">
        <v>0</v>
      </c>
      <c r="U128" s="5">
        <v>0</v>
      </c>
      <c r="V128" s="5">
        <f t="shared" si="4"/>
        <v>38.9499999875</v>
      </c>
      <c r="W128" s="4">
        <v>0</v>
      </c>
    </row>
    <row r="129" spans="1:23" x14ac:dyDescent="0.25">
      <c r="A129" s="3" t="s">
        <v>1030</v>
      </c>
      <c r="B129" s="3" t="s">
        <v>1031</v>
      </c>
      <c r="C129" s="3" t="s">
        <v>517</v>
      </c>
      <c r="D129" s="3" t="s">
        <v>395</v>
      </c>
      <c r="E129" s="4" t="s">
        <v>1026</v>
      </c>
      <c r="F129" s="3" t="s">
        <v>1035</v>
      </c>
      <c r="G129" s="3" t="s">
        <v>1234</v>
      </c>
      <c r="H129" s="3" t="s">
        <v>1235</v>
      </c>
      <c r="I129" s="3" t="s">
        <v>1038</v>
      </c>
      <c r="J129" s="3" t="s">
        <v>1022</v>
      </c>
      <c r="K129" s="3" t="s">
        <v>1039</v>
      </c>
      <c r="L129" s="5">
        <v>1.25</v>
      </c>
      <c r="M129" s="4">
        <v>37</v>
      </c>
      <c r="N129" s="5">
        <v>42.024999600000001</v>
      </c>
      <c r="O129" s="5">
        <v>1.1358108</v>
      </c>
      <c r="P129" s="4">
        <v>1225</v>
      </c>
      <c r="Q129" s="6">
        <v>3.0204081632653099</v>
      </c>
      <c r="R129" s="7">
        <v>1.548</v>
      </c>
      <c r="S129" s="6">
        <v>0</v>
      </c>
      <c r="T129" s="5">
        <v>0</v>
      </c>
      <c r="U129" s="5">
        <v>0</v>
      </c>
      <c r="V129" s="5">
        <f t="shared" si="4"/>
        <v>42.024999600000001</v>
      </c>
      <c r="W129" s="4">
        <v>0</v>
      </c>
    </row>
    <row r="130" spans="1:23" x14ac:dyDescent="0.25">
      <c r="A130" s="3" t="s">
        <v>1030</v>
      </c>
      <c r="B130" s="3" t="s">
        <v>1031</v>
      </c>
      <c r="C130" s="3" t="s">
        <v>518</v>
      </c>
      <c r="D130" s="3" t="s">
        <v>377</v>
      </c>
      <c r="E130" s="4" t="s">
        <v>1026</v>
      </c>
      <c r="F130" s="3" t="s">
        <v>1035</v>
      </c>
      <c r="G130" s="3" t="s">
        <v>1028</v>
      </c>
      <c r="H130" s="3" t="s">
        <v>1244</v>
      </c>
      <c r="I130" s="3" t="s">
        <v>1038</v>
      </c>
      <c r="J130" s="3" t="s">
        <v>1022</v>
      </c>
      <c r="K130" s="3" t="s">
        <v>1039</v>
      </c>
      <c r="L130" s="5">
        <v>1.25</v>
      </c>
      <c r="M130" s="4">
        <v>66</v>
      </c>
      <c r="N130" s="5">
        <v>52.324999650000002</v>
      </c>
      <c r="O130" s="5">
        <v>0.79280302499999999</v>
      </c>
      <c r="P130" s="4">
        <v>4347</v>
      </c>
      <c r="Q130" s="6">
        <v>1.5182884748102099</v>
      </c>
      <c r="R130" s="7">
        <v>1.3675638371290499</v>
      </c>
      <c r="S130" s="6">
        <v>0</v>
      </c>
      <c r="T130" s="5">
        <v>0</v>
      </c>
      <c r="U130" s="5">
        <v>0</v>
      </c>
      <c r="V130" s="5">
        <f t="shared" ref="V130:V193" si="5">N130</f>
        <v>52.324999650000002</v>
      </c>
      <c r="W130" s="4">
        <v>0</v>
      </c>
    </row>
    <row r="131" spans="1:23" x14ac:dyDescent="0.25">
      <c r="A131" s="3" t="s">
        <v>1030</v>
      </c>
      <c r="B131" s="3" t="s">
        <v>1031</v>
      </c>
      <c r="C131" s="3" t="s">
        <v>531</v>
      </c>
      <c r="D131" s="3" t="s">
        <v>532</v>
      </c>
      <c r="E131" s="4" t="s">
        <v>1026</v>
      </c>
      <c r="F131" s="3" t="s">
        <v>1035</v>
      </c>
      <c r="G131" s="3" t="s">
        <v>1221</v>
      </c>
      <c r="H131" s="3" t="s">
        <v>1222</v>
      </c>
      <c r="I131" s="3" t="s">
        <v>1038</v>
      </c>
      <c r="J131" s="3" t="s">
        <v>1022</v>
      </c>
      <c r="K131" s="3" t="s">
        <v>1039</v>
      </c>
      <c r="L131" s="5">
        <v>2.5</v>
      </c>
      <c r="M131" s="4">
        <v>1</v>
      </c>
      <c r="N131" s="5">
        <v>0.76249999999999996</v>
      </c>
      <c r="O131" s="5">
        <v>0.76249999999999996</v>
      </c>
      <c r="P131" s="4">
        <v>62</v>
      </c>
      <c r="Q131" s="6">
        <v>1.61290322580645</v>
      </c>
      <c r="R131" s="7">
        <v>3.76129032258065</v>
      </c>
      <c r="S131" s="6">
        <v>0</v>
      </c>
      <c r="T131" s="5">
        <v>0</v>
      </c>
      <c r="U131" s="5">
        <v>0</v>
      </c>
      <c r="V131" s="5">
        <f t="shared" si="5"/>
        <v>0.76249999999999996</v>
      </c>
      <c r="W131" s="4">
        <v>0</v>
      </c>
    </row>
    <row r="132" spans="1:23" x14ac:dyDescent="0.25">
      <c r="A132" s="3" t="s">
        <v>1030</v>
      </c>
      <c r="B132" s="3" t="s">
        <v>1031</v>
      </c>
      <c r="C132" s="3" t="s">
        <v>533</v>
      </c>
      <c r="D132" s="3" t="s">
        <v>534</v>
      </c>
      <c r="E132" s="4" t="s">
        <v>1026</v>
      </c>
      <c r="F132" s="3" t="s">
        <v>1035</v>
      </c>
      <c r="G132" s="3" t="s">
        <v>311</v>
      </c>
      <c r="H132" s="3" t="s">
        <v>20</v>
      </c>
      <c r="I132" s="3" t="s">
        <v>1038</v>
      </c>
      <c r="J132" s="3" t="s">
        <v>1022</v>
      </c>
      <c r="K132" s="3" t="s">
        <v>1039</v>
      </c>
      <c r="L132" s="5">
        <v>2.5</v>
      </c>
      <c r="M132" s="4">
        <v>1</v>
      </c>
      <c r="N132" s="5">
        <v>1.075</v>
      </c>
      <c r="O132" s="5">
        <v>1.075</v>
      </c>
      <c r="P132" s="4">
        <v>24</v>
      </c>
      <c r="Q132" s="6">
        <v>4.1666666666666696</v>
      </c>
      <c r="R132" s="7">
        <v>1.7916666666666701</v>
      </c>
      <c r="S132" s="6">
        <v>0</v>
      </c>
      <c r="T132" s="5">
        <v>0</v>
      </c>
      <c r="U132" s="5">
        <v>0</v>
      </c>
      <c r="V132" s="5">
        <f t="shared" si="5"/>
        <v>1.075</v>
      </c>
      <c r="W132" s="4">
        <v>0</v>
      </c>
    </row>
    <row r="133" spans="1:23" x14ac:dyDescent="0.25">
      <c r="A133" s="3" t="s">
        <v>1030</v>
      </c>
      <c r="B133" s="3" t="s">
        <v>1031</v>
      </c>
      <c r="C133" s="3" t="s">
        <v>535</v>
      </c>
      <c r="D133" s="3" t="s">
        <v>536</v>
      </c>
      <c r="E133" s="4" t="s">
        <v>1026</v>
      </c>
      <c r="F133" s="3" t="s">
        <v>1035</v>
      </c>
      <c r="G133" s="3" t="s">
        <v>311</v>
      </c>
      <c r="H133" s="3" t="s">
        <v>20</v>
      </c>
      <c r="I133" s="3" t="s">
        <v>1038</v>
      </c>
      <c r="J133" s="3" t="s">
        <v>1022</v>
      </c>
      <c r="K133" s="3" t="s">
        <v>1039</v>
      </c>
      <c r="L133" s="5">
        <v>2.5</v>
      </c>
      <c r="M133" s="4">
        <v>1</v>
      </c>
      <c r="N133" s="5">
        <v>1.9750000000000001</v>
      </c>
      <c r="O133" s="5">
        <v>1.9750000000000001</v>
      </c>
      <c r="P133" s="4">
        <v>3</v>
      </c>
      <c r="Q133" s="6">
        <v>33.3333333333333</v>
      </c>
      <c r="R133" s="7">
        <v>2.6666666666666701</v>
      </c>
      <c r="S133" s="6">
        <v>0</v>
      </c>
      <c r="T133" s="5">
        <v>0</v>
      </c>
      <c r="U133" s="5">
        <v>0</v>
      </c>
      <c r="V133" s="5">
        <f t="shared" si="5"/>
        <v>1.9750000000000001</v>
      </c>
      <c r="W133" s="4">
        <v>0</v>
      </c>
    </row>
    <row r="134" spans="1:23" x14ac:dyDescent="0.25">
      <c r="A134" s="3" t="s">
        <v>1030</v>
      </c>
      <c r="B134" s="3" t="s">
        <v>1031</v>
      </c>
      <c r="C134" s="3" t="s">
        <v>537</v>
      </c>
      <c r="D134" s="3" t="s">
        <v>538</v>
      </c>
      <c r="E134" s="4" t="s">
        <v>1026</v>
      </c>
      <c r="F134" s="3" t="s">
        <v>1035</v>
      </c>
      <c r="G134" s="3" t="s">
        <v>68</v>
      </c>
      <c r="H134" s="3" t="s">
        <v>28</v>
      </c>
      <c r="I134" s="3" t="s">
        <v>1038</v>
      </c>
      <c r="J134" s="3" t="s">
        <v>1022</v>
      </c>
      <c r="K134" s="3" t="s">
        <v>1039</v>
      </c>
      <c r="L134" s="5">
        <v>2.5</v>
      </c>
      <c r="M134" s="4">
        <v>2</v>
      </c>
      <c r="N134" s="5">
        <v>2.1749999999999998</v>
      </c>
      <c r="O134" s="5">
        <v>1.0874999999999999</v>
      </c>
      <c r="P134" s="4">
        <v>35</v>
      </c>
      <c r="Q134" s="6">
        <v>5.71428571428571</v>
      </c>
      <c r="R134" s="7">
        <v>1.8</v>
      </c>
      <c r="S134" s="6">
        <v>0</v>
      </c>
      <c r="T134" s="5">
        <v>0</v>
      </c>
      <c r="U134" s="5">
        <v>0</v>
      </c>
      <c r="V134" s="5">
        <f t="shared" si="5"/>
        <v>2.1749999999999998</v>
      </c>
      <c r="W134" s="4">
        <v>0</v>
      </c>
    </row>
    <row r="135" spans="1:23" x14ac:dyDescent="0.25">
      <c r="A135" s="3" t="s">
        <v>1030</v>
      </c>
      <c r="B135" s="3" t="s">
        <v>1031</v>
      </c>
      <c r="C135" s="3" t="s">
        <v>539</v>
      </c>
      <c r="D135" s="3" t="s">
        <v>540</v>
      </c>
      <c r="E135" s="4" t="s">
        <v>1026</v>
      </c>
      <c r="F135" s="3" t="s">
        <v>1035</v>
      </c>
      <c r="G135" s="3" t="s">
        <v>1221</v>
      </c>
      <c r="H135" s="3" t="s">
        <v>1222</v>
      </c>
      <c r="I135" s="3" t="s">
        <v>1038</v>
      </c>
      <c r="J135" s="3" t="s">
        <v>1022</v>
      </c>
      <c r="K135" s="3" t="s">
        <v>1039</v>
      </c>
      <c r="L135" s="5">
        <v>2.5</v>
      </c>
      <c r="M135" s="4">
        <v>1</v>
      </c>
      <c r="N135" s="5">
        <v>3.3125</v>
      </c>
      <c r="O135" s="5">
        <v>3.3125</v>
      </c>
      <c r="P135" s="4">
        <v>4</v>
      </c>
      <c r="Q135" s="6">
        <v>25</v>
      </c>
      <c r="R135" s="7">
        <v>1</v>
      </c>
      <c r="S135" s="6">
        <v>0</v>
      </c>
      <c r="T135" s="5">
        <v>0</v>
      </c>
      <c r="U135" s="5">
        <v>0</v>
      </c>
      <c r="V135" s="5">
        <f t="shared" si="5"/>
        <v>3.3125</v>
      </c>
      <c r="W135" s="4">
        <v>0</v>
      </c>
    </row>
    <row r="136" spans="1:23" x14ac:dyDescent="0.25">
      <c r="A136" s="3" t="s">
        <v>1030</v>
      </c>
      <c r="B136" s="3" t="s">
        <v>1031</v>
      </c>
      <c r="C136" s="3" t="s">
        <v>541</v>
      </c>
      <c r="D136" s="3" t="s">
        <v>370</v>
      </c>
      <c r="E136" s="4" t="s">
        <v>1026</v>
      </c>
      <c r="F136" s="3" t="s">
        <v>1035</v>
      </c>
      <c r="G136" s="3" t="s">
        <v>1221</v>
      </c>
      <c r="H136" s="3" t="s">
        <v>1222</v>
      </c>
      <c r="I136" s="3" t="s">
        <v>1038</v>
      </c>
      <c r="J136" s="3" t="s">
        <v>1022</v>
      </c>
      <c r="K136" s="3" t="s">
        <v>1039</v>
      </c>
      <c r="L136" s="5">
        <v>2.5</v>
      </c>
      <c r="M136" s="4">
        <v>1</v>
      </c>
      <c r="N136" s="5">
        <v>3.4</v>
      </c>
      <c r="O136" s="5">
        <v>3.4</v>
      </c>
      <c r="P136" s="4">
        <v>85</v>
      </c>
      <c r="Q136" s="6">
        <v>1.1764705882352899</v>
      </c>
      <c r="R136" s="7">
        <v>1.69647058823529</v>
      </c>
      <c r="S136" s="6">
        <v>0</v>
      </c>
      <c r="T136" s="5">
        <v>0</v>
      </c>
      <c r="U136" s="5">
        <v>0</v>
      </c>
      <c r="V136" s="5">
        <f t="shared" si="5"/>
        <v>3.4</v>
      </c>
      <c r="W136" s="4">
        <v>0</v>
      </c>
    </row>
    <row r="137" spans="1:23" x14ac:dyDescent="0.25">
      <c r="A137" s="3" t="s">
        <v>1030</v>
      </c>
      <c r="B137" s="3" t="s">
        <v>1031</v>
      </c>
      <c r="C137" s="3" t="s">
        <v>542</v>
      </c>
      <c r="D137" s="3" t="s">
        <v>543</v>
      </c>
      <c r="E137" s="4" t="s">
        <v>1026</v>
      </c>
      <c r="F137" s="3" t="s">
        <v>1035</v>
      </c>
      <c r="G137" s="3" t="s">
        <v>68</v>
      </c>
      <c r="H137" s="3" t="s">
        <v>28</v>
      </c>
      <c r="I137" s="3" t="s">
        <v>1038</v>
      </c>
      <c r="J137" s="3" t="s">
        <v>1022</v>
      </c>
      <c r="K137" s="3" t="s">
        <v>1039</v>
      </c>
      <c r="L137" s="5">
        <v>2.5</v>
      </c>
      <c r="M137" s="4">
        <v>2</v>
      </c>
      <c r="N137" s="5">
        <v>3.7625000000000002</v>
      </c>
      <c r="O137" s="5">
        <v>1.8812500000000001</v>
      </c>
      <c r="P137" s="4">
        <v>64</v>
      </c>
      <c r="Q137" s="6">
        <v>3.125</v>
      </c>
      <c r="R137" s="7">
        <v>1.34375</v>
      </c>
      <c r="S137" s="6">
        <v>0</v>
      </c>
      <c r="T137" s="5">
        <v>0</v>
      </c>
      <c r="U137" s="5">
        <v>0</v>
      </c>
      <c r="V137" s="5">
        <f t="shared" si="5"/>
        <v>3.7625000000000002</v>
      </c>
      <c r="W137" s="4">
        <v>0</v>
      </c>
    </row>
    <row r="138" spans="1:23" x14ac:dyDescent="0.25">
      <c r="A138" s="3" t="s">
        <v>1030</v>
      </c>
      <c r="B138" s="3" t="s">
        <v>1031</v>
      </c>
      <c r="C138" s="3" t="s">
        <v>544</v>
      </c>
      <c r="D138" s="3" t="s">
        <v>545</v>
      </c>
      <c r="E138" s="4" t="s">
        <v>1026</v>
      </c>
      <c r="F138" s="3" t="s">
        <v>1035</v>
      </c>
      <c r="G138" s="3" t="s">
        <v>311</v>
      </c>
      <c r="H138" s="3" t="s">
        <v>20</v>
      </c>
      <c r="I138" s="3" t="s">
        <v>1038</v>
      </c>
      <c r="J138" s="3" t="s">
        <v>1022</v>
      </c>
      <c r="K138" s="3" t="s">
        <v>1039</v>
      </c>
      <c r="L138" s="5">
        <v>2.5</v>
      </c>
      <c r="M138" s="4">
        <v>3</v>
      </c>
      <c r="N138" s="5">
        <v>5.4624999750000001</v>
      </c>
      <c r="O138" s="5">
        <v>1.8208333249999999</v>
      </c>
      <c r="P138" s="4">
        <v>135</v>
      </c>
      <c r="Q138" s="6">
        <v>2.2222222222222201</v>
      </c>
      <c r="R138" s="7">
        <v>1.2074074074074099</v>
      </c>
      <c r="S138" s="6">
        <v>0</v>
      </c>
      <c r="T138" s="5">
        <v>0</v>
      </c>
      <c r="U138" s="5">
        <v>0</v>
      </c>
      <c r="V138" s="5">
        <f t="shared" si="5"/>
        <v>5.4624999750000001</v>
      </c>
      <c r="W138" s="4">
        <v>0</v>
      </c>
    </row>
    <row r="139" spans="1:23" x14ac:dyDescent="0.25">
      <c r="A139" s="3" t="s">
        <v>1030</v>
      </c>
      <c r="B139" s="3" t="s">
        <v>1031</v>
      </c>
      <c r="C139" s="3" t="s">
        <v>546</v>
      </c>
      <c r="D139" s="3" t="s">
        <v>92</v>
      </c>
      <c r="E139" s="4" t="s">
        <v>1026</v>
      </c>
      <c r="F139" s="3" t="s">
        <v>1035</v>
      </c>
      <c r="G139" s="3" t="s">
        <v>1234</v>
      </c>
      <c r="H139" s="3" t="s">
        <v>1235</v>
      </c>
      <c r="I139" s="3" t="s">
        <v>1038</v>
      </c>
      <c r="J139" s="3" t="s">
        <v>1022</v>
      </c>
      <c r="K139" s="3" t="s">
        <v>1039</v>
      </c>
      <c r="L139" s="5">
        <v>2.5</v>
      </c>
      <c r="M139" s="4">
        <v>5</v>
      </c>
      <c r="N139" s="5">
        <v>5.7625000000000002</v>
      </c>
      <c r="O139" s="5">
        <v>1.1525000000000001</v>
      </c>
      <c r="P139" s="4">
        <v>78</v>
      </c>
      <c r="Q139" s="6">
        <v>6.4102564102564097</v>
      </c>
      <c r="R139" s="7">
        <v>2.1153846153846199</v>
      </c>
      <c r="S139" s="6">
        <v>0</v>
      </c>
      <c r="T139" s="5">
        <v>0</v>
      </c>
      <c r="U139" s="5">
        <v>0</v>
      </c>
      <c r="V139" s="5">
        <f t="shared" si="5"/>
        <v>5.7625000000000002</v>
      </c>
      <c r="W139" s="4">
        <v>0</v>
      </c>
    </row>
    <row r="140" spans="1:23" x14ac:dyDescent="0.25">
      <c r="A140" s="3" t="s">
        <v>1030</v>
      </c>
      <c r="B140" s="3" t="s">
        <v>1031</v>
      </c>
      <c r="C140" s="3" t="s">
        <v>547</v>
      </c>
      <c r="D140" s="3" t="s">
        <v>548</v>
      </c>
      <c r="E140" s="4" t="s">
        <v>1026</v>
      </c>
      <c r="F140" s="3" t="s">
        <v>1035</v>
      </c>
      <c r="G140" s="3" t="s">
        <v>1221</v>
      </c>
      <c r="H140" s="3" t="s">
        <v>1222</v>
      </c>
      <c r="I140" s="3" t="s">
        <v>1038</v>
      </c>
      <c r="J140" s="3" t="s">
        <v>1022</v>
      </c>
      <c r="K140" s="3" t="s">
        <v>1039</v>
      </c>
      <c r="L140" s="5">
        <v>2.5</v>
      </c>
      <c r="M140" s="4">
        <v>4</v>
      </c>
      <c r="N140" s="5">
        <v>5.9375</v>
      </c>
      <c r="O140" s="5">
        <v>1.484375</v>
      </c>
      <c r="P140" s="4">
        <v>2520</v>
      </c>
      <c r="Q140" s="6">
        <v>0.158730158730159</v>
      </c>
      <c r="R140" s="7">
        <v>1.6870634920634899</v>
      </c>
      <c r="S140" s="6">
        <v>0</v>
      </c>
      <c r="T140" s="5">
        <v>0</v>
      </c>
      <c r="U140" s="5">
        <v>0</v>
      </c>
      <c r="V140" s="5">
        <f t="shared" si="5"/>
        <v>5.9375</v>
      </c>
      <c r="W140" s="4">
        <v>0</v>
      </c>
    </row>
    <row r="141" spans="1:23" x14ac:dyDescent="0.25">
      <c r="A141" s="3" t="s">
        <v>1030</v>
      </c>
      <c r="B141" s="3" t="s">
        <v>1031</v>
      </c>
      <c r="C141" s="3" t="s">
        <v>549</v>
      </c>
      <c r="D141" s="3" t="s">
        <v>1314</v>
      </c>
      <c r="E141" s="4" t="s">
        <v>1026</v>
      </c>
      <c r="F141" s="3" t="s">
        <v>1035</v>
      </c>
      <c r="G141" s="3" t="s">
        <v>1036</v>
      </c>
      <c r="H141" s="3" t="s">
        <v>1037</v>
      </c>
      <c r="I141" s="3" t="s">
        <v>1038</v>
      </c>
      <c r="J141" s="3" t="s">
        <v>1022</v>
      </c>
      <c r="K141" s="3" t="s">
        <v>1039</v>
      </c>
      <c r="L141" s="5">
        <v>2.5</v>
      </c>
      <c r="M141" s="4">
        <v>10</v>
      </c>
      <c r="N141" s="5">
        <v>7.8375000000000004</v>
      </c>
      <c r="O141" s="5">
        <v>0.78374999999999995</v>
      </c>
      <c r="P141" s="4">
        <v>269</v>
      </c>
      <c r="Q141" s="6">
        <v>3.71747211895911</v>
      </c>
      <c r="R141" s="7">
        <v>1.2301115241635701</v>
      </c>
      <c r="S141" s="6">
        <v>0</v>
      </c>
      <c r="T141" s="5">
        <v>0</v>
      </c>
      <c r="U141" s="5">
        <v>0</v>
      </c>
      <c r="V141" s="5">
        <f t="shared" si="5"/>
        <v>7.8375000000000004</v>
      </c>
      <c r="W141" s="4">
        <v>0</v>
      </c>
    </row>
    <row r="142" spans="1:23" x14ac:dyDescent="0.25">
      <c r="A142" s="3" t="s">
        <v>1030</v>
      </c>
      <c r="B142" s="3" t="s">
        <v>1031</v>
      </c>
      <c r="C142" s="3" t="s">
        <v>550</v>
      </c>
      <c r="D142" s="3" t="s">
        <v>551</v>
      </c>
      <c r="E142" s="4" t="s">
        <v>1026</v>
      </c>
      <c r="F142" s="3" t="s">
        <v>1035</v>
      </c>
      <c r="G142" s="3" t="s">
        <v>68</v>
      </c>
      <c r="H142" s="3" t="s">
        <v>28</v>
      </c>
      <c r="I142" s="3" t="s">
        <v>1038</v>
      </c>
      <c r="J142" s="3" t="s">
        <v>1022</v>
      </c>
      <c r="K142" s="3" t="s">
        <v>1039</v>
      </c>
      <c r="L142" s="5">
        <v>2.5</v>
      </c>
      <c r="M142" s="4">
        <v>4</v>
      </c>
      <c r="N142" s="5">
        <v>7.9249999999999998</v>
      </c>
      <c r="O142" s="5">
        <v>1.98125</v>
      </c>
      <c r="P142" s="4">
        <v>71</v>
      </c>
      <c r="Q142" s="6">
        <v>5.6338028169014098</v>
      </c>
      <c r="R142" s="7">
        <v>1.99718309859155</v>
      </c>
      <c r="S142" s="6">
        <v>0</v>
      </c>
      <c r="T142" s="5">
        <v>0</v>
      </c>
      <c r="U142" s="5">
        <v>0</v>
      </c>
      <c r="V142" s="5">
        <f t="shared" si="5"/>
        <v>7.9249999999999998</v>
      </c>
      <c r="W142" s="4">
        <v>0</v>
      </c>
    </row>
    <row r="143" spans="1:23" x14ac:dyDescent="0.25">
      <c r="A143" s="3" t="s">
        <v>1030</v>
      </c>
      <c r="B143" s="3" t="s">
        <v>1031</v>
      </c>
      <c r="C143" s="3" t="s">
        <v>552</v>
      </c>
      <c r="D143" s="3" t="s">
        <v>93</v>
      </c>
      <c r="E143" s="4" t="s">
        <v>1026</v>
      </c>
      <c r="F143" s="3" t="s">
        <v>1035</v>
      </c>
      <c r="G143" s="3" t="s">
        <v>17</v>
      </c>
      <c r="H143" s="3" t="s">
        <v>1049</v>
      </c>
      <c r="I143" s="3" t="s">
        <v>1038</v>
      </c>
      <c r="J143" s="3" t="s">
        <v>1022</v>
      </c>
      <c r="K143" s="3" t="s">
        <v>1039</v>
      </c>
      <c r="L143" s="5">
        <v>2.5</v>
      </c>
      <c r="M143" s="4">
        <v>15</v>
      </c>
      <c r="N143" s="5">
        <v>17.749999875</v>
      </c>
      <c r="O143" s="5">
        <v>1.183333325</v>
      </c>
      <c r="P143" s="4">
        <v>5353</v>
      </c>
      <c r="Q143" s="6">
        <v>0.28021670091537504</v>
      </c>
      <c r="R143" s="7">
        <v>1.07438819353633</v>
      </c>
      <c r="S143" s="6">
        <v>0</v>
      </c>
      <c r="T143" s="5">
        <v>0</v>
      </c>
      <c r="U143" s="5">
        <v>0</v>
      </c>
      <c r="V143" s="5">
        <f t="shared" si="5"/>
        <v>17.749999875</v>
      </c>
      <c r="W143" s="4">
        <v>0</v>
      </c>
    </row>
    <row r="144" spans="1:23" x14ac:dyDescent="0.25">
      <c r="A144" s="3" t="s">
        <v>1030</v>
      </c>
      <c r="B144" s="3" t="s">
        <v>1031</v>
      </c>
      <c r="C144" s="3" t="s">
        <v>553</v>
      </c>
      <c r="D144" s="3" t="s">
        <v>400</v>
      </c>
      <c r="E144" s="4" t="s">
        <v>1026</v>
      </c>
      <c r="F144" s="3" t="s">
        <v>1035</v>
      </c>
      <c r="G144" s="3" t="s">
        <v>1234</v>
      </c>
      <c r="H144" s="3" t="s">
        <v>1235</v>
      </c>
      <c r="I144" s="3" t="s">
        <v>1038</v>
      </c>
      <c r="J144" s="3" t="s">
        <v>1022</v>
      </c>
      <c r="K144" s="3" t="s">
        <v>1039</v>
      </c>
      <c r="L144" s="5">
        <v>2.5</v>
      </c>
      <c r="M144" s="4">
        <v>10</v>
      </c>
      <c r="N144" s="5">
        <v>18.5625</v>
      </c>
      <c r="O144" s="5">
        <v>1.85625</v>
      </c>
      <c r="P144" s="4">
        <v>106</v>
      </c>
      <c r="Q144" s="6">
        <v>9.4339622641509404</v>
      </c>
      <c r="R144" s="7">
        <v>2.5849056603773599</v>
      </c>
      <c r="S144" s="6">
        <v>0</v>
      </c>
      <c r="T144" s="5">
        <v>0</v>
      </c>
      <c r="U144" s="5">
        <v>0</v>
      </c>
      <c r="V144" s="5">
        <f t="shared" si="5"/>
        <v>18.5625</v>
      </c>
      <c r="W144" s="4">
        <v>0</v>
      </c>
    </row>
    <row r="145" spans="1:23" x14ac:dyDescent="0.25">
      <c r="A145" s="3" t="s">
        <v>1030</v>
      </c>
      <c r="B145" s="3" t="s">
        <v>1031</v>
      </c>
      <c r="C145" s="3" t="s">
        <v>554</v>
      </c>
      <c r="D145" s="3" t="s">
        <v>376</v>
      </c>
      <c r="E145" s="4" t="s">
        <v>1026</v>
      </c>
      <c r="F145" s="3" t="s">
        <v>1035</v>
      </c>
      <c r="G145" s="3" t="s">
        <v>1221</v>
      </c>
      <c r="H145" s="3" t="s">
        <v>1222</v>
      </c>
      <c r="I145" s="3" t="s">
        <v>1038</v>
      </c>
      <c r="J145" s="3" t="s">
        <v>1022</v>
      </c>
      <c r="K145" s="3" t="s">
        <v>1039</v>
      </c>
      <c r="L145" s="5">
        <v>2.5</v>
      </c>
      <c r="M145" s="4">
        <v>14</v>
      </c>
      <c r="N145" s="5">
        <v>23.487499875000001</v>
      </c>
      <c r="O145" s="5">
        <v>1.6776785625000001</v>
      </c>
      <c r="P145" s="4">
        <v>5122</v>
      </c>
      <c r="Q145" s="6">
        <v>0.273330730183522</v>
      </c>
      <c r="R145" s="7">
        <v>1.25851229988286</v>
      </c>
      <c r="S145" s="6">
        <v>0</v>
      </c>
      <c r="T145" s="5">
        <v>0</v>
      </c>
      <c r="U145" s="5">
        <v>0</v>
      </c>
      <c r="V145" s="5">
        <f t="shared" si="5"/>
        <v>23.487499875000001</v>
      </c>
      <c r="W145" s="4">
        <v>0</v>
      </c>
    </row>
    <row r="146" spans="1:23" x14ac:dyDescent="0.25">
      <c r="A146" s="3" t="s">
        <v>1030</v>
      </c>
      <c r="B146" s="3" t="s">
        <v>1031</v>
      </c>
      <c r="C146" s="3" t="s">
        <v>555</v>
      </c>
      <c r="D146" s="3" t="s">
        <v>556</v>
      </c>
      <c r="E146" s="4" t="s">
        <v>1026</v>
      </c>
      <c r="F146" s="3" t="s">
        <v>1035</v>
      </c>
      <c r="G146" s="3" t="s">
        <v>1234</v>
      </c>
      <c r="H146" s="3" t="s">
        <v>1235</v>
      </c>
      <c r="I146" s="3" t="s">
        <v>1038</v>
      </c>
      <c r="J146" s="3" t="s">
        <v>1022</v>
      </c>
      <c r="K146" s="3" t="s">
        <v>1039</v>
      </c>
      <c r="L146" s="5">
        <v>2.5</v>
      </c>
      <c r="M146" s="4">
        <v>23</v>
      </c>
      <c r="N146" s="5">
        <v>38.412499812500002</v>
      </c>
      <c r="O146" s="5">
        <v>1.6701086875000002</v>
      </c>
      <c r="P146" s="4">
        <v>1328</v>
      </c>
      <c r="Q146" s="6">
        <v>1.7319277108433699</v>
      </c>
      <c r="R146" s="7">
        <v>1.50376506024096</v>
      </c>
      <c r="S146" s="6">
        <v>0</v>
      </c>
      <c r="T146" s="5">
        <v>0</v>
      </c>
      <c r="U146" s="5">
        <v>0</v>
      </c>
      <c r="V146" s="5">
        <f t="shared" si="5"/>
        <v>38.412499812500002</v>
      </c>
      <c r="W146" s="4">
        <v>0</v>
      </c>
    </row>
    <row r="147" spans="1:23" x14ac:dyDescent="0.25">
      <c r="A147" s="3" t="s">
        <v>1030</v>
      </c>
      <c r="B147" s="3" t="s">
        <v>1031</v>
      </c>
      <c r="C147" s="3" t="s">
        <v>557</v>
      </c>
      <c r="D147" s="3" t="s">
        <v>206</v>
      </c>
      <c r="E147" s="4" t="s">
        <v>1026</v>
      </c>
      <c r="F147" s="3" t="s">
        <v>1035</v>
      </c>
      <c r="G147" s="3" t="s">
        <v>1234</v>
      </c>
      <c r="H147" s="3" t="s">
        <v>1235</v>
      </c>
      <c r="I147" s="3" t="s">
        <v>1038</v>
      </c>
      <c r="J147" s="3" t="s">
        <v>1022</v>
      </c>
      <c r="K147" s="3" t="s">
        <v>1039</v>
      </c>
      <c r="L147" s="5">
        <v>2.5</v>
      </c>
      <c r="M147" s="4">
        <v>23</v>
      </c>
      <c r="N147" s="5">
        <v>46.662499762499998</v>
      </c>
      <c r="O147" s="5">
        <v>2.0288043375</v>
      </c>
      <c r="P147" s="4">
        <v>2140</v>
      </c>
      <c r="Q147" s="6">
        <v>1.07476635514019</v>
      </c>
      <c r="R147" s="7">
        <v>1.9267289719626199</v>
      </c>
      <c r="S147" s="6">
        <v>0</v>
      </c>
      <c r="T147" s="5">
        <v>0</v>
      </c>
      <c r="U147" s="5">
        <v>0</v>
      </c>
      <c r="V147" s="5">
        <f t="shared" si="5"/>
        <v>46.662499762499998</v>
      </c>
      <c r="W147" s="4">
        <v>0</v>
      </c>
    </row>
    <row r="148" spans="1:23" x14ac:dyDescent="0.25">
      <c r="A148" s="3" t="s">
        <v>1030</v>
      </c>
      <c r="B148" s="3" t="s">
        <v>1031</v>
      </c>
      <c r="C148" s="3" t="s">
        <v>558</v>
      </c>
      <c r="D148" s="3" t="s">
        <v>559</v>
      </c>
      <c r="E148" s="4" t="s">
        <v>1026</v>
      </c>
      <c r="F148" s="3" t="s">
        <v>1035</v>
      </c>
      <c r="G148" s="3" t="s">
        <v>68</v>
      </c>
      <c r="H148" s="3" t="s">
        <v>28</v>
      </c>
      <c r="I148" s="3" t="s">
        <v>1038</v>
      </c>
      <c r="J148" s="3" t="s">
        <v>1022</v>
      </c>
      <c r="K148" s="3" t="s">
        <v>1039</v>
      </c>
      <c r="L148" s="5">
        <v>2.5</v>
      </c>
      <c r="M148" s="4">
        <v>33</v>
      </c>
      <c r="N148" s="5">
        <v>60.937499700000004</v>
      </c>
      <c r="O148" s="5">
        <v>1.8465909</v>
      </c>
      <c r="P148" s="4">
        <v>1072</v>
      </c>
      <c r="Q148" s="6">
        <v>3.0783582089552199</v>
      </c>
      <c r="R148" s="7">
        <v>1.0830223880597001</v>
      </c>
      <c r="S148" s="6">
        <v>0</v>
      </c>
      <c r="T148" s="5">
        <v>0</v>
      </c>
      <c r="U148" s="5">
        <v>0</v>
      </c>
      <c r="V148" s="5">
        <f t="shared" si="5"/>
        <v>60.937499700000004</v>
      </c>
      <c r="W148" s="4">
        <v>0</v>
      </c>
    </row>
    <row r="149" spans="1:23" x14ac:dyDescent="0.25">
      <c r="A149" s="3" t="s">
        <v>1030</v>
      </c>
      <c r="B149" s="3" t="s">
        <v>1031</v>
      </c>
      <c r="C149" s="3" t="s">
        <v>560</v>
      </c>
      <c r="D149" s="3" t="s">
        <v>382</v>
      </c>
      <c r="E149" s="4" t="s">
        <v>1026</v>
      </c>
      <c r="F149" s="3" t="s">
        <v>1035</v>
      </c>
      <c r="G149" s="3" t="s">
        <v>1234</v>
      </c>
      <c r="H149" s="3" t="s">
        <v>1235</v>
      </c>
      <c r="I149" s="3" t="s">
        <v>1038</v>
      </c>
      <c r="J149" s="3" t="s">
        <v>1022</v>
      </c>
      <c r="K149" s="3" t="s">
        <v>1039</v>
      </c>
      <c r="L149" s="5">
        <v>2.5</v>
      </c>
      <c r="M149" s="4">
        <v>91</v>
      </c>
      <c r="N149" s="5">
        <v>125.07499891250001</v>
      </c>
      <c r="O149" s="5">
        <v>1.3744505375</v>
      </c>
      <c r="P149" s="4">
        <v>3760</v>
      </c>
      <c r="Q149" s="6">
        <v>2.4202127659574502</v>
      </c>
      <c r="R149" s="7">
        <v>1.26037234042553</v>
      </c>
      <c r="S149" s="6">
        <v>0</v>
      </c>
      <c r="T149" s="5">
        <v>0</v>
      </c>
      <c r="U149" s="5">
        <v>0</v>
      </c>
      <c r="V149" s="5">
        <f t="shared" si="5"/>
        <v>125.07499891250001</v>
      </c>
      <c r="W149" s="4">
        <v>0</v>
      </c>
    </row>
    <row r="150" spans="1:23" x14ac:dyDescent="0.25">
      <c r="A150" s="3" t="s">
        <v>1030</v>
      </c>
      <c r="B150" s="3" t="s">
        <v>1031</v>
      </c>
      <c r="C150" s="3" t="s">
        <v>561</v>
      </c>
      <c r="D150" s="3" t="s">
        <v>72</v>
      </c>
      <c r="E150" s="4" t="s">
        <v>1026</v>
      </c>
      <c r="F150" s="3" t="s">
        <v>1035</v>
      </c>
      <c r="G150" s="3" t="s">
        <v>17</v>
      </c>
      <c r="H150" s="3" t="s">
        <v>1049</v>
      </c>
      <c r="I150" s="3" t="s">
        <v>1038</v>
      </c>
      <c r="J150" s="3" t="s">
        <v>1022</v>
      </c>
      <c r="K150" s="3" t="s">
        <v>1039</v>
      </c>
      <c r="L150" s="5">
        <v>2.5</v>
      </c>
      <c r="M150" s="4">
        <v>188</v>
      </c>
      <c r="N150" s="5">
        <v>186.08749950000001</v>
      </c>
      <c r="O150" s="5">
        <v>0.98982712500000003</v>
      </c>
      <c r="P150" s="4">
        <v>2950</v>
      </c>
      <c r="Q150" s="6">
        <v>6.3728813559321997</v>
      </c>
      <c r="R150" s="7">
        <v>2.5265762711864399</v>
      </c>
      <c r="S150" s="6">
        <v>0</v>
      </c>
      <c r="T150" s="5">
        <v>0</v>
      </c>
      <c r="U150" s="5">
        <v>0</v>
      </c>
      <c r="V150" s="5">
        <f t="shared" si="5"/>
        <v>186.08749950000001</v>
      </c>
      <c r="W150" s="4">
        <v>0</v>
      </c>
    </row>
    <row r="151" spans="1:23" x14ac:dyDescent="0.25">
      <c r="A151" s="3" t="s">
        <v>1030</v>
      </c>
      <c r="B151" s="3" t="s">
        <v>1031</v>
      </c>
      <c r="C151" s="3" t="s">
        <v>562</v>
      </c>
      <c r="D151" s="3" t="s">
        <v>147</v>
      </c>
      <c r="E151" s="4" t="s">
        <v>1026</v>
      </c>
      <c r="F151" s="3" t="s">
        <v>1035</v>
      </c>
      <c r="G151" s="3" t="s">
        <v>17</v>
      </c>
      <c r="H151" s="3" t="s">
        <v>1049</v>
      </c>
      <c r="I151" s="3" t="s">
        <v>1038</v>
      </c>
      <c r="J151" s="3" t="s">
        <v>1022</v>
      </c>
      <c r="K151" s="3" t="s">
        <v>1039</v>
      </c>
      <c r="L151" s="5">
        <v>2.5</v>
      </c>
      <c r="M151" s="4">
        <v>224</v>
      </c>
      <c r="N151" s="5">
        <v>457.42499880000003</v>
      </c>
      <c r="O151" s="5">
        <v>2.0420758875000002</v>
      </c>
      <c r="P151" s="4">
        <v>26959</v>
      </c>
      <c r="Q151" s="6">
        <v>0.83089135353685206</v>
      </c>
      <c r="R151" s="7">
        <v>1.80852034571015</v>
      </c>
      <c r="S151" s="6">
        <v>0</v>
      </c>
      <c r="T151" s="5">
        <v>0</v>
      </c>
      <c r="U151" s="5">
        <v>0</v>
      </c>
      <c r="V151" s="5">
        <f t="shared" si="5"/>
        <v>457.42499880000003</v>
      </c>
      <c r="W151" s="4">
        <v>0</v>
      </c>
    </row>
    <row r="152" spans="1:23" x14ac:dyDescent="0.25">
      <c r="A152" s="3" t="s">
        <v>1030</v>
      </c>
      <c r="B152" s="3" t="s">
        <v>1031</v>
      </c>
      <c r="C152" s="3" t="s">
        <v>570</v>
      </c>
      <c r="D152" s="3" t="s">
        <v>571</v>
      </c>
      <c r="E152" s="4" t="s">
        <v>1026</v>
      </c>
      <c r="F152" s="3" t="s">
        <v>1035</v>
      </c>
      <c r="G152" s="3" t="s">
        <v>311</v>
      </c>
      <c r="H152" s="3" t="s">
        <v>20</v>
      </c>
      <c r="I152" s="3" t="s">
        <v>1038</v>
      </c>
      <c r="J152" s="3" t="s">
        <v>1022</v>
      </c>
      <c r="K152" s="3" t="s">
        <v>1039</v>
      </c>
      <c r="L152" s="5">
        <v>3.75</v>
      </c>
      <c r="M152" s="4">
        <v>3</v>
      </c>
      <c r="N152" s="5">
        <v>4.3499999999999996</v>
      </c>
      <c r="O152" s="5">
        <v>1.45</v>
      </c>
      <c r="P152" s="4">
        <v>24</v>
      </c>
      <c r="Q152" s="6">
        <v>12.5</v>
      </c>
      <c r="R152" s="7">
        <v>1.4583333333333299</v>
      </c>
      <c r="S152" s="6">
        <v>0</v>
      </c>
      <c r="T152" s="5">
        <v>0</v>
      </c>
      <c r="U152" s="5">
        <v>0</v>
      </c>
      <c r="V152" s="5">
        <f t="shared" si="5"/>
        <v>4.3499999999999996</v>
      </c>
      <c r="W152" s="4">
        <v>0</v>
      </c>
    </row>
    <row r="153" spans="1:23" x14ac:dyDescent="0.25">
      <c r="A153" s="3" t="s">
        <v>1030</v>
      </c>
      <c r="B153" s="3" t="s">
        <v>1031</v>
      </c>
      <c r="C153" s="3" t="s">
        <v>572</v>
      </c>
      <c r="D153" s="3" t="s">
        <v>375</v>
      </c>
      <c r="E153" s="4" t="s">
        <v>1026</v>
      </c>
      <c r="F153" s="3" t="s">
        <v>1035</v>
      </c>
      <c r="G153" s="3" t="s">
        <v>311</v>
      </c>
      <c r="H153" s="3" t="s">
        <v>20</v>
      </c>
      <c r="I153" s="3" t="s">
        <v>1038</v>
      </c>
      <c r="J153" s="3" t="s">
        <v>1022</v>
      </c>
      <c r="K153" s="3" t="s">
        <v>1039</v>
      </c>
      <c r="L153" s="5">
        <v>3.75</v>
      </c>
      <c r="M153" s="4">
        <v>8</v>
      </c>
      <c r="N153" s="5">
        <v>7.625</v>
      </c>
      <c r="O153" s="5">
        <v>0.953125</v>
      </c>
      <c r="P153" s="4">
        <v>765</v>
      </c>
      <c r="Q153" s="6">
        <v>1.0457516339869299</v>
      </c>
      <c r="R153" s="7">
        <v>1.14196078431373</v>
      </c>
      <c r="S153" s="6">
        <v>0</v>
      </c>
      <c r="T153" s="5">
        <v>0</v>
      </c>
      <c r="U153" s="5">
        <v>0</v>
      </c>
      <c r="V153" s="5">
        <f t="shared" si="5"/>
        <v>7.625</v>
      </c>
      <c r="W153" s="4">
        <v>0</v>
      </c>
    </row>
    <row r="154" spans="1:23" x14ac:dyDescent="0.25">
      <c r="A154" s="3" t="s">
        <v>1030</v>
      </c>
      <c r="B154" s="3" t="s">
        <v>1031</v>
      </c>
      <c r="C154" s="3" t="s">
        <v>573</v>
      </c>
      <c r="D154" s="3" t="s">
        <v>574</v>
      </c>
      <c r="E154" s="4" t="s">
        <v>1026</v>
      </c>
      <c r="F154" s="3" t="s">
        <v>1035</v>
      </c>
      <c r="G154" s="3" t="s">
        <v>311</v>
      </c>
      <c r="H154" s="3" t="s">
        <v>20</v>
      </c>
      <c r="I154" s="3" t="s">
        <v>1038</v>
      </c>
      <c r="J154" s="3" t="s">
        <v>1022</v>
      </c>
      <c r="K154" s="3" t="s">
        <v>1039</v>
      </c>
      <c r="L154" s="5">
        <v>3.75</v>
      </c>
      <c r="M154" s="4">
        <v>6</v>
      </c>
      <c r="N154" s="5">
        <v>9.9249999750000022</v>
      </c>
      <c r="O154" s="5">
        <v>1.6541666625000002</v>
      </c>
      <c r="P154" s="4">
        <v>1562</v>
      </c>
      <c r="Q154" s="6">
        <v>0.38412291933418696</v>
      </c>
      <c r="R154" s="7">
        <v>1.5491037131882199</v>
      </c>
      <c r="S154" s="6">
        <v>0</v>
      </c>
      <c r="T154" s="5">
        <v>0</v>
      </c>
      <c r="U154" s="5">
        <v>0</v>
      </c>
      <c r="V154" s="5">
        <f t="shared" si="5"/>
        <v>9.9249999750000022</v>
      </c>
      <c r="W154" s="4">
        <v>0</v>
      </c>
    </row>
    <row r="155" spans="1:23" x14ac:dyDescent="0.25">
      <c r="A155" s="3" t="s">
        <v>1030</v>
      </c>
      <c r="B155" s="3" t="s">
        <v>1031</v>
      </c>
      <c r="C155" s="3" t="s">
        <v>575</v>
      </c>
      <c r="D155" s="3" t="s">
        <v>442</v>
      </c>
      <c r="E155" s="4" t="s">
        <v>1026</v>
      </c>
      <c r="F155" s="3" t="s">
        <v>1035</v>
      </c>
      <c r="G155" s="3" t="s">
        <v>1221</v>
      </c>
      <c r="H155" s="3" t="s">
        <v>1222</v>
      </c>
      <c r="I155" s="3" t="s">
        <v>1038</v>
      </c>
      <c r="J155" s="3" t="s">
        <v>1022</v>
      </c>
      <c r="K155" s="3" t="s">
        <v>1039</v>
      </c>
      <c r="L155" s="5">
        <v>3.75</v>
      </c>
      <c r="M155" s="4">
        <v>4</v>
      </c>
      <c r="N155" s="5">
        <v>9.9375</v>
      </c>
      <c r="O155" s="5">
        <v>2.484375</v>
      </c>
      <c r="P155" s="4">
        <v>925</v>
      </c>
      <c r="Q155" s="6">
        <v>0.43243243243243201</v>
      </c>
      <c r="R155" s="7">
        <v>1.5378378378378399</v>
      </c>
      <c r="S155" s="6">
        <v>0</v>
      </c>
      <c r="T155" s="5">
        <v>0</v>
      </c>
      <c r="U155" s="5">
        <v>0</v>
      </c>
      <c r="V155" s="5">
        <f t="shared" si="5"/>
        <v>9.9375</v>
      </c>
      <c r="W155" s="4">
        <v>0</v>
      </c>
    </row>
    <row r="156" spans="1:23" x14ac:dyDescent="0.25">
      <c r="A156" s="3" t="s">
        <v>1030</v>
      </c>
      <c r="B156" s="3" t="s">
        <v>1031</v>
      </c>
      <c r="C156" s="3" t="s">
        <v>576</v>
      </c>
      <c r="D156" s="3" t="s">
        <v>577</v>
      </c>
      <c r="E156" s="4" t="s">
        <v>1026</v>
      </c>
      <c r="F156" s="3" t="s">
        <v>1035</v>
      </c>
      <c r="G156" s="3" t="s">
        <v>1234</v>
      </c>
      <c r="H156" s="3" t="s">
        <v>1235</v>
      </c>
      <c r="I156" s="3" t="s">
        <v>1038</v>
      </c>
      <c r="J156" s="3" t="s">
        <v>1022</v>
      </c>
      <c r="K156" s="3" t="s">
        <v>1039</v>
      </c>
      <c r="L156" s="5">
        <v>3.75</v>
      </c>
      <c r="M156" s="4">
        <v>6</v>
      </c>
      <c r="N156" s="5">
        <v>13.275</v>
      </c>
      <c r="O156" s="5">
        <v>2.2124999999999999</v>
      </c>
      <c r="P156" s="4">
        <v>216</v>
      </c>
      <c r="Q156" s="6">
        <v>2.7777777777777799</v>
      </c>
      <c r="R156" s="7">
        <v>1.4875</v>
      </c>
      <c r="S156" s="6">
        <v>0</v>
      </c>
      <c r="T156" s="5">
        <v>0</v>
      </c>
      <c r="U156" s="5">
        <v>0</v>
      </c>
      <c r="V156" s="5">
        <f t="shared" si="5"/>
        <v>13.275</v>
      </c>
      <c r="W156" s="4">
        <v>0</v>
      </c>
    </row>
    <row r="157" spans="1:23" x14ac:dyDescent="0.25">
      <c r="A157" s="3" t="s">
        <v>1030</v>
      </c>
      <c r="B157" s="3" t="s">
        <v>1031</v>
      </c>
      <c r="C157" s="3" t="s">
        <v>578</v>
      </c>
      <c r="D157" s="3" t="s">
        <v>1257</v>
      </c>
      <c r="E157" s="4" t="s">
        <v>1026</v>
      </c>
      <c r="F157" s="3" t="s">
        <v>1035</v>
      </c>
      <c r="G157" s="3" t="s">
        <v>1036</v>
      </c>
      <c r="H157" s="3" t="s">
        <v>1037</v>
      </c>
      <c r="I157" s="3" t="s">
        <v>1038</v>
      </c>
      <c r="J157" s="3" t="s">
        <v>1022</v>
      </c>
      <c r="K157" s="3" t="s">
        <v>1039</v>
      </c>
      <c r="L157" s="5">
        <v>3.75</v>
      </c>
      <c r="M157" s="4">
        <v>26</v>
      </c>
      <c r="N157" s="5">
        <v>17.724999825000001</v>
      </c>
      <c r="O157" s="5">
        <v>0.68173076250000009</v>
      </c>
      <c r="P157" s="4">
        <v>586</v>
      </c>
      <c r="Q157" s="6">
        <v>4.4368600682593904</v>
      </c>
      <c r="R157" s="7">
        <v>1.21501706484642</v>
      </c>
      <c r="S157" s="6">
        <v>0</v>
      </c>
      <c r="T157" s="5">
        <v>0</v>
      </c>
      <c r="U157" s="5">
        <v>0</v>
      </c>
      <c r="V157" s="5">
        <f t="shared" si="5"/>
        <v>17.724999825000001</v>
      </c>
      <c r="W157" s="4">
        <v>0</v>
      </c>
    </row>
    <row r="158" spans="1:23" x14ac:dyDescent="0.25">
      <c r="A158" s="3" t="s">
        <v>1030</v>
      </c>
      <c r="B158" s="3" t="s">
        <v>1031</v>
      </c>
      <c r="C158" s="3" t="s">
        <v>579</v>
      </c>
      <c r="D158" s="3" t="s">
        <v>580</v>
      </c>
      <c r="E158" s="4" t="s">
        <v>1026</v>
      </c>
      <c r="F158" s="3" t="s">
        <v>1035</v>
      </c>
      <c r="G158" s="3" t="s">
        <v>68</v>
      </c>
      <c r="H158" s="3" t="s">
        <v>28</v>
      </c>
      <c r="I158" s="3" t="s">
        <v>1038</v>
      </c>
      <c r="J158" s="3" t="s">
        <v>1022</v>
      </c>
      <c r="K158" s="3" t="s">
        <v>1039</v>
      </c>
      <c r="L158" s="5">
        <v>3.75</v>
      </c>
      <c r="M158" s="4">
        <v>10</v>
      </c>
      <c r="N158" s="5">
        <v>18.462499999999999</v>
      </c>
      <c r="O158" s="5">
        <v>1.8462499999999999</v>
      </c>
      <c r="P158" s="4">
        <v>1759</v>
      </c>
      <c r="Q158" s="6">
        <v>0.56850483229107496</v>
      </c>
      <c r="R158" s="7">
        <v>1.50608300170551</v>
      </c>
      <c r="S158" s="6">
        <v>0</v>
      </c>
      <c r="T158" s="5">
        <v>0</v>
      </c>
      <c r="U158" s="5">
        <v>0</v>
      </c>
      <c r="V158" s="5">
        <f t="shared" si="5"/>
        <v>18.462499999999999</v>
      </c>
      <c r="W158" s="4">
        <v>0</v>
      </c>
    </row>
    <row r="159" spans="1:23" x14ac:dyDescent="0.25">
      <c r="A159" s="3" t="s">
        <v>1030</v>
      </c>
      <c r="B159" s="3" t="s">
        <v>1031</v>
      </c>
      <c r="C159" s="3" t="s">
        <v>581</v>
      </c>
      <c r="D159" s="3" t="s">
        <v>1080</v>
      </c>
      <c r="E159" s="4" t="s">
        <v>1026</v>
      </c>
      <c r="F159" s="3" t="s">
        <v>1035</v>
      </c>
      <c r="G159" s="3" t="s">
        <v>17</v>
      </c>
      <c r="H159" s="3" t="s">
        <v>1049</v>
      </c>
      <c r="I159" s="3" t="s">
        <v>1038</v>
      </c>
      <c r="J159" s="3" t="s">
        <v>1022</v>
      </c>
      <c r="K159" s="3" t="s">
        <v>1039</v>
      </c>
      <c r="L159" s="5">
        <v>3.75</v>
      </c>
      <c r="M159" s="4">
        <v>43</v>
      </c>
      <c r="N159" s="5">
        <v>84.749999674999998</v>
      </c>
      <c r="O159" s="5">
        <v>1.970930225</v>
      </c>
      <c r="P159" s="4">
        <v>1440</v>
      </c>
      <c r="Q159" s="6">
        <v>2.9861111111111098</v>
      </c>
      <c r="R159" s="7">
        <v>2.61763888888889</v>
      </c>
      <c r="S159" s="6">
        <v>0</v>
      </c>
      <c r="T159" s="5">
        <v>0</v>
      </c>
      <c r="U159" s="5">
        <v>0</v>
      </c>
      <c r="V159" s="5">
        <f t="shared" si="5"/>
        <v>84.749999674999998</v>
      </c>
      <c r="W159" s="4">
        <v>0</v>
      </c>
    </row>
    <row r="160" spans="1:23" x14ac:dyDescent="0.25">
      <c r="A160" s="3" t="s">
        <v>1030</v>
      </c>
      <c r="B160" s="3" t="s">
        <v>1031</v>
      </c>
      <c r="C160" s="3" t="s">
        <v>582</v>
      </c>
      <c r="D160" s="3" t="s">
        <v>135</v>
      </c>
      <c r="E160" s="4" t="s">
        <v>1026</v>
      </c>
      <c r="F160" s="3" t="s">
        <v>1035</v>
      </c>
      <c r="G160" s="3" t="s">
        <v>1036</v>
      </c>
      <c r="H160" s="3" t="s">
        <v>1037</v>
      </c>
      <c r="I160" s="3" t="s">
        <v>1038</v>
      </c>
      <c r="J160" s="3" t="s">
        <v>1022</v>
      </c>
      <c r="K160" s="3" t="s">
        <v>1039</v>
      </c>
      <c r="L160" s="5">
        <v>3.75</v>
      </c>
      <c r="M160" s="4">
        <v>233</v>
      </c>
      <c r="N160" s="5">
        <v>623.08749907499998</v>
      </c>
      <c r="O160" s="5">
        <v>2.6741952749999998</v>
      </c>
      <c r="P160" s="4">
        <v>18214</v>
      </c>
      <c r="Q160" s="6">
        <v>1.2792357527176901</v>
      </c>
      <c r="R160" s="7">
        <v>1.9825628637312001</v>
      </c>
      <c r="S160" s="6">
        <v>0</v>
      </c>
      <c r="T160" s="5">
        <v>0</v>
      </c>
      <c r="U160" s="5">
        <v>0</v>
      </c>
      <c r="V160" s="5">
        <f t="shared" si="5"/>
        <v>623.08749907499998</v>
      </c>
      <c r="W160" s="4">
        <v>0</v>
      </c>
    </row>
    <row r="161" spans="1:23" x14ac:dyDescent="0.25">
      <c r="A161" s="3" t="s">
        <v>1030</v>
      </c>
      <c r="B161" s="3" t="s">
        <v>1031</v>
      </c>
      <c r="C161" s="3" t="s">
        <v>583</v>
      </c>
      <c r="D161" s="3" t="s">
        <v>374</v>
      </c>
      <c r="E161" s="4" t="s">
        <v>1026</v>
      </c>
      <c r="F161" s="3" t="s">
        <v>1027</v>
      </c>
      <c r="G161" s="3" t="s">
        <v>1221</v>
      </c>
      <c r="H161" s="3" t="s">
        <v>1020</v>
      </c>
      <c r="I161" s="3" t="s">
        <v>1021</v>
      </c>
      <c r="J161" s="3" t="s">
        <v>1022</v>
      </c>
      <c r="K161" s="3" t="s">
        <v>1025</v>
      </c>
      <c r="L161" s="5">
        <v>5</v>
      </c>
      <c r="M161" s="4">
        <v>1</v>
      </c>
      <c r="N161" s="5">
        <v>0.8</v>
      </c>
      <c r="O161" s="5">
        <v>0.8</v>
      </c>
      <c r="P161" s="4">
        <v>15</v>
      </c>
      <c r="Q161" s="6">
        <v>6.6666666666666696</v>
      </c>
      <c r="R161" s="7">
        <v>1.9466666666666701</v>
      </c>
      <c r="S161" s="6">
        <v>0</v>
      </c>
      <c r="T161" s="5">
        <v>0</v>
      </c>
      <c r="U161" s="5">
        <v>0</v>
      </c>
      <c r="V161" s="5">
        <f t="shared" si="5"/>
        <v>0.8</v>
      </c>
      <c r="W161" s="4">
        <v>0</v>
      </c>
    </row>
    <row r="162" spans="1:23" x14ac:dyDescent="0.25">
      <c r="A162" s="3" t="s">
        <v>1030</v>
      </c>
      <c r="B162" s="3" t="s">
        <v>1031</v>
      </c>
      <c r="C162" s="3" t="s">
        <v>584</v>
      </c>
      <c r="D162" s="3" t="s">
        <v>65</v>
      </c>
      <c r="E162" s="4" t="s">
        <v>1026</v>
      </c>
      <c r="F162" s="3" t="s">
        <v>1027</v>
      </c>
      <c r="G162" s="3" t="s">
        <v>1234</v>
      </c>
      <c r="H162" s="3" t="s">
        <v>1020</v>
      </c>
      <c r="I162" s="3" t="s">
        <v>1021</v>
      </c>
      <c r="J162" s="3" t="s">
        <v>1022</v>
      </c>
      <c r="K162" s="3" t="s">
        <v>1025</v>
      </c>
      <c r="L162" s="5">
        <v>5</v>
      </c>
      <c r="M162" s="4">
        <v>1</v>
      </c>
      <c r="N162" s="5">
        <v>0.83750000000000002</v>
      </c>
      <c r="O162" s="5">
        <v>0.83750000000000002</v>
      </c>
      <c r="P162" s="4">
        <v>15</v>
      </c>
      <c r="Q162" s="6">
        <v>6.6666666666666696</v>
      </c>
      <c r="R162" s="7">
        <v>1.32666666666667</v>
      </c>
      <c r="S162" s="6">
        <v>0</v>
      </c>
      <c r="T162" s="5">
        <v>0</v>
      </c>
      <c r="U162" s="5">
        <v>0</v>
      </c>
      <c r="V162" s="5">
        <f t="shared" si="5"/>
        <v>0.83750000000000002</v>
      </c>
      <c r="W162" s="4">
        <v>0</v>
      </c>
    </row>
    <row r="163" spans="1:23" x14ac:dyDescent="0.25">
      <c r="A163" s="3" t="s">
        <v>1030</v>
      </c>
      <c r="B163" s="3" t="s">
        <v>1031</v>
      </c>
      <c r="C163" s="3" t="s">
        <v>585</v>
      </c>
      <c r="D163" s="3" t="s">
        <v>506</v>
      </c>
      <c r="E163" s="4" t="s">
        <v>1026</v>
      </c>
      <c r="F163" s="3" t="s">
        <v>1027</v>
      </c>
      <c r="G163" s="3" t="s">
        <v>311</v>
      </c>
      <c r="H163" s="3" t="s">
        <v>1020</v>
      </c>
      <c r="I163" s="3" t="s">
        <v>1021</v>
      </c>
      <c r="J163" s="3" t="s">
        <v>1022</v>
      </c>
      <c r="K163" s="3" t="s">
        <v>1025</v>
      </c>
      <c r="L163" s="5">
        <v>5</v>
      </c>
      <c r="M163" s="4">
        <v>1</v>
      </c>
      <c r="N163" s="5">
        <v>1.1000000000000001</v>
      </c>
      <c r="O163" s="5">
        <v>1.1000000000000001</v>
      </c>
      <c r="P163" s="4">
        <v>3</v>
      </c>
      <c r="Q163" s="6">
        <v>33.3333333333333</v>
      </c>
      <c r="R163" s="7">
        <v>1</v>
      </c>
      <c r="S163" s="6">
        <v>0</v>
      </c>
      <c r="T163" s="5">
        <v>0</v>
      </c>
      <c r="U163" s="5">
        <v>0</v>
      </c>
      <c r="V163" s="5">
        <f t="shared" si="5"/>
        <v>1.1000000000000001</v>
      </c>
      <c r="W163" s="4">
        <v>0</v>
      </c>
    </row>
    <row r="164" spans="1:23" x14ac:dyDescent="0.25">
      <c r="A164" s="3" t="s">
        <v>1030</v>
      </c>
      <c r="B164" s="3" t="s">
        <v>1031</v>
      </c>
      <c r="C164" s="3" t="s">
        <v>586</v>
      </c>
      <c r="D164" s="3" t="s">
        <v>587</v>
      </c>
      <c r="E164" s="4" t="s">
        <v>1026</v>
      </c>
      <c r="F164" s="3" t="s">
        <v>1027</v>
      </c>
      <c r="G164" s="3" t="s">
        <v>1234</v>
      </c>
      <c r="H164" s="3" t="s">
        <v>1020</v>
      </c>
      <c r="I164" s="3" t="s">
        <v>1021</v>
      </c>
      <c r="J164" s="3" t="s">
        <v>1022</v>
      </c>
      <c r="K164" s="3" t="s">
        <v>1025</v>
      </c>
      <c r="L164" s="5">
        <v>5</v>
      </c>
      <c r="M164" s="4">
        <v>1</v>
      </c>
      <c r="N164" s="5">
        <v>1.2124999999999999</v>
      </c>
      <c r="O164" s="5">
        <v>1.2124999999999999</v>
      </c>
      <c r="P164" s="4">
        <v>2</v>
      </c>
      <c r="Q164" s="6">
        <v>50</v>
      </c>
      <c r="R164" s="7">
        <v>1</v>
      </c>
      <c r="S164" s="6">
        <v>0</v>
      </c>
      <c r="T164" s="5">
        <v>0</v>
      </c>
      <c r="U164" s="5">
        <v>0</v>
      </c>
      <c r="V164" s="5">
        <f t="shared" si="5"/>
        <v>1.2124999999999999</v>
      </c>
      <c r="W164" s="4">
        <v>0</v>
      </c>
    </row>
    <row r="165" spans="1:23" x14ac:dyDescent="0.25">
      <c r="A165" s="3" t="s">
        <v>1030</v>
      </c>
      <c r="B165" s="3" t="s">
        <v>1031</v>
      </c>
      <c r="C165" s="3" t="s">
        <v>588</v>
      </c>
      <c r="D165" s="3" t="s">
        <v>218</v>
      </c>
      <c r="E165" s="4" t="s">
        <v>1026</v>
      </c>
      <c r="F165" s="3" t="s">
        <v>1027</v>
      </c>
      <c r="G165" s="3" t="s">
        <v>1234</v>
      </c>
      <c r="H165" s="3" t="s">
        <v>1020</v>
      </c>
      <c r="I165" s="3" t="s">
        <v>1021</v>
      </c>
      <c r="J165" s="3" t="s">
        <v>1022</v>
      </c>
      <c r="K165" s="3" t="s">
        <v>1025</v>
      </c>
      <c r="L165" s="5">
        <v>5</v>
      </c>
      <c r="M165" s="4">
        <v>1</v>
      </c>
      <c r="N165" s="5">
        <v>1.35</v>
      </c>
      <c r="O165" s="5">
        <v>1.35</v>
      </c>
      <c r="P165" s="4">
        <v>19</v>
      </c>
      <c r="Q165" s="6">
        <v>5.2631578947368398</v>
      </c>
      <c r="R165" s="7">
        <v>1.1052631578947401</v>
      </c>
      <c r="S165" s="6">
        <v>0</v>
      </c>
      <c r="T165" s="5">
        <v>0</v>
      </c>
      <c r="U165" s="5">
        <v>0</v>
      </c>
      <c r="V165" s="5">
        <f t="shared" si="5"/>
        <v>1.35</v>
      </c>
      <c r="W165" s="4">
        <v>0</v>
      </c>
    </row>
    <row r="166" spans="1:23" x14ac:dyDescent="0.25">
      <c r="A166" s="3" t="s">
        <v>1030</v>
      </c>
      <c r="B166" s="3" t="s">
        <v>1031</v>
      </c>
      <c r="C166" s="3" t="s">
        <v>589</v>
      </c>
      <c r="D166" s="3" t="s">
        <v>390</v>
      </c>
      <c r="E166" s="4" t="s">
        <v>1026</v>
      </c>
      <c r="F166" s="3" t="s">
        <v>1027</v>
      </c>
      <c r="G166" s="3" t="s">
        <v>50</v>
      </c>
      <c r="H166" s="3" t="s">
        <v>1020</v>
      </c>
      <c r="I166" s="3" t="s">
        <v>1021</v>
      </c>
      <c r="J166" s="3" t="s">
        <v>1022</v>
      </c>
      <c r="K166" s="3" t="s">
        <v>1039</v>
      </c>
      <c r="L166" s="5">
        <v>5</v>
      </c>
      <c r="M166" s="4">
        <v>1</v>
      </c>
      <c r="N166" s="5">
        <v>1.4375</v>
      </c>
      <c r="O166" s="5">
        <v>1.4375</v>
      </c>
      <c r="P166" s="4">
        <v>5</v>
      </c>
      <c r="Q166" s="6">
        <v>20</v>
      </c>
      <c r="R166" s="7">
        <v>1</v>
      </c>
      <c r="S166" s="6">
        <v>0</v>
      </c>
      <c r="T166" s="5">
        <v>0</v>
      </c>
      <c r="U166" s="5">
        <v>0</v>
      </c>
      <c r="V166" s="5">
        <f t="shared" si="5"/>
        <v>1.4375</v>
      </c>
      <c r="W166" s="4">
        <v>0</v>
      </c>
    </row>
    <row r="167" spans="1:23" x14ac:dyDescent="0.25">
      <c r="A167" s="3" t="s">
        <v>1030</v>
      </c>
      <c r="B167" s="3" t="s">
        <v>1031</v>
      </c>
      <c r="C167" s="3" t="s">
        <v>590</v>
      </c>
      <c r="D167" s="3" t="s">
        <v>383</v>
      </c>
      <c r="E167" s="4" t="s">
        <v>1026</v>
      </c>
      <c r="F167" s="3" t="s">
        <v>1027</v>
      </c>
      <c r="G167" s="3" t="s">
        <v>1052</v>
      </c>
      <c r="H167" s="3" t="s">
        <v>1020</v>
      </c>
      <c r="I167" s="3" t="s">
        <v>1021</v>
      </c>
      <c r="J167" s="3" t="s">
        <v>1022</v>
      </c>
      <c r="K167" s="3" t="s">
        <v>1039</v>
      </c>
      <c r="L167" s="5">
        <v>5</v>
      </c>
      <c r="M167" s="4">
        <v>2</v>
      </c>
      <c r="N167" s="5">
        <v>1.6375</v>
      </c>
      <c r="O167" s="5">
        <v>0.81874999999999998</v>
      </c>
      <c r="P167" s="4">
        <v>12</v>
      </c>
      <c r="Q167" s="6">
        <v>16.6666666666667</v>
      </c>
      <c r="R167" s="7">
        <v>1</v>
      </c>
      <c r="S167" s="6">
        <v>0</v>
      </c>
      <c r="T167" s="5">
        <v>0</v>
      </c>
      <c r="U167" s="5">
        <v>0</v>
      </c>
      <c r="V167" s="5">
        <f t="shared" si="5"/>
        <v>1.6375</v>
      </c>
      <c r="W167" s="4">
        <v>0</v>
      </c>
    </row>
    <row r="168" spans="1:23" x14ac:dyDescent="0.25">
      <c r="A168" s="3" t="s">
        <v>1030</v>
      </c>
      <c r="B168" s="3" t="s">
        <v>1031</v>
      </c>
      <c r="C168" s="3" t="s">
        <v>591</v>
      </c>
      <c r="D168" s="3" t="s">
        <v>373</v>
      </c>
      <c r="E168" s="4" t="s">
        <v>1026</v>
      </c>
      <c r="F168" s="3" t="s">
        <v>1027</v>
      </c>
      <c r="G168" s="3" t="s">
        <v>50</v>
      </c>
      <c r="H168" s="3" t="s">
        <v>1020</v>
      </c>
      <c r="I168" s="3" t="s">
        <v>1021</v>
      </c>
      <c r="J168" s="3" t="s">
        <v>1022</v>
      </c>
      <c r="K168" s="3" t="s">
        <v>1039</v>
      </c>
      <c r="L168" s="5">
        <v>5</v>
      </c>
      <c r="M168" s="4">
        <v>1</v>
      </c>
      <c r="N168" s="5">
        <v>1.9375</v>
      </c>
      <c r="O168" s="5">
        <v>1.9375</v>
      </c>
      <c r="P168" s="4">
        <v>8</v>
      </c>
      <c r="Q168" s="6">
        <v>12.5</v>
      </c>
      <c r="R168" s="7">
        <v>1</v>
      </c>
      <c r="S168" s="6">
        <v>0</v>
      </c>
      <c r="T168" s="5">
        <v>0</v>
      </c>
      <c r="U168" s="5">
        <v>0</v>
      </c>
      <c r="V168" s="5">
        <f t="shared" si="5"/>
        <v>1.9375</v>
      </c>
      <c r="W168" s="4">
        <v>0</v>
      </c>
    </row>
    <row r="169" spans="1:23" x14ac:dyDescent="0.25">
      <c r="A169" s="3" t="s">
        <v>1030</v>
      </c>
      <c r="B169" s="3" t="s">
        <v>1031</v>
      </c>
      <c r="C169" s="3" t="s">
        <v>592</v>
      </c>
      <c r="D169" s="3" t="s">
        <v>394</v>
      </c>
      <c r="E169" s="4" t="s">
        <v>1026</v>
      </c>
      <c r="F169" s="3" t="s">
        <v>1027</v>
      </c>
      <c r="G169" s="3" t="s">
        <v>1028</v>
      </c>
      <c r="H169" s="3" t="s">
        <v>1020</v>
      </c>
      <c r="I169" s="3" t="s">
        <v>1021</v>
      </c>
      <c r="J169" s="3" t="s">
        <v>1022</v>
      </c>
      <c r="K169" s="3" t="s">
        <v>1025</v>
      </c>
      <c r="L169" s="5">
        <v>5</v>
      </c>
      <c r="M169" s="4">
        <v>2</v>
      </c>
      <c r="N169" s="5">
        <v>2.0499999999999998</v>
      </c>
      <c r="O169" s="5">
        <v>1.0249999999999999</v>
      </c>
      <c r="P169" s="4">
        <v>3</v>
      </c>
      <c r="Q169" s="6">
        <v>66.6666666666667</v>
      </c>
      <c r="R169" s="7">
        <v>1</v>
      </c>
      <c r="S169" s="6">
        <v>0</v>
      </c>
      <c r="T169" s="5">
        <v>0</v>
      </c>
      <c r="U169" s="5">
        <v>0</v>
      </c>
      <c r="V169" s="5">
        <f t="shared" si="5"/>
        <v>2.0499999999999998</v>
      </c>
      <c r="W169" s="4">
        <v>0</v>
      </c>
    </row>
    <row r="170" spans="1:23" x14ac:dyDescent="0.25">
      <c r="A170" s="3" t="s">
        <v>1030</v>
      </c>
      <c r="B170" s="3" t="s">
        <v>1031</v>
      </c>
      <c r="C170" s="3" t="s">
        <v>593</v>
      </c>
      <c r="D170" s="3" t="s">
        <v>382</v>
      </c>
      <c r="E170" s="4" t="s">
        <v>1026</v>
      </c>
      <c r="F170" s="3" t="s">
        <v>1027</v>
      </c>
      <c r="G170" s="3" t="s">
        <v>1234</v>
      </c>
      <c r="H170" s="3" t="s">
        <v>1020</v>
      </c>
      <c r="I170" s="3" t="s">
        <v>1021</v>
      </c>
      <c r="J170" s="3" t="s">
        <v>1022</v>
      </c>
      <c r="K170" s="3" t="s">
        <v>1025</v>
      </c>
      <c r="L170" s="5">
        <v>5</v>
      </c>
      <c r="M170" s="4">
        <v>1</v>
      </c>
      <c r="N170" s="5">
        <v>2.2625000000000002</v>
      </c>
      <c r="O170" s="5">
        <v>2.2625000000000002</v>
      </c>
      <c r="P170" s="4">
        <v>7</v>
      </c>
      <c r="Q170" s="6">
        <v>14.285714285714301</v>
      </c>
      <c r="R170" s="7">
        <v>1</v>
      </c>
      <c r="S170" s="6">
        <v>0</v>
      </c>
      <c r="T170" s="5">
        <v>0</v>
      </c>
      <c r="U170" s="5">
        <v>0</v>
      </c>
      <c r="V170" s="5">
        <f t="shared" si="5"/>
        <v>2.2625000000000002</v>
      </c>
      <c r="W170" s="4">
        <v>0</v>
      </c>
    </row>
    <row r="171" spans="1:23" x14ac:dyDescent="0.25">
      <c r="A171" s="3" t="s">
        <v>1030</v>
      </c>
      <c r="B171" s="3" t="s">
        <v>1031</v>
      </c>
      <c r="C171" s="3" t="s">
        <v>594</v>
      </c>
      <c r="D171" s="3" t="s">
        <v>595</v>
      </c>
      <c r="E171" s="4" t="s">
        <v>1026</v>
      </c>
      <c r="F171" s="3" t="s">
        <v>1027</v>
      </c>
      <c r="G171" s="3" t="s">
        <v>50</v>
      </c>
      <c r="H171" s="3" t="s">
        <v>1020</v>
      </c>
      <c r="I171" s="3" t="s">
        <v>1021</v>
      </c>
      <c r="J171" s="3" t="s">
        <v>1022</v>
      </c>
      <c r="K171" s="3" t="s">
        <v>1039</v>
      </c>
      <c r="L171" s="5">
        <v>5</v>
      </c>
      <c r="M171" s="4">
        <v>1</v>
      </c>
      <c r="N171" s="5">
        <v>2.2875000000000001</v>
      </c>
      <c r="O171" s="5">
        <v>2.2875000000000001</v>
      </c>
      <c r="P171" s="4">
        <v>4</v>
      </c>
      <c r="Q171" s="6">
        <v>25</v>
      </c>
      <c r="R171" s="7">
        <v>1</v>
      </c>
      <c r="S171" s="6">
        <v>0</v>
      </c>
      <c r="T171" s="5">
        <v>0</v>
      </c>
      <c r="U171" s="5">
        <v>0</v>
      </c>
      <c r="V171" s="5">
        <f t="shared" si="5"/>
        <v>2.2875000000000001</v>
      </c>
      <c r="W171" s="4">
        <v>0</v>
      </c>
    </row>
    <row r="172" spans="1:23" x14ac:dyDescent="0.25">
      <c r="A172" s="3" t="s">
        <v>1030</v>
      </c>
      <c r="B172" s="3" t="s">
        <v>1031</v>
      </c>
      <c r="C172" s="3" t="s">
        <v>596</v>
      </c>
      <c r="D172" s="3" t="s">
        <v>82</v>
      </c>
      <c r="E172" s="4" t="s">
        <v>1026</v>
      </c>
      <c r="F172" s="3" t="s">
        <v>1027</v>
      </c>
      <c r="G172" s="3" t="s">
        <v>1234</v>
      </c>
      <c r="H172" s="3" t="s">
        <v>1020</v>
      </c>
      <c r="I172" s="3" t="s">
        <v>1021</v>
      </c>
      <c r="J172" s="3" t="s">
        <v>1022</v>
      </c>
      <c r="K172" s="3" t="s">
        <v>1025</v>
      </c>
      <c r="L172" s="5">
        <v>5</v>
      </c>
      <c r="M172" s="4">
        <v>1</v>
      </c>
      <c r="N172" s="5">
        <v>3.4</v>
      </c>
      <c r="O172" s="5">
        <v>3.4</v>
      </c>
      <c r="P172" s="4">
        <v>17</v>
      </c>
      <c r="Q172" s="6">
        <v>5.8823529411764701</v>
      </c>
      <c r="R172" s="7">
        <v>1.1705882352941199</v>
      </c>
      <c r="S172" s="6">
        <v>0</v>
      </c>
      <c r="T172" s="5">
        <v>0</v>
      </c>
      <c r="U172" s="5">
        <v>0</v>
      </c>
      <c r="V172" s="5">
        <f t="shared" si="5"/>
        <v>3.4</v>
      </c>
      <c r="W172" s="4">
        <v>0</v>
      </c>
    </row>
    <row r="173" spans="1:23" x14ac:dyDescent="0.25">
      <c r="A173" s="3" t="s">
        <v>1030</v>
      </c>
      <c r="B173" s="3" t="s">
        <v>1031</v>
      </c>
      <c r="C173" s="3" t="s">
        <v>597</v>
      </c>
      <c r="D173" s="3" t="s">
        <v>1233</v>
      </c>
      <c r="E173" s="4" t="s">
        <v>1026</v>
      </c>
      <c r="F173" s="3" t="s">
        <v>1027</v>
      </c>
      <c r="G173" s="3" t="s">
        <v>1234</v>
      </c>
      <c r="H173" s="3" t="s">
        <v>1020</v>
      </c>
      <c r="I173" s="3" t="s">
        <v>1021</v>
      </c>
      <c r="J173" s="3" t="s">
        <v>1022</v>
      </c>
      <c r="K173" s="3" t="s">
        <v>1025</v>
      </c>
      <c r="L173" s="5">
        <v>5</v>
      </c>
      <c r="M173" s="4">
        <v>4</v>
      </c>
      <c r="N173" s="5">
        <v>3.5125000000000002</v>
      </c>
      <c r="O173" s="5">
        <v>0.87812500000000004</v>
      </c>
      <c r="P173" s="4">
        <v>86</v>
      </c>
      <c r="Q173" s="6">
        <v>4.6511627906976702</v>
      </c>
      <c r="R173" s="7">
        <v>1.05</v>
      </c>
      <c r="S173" s="6">
        <v>0</v>
      </c>
      <c r="T173" s="5">
        <v>0</v>
      </c>
      <c r="U173" s="5">
        <v>0</v>
      </c>
      <c r="V173" s="5">
        <f t="shared" si="5"/>
        <v>3.5125000000000002</v>
      </c>
      <c r="W173" s="4">
        <v>0</v>
      </c>
    </row>
    <row r="174" spans="1:23" x14ac:dyDescent="0.25">
      <c r="A174" s="3" t="s">
        <v>1030</v>
      </c>
      <c r="B174" s="3" t="s">
        <v>1031</v>
      </c>
      <c r="C174" s="3" t="s">
        <v>598</v>
      </c>
      <c r="D174" s="3" t="s">
        <v>363</v>
      </c>
      <c r="E174" s="4" t="s">
        <v>1026</v>
      </c>
      <c r="F174" s="3" t="s">
        <v>1027</v>
      </c>
      <c r="G174" s="3" t="s">
        <v>50</v>
      </c>
      <c r="H174" s="3" t="s">
        <v>1020</v>
      </c>
      <c r="I174" s="3" t="s">
        <v>1021</v>
      </c>
      <c r="J174" s="3" t="s">
        <v>1022</v>
      </c>
      <c r="K174" s="3" t="s">
        <v>1039</v>
      </c>
      <c r="L174" s="5">
        <v>5</v>
      </c>
      <c r="M174" s="4">
        <v>4</v>
      </c>
      <c r="N174" s="5">
        <v>4.5250000000000004</v>
      </c>
      <c r="O174" s="5">
        <v>1.1312500000000001</v>
      </c>
      <c r="P174" s="4">
        <v>30</v>
      </c>
      <c r="Q174" s="6">
        <v>13.3333333333333</v>
      </c>
      <c r="R174" s="7">
        <v>1.13333333333333</v>
      </c>
      <c r="S174" s="6">
        <v>0</v>
      </c>
      <c r="T174" s="5">
        <v>0</v>
      </c>
      <c r="U174" s="5">
        <v>0</v>
      </c>
      <c r="V174" s="5">
        <f t="shared" si="5"/>
        <v>4.5250000000000004</v>
      </c>
      <c r="W174" s="4">
        <v>0</v>
      </c>
    </row>
    <row r="175" spans="1:23" x14ac:dyDescent="0.25">
      <c r="A175" s="3" t="s">
        <v>1030</v>
      </c>
      <c r="B175" s="3" t="s">
        <v>1031</v>
      </c>
      <c r="C175" s="3" t="s">
        <v>599</v>
      </c>
      <c r="D175" s="3" t="s">
        <v>574</v>
      </c>
      <c r="E175" s="4" t="s">
        <v>1026</v>
      </c>
      <c r="F175" s="3" t="s">
        <v>1027</v>
      </c>
      <c r="G175" s="3" t="s">
        <v>311</v>
      </c>
      <c r="H175" s="3" t="s">
        <v>1020</v>
      </c>
      <c r="I175" s="3" t="s">
        <v>1021</v>
      </c>
      <c r="J175" s="3" t="s">
        <v>1022</v>
      </c>
      <c r="K175" s="3" t="s">
        <v>1025</v>
      </c>
      <c r="L175" s="5">
        <v>5</v>
      </c>
      <c r="M175" s="4">
        <v>1</v>
      </c>
      <c r="N175" s="5">
        <v>4.5374999999999996</v>
      </c>
      <c r="O175" s="5">
        <v>4.5374999999999996</v>
      </c>
      <c r="P175" s="4">
        <v>12</v>
      </c>
      <c r="Q175" s="6">
        <v>8.3333333333333304</v>
      </c>
      <c r="R175" s="7">
        <v>1</v>
      </c>
      <c r="S175" s="6">
        <v>0</v>
      </c>
      <c r="T175" s="5">
        <v>0</v>
      </c>
      <c r="U175" s="5">
        <v>0</v>
      </c>
      <c r="V175" s="5">
        <f t="shared" si="5"/>
        <v>4.5374999999999996</v>
      </c>
      <c r="W175" s="4">
        <v>0</v>
      </c>
    </row>
    <row r="176" spans="1:23" x14ac:dyDescent="0.25">
      <c r="A176" s="3" t="s">
        <v>1030</v>
      </c>
      <c r="B176" s="3" t="s">
        <v>1031</v>
      </c>
      <c r="C176" s="3" t="s">
        <v>600</v>
      </c>
      <c r="D176" s="3" t="s">
        <v>601</v>
      </c>
      <c r="E176" s="4" t="s">
        <v>1026</v>
      </c>
      <c r="F176" s="3" t="s">
        <v>1027</v>
      </c>
      <c r="G176" s="3" t="s">
        <v>50</v>
      </c>
      <c r="H176" s="3" t="s">
        <v>1020</v>
      </c>
      <c r="I176" s="3" t="s">
        <v>1021</v>
      </c>
      <c r="J176" s="3" t="s">
        <v>1022</v>
      </c>
      <c r="K176" s="3" t="s">
        <v>1039</v>
      </c>
      <c r="L176" s="5">
        <v>5</v>
      </c>
      <c r="M176" s="4">
        <v>4</v>
      </c>
      <c r="N176" s="5">
        <v>4.6749999999999998</v>
      </c>
      <c r="O176" s="5">
        <v>1.16875</v>
      </c>
      <c r="P176" s="4">
        <v>7</v>
      </c>
      <c r="Q176" s="6">
        <v>57.142857142857103</v>
      </c>
      <c r="R176" s="7">
        <v>1.28571428571429</v>
      </c>
      <c r="S176" s="6">
        <v>0</v>
      </c>
      <c r="T176" s="5">
        <v>0</v>
      </c>
      <c r="U176" s="5">
        <v>0</v>
      </c>
      <c r="V176" s="5">
        <f t="shared" si="5"/>
        <v>4.6749999999999998</v>
      </c>
      <c r="W176" s="4">
        <v>0</v>
      </c>
    </row>
    <row r="177" spans="1:23" x14ac:dyDescent="0.25">
      <c r="A177" s="3" t="s">
        <v>1030</v>
      </c>
      <c r="B177" s="3" t="s">
        <v>1031</v>
      </c>
      <c r="C177" s="3" t="s">
        <v>602</v>
      </c>
      <c r="D177" s="3" t="s">
        <v>514</v>
      </c>
      <c r="E177" s="4" t="s">
        <v>1026</v>
      </c>
      <c r="F177" s="3" t="s">
        <v>1027</v>
      </c>
      <c r="G177" s="3" t="s">
        <v>311</v>
      </c>
      <c r="H177" s="3" t="s">
        <v>1020</v>
      </c>
      <c r="I177" s="3" t="s">
        <v>1021</v>
      </c>
      <c r="J177" s="3" t="s">
        <v>1022</v>
      </c>
      <c r="K177" s="3" t="s">
        <v>1025</v>
      </c>
      <c r="L177" s="5">
        <v>5</v>
      </c>
      <c r="M177" s="4">
        <v>2</v>
      </c>
      <c r="N177" s="5">
        <v>5.2750000000000004</v>
      </c>
      <c r="O177" s="5">
        <v>2.6375000000000002</v>
      </c>
      <c r="P177" s="4">
        <v>12</v>
      </c>
      <c r="Q177" s="6">
        <v>16.6666666666667</v>
      </c>
      <c r="R177" s="7">
        <v>1.43333333333333</v>
      </c>
      <c r="S177" s="6">
        <v>0</v>
      </c>
      <c r="T177" s="5">
        <v>0</v>
      </c>
      <c r="U177" s="5">
        <v>0</v>
      </c>
      <c r="V177" s="5">
        <f t="shared" si="5"/>
        <v>5.2750000000000004</v>
      </c>
      <c r="W177" s="4">
        <v>0</v>
      </c>
    </row>
    <row r="178" spans="1:23" x14ac:dyDescent="0.25">
      <c r="A178" s="3" t="s">
        <v>1030</v>
      </c>
      <c r="B178" s="3" t="s">
        <v>1031</v>
      </c>
      <c r="C178" s="3" t="s">
        <v>603</v>
      </c>
      <c r="D178" s="3" t="s">
        <v>1312</v>
      </c>
      <c r="E178" s="4" t="s">
        <v>1026</v>
      </c>
      <c r="F178" s="3" t="s">
        <v>1027</v>
      </c>
      <c r="G178" s="3" t="s">
        <v>1230</v>
      </c>
      <c r="H178" s="3" t="s">
        <v>1020</v>
      </c>
      <c r="I178" s="3" t="s">
        <v>1021</v>
      </c>
      <c r="J178" s="3" t="s">
        <v>1022</v>
      </c>
      <c r="K178" s="3" t="s">
        <v>1039</v>
      </c>
      <c r="L178" s="5">
        <v>5</v>
      </c>
      <c r="M178" s="4">
        <v>8</v>
      </c>
      <c r="N178" s="5">
        <v>5.8250000000000002</v>
      </c>
      <c r="O178" s="5">
        <v>0.72812500000000002</v>
      </c>
      <c r="P178" s="4">
        <v>34</v>
      </c>
      <c r="Q178" s="6">
        <v>23.529411764705898</v>
      </c>
      <c r="R178" s="7">
        <v>1</v>
      </c>
      <c r="S178" s="6">
        <v>0</v>
      </c>
      <c r="T178" s="5">
        <v>0</v>
      </c>
      <c r="U178" s="5">
        <v>0</v>
      </c>
      <c r="V178" s="5">
        <f t="shared" si="5"/>
        <v>5.8250000000000002</v>
      </c>
      <c r="W178" s="4">
        <v>0</v>
      </c>
    </row>
    <row r="179" spans="1:23" x14ac:dyDescent="0.25">
      <c r="A179" s="3" t="s">
        <v>1030</v>
      </c>
      <c r="B179" s="3" t="s">
        <v>1031</v>
      </c>
      <c r="C179" s="3" t="s">
        <v>604</v>
      </c>
      <c r="D179" s="3" t="s">
        <v>393</v>
      </c>
      <c r="E179" s="4" t="s">
        <v>1026</v>
      </c>
      <c r="F179" s="3" t="s">
        <v>1027</v>
      </c>
      <c r="G179" s="3" t="s">
        <v>50</v>
      </c>
      <c r="H179" s="3" t="s">
        <v>1020</v>
      </c>
      <c r="I179" s="3" t="s">
        <v>1021</v>
      </c>
      <c r="J179" s="3" t="s">
        <v>1022</v>
      </c>
      <c r="K179" s="3" t="s">
        <v>1039</v>
      </c>
      <c r="L179" s="5">
        <v>5</v>
      </c>
      <c r="M179" s="4">
        <v>4</v>
      </c>
      <c r="N179" s="5">
        <v>7.125</v>
      </c>
      <c r="O179" s="5">
        <v>1.78125</v>
      </c>
      <c r="P179" s="4">
        <v>7</v>
      </c>
      <c r="Q179" s="6">
        <v>57.142857142857103</v>
      </c>
      <c r="R179" s="7">
        <v>1</v>
      </c>
      <c r="S179" s="6">
        <v>0</v>
      </c>
      <c r="T179" s="5">
        <v>0</v>
      </c>
      <c r="U179" s="5">
        <v>0</v>
      </c>
      <c r="V179" s="5">
        <f t="shared" si="5"/>
        <v>7.125</v>
      </c>
      <c r="W179" s="4">
        <v>0</v>
      </c>
    </row>
    <row r="180" spans="1:23" x14ac:dyDescent="0.25">
      <c r="A180" s="3" t="s">
        <v>1030</v>
      </c>
      <c r="B180" s="3" t="s">
        <v>1031</v>
      </c>
      <c r="C180" s="3" t="s">
        <v>605</v>
      </c>
      <c r="D180" s="3" t="s">
        <v>84</v>
      </c>
      <c r="E180" s="4" t="s">
        <v>1026</v>
      </c>
      <c r="F180" s="3" t="s">
        <v>1027</v>
      </c>
      <c r="G180" s="3" t="s">
        <v>1234</v>
      </c>
      <c r="H180" s="3" t="s">
        <v>1020</v>
      </c>
      <c r="I180" s="3" t="s">
        <v>1021</v>
      </c>
      <c r="J180" s="3" t="s">
        <v>1022</v>
      </c>
      <c r="K180" s="3" t="s">
        <v>1025</v>
      </c>
      <c r="L180" s="5">
        <v>5</v>
      </c>
      <c r="M180" s="4">
        <v>4</v>
      </c>
      <c r="N180" s="5">
        <v>7.55</v>
      </c>
      <c r="O180" s="5">
        <v>1.8875</v>
      </c>
      <c r="P180" s="4">
        <v>56</v>
      </c>
      <c r="Q180" s="6">
        <v>7.1428571428571397</v>
      </c>
      <c r="R180" s="7">
        <v>1.40357142857143</v>
      </c>
      <c r="S180" s="6">
        <v>0</v>
      </c>
      <c r="T180" s="5">
        <v>0</v>
      </c>
      <c r="U180" s="5">
        <v>0</v>
      </c>
      <c r="V180" s="5">
        <f t="shared" si="5"/>
        <v>7.55</v>
      </c>
      <c r="W180" s="4">
        <v>0</v>
      </c>
    </row>
    <row r="181" spans="1:23" x14ac:dyDescent="0.25">
      <c r="A181" s="3" t="s">
        <v>1030</v>
      </c>
      <c r="B181" s="3" t="s">
        <v>1031</v>
      </c>
      <c r="C181" s="3" t="s">
        <v>606</v>
      </c>
      <c r="D181" s="3" t="s">
        <v>260</v>
      </c>
      <c r="E181" s="4" t="s">
        <v>1026</v>
      </c>
      <c r="F181" s="3" t="s">
        <v>1027</v>
      </c>
      <c r="G181" s="3" t="s">
        <v>1234</v>
      </c>
      <c r="H181" s="3" t="s">
        <v>1020</v>
      </c>
      <c r="I181" s="3" t="s">
        <v>1021</v>
      </c>
      <c r="J181" s="3" t="s">
        <v>1022</v>
      </c>
      <c r="K181" s="3" t="s">
        <v>1025</v>
      </c>
      <c r="L181" s="5">
        <v>5</v>
      </c>
      <c r="M181" s="4">
        <v>3</v>
      </c>
      <c r="N181" s="5">
        <v>7.7749999875000011</v>
      </c>
      <c r="O181" s="5">
        <v>2.5916666625000002</v>
      </c>
      <c r="P181" s="4">
        <v>96</v>
      </c>
      <c r="Q181" s="6">
        <v>3.125</v>
      </c>
      <c r="R181" s="7">
        <v>1.3270833333333301</v>
      </c>
      <c r="S181" s="6">
        <v>0</v>
      </c>
      <c r="T181" s="5">
        <v>0</v>
      </c>
      <c r="U181" s="5">
        <v>0</v>
      </c>
      <c r="V181" s="5">
        <f t="shared" si="5"/>
        <v>7.7749999875000011</v>
      </c>
      <c r="W181" s="4">
        <v>0</v>
      </c>
    </row>
    <row r="182" spans="1:23" x14ac:dyDescent="0.25">
      <c r="A182" s="3" t="s">
        <v>1030</v>
      </c>
      <c r="B182" s="3" t="s">
        <v>1031</v>
      </c>
      <c r="C182" s="3" t="s">
        <v>607</v>
      </c>
      <c r="D182" s="3" t="s">
        <v>2393</v>
      </c>
      <c r="E182" s="4" t="s">
        <v>1026</v>
      </c>
      <c r="F182" s="3" t="s">
        <v>1027</v>
      </c>
      <c r="G182" s="3" t="s">
        <v>17</v>
      </c>
      <c r="H182" s="3" t="s">
        <v>1020</v>
      </c>
      <c r="I182" s="3" t="s">
        <v>1021</v>
      </c>
      <c r="J182" s="3" t="s">
        <v>1022</v>
      </c>
      <c r="K182" s="3" t="s">
        <v>1039</v>
      </c>
      <c r="L182" s="5">
        <v>5</v>
      </c>
      <c r="M182" s="4">
        <v>5</v>
      </c>
      <c r="N182" s="5">
        <v>9.1</v>
      </c>
      <c r="O182" s="5">
        <v>1.82</v>
      </c>
      <c r="P182" s="4">
        <v>17</v>
      </c>
      <c r="Q182" s="6">
        <v>29.411764705882401</v>
      </c>
      <c r="R182" s="7">
        <v>2.4117647058823501</v>
      </c>
      <c r="S182" s="6">
        <v>0</v>
      </c>
      <c r="T182" s="5">
        <v>0</v>
      </c>
      <c r="U182" s="5">
        <v>0</v>
      </c>
      <c r="V182" s="5">
        <f t="shared" si="5"/>
        <v>9.1</v>
      </c>
      <c r="W182" s="4">
        <v>0</v>
      </c>
    </row>
    <row r="183" spans="1:23" x14ac:dyDescent="0.25">
      <c r="A183" s="3" t="s">
        <v>1030</v>
      </c>
      <c r="B183" s="3" t="s">
        <v>1031</v>
      </c>
      <c r="C183" s="3" t="s">
        <v>608</v>
      </c>
      <c r="D183" s="3" t="s">
        <v>609</v>
      </c>
      <c r="E183" s="4" t="s">
        <v>1026</v>
      </c>
      <c r="F183" s="3" t="s">
        <v>1035</v>
      </c>
      <c r="G183" s="3" t="s">
        <v>1234</v>
      </c>
      <c r="H183" s="3" t="s">
        <v>1235</v>
      </c>
      <c r="I183" s="3" t="s">
        <v>1038</v>
      </c>
      <c r="J183" s="3" t="s">
        <v>1022</v>
      </c>
      <c r="K183" s="3" t="s">
        <v>1039</v>
      </c>
      <c r="L183" s="5">
        <v>5</v>
      </c>
      <c r="M183" s="4">
        <v>5</v>
      </c>
      <c r="N183" s="5">
        <v>9.1125000000000007</v>
      </c>
      <c r="O183" s="5">
        <v>1.8225</v>
      </c>
      <c r="P183" s="4">
        <v>79</v>
      </c>
      <c r="Q183" s="6">
        <v>6.3291139240506302</v>
      </c>
      <c r="R183" s="7">
        <v>1.77848101265823</v>
      </c>
      <c r="S183" s="6">
        <v>0</v>
      </c>
      <c r="T183" s="5">
        <v>0</v>
      </c>
      <c r="U183" s="5">
        <v>0</v>
      </c>
      <c r="V183" s="5">
        <f t="shared" si="5"/>
        <v>9.1125000000000007</v>
      </c>
      <c r="W183" s="4">
        <v>0</v>
      </c>
    </row>
    <row r="184" spans="1:23" x14ac:dyDescent="0.25">
      <c r="A184" s="3" t="s">
        <v>1030</v>
      </c>
      <c r="B184" s="3" t="s">
        <v>1031</v>
      </c>
      <c r="C184" s="3" t="s">
        <v>610</v>
      </c>
      <c r="D184" s="3" t="s">
        <v>430</v>
      </c>
      <c r="E184" s="4" t="s">
        <v>1026</v>
      </c>
      <c r="F184" s="3" t="s">
        <v>1027</v>
      </c>
      <c r="G184" s="3" t="s">
        <v>1028</v>
      </c>
      <c r="H184" s="3" t="s">
        <v>1020</v>
      </c>
      <c r="I184" s="3" t="s">
        <v>1021</v>
      </c>
      <c r="J184" s="3" t="s">
        <v>1022</v>
      </c>
      <c r="K184" s="3" t="s">
        <v>1025</v>
      </c>
      <c r="L184" s="5">
        <v>5</v>
      </c>
      <c r="M184" s="4">
        <v>4</v>
      </c>
      <c r="N184" s="5">
        <v>9.2624999999999993</v>
      </c>
      <c r="O184" s="5">
        <v>2.3156249999999998</v>
      </c>
      <c r="P184" s="4">
        <v>101</v>
      </c>
      <c r="Q184" s="6">
        <v>3.9603960396039599</v>
      </c>
      <c r="R184" s="7">
        <v>1.3178217821782201</v>
      </c>
      <c r="S184" s="6">
        <v>0</v>
      </c>
      <c r="T184" s="5">
        <v>0</v>
      </c>
      <c r="U184" s="5">
        <v>0</v>
      </c>
      <c r="V184" s="5">
        <f t="shared" si="5"/>
        <v>9.2624999999999993</v>
      </c>
      <c r="W184" s="4">
        <v>0</v>
      </c>
    </row>
    <row r="185" spans="1:23" x14ac:dyDescent="0.25">
      <c r="A185" s="3" t="s">
        <v>1030</v>
      </c>
      <c r="B185" s="3" t="s">
        <v>1031</v>
      </c>
      <c r="C185" s="3" t="s">
        <v>611</v>
      </c>
      <c r="D185" s="3" t="s">
        <v>384</v>
      </c>
      <c r="E185" s="4" t="s">
        <v>1026</v>
      </c>
      <c r="F185" s="3" t="s">
        <v>1027</v>
      </c>
      <c r="G185" s="3" t="s">
        <v>17</v>
      </c>
      <c r="H185" s="3" t="s">
        <v>1020</v>
      </c>
      <c r="I185" s="3" t="s">
        <v>1021</v>
      </c>
      <c r="J185" s="3" t="s">
        <v>1022</v>
      </c>
      <c r="K185" s="3" t="s">
        <v>1039</v>
      </c>
      <c r="L185" s="5">
        <v>5</v>
      </c>
      <c r="M185" s="4">
        <v>4</v>
      </c>
      <c r="N185" s="5">
        <v>9.4375</v>
      </c>
      <c r="O185" s="5">
        <v>2.359375</v>
      </c>
      <c r="P185" s="4">
        <v>344</v>
      </c>
      <c r="Q185" s="6">
        <v>1.16279069767442</v>
      </c>
      <c r="R185" s="7">
        <v>1.5328488372093001</v>
      </c>
      <c r="S185" s="6">
        <v>0</v>
      </c>
      <c r="T185" s="5">
        <v>0</v>
      </c>
      <c r="U185" s="5">
        <v>0</v>
      </c>
      <c r="V185" s="5">
        <f t="shared" si="5"/>
        <v>9.4375</v>
      </c>
      <c r="W185" s="4">
        <v>0</v>
      </c>
    </row>
    <row r="186" spans="1:23" x14ac:dyDescent="0.25">
      <c r="A186" s="3" t="s">
        <v>1030</v>
      </c>
      <c r="B186" s="3" t="s">
        <v>1031</v>
      </c>
      <c r="C186" s="3" t="s">
        <v>612</v>
      </c>
      <c r="D186" s="3" t="s">
        <v>387</v>
      </c>
      <c r="E186" s="4" t="s">
        <v>1026</v>
      </c>
      <c r="F186" s="3" t="s">
        <v>1027</v>
      </c>
      <c r="G186" s="3" t="s">
        <v>1028</v>
      </c>
      <c r="H186" s="3" t="s">
        <v>1020</v>
      </c>
      <c r="I186" s="3" t="s">
        <v>1021</v>
      </c>
      <c r="J186" s="3" t="s">
        <v>1022</v>
      </c>
      <c r="K186" s="3" t="s">
        <v>1025</v>
      </c>
      <c r="L186" s="5">
        <v>5</v>
      </c>
      <c r="M186" s="4">
        <v>3</v>
      </c>
      <c r="N186" s="5">
        <v>9.5374999874999986</v>
      </c>
      <c r="O186" s="5">
        <v>3.1791666624999997</v>
      </c>
      <c r="P186" s="4">
        <v>52</v>
      </c>
      <c r="Q186" s="6">
        <v>5.7692307692307701</v>
      </c>
      <c r="R186" s="7">
        <v>1.3</v>
      </c>
      <c r="S186" s="6">
        <v>0</v>
      </c>
      <c r="T186" s="5">
        <v>0</v>
      </c>
      <c r="U186" s="5">
        <v>0</v>
      </c>
      <c r="V186" s="5">
        <f t="shared" si="5"/>
        <v>9.5374999874999986</v>
      </c>
      <c r="W186" s="4">
        <v>0</v>
      </c>
    </row>
    <row r="187" spans="1:23" x14ac:dyDescent="0.25">
      <c r="A187" s="3" t="s">
        <v>1030</v>
      </c>
      <c r="B187" s="3" t="s">
        <v>1031</v>
      </c>
      <c r="C187" s="3" t="s">
        <v>613</v>
      </c>
      <c r="D187" s="3" t="s">
        <v>380</v>
      </c>
      <c r="E187" s="4" t="s">
        <v>1026</v>
      </c>
      <c r="F187" s="3" t="s">
        <v>1027</v>
      </c>
      <c r="G187" s="3" t="s">
        <v>1028</v>
      </c>
      <c r="H187" s="3" t="s">
        <v>1020</v>
      </c>
      <c r="I187" s="3" t="s">
        <v>1021</v>
      </c>
      <c r="J187" s="3" t="s">
        <v>1022</v>
      </c>
      <c r="K187" s="3" t="s">
        <v>1025</v>
      </c>
      <c r="L187" s="5">
        <v>5</v>
      </c>
      <c r="M187" s="4">
        <v>4</v>
      </c>
      <c r="N187" s="5">
        <v>10.025</v>
      </c>
      <c r="O187" s="5">
        <v>2.5062500000000001</v>
      </c>
      <c r="P187" s="4">
        <v>469</v>
      </c>
      <c r="Q187" s="6">
        <v>0.85287846481876306</v>
      </c>
      <c r="R187" s="7">
        <v>1.2379530916844399</v>
      </c>
      <c r="S187" s="6">
        <v>0</v>
      </c>
      <c r="T187" s="5">
        <v>0</v>
      </c>
      <c r="U187" s="5">
        <v>0</v>
      </c>
      <c r="V187" s="5">
        <f t="shared" si="5"/>
        <v>10.025</v>
      </c>
      <c r="W187" s="4">
        <v>0</v>
      </c>
    </row>
    <row r="188" spans="1:23" x14ac:dyDescent="0.25">
      <c r="A188" s="3" t="s">
        <v>1030</v>
      </c>
      <c r="B188" s="3" t="s">
        <v>1031</v>
      </c>
      <c r="C188" s="3" t="s">
        <v>614</v>
      </c>
      <c r="D188" s="3" t="s">
        <v>385</v>
      </c>
      <c r="E188" s="4" t="s">
        <v>1026</v>
      </c>
      <c r="F188" s="3" t="s">
        <v>1027</v>
      </c>
      <c r="G188" s="3" t="s">
        <v>1028</v>
      </c>
      <c r="H188" s="3" t="s">
        <v>1020</v>
      </c>
      <c r="I188" s="3" t="s">
        <v>1021</v>
      </c>
      <c r="J188" s="3" t="s">
        <v>1022</v>
      </c>
      <c r="K188" s="3" t="s">
        <v>1025</v>
      </c>
      <c r="L188" s="5">
        <v>5</v>
      </c>
      <c r="M188" s="4">
        <v>6</v>
      </c>
      <c r="N188" s="5">
        <v>11.599999950000001</v>
      </c>
      <c r="O188" s="5">
        <v>1.933333325</v>
      </c>
      <c r="P188" s="4">
        <v>306</v>
      </c>
      <c r="Q188" s="6">
        <v>1.9607843137254899</v>
      </c>
      <c r="R188" s="7">
        <v>1.2369281045751599</v>
      </c>
      <c r="S188" s="6">
        <v>0</v>
      </c>
      <c r="T188" s="5">
        <v>0</v>
      </c>
      <c r="U188" s="5">
        <v>0</v>
      </c>
      <c r="V188" s="5">
        <f t="shared" si="5"/>
        <v>11.599999950000001</v>
      </c>
      <c r="W188" s="4">
        <v>0</v>
      </c>
    </row>
    <row r="189" spans="1:23" x14ac:dyDescent="0.25">
      <c r="A189" s="3" t="s">
        <v>1030</v>
      </c>
      <c r="B189" s="3" t="s">
        <v>1031</v>
      </c>
      <c r="C189" s="3" t="s">
        <v>615</v>
      </c>
      <c r="D189" s="3" t="s">
        <v>70</v>
      </c>
      <c r="E189" s="4" t="s">
        <v>1026</v>
      </c>
      <c r="F189" s="3" t="s">
        <v>1027</v>
      </c>
      <c r="G189" s="3" t="s">
        <v>1234</v>
      </c>
      <c r="H189" s="3" t="s">
        <v>1020</v>
      </c>
      <c r="I189" s="3" t="s">
        <v>1021</v>
      </c>
      <c r="J189" s="3" t="s">
        <v>1022</v>
      </c>
      <c r="K189" s="3" t="s">
        <v>1025</v>
      </c>
      <c r="L189" s="5">
        <v>5</v>
      </c>
      <c r="M189" s="4">
        <v>11</v>
      </c>
      <c r="N189" s="5">
        <v>12.174999924999998</v>
      </c>
      <c r="O189" s="5">
        <v>1.1068181749999999</v>
      </c>
      <c r="P189" s="4">
        <v>115</v>
      </c>
      <c r="Q189" s="6">
        <v>9.5652173913043494</v>
      </c>
      <c r="R189" s="7">
        <v>1.07565217391304</v>
      </c>
      <c r="S189" s="6">
        <v>0</v>
      </c>
      <c r="T189" s="5">
        <v>0</v>
      </c>
      <c r="U189" s="5">
        <v>0</v>
      </c>
      <c r="V189" s="5">
        <f t="shared" si="5"/>
        <v>12.174999924999998</v>
      </c>
      <c r="W189" s="4">
        <v>0</v>
      </c>
    </row>
    <row r="190" spans="1:23" x14ac:dyDescent="0.25">
      <c r="A190" s="3" t="s">
        <v>1030</v>
      </c>
      <c r="B190" s="3" t="s">
        <v>1031</v>
      </c>
      <c r="C190" s="3" t="s">
        <v>616</v>
      </c>
      <c r="D190" s="3" t="s">
        <v>111</v>
      </c>
      <c r="E190" s="4" t="s">
        <v>1026</v>
      </c>
      <c r="F190" s="3" t="s">
        <v>1027</v>
      </c>
      <c r="G190" s="3" t="s">
        <v>1230</v>
      </c>
      <c r="H190" s="3" t="s">
        <v>1020</v>
      </c>
      <c r="I190" s="3" t="s">
        <v>1021</v>
      </c>
      <c r="J190" s="3" t="s">
        <v>1022</v>
      </c>
      <c r="K190" s="3" t="s">
        <v>1039</v>
      </c>
      <c r="L190" s="5">
        <v>5</v>
      </c>
      <c r="M190" s="4">
        <v>6</v>
      </c>
      <c r="N190" s="5">
        <v>12.637499999999999</v>
      </c>
      <c r="O190" s="5">
        <v>2.1062500000000002</v>
      </c>
      <c r="P190" s="4">
        <v>61</v>
      </c>
      <c r="Q190" s="6">
        <v>9.8360655737704903</v>
      </c>
      <c r="R190" s="7">
        <v>2.30819672131148</v>
      </c>
      <c r="S190" s="6">
        <v>0</v>
      </c>
      <c r="T190" s="5">
        <v>0</v>
      </c>
      <c r="U190" s="5">
        <v>0</v>
      </c>
      <c r="V190" s="5">
        <f t="shared" si="5"/>
        <v>12.637499999999999</v>
      </c>
      <c r="W190" s="4">
        <v>0</v>
      </c>
    </row>
    <row r="191" spans="1:23" x14ac:dyDescent="0.25">
      <c r="A191" s="3" t="s">
        <v>1030</v>
      </c>
      <c r="B191" s="3" t="s">
        <v>1031</v>
      </c>
      <c r="C191" s="3" t="s">
        <v>617</v>
      </c>
      <c r="D191" s="3" t="s">
        <v>421</v>
      </c>
      <c r="E191" s="4" t="s">
        <v>1026</v>
      </c>
      <c r="F191" s="3" t="s">
        <v>1027</v>
      </c>
      <c r="G191" s="3" t="s">
        <v>17</v>
      </c>
      <c r="H191" s="3" t="s">
        <v>1020</v>
      </c>
      <c r="I191" s="3" t="s">
        <v>1021</v>
      </c>
      <c r="J191" s="3" t="s">
        <v>1022</v>
      </c>
      <c r="K191" s="3" t="s">
        <v>1039</v>
      </c>
      <c r="L191" s="5">
        <v>5</v>
      </c>
      <c r="M191" s="4">
        <v>5</v>
      </c>
      <c r="N191" s="5">
        <v>13.262499999999999</v>
      </c>
      <c r="O191" s="5">
        <v>2.6524999999999999</v>
      </c>
      <c r="P191" s="4">
        <v>164</v>
      </c>
      <c r="Q191" s="6">
        <v>3.0487804878048799</v>
      </c>
      <c r="R191" s="7">
        <v>1.19390243902439</v>
      </c>
      <c r="S191" s="6">
        <v>0</v>
      </c>
      <c r="T191" s="5">
        <v>0</v>
      </c>
      <c r="U191" s="5">
        <v>0</v>
      </c>
      <c r="V191" s="5">
        <f t="shared" si="5"/>
        <v>13.262499999999999</v>
      </c>
      <c r="W191" s="4">
        <v>0</v>
      </c>
    </row>
    <row r="192" spans="1:23" x14ac:dyDescent="0.25">
      <c r="A192" s="3" t="s">
        <v>1030</v>
      </c>
      <c r="B192" s="3" t="s">
        <v>1031</v>
      </c>
      <c r="C192" s="3" t="s">
        <v>618</v>
      </c>
      <c r="D192" s="3" t="s">
        <v>2396</v>
      </c>
      <c r="E192" s="4" t="s">
        <v>1026</v>
      </c>
      <c r="F192" s="3" t="s">
        <v>1027</v>
      </c>
      <c r="G192" s="3" t="s">
        <v>1028</v>
      </c>
      <c r="H192" s="3" t="s">
        <v>1020</v>
      </c>
      <c r="I192" s="3" t="s">
        <v>1021</v>
      </c>
      <c r="J192" s="3" t="s">
        <v>1022</v>
      </c>
      <c r="K192" s="3" t="s">
        <v>1025</v>
      </c>
      <c r="L192" s="5">
        <v>5</v>
      </c>
      <c r="M192" s="4">
        <v>6</v>
      </c>
      <c r="N192" s="5">
        <v>19.512499949999999</v>
      </c>
      <c r="O192" s="5">
        <v>3.2520833249999996</v>
      </c>
      <c r="P192" s="4">
        <v>156</v>
      </c>
      <c r="Q192" s="6">
        <v>3.8461538461538498</v>
      </c>
      <c r="R192" s="7">
        <v>1.33012820512821</v>
      </c>
      <c r="S192" s="6">
        <v>0</v>
      </c>
      <c r="T192" s="5">
        <v>0</v>
      </c>
      <c r="U192" s="5">
        <v>0</v>
      </c>
      <c r="V192" s="5">
        <f t="shared" si="5"/>
        <v>19.512499949999999</v>
      </c>
      <c r="W192" s="4">
        <v>0</v>
      </c>
    </row>
    <row r="193" spans="1:23" x14ac:dyDescent="0.25">
      <c r="A193" s="3" t="s">
        <v>1030</v>
      </c>
      <c r="B193" s="3" t="s">
        <v>1031</v>
      </c>
      <c r="C193" s="3" t="s">
        <v>619</v>
      </c>
      <c r="D193" s="3" t="s">
        <v>409</v>
      </c>
      <c r="E193" s="4" t="s">
        <v>1026</v>
      </c>
      <c r="F193" s="3" t="s">
        <v>1027</v>
      </c>
      <c r="G193" s="3" t="s">
        <v>17</v>
      </c>
      <c r="H193" s="3" t="s">
        <v>1020</v>
      </c>
      <c r="I193" s="3" t="s">
        <v>1021</v>
      </c>
      <c r="J193" s="3" t="s">
        <v>1022</v>
      </c>
      <c r="K193" s="3" t="s">
        <v>1039</v>
      </c>
      <c r="L193" s="5">
        <v>5</v>
      </c>
      <c r="M193" s="4">
        <v>8</v>
      </c>
      <c r="N193" s="5">
        <v>23.25</v>
      </c>
      <c r="O193" s="5">
        <v>2.90625</v>
      </c>
      <c r="P193" s="4">
        <v>261</v>
      </c>
      <c r="Q193" s="6">
        <v>3.0651340996168601</v>
      </c>
      <c r="R193" s="7">
        <v>1.31034482758621</v>
      </c>
      <c r="S193" s="6">
        <v>0</v>
      </c>
      <c r="T193" s="5">
        <v>0</v>
      </c>
      <c r="U193" s="5">
        <v>0</v>
      </c>
      <c r="V193" s="5">
        <f t="shared" si="5"/>
        <v>23.25</v>
      </c>
      <c r="W193" s="4">
        <v>0</v>
      </c>
    </row>
    <row r="194" spans="1:23" x14ac:dyDescent="0.25">
      <c r="A194" s="3" t="s">
        <v>1030</v>
      </c>
      <c r="B194" s="3" t="s">
        <v>1031</v>
      </c>
      <c r="C194" s="3" t="s">
        <v>620</v>
      </c>
      <c r="D194" s="3" t="s">
        <v>621</v>
      </c>
      <c r="E194" s="4" t="s">
        <v>1026</v>
      </c>
      <c r="F194" s="3" t="s">
        <v>1035</v>
      </c>
      <c r="G194" s="3" t="s">
        <v>68</v>
      </c>
      <c r="H194" s="3" t="s">
        <v>28</v>
      </c>
      <c r="I194" s="3" t="s">
        <v>1038</v>
      </c>
      <c r="J194" s="3" t="s">
        <v>1022</v>
      </c>
      <c r="K194" s="3" t="s">
        <v>1039</v>
      </c>
      <c r="L194" s="5">
        <v>5</v>
      </c>
      <c r="M194" s="4">
        <v>17</v>
      </c>
      <c r="N194" s="5">
        <v>24.674999987500001</v>
      </c>
      <c r="O194" s="5">
        <v>1.4514705875</v>
      </c>
      <c r="P194" s="4">
        <v>1232</v>
      </c>
      <c r="Q194" s="6">
        <v>1.3798701298701299</v>
      </c>
      <c r="R194" s="7">
        <v>1.20316558441558</v>
      </c>
      <c r="S194" s="6">
        <v>0</v>
      </c>
      <c r="T194" s="5">
        <v>0</v>
      </c>
      <c r="U194" s="5">
        <v>0</v>
      </c>
      <c r="V194" s="5">
        <f t="shared" ref="V194:V257" si="6">N194</f>
        <v>24.674999987500001</v>
      </c>
      <c r="W194" s="4">
        <v>0</v>
      </c>
    </row>
    <row r="195" spans="1:23" x14ac:dyDescent="0.25">
      <c r="A195" s="3" t="s">
        <v>1030</v>
      </c>
      <c r="B195" s="3" t="s">
        <v>1031</v>
      </c>
      <c r="C195" s="3" t="s">
        <v>622</v>
      </c>
      <c r="D195" s="3" t="s">
        <v>1314</v>
      </c>
      <c r="E195" s="4" t="s">
        <v>1026</v>
      </c>
      <c r="F195" s="3" t="s">
        <v>1027</v>
      </c>
      <c r="G195" s="3" t="s">
        <v>1230</v>
      </c>
      <c r="H195" s="3" t="s">
        <v>1020</v>
      </c>
      <c r="I195" s="3" t="s">
        <v>1021</v>
      </c>
      <c r="J195" s="3" t="s">
        <v>1022</v>
      </c>
      <c r="K195" s="3" t="s">
        <v>1039</v>
      </c>
      <c r="L195" s="5">
        <v>5</v>
      </c>
      <c r="M195" s="4">
        <v>27</v>
      </c>
      <c r="N195" s="5">
        <v>24.78749985</v>
      </c>
      <c r="O195" s="5">
        <v>0.91805554999999994</v>
      </c>
      <c r="P195" s="4">
        <v>142</v>
      </c>
      <c r="Q195" s="6">
        <v>19.014084507042298</v>
      </c>
      <c r="R195" s="7">
        <v>1.05</v>
      </c>
      <c r="S195" s="6">
        <v>0</v>
      </c>
      <c r="T195" s="5">
        <v>0</v>
      </c>
      <c r="U195" s="5">
        <v>0</v>
      </c>
      <c r="V195" s="5">
        <f t="shared" si="6"/>
        <v>24.78749985</v>
      </c>
      <c r="W195" s="4">
        <v>0</v>
      </c>
    </row>
    <row r="196" spans="1:23" x14ac:dyDescent="0.25">
      <c r="A196" s="3" t="s">
        <v>1030</v>
      </c>
      <c r="B196" s="3" t="s">
        <v>1031</v>
      </c>
      <c r="C196" s="3" t="s">
        <v>623</v>
      </c>
      <c r="D196" s="3" t="s">
        <v>1257</v>
      </c>
      <c r="E196" s="4" t="s">
        <v>1026</v>
      </c>
      <c r="F196" s="3" t="s">
        <v>1027</v>
      </c>
      <c r="G196" s="3" t="s">
        <v>1230</v>
      </c>
      <c r="H196" s="3" t="s">
        <v>1020</v>
      </c>
      <c r="I196" s="3" t="s">
        <v>1021</v>
      </c>
      <c r="J196" s="3" t="s">
        <v>1022</v>
      </c>
      <c r="K196" s="3" t="s">
        <v>1039</v>
      </c>
      <c r="L196" s="5">
        <v>5</v>
      </c>
      <c r="M196" s="4">
        <v>33</v>
      </c>
      <c r="N196" s="5">
        <v>26.149999837500001</v>
      </c>
      <c r="O196" s="5">
        <v>0.79242423750000002</v>
      </c>
      <c r="P196" s="4">
        <v>258</v>
      </c>
      <c r="Q196" s="6">
        <v>12.790697674418601</v>
      </c>
      <c r="R196" s="7">
        <v>1.02984496124031</v>
      </c>
      <c r="S196" s="6">
        <v>0</v>
      </c>
      <c r="T196" s="5">
        <v>0</v>
      </c>
      <c r="U196" s="5">
        <v>0</v>
      </c>
      <c r="V196" s="5">
        <f t="shared" si="6"/>
        <v>26.149999837500001</v>
      </c>
      <c r="W196" s="4">
        <v>0</v>
      </c>
    </row>
    <row r="197" spans="1:23" x14ac:dyDescent="0.25">
      <c r="A197" s="3" t="s">
        <v>1030</v>
      </c>
      <c r="B197" s="3" t="s">
        <v>1031</v>
      </c>
      <c r="C197" s="3" t="s">
        <v>624</v>
      </c>
      <c r="D197" s="3" t="s">
        <v>1278</v>
      </c>
      <c r="E197" s="4" t="s">
        <v>1026</v>
      </c>
      <c r="F197" s="3" t="s">
        <v>1027</v>
      </c>
      <c r="G197" s="3" t="s">
        <v>1052</v>
      </c>
      <c r="H197" s="3" t="s">
        <v>1020</v>
      </c>
      <c r="I197" s="3" t="s">
        <v>1021</v>
      </c>
      <c r="J197" s="3" t="s">
        <v>1022</v>
      </c>
      <c r="K197" s="3" t="s">
        <v>1039</v>
      </c>
      <c r="L197" s="5">
        <v>5</v>
      </c>
      <c r="M197" s="4">
        <v>38</v>
      </c>
      <c r="N197" s="5">
        <v>26.374999625000001</v>
      </c>
      <c r="O197" s="5">
        <v>0.69407893750000005</v>
      </c>
      <c r="P197" s="4">
        <v>138</v>
      </c>
      <c r="Q197" s="6">
        <v>27.536231884058001</v>
      </c>
      <c r="R197" s="7">
        <v>1.04565217391304</v>
      </c>
      <c r="S197" s="6">
        <v>0</v>
      </c>
      <c r="T197" s="5">
        <v>0</v>
      </c>
      <c r="U197" s="5">
        <v>0</v>
      </c>
      <c r="V197" s="5">
        <f t="shared" si="6"/>
        <v>26.374999625000001</v>
      </c>
      <c r="W197" s="4">
        <v>0</v>
      </c>
    </row>
    <row r="198" spans="1:23" x14ac:dyDescent="0.25">
      <c r="A198" s="3" t="s">
        <v>1030</v>
      </c>
      <c r="B198" s="3" t="s">
        <v>1031</v>
      </c>
      <c r="C198" s="3" t="s">
        <v>625</v>
      </c>
      <c r="D198" s="3" t="s">
        <v>626</v>
      </c>
      <c r="E198" s="4" t="s">
        <v>1026</v>
      </c>
      <c r="F198" s="3" t="s">
        <v>1027</v>
      </c>
      <c r="G198" s="3" t="s">
        <v>1028</v>
      </c>
      <c r="H198" s="3" t="s">
        <v>1020</v>
      </c>
      <c r="I198" s="3" t="s">
        <v>1021</v>
      </c>
      <c r="J198" s="3" t="s">
        <v>1022</v>
      </c>
      <c r="K198" s="3" t="s">
        <v>1025</v>
      </c>
      <c r="L198" s="5">
        <v>5</v>
      </c>
      <c r="M198" s="4">
        <v>12</v>
      </c>
      <c r="N198" s="5">
        <v>29.524999950000002</v>
      </c>
      <c r="O198" s="5">
        <v>2.4604166625000001</v>
      </c>
      <c r="P198" s="4">
        <v>91</v>
      </c>
      <c r="Q198" s="6">
        <v>13.1868131868132</v>
      </c>
      <c r="R198" s="7">
        <v>1.89340659340659</v>
      </c>
      <c r="S198" s="6">
        <v>0</v>
      </c>
      <c r="T198" s="5">
        <v>0</v>
      </c>
      <c r="U198" s="5">
        <v>0</v>
      </c>
      <c r="V198" s="5">
        <f t="shared" si="6"/>
        <v>29.524999950000002</v>
      </c>
      <c r="W198" s="4">
        <v>0</v>
      </c>
    </row>
    <row r="199" spans="1:23" x14ac:dyDescent="0.25">
      <c r="A199" s="3" t="s">
        <v>1030</v>
      </c>
      <c r="B199" s="3" t="s">
        <v>1031</v>
      </c>
      <c r="C199" s="3" t="s">
        <v>627</v>
      </c>
      <c r="D199" s="3" t="s">
        <v>398</v>
      </c>
      <c r="E199" s="4" t="s">
        <v>1026</v>
      </c>
      <c r="F199" s="3" t="s">
        <v>1027</v>
      </c>
      <c r="G199" s="3" t="s">
        <v>17</v>
      </c>
      <c r="H199" s="3" t="s">
        <v>1020</v>
      </c>
      <c r="I199" s="3" t="s">
        <v>1021</v>
      </c>
      <c r="J199" s="3" t="s">
        <v>1022</v>
      </c>
      <c r="K199" s="3" t="s">
        <v>1039</v>
      </c>
      <c r="L199" s="5">
        <v>5</v>
      </c>
      <c r="M199" s="4">
        <v>19</v>
      </c>
      <c r="N199" s="5">
        <v>32.824999924999993</v>
      </c>
      <c r="O199" s="5">
        <v>1.7276315749999998</v>
      </c>
      <c r="P199" s="4">
        <v>173</v>
      </c>
      <c r="Q199" s="6">
        <v>10.9826589595376</v>
      </c>
      <c r="R199" s="7">
        <v>1.6086705202312099</v>
      </c>
      <c r="S199" s="6">
        <v>0</v>
      </c>
      <c r="T199" s="5">
        <v>0</v>
      </c>
      <c r="U199" s="5">
        <v>0</v>
      </c>
      <c r="V199" s="5">
        <f t="shared" si="6"/>
        <v>32.824999924999993</v>
      </c>
      <c r="W199" s="4">
        <v>0</v>
      </c>
    </row>
    <row r="200" spans="1:23" x14ac:dyDescent="0.25">
      <c r="A200" s="3" t="s">
        <v>1030</v>
      </c>
      <c r="B200" s="3" t="s">
        <v>1031</v>
      </c>
      <c r="C200" s="3" t="s">
        <v>628</v>
      </c>
      <c r="D200" s="3" t="s">
        <v>377</v>
      </c>
      <c r="E200" s="4" t="s">
        <v>1026</v>
      </c>
      <c r="F200" s="3" t="s">
        <v>1027</v>
      </c>
      <c r="G200" s="3" t="s">
        <v>1028</v>
      </c>
      <c r="H200" s="3" t="s">
        <v>1020</v>
      </c>
      <c r="I200" s="3" t="s">
        <v>1021</v>
      </c>
      <c r="J200" s="3" t="s">
        <v>1022</v>
      </c>
      <c r="K200" s="3" t="s">
        <v>1025</v>
      </c>
      <c r="L200" s="5">
        <v>5</v>
      </c>
      <c r="M200" s="4">
        <v>30</v>
      </c>
      <c r="N200" s="5">
        <v>33.75</v>
      </c>
      <c r="O200" s="5">
        <v>1.125</v>
      </c>
      <c r="P200" s="4">
        <v>1099</v>
      </c>
      <c r="Q200" s="6">
        <v>2.7297543221110101</v>
      </c>
      <c r="R200" s="7">
        <v>1.0395814376706101</v>
      </c>
      <c r="S200" s="6">
        <v>0</v>
      </c>
      <c r="T200" s="5">
        <v>0</v>
      </c>
      <c r="U200" s="5">
        <v>0</v>
      </c>
      <c r="V200" s="5">
        <f t="shared" si="6"/>
        <v>33.75</v>
      </c>
      <c r="W200" s="4">
        <v>0</v>
      </c>
    </row>
    <row r="201" spans="1:23" x14ac:dyDescent="0.25">
      <c r="A201" s="3" t="s">
        <v>1030</v>
      </c>
      <c r="B201" s="3" t="s">
        <v>1031</v>
      </c>
      <c r="C201" s="3" t="s">
        <v>629</v>
      </c>
      <c r="D201" s="3" t="s">
        <v>366</v>
      </c>
      <c r="E201" s="4" t="s">
        <v>1026</v>
      </c>
      <c r="F201" s="3" t="s">
        <v>1027</v>
      </c>
      <c r="G201" s="3" t="s">
        <v>17</v>
      </c>
      <c r="H201" s="3" t="s">
        <v>1020</v>
      </c>
      <c r="I201" s="3" t="s">
        <v>1021</v>
      </c>
      <c r="J201" s="3" t="s">
        <v>1022</v>
      </c>
      <c r="K201" s="3" t="s">
        <v>1039</v>
      </c>
      <c r="L201" s="5">
        <v>5</v>
      </c>
      <c r="M201" s="4">
        <v>15</v>
      </c>
      <c r="N201" s="5">
        <v>39.4374999375</v>
      </c>
      <c r="O201" s="5">
        <v>2.6291666624999999</v>
      </c>
      <c r="P201" s="4">
        <v>109</v>
      </c>
      <c r="Q201" s="6">
        <v>13.7614678899083</v>
      </c>
      <c r="R201" s="7">
        <v>1.0458715596330299</v>
      </c>
      <c r="S201" s="6">
        <v>0</v>
      </c>
      <c r="T201" s="5">
        <v>0</v>
      </c>
      <c r="U201" s="5">
        <v>0</v>
      </c>
      <c r="V201" s="5">
        <f t="shared" si="6"/>
        <v>39.4374999375</v>
      </c>
      <c r="W201" s="4">
        <v>0</v>
      </c>
    </row>
    <row r="202" spans="1:23" x14ac:dyDescent="0.25">
      <c r="A202" s="3" t="s">
        <v>1030</v>
      </c>
      <c r="B202" s="3" t="s">
        <v>1031</v>
      </c>
      <c r="C202" s="3" t="s">
        <v>630</v>
      </c>
      <c r="D202" s="3" t="s">
        <v>93</v>
      </c>
      <c r="E202" s="4" t="s">
        <v>1026</v>
      </c>
      <c r="F202" s="3" t="s">
        <v>1027</v>
      </c>
      <c r="G202" s="3" t="s">
        <v>17</v>
      </c>
      <c r="H202" s="3" t="s">
        <v>1020</v>
      </c>
      <c r="I202" s="3" t="s">
        <v>1021</v>
      </c>
      <c r="J202" s="3" t="s">
        <v>1022</v>
      </c>
      <c r="K202" s="3" t="s">
        <v>1039</v>
      </c>
      <c r="L202" s="5">
        <v>5</v>
      </c>
      <c r="M202" s="4">
        <v>21</v>
      </c>
      <c r="N202" s="5">
        <v>47.799999974999999</v>
      </c>
      <c r="O202" s="5">
        <v>2.2761904749999999</v>
      </c>
      <c r="P202" s="4">
        <v>3180</v>
      </c>
      <c r="Q202" s="6">
        <v>0.660377358490566</v>
      </c>
      <c r="R202" s="7">
        <v>1.1944654088050299</v>
      </c>
      <c r="S202" s="6">
        <v>0</v>
      </c>
      <c r="T202" s="5">
        <v>0</v>
      </c>
      <c r="U202" s="5">
        <v>0</v>
      </c>
      <c r="V202" s="5">
        <f t="shared" si="6"/>
        <v>47.799999974999999</v>
      </c>
      <c r="W202" s="4">
        <v>0</v>
      </c>
    </row>
    <row r="203" spans="1:23" x14ac:dyDescent="0.25">
      <c r="A203" s="3" t="s">
        <v>1030</v>
      </c>
      <c r="B203" s="3" t="s">
        <v>1031</v>
      </c>
      <c r="C203" s="3" t="s">
        <v>631</v>
      </c>
      <c r="D203" s="3" t="s">
        <v>22</v>
      </c>
      <c r="E203" s="4" t="s">
        <v>1026</v>
      </c>
      <c r="F203" s="3" t="s">
        <v>1035</v>
      </c>
      <c r="G203" s="3" t="s">
        <v>17</v>
      </c>
      <c r="H203" s="3" t="s">
        <v>1049</v>
      </c>
      <c r="I203" s="3" t="s">
        <v>1038</v>
      </c>
      <c r="J203" s="3" t="s">
        <v>1022</v>
      </c>
      <c r="K203" s="3" t="s">
        <v>1039</v>
      </c>
      <c r="L203" s="5">
        <v>5</v>
      </c>
      <c r="M203" s="4">
        <v>27</v>
      </c>
      <c r="N203" s="5">
        <v>49.999999950000003</v>
      </c>
      <c r="O203" s="5">
        <v>1.8518518500000001</v>
      </c>
      <c r="P203" s="4">
        <v>288</v>
      </c>
      <c r="Q203" s="6">
        <v>9.375</v>
      </c>
      <c r="R203" s="7">
        <v>2.6256944444444401</v>
      </c>
      <c r="S203" s="6">
        <v>0</v>
      </c>
      <c r="T203" s="5">
        <v>0</v>
      </c>
      <c r="U203" s="5">
        <v>0</v>
      </c>
      <c r="V203" s="5">
        <f t="shared" si="6"/>
        <v>49.999999950000003</v>
      </c>
      <c r="W203" s="4">
        <v>0</v>
      </c>
    </row>
    <row r="204" spans="1:23" x14ac:dyDescent="0.25">
      <c r="A204" s="3" t="s">
        <v>1030</v>
      </c>
      <c r="B204" s="3" t="s">
        <v>1031</v>
      </c>
      <c r="C204" s="3" t="s">
        <v>632</v>
      </c>
      <c r="D204" s="3" t="s">
        <v>378</v>
      </c>
      <c r="E204" s="4" t="s">
        <v>1026</v>
      </c>
      <c r="F204" s="3" t="s">
        <v>1027</v>
      </c>
      <c r="G204" s="3" t="s">
        <v>17</v>
      </c>
      <c r="H204" s="3" t="s">
        <v>1020</v>
      </c>
      <c r="I204" s="3" t="s">
        <v>1021</v>
      </c>
      <c r="J204" s="3" t="s">
        <v>1022</v>
      </c>
      <c r="K204" s="3" t="s">
        <v>1039</v>
      </c>
      <c r="L204" s="5">
        <v>5</v>
      </c>
      <c r="M204" s="4">
        <v>28</v>
      </c>
      <c r="N204" s="5">
        <v>50.774999799999996</v>
      </c>
      <c r="O204" s="5">
        <v>1.8133928499999998</v>
      </c>
      <c r="P204" s="4">
        <v>1074</v>
      </c>
      <c r="Q204" s="6">
        <v>2.6070763500931098</v>
      </c>
      <c r="R204" s="7">
        <v>1.5418063314711401</v>
      </c>
      <c r="S204" s="6">
        <v>0</v>
      </c>
      <c r="T204" s="5">
        <v>0</v>
      </c>
      <c r="U204" s="5">
        <v>0</v>
      </c>
      <c r="V204" s="5">
        <f t="shared" si="6"/>
        <v>50.774999799999996</v>
      </c>
      <c r="W204" s="4">
        <v>0</v>
      </c>
    </row>
    <row r="205" spans="1:23" x14ac:dyDescent="0.25">
      <c r="A205" s="3" t="s">
        <v>1030</v>
      </c>
      <c r="B205" s="3" t="s">
        <v>1031</v>
      </c>
      <c r="C205" s="3" t="s">
        <v>633</v>
      </c>
      <c r="D205" s="3" t="s">
        <v>634</v>
      </c>
      <c r="E205" s="4" t="s">
        <v>1026</v>
      </c>
      <c r="F205" s="3" t="s">
        <v>1035</v>
      </c>
      <c r="G205" s="3" t="s">
        <v>1221</v>
      </c>
      <c r="H205" s="3" t="s">
        <v>1222</v>
      </c>
      <c r="I205" s="3" t="s">
        <v>1038</v>
      </c>
      <c r="J205" s="3" t="s">
        <v>1022</v>
      </c>
      <c r="K205" s="3" t="s">
        <v>1039</v>
      </c>
      <c r="L205" s="5">
        <v>5</v>
      </c>
      <c r="M205" s="4">
        <v>32</v>
      </c>
      <c r="N205" s="5">
        <v>54.774999999999999</v>
      </c>
      <c r="O205" s="5">
        <v>1.71171875</v>
      </c>
      <c r="P205" s="4">
        <v>3529</v>
      </c>
      <c r="Q205" s="6">
        <v>0.90677245678662499</v>
      </c>
      <c r="R205" s="7">
        <v>1.20456219892321</v>
      </c>
      <c r="S205" s="6">
        <v>0</v>
      </c>
      <c r="T205" s="5">
        <v>0</v>
      </c>
      <c r="U205" s="5">
        <v>0</v>
      </c>
      <c r="V205" s="5">
        <f t="shared" si="6"/>
        <v>54.774999999999999</v>
      </c>
      <c r="W205" s="4">
        <v>0</v>
      </c>
    </row>
    <row r="206" spans="1:23" x14ac:dyDescent="0.25">
      <c r="A206" s="3" t="s">
        <v>1030</v>
      </c>
      <c r="B206" s="3" t="s">
        <v>1031</v>
      </c>
      <c r="C206" s="3" t="s">
        <v>635</v>
      </c>
      <c r="D206" s="3" t="s">
        <v>319</v>
      </c>
      <c r="E206" s="4" t="s">
        <v>1026</v>
      </c>
      <c r="F206" s="3" t="s">
        <v>1027</v>
      </c>
      <c r="G206" s="3" t="s">
        <v>17</v>
      </c>
      <c r="H206" s="3" t="s">
        <v>1020</v>
      </c>
      <c r="I206" s="3" t="s">
        <v>1021</v>
      </c>
      <c r="J206" s="3" t="s">
        <v>1022</v>
      </c>
      <c r="K206" s="3" t="s">
        <v>1039</v>
      </c>
      <c r="L206" s="5">
        <v>5</v>
      </c>
      <c r="M206" s="4">
        <v>20</v>
      </c>
      <c r="N206" s="5">
        <v>54.8</v>
      </c>
      <c r="O206" s="5">
        <v>2.74</v>
      </c>
      <c r="P206" s="4">
        <v>986</v>
      </c>
      <c r="Q206" s="6">
        <v>2.0283975659229201</v>
      </c>
      <c r="R206" s="7">
        <v>1.0841784989858001</v>
      </c>
      <c r="S206" s="6">
        <v>0</v>
      </c>
      <c r="T206" s="5">
        <v>0</v>
      </c>
      <c r="U206" s="5">
        <v>0</v>
      </c>
      <c r="V206" s="5">
        <f t="shared" si="6"/>
        <v>54.8</v>
      </c>
      <c r="W206" s="4">
        <v>0</v>
      </c>
    </row>
    <row r="207" spans="1:23" x14ac:dyDescent="0.25">
      <c r="A207" s="3" t="s">
        <v>1030</v>
      </c>
      <c r="B207" s="3" t="s">
        <v>1031</v>
      </c>
      <c r="C207" s="3" t="s">
        <v>636</v>
      </c>
      <c r="D207" s="3" t="s">
        <v>106</v>
      </c>
      <c r="E207" s="4" t="s">
        <v>1026</v>
      </c>
      <c r="F207" s="3" t="s">
        <v>1027</v>
      </c>
      <c r="G207" s="3" t="s">
        <v>50</v>
      </c>
      <c r="H207" s="3" t="s">
        <v>1020</v>
      </c>
      <c r="I207" s="3" t="s">
        <v>1021</v>
      </c>
      <c r="J207" s="3" t="s">
        <v>1022</v>
      </c>
      <c r="K207" s="3" t="s">
        <v>1039</v>
      </c>
      <c r="L207" s="5">
        <v>5</v>
      </c>
      <c r="M207" s="4">
        <v>43</v>
      </c>
      <c r="N207" s="5">
        <v>63.987499662500007</v>
      </c>
      <c r="O207" s="5">
        <v>1.4880813875000001</v>
      </c>
      <c r="P207" s="4">
        <v>272</v>
      </c>
      <c r="Q207" s="6">
        <v>15.8088235294118</v>
      </c>
      <c r="R207" s="7">
        <v>1.0823529411764701</v>
      </c>
      <c r="S207" s="6">
        <v>0</v>
      </c>
      <c r="T207" s="5">
        <v>0</v>
      </c>
      <c r="U207" s="5">
        <v>0</v>
      </c>
      <c r="V207" s="5">
        <f t="shared" si="6"/>
        <v>63.987499662500007</v>
      </c>
      <c r="W207" s="4">
        <v>0</v>
      </c>
    </row>
    <row r="208" spans="1:23" x14ac:dyDescent="0.25">
      <c r="A208" s="3" t="s">
        <v>1030</v>
      </c>
      <c r="B208" s="3" t="s">
        <v>1031</v>
      </c>
      <c r="C208" s="3" t="s">
        <v>637</v>
      </c>
      <c r="D208" s="3" t="s">
        <v>62</v>
      </c>
      <c r="E208" s="4" t="s">
        <v>1026</v>
      </c>
      <c r="F208" s="3" t="s">
        <v>1027</v>
      </c>
      <c r="G208" s="3" t="s">
        <v>1028</v>
      </c>
      <c r="H208" s="3" t="s">
        <v>1020</v>
      </c>
      <c r="I208" s="3" t="s">
        <v>1021</v>
      </c>
      <c r="J208" s="3" t="s">
        <v>1022</v>
      </c>
      <c r="K208" s="3" t="s">
        <v>1025</v>
      </c>
      <c r="L208" s="5">
        <v>5</v>
      </c>
      <c r="M208" s="4">
        <v>21</v>
      </c>
      <c r="N208" s="5">
        <v>65.699999925</v>
      </c>
      <c r="O208" s="5">
        <v>3.1285714250000001</v>
      </c>
      <c r="P208" s="4">
        <v>176</v>
      </c>
      <c r="Q208" s="6">
        <v>11.931818181818199</v>
      </c>
      <c r="R208" s="7">
        <v>1.5755681818181799</v>
      </c>
      <c r="S208" s="6">
        <v>0</v>
      </c>
      <c r="T208" s="5">
        <v>0</v>
      </c>
      <c r="U208" s="5">
        <v>0</v>
      </c>
      <c r="V208" s="5">
        <f t="shared" si="6"/>
        <v>65.699999925</v>
      </c>
      <c r="W208" s="4">
        <v>0</v>
      </c>
    </row>
    <row r="209" spans="1:23" x14ac:dyDescent="0.25">
      <c r="A209" s="3" t="s">
        <v>1030</v>
      </c>
      <c r="B209" s="3" t="s">
        <v>1031</v>
      </c>
      <c r="C209" s="3" t="s">
        <v>638</v>
      </c>
      <c r="D209" s="3" t="s">
        <v>139</v>
      </c>
      <c r="E209" s="4" t="s">
        <v>1026</v>
      </c>
      <c r="F209" s="3" t="s">
        <v>1027</v>
      </c>
      <c r="G209" s="3" t="s">
        <v>1028</v>
      </c>
      <c r="H209" s="3" t="s">
        <v>1020</v>
      </c>
      <c r="I209" s="3" t="s">
        <v>1021</v>
      </c>
      <c r="J209" s="3" t="s">
        <v>1022</v>
      </c>
      <c r="K209" s="3" t="s">
        <v>1025</v>
      </c>
      <c r="L209" s="5">
        <v>5</v>
      </c>
      <c r="M209" s="4">
        <v>27</v>
      </c>
      <c r="N209" s="5">
        <v>66.087499725000001</v>
      </c>
      <c r="O209" s="5">
        <v>2.4476851750000002</v>
      </c>
      <c r="P209" s="4">
        <v>301</v>
      </c>
      <c r="Q209" s="6">
        <v>8.9700996677740896</v>
      </c>
      <c r="R209" s="7">
        <v>1.3830564784053201</v>
      </c>
      <c r="S209" s="6">
        <v>0</v>
      </c>
      <c r="T209" s="5">
        <v>0</v>
      </c>
      <c r="U209" s="5">
        <v>0</v>
      </c>
      <c r="V209" s="5">
        <f t="shared" si="6"/>
        <v>66.087499725000001</v>
      </c>
      <c r="W209" s="4">
        <v>0</v>
      </c>
    </row>
    <row r="210" spans="1:23" x14ac:dyDescent="0.25">
      <c r="A210" s="3" t="s">
        <v>1030</v>
      </c>
      <c r="B210" s="3" t="s">
        <v>1031</v>
      </c>
      <c r="C210" s="3" t="s">
        <v>639</v>
      </c>
      <c r="D210" s="3" t="s">
        <v>45</v>
      </c>
      <c r="E210" s="4" t="s">
        <v>1026</v>
      </c>
      <c r="F210" s="3" t="s">
        <v>1027</v>
      </c>
      <c r="G210" s="3" t="s">
        <v>17</v>
      </c>
      <c r="H210" s="3" t="s">
        <v>1020</v>
      </c>
      <c r="I210" s="3" t="s">
        <v>1021</v>
      </c>
      <c r="J210" s="3" t="s">
        <v>1022</v>
      </c>
      <c r="K210" s="3" t="s">
        <v>1039</v>
      </c>
      <c r="L210" s="5">
        <v>5</v>
      </c>
      <c r="M210" s="4">
        <v>23</v>
      </c>
      <c r="N210" s="5">
        <v>81.537499812500002</v>
      </c>
      <c r="O210" s="5">
        <v>3.5451086875</v>
      </c>
      <c r="P210" s="4">
        <v>126</v>
      </c>
      <c r="Q210" s="6">
        <v>18.253968253968299</v>
      </c>
      <c r="R210" s="7">
        <v>2.0730158730158701</v>
      </c>
      <c r="S210" s="6">
        <v>0</v>
      </c>
      <c r="T210" s="5">
        <v>0</v>
      </c>
      <c r="U210" s="5">
        <v>0</v>
      </c>
      <c r="V210" s="5">
        <f t="shared" si="6"/>
        <v>81.537499812500002</v>
      </c>
      <c r="W210" s="4">
        <v>0</v>
      </c>
    </row>
    <row r="211" spans="1:23" x14ac:dyDescent="0.25">
      <c r="A211" s="3" t="s">
        <v>1030</v>
      </c>
      <c r="B211" s="3" t="s">
        <v>1031</v>
      </c>
      <c r="C211" s="3" t="s">
        <v>640</v>
      </c>
      <c r="D211" s="3" t="s">
        <v>165</v>
      </c>
      <c r="E211" s="4" t="s">
        <v>1026</v>
      </c>
      <c r="F211" s="3" t="s">
        <v>1027</v>
      </c>
      <c r="G211" s="3" t="s">
        <v>1028</v>
      </c>
      <c r="H211" s="3" t="s">
        <v>1020</v>
      </c>
      <c r="I211" s="3" t="s">
        <v>1021</v>
      </c>
      <c r="J211" s="3" t="s">
        <v>1022</v>
      </c>
      <c r="K211" s="3" t="s">
        <v>1025</v>
      </c>
      <c r="L211" s="5">
        <v>5</v>
      </c>
      <c r="M211" s="4">
        <v>30</v>
      </c>
      <c r="N211" s="5">
        <v>84.525000000000006</v>
      </c>
      <c r="O211" s="5">
        <v>2.8174999999999999</v>
      </c>
      <c r="P211" s="4">
        <v>573</v>
      </c>
      <c r="Q211" s="6">
        <v>5.2356020942408401</v>
      </c>
      <c r="R211" s="7">
        <v>1.5610820244328101</v>
      </c>
      <c r="S211" s="6">
        <v>0</v>
      </c>
      <c r="T211" s="5">
        <v>0</v>
      </c>
      <c r="U211" s="5">
        <v>0</v>
      </c>
      <c r="V211" s="5">
        <f t="shared" si="6"/>
        <v>84.525000000000006</v>
      </c>
      <c r="W211" s="4">
        <v>0</v>
      </c>
    </row>
    <row r="212" spans="1:23" x14ac:dyDescent="0.25">
      <c r="A212" s="3" t="s">
        <v>1030</v>
      </c>
      <c r="B212" s="3" t="s">
        <v>1031</v>
      </c>
      <c r="C212" s="3" t="s">
        <v>641</v>
      </c>
      <c r="D212" s="3" t="s">
        <v>642</v>
      </c>
      <c r="E212" s="4" t="s">
        <v>1026</v>
      </c>
      <c r="F212" s="3" t="s">
        <v>1035</v>
      </c>
      <c r="G212" s="3" t="s">
        <v>311</v>
      </c>
      <c r="H212" s="3" t="s">
        <v>20</v>
      </c>
      <c r="I212" s="3" t="s">
        <v>1038</v>
      </c>
      <c r="J212" s="3" t="s">
        <v>1022</v>
      </c>
      <c r="K212" s="3" t="s">
        <v>1039</v>
      </c>
      <c r="L212" s="5">
        <v>5</v>
      </c>
      <c r="M212" s="4">
        <v>29</v>
      </c>
      <c r="N212" s="5">
        <v>91.849999875000009</v>
      </c>
      <c r="O212" s="5">
        <v>3.1672413750000001</v>
      </c>
      <c r="P212" s="4">
        <v>7494</v>
      </c>
      <c r="Q212" s="6">
        <v>0.38697624766479799</v>
      </c>
      <c r="R212" s="7">
        <v>1.56455831331732</v>
      </c>
      <c r="S212" s="6">
        <v>0</v>
      </c>
      <c r="T212" s="5">
        <v>0</v>
      </c>
      <c r="U212" s="5">
        <v>0</v>
      </c>
      <c r="V212" s="5">
        <f t="shared" si="6"/>
        <v>91.849999875000009</v>
      </c>
      <c r="W212" s="4">
        <v>0</v>
      </c>
    </row>
    <row r="213" spans="1:23" x14ac:dyDescent="0.25">
      <c r="A213" s="3" t="s">
        <v>1030</v>
      </c>
      <c r="B213" s="3" t="s">
        <v>1031</v>
      </c>
      <c r="C213" s="3" t="s">
        <v>643</v>
      </c>
      <c r="D213" s="3" t="s">
        <v>216</v>
      </c>
      <c r="E213" s="4" t="s">
        <v>1026</v>
      </c>
      <c r="F213" s="3" t="s">
        <v>1027</v>
      </c>
      <c r="G213" s="3" t="s">
        <v>1028</v>
      </c>
      <c r="H213" s="3" t="s">
        <v>1020</v>
      </c>
      <c r="I213" s="3" t="s">
        <v>1021</v>
      </c>
      <c r="J213" s="3" t="s">
        <v>1022</v>
      </c>
      <c r="K213" s="3" t="s">
        <v>1025</v>
      </c>
      <c r="L213" s="5">
        <v>5</v>
      </c>
      <c r="M213" s="4">
        <v>31</v>
      </c>
      <c r="N213" s="5">
        <v>95.862499700000001</v>
      </c>
      <c r="O213" s="5">
        <v>3.0923387</v>
      </c>
      <c r="P213" s="4">
        <v>323</v>
      </c>
      <c r="Q213" s="6">
        <v>9.5975232198142404</v>
      </c>
      <c r="R213" s="7">
        <v>2.8325077399380798</v>
      </c>
      <c r="S213" s="6">
        <v>0</v>
      </c>
      <c r="T213" s="5">
        <v>0</v>
      </c>
      <c r="U213" s="5">
        <v>0</v>
      </c>
      <c r="V213" s="5">
        <f t="shared" si="6"/>
        <v>95.862499700000001</v>
      </c>
      <c r="W213" s="4">
        <v>0</v>
      </c>
    </row>
    <row r="214" spans="1:23" x14ac:dyDescent="0.25">
      <c r="A214" s="3" t="s">
        <v>1030</v>
      </c>
      <c r="B214" s="3" t="s">
        <v>1031</v>
      </c>
      <c r="C214" s="3" t="s">
        <v>644</v>
      </c>
      <c r="D214" s="3" t="s">
        <v>645</v>
      </c>
      <c r="E214" s="4" t="s">
        <v>1026</v>
      </c>
      <c r="F214" s="3" t="s">
        <v>1027</v>
      </c>
      <c r="G214" s="3" t="s">
        <v>1028</v>
      </c>
      <c r="H214" s="3" t="s">
        <v>1020</v>
      </c>
      <c r="I214" s="3" t="s">
        <v>1021</v>
      </c>
      <c r="J214" s="3" t="s">
        <v>1022</v>
      </c>
      <c r="K214" s="3" t="s">
        <v>1025</v>
      </c>
      <c r="L214" s="5">
        <v>5</v>
      </c>
      <c r="M214" s="4">
        <v>36</v>
      </c>
      <c r="N214" s="5">
        <v>103.1374998</v>
      </c>
      <c r="O214" s="5">
        <v>2.86493055</v>
      </c>
      <c r="P214" s="4">
        <v>226</v>
      </c>
      <c r="Q214" s="6">
        <v>15.929203539823</v>
      </c>
      <c r="R214" s="7">
        <v>1.2858407079645999</v>
      </c>
      <c r="S214" s="6">
        <v>0</v>
      </c>
      <c r="T214" s="5">
        <v>0</v>
      </c>
      <c r="U214" s="5">
        <v>0</v>
      </c>
      <c r="V214" s="5">
        <f t="shared" si="6"/>
        <v>103.1374998</v>
      </c>
      <c r="W214" s="4">
        <v>0</v>
      </c>
    </row>
    <row r="215" spans="1:23" x14ac:dyDescent="0.25">
      <c r="A215" s="3" t="s">
        <v>1030</v>
      </c>
      <c r="B215" s="3" t="s">
        <v>1031</v>
      </c>
      <c r="C215" s="3" t="s">
        <v>646</v>
      </c>
      <c r="D215" s="3" t="s">
        <v>56</v>
      </c>
      <c r="E215" s="4" t="s">
        <v>1026</v>
      </c>
      <c r="F215" s="3" t="s">
        <v>1035</v>
      </c>
      <c r="G215" s="3" t="s">
        <v>17</v>
      </c>
      <c r="H215" s="3" t="s">
        <v>1049</v>
      </c>
      <c r="I215" s="3" t="s">
        <v>1038</v>
      </c>
      <c r="J215" s="3" t="s">
        <v>1022</v>
      </c>
      <c r="K215" s="3" t="s">
        <v>1039</v>
      </c>
      <c r="L215" s="5">
        <v>5</v>
      </c>
      <c r="M215" s="4">
        <v>95</v>
      </c>
      <c r="N215" s="5">
        <v>122.36249968750001</v>
      </c>
      <c r="O215" s="5">
        <v>1.2880263125</v>
      </c>
      <c r="P215" s="4">
        <v>2426</v>
      </c>
      <c r="Q215" s="6">
        <v>3.9159109645507</v>
      </c>
      <c r="R215" s="7">
        <v>2.7434872217642199</v>
      </c>
      <c r="S215" s="6">
        <v>0</v>
      </c>
      <c r="T215" s="5">
        <v>0</v>
      </c>
      <c r="U215" s="5">
        <v>0</v>
      </c>
      <c r="V215" s="5">
        <f t="shared" si="6"/>
        <v>122.36249968750001</v>
      </c>
      <c r="W215" s="4">
        <v>0</v>
      </c>
    </row>
    <row r="216" spans="1:23" x14ac:dyDescent="0.25">
      <c r="A216" s="3" t="s">
        <v>1030</v>
      </c>
      <c r="B216" s="3" t="s">
        <v>1031</v>
      </c>
      <c r="C216" s="3" t="s">
        <v>647</v>
      </c>
      <c r="D216" s="3" t="s">
        <v>98</v>
      </c>
      <c r="E216" s="4" t="s">
        <v>1026</v>
      </c>
      <c r="F216" s="3" t="s">
        <v>1027</v>
      </c>
      <c r="G216" s="3" t="s">
        <v>1028</v>
      </c>
      <c r="H216" s="3" t="s">
        <v>1020</v>
      </c>
      <c r="I216" s="3" t="s">
        <v>1021</v>
      </c>
      <c r="J216" s="3" t="s">
        <v>1022</v>
      </c>
      <c r="K216" s="3" t="s">
        <v>1025</v>
      </c>
      <c r="L216" s="5">
        <v>5</v>
      </c>
      <c r="M216" s="4">
        <v>40</v>
      </c>
      <c r="N216" s="5">
        <v>126.7375</v>
      </c>
      <c r="O216" s="5">
        <v>3.1684375</v>
      </c>
      <c r="P216" s="4">
        <v>411</v>
      </c>
      <c r="Q216" s="6">
        <v>9.7323600973235997</v>
      </c>
      <c r="R216" s="7">
        <v>1.8250608272506099</v>
      </c>
      <c r="S216" s="6">
        <v>0</v>
      </c>
      <c r="T216" s="5">
        <v>0</v>
      </c>
      <c r="U216" s="5">
        <v>0</v>
      </c>
      <c r="V216" s="5">
        <f t="shared" si="6"/>
        <v>126.7375</v>
      </c>
      <c r="W216" s="4">
        <v>0</v>
      </c>
    </row>
    <row r="217" spans="1:23" x14ac:dyDescent="0.25">
      <c r="A217" s="3" t="s">
        <v>1030</v>
      </c>
      <c r="B217" s="3" t="s">
        <v>1031</v>
      </c>
      <c r="C217" s="3" t="s">
        <v>648</v>
      </c>
      <c r="D217" s="3" t="s">
        <v>649</v>
      </c>
      <c r="E217" s="4" t="s">
        <v>1026</v>
      </c>
      <c r="F217" s="3" t="s">
        <v>1027</v>
      </c>
      <c r="G217" s="3" t="s">
        <v>1028</v>
      </c>
      <c r="H217" s="3" t="s">
        <v>1020</v>
      </c>
      <c r="I217" s="3" t="s">
        <v>1021</v>
      </c>
      <c r="J217" s="3" t="s">
        <v>1022</v>
      </c>
      <c r="K217" s="3" t="s">
        <v>1025</v>
      </c>
      <c r="L217" s="5">
        <v>5</v>
      </c>
      <c r="M217" s="4">
        <v>51</v>
      </c>
      <c r="N217" s="5">
        <v>134.34999997499997</v>
      </c>
      <c r="O217" s="5">
        <v>2.6343137249999997</v>
      </c>
      <c r="P217" s="4">
        <v>1018</v>
      </c>
      <c r="Q217" s="6">
        <v>5.0098231827111999</v>
      </c>
      <c r="R217" s="7">
        <v>1.5094302554027501</v>
      </c>
      <c r="S217" s="6">
        <v>0</v>
      </c>
      <c r="T217" s="5">
        <v>0</v>
      </c>
      <c r="U217" s="5">
        <v>0</v>
      </c>
      <c r="V217" s="5">
        <f t="shared" si="6"/>
        <v>134.34999997499997</v>
      </c>
      <c r="W217" s="4">
        <v>0</v>
      </c>
    </row>
    <row r="218" spans="1:23" x14ac:dyDescent="0.25">
      <c r="A218" s="3" t="s">
        <v>1030</v>
      </c>
      <c r="B218" s="3" t="s">
        <v>1031</v>
      </c>
      <c r="C218" s="3" t="s">
        <v>650</v>
      </c>
      <c r="D218" s="3" t="s">
        <v>78</v>
      </c>
      <c r="E218" s="4" t="s">
        <v>1026</v>
      </c>
      <c r="F218" s="3" t="s">
        <v>1027</v>
      </c>
      <c r="G218" s="3" t="s">
        <v>1028</v>
      </c>
      <c r="H218" s="3" t="s">
        <v>1020</v>
      </c>
      <c r="I218" s="3" t="s">
        <v>1021</v>
      </c>
      <c r="J218" s="3" t="s">
        <v>1022</v>
      </c>
      <c r="K218" s="3" t="s">
        <v>1025</v>
      </c>
      <c r="L218" s="5">
        <v>5</v>
      </c>
      <c r="M218" s="4">
        <v>60</v>
      </c>
      <c r="N218" s="5">
        <v>141.27499950000001</v>
      </c>
      <c r="O218" s="5">
        <v>2.3545833250000001</v>
      </c>
      <c r="P218" s="4">
        <v>1247</v>
      </c>
      <c r="Q218" s="6">
        <v>4.8115477145148402</v>
      </c>
      <c r="R218" s="7">
        <v>1.2670408981555701</v>
      </c>
      <c r="S218" s="6">
        <v>0</v>
      </c>
      <c r="T218" s="5">
        <v>0</v>
      </c>
      <c r="U218" s="5">
        <v>0</v>
      </c>
      <c r="V218" s="5">
        <f t="shared" si="6"/>
        <v>141.27499950000001</v>
      </c>
      <c r="W218" s="4">
        <v>0</v>
      </c>
    </row>
    <row r="219" spans="1:23" x14ac:dyDescent="0.25">
      <c r="A219" s="3" t="s">
        <v>1030</v>
      </c>
      <c r="B219" s="3" t="s">
        <v>1031</v>
      </c>
      <c r="C219" s="3" t="s">
        <v>651</v>
      </c>
      <c r="D219" s="3" t="s">
        <v>397</v>
      </c>
      <c r="E219" s="4" t="s">
        <v>1026</v>
      </c>
      <c r="F219" s="3" t="s">
        <v>1027</v>
      </c>
      <c r="G219" s="3" t="s">
        <v>1028</v>
      </c>
      <c r="H219" s="3" t="s">
        <v>1020</v>
      </c>
      <c r="I219" s="3" t="s">
        <v>1021</v>
      </c>
      <c r="J219" s="3" t="s">
        <v>1022</v>
      </c>
      <c r="K219" s="3" t="s">
        <v>1025</v>
      </c>
      <c r="L219" s="5">
        <v>5</v>
      </c>
      <c r="M219" s="4">
        <v>60</v>
      </c>
      <c r="N219" s="5">
        <v>154.63749974999996</v>
      </c>
      <c r="O219" s="5">
        <v>2.5772916624999995</v>
      </c>
      <c r="P219" s="4">
        <v>446</v>
      </c>
      <c r="Q219" s="6">
        <v>13.452914798206301</v>
      </c>
      <c r="R219" s="7">
        <v>1.4172645739910299</v>
      </c>
      <c r="S219" s="6">
        <v>0</v>
      </c>
      <c r="T219" s="5">
        <v>0</v>
      </c>
      <c r="U219" s="5">
        <v>0</v>
      </c>
      <c r="V219" s="5">
        <f t="shared" si="6"/>
        <v>154.63749974999996</v>
      </c>
      <c r="W219" s="4">
        <v>0</v>
      </c>
    </row>
    <row r="220" spans="1:23" x14ac:dyDescent="0.25">
      <c r="A220" s="3" t="s">
        <v>1030</v>
      </c>
      <c r="B220" s="3" t="s">
        <v>1031</v>
      </c>
      <c r="C220" s="3" t="s">
        <v>652</v>
      </c>
      <c r="D220" s="3" t="s">
        <v>381</v>
      </c>
      <c r="E220" s="4" t="s">
        <v>1026</v>
      </c>
      <c r="F220" s="3" t="s">
        <v>1027</v>
      </c>
      <c r="G220" s="3" t="s">
        <v>1028</v>
      </c>
      <c r="H220" s="3" t="s">
        <v>1020</v>
      </c>
      <c r="I220" s="3" t="s">
        <v>1021</v>
      </c>
      <c r="J220" s="3" t="s">
        <v>1022</v>
      </c>
      <c r="K220" s="3" t="s">
        <v>1025</v>
      </c>
      <c r="L220" s="5">
        <v>5</v>
      </c>
      <c r="M220" s="4">
        <v>54</v>
      </c>
      <c r="N220" s="5">
        <v>156.67499992500001</v>
      </c>
      <c r="O220" s="5">
        <v>2.9013888875</v>
      </c>
      <c r="P220" s="4">
        <v>952</v>
      </c>
      <c r="Q220" s="6">
        <v>5.6722689075630299</v>
      </c>
      <c r="R220" s="7">
        <v>1.64590336134454</v>
      </c>
      <c r="S220" s="6">
        <v>0</v>
      </c>
      <c r="T220" s="5">
        <v>0</v>
      </c>
      <c r="U220" s="5">
        <v>0</v>
      </c>
      <c r="V220" s="5">
        <f t="shared" si="6"/>
        <v>156.67499992500001</v>
      </c>
      <c r="W220" s="4">
        <v>0</v>
      </c>
    </row>
    <row r="221" spans="1:23" x14ac:dyDescent="0.25">
      <c r="A221" s="3" t="s">
        <v>1030</v>
      </c>
      <c r="B221" s="3" t="s">
        <v>1031</v>
      </c>
      <c r="C221" s="3" t="s">
        <v>653</v>
      </c>
      <c r="D221" s="3" t="s">
        <v>371</v>
      </c>
      <c r="E221" s="4" t="s">
        <v>1026</v>
      </c>
      <c r="F221" s="3" t="s">
        <v>1027</v>
      </c>
      <c r="G221" s="3" t="s">
        <v>1230</v>
      </c>
      <c r="H221" s="3" t="s">
        <v>1020</v>
      </c>
      <c r="I221" s="3" t="s">
        <v>1021</v>
      </c>
      <c r="J221" s="3" t="s">
        <v>1022</v>
      </c>
      <c r="K221" s="3" t="s">
        <v>1039</v>
      </c>
      <c r="L221" s="5">
        <v>5</v>
      </c>
      <c r="M221" s="4">
        <v>61</v>
      </c>
      <c r="N221" s="5">
        <v>168.87499936250001</v>
      </c>
      <c r="O221" s="5">
        <v>2.7684426124999999</v>
      </c>
      <c r="P221" s="4">
        <v>415</v>
      </c>
      <c r="Q221" s="6">
        <v>14.6987951807229</v>
      </c>
      <c r="R221" s="7">
        <v>1.78602409638554</v>
      </c>
      <c r="S221" s="6">
        <v>0</v>
      </c>
      <c r="T221" s="5">
        <v>0</v>
      </c>
      <c r="U221" s="5">
        <v>0</v>
      </c>
      <c r="V221" s="5">
        <f t="shared" si="6"/>
        <v>168.87499936250001</v>
      </c>
      <c r="W221" s="4">
        <v>0</v>
      </c>
    </row>
    <row r="222" spans="1:23" x14ac:dyDescent="0.25">
      <c r="A222" s="3" t="s">
        <v>1030</v>
      </c>
      <c r="B222" s="3" t="s">
        <v>1031</v>
      </c>
      <c r="C222" s="3" t="s">
        <v>654</v>
      </c>
      <c r="D222" s="3" t="s">
        <v>131</v>
      </c>
      <c r="E222" s="4" t="s">
        <v>1026</v>
      </c>
      <c r="F222" s="3" t="s">
        <v>1027</v>
      </c>
      <c r="G222" s="3" t="s">
        <v>1028</v>
      </c>
      <c r="H222" s="3" t="s">
        <v>1020</v>
      </c>
      <c r="I222" s="3" t="s">
        <v>1021</v>
      </c>
      <c r="J222" s="3" t="s">
        <v>1022</v>
      </c>
      <c r="K222" s="3" t="s">
        <v>1025</v>
      </c>
      <c r="L222" s="5">
        <v>5</v>
      </c>
      <c r="M222" s="4">
        <v>63</v>
      </c>
      <c r="N222" s="5">
        <v>171.83749983750002</v>
      </c>
      <c r="O222" s="5">
        <v>2.7275793625000002</v>
      </c>
      <c r="P222" s="4">
        <v>440</v>
      </c>
      <c r="Q222" s="6">
        <v>14.318181818181801</v>
      </c>
      <c r="R222" s="7">
        <v>1.36840909090909</v>
      </c>
      <c r="S222" s="6">
        <v>0</v>
      </c>
      <c r="T222" s="5">
        <v>0</v>
      </c>
      <c r="U222" s="5">
        <v>0</v>
      </c>
      <c r="V222" s="5">
        <f t="shared" si="6"/>
        <v>171.83749983750002</v>
      </c>
      <c r="W222" s="4">
        <v>0</v>
      </c>
    </row>
    <row r="223" spans="1:23" x14ac:dyDescent="0.25">
      <c r="A223" s="3" t="s">
        <v>1030</v>
      </c>
      <c r="B223" s="3" t="s">
        <v>1031</v>
      </c>
      <c r="C223" s="3" t="s">
        <v>655</v>
      </c>
      <c r="D223" s="3" t="s">
        <v>388</v>
      </c>
      <c r="E223" s="4" t="s">
        <v>1026</v>
      </c>
      <c r="F223" s="3" t="s">
        <v>1027</v>
      </c>
      <c r="G223" s="3" t="s">
        <v>1028</v>
      </c>
      <c r="H223" s="3" t="s">
        <v>1020</v>
      </c>
      <c r="I223" s="3" t="s">
        <v>1021</v>
      </c>
      <c r="J223" s="3" t="s">
        <v>1022</v>
      </c>
      <c r="K223" s="3" t="s">
        <v>1025</v>
      </c>
      <c r="L223" s="5">
        <v>5</v>
      </c>
      <c r="M223" s="4">
        <v>62</v>
      </c>
      <c r="N223" s="5">
        <v>208.39999937499999</v>
      </c>
      <c r="O223" s="5">
        <v>3.3612903125</v>
      </c>
      <c r="P223" s="4">
        <v>954</v>
      </c>
      <c r="Q223" s="6">
        <v>6.4989517819706499</v>
      </c>
      <c r="R223" s="7">
        <v>3.02253668763103</v>
      </c>
      <c r="S223" s="6">
        <v>0</v>
      </c>
      <c r="T223" s="5">
        <v>0</v>
      </c>
      <c r="U223" s="5">
        <v>0</v>
      </c>
      <c r="V223" s="5">
        <f t="shared" si="6"/>
        <v>208.39999937499999</v>
      </c>
      <c r="W223" s="4">
        <v>0</v>
      </c>
    </row>
    <row r="224" spans="1:23" x14ac:dyDescent="0.25">
      <c r="A224" s="3" t="s">
        <v>1030</v>
      </c>
      <c r="B224" s="3" t="s">
        <v>1031</v>
      </c>
      <c r="C224" s="3" t="s">
        <v>656</v>
      </c>
      <c r="D224" s="3" t="s">
        <v>6</v>
      </c>
      <c r="E224" s="4" t="s">
        <v>1026</v>
      </c>
      <c r="F224" s="3" t="s">
        <v>1027</v>
      </c>
      <c r="G224" s="3" t="s">
        <v>1028</v>
      </c>
      <c r="H224" s="3" t="s">
        <v>1020</v>
      </c>
      <c r="I224" s="3" t="s">
        <v>1021</v>
      </c>
      <c r="J224" s="3" t="s">
        <v>1022</v>
      </c>
      <c r="K224" s="3" t="s">
        <v>1025</v>
      </c>
      <c r="L224" s="5">
        <v>5</v>
      </c>
      <c r="M224" s="4">
        <v>73</v>
      </c>
      <c r="N224" s="5">
        <v>213.78749978750002</v>
      </c>
      <c r="O224" s="5">
        <v>2.9285958875000002</v>
      </c>
      <c r="P224" s="4">
        <v>1291</v>
      </c>
      <c r="Q224" s="6">
        <v>5.6545313710302096</v>
      </c>
      <c r="R224" s="7">
        <v>1.4147947327653001</v>
      </c>
      <c r="S224" s="6">
        <v>0</v>
      </c>
      <c r="T224" s="5">
        <v>0</v>
      </c>
      <c r="U224" s="5">
        <v>0</v>
      </c>
      <c r="V224" s="5">
        <f t="shared" si="6"/>
        <v>213.78749978750002</v>
      </c>
      <c r="W224" s="4">
        <v>0</v>
      </c>
    </row>
    <row r="225" spans="1:23" x14ac:dyDescent="0.25">
      <c r="A225" s="3" t="s">
        <v>1030</v>
      </c>
      <c r="B225" s="3" t="s">
        <v>1031</v>
      </c>
      <c r="C225" s="3" t="s">
        <v>657</v>
      </c>
      <c r="D225" s="3" t="s">
        <v>149</v>
      </c>
      <c r="E225" s="4" t="s">
        <v>1026</v>
      </c>
      <c r="F225" s="3" t="s">
        <v>1027</v>
      </c>
      <c r="G225" s="3" t="s">
        <v>1028</v>
      </c>
      <c r="H225" s="3" t="s">
        <v>1020</v>
      </c>
      <c r="I225" s="3" t="s">
        <v>1021</v>
      </c>
      <c r="J225" s="3" t="s">
        <v>1022</v>
      </c>
      <c r="K225" s="3" t="s">
        <v>1025</v>
      </c>
      <c r="L225" s="5">
        <v>5</v>
      </c>
      <c r="M225" s="4">
        <v>92</v>
      </c>
      <c r="N225" s="5">
        <v>214.08749945</v>
      </c>
      <c r="O225" s="5">
        <v>2.3270380374999999</v>
      </c>
      <c r="P225" s="4">
        <v>873</v>
      </c>
      <c r="Q225" s="6">
        <v>10.5383734249714</v>
      </c>
      <c r="R225" s="7">
        <v>1.2888888888888901</v>
      </c>
      <c r="S225" s="6">
        <v>0</v>
      </c>
      <c r="T225" s="5">
        <v>0</v>
      </c>
      <c r="U225" s="5">
        <v>0</v>
      </c>
      <c r="V225" s="5">
        <f t="shared" si="6"/>
        <v>214.08749945</v>
      </c>
      <c r="W225" s="4">
        <v>0</v>
      </c>
    </row>
    <row r="226" spans="1:23" x14ac:dyDescent="0.25">
      <c r="A226" s="3" t="s">
        <v>1030</v>
      </c>
      <c r="B226" s="3" t="s">
        <v>1031</v>
      </c>
      <c r="C226" s="3" t="s">
        <v>658</v>
      </c>
      <c r="D226" s="3" t="s">
        <v>386</v>
      </c>
      <c r="E226" s="4" t="s">
        <v>1026</v>
      </c>
      <c r="F226" s="3" t="s">
        <v>1027</v>
      </c>
      <c r="G226" s="3" t="s">
        <v>17</v>
      </c>
      <c r="H226" s="3" t="s">
        <v>1020</v>
      </c>
      <c r="I226" s="3" t="s">
        <v>1021</v>
      </c>
      <c r="J226" s="3" t="s">
        <v>1022</v>
      </c>
      <c r="K226" s="3" t="s">
        <v>1039</v>
      </c>
      <c r="L226" s="5">
        <v>5</v>
      </c>
      <c r="M226" s="4">
        <v>66</v>
      </c>
      <c r="N226" s="5">
        <v>217.32499965</v>
      </c>
      <c r="O226" s="5">
        <v>3.292803025</v>
      </c>
      <c r="P226" s="4">
        <v>1800</v>
      </c>
      <c r="Q226" s="6">
        <v>3.6666666666666701</v>
      </c>
      <c r="R226" s="7">
        <v>1.1001666666666701</v>
      </c>
      <c r="S226" s="6">
        <v>0</v>
      </c>
      <c r="T226" s="5">
        <v>0</v>
      </c>
      <c r="U226" s="5">
        <v>0</v>
      </c>
      <c r="V226" s="5">
        <f t="shared" si="6"/>
        <v>217.32499965</v>
      </c>
      <c r="W226" s="4">
        <v>0</v>
      </c>
    </row>
    <row r="227" spans="1:23" x14ac:dyDescent="0.25">
      <c r="A227" s="3" t="s">
        <v>1030</v>
      </c>
      <c r="B227" s="3" t="s">
        <v>1031</v>
      </c>
      <c r="C227" s="3" t="s">
        <v>659</v>
      </c>
      <c r="D227" s="3" t="s">
        <v>154</v>
      </c>
      <c r="E227" s="4" t="s">
        <v>1026</v>
      </c>
      <c r="F227" s="3" t="s">
        <v>1027</v>
      </c>
      <c r="G227" s="3" t="s">
        <v>1028</v>
      </c>
      <c r="H227" s="3" t="s">
        <v>1020</v>
      </c>
      <c r="I227" s="3" t="s">
        <v>1021</v>
      </c>
      <c r="J227" s="3" t="s">
        <v>1022</v>
      </c>
      <c r="K227" s="3" t="s">
        <v>1025</v>
      </c>
      <c r="L227" s="5">
        <v>5</v>
      </c>
      <c r="M227" s="4">
        <v>96</v>
      </c>
      <c r="N227" s="5">
        <v>283.72500000000002</v>
      </c>
      <c r="O227" s="5">
        <v>2.9554687500000001</v>
      </c>
      <c r="P227" s="4">
        <v>1580</v>
      </c>
      <c r="Q227" s="6">
        <v>6.0759493670886098</v>
      </c>
      <c r="R227" s="7">
        <v>1.7450000000000001</v>
      </c>
      <c r="S227" s="6">
        <v>0</v>
      </c>
      <c r="T227" s="5">
        <v>0</v>
      </c>
      <c r="U227" s="5">
        <v>0</v>
      </c>
      <c r="V227" s="5">
        <f t="shared" si="6"/>
        <v>283.72500000000002</v>
      </c>
      <c r="W227" s="4">
        <v>0</v>
      </c>
    </row>
    <row r="228" spans="1:23" x14ac:dyDescent="0.25">
      <c r="A228" s="3" t="s">
        <v>1030</v>
      </c>
      <c r="B228" s="3" t="s">
        <v>1031</v>
      </c>
      <c r="C228" s="3" t="s">
        <v>660</v>
      </c>
      <c r="D228" s="3" t="s">
        <v>1272</v>
      </c>
      <c r="E228" s="4" t="s">
        <v>1026</v>
      </c>
      <c r="F228" s="3" t="s">
        <v>1035</v>
      </c>
      <c r="G228" s="3" t="s">
        <v>17</v>
      </c>
      <c r="H228" s="3" t="s">
        <v>1049</v>
      </c>
      <c r="I228" s="3" t="s">
        <v>1038</v>
      </c>
      <c r="J228" s="3" t="s">
        <v>1022</v>
      </c>
      <c r="K228" s="3" t="s">
        <v>1039</v>
      </c>
      <c r="L228" s="5">
        <v>5</v>
      </c>
      <c r="M228" s="4">
        <v>161</v>
      </c>
      <c r="N228" s="5">
        <v>361.84999952499999</v>
      </c>
      <c r="O228" s="5">
        <v>2.2475155249999998</v>
      </c>
      <c r="P228" s="4">
        <v>6987</v>
      </c>
      <c r="Q228" s="6">
        <v>2.3042793759839699</v>
      </c>
      <c r="R228" s="7">
        <v>1.93619579218549</v>
      </c>
      <c r="S228" s="6">
        <v>0</v>
      </c>
      <c r="T228" s="5">
        <v>0</v>
      </c>
      <c r="U228" s="5">
        <v>0</v>
      </c>
      <c r="V228" s="5">
        <f t="shared" si="6"/>
        <v>361.84999952499999</v>
      </c>
      <c r="W228" s="4">
        <v>0</v>
      </c>
    </row>
    <row r="229" spans="1:23" x14ac:dyDescent="0.25">
      <c r="A229" s="3" t="s">
        <v>1030</v>
      </c>
      <c r="B229" s="3" t="s">
        <v>1031</v>
      </c>
      <c r="C229" s="3" t="s">
        <v>661</v>
      </c>
      <c r="D229" s="3" t="s">
        <v>185</v>
      </c>
      <c r="E229" s="4" t="s">
        <v>1026</v>
      </c>
      <c r="F229" s="3" t="s">
        <v>1027</v>
      </c>
      <c r="G229" s="3" t="s">
        <v>17</v>
      </c>
      <c r="H229" s="3" t="s">
        <v>1020</v>
      </c>
      <c r="I229" s="3" t="s">
        <v>1021</v>
      </c>
      <c r="J229" s="3" t="s">
        <v>1022</v>
      </c>
      <c r="K229" s="3" t="s">
        <v>1039</v>
      </c>
      <c r="L229" s="5">
        <v>5</v>
      </c>
      <c r="M229" s="4">
        <v>147</v>
      </c>
      <c r="N229" s="5">
        <v>372.83749833749999</v>
      </c>
      <c r="O229" s="5">
        <v>2.5363095124999999</v>
      </c>
      <c r="P229" s="4">
        <v>1386</v>
      </c>
      <c r="Q229" s="6">
        <v>10.6060606060606</v>
      </c>
      <c r="R229" s="7">
        <v>1.46688311688312</v>
      </c>
      <c r="S229" s="6">
        <v>0</v>
      </c>
      <c r="T229" s="5">
        <v>0</v>
      </c>
      <c r="U229" s="5">
        <v>0</v>
      </c>
      <c r="V229" s="5">
        <f t="shared" si="6"/>
        <v>372.83749833749999</v>
      </c>
      <c r="W229" s="4">
        <v>0</v>
      </c>
    </row>
    <row r="230" spans="1:23" x14ac:dyDescent="0.25">
      <c r="A230" s="3" t="s">
        <v>1030</v>
      </c>
      <c r="B230" s="3" t="s">
        <v>1031</v>
      </c>
      <c r="C230" s="3" t="s">
        <v>662</v>
      </c>
      <c r="D230" s="3" t="s">
        <v>183</v>
      </c>
      <c r="E230" s="4" t="s">
        <v>1026</v>
      </c>
      <c r="F230" s="3" t="s">
        <v>1027</v>
      </c>
      <c r="G230" s="3" t="s">
        <v>17</v>
      </c>
      <c r="H230" s="3" t="s">
        <v>1020</v>
      </c>
      <c r="I230" s="3" t="s">
        <v>1021</v>
      </c>
      <c r="J230" s="3" t="s">
        <v>1022</v>
      </c>
      <c r="K230" s="3" t="s">
        <v>1039</v>
      </c>
      <c r="L230" s="5">
        <v>5</v>
      </c>
      <c r="M230" s="4">
        <v>122</v>
      </c>
      <c r="N230" s="5">
        <v>418.06249959999997</v>
      </c>
      <c r="O230" s="5">
        <v>3.4267417999999998</v>
      </c>
      <c r="P230" s="4">
        <v>1783</v>
      </c>
      <c r="Q230" s="6">
        <v>6.8424004486819996</v>
      </c>
      <c r="R230" s="7">
        <v>1.5858104318564199</v>
      </c>
      <c r="S230" s="6">
        <v>0</v>
      </c>
      <c r="T230" s="5">
        <v>0</v>
      </c>
      <c r="U230" s="5">
        <v>0</v>
      </c>
      <c r="V230" s="5">
        <f t="shared" si="6"/>
        <v>418.06249959999997</v>
      </c>
      <c r="W230" s="4">
        <v>0</v>
      </c>
    </row>
    <row r="231" spans="1:23" x14ac:dyDescent="0.25">
      <c r="A231" s="3" t="s">
        <v>1030</v>
      </c>
      <c r="B231" s="3" t="s">
        <v>1031</v>
      </c>
      <c r="C231" s="3" t="s">
        <v>663</v>
      </c>
      <c r="D231" s="3" t="s">
        <v>95</v>
      </c>
      <c r="E231" s="4" t="s">
        <v>1026</v>
      </c>
      <c r="F231" s="3" t="s">
        <v>1027</v>
      </c>
      <c r="G231" s="3" t="s">
        <v>17</v>
      </c>
      <c r="H231" s="3" t="s">
        <v>1020</v>
      </c>
      <c r="I231" s="3" t="s">
        <v>1021</v>
      </c>
      <c r="J231" s="3" t="s">
        <v>1022</v>
      </c>
      <c r="K231" s="3" t="s">
        <v>1039</v>
      </c>
      <c r="L231" s="5">
        <v>5</v>
      </c>
      <c r="M231" s="4">
        <v>128</v>
      </c>
      <c r="N231" s="5">
        <v>429.13749919999998</v>
      </c>
      <c r="O231" s="5">
        <v>3.3526367124999998</v>
      </c>
      <c r="P231" s="4">
        <v>3870</v>
      </c>
      <c r="Q231" s="6">
        <v>3.3074935400516798</v>
      </c>
      <c r="R231" s="7">
        <v>1.67330749354005</v>
      </c>
      <c r="S231" s="6">
        <v>0</v>
      </c>
      <c r="T231" s="5">
        <v>0</v>
      </c>
      <c r="U231" s="5">
        <v>0</v>
      </c>
      <c r="V231" s="5">
        <f t="shared" si="6"/>
        <v>429.13749919999998</v>
      </c>
      <c r="W231" s="4">
        <v>0</v>
      </c>
    </row>
    <row r="232" spans="1:23" x14ac:dyDescent="0.25">
      <c r="A232" s="3" t="s">
        <v>1030</v>
      </c>
      <c r="B232" s="3" t="s">
        <v>1031</v>
      </c>
      <c r="C232" s="3" t="s">
        <v>664</v>
      </c>
      <c r="D232" s="3" t="s">
        <v>372</v>
      </c>
      <c r="E232" s="4" t="s">
        <v>1026</v>
      </c>
      <c r="F232" s="3" t="s">
        <v>1027</v>
      </c>
      <c r="G232" s="3" t="s">
        <v>17</v>
      </c>
      <c r="H232" s="3" t="s">
        <v>1020</v>
      </c>
      <c r="I232" s="3" t="s">
        <v>1021</v>
      </c>
      <c r="J232" s="3" t="s">
        <v>1022</v>
      </c>
      <c r="K232" s="3" t="s">
        <v>1039</v>
      </c>
      <c r="L232" s="5">
        <v>5</v>
      </c>
      <c r="M232" s="4">
        <v>141</v>
      </c>
      <c r="N232" s="5">
        <v>470.63749860000001</v>
      </c>
      <c r="O232" s="5">
        <v>3.3378546</v>
      </c>
      <c r="P232" s="4">
        <v>2442</v>
      </c>
      <c r="Q232" s="6">
        <v>5.7739557739557696</v>
      </c>
      <c r="R232" s="7">
        <v>1.66437346437346</v>
      </c>
      <c r="S232" s="6">
        <v>0</v>
      </c>
      <c r="T232" s="5">
        <v>0</v>
      </c>
      <c r="U232" s="5">
        <v>0</v>
      </c>
      <c r="V232" s="5">
        <f t="shared" si="6"/>
        <v>470.63749860000001</v>
      </c>
      <c r="W232" s="4">
        <v>0</v>
      </c>
    </row>
    <row r="233" spans="1:23" x14ac:dyDescent="0.25">
      <c r="A233" s="3" t="s">
        <v>1030</v>
      </c>
      <c r="B233" s="3" t="s">
        <v>1031</v>
      </c>
      <c r="C233" s="3" t="s">
        <v>665</v>
      </c>
      <c r="D233" s="3" t="s">
        <v>180</v>
      </c>
      <c r="E233" s="4" t="s">
        <v>1026</v>
      </c>
      <c r="F233" s="3" t="s">
        <v>1027</v>
      </c>
      <c r="G233" s="3" t="s">
        <v>1028</v>
      </c>
      <c r="H233" s="3" t="s">
        <v>1020</v>
      </c>
      <c r="I233" s="3" t="s">
        <v>1021</v>
      </c>
      <c r="J233" s="3" t="s">
        <v>1022</v>
      </c>
      <c r="K233" s="3" t="s">
        <v>1025</v>
      </c>
      <c r="L233" s="5">
        <v>5</v>
      </c>
      <c r="M233" s="4">
        <v>197</v>
      </c>
      <c r="N233" s="5">
        <v>522.13749754999992</v>
      </c>
      <c r="O233" s="5">
        <v>2.6504441499999998</v>
      </c>
      <c r="P233" s="4">
        <v>1524</v>
      </c>
      <c r="Q233" s="6">
        <v>12.9265091863517</v>
      </c>
      <c r="R233" s="7">
        <v>1.49730971128609</v>
      </c>
      <c r="S233" s="6">
        <v>0</v>
      </c>
      <c r="T233" s="5">
        <v>0</v>
      </c>
      <c r="U233" s="5">
        <v>0</v>
      </c>
      <c r="V233" s="5">
        <f t="shared" si="6"/>
        <v>522.13749754999992</v>
      </c>
      <c r="W233" s="4">
        <v>0</v>
      </c>
    </row>
    <row r="234" spans="1:23" x14ac:dyDescent="0.25">
      <c r="A234" s="3" t="s">
        <v>1030</v>
      </c>
      <c r="B234" s="3" t="s">
        <v>1031</v>
      </c>
      <c r="C234" s="3" t="s">
        <v>666</v>
      </c>
      <c r="D234" s="3" t="s">
        <v>389</v>
      </c>
      <c r="E234" s="4" t="s">
        <v>1026</v>
      </c>
      <c r="F234" s="3" t="s">
        <v>1027</v>
      </c>
      <c r="G234" s="3" t="s">
        <v>17</v>
      </c>
      <c r="H234" s="3" t="s">
        <v>1020</v>
      </c>
      <c r="I234" s="3" t="s">
        <v>1021</v>
      </c>
      <c r="J234" s="3" t="s">
        <v>1022</v>
      </c>
      <c r="K234" s="3" t="s">
        <v>1039</v>
      </c>
      <c r="L234" s="5">
        <v>5</v>
      </c>
      <c r="M234" s="4">
        <v>175</v>
      </c>
      <c r="N234" s="5">
        <v>586.57499906250007</v>
      </c>
      <c r="O234" s="5">
        <v>3.3518571375000001</v>
      </c>
      <c r="P234" s="4">
        <v>1501</v>
      </c>
      <c r="Q234" s="6">
        <v>11.658894070619599</v>
      </c>
      <c r="R234" s="7">
        <v>2.4085942704863399</v>
      </c>
      <c r="S234" s="6">
        <v>0</v>
      </c>
      <c r="T234" s="5">
        <v>0</v>
      </c>
      <c r="U234" s="5">
        <v>0</v>
      </c>
      <c r="V234" s="5">
        <f t="shared" si="6"/>
        <v>586.57499906250007</v>
      </c>
      <c r="W234" s="4">
        <v>0</v>
      </c>
    </row>
    <row r="235" spans="1:23" x14ac:dyDescent="0.25">
      <c r="A235" s="3" t="s">
        <v>1030</v>
      </c>
      <c r="B235" s="3" t="s">
        <v>1031</v>
      </c>
      <c r="C235" s="3" t="s">
        <v>667</v>
      </c>
      <c r="D235" s="3" t="s">
        <v>1270</v>
      </c>
      <c r="E235" s="4" t="s">
        <v>1026</v>
      </c>
      <c r="F235" s="3" t="s">
        <v>1027</v>
      </c>
      <c r="G235" s="3" t="s">
        <v>1028</v>
      </c>
      <c r="H235" s="3" t="s">
        <v>1020</v>
      </c>
      <c r="I235" s="3" t="s">
        <v>1021</v>
      </c>
      <c r="J235" s="3" t="s">
        <v>1022</v>
      </c>
      <c r="K235" s="3" t="s">
        <v>1025</v>
      </c>
      <c r="L235" s="5">
        <v>5</v>
      </c>
      <c r="M235" s="4">
        <v>184</v>
      </c>
      <c r="N235" s="5">
        <v>629.26249929999994</v>
      </c>
      <c r="O235" s="5">
        <v>3.4199048875</v>
      </c>
      <c r="P235" s="4">
        <v>1334</v>
      </c>
      <c r="Q235" s="6">
        <v>13.7931034482759</v>
      </c>
      <c r="R235" s="7">
        <v>1.5428035982009001</v>
      </c>
      <c r="S235" s="6">
        <v>0</v>
      </c>
      <c r="T235" s="5">
        <v>0</v>
      </c>
      <c r="U235" s="5">
        <v>0</v>
      </c>
      <c r="V235" s="5">
        <f t="shared" si="6"/>
        <v>629.26249929999994</v>
      </c>
      <c r="W235" s="4">
        <v>0</v>
      </c>
    </row>
    <row r="236" spans="1:23" x14ac:dyDescent="0.25">
      <c r="A236" s="3" t="s">
        <v>1030</v>
      </c>
      <c r="B236" s="3" t="s">
        <v>1031</v>
      </c>
      <c r="C236" s="3" t="s">
        <v>668</v>
      </c>
      <c r="D236" s="3" t="s">
        <v>64</v>
      </c>
      <c r="E236" s="4" t="s">
        <v>1026</v>
      </c>
      <c r="F236" s="3" t="s">
        <v>1027</v>
      </c>
      <c r="G236" s="3" t="s">
        <v>17</v>
      </c>
      <c r="H236" s="3" t="s">
        <v>1020</v>
      </c>
      <c r="I236" s="3" t="s">
        <v>1021</v>
      </c>
      <c r="J236" s="3" t="s">
        <v>1022</v>
      </c>
      <c r="K236" s="3" t="s">
        <v>1039</v>
      </c>
      <c r="L236" s="5">
        <v>5</v>
      </c>
      <c r="M236" s="4">
        <v>264</v>
      </c>
      <c r="N236" s="5">
        <v>669.74999850000006</v>
      </c>
      <c r="O236" s="5">
        <v>2.5369318125000002</v>
      </c>
      <c r="P236" s="4">
        <v>2400</v>
      </c>
      <c r="Q236" s="6">
        <v>11</v>
      </c>
      <c r="R236" s="7">
        <v>1.40295833333333</v>
      </c>
      <c r="S236" s="6">
        <v>0</v>
      </c>
      <c r="T236" s="5">
        <v>0</v>
      </c>
      <c r="U236" s="5">
        <v>0</v>
      </c>
      <c r="V236" s="5">
        <f t="shared" si="6"/>
        <v>669.74999850000006</v>
      </c>
      <c r="W236" s="4">
        <v>0</v>
      </c>
    </row>
    <row r="237" spans="1:23" x14ac:dyDescent="0.25">
      <c r="A237" s="3" t="s">
        <v>1030</v>
      </c>
      <c r="B237" s="3" t="s">
        <v>1031</v>
      </c>
      <c r="C237" s="3" t="s">
        <v>669</v>
      </c>
      <c r="D237" s="3" t="s">
        <v>257</v>
      </c>
      <c r="E237" s="4" t="s">
        <v>1026</v>
      </c>
      <c r="F237" s="3" t="s">
        <v>1027</v>
      </c>
      <c r="G237" s="3" t="s">
        <v>1028</v>
      </c>
      <c r="H237" s="3" t="s">
        <v>1020</v>
      </c>
      <c r="I237" s="3" t="s">
        <v>1021</v>
      </c>
      <c r="J237" s="3" t="s">
        <v>1022</v>
      </c>
      <c r="K237" s="3" t="s">
        <v>1025</v>
      </c>
      <c r="L237" s="5">
        <v>5</v>
      </c>
      <c r="M237" s="4">
        <v>240</v>
      </c>
      <c r="N237" s="5">
        <v>745.83749999999998</v>
      </c>
      <c r="O237" s="5">
        <v>3.1076562499999998</v>
      </c>
      <c r="P237" s="4">
        <v>4274</v>
      </c>
      <c r="Q237" s="6">
        <v>5.6153486195601303</v>
      </c>
      <c r="R237" s="7">
        <v>2.1582592419279401</v>
      </c>
      <c r="S237" s="6">
        <v>0</v>
      </c>
      <c r="T237" s="5">
        <v>0</v>
      </c>
      <c r="U237" s="5">
        <v>0</v>
      </c>
      <c r="V237" s="5">
        <f t="shared" si="6"/>
        <v>745.83749999999998</v>
      </c>
      <c r="W237" s="4">
        <v>0</v>
      </c>
    </row>
    <row r="238" spans="1:23" x14ac:dyDescent="0.25">
      <c r="A238" s="3" t="s">
        <v>1030</v>
      </c>
      <c r="B238" s="3" t="s">
        <v>1031</v>
      </c>
      <c r="C238" s="3" t="s">
        <v>670</v>
      </c>
      <c r="D238" s="3" t="s">
        <v>251</v>
      </c>
      <c r="E238" s="4" t="s">
        <v>1026</v>
      </c>
      <c r="F238" s="3" t="s">
        <v>1027</v>
      </c>
      <c r="G238" s="3" t="s">
        <v>17</v>
      </c>
      <c r="H238" s="3" t="s">
        <v>1020</v>
      </c>
      <c r="I238" s="3" t="s">
        <v>1021</v>
      </c>
      <c r="J238" s="3" t="s">
        <v>1022</v>
      </c>
      <c r="K238" s="3" t="s">
        <v>1039</v>
      </c>
      <c r="L238" s="5">
        <v>5</v>
      </c>
      <c r="M238" s="4">
        <v>215</v>
      </c>
      <c r="N238" s="5">
        <v>760.23749793749994</v>
      </c>
      <c r="O238" s="5">
        <v>3.5359883624999999</v>
      </c>
      <c r="P238" s="4">
        <v>2132</v>
      </c>
      <c r="Q238" s="6">
        <v>10.084427767354599</v>
      </c>
      <c r="R238" s="7">
        <v>1.5051125703564701</v>
      </c>
      <c r="S238" s="6">
        <v>0</v>
      </c>
      <c r="T238" s="5">
        <v>0</v>
      </c>
      <c r="U238" s="5">
        <v>0</v>
      </c>
      <c r="V238" s="5">
        <f t="shared" si="6"/>
        <v>760.23749793749994</v>
      </c>
      <c r="W238" s="4">
        <v>0</v>
      </c>
    </row>
    <row r="239" spans="1:23" x14ac:dyDescent="0.25">
      <c r="A239" s="3" t="s">
        <v>1030</v>
      </c>
      <c r="B239" s="3" t="s">
        <v>1031</v>
      </c>
      <c r="C239" s="3" t="s">
        <v>671</v>
      </c>
      <c r="D239" s="3" t="s">
        <v>76</v>
      </c>
      <c r="E239" s="4" t="s">
        <v>1026</v>
      </c>
      <c r="F239" s="3" t="s">
        <v>1027</v>
      </c>
      <c r="G239" s="3" t="s">
        <v>1230</v>
      </c>
      <c r="H239" s="3" t="s">
        <v>1020</v>
      </c>
      <c r="I239" s="3" t="s">
        <v>1021</v>
      </c>
      <c r="J239" s="3" t="s">
        <v>1022</v>
      </c>
      <c r="K239" s="3" t="s">
        <v>1039</v>
      </c>
      <c r="L239" s="5">
        <v>5</v>
      </c>
      <c r="M239" s="4">
        <v>330</v>
      </c>
      <c r="N239" s="5">
        <v>989.53749675000006</v>
      </c>
      <c r="O239" s="5">
        <v>2.9985984750000001</v>
      </c>
      <c r="P239" s="4">
        <v>8498</v>
      </c>
      <c r="Q239" s="6">
        <v>3.8832666509767</v>
      </c>
      <c r="R239" s="7">
        <v>1.43656154389268</v>
      </c>
      <c r="S239" s="6">
        <v>0</v>
      </c>
      <c r="T239" s="5">
        <v>0</v>
      </c>
      <c r="U239" s="5">
        <v>0</v>
      </c>
      <c r="V239" s="5">
        <f t="shared" si="6"/>
        <v>989.53749675000006</v>
      </c>
      <c r="W239" s="4">
        <v>0</v>
      </c>
    </row>
    <row r="240" spans="1:23" x14ac:dyDescent="0.25">
      <c r="A240" s="3" t="s">
        <v>1030</v>
      </c>
      <c r="B240" s="3" t="s">
        <v>1031</v>
      </c>
      <c r="C240" s="3" t="s">
        <v>672</v>
      </c>
      <c r="D240" s="3" t="s">
        <v>1070</v>
      </c>
      <c r="E240" s="4" t="s">
        <v>1026</v>
      </c>
      <c r="F240" s="3" t="s">
        <v>1027</v>
      </c>
      <c r="G240" s="3" t="s">
        <v>1028</v>
      </c>
      <c r="H240" s="3" t="s">
        <v>1020</v>
      </c>
      <c r="I240" s="3" t="s">
        <v>1021</v>
      </c>
      <c r="J240" s="3" t="s">
        <v>1022</v>
      </c>
      <c r="K240" s="3" t="s">
        <v>1025</v>
      </c>
      <c r="L240" s="5">
        <v>5</v>
      </c>
      <c r="M240" s="4">
        <v>351</v>
      </c>
      <c r="N240" s="5">
        <v>1310.3624971124998</v>
      </c>
      <c r="O240" s="5">
        <v>3.7332264874999996</v>
      </c>
      <c r="P240" s="4">
        <v>3087</v>
      </c>
      <c r="Q240" s="6">
        <v>11.3702623906706</v>
      </c>
      <c r="R240" s="7">
        <v>1.6457402008422399</v>
      </c>
      <c r="S240" s="6">
        <v>0</v>
      </c>
      <c r="T240" s="5">
        <v>0</v>
      </c>
      <c r="U240" s="5">
        <v>0</v>
      </c>
      <c r="V240" s="5">
        <f t="shared" si="6"/>
        <v>1310.3624971124998</v>
      </c>
      <c r="W240" s="4">
        <v>0</v>
      </c>
    </row>
    <row r="241" spans="1:23" x14ac:dyDescent="0.25">
      <c r="A241" s="3" t="s">
        <v>1030</v>
      </c>
      <c r="B241" s="3" t="s">
        <v>1031</v>
      </c>
      <c r="C241" s="3" t="s">
        <v>717</v>
      </c>
      <c r="D241" s="3" t="s">
        <v>718</v>
      </c>
      <c r="E241" s="4" t="s">
        <v>1026</v>
      </c>
      <c r="F241" s="3" t="s">
        <v>1035</v>
      </c>
      <c r="G241" s="3" t="s">
        <v>1302</v>
      </c>
      <c r="H241" s="3" t="s">
        <v>1020</v>
      </c>
      <c r="I241" s="3" t="s">
        <v>1021</v>
      </c>
      <c r="J241" s="3" t="s">
        <v>1022</v>
      </c>
      <c r="K241" s="3" t="s">
        <v>1039</v>
      </c>
      <c r="L241" s="5">
        <v>6.25</v>
      </c>
      <c r="M241" s="4">
        <v>1</v>
      </c>
      <c r="N241" s="5">
        <v>1.3125</v>
      </c>
      <c r="O241" s="5">
        <v>1.3125</v>
      </c>
      <c r="P241" s="4">
        <v>6</v>
      </c>
      <c r="Q241" s="6">
        <v>16.6666666666667</v>
      </c>
      <c r="R241" s="7">
        <v>1.3333333333333299</v>
      </c>
      <c r="S241" s="6">
        <v>0</v>
      </c>
      <c r="T241" s="5">
        <v>0</v>
      </c>
      <c r="U241" s="5">
        <v>0</v>
      </c>
      <c r="V241" s="5">
        <f t="shared" si="6"/>
        <v>1.3125</v>
      </c>
      <c r="W241" s="4">
        <v>0</v>
      </c>
    </row>
    <row r="242" spans="1:23" x14ac:dyDescent="0.25">
      <c r="A242" s="3" t="s">
        <v>1030</v>
      </c>
      <c r="B242" s="3" t="s">
        <v>1031</v>
      </c>
      <c r="C242" s="3" t="s">
        <v>719</v>
      </c>
      <c r="D242" s="3" t="s">
        <v>720</v>
      </c>
      <c r="E242" s="4" t="s">
        <v>1026</v>
      </c>
      <c r="F242" s="3" t="s">
        <v>1035</v>
      </c>
      <c r="G242" s="3" t="s">
        <v>1302</v>
      </c>
      <c r="H242" s="3" t="s">
        <v>1020</v>
      </c>
      <c r="I242" s="3" t="s">
        <v>1021</v>
      </c>
      <c r="J242" s="3" t="s">
        <v>1022</v>
      </c>
      <c r="K242" s="3" t="s">
        <v>1039</v>
      </c>
      <c r="L242" s="5">
        <v>6.25</v>
      </c>
      <c r="M242" s="4">
        <v>1</v>
      </c>
      <c r="N242" s="5">
        <v>2.4</v>
      </c>
      <c r="O242" s="5">
        <v>2.4</v>
      </c>
      <c r="P242" s="4">
        <v>41</v>
      </c>
      <c r="Q242" s="6">
        <v>2.4390243902439002</v>
      </c>
      <c r="R242" s="7">
        <v>1.07317073170732</v>
      </c>
      <c r="S242" s="6">
        <v>0</v>
      </c>
      <c r="T242" s="5">
        <v>0</v>
      </c>
      <c r="U242" s="5">
        <v>0</v>
      </c>
      <c r="V242" s="5">
        <f t="shared" si="6"/>
        <v>2.4</v>
      </c>
      <c r="W242" s="4">
        <v>0</v>
      </c>
    </row>
    <row r="243" spans="1:23" x14ac:dyDescent="0.25">
      <c r="A243" s="3" t="s">
        <v>1030</v>
      </c>
      <c r="B243" s="3" t="s">
        <v>1031</v>
      </c>
      <c r="C243" s="3" t="s">
        <v>721</v>
      </c>
      <c r="D243" s="3" t="s">
        <v>722</v>
      </c>
      <c r="E243" s="4" t="s">
        <v>1026</v>
      </c>
      <c r="F243" s="3" t="s">
        <v>1035</v>
      </c>
      <c r="G243" s="3" t="s">
        <v>1302</v>
      </c>
      <c r="H243" s="3" t="s">
        <v>1020</v>
      </c>
      <c r="I243" s="3" t="s">
        <v>1021</v>
      </c>
      <c r="J243" s="3" t="s">
        <v>1022</v>
      </c>
      <c r="K243" s="3" t="s">
        <v>1039</v>
      </c>
      <c r="L243" s="5">
        <v>6.25</v>
      </c>
      <c r="M243" s="4">
        <v>1</v>
      </c>
      <c r="N243" s="5">
        <v>2.5499999999999998</v>
      </c>
      <c r="O243" s="5">
        <v>2.5499999999999998</v>
      </c>
      <c r="P243" s="4">
        <v>21</v>
      </c>
      <c r="Q243" s="6">
        <v>4.7619047619047601</v>
      </c>
      <c r="R243" s="7">
        <v>1</v>
      </c>
      <c r="S243" s="6">
        <v>0</v>
      </c>
      <c r="T243" s="5">
        <v>0</v>
      </c>
      <c r="U243" s="5">
        <v>0</v>
      </c>
      <c r="V243" s="5">
        <f t="shared" si="6"/>
        <v>2.5499999999999998</v>
      </c>
      <c r="W243" s="4">
        <v>0</v>
      </c>
    </row>
    <row r="244" spans="1:23" x14ac:dyDescent="0.25">
      <c r="A244" s="3" t="s">
        <v>1030</v>
      </c>
      <c r="B244" s="3" t="s">
        <v>1031</v>
      </c>
      <c r="C244" s="3" t="s">
        <v>723</v>
      </c>
      <c r="D244" s="3" t="s">
        <v>724</v>
      </c>
      <c r="E244" s="4" t="s">
        <v>1026</v>
      </c>
      <c r="F244" s="3" t="s">
        <v>1035</v>
      </c>
      <c r="G244" s="3" t="s">
        <v>1302</v>
      </c>
      <c r="H244" s="3" t="s">
        <v>1020</v>
      </c>
      <c r="I244" s="3" t="s">
        <v>1021</v>
      </c>
      <c r="J244" s="3" t="s">
        <v>1022</v>
      </c>
      <c r="K244" s="3" t="s">
        <v>1039</v>
      </c>
      <c r="L244" s="5">
        <v>6.25</v>
      </c>
      <c r="M244" s="4">
        <v>1</v>
      </c>
      <c r="N244" s="5">
        <v>3.3</v>
      </c>
      <c r="O244" s="5">
        <v>3.3</v>
      </c>
      <c r="P244" s="4">
        <v>21</v>
      </c>
      <c r="Q244" s="6">
        <v>4.7619047619047601</v>
      </c>
      <c r="R244" s="7">
        <v>1.04285714285714</v>
      </c>
      <c r="S244" s="6">
        <v>0</v>
      </c>
      <c r="T244" s="5">
        <v>0</v>
      </c>
      <c r="U244" s="5">
        <v>0</v>
      </c>
      <c r="V244" s="5">
        <f t="shared" si="6"/>
        <v>3.3</v>
      </c>
      <c r="W244" s="4">
        <v>0</v>
      </c>
    </row>
    <row r="245" spans="1:23" x14ac:dyDescent="0.25">
      <c r="A245" s="3" t="s">
        <v>1030</v>
      </c>
      <c r="B245" s="3" t="s">
        <v>1031</v>
      </c>
      <c r="C245" s="3" t="s">
        <v>725</v>
      </c>
      <c r="D245" s="3" t="s">
        <v>2534</v>
      </c>
      <c r="E245" s="4" t="s">
        <v>1026</v>
      </c>
      <c r="F245" s="3" t="s">
        <v>1035</v>
      </c>
      <c r="G245" s="3" t="s">
        <v>311</v>
      </c>
      <c r="H245" s="3" t="s">
        <v>20</v>
      </c>
      <c r="I245" s="3" t="s">
        <v>1038</v>
      </c>
      <c r="J245" s="3" t="s">
        <v>1022</v>
      </c>
      <c r="K245" s="3" t="s">
        <v>1039</v>
      </c>
      <c r="L245" s="5">
        <v>6.25</v>
      </c>
      <c r="M245" s="4">
        <v>4</v>
      </c>
      <c r="N245" s="5">
        <v>3.9624999999999999</v>
      </c>
      <c r="O245" s="5">
        <v>0.99062499999999998</v>
      </c>
      <c r="P245" s="4">
        <v>197</v>
      </c>
      <c r="Q245" s="6">
        <v>2.0304568527918798</v>
      </c>
      <c r="R245" s="7">
        <v>1.61522842639594</v>
      </c>
      <c r="S245" s="6">
        <v>0</v>
      </c>
      <c r="T245" s="5">
        <v>0</v>
      </c>
      <c r="U245" s="5">
        <v>0</v>
      </c>
      <c r="V245" s="5">
        <f t="shared" si="6"/>
        <v>3.9624999999999999</v>
      </c>
      <c r="W245" s="4">
        <v>0</v>
      </c>
    </row>
    <row r="246" spans="1:23" x14ac:dyDescent="0.25">
      <c r="A246" s="3" t="s">
        <v>1030</v>
      </c>
      <c r="B246" s="3" t="s">
        <v>1031</v>
      </c>
      <c r="C246" s="3" t="s">
        <v>726</v>
      </c>
      <c r="D246" s="3" t="s">
        <v>727</v>
      </c>
      <c r="E246" s="4" t="s">
        <v>1026</v>
      </c>
      <c r="F246" s="3" t="s">
        <v>1035</v>
      </c>
      <c r="G246" s="3" t="s">
        <v>1302</v>
      </c>
      <c r="H246" s="3" t="s">
        <v>1020</v>
      </c>
      <c r="I246" s="3" t="s">
        <v>1021</v>
      </c>
      <c r="J246" s="3" t="s">
        <v>1022</v>
      </c>
      <c r="K246" s="3" t="s">
        <v>1039</v>
      </c>
      <c r="L246" s="5">
        <v>6.25</v>
      </c>
      <c r="M246" s="4">
        <v>3</v>
      </c>
      <c r="N246" s="5">
        <v>7.125</v>
      </c>
      <c r="O246" s="5">
        <v>2.375</v>
      </c>
      <c r="P246" s="4">
        <v>14</v>
      </c>
      <c r="Q246" s="6">
        <v>21.428571428571399</v>
      </c>
      <c r="R246" s="7">
        <v>1</v>
      </c>
      <c r="S246" s="6">
        <v>0</v>
      </c>
      <c r="T246" s="5">
        <v>0</v>
      </c>
      <c r="U246" s="5">
        <v>0</v>
      </c>
      <c r="V246" s="5">
        <f t="shared" si="6"/>
        <v>7.125</v>
      </c>
      <c r="W246" s="4">
        <v>0</v>
      </c>
    </row>
    <row r="247" spans="1:23" x14ac:dyDescent="0.25">
      <c r="A247" s="3" t="s">
        <v>1030</v>
      </c>
      <c r="B247" s="3" t="s">
        <v>1031</v>
      </c>
      <c r="C247" s="3" t="s">
        <v>728</v>
      </c>
      <c r="D247" s="3" t="s">
        <v>729</v>
      </c>
      <c r="E247" s="4" t="s">
        <v>1026</v>
      </c>
      <c r="F247" s="3" t="s">
        <v>1035</v>
      </c>
      <c r="G247" s="3" t="s">
        <v>1302</v>
      </c>
      <c r="H247" s="3" t="s">
        <v>1020</v>
      </c>
      <c r="I247" s="3" t="s">
        <v>1021</v>
      </c>
      <c r="J247" s="3" t="s">
        <v>1022</v>
      </c>
      <c r="K247" s="3" t="s">
        <v>1039</v>
      </c>
      <c r="L247" s="5">
        <v>6.25</v>
      </c>
      <c r="M247" s="4">
        <v>5</v>
      </c>
      <c r="N247" s="5">
        <v>7.5</v>
      </c>
      <c r="O247" s="5">
        <v>1.5</v>
      </c>
      <c r="P247" s="4">
        <v>39</v>
      </c>
      <c r="Q247" s="6">
        <v>12.8205128205128</v>
      </c>
      <c r="R247" s="7">
        <v>1.02564102564103</v>
      </c>
      <c r="S247" s="6">
        <v>0</v>
      </c>
      <c r="T247" s="5">
        <v>0</v>
      </c>
      <c r="U247" s="5">
        <v>0</v>
      </c>
      <c r="V247" s="5">
        <f t="shared" si="6"/>
        <v>7.5</v>
      </c>
      <c r="W247" s="4">
        <v>0</v>
      </c>
    </row>
    <row r="248" spans="1:23" x14ac:dyDescent="0.25">
      <c r="A248" s="3" t="s">
        <v>1030</v>
      </c>
      <c r="B248" s="3" t="s">
        <v>1031</v>
      </c>
      <c r="C248" s="3" t="s">
        <v>730</v>
      </c>
      <c r="D248" s="3" t="s">
        <v>731</v>
      </c>
      <c r="E248" s="4" t="s">
        <v>1026</v>
      </c>
      <c r="F248" s="3" t="s">
        <v>1035</v>
      </c>
      <c r="G248" s="3" t="s">
        <v>1302</v>
      </c>
      <c r="H248" s="3" t="s">
        <v>1020</v>
      </c>
      <c r="I248" s="3" t="s">
        <v>1021</v>
      </c>
      <c r="J248" s="3" t="s">
        <v>1022</v>
      </c>
      <c r="K248" s="3" t="s">
        <v>1039</v>
      </c>
      <c r="L248" s="5">
        <v>6.25</v>
      </c>
      <c r="M248" s="4">
        <v>4</v>
      </c>
      <c r="N248" s="5">
        <v>16.212499999999999</v>
      </c>
      <c r="O248" s="5">
        <v>4.0531249999999996</v>
      </c>
      <c r="P248" s="4">
        <v>124</v>
      </c>
      <c r="Q248" s="6">
        <v>3.2258064516128999</v>
      </c>
      <c r="R248" s="7">
        <v>1.31854838709677</v>
      </c>
      <c r="S248" s="6">
        <v>0</v>
      </c>
      <c r="T248" s="5">
        <v>0</v>
      </c>
      <c r="U248" s="5">
        <v>0</v>
      </c>
      <c r="V248" s="5">
        <f t="shared" si="6"/>
        <v>16.212499999999999</v>
      </c>
      <c r="W248" s="4">
        <v>0</v>
      </c>
    </row>
    <row r="249" spans="1:23" x14ac:dyDescent="0.25">
      <c r="A249" s="3" t="s">
        <v>1030</v>
      </c>
      <c r="B249" s="3" t="s">
        <v>1031</v>
      </c>
      <c r="C249" s="3" t="s">
        <v>732</v>
      </c>
      <c r="D249" s="3" t="s">
        <v>626</v>
      </c>
      <c r="E249" s="4" t="s">
        <v>1026</v>
      </c>
      <c r="F249" s="3" t="s">
        <v>1035</v>
      </c>
      <c r="G249" s="3" t="s">
        <v>1028</v>
      </c>
      <c r="H249" s="3" t="s">
        <v>1244</v>
      </c>
      <c r="I249" s="3" t="s">
        <v>1038</v>
      </c>
      <c r="J249" s="3" t="s">
        <v>1022</v>
      </c>
      <c r="K249" s="3" t="s">
        <v>1039</v>
      </c>
      <c r="L249" s="5">
        <v>6.25</v>
      </c>
      <c r="M249" s="4">
        <v>14</v>
      </c>
      <c r="N249" s="5">
        <v>42.712499899999997</v>
      </c>
      <c r="O249" s="5">
        <v>3.0508928499999999</v>
      </c>
      <c r="P249" s="4">
        <v>295</v>
      </c>
      <c r="Q249" s="6">
        <v>4.7457627118644101</v>
      </c>
      <c r="R249" s="7">
        <v>2.86542372881356</v>
      </c>
      <c r="S249" s="6">
        <v>0</v>
      </c>
      <c r="T249" s="5">
        <v>0</v>
      </c>
      <c r="U249" s="5">
        <v>0</v>
      </c>
      <c r="V249" s="5">
        <f t="shared" si="6"/>
        <v>42.712499899999997</v>
      </c>
      <c r="W249" s="4">
        <v>0</v>
      </c>
    </row>
    <row r="250" spans="1:23" x14ac:dyDescent="0.25">
      <c r="A250" s="3" t="s">
        <v>1030</v>
      </c>
      <c r="B250" s="3" t="s">
        <v>1031</v>
      </c>
      <c r="C250" s="3" t="s">
        <v>733</v>
      </c>
      <c r="D250" s="3" t="s">
        <v>734</v>
      </c>
      <c r="E250" s="4" t="s">
        <v>1026</v>
      </c>
      <c r="F250" s="3" t="s">
        <v>1035</v>
      </c>
      <c r="G250" s="3" t="s">
        <v>1302</v>
      </c>
      <c r="H250" s="3" t="s">
        <v>1020</v>
      </c>
      <c r="I250" s="3" t="s">
        <v>1021</v>
      </c>
      <c r="J250" s="3" t="s">
        <v>1022</v>
      </c>
      <c r="K250" s="3" t="s">
        <v>1039</v>
      </c>
      <c r="L250" s="5">
        <v>6.25</v>
      </c>
      <c r="M250" s="4">
        <v>28</v>
      </c>
      <c r="N250" s="5">
        <v>57.499999899999999</v>
      </c>
      <c r="O250" s="5">
        <v>2.0535714249999999</v>
      </c>
      <c r="P250" s="4">
        <v>751</v>
      </c>
      <c r="Q250" s="6">
        <v>3.7283621837549901</v>
      </c>
      <c r="R250" s="7">
        <v>1.67083888149134</v>
      </c>
      <c r="S250" s="6">
        <v>0</v>
      </c>
      <c r="T250" s="5">
        <v>0</v>
      </c>
      <c r="U250" s="5">
        <v>0</v>
      </c>
      <c r="V250" s="5">
        <f t="shared" si="6"/>
        <v>57.499999899999999</v>
      </c>
      <c r="W250" s="4">
        <v>0</v>
      </c>
    </row>
    <row r="251" spans="1:23" x14ac:dyDescent="0.25">
      <c r="A251" s="3" t="s">
        <v>1030</v>
      </c>
      <c r="B251" s="3" t="s">
        <v>1031</v>
      </c>
      <c r="C251" s="3" t="s">
        <v>735</v>
      </c>
      <c r="D251" s="3" t="s">
        <v>736</v>
      </c>
      <c r="E251" s="4" t="s">
        <v>1026</v>
      </c>
      <c r="F251" s="3" t="s">
        <v>1035</v>
      </c>
      <c r="G251" s="3" t="s">
        <v>1302</v>
      </c>
      <c r="H251" s="3" t="s">
        <v>1020</v>
      </c>
      <c r="I251" s="3" t="s">
        <v>1021</v>
      </c>
      <c r="J251" s="3" t="s">
        <v>1022</v>
      </c>
      <c r="K251" s="3" t="s">
        <v>1039</v>
      </c>
      <c r="L251" s="5">
        <v>6.25</v>
      </c>
      <c r="M251" s="4">
        <v>14</v>
      </c>
      <c r="N251" s="5">
        <v>66.024999949999994</v>
      </c>
      <c r="O251" s="5">
        <v>4.716071425</v>
      </c>
      <c r="P251" s="4">
        <v>2704</v>
      </c>
      <c r="Q251" s="6">
        <v>0.51775147928994103</v>
      </c>
      <c r="R251" s="7">
        <v>2.2450813609467501</v>
      </c>
      <c r="S251" s="6">
        <v>0</v>
      </c>
      <c r="T251" s="5">
        <v>0</v>
      </c>
      <c r="U251" s="5">
        <v>0</v>
      </c>
      <c r="V251" s="5">
        <f t="shared" si="6"/>
        <v>66.024999949999994</v>
      </c>
      <c r="W251" s="4">
        <v>0</v>
      </c>
    </row>
    <row r="252" spans="1:23" x14ac:dyDescent="0.25">
      <c r="A252" s="3" t="s">
        <v>1030</v>
      </c>
      <c r="B252" s="3" t="s">
        <v>1031</v>
      </c>
      <c r="C252" s="3" t="s">
        <v>737</v>
      </c>
      <c r="D252" s="3" t="s">
        <v>397</v>
      </c>
      <c r="E252" s="4" t="s">
        <v>1026</v>
      </c>
      <c r="F252" s="3" t="s">
        <v>1035</v>
      </c>
      <c r="G252" s="3" t="s">
        <v>1028</v>
      </c>
      <c r="H252" s="3" t="s">
        <v>1244</v>
      </c>
      <c r="I252" s="3" t="s">
        <v>1038</v>
      </c>
      <c r="J252" s="3" t="s">
        <v>1022</v>
      </c>
      <c r="K252" s="3" t="s">
        <v>1039</v>
      </c>
      <c r="L252" s="5">
        <v>6.25</v>
      </c>
      <c r="M252" s="4">
        <v>238</v>
      </c>
      <c r="N252" s="5">
        <v>717.17499735000001</v>
      </c>
      <c r="O252" s="5">
        <v>3.0133403250000002</v>
      </c>
      <c r="P252" s="4">
        <v>4699</v>
      </c>
      <c r="Q252" s="6">
        <v>5.0649074271121499</v>
      </c>
      <c r="R252" s="7">
        <v>2.2163651840817198</v>
      </c>
      <c r="S252" s="6">
        <v>0</v>
      </c>
      <c r="T252" s="5">
        <v>0</v>
      </c>
      <c r="U252" s="5">
        <v>0</v>
      </c>
      <c r="V252" s="5">
        <f t="shared" si="6"/>
        <v>717.17499735000001</v>
      </c>
      <c r="W252" s="4">
        <v>0</v>
      </c>
    </row>
    <row r="253" spans="1:23" x14ac:dyDescent="0.25">
      <c r="A253" s="3" t="s">
        <v>1030</v>
      </c>
      <c r="B253" s="3" t="s">
        <v>1031</v>
      </c>
      <c r="C253" s="3" t="s">
        <v>738</v>
      </c>
      <c r="D253" s="3" t="s">
        <v>739</v>
      </c>
      <c r="E253" s="4" t="s">
        <v>1026</v>
      </c>
      <c r="F253" s="3" t="s">
        <v>1035</v>
      </c>
      <c r="G253" s="3" t="s">
        <v>1302</v>
      </c>
      <c r="H253" s="3" t="s">
        <v>1020</v>
      </c>
      <c r="I253" s="3" t="s">
        <v>1021</v>
      </c>
      <c r="J253" s="3" t="s">
        <v>1022</v>
      </c>
      <c r="K253" s="3" t="s">
        <v>1039</v>
      </c>
      <c r="L253" s="5">
        <v>6.25</v>
      </c>
      <c r="M253" s="4">
        <v>958</v>
      </c>
      <c r="N253" s="5">
        <v>3151.7874998499997</v>
      </c>
      <c r="O253" s="5">
        <v>3.2899660749999997</v>
      </c>
      <c r="P253" s="4">
        <v>17901</v>
      </c>
      <c r="Q253" s="6">
        <v>5.3516563320484902</v>
      </c>
      <c r="R253" s="7">
        <v>1.3930897715211401</v>
      </c>
      <c r="S253" s="6">
        <v>0</v>
      </c>
      <c r="T253" s="5">
        <v>0</v>
      </c>
      <c r="U253" s="5">
        <v>0</v>
      </c>
      <c r="V253" s="5">
        <f t="shared" si="6"/>
        <v>3151.7874998499997</v>
      </c>
      <c r="W253" s="4">
        <v>0</v>
      </c>
    </row>
    <row r="254" spans="1:23" x14ac:dyDescent="0.25">
      <c r="A254" s="3" t="s">
        <v>1030</v>
      </c>
      <c r="B254" s="3" t="s">
        <v>1031</v>
      </c>
      <c r="C254" s="3" t="s">
        <v>2814</v>
      </c>
      <c r="D254" s="3" t="s">
        <v>2815</v>
      </c>
      <c r="E254" s="4" t="s">
        <v>1026</v>
      </c>
      <c r="F254" s="3" t="s">
        <v>1035</v>
      </c>
      <c r="G254" s="3" t="s">
        <v>1221</v>
      </c>
      <c r="H254" s="3" t="s">
        <v>1222</v>
      </c>
      <c r="I254" s="3" t="s">
        <v>1038</v>
      </c>
      <c r="J254" s="3" t="s">
        <v>1022</v>
      </c>
      <c r="K254" s="3" t="s">
        <v>1039</v>
      </c>
      <c r="L254" s="5">
        <v>7.5</v>
      </c>
      <c r="M254" s="4">
        <v>2</v>
      </c>
      <c r="N254" s="5">
        <v>4.7625000000000002</v>
      </c>
      <c r="O254" s="5">
        <v>2.3812500000000001</v>
      </c>
      <c r="P254" s="4">
        <v>4</v>
      </c>
      <c r="Q254" s="6">
        <v>50</v>
      </c>
      <c r="R254" s="7">
        <v>1.5</v>
      </c>
      <c r="S254" s="6">
        <v>0</v>
      </c>
      <c r="T254" s="5">
        <v>0</v>
      </c>
      <c r="U254" s="5">
        <v>0</v>
      </c>
      <c r="V254" s="5">
        <f t="shared" si="6"/>
        <v>4.7625000000000002</v>
      </c>
      <c r="W254" s="4">
        <v>0</v>
      </c>
    </row>
    <row r="255" spans="1:23" x14ac:dyDescent="0.25">
      <c r="A255" s="3" t="s">
        <v>1030</v>
      </c>
      <c r="B255" s="3" t="s">
        <v>1031</v>
      </c>
      <c r="C255" s="3" t="s">
        <v>2816</v>
      </c>
      <c r="D255" s="3" t="s">
        <v>2817</v>
      </c>
      <c r="E255" s="4" t="s">
        <v>1026</v>
      </c>
      <c r="F255" s="3" t="s">
        <v>1035</v>
      </c>
      <c r="G255" s="3" t="s">
        <v>1221</v>
      </c>
      <c r="H255" s="3" t="s">
        <v>1222</v>
      </c>
      <c r="I255" s="3" t="s">
        <v>1038</v>
      </c>
      <c r="J255" s="3" t="s">
        <v>1022</v>
      </c>
      <c r="K255" s="3" t="s">
        <v>1039</v>
      </c>
      <c r="L255" s="5">
        <v>7.5</v>
      </c>
      <c r="M255" s="4">
        <v>2</v>
      </c>
      <c r="N255" s="5">
        <v>5.9625000000000004</v>
      </c>
      <c r="O255" s="5">
        <v>2.9812500000000002</v>
      </c>
      <c r="P255" s="4">
        <v>442</v>
      </c>
      <c r="Q255" s="6">
        <v>0.45248868778280504</v>
      </c>
      <c r="R255" s="7">
        <v>4.3477375565610901</v>
      </c>
      <c r="S255" s="6">
        <v>0</v>
      </c>
      <c r="T255" s="5">
        <v>0</v>
      </c>
      <c r="U255" s="5">
        <v>0</v>
      </c>
      <c r="V255" s="5">
        <f t="shared" si="6"/>
        <v>5.9625000000000004</v>
      </c>
      <c r="W255" s="4">
        <v>0</v>
      </c>
    </row>
    <row r="256" spans="1:23" x14ac:dyDescent="0.25">
      <c r="A256" s="3" t="s">
        <v>1030</v>
      </c>
      <c r="B256" s="3" t="s">
        <v>1031</v>
      </c>
      <c r="C256" s="3" t="s">
        <v>2818</v>
      </c>
      <c r="D256" s="3" t="s">
        <v>645</v>
      </c>
      <c r="E256" s="4" t="s">
        <v>1026</v>
      </c>
      <c r="F256" s="3" t="s">
        <v>1035</v>
      </c>
      <c r="G256" s="3" t="s">
        <v>1028</v>
      </c>
      <c r="H256" s="3" t="s">
        <v>1244</v>
      </c>
      <c r="I256" s="3" t="s">
        <v>1038</v>
      </c>
      <c r="J256" s="3" t="s">
        <v>1022</v>
      </c>
      <c r="K256" s="3" t="s">
        <v>1039</v>
      </c>
      <c r="L256" s="5">
        <v>7.5</v>
      </c>
      <c r="M256" s="4">
        <v>55</v>
      </c>
      <c r="N256" s="5">
        <v>104.437499375</v>
      </c>
      <c r="O256" s="5">
        <v>1.8988636249999999</v>
      </c>
      <c r="P256" s="4">
        <v>2286</v>
      </c>
      <c r="Q256" s="6">
        <v>2.4059492563429599</v>
      </c>
      <c r="R256" s="7">
        <v>2.23775153105862</v>
      </c>
      <c r="S256" s="6">
        <v>0</v>
      </c>
      <c r="T256" s="5">
        <v>0</v>
      </c>
      <c r="U256" s="5">
        <v>0</v>
      </c>
      <c r="V256" s="5">
        <f t="shared" si="6"/>
        <v>104.437499375</v>
      </c>
      <c r="W256" s="4">
        <v>0</v>
      </c>
    </row>
    <row r="257" spans="1:23" x14ac:dyDescent="0.25">
      <c r="A257" s="3" t="s">
        <v>1030</v>
      </c>
      <c r="B257" s="3" t="s">
        <v>1031</v>
      </c>
      <c r="C257" s="3" t="s">
        <v>2819</v>
      </c>
      <c r="D257" s="3" t="s">
        <v>1270</v>
      </c>
      <c r="E257" s="4" t="s">
        <v>1026</v>
      </c>
      <c r="F257" s="3" t="s">
        <v>1035</v>
      </c>
      <c r="G257" s="3" t="s">
        <v>1028</v>
      </c>
      <c r="H257" s="3" t="s">
        <v>1244</v>
      </c>
      <c r="I257" s="3" t="s">
        <v>1038</v>
      </c>
      <c r="J257" s="3" t="s">
        <v>1022</v>
      </c>
      <c r="K257" s="3" t="s">
        <v>1039</v>
      </c>
      <c r="L257" s="5">
        <v>7.5</v>
      </c>
      <c r="M257" s="4">
        <v>325</v>
      </c>
      <c r="N257" s="5">
        <v>1092.0749978125</v>
      </c>
      <c r="O257" s="5">
        <v>3.3602307625000001</v>
      </c>
      <c r="P257" s="4">
        <v>8230</v>
      </c>
      <c r="Q257" s="6">
        <v>3.9489671931956298</v>
      </c>
      <c r="R257" s="7">
        <v>2.7486148238153101</v>
      </c>
      <c r="S257" s="6">
        <v>0</v>
      </c>
      <c r="T257" s="5">
        <v>0</v>
      </c>
      <c r="U257" s="5">
        <v>0</v>
      </c>
      <c r="V257" s="5">
        <f t="shared" si="6"/>
        <v>1092.0749978125</v>
      </c>
      <c r="W257" s="4">
        <v>0</v>
      </c>
    </row>
    <row r="258" spans="1:23" x14ac:dyDescent="0.25">
      <c r="A258" s="3" t="s">
        <v>1030</v>
      </c>
      <c r="B258" s="3" t="s">
        <v>1031</v>
      </c>
      <c r="C258" s="3" t="s">
        <v>2962</v>
      </c>
      <c r="D258" s="3" t="s">
        <v>2963</v>
      </c>
      <c r="E258" s="4" t="s">
        <v>1026</v>
      </c>
      <c r="F258" s="3" t="s">
        <v>1035</v>
      </c>
      <c r="G258" s="3" t="s">
        <v>311</v>
      </c>
      <c r="H258" s="3" t="s">
        <v>20</v>
      </c>
      <c r="I258" s="3" t="s">
        <v>1038</v>
      </c>
      <c r="J258" s="3" t="s">
        <v>1022</v>
      </c>
      <c r="K258" s="3" t="s">
        <v>1039</v>
      </c>
      <c r="L258" s="5">
        <v>8.75</v>
      </c>
      <c r="M258" s="4">
        <v>1</v>
      </c>
      <c r="N258" s="5">
        <v>0.55000000000000004</v>
      </c>
      <c r="O258" s="5">
        <v>0.55000000000000004</v>
      </c>
      <c r="P258" s="4">
        <v>14</v>
      </c>
      <c r="Q258" s="6">
        <v>7.1428571428571397</v>
      </c>
      <c r="R258" s="7">
        <v>1.3571428571428601</v>
      </c>
      <c r="S258" s="6">
        <v>0</v>
      </c>
      <c r="T258" s="5">
        <v>0</v>
      </c>
      <c r="U258" s="5">
        <v>0</v>
      </c>
      <c r="V258" s="5">
        <f t="shared" ref="V258:V321" si="7">N258</f>
        <v>0.55000000000000004</v>
      </c>
      <c r="W258" s="4">
        <v>0</v>
      </c>
    </row>
    <row r="259" spans="1:23" x14ac:dyDescent="0.25">
      <c r="A259" s="3" t="s">
        <v>1030</v>
      </c>
      <c r="B259" s="3" t="s">
        <v>1031</v>
      </c>
      <c r="C259" s="3" t="s">
        <v>2964</v>
      </c>
      <c r="D259" s="3" t="s">
        <v>2965</v>
      </c>
      <c r="E259" s="4" t="s">
        <v>1026</v>
      </c>
      <c r="F259" s="3" t="s">
        <v>1035</v>
      </c>
      <c r="G259" s="3" t="s">
        <v>1221</v>
      </c>
      <c r="H259" s="3" t="s">
        <v>1222</v>
      </c>
      <c r="I259" s="3" t="s">
        <v>1038</v>
      </c>
      <c r="J259" s="3" t="s">
        <v>1022</v>
      </c>
      <c r="K259" s="3" t="s">
        <v>1039</v>
      </c>
      <c r="L259" s="5">
        <v>8.75</v>
      </c>
      <c r="M259" s="4">
        <v>1</v>
      </c>
      <c r="N259" s="5">
        <v>2.1375000000000002</v>
      </c>
      <c r="O259" s="5">
        <v>2.1375000000000002</v>
      </c>
      <c r="P259" s="4">
        <v>13</v>
      </c>
      <c r="Q259" s="6">
        <v>7.6923076923076898</v>
      </c>
      <c r="R259" s="7">
        <v>2.0076923076923099</v>
      </c>
      <c r="S259" s="6">
        <v>0</v>
      </c>
      <c r="T259" s="5">
        <v>0</v>
      </c>
      <c r="U259" s="5">
        <v>0</v>
      </c>
      <c r="V259" s="5">
        <f t="shared" si="7"/>
        <v>2.1375000000000002</v>
      </c>
      <c r="W259" s="4">
        <v>0</v>
      </c>
    </row>
    <row r="260" spans="1:23" x14ac:dyDescent="0.25">
      <c r="A260" s="3" t="s">
        <v>1030</v>
      </c>
      <c r="B260" s="3" t="s">
        <v>1031</v>
      </c>
      <c r="C260" s="3" t="s">
        <v>2966</v>
      </c>
      <c r="D260" s="3" t="s">
        <v>2967</v>
      </c>
      <c r="E260" s="4" t="s">
        <v>1026</v>
      </c>
      <c r="F260" s="3" t="s">
        <v>1035</v>
      </c>
      <c r="G260" s="3" t="s">
        <v>68</v>
      </c>
      <c r="H260" s="3" t="s">
        <v>28</v>
      </c>
      <c r="I260" s="3" t="s">
        <v>1038</v>
      </c>
      <c r="J260" s="3" t="s">
        <v>1022</v>
      </c>
      <c r="K260" s="3" t="s">
        <v>1039</v>
      </c>
      <c r="L260" s="5">
        <v>8.75</v>
      </c>
      <c r="M260" s="4">
        <v>2</v>
      </c>
      <c r="N260" s="5">
        <v>2.2625000000000002</v>
      </c>
      <c r="O260" s="5">
        <v>1.1312500000000001</v>
      </c>
      <c r="P260" s="4">
        <v>30</v>
      </c>
      <c r="Q260" s="6">
        <v>6.6666666666666696</v>
      </c>
      <c r="R260" s="7">
        <v>1.09666666666667</v>
      </c>
      <c r="S260" s="6">
        <v>0</v>
      </c>
      <c r="T260" s="5">
        <v>0</v>
      </c>
      <c r="U260" s="5">
        <v>0</v>
      </c>
      <c r="V260" s="5">
        <f t="shared" si="7"/>
        <v>2.2625000000000002</v>
      </c>
      <c r="W260" s="4">
        <v>0</v>
      </c>
    </row>
    <row r="261" spans="1:23" x14ac:dyDescent="0.25">
      <c r="A261" s="3" t="s">
        <v>1030</v>
      </c>
      <c r="B261" s="3" t="s">
        <v>1031</v>
      </c>
      <c r="C261" s="3" t="s">
        <v>2968</v>
      </c>
      <c r="D261" s="3" t="s">
        <v>2969</v>
      </c>
      <c r="E261" s="4" t="s">
        <v>1026</v>
      </c>
      <c r="F261" s="3" t="s">
        <v>1035</v>
      </c>
      <c r="G261" s="3" t="s">
        <v>68</v>
      </c>
      <c r="H261" s="3" t="s">
        <v>28</v>
      </c>
      <c r="I261" s="3" t="s">
        <v>1038</v>
      </c>
      <c r="J261" s="3" t="s">
        <v>1022</v>
      </c>
      <c r="K261" s="3" t="s">
        <v>1039</v>
      </c>
      <c r="L261" s="5">
        <v>8.75</v>
      </c>
      <c r="M261" s="4">
        <v>5</v>
      </c>
      <c r="N261" s="5">
        <v>3.5874999999999999</v>
      </c>
      <c r="O261" s="5">
        <v>0.71750000000000003</v>
      </c>
      <c r="P261" s="4">
        <v>35</v>
      </c>
      <c r="Q261" s="6">
        <v>14.285714285714301</v>
      </c>
      <c r="R261" s="7">
        <v>1.28285714285714</v>
      </c>
      <c r="S261" s="6">
        <v>0</v>
      </c>
      <c r="T261" s="5">
        <v>0</v>
      </c>
      <c r="U261" s="5">
        <v>0</v>
      </c>
      <c r="V261" s="5">
        <f t="shared" si="7"/>
        <v>3.5874999999999999</v>
      </c>
      <c r="W261" s="4">
        <v>0</v>
      </c>
    </row>
    <row r="262" spans="1:23" x14ac:dyDescent="0.25">
      <c r="A262" s="3" t="s">
        <v>1030</v>
      </c>
      <c r="B262" s="3" t="s">
        <v>1031</v>
      </c>
      <c r="C262" s="3" t="s">
        <v>2970</v>
      </c>
      <c r="D262" s="3" t="s">
        <v>2971</v>
      </c>
      <c r="E262" s="4" t="s">
        <v>1026</v>
      </c>
      <c r="F262" s="3" t="s">
        <v>1035</v>
      </c>
      <c r="G262" s="3" t="s">
        <v>311</v>
      </c>
      <c r="H262" s="3" t="s">
        <v>20</v>
      </c>
      <c r="I262" s="3" t="s">
        <v>1038</v>
      </c>
      <c r="J262" s="3" t="s">
        <v>1022</v>
      </c>
      <c r="K262" s="3" t="s">
        <v>1039</v>
      </c>
      <c r="L262" s="5">
        <v>8.75</v>
      </c>
      <c r="M262" s="4">
        <v>3</v>
      </c>
      <c r="N262" s="5">
        <v>9.3000000000000007</v>
      </c>
      <c r="O262" s="5">
        <v>3.1</v>
      </c>
      <c r="P262" s="4">
        <v>33</v>
      </c>
      <c r="Q262" s="6">
        <v>9.0909090909090899</v>
      </c>
      <c r="R262" s="7">
        <v>1.2636363636363599</v>
      </c>
      <c r="S262" s="6">
        <v>0</v>
      </c>
      <c r="T262" s="5">
        <v>0</v>
      </c>
      <c r="U262" s="5">
        <v>0</v>
      </c>
      <c r="V262" s="5">
        <f t="shared" si="7"/>
        <v>9.3000000000000007</v>
      </c>
      <c r="W262" s="4">
        <v>0</v>
      </c>
    </row>
    <row r="263" spans="1:23" x14ac:dyDescent="0.25">
      <c r="A263" s="3" t="s">
        <v>1030</v>
      </c>
      <c r="B263" s="3" t="s">
        <v>1031</v>
      </c>
      <c r="C263" s="3" t="s">
        <v>2972</v>
      </c>
      <c r="D263" s="3" t="s">
        <v>587</v>
      </c>
      <c r="E263" s="4" t="s">
        <v>1026</v>
      </c>
      <c r="F263" s="3" t="s">
        <v>1035</v>
      </c>
      <c r="G263" s="3" t="s">
        <v>1234</v>
      </c>
      <c r="H263" s="3" t="s">
        <v>1235</v>
      </c>
      <c r="I263" s="3" t="s">
        <v>1038</v>
      </c>
      <c r="J263" s="3" t="s">
        <v>1022</v>
      </c>
      <c r="K263" s="3" t="s">
        <v>1039</v>
      </c>
      <c r="L263" s="5">
        <v>8.75</v>
      </c>
      <c r="M263" s="4">
        <v>3</v>
      </c>
      <c r="N263" s="5">
        <v>14.887499999999999</v>
      </c>
      <c r="O263" s="5">
        <v>4.9625000000000004</v>
      </c>
      <c r="P263" s="4">
        <v>74</v>
      </c>
      <c r="Q263" s="6">
        <v>4.0540540540540499</v>
      </c>
      <c r="R263" s="7">
        <v>1.59864864864865</v>
      </c>
      <c r="S263" s="6">
        <v>0</v>
      </c>
      <c r="T263" s="5">
        <v>0</v>
      </c>
      <c r="U263" s="5">
        <v>0</v>
      </c>
      <c r="V263" s="5">
        <f t="shared" si="7"/>
        <v>14.887499999999999</v>
      </c>
      <c r="W263" s="4">
        <v>0</v>
      </c>
    </row>
    <row r="264" spans="1:23" x14ac:dyDescent="0.25">
      <c r="A264" s="3" t="s">
        <v>1030</v>
      </c>
      <c r="B264" s="3" t="s">
        <v>1031</v>
      </c>
      <c r="C264" s="3" t="s">
        <v>2973</v>
      </c>
      <c r="D264" s="3" t="s">
        <v>2532</v>
      </c>
      <c r="E264" s="4" t="s">
        <v>1026</v>
      </c>
      <c r="F264" s="3" t="s">
        <v>1035</v>
      </c>
      <c r="G264" s="3" t="s">
        <v>68</v>
      </c>
      <c r="H264" s="3" t="s">
        <v>28</v>
      </c>
      <c r="I264" s="3" t="s">
        <v>1038</v>
      </c>
      <c r="J264" s="3" t="s">
        <v>1022</v>
      </c>
      <c r="K264" s="3" t="s">
        <v>1039</v>
      </c>
      <c r="L264" s="5">
        <v>8.75</v>
      </c>
      <c r="M264" s="4">
        <v>7</v>
      </c>
      <c r="N264" s="5">
        <v>20.149999975</v>
      </c>
      <c r="O264" s="5">
        <v>2.8785714250000001</v>
      </c>
      <c r="P264" s="4">
        <v>150</v>
      </c>
      <c r="Q264" s="6">
        <v>4.6666666666666696</v>
      </c>
      <c r="R264" s="7">
        <v>1.3959999999999999</v>
      </c>
      <c r="S264" s="6">
        <v>0</v>
      </c>
      <c r="T264" s="5">
        <v>0</v>
      </c>
      <c r="U264" s="5">
        <v>0</v>
      </c>
      <c r="V264" s="5">
        <f t="shared" si="7"/>
        <v>20.149999975</v>
      </c>
      <c r="W264" s="4">
        <v>0</v>
      </c>
    </row>
    <row r="265" spans="1:23" x14ac:dyDescent="0.25">
      <c r="A265" s="3" t="s">
        <v>1030</v>
      </c>
      <c r="B265" s="3" t="s">
        <v>1031</v>
      </c>
      <c r="C265" s="3" t="s">
        <v>2974</v>
      </c>
      <c r="D265" s="3" t="s">
        <v>2812</v>
      </c>
      <c r="E265" s="4" t="s">
        <v>1026</v>
      </c>
      <c r="F265" s="3" t="s">
        <v>1035</v>
      </c>
      <c r="G265" s="3" t="s">
        <v>1234</v>
      </c>
      <c r="H265" s="3" t="s">
        <v>1235</v>
      </c>
      <c r="I265" s="3" t="s">
        <v>1038</v>
      </c>
      <c r="J265" s="3" t="s">
        <v>1022</v>
      </c>
      <c r="K265" s="3" t="s">
        <v>1039</v>
      </c>
      <c r="L265" s="5">
        <v>8.75</v>
      </c>
      <c r="M265" s="4">
        <v>11</v>
      </c>
      <c r="N265" s="5">
        <v>20.599999887500001</v>
      </c>
      <c r="O265" s="5">
        <v>1.8727272625</v>
      </c>
      <c r="P265" s="4">
        <v>494</v>
      </c>
      <c r="Q265" s="6">
        <v>2.2267206477732802</v>
      </c>
      <c r="R265" s="7">
        <v>1.20101214574899</v>
      </c>
      <c r="S265" s="6">
        <v>0</v>
      </c>
      <c r="T265" s="5">
        <v>0</v>
      </c>
      <c r="U265" s="5">
        <v>0</v>
      </c>
      <c r="V265" s="5">
        <f t="shared" si="7"/>
        <v>20.599999887500001</v>
      </c>
      <c r="W265" s="4">
        <v>0</v>
      </c>
    </row>
    <row r="266" spans="1:23" x14ac:dyDescent="0.25">
      <c r="A266" s="3" t="s">
        <v>1030</v>
      </c>
      <c r="B266" s="3" t="s">
        <v>1031</v>
      </c>
      <c r="C266" s="3" t="s">
        <v>2975</v>
      </c>
      <c r="D266" s="3" t="s">
        <v>389</v>
      </c>
      <c r="E266" s="4" t="s">
        <v>1026</v>
      </c>
      <c r="F266" s="3" t="s">
        <v>1035</v>
      </c>
      <c r="G266" s="3" t="s">
        <v>17</v>
      </c>
      <c r="H266" s="3" t="s">
        <v>1049</v>
      </c>
      <c r="I266" s="3" t="s">
        <v>1038</v>
      </c>
      <c r="J266" s="3" t="s">
        <v>1022</v>
      </c>
      <c r="K266" s="3" t="s">
        <v>1039</v>
      </c>
      <c r="L266" s="5">
        <v>8.75</v>
      </c>
      <c r="M266" s="4">
        <v>114</v>
      </c>
      <c r="N266" s="5">
        <v>299.98749877500001</v>
      </c>
      <c r="O266" s="5">
        <v>2.6314692874999999</v>
      </c>
      <c r="P266" s="4">
        <v>1699</v>
      </c>
      <c r="Q266" s="6">
        <v>6.7098293113596199</v>
      </c>
      <c r="R266" s="7">
        <v>2.8565038257798698</v>
      </c>
      <c r="S266" s="6">
        <v>0</v>
      </c>
      <c r="T266" s="5">
        <v>0</v>
      </c>
      <c r="U266" s="5">
        <v>0</v>
      </c>
      <c r="V266" s="5">
        <f t="shared" si="7"/>
        <v>299.98749877500001</v>
      </c>
      <c r="W266" s="4">
        <v>0</v>
      </c>
    </row>
    <row r="267" spans="1:23" x14ac:dyDescent="0.25">
      <c r="A267" s="3" t="s">
        <v>1030</v>
      </c>
      <c r="B267" s="3" t="s">
        <v>1031</v>
      </c>
      <c r="C267" s="3" t="s">
        <v>2976</v>
      </c>
      <c r="D267" s="3" t="s">
        <v>649</v>
      </c>
      <c r="E267" s="4" t="s">
        <v>1026</v>
      </c>
      <c r="F267" s="3" t="s">
        <v>1035</v>
      </c>
      <c r="G267" s="3" t="s">
        <v>1028</v>
      </c>
      <c r="H267" s="3" t="s">
        <v>1244</v>
      </c>
      <c r="I267" s="3" t="s">
        <v>1038</v>
      </c>
      <c r="J267" s="3" t="s">
        <v>1022</v>
      </c>
      <c r="K267" s="3" t="s">
        <v>1039</v>
      </c>
      <c r="L267" s="5">
        <v>8.75</v>
      </c>
      <c r="M267" s="4">
        <v>114</v>
      </c>
      <c r="N267" s="5">
        <v>328.69999904999997</v>
      </c>
      <c r="O267" s="5">
        <v>2.8833333249999997</v>
      </c>
      <c r="P267" s="4">
        <v>4826</v>
      </c>
      <c r="Q267" s="6">
        <v>2.36220472440945</v>
      </c>
      <c r="R267" s="7">
        <v>2.0510774968918399</v>
      </c>
      <c r="S267" s="6">
        <v>0</v>
      </c>
      <c r="T267" s="5">
        <v>0</v>
      </c>
      <c r="U267" s="5">
        <v>0</v>
      </c>
      <c r="V267" s="5">
        <f t="shared" si="7"/>
        <v>328.69999904999997</v>
      </c>
      <c r="W267" s="4">
        <v>0</v>
      </c>
    </row>
    <row r="268" spans="1:23" x14ac:dyDescent="0.25">
      <c r="A268" s="3" t="s">
        <v>1030</v>
      </c>
      <c r="B268" s="3" t="s">
        <v>1031</v>
      </c>
      <c r="C268" s="3" t="s">
        <v>2977</v>
      </c>
      <c r="D268" s="3" t="s">
        <v>388</v>
      </c>
      <c r="E268" s="4" t="s">
        <v>1026</v>
      </c>
      <c r="F268" s="3" t="s">
        <v>1035</v>
      </c>
      <c r="G268" s="3" t="s">
        <v>1028</v>
      </c>
      <c r="H268" s="3" t="s">
        <v>1244</v>
      </c>
      <c r="I268" s="3" t="s">
        <v>1038</v>
      </c>
      <c r="J268" s="3" t="s">
        <v>1022</v>
      </c>
      <c r="K268" s="3" t="s">
        <v>1039</v>
      </c>
      <c r="L268" s="5">
        <v>8.75</v>
      </c>
      <c r="M268" s="4">
        <v>117</v>
      </c>
      <c r="N268" s="5">
        <v>495.86249992500001</v>
      </c>
      <c r="O268" s="5">
        <v>4.238141025</v>
      </c>
      <c r="P268" s="4">
        <v>4972</v>
      </c>
      <c r="Q268" s="6">
        <v>2.3531777956556699</v>
      </c>
      <c r="R268" s="7">
        <v>3.3065366049879299</v>
      </c>
      <c r="S268" s="6">
        <v>0</v>
      </c>
      <c r="T268" s="5">
        <v>0</v>
      </c>
      <c r="U268" s="5">
        <v>0</v>
      </c>
      <c r="V268" s="5">
        <f t="shared" si="7"/>
        <v>495.86249992500001</v>
      </c>
      <c r="W268" s="4">
        <v>0</v>
      </c>
    </row>
    <row r="269" spans="1:23" x14ac:dyDescent="0.25">
      <c r="A269" s="3" t="s">
        <v>1030</v>
      </c>
      <c r="B269" s="3" t="s">
        <v>1031</v>
      </c>
      <c r="C269" s="3" t="s">
        <v>3126</v>
      </c>
      <c r="D269" s="3" t="s">
        <v>399</v>
      </c>
      <c r="E269" s="4" t="s">
        <v>1026</v>
      </c>
      <c r="F269" s="3" t="s">
        <v>1035</v>
      </c>
      <c r="G269" s="3" t="s">
        <v>1234</v>
      </c>
      <c r="H269" s="3" t="s">
        <v>1235</v>
      </c>
      <c r="I269" s="3" t="s">
        <v>1038</v>
      </c>
      <c r="J269" s="3" t="s">
        <v>1022</v>
      </c>
      <c r="K269" s="3" t="s">
        <v>1039</v>
      </c>
      <c r="L269" s="5">
        <v>10</v>
      </c>
      <c r="M269" s="4">
        <v>11</v>
      </c>
      <c r="N269" s="5">
        <v>16.774999999999999</v>
      </c>
      <c r="O269" s="5">
        <v>1.5249999999999999</v>
      </c>
      <c r="P269" s="4">
        <v>241</v>
      </c>
      <c r="Q269" s="6">
        <v>4.5643153526970996</v>
      </c>
      <c r="R269" s="7">
        <v>1.6443983402489599</v>
      </c>
      <c r="S269" s="6">
        <v>0</v>
      </c>
      <c r="T269" s="5">
        <v>0</v>
      </c>
      <c r="U269" s="5">
        <v>0</v>
      </c>
      <c r="V269" s="5">
        <f t="shared" si="7"/>
        <v>16.774999999999999</v>
      </c>
      <c r="W269" s="4">
        <v>0</v>
      </c>
    </row>
    <row r="270" spans="1:23" x14ac:dyDescent="0.25">
      <c r="A270" s="3" t="s">
        <v>1030</v>
      </c>
      <c r="B270" s="3" t="s">
        <v>1031</v>
      </c>
      <c r="C270" s="3" t="s">
        <v>3127</v>
      </c>
      <c r="D270" s="3" t="s">
        <v>374</v>
      </c>
      <c r="E270" s="4" t="s">
        <v>1026</v>
      </c>
      <c r="F270" s="3" t="s">
        <v>1035</v>
      </c>
      <c r="G270" s="3" t="s">
        <v>1221</v>
      </c>
      <c r="H270" s="3" t="s">
        <v>1222</v>
      </c>
      <c r="I270" s="3" t="s">
        <v>1038</v>
      </c>
      <c r="J270" s="3" t="s">
        <v>1022</v>
      </c>
      <c r="K270" s="3" t="s">
        <v>1039</v>
      </c>
      <c r="L270" s="5">
        <v>10</v>
      </c>
      <c r="M270" s="4">
        <v>28</v>
      </c>
      <c r="N270" s="5">
        <v>47.662499849999996</v>
      </c>
      <c r="O270" s="5">
        <v>1.7022321374999998</v>
      </c>
      <c r="P270" s="4">
        <v>3094</v>
      </c>
      <c r="Q270" s="6">
        <v>0.90497737556561098</v>
      </c>
      <c r="R270" s="7">
        <v>1.69502262443439</v>
      </c>
      <c r="S270" s="6">
        <v>0</v>
      </c>
      <c r="T270" s="5">
        <v>0</v>
      </c>
      <c r="U270" s="5">
        <v>0</v>
      </c>
      <c r="V270" s="5">
        <f t="shared" si="7"/>
        <v>47.662499849999996</v>
      </c>
      <c r="W270" s="4">
        <v>0</v>
      </c>
    </row>
    <row r="271" spans="1:23" x14ac:dyDescent="0.25">
      <c r="A271" s="3" t="s">
        <v>1030</v>
      </c>
      <c r="B271" s="3" t="s">
        <v>1031</v>
      </c>
      <c r="C271" s="3" t="s">
        <v>3294</v>
      </c>
      <c r="D271" s="3" t="s">
        <v>3295</v>
      </c>
      <c r="E271" s="4" t="s">
        <v>1026</v>
      </c>
      <c r="F271" s="3" t="s">
        <v>1035</v>
      </c>
      <c r="G271" s="3" t="s">
        <v>68</v>
      </c>
      <c r="H271" s="3" t="s">
        <v>28</v>
      </c>
      <c r="I271" s="3" t="s">
        <v>1038</v>
      </c>
      <c r="J271" s="3" t="s">
        <v>1022</v>
      </c>
      <c r="K271" s="3" t="s">
        <v>1039</v>
      </c>
      <c r="L271" s="5">
        <v>11.25</v>
      </c>
      <c r="M271" s="4">
        <v>1</v>
      </c>
      <c r="N271" s="5">
        <v>0.3</v>
      </c>
      <c r="O271" s="5">
        <v>0.3</v>
      </c>
      <c r="P271" s="4">
        <v>238</v>
      </c>
      <c r="Q271" s="6">
        <v>0.42016806722689104</v>
      </c>
      <c r="R271" s="7">
        <v>1.1289915966386601</v>
      </c>
      <c r="S271" s="6">
        <v>0</v>
      </c>
      <c r="T271" s="5">
        <v>0</v>
      </c>
      <c r="U271" s="5">
        <v>0</v>
      </c>
      <c r="V271" s="5">
        <f t="shared" si="7"/>
        <v>0.3</v>
      </c>
      <c r="W271" s="4">
        <v>0</v>
      </c>
    </row>
    <row r="272" spans="1:23" x14ac:dyDescent="0.25">
      <c r="A272" s="3" t="s">
        <v>1030</v>
      </c>
      <c r="B272" s="3" t="s">
        <v>1031</v>
      </c>
      <c r="C272" s="3" t="s">
        <v>3296</v>
      </c>
      <c r="D272" s="3" t="s">
        <v>3297</v>
      </c>
      <c r="E272" s="4" t="s">
        <v>1026</v>
      </c>
      <c r="F272" s="3" t="s">
        <v>1035</v>
      </c>
      <c r="G272" s="3" t="s">
        <v>3298</v>
      </c>
      <c r="H272" s="3" t="s">
        <v>441</v>
      </c>
      <c r="I272" s="3" t="s">
        <v>1038</v>
      </c>
      <c r="J272" s="3" t="s">
        <v>1022</v>
      </c>
      <c r="K272" s="3" t="s">
        <v>1039</v>
      </c>
      <c r="L272" s="5">
        <v>11.25</v>
      </c>
      <c r="M272" s="4">
        <v>1</v>
      </c>
      <c r="N272" s="5">
        <v>0.45</v>
      </c>
      <c r="O272" s="5">
        <v>0.45</v>
      </c>
      <c r="P272" s="4">
        <v>21</v>
      </c>
      <c r="Q272" s="6">
        <v>4.7619047619047601</v>
      </c>
      <c r="R272" s="7">
        <v>1</v>
      </c>
      <c r="S272" s="6">
        <v>0</v>
      </c>
      <c r="T272" s="5">
        <v>0</v>
      </c>
      <c r="U272" s="5">
        <v>0</v>
      </c>
      <c r="V272" s="5">
        <f t="shared" si="7"/>
        <v>0.45</v>
      </c>
      <c r="W272" s="4">
        <v>0</v>
      </c>
    </row>
    <row r="273" spans="1:23" x14ac:dyDescent="0.25">
      <c r="A273" s="3" t="s">
        <v>1030</v>
      </c>
      <c r="B273" s="3" t="s">
        <v>1031</v>
      </c>
      <c r="C273" s="3" t="s">
        <v>3299</v>
      </c>
      <c r="D273" s="3" t="s">
        <v>3300</v>
      </c>
      <c r="E273" s="4" t="s">
        <v>1026</v>
      </c>
      <c r="F273" s="3" t="s">
        <v>1035</v>
      </c>
      <c r="G273" s="3" t="s">
        <v>3301</v>
      </c>
      <c r="H273" s="3" t="s">
        <v>3302</v>
      </c>
      <c r="I273" s="3" t="s">
        <v>1038</v>
      </c>
      <c r="J273" s="3" t="s">
        <v>1022</v>
      </c>
      <c r="K273" s="3" t="s">
        <v>1039</v>
      </c>
      <c r="L273" s="5">
        <v>11.25</v>
      </c>
      <c r="M273" s="4">
        <v>1</v>
      </c>
      <c r="N273" s="5">
        <v>0.66249999999999998</v>
      </c>
      <c r="O273" s="5">
        <v>0.66249999999999998</v>
      </c>
      <c r="P273" s="4">
        <v>76</v>
      </c>
      <c r="Q273" s="6">
        <v>1.31578947368421</v>
      </c>
      <c r="R273" s="7">
        <v>1</v>
      </c>
      <c r="S273" s="6">
        <v>0</v>
      </c>
      <c r="T273" s="5">
        <v>0</v>
      </c>
      <c r="U273" s="5">
        <v>0</v>
      </c>
      <c r="V273" s="5">
        <f t="shared" si="7"/>
        <v>0.66249999999999998</v>
      </c>
      <c r="W273" s="4">
        <v>0</v>
      </c>
    </row>
    <row r="274" spans="1:23" x14ac:dyDescent="0.25">
      <c r="A274" s="3" t="s">
        <v>1030</v>
      </c>
      <c r="B274" s="3" t="s">
        <v>1031</v>
      </c>
      <c r="C274" s="3" t="s">
        <v>3303</v>
      </c>
      <c r="D274" s="3" t="s">
        <v>3304</v>
      </c>
      <c r="E274" s="4" t="s">
        <v>1026</v>
      </c>
      <c r="F274" s="3" t="s">
        <v>1035</v>
      </c>
      <c r="G274" s="3" t="s">
        <v>3305</v>
      </c>
      <c r="H274" s="3" t="s">
        <v>3306</v>
      </c>
      <c r="I274" s="3" t="s">
        <v>1038</v>
      </c>
      <c r="J274" s="3" t="s">
        <v>1022</v>
      </c>
      <c r="K274" s="3" t="s">
        <v>1039</v>
      </c>
      <c r="L274" s="5">
        <v>11.25</v>
      </c>
      <c r="M274" s="4">
        <v>1</v>
      </c>
      <c r="N274" s="5">
        <v>0.82499999999999996</v>
      </c>
      <c r="O274" s="5">
        <v>0.82499999999999996</v>
      </c>
      <c r="P274" s="4">
        <v>3</v>
      </c>
      <c r="Q274" s="6">
        <v>33.3333333333333</v>
      </c>
      <c r="R274" s="7">
        <v>1</v>
      </c>
      <c r="S274" s="6">
        <v>0</v>
      </c>
      <c r="T274" s="5">
        <v>0</v>
      </c>
      <c r="U274" s="5">
        <v>0</v>
      </c>
      <c r="V274" s="5">
        <f t="shared" si="7"/>
        <v>0.82499999999999996</v>
      </c>
      <c r="W274" s="4">
        <v>0</v>
      </c>
    </row>
    <row r="275" spans="1:23" x14ac:dyDescent="0.25">
      <c r="A275" s="3" t="s">
        <v>1030</v>
      </c>
      <c r="B275" s="3" t="s">
        <v>1031</v>
      </c>
      <c r="C275" s="3" t="s">
        <v>3307</v>
      </c>
      <c r="D275" s="3" t="s">
        <v>3308</v>
      </c>
      <c r="E275" s="4" t="s">
        <v>1026</v>
      </c>
      <c r="F275" s="3" t="s">
        <v>1035</v>
      </c>
      <c r="G275" s="3" t="s">
        <v>3298</v>
      </c>
      <c r="H275" s="3" t="s">
        <v>441</v>
      </c>
      <c r="I275" s="3" t="s">
        <v>1038</v>
      </c>
      <c r="J275" s="3" t="s">
        <v>1022</v>
      </c>
      <c r="K275" s="3" t="s">
        <v>1039</v>
      </c>
      <c r="L275" s="5">
        <v>11.25</v>
      </c>
      <c r="M275" s="4">
        <v>1</v>
      </c>
      <c r="N275" s="5">
        <v>0.82499999999999996</v>
      </c>
      <c r="O275" s="5">
        <v>0.82499999999999996</v>
      </c>
      <c r="P275" s="4">
        <v>2</v>
      </c>
      <c r="Q275" s="6">
        <v>50</v>
      </c>
      <c r="R275" s="7">
        <v>1</v>
      </c>
      <c r="S275" s="6">
        <v>0</v>
      </c>
      <c r="T275" s="5">
        <v>0</v>
      </c>
      <c r="U275" s="5">
        <v>0</v>
      </c>
      <c r="V275" s="5">
        <f t="shared" si="7"/>
        <v>0.82499999999999996</v>
      </c>
      <c r="W275" s="4">
        <v>0</v>
      </c>
    </row>
    <row r="276" spans="1:23" x14ac:dyDescent="0.25">
      <c r="A276" s="3" t="s">
        <v>1030</v>
      </c>
      <c r="B276" s="3" t="s">
        <v>1031</v>
      </c>
      <c r="C276" s="3" t="s">
        <v>3309</v>
      </c>
      <c r="D276" s="3" t="s">
        <v>3310</v>
      </c>
      <c r="E276" s="4" t="s">
        <v>1026</v>
      </c>
      <c r="F276" s="3" t="s">
        <v>1035</v>
      </c>
      <c r="G276" s="3" t="s">
        <v>3311</v>
      </c>
      <c r="H276" s="3" t="s">
        <v>3312</v>
      </c>
      <c r="I276" s="3" t="s">
        <v>1038</v>
      </c>
      <c r="J276" s="3" t="s">
        <v>1022</v>
      </c>
      <c r="K276" s="3" t="s">
        <v>1039</v>
      </c>
      <c r="L276" s="5">
        <v>11.25</v>
      </c>
      <c r="M276" s="4">
        <v>1</v>
      </c>
      <c r="N276" s="5">
        <v>0.86250000000000004</v>
      </c>
      <c r="O276" s="5">
        <v>0.86250000000000004</v>
      </c>
      <c r="P276" s="4">
        <v>23</v>
      </c>
      <c r="Q276" s="6">
        <v>4.3478260869565197</v>
      </c>
      <c r="R276" s="7">
        <v>1</v>
      </c>
      <c r="S276" s="6">
        <v>0</v>
      </c>
      <c r="T276" s="5">
        <v>0</v>
      </c>
      <c r="U276" s="5">
        <v>0</v>
      </c>
      <c r="V276" s="5">
        <f t="shared" si="7"/>
        <v>0.86250000000000004</v>
      </c>
      <c r="W276" s="4">
        <v>0</v>
      </c>
    </row>
    <row r="277" spans="1:23" x14ac:dyDescent="0.25">
      <c r="A277" s="3" t="s">
        <v>1030</v>
      </c>
      <c r="B277" s="3" t="s">
        <v>1031</v>
      </c>
      <c r="C277" s="3" t="s">
        <v>3313</v>
      </c>
      <c r="D277" s="3" t="s">
        <v>3314</v>
      </c>
      <c r="E277" s="4" t="s">
        <v>1026</v>
      </c>
      <c r="F277" s="3" t="s">
        <v>1035</v>
      </c>
      <c r="G277" s="3" t="s">
        <v>3315</v>
      </c>
      <c r="H277" s="3" t="s">
        <v>3316</v>
      </c>
      <c r="I277" s="3" t="s">
        <v>1038</v>
      </c>
      <c r="J277" s="3" t="s">
        <v>1022</v>
      </c>
      <c r="K277" s="3" t="s">
        <v>1039</v>
      </c>
      <c r="L277" s="5">
        <v>11.25</v>
      </c>
      <c r="M277" s="4">
        <v>1</v>
      </c>
      <c r="N277" s="5">
        <v>0.86250000000000004</v>
      </c>
      <c r="O277" s="5">
        <v>0.86250000000000004</v>
      </c>
      <c r="P277" s="4">
        <v>1</v>
      </c>
      <c r="Q277" s="6">
        <v>100</v>
      </c>
      <c r="R277" s="7">
        <v>1</v>
      </c>
      <c r="S277" s="6">
        <v>0</v>
      </c>
      <c r="T277" s="5">
        <v>0</v>
      </c>
      <c r="U277" s="5">
        <v>0</v>
      </c>
      <c r="V277" s="5">
        <f t="shared" si="7"/>
        <v>0.86250000000000004</v>
      </c>
      <c r="W277" s="4">
        <v>0</v>
      </c>
    </row>
    <row r="278" spans="1:23" x14ac:dyDescent="0.25">
      <c r="A278" s="3" t="s">
        <v>1030</v>
      </c>
      <c r="B278" s="3" t="s">
        <v>1031</v>
      </c>
      <c r="C278" s="3" t="s">
        <v>3317</v>
      </c>
      <c r="D278" s="3" t="s">
        <v>3318</v>
      </c>
      <c r="E278" s="4" t="s">
        <v>1026</v>
      </c>
      <c r="F278" s="3" t="s">
        <v>1035</v>
      </c>
      <c r="G278" s="3" t="s">
        <v>3298</v>
      </c>
      <c r="H278" s="3" t="s">
        <v>441</v>
      </c>
      <c r="I278" s="3" t="s">
        <v>1038</v>
      </c>
      <c r="J278" s="3" t="s">
        <v>1022</v>
      </c>
      <c r="K278" s="3" t="s">
        <v>1039</v>
      </c>
      <c r="L278" s="5">
        <v>11.25</v>
      </c>
      <c r="M278" s="4">
        <v>1</v>
      </c>
      <c r="N278" s="5">
        <v>0.875</v>
      </c>
      <c r="O278" s="5">
        <v>0.875</v>
      </c>
      <c r="P278" s="4">
        <v>9</v>
      </c>
      <c r="Q278" s="6">
        <v>11.1111111111111</v>
      </c>
      <c r="R278" s="7">
        <v>1</v>
      </c>
      <c r="S278" s="6">
        <v>0</v>
      </c>
      <c r="T278" s="5">
        <v>0</v>
      </c>
      <c r="U278" s="5">
        <v>0</v>
      </c>
      <c r="V278" s="5">
        <f t="shared" si="7"/>
        <v>0.875</v>
      </c>
      <c r="W278" s="4">
        <v>0</v>
      </c>
    </row>
    <row r="279" spans="1:23" x14ac:dyDescent="0.25">
      <c r="A279" s="3" t="s">
        <v>1030</v>
      </c>
      <c r="B279" s="3" t="s">
        <v>1031</v>
      </c>
      <c r="C279" s="3" t="s">
        <v>3319</v>
      </c>
      <c r="D279" s="3" t="s">
        <v>3320</v>
      </c>
      <c r="E279" s="4" t="s">
        <v>1026</v>
      </c>
      <c r="F279" s="3" t="s">
        <v>1035</v>
      </c>
      <c r="G279" s="3" t="s">
        <v>3321</v>
      </c>
      <c r="H279" s="3" t="s">
        <v>3322</v>
      </c>
      <c r="I279" s="3" t="s">
        <v>1038</v>
      </c>
      <c r="J279" s="3" t="s">
        <v>1022</v>
      </c>
      <c r="K279" s="3" t="s">
        <v>1039</v>
      </c>
      <c r="L279" s="5">
        <v>11.25</v>
      </c>
      <c r="M279" s="4">
        <v>1</v>
      </c>
      <c r="N279" s="5">
        <v>0.95</v>
      </c>
      <c r="O279" s="5">
        <v>0.95</v>
      </c>
      <c r="P279" s="4">
        <v>18</v>
      </c>
      <c r="Q279" s="6">
        <v>5.5555555555555598</v>
      </c>
      <c r="R279" s="7">
        <v>1.11666666666667</v>
      </c>
      <c r="S279" s="6">
        <v>0</v>
      </c>
      <c r="T279" s="5">
        <v>0</v>
      </c>
      <c r="U279" s="5">
        <v>0</v>
      </c>
      <c r="V279" s="5">
        <f t="shared" si="7"/>
        <v>0.95</v>
      </c>
      <c r="W279" s="4">
        <v>0</v>
      </c>
    </row>
    <row r="280" spans="1:23" x14ac:dyDescent="0.25">
      <c r="A280" s="3" t="s">
        <v>1030</v>
      </c>
      <c r="B280" s="3" t="s">
        <v>1031</v>
      </c>
      <c r="C280" s="3" t="s">
        <v>3323</v>
      </c>
      <c r="D280" s="3" t="s">
        <v>3324</v>
      </c>
      <c r="E280" s="4" t="s">
        <v>1026</v>
      </c>
      <c r="F280" s="3" t="s">
        <v>1035</v>
      </c>
      <c r="G280" s="3" t="s">
        <v>3325</v>
      </c>
      <c r="H280" s="3" t="s">
        <v>3326</v>
      </c>
      <c r="I280" s="3" t="s">
        <v>1038</v>
      </c>
      <c r="J280" s="3" t="s">
        <v>1022</v>
      </c>
      <c r="K280" s="3" t="s">
        <v>1039</v>
      </c>
      <c r="L280" s="5">
        <v>11.25</v>
      </c>
      <c r="M280" s="4">
        <v>1</v>
      </c>
      <c r="N280" s="5">
        <v>0.97499999999999998</v>
      </c>
      <c r="O280" s="5">
        <v>0.97499999999999998</v>
      </c>
      <c r="P280" s="4">
        <v>43</v>
      </c>
      <c r="Q280" s="6">
        <v>2.32558139534884</v>
      </c>
      <c r="R280" s="7">
        <v>1</v>
      </c>
      <c r="S280" s="6">
        <v>0</v>
      </c>
      <c r="T280" s="5">
        <v>0</v>
      </c>
      <c r="U280" s="5">
        <v>0</v>
      </c>
      <c r="V280" s="5">
        <f t="shared" si="7"/>
        <v>0.97499999999999998</v>
      </c>
      <c r="W280" s="4">
        <v>0</v>
      </c>
    </row>
    <row r="281" spans="1:23" x14ac:dyDescent="0.25">
      <c r="A281" s="3" t="s">
        <v>1030</v>
      </c>
      <c r="B281" s="3" t="s">
        <v>1031</v>
      </c>
      <c r="C281" s="3" t="s">
        <v>3327</v>
      </c>
      <c r="D281" s="3" t="s">
        <v>3328</v>
      </c>
      <c r="E281" s="4" t="s">
        <v>1026</v>
      </c>
      <c r="F281" s="3" t="s">
        <v>1035</v>
      </c>
      <c r="G281" s="3" t="s">
        <v>3298</v>
      </c>
      <c r="H281" s="3" t="s">
        <v>441</v>
      </c>
      <c r="I281" s="3" t="s">
        <v>1038</v>
      </c>
      <c r="J281" s="3" t="s">
        <v>1022</v>
      </c>
      <c r="K281" s="3" t="s">
        <v>1039</v>
      </c>
      <c r="L281" s="5">
        <v>11.25</v>
      </c>
      <c r="M281" s="4">
        <v>1</v>
      </c>
      <c r="N281" s="5">
        <v>1.0249999999999999</v>
      </c>
      <c r="O281" s="5">
        <v>1.0249999999999999</v>
      </c>
      <c r="P281" s="4">
        <v>123</v>
      </c>
      <c r="Q281" s="6">
        <v>0.81300813008130102</v>
      </c>
      <c r="R281" s="7">
        <v>1.00894308943089</v>
      </c>
      <c r="S281" s="6">
        <v>0</v>
      </c>
      <c r="T281" s="5">
        <v>0</v>
      </c>
      <c r="U281" s="5">
        <v>0</v>
      </c>
      <c r="V281" s="5">
        <f t="shared" si="7"/>
        <v>1.0249999999999999</v>
      </c>
      <c r="W281" s="4">
        <v>0</v>
      </c>
    </row>
    <row r="282" spans="1:23" x14ac:dyDescent="0.25">
      <c r="A282" s="3" t="s">
        <v>1030</v>
      </c>
      <c r="B282" s="3" t="s">
        <v>1031</v>
      </c>
      <c r="C282" s="3" t="s">
        <v>3329</v>
      </c>
      <c r="D282" s="3" t="s">
        <v>3330</v>
      </c>
      <c r="E282" s="4" t="s">
        <v>1026</v>
      </c>
      <c r="F282" s="3" t="s">
        <v>1035</v>
      </c>
      <c r="G282" s="3" t="s">
        <v>3298</v>
      </c>
      <c r="H282" s="3" t="s">
        <v>441</v>
      </c>
      <c r="I282" s="3" t="s">
        <v>1038</v>
      </c>
      <c r="J282" s="3" t="s">
        <v>1022</v>
      </c>
      <c r="K282" s="3" t="s">
        <v>1039</v>
      </c>
      <c r="L282" s="5">
        <v>11.25</v>
      </c>
      <c r="M282" s="4">
        <v>1</v>
      </c>
      <c r="N282" s="5">
        <v>1.05</v>
      </c>
      <c r="O282" s="5">
        <v>1.05</v>
      </c>
      <c r="P282" s="4">
        <v>47</v>
      </c>
      <c r="Q282" s="6">
        <v>2.12765957446809</v>
      </c>
      <c r="R282" s="7">
        <v>1.14468085106383</v>
      </c>
      <c r="S282" s="6">
        <v>0</v>
      </c>
      <c r="T282" s="5">
        <v>0</v>
      </c>
      <c r="U282" s="5">
        <v>0</v>
      </c>
      <c r="V282" s="5">
        <f t="shared" si="7"/>
        <v>1.05</v>
      </c>
      <c r="W282" s="4">
        <v>0</v>
      </c>
    </row>
    <row r="283" spans="1:23" x14ac:dyDescent="0.25">
      <c r="A283" s="3" t="s">
        <v>1030</v>
      </c>
      <c r="B283" s="3" t="s">
        <v>1031</v>
      </c>
      <c r="C283" s="3" t="s">
        <v>3331</v>
      </c>
      <c r="D283" s="3" t="s">
        <v>3332</v>
      </c>
      <c r="E283" s="4" t="s">
        <v>1026</v>
      </c>
      <c r="F283" s="3" t="s">
        <v>1035</v>
      </c>
      <c r="G283" s="3" t="s">
        <v>3301</v>
      </c>
      <c r="H283" s="3" t="s">
        <v>3302</v>
      </c>
      <c r="I283" s="3" t="s">
        <v>1038</v>
      </c>
      <c r="J283" s="3" t="s">
        <v>1022</v>
      </c>
      <c r="K283" s="3" t="s">
        <v>1039</v>
      </c>
      <c r="L283" s="5">
        <v>11.25</v>
      </c>
      <c r="M283" s="4">
        <v>1</v>
      </c>
      <c r="N283" s="5">
        <v>1.1499999999999999</v>
      </c>
      <c r="O283" s="5">
        <v>1.1499999999999999</v>
      </c>
      <c r="P283" s="4">
        <v>40</v>
      </c>
      <c r="Q283" s="6">
        <v>2.5</v>
      </c>
      <c r="R283" s="7">
        <v>1</v>
      </c>
      <c r="S283" s="6">
        <v>0</v>
      </c>
      <c r="T283" s="5">
        <v>0</v>
      </c>
      <c r="U283" s="5">
        <v>0</v>
      </c>
      <c r="V283" s="5">
        <f t="shared" si="7"/>
        <v>1.1499999999999999</v>
      </c>
      <c r="W283" s="4">
        <v>0</v>
      </c>
    </row>
    <row r="284" spans="1:23" x14ac:dyDescent="0.25">
      <c r="A284" s="3" t="s">
        <v>1030</v>
      </c>
      <c r="B284" s="3" t="s">
        <v>1031</v>
      </c>
      <c r="C284" s="3" t="s">
        <v>3333</v>
      </c>
      <c r="D284" s="3" t="s">
        <v>3334</v>
      </c>
      <c r="E284" s="4" t="s">
        <v>1026</v>
      </c>
      <c r="F284" s="3" t="s">
        <v>1035</v>
      </c>
      <c r="G284" s="3" t="s">
        <v>3321</v>
      </c>
      <c r="H284" s="3" t="s">
        <v>3322</v>
      </c>
      <c r="I284" s="3" t="s">
        <v>1038</v>
      </c>
      <c r="J284" s="3" t="s">
        <v>1022</v>
      </c>
      <c r="K284" s="3" t="s">
        <v>1039</v>
      </c>
      <c r="L284" s="5">
        <v>11.25</v>
      </c>
      <c r="M284" s="4">
        <v>1</v>
      </c>
      <c r="N284" s="5">
        <v>1.175</v>
      </c>
      <c r="O284" s="5">
        <v>1.175</v>
      </c>
      <c r="P284" s="4">
        <v>6</v>
      </c>
      <c r="Q284" s="6">
        <v>16.6666666666667</v>
      </c>
      <c r="R284" s="7">
        <v>1</v>
      </c>
      <c r="S284" s="6">
        <v>0</v>
      </c>
      <c r="T284" s="5">
        <v>0</v>
      </c>
      <c r="U284" s="5">
        <v>0</v>
      </c>
      <c r="V284" s="5">
        <f t="shared" si="7"/>
        <v>1.175</v>
      </c>
      <c r="W284" s="4">
        <v>0</v>
      </c>
    </row>
    <row r="285" spans="1:23" x14ac:dyDescent="0.25">
      <c r="A285" s="3" t="s">
        <v>1030</v>
      </c>
      <c r="B285" s="3" t="s">
        <v>1031</v>
      </c>
      <c r="C285" s="3" t="s">
        <v>3335</v>
      </c>
      <c r="D285" s="3" t="s">
        <v>3336</v>
      </c>
      <c r="E285" s="4" t="s">
        <v>1026</v>
      </c>
      <c r="F285" s="3" t="s">
        <v>1035</v>
      </c>
      <c r="G285" s="3" t="s">
        <v>68</v>
      </c>
      <c r="H285" s="3" t="s">
        <v>28</v>
      </c>
      <c r="I285" s="3" t="s">
        <v>1038</v>
      </c>
      <c r="J285" s="3" t="s">
        <v>1022</v>
      </c>
      <c r="K285" s="3" t="s">
        <v>1039</v>
      </c>
      <c r="L285" s="5">
        <v>11.25</v>
      </c>
      <c r="M285" s="4">
        <v>1</v>
      </c>
      <c r="N285" s="5">
        <v>1.175</v>
      </c>
      <c r="O285" s="5">
        <v>1.175</v>
      </c>
      <c r="P285" s="4">
        <v>2</v>
      </c>
      <c r="Q285" s="6">
        <v>50</v>
      </c>
      <c r="R285" s="7">
        <v>1</v>
      </c>
      <c r="S285" s="6">
        <v>0</v>
      </c>
      <c r="T285" s="5">
        <v>0</v>
      </c>
      <c r="U285" s="5">
        <v>0</v>
      </c>
      <c r="V285" s="5">
        <f t="shared" si="7"/>
        <v>1.175</v>
      </c>
      <c r="W285" s="4">
        <v>0</v>
      </c>
    </row>
    <row r="286" spans="1:23" x14ac:dyDescent="0.25">
      <c r="A286" s="3" t="s">
        <v>1030</v>
      </c>
      <c r="B286" s="3" t="s">
        <v>1031</v>
      </c>
      <c r="C286" s="3" t="s">
        <v>3337</v>
      </c>
      <c r="D286" s="3" t="s">
        <v>3338</v>
      </c>
      <c r="E286" s="4" t="s">
        <v>1026</v>
      </c>
      <c r="F286" s="3" t="s">
        <v>1035</v>
      </c>
      <c r="G286" s="3" t="s">
        <v>3339</v>
      </c>
      <c r="H286" s="3" t="s">
        <v>3340</v>
      </c>
      <c r="I286" s="3" t="s">
        <v>1038</v>
      </c>
      <c r="J286" s="3" t="s">
        <v>1022</v>
      </c>
      <c r="K286" s="3" t="s">
        <v>1039</v>
      </c>
      <c r="L286" s="5">
        <v>11.25</v>
      </c>
      <c r="M286" s="4">
        <v>1</v>
      </c>
      <c r="N286" s="5">
        <v>1.2</v>
      </c>
      <c r="O286" s="5">
        <v>1.2</v>
      </c>
      <c r="P286" s="4">
        <v>2</v>
      </c>
      <c r="Q286" s="6">
        <v>50</v>
      </c>
      <c r="R286" s="7">
        <v>1</v>
      </c>
      <c r="S286" s="6">
        <v>0</v>
      </c>
      <c r="T286" s="5">
        <v>0</v>
      </c>
      <c r="U286" s="5">
        <v>0</v>
      </c>
      <c r="V286" s="5">
        <f t="shared" si="7"/>
        <v>1.2</v>
      </c>
      <c r="W286" s="4">
        <v>0</v>
      </c>
    </row>
    <row r="287" spans="1:23" x14ac:dyDescent="0.25">
      <c r="A287" s="3" t="s">
        <v>1030</v>
      </c>
      <c r="B287" s="3" t="s">
        <v>1031</v>
      </c>
      <c r="C287" s="3" t="s">
        <v>3341</v>
      </c>
      <c r="D287" s="3" t="s">
        <v>3342</v>
      </c>
      <c r="E287" s="4" t="s">
        <v>1026</v>
      </c>
      <c r="F287" s="3" t="s">
        <v>1035</v>
      </c>
      <c r="G287" s="3" t="s">
        <v>3343</v>
      </c>
      <c r="H287" s="3" t="s">
        <v>3344</v>
      </c>
      <c r="I287" s="3" t="s">
        <v>1038</v>
      </c>
      <c r="J287" s="3" t="s">
        <v>1022</v>
      </c>
      <c r="K287" s="3" t="s">
        <v>1039</v>
      </c>
      <c r="L287" s="5">
        <v>11.25</v>
      </c>
      <c r="M287" s="4">
        <v>1</v>
      </c>
      <c r="N287" s="5">
        <v>1.2124999999999999</v>
      </c>
      <c r="O287" s="5">
        <v>1.2124999999999999</v>
      </c>
      <c r="P287" s="4">
        <v>22</v>
      </c>
      <c r="Q287" s="6">
        <v>4.5454545454545503</v>
      </c>
      <c r="R287" s="7">
        <v>1</v>
      </c>
      <c r="S287" s="6">
        <v>0</v>
      </c>
      <c r="T287" s="5">
        <v>0</v>
      </c>
      <c r="U287" s="5">
        <v>0</v>
      </c>
      <c r="V287" s="5">
        <f t="shared" si="7"/>
        <v>1.2124999999999999</v>
      </c>
      <c r="W287" s="4">
        <v>0</v>
      </c>
    </row>
    <row r="288" spans="1:23" x14ac:dyDescent="0.25">
      <c r="A288" s="3" t="s">
        <v>1030</v>
      </c>
      <c r="B288" s="3" t="s">
        <v>1031</v>
      </c>
      <c r="C288" s="3" t="s">
        <v>3345</v>
      </c>
      <c r="D288" s="3" t="s">
        <v>3346</v>
      </c>
      <c r="E288" s="4" t="s">
        <v>1026</v>
      </c>
      <c r="F288" s="3" t="s">
        <v>1035</v>
      </c>
      <c r="G288" s="3" t="s">
        <v>3321</v>
      </c>
      <c r="H288" s="3" t="s">
        <v>3322</v>
      </c>
      <c r="I288" s="3" t="s">
        <v>1038</v>
      </c>
      <c r="J288" s="3" t="s">
        <v>1022</v>
      </c>
      <c r="K288" s="3" t="s">
        <v>1039</v>
      </c>
      <c r="L288" s="5">
        <v>11.25</v>
      </c>
      <c r="M288" s="4">
        <v>1</v>
      </c>
      <c r="N288" s="5">
        <v>1.325</v>
      </c>
      <c r="O288" s="5">
        <v>1.325</v>
      </c>
      <c r="P288" s="4">
        <v>11</v>
      </c>
      <c r="Q288" s="6">
        <v>9.0909090909090899</v>
      </c>
      <c r="R288" s="7">
        <v>1</v>
      </c>
      <c r="S288" s="6">
        <v>0</v>
      </c>
      <c r="T288" s="5">
        <v>0</v>
      </c>
      <c r="U288" s="5">
        <v>0</v>
      </c>
      <c r="V288" s="5">
        <f t="shared" si="7"/>
        <v>1.325</v>
      </c>
      <c r="W288" s="4">
        <v>0</v>
      </c>
    </row>
    <row r="289" spans="1:23" x14ac:dyDescent="0.25">
      <c r="A289" s="3" t="s">
        <v>1030</v>
      </c>
      <c r="B289" s="3" t="s">
        <v>1031</v>
      </c>
      <c r="C289" s="3" t="s">
        <v>3347</v>
      </c>
      <c r="D289" s="3" t="s">
        <v>3348</v>
      </c>
      <c r="E289" s="4" t="s">
        <v>1026</v>
      </c>
      <c r="F289" s="3" t="s">
        <v>1035</v>
      </c>
      <c r="G289" s="3" t="s">
        <v>3349</v>
      </c>
      <c r="H289" s="3" t="s">
        <v>3350</v>
      </c>
      <c r="I289" s="3" t="s">
        <v>1038</v>
      </c>
      <c r="J289" s="3" t="s">
        <v>1022</v>
      </c>
      <c r="K289" s="3" t="s">
        <v>1039</v>
      </c>
      <c r="L289" s="5">
        <v>11.25</v>
      </c>
      <c r="M289" s="4">
        <v>1</v>
      </c>
      <c r="N289" s="5">
        <v>1.35</v>
      </c>
      <c r="O289" s="5">
        <v>1.35</v>
      </c>
      <c r="P289" s="4">
        <v>1</v>
      </c>
      <c r="Q289" s="6">
        <v>100</v>
      </c>
      <c r="R289" s="7">
        <v>1</v>
      </c>
      <c r="S289" s="6">
        <v>0</v>
      </c>
      <c r="T289" s="5">
        <v>0</v>
      </c>
      <c r="U289" s="5">
        <v>0</v>
      </c>
      <c r="V289" s="5">
        <f t="shared" si="7"/>
        <v>1.35</v>
      </c>
      <c r="W289" s="4">
        <v>0</v>
      </c>
    </row>
    <row r="290" spans="1:23" x14ac:dyDescent="0.25">
      <c r="A290" s="3" t="s">
        <v>1030</v>
      </c>
      <c r="B290" s="3" t="s">
        <v>1031</v>
      </c>
      <c r="C290" s="3" t="s">
        <v>3351</v>
      </c>
      <c r="D290" s="3" t="s">
        <v>3352</v>
      </c>
      <c r="E290" s="4" t="s">
        <v>1026</v>
      </c>
      <c r="F290" s="3" t="s">
        <v>1035</v>
      </c>
      <c r="G290" s="3" t="s">
        <v>3298</v>
      </c>
      <c r="H290" s="3" t="s">
        <v>441</v>
      </c>
      <c r="I290" s="3" t="s">
        <v>1038</v>
      </c>
      <c r="J290" s="3" t="s">
        <v>1022</v>
      </c>
      <c r="K290" s="3" t="s">
        <v>1039</v>
      </c>
      <c r="L290" s="5">
        <v>11.25</v>
      </c>
      <c r="M290" s="4">
        <v>1</v>
      </c>
      <c r="N290" s="5">
        <v>1.3625</v>
      </c>
      <c r="O290" s="5">
        <v>1.3625</v>
      </c>
      <c r="P290" s="4">
        <v>4</v>
      </c>
      <c r="Q290" s="6">
        <v>25</v>
      </c>
      <c r="R290" s="7">
        <v>1</v>
      </c>
      <c r="S290" s="6">
        <v>0</v>
      </c>
      <c r="T290" s="5">
        <v>0</v>
      </c>
      <c r="U290" s="5">
        <v>0</v>
      </c>
      <c r="V290" s="5">
        <f t="shared" si="7"/>
        <v>1.3625</v>
      </c>
      <c r="W290" s="4">
        <v>0</v>
      </c>
    </row>
    <row r="291" spans="1:23" x14ac:dyDescent="0.25">
      <c r="A291" s="3" t="s">
        <v>1030</v>
      </c>
      <c r="B291" s="3" t="s">
        <v>1031</v>
      </c>
      <c r="C291" s="3" t="s">
        <v>3353</v>
      </c>
      <c r="D291" s="3" t="s">
        <v>3354</v>
      </c>
      <c r="E291" s="4" t="s">
        <v>1026</v>
      </c>
      <c r="F291" s="3" t="s">
        <v>1035</v>
      </c>
      <c r="G291" s="3" t="s">
        <v>3355</v>
      </c>
      <c r="H291" s="3" t="s">
        <v>3356</v>
      </c>
      <c r="I291" s="3" t="s">
        <v>1038</v>
      </c>
      <c r="J291" s="3" t="s">
        <v>1022</v>
      </c>
      <c r="K291" s="3" t="s">
        <v>1039</v>
      </c>
      <c r="L291" s="5">
        <v>11.25</v>
      </c>
      <c r="M291" s="4">
        <v>1</v>
      </c>
      <c r="N291" s="5">
        <v>1.375</v>
      </c>
      <c r="O291" s="5">
        <v>1.375</v>
      </c>
      <c r="P291" s="4">
        <v>120</v>
      </c>
      <c r="Q291" s="6">
        <v>0.83333333333333304</v>
      </c>
      <c r="R291" s="7">
        <v>1</v>
      </c>
      <c r="S291" s="6">
        <v>0</v>
      </c>
      <c r="T291" s="5">
        <v>0</v>
      </c>
      <c r="U291" s="5">
        <v>0</v>
      </c>
      <c r="V291" s="5">
        <f t="shared" si="7"/>
        <v>1.375</v>
      </c>
      <c r="W291" s="4">
        <v>0</v>
      </c>
    </row>
    <row r="292" spans="1:23" x14ac:dyDescent="0.25">
      <c r="A292" s="3" t="s">
        <v>1030</v>
      </c>
      <c r="B292" s="3" t="s">
        <v>1031</v>
      </c>
      <c r="C292" s="3" t="s">
        <v>3357</v>
      </c>
      <c r="D292" s="3" t="s">
        <v>456</v>
      </c>
      <c r="E292" s="4" t="s">
        <v>1026</v>
      </c>
      <c r="F292" s="3" t="s">
        <v>1035</v>
      </c>
      <c r="G292" s="3" t="s">
        <v>3298</v>
      </c>
      <c r="H292" s="3" t="s">
        <v>441</v>
      </c>
      <c r="I292" s="3" t="s">
        <v>1038</v>
      </c>
      <c r="J292" s="3" t="s">
        <v>1022</v>
      </c>
      <c r="K292" s="3" t="s">
        <v>1039</v>
      </c>
      <c r="L292" s="5">
        <v>11.25</v>
      </c>
      <c r="M292" s="4">
        <v>1</v>
      </c>
      <c r="N292" s="5">
        <v>1.375</v>
      </c>
      <c r="O292" s="5">
        <v>1.375</v>
      </c>
      <c r="P292" s="4">
        <v>98</v>
      </c>
      <c r="Q292" s="6">
        <v>1.0204081632653099</v>
      </c>
      <c r="R292" s="7">
        <v>1</v>
      </c>
      <c r="S292" s="6">
        <v>0</v>
      </c>
      <c r="T292" s="5">
        <v>0</v>
      </c>
      <c r="U292" s="5">
        <v>0</v>
      </c>
      <c r="V292" s="5">
        <f t="shared" si="7"/>
        <v>1.375</v>
      </c>
      <c r="W292" s="4">
        <v>0</v>
      </c>
    </row>
    <row r="293" spans="1:23" x14ac:dyDescent="0.25">
      <c r="A293" s="3" t="s">
        <v>1030</v>
      </c>
      <c r="B293" s="3" t="s">
        <v>1031</v>
      </c>
      <c r="C293" s="3" t="s">
        <v>3358</v>
      </c>
      <c r="D293" s="3" t="s">
        <v>3359</v>
      </c>
      <c r="E293" s="4" t="s">
        <v>1026</v>
      </c>
      <c r="F293" s="3" t="s">
        <v>1035</v>
      </c>
      <c r="G293" s="3" t="s">
        <v>3360</v>
      </c>
      <c r="H293" s="3" t="s">
        <v>3361</v>
      </c>
      <c r="I293" s="3" t="s">
        <v>1038</v>
      </c>
      <c r="J293" s="3" t="s">
        <v>1022</v>
      </c>
      <c r="K293" s="3" t="s">
        <v>1039</v>
      </c>
      <c r="L293" s="5">
        <v>11.25</v>
      </c>
      <c r="M293" s="4">
        <v>1</v>
      </c>
      <c r="N293" s="5">
        <v>1.3875</v>
      </c>
      <c r="O293" s="5">
        <v>1.3875</v>
      </c>
      <c r="P293" s="4">
        <v>25</v>
      </c>
      <c r="Q293" s="6">
        <v>4</v>
      </c>
      <c r="R293" s="7">
        <v>1</v>
      </c>
      <c r="S293" s="6">
        <v>0</v>
      </c>
      <c r="T293" s="5">
        <v>0</v>
      </c>
      <c r="U293" s="5">
        <v>0</v>
      </c>
      <c r="V293" s="5">
        <f t="shared" si="7"/>
        <v>1.3875</v>
      </c>
      <c r="W293" s="4">
        <v>0</v>
      </c>
    </row>
    <row r="294" spans="1:23" x14ac:dyDescent="0.25">
      <c r="A294" s="3" t="s">
        <v>1030</v>
      </c>
      <c r="B294" s="3" t="s">
        <v>1031</v>
      </c>
      <c r="C294" s="3" t="s">
        <v>3362</v>
      </c>
      <c r="D294" s="3" t="s">
        <v>3363</v>
      </c>
      <c r="E294" s="4" t="s">
        <v>1026</v>
      </c>
      <c r="F294" s="3" t="s">
        <v>1035</v>
      </c>
      <c r="G294" s="3" t="s">
        <v>3349</v>
      </c>
      <c r="H294" s="3" t="s">
        <v>3350</v>
      </c>
      <c r="I294" s="3" t="s">
        <v>1038</v>
      </c>
      <c r="J294" s="3" t="s">
        <v>1022</v>
      </c>
      <c r="K294" s="3" t="s">
        <v>1039</v>
      </c>
      <c r="L294" s="5">
        <v>11.25</v>
      </c>
      <c r="M294" s="4">
        <v>1</v>
      </c>
      <c r="N294" s="5">
        <v>1.3875</v>
      </c>
      <c r="O294" s="5">
        <v>1.3875</v>
      </c>
      <c r="P294" s="4">
        <v>12</v>
      </c>
      <c r="Q294" s="6">
        <v>8.3333333333333304</v>
      </c>
      <c r="R294" s="7">
        <v>1</v>
      </c>
      <c r="S294" s="6">
        <v>0</v>
      </c>
      <c r="T294" s="5">
        <v>0</v>
      </c>
      <c r="U294" s="5">
        <v>0</v>
      </c>
      <c r="V294" s="5">
        <f t="shared" si="7"/>
        <v>1.3875</v>
      </c>
      <c r="W294" s="4">
        <v>0</v>
      </c>
    </row>
    <row r="295" spans="1:23" x14ac:dyDescent="0.25">
      <c r="A295" s="3" t="s">
        <v>1030</v>
      </c>
      <c r="B295" s="3" t="s">
        <v>1031</v>
      </c>
      <c r="C295" s="3" t="s">
        <v>3364</v>
      </c>
      <c r="D295" s="3" t="s">
        <v>3365</v>
      </c>
      <c r="E295" s="4" t="s">
        <v>1026</v>
      </c>
      <c r="F295" s="3" t="s">
        <v>1035</v>
      </c>
      <c r="G295" s="3" t="s">
        <v>3366</v>
      </c>
      <c r="H295" s="3" t="s">
        <v>3367</v>
      </c>
      <c r="I295" s="3" t="s">
        <v>1038</v>
      </c>
      <c r="J295" s="3" t="s">
        <v>1022</v>
      </c>
      <c r="K295" s="3" t="s">
        <v>1039</v>
      </c>
      <c r="L295" s="5">
        <v>11.25</v>
      </c>
      <c r="M295" s="4">
        <v>1</v>
      </c>
      <c r="N295" s="5">
        <v>1.425</v>
      </c>
      <c r="O295" s="5">
        <v>1.425</v>
      </c>
      <c r="P295" s="4">
        <v>14</v>
      </c>
      <c r="Q295" s="6">
        <v>7.1428571428571397</v>
      </c>
      <c r="R295" s="7">
        <v>1</v>
      </c>
      <c r="S295" s="6">
        <v>0</v>
      </c>
      <c r="T295" s="5">
        <v>0</v>
      </c>
      <c r="U295" s="5">
        <v>0</v>
      </c>
      <c r="V295" s="5">
        <f t="shared" si="7"/>
        <v>1.425</v>
      </c>
      <c r="W295" s="4">
        <v>0</v>
      </c>
    </row>
    <row r="296" spans="1:23" x14ac:dyDescent="0.25">
      <c r="A296" s="3" t="s">
        <v>1030</v>
      </c>
      <c r="B296" s="3" t="s">
        <v>1031</v>
      </c>
      <c r="C296" s="3" t="s">
        <v>3368</v>
      </c>
      <c r="D296" s="3" t="s">
        <v>3369</v>
      </c>
      <c r="E296" s="4" t="s">
        <v>1026</v>
      </c>
      <c r="F296" s="3" t="s">
        <v>1035</v>
      </c>
      <c r="G296" s="3" t="s">
        <v>3370</v>
      </c>
      <c r="H296" s="3" t="s">
        <v>3371</v>
      </c>
      <c r="I296" s="3" t="s">
        <v>1038</v>
      </c>
      <c r="J296" s="3" t="s">
        <v>1022</v>
      </c>
      <c r="K296" s="3" t="s">
        <v>1039</v>
      </c>
      <c r="L296" s="5">
        <v>11.25</v>
      </c>
      <c r="M296" s="4">
        <v>1</v>
      </c>
      <c r="N296" s="5">
        <v>1.4750000000000001</v>
      </c>
      <c r="O296" s="5">
        <v>1.4750000000000001</v>
      </c>
      <c r="P296" s="4">
        <v>66</v>
      </c>
      <c r="Q296" s="6">
        <v>1.51515151515152</v>
      </c>
      <c r="R296" s="7">
        <v>1</v>
      </c>
      <c r="S296" s="6">
        <v>0</v>
      </c>
      <c r="T296" s="5">
        <v>0</v>
      </c>
      <c r="U296" s="5">
        <v>0</v>
      </c>
      <c r="V296" s="5">
        <f t="shared" si="7"/>
        <v>1.4750000000000001</v>
      </c>
      <c r="W296" s="4">
        <v>0</v>
      </c>
    </row>
    <row r="297" spans="1:23" x14ac:dyDescent="0.25">
      <c r="A297" s="3" t="s">
        <v>1030</v>
      </c>
      <c r="B297" s="3" t="s">
        <v>1031</v>
      </c>
      <c r="C297" s="3" t="s">
        <v>3372</v>
      </c>
      <c r="D297" s="3" t="s">
        <v>3373</v>
      </c>
      <c r="E297" s="4" t="s">
        <v>1026</v>
      </c>
      <c r="F297" s="3" t="s">
        <v>1035</v>
      </c>
      <c r="G297" s="3" t="s">
        <v>3321</v>
      </c>
      <c r="H297" s="3" t="s">
        <v>3322</v>
      </c>
      <c r="I297" s="3" t="s">
        <v>1038</v>
      </c>
      <c r="J297" s="3" t="s">
        <v>1022</v>
      </c>
      <c r="K297" s="3" t="s">
        <v>1039</v>
      </c>
      <c r="L297" s="5">
        <v>11.25</v>
      </c>
      <c r="M297" s="4">
        <v>1</v>
      </c>
      <c r="N297" s="5">
        <v>1.4750000000000001</v>
      </c>
      <c r="O297" s="5">
        <v>1.4750000000000001</v>
      </c>
      <c r="P297" s="4">
        <v>38</v>
      </c>
      <c r="Q297" s="6">
        <v>2.6315789473684199</v>
      </c>
      <c r="R297" s="7">
        <v>1.01842105263158</v>
      </c>
      <c r="S297" s="6">
        <v>0</v>
      </c>
      <c r="T297" s="5">
        <v>0</v>
      </c>
      <c r="U297" s="5">
        <v>0</v>
      </c>
      <c r="V297" s="5">
        <f t="shared" si="7"/>
        <v>1.4750000000000001</v>
      </c>
      <c r="W297" s="4">
        <v>0</v>
      </c>
    </row>
    <row r="298" spans="1:23" x14ac:dyDescent="0.25">
      <c r="A298" s="3" t="s">
        <v>1030</v>
      </c>
      <c r="B298" s="3" t="s">
        <v>1031</v>
      </c>
      <c r="C298" s="3" t="s">
        <v>3374</v>
      </c>
      <c r="D298" s="3" t="s">
        <v>3375</v>
      </c>
      <c r="E298" s="4" t="s">
        <v>1026</v>
      </c>
      <c r="F298" s="3" t="s">
        <v>1035</v>
      </c>
      <c r="G298" s="3" t="s">
        <v>3376</v>
      </c>
      <c r="H298" s="3" t="s">
        <v>3377</v>
      </c>
      <c r="I298" s="3" t="s">
        <v>1038</v>
      </c>
      <c r="J298" s="3" t="s">
        <v>1022</v>
      </c>
      <c r="K298" s="3" t="s">
        <v>1039</v>
      </c>
      <c r="L298" s="5">
        <v>11.25</v>
      </c>
      <c r="M298" s="4">
        <v>1</v>
      </c>
      <c r="N298" s="5">
        <v>1.5625</v>
      </c>
      <c r="O298" s="5">
        <v>1.5625</v>
      </c>
      <c r="P298" s="4">
        <v>178</v>
      </c>
      <c r="Q298" s="6">
        <v>0.56179775280898903</v>
      </c>
      <c r="R298" s="7">
        <v>1</v>
      </c>
      <c r="S298" s="6">
        <v>0</v>
      </c>
      <c r="T298" s="5">
        <v>0</v>
      </c>
      <c r="U298" s="5">
        <v>0</v>
      </c>
      <c r="V298" s="5">
        <f t="shared" si="7"/>
        <v>1.5625</v>
      </c>
      <c r="W298" s="4">
        <v>0</v>
      </c>
    </row>
    <row r="299" spans="1:23" x14ac:dyDescent="0.25">
      <c r="A299" s="3" t="s">
        <v>1030</v>
      </c>
      <c r="B299" s="3" t="s">
        <v>1031</v>
      </c>
      <c r="C299" s="3" t="s">
        <v>3378</v>
      </c>
      <c r="D299" s="3" t="s">
        <v>3379</v>
      </c>
      <c r="E299" s="4" t="s">
        <v>1026</v>
      </c>
      <c r="F299" s="3" t="s">
        <v>1035</v>
      </c>
      <c r="G299" s="3" t="s">
        <v>68</v>
      </c>
      <c r="H299" s="3" t="s">
        <v>28</v>
      </c>
      <c r="I299" s="3" t="s">
        <v>1038</v>
      </c>
      <c r="J299" s="3" t="s">
        <v>1022</v>
      </c>
      <c r="K299" s="3" t="s">
        <v>1039</v>
      </c>
      <c r="L299" s="5">
        <v>11.25</v>
      </c>
      <c r="M299" s="4">
        <v>1</v>
      </c>
      <c r="N299" s="5">
        <v>1.5625</v>
      </c>
      <c r="O299" s="5">
        <v>1.5625</v>
      </c>
      <c r="P299" s="4">
        <v>14</v>
      </c>
      <c r="Q299" s="6">
        <v>7.1428571428571397</v>
      </c>
      <c r="R299" s="7">
        <v>1.4357142857142899</v>
      </c>
      <c r="S299" s="6">
        <v>0</v>
      </c>
      <c r="T299" s="5">
        <v>0</v>
      </c>
      <c r="U299" s="5">
        <v>0</v>
      </c>
      <c r="V299" s="5">
        <f t="shared" si="7"/>
        <v>1.5625</v>
      </c>
      <c r="W299" s="4">
        <v>0</v>
      </c>
    </row>
    <row r="300" spans="1:23" x14ac:dyDescent="0.25">
      <c r="A300" s="3" t="s">
        <v>1030</v>
      </c>
      <c r="B300" s="3" t="s">
        <v>1031</v>
      </c>
      <c r="C300" s="3" t="s">
        <v>3380</v>
      </c>
      <c r="D300" s="3" t="s">
        <v>3381</v>
      </c>
      <c r="E300" s="4" t="s">
        <v>1026</v>
      </c>
      <c r="F300" s="3" t="s">
        <v>1035</v>
      </c>
      <c r="G300" s="3" t="s">
        <v>3355</v>
      </c>
      <c r="H300" s="3" t="s">
        <v>3356</v>
      </c>
      <c r="I300" s="3" t="s">
        <v>1038</v>
      </c>
      <c r="J300" s="3" t="s">
        <v>1022</v>
      </c>
      <c r="K300" s="3" t="s">
        <v>1039</v>
      </c>
      <c r="L300" s="5">
        <v>11.25</v>
      </c>
      <c r="M300" s="4">
        <v>1</v>
      </c>
      <c r="N300" s="5">
        <v>1.6125</v>
      </c>
      <c r="O300" s="5">
        <v>1.6125</v>
      </c>
      <c r="P300" s="4">
        <v>56</v>
      </c>
      <c r="Q300" s="6">
        <v>1.78571428571429</v>
      </c>
      <c r="R300" s="7">
        <v>1.02142857142857</v>
      </c>
      <c r="S300" s="6">
        <v>0</v>
      </c>
      <c r="T300" s="5">
        <v>0</v>
      </c>
      <c r="U300" s="5">
        <v>0</v>
      </c>
      <c r="V300" s="5">
        <f t="shared" si="7"/>
        <v>1.6125</v>
      </c>
      <c r="W300" s="4">
        <v>0</v>
      </c>
    </row>
    <row r="301" spans="1:23" x14ac:dyDescent="0.25">
      <c r="A301" s="3" t="s">
        <v>1030</v>
      </c>
      <c r="B301" s="3" t="s">
        <v>1031</v>
      </c>
      <c r="C301" s="3" t="s">
        <v>3382</v>
      </c>
      <c r="D301" s="3" t="s">
        <v>3383</v>
      </c>
      <c r="E301" s="4" t="s">
        <v>1026</v>
      </c>
      <c r="F301" s="3" t="s">
        <v>1035</v>
      </c>
      <c r="G301" s="3" t="s">
        <v>3370</v>
      </c>
      <c r="H301" s="3" t="s">
        <v>3371</v>
      </c>
      <c r="I301" s="3" t="s">
        <v>1038</v>
      </c>
      <c r="J301" s="3" t="s">
        <v>1022</v>
      </c>
      <c r="K301" s="3" t="s">
        <v>1039</v>
      </c>
      <c r="L301" s="5">
        <v>11.25</v>
      </c>
      <c r="M301" s="4">
        <v>1</v>
      </c>
      <c r="N301" s="5">
        <v>1.625</v>
      </c>
      <c r="O301" s="5">
        <v>1.625</v>
      </c>
      <c r="P301" s="4">
        <v>111</v>
      </c>
      <c r="Q301" s="6">
        <v>0.90090090090090102</v>
      </c>
      <c r="R301" s="7">
        <v>1</v>
      </c>
      <c r="S301" s="6">
        <v>0</v>
      </c>
      <c r="T301" s="5">
        <v>0</v>
      </c>
      <c r="U301" s="5">
        <v>0</v>
      </c>
      <c r="V301" s="5">
        <f t="shared" si="7"/>
        <v>1.625</v>
      </c>
      <c r="W301" s="4">
        <v>0</v>
      </c>
    </row>
    <row r="302" spans="1:23" x14ac:dyDescent="0.25">
      <c r="A302" s="3" t="s">
        <v>1030</v>
      </c>
      <c r="B302" s="3" t="s">
        <v>1031</v>
      </c>
      <c r="C302" s="3" t="s">
        <v>3384</v>
      </c>
      <c r="D302" s="3" t="s">
        <v>3385</v>
      </c>
      <c r="E302" s="4" t="s">
        <v>1026</v>
      </c>
      <c r="F302" s="3" t="s">
        <v>1035</v>
      </c>
      <c r="G302" s="3" t="s">
        <v>3315</v>
      </c>
      <c r="H302" s="3" t="s">
        <v>3316</v>
      </c>
      <c r="I302" s="3" t="s">
        <v>1038</v>
      </c>
      <c r="J302" s="3" t="s">
        <v>1022</v>
      </c>
      <c r="K302" s="3" t="s">
        <v>1039</v>
      </c>
      <c r="L302" s="5">
        <v>11.25</v>
      </c>
      <c r="M302" s="4">
        <v>1</v>
      </c>
      <c r="N302" s="5">
        <v>1.7250000000000001</v>
      </c>
      <c r="O302" s="5">
        <v>1.7250000000000001</v>
      </c>
      <c r="P302" s="4">
        <v>226</v>
      </c>
      <c r="Q302" s="6">
        <v>0.44247787610619504</v>
      </c>
      <c r="R302" s="7">
        <v>1.05530973451327</v>
      </c>
      <c r="S302" s="6">
        <v>0</v>
      </c>
      <c r="T302" s="5">
        <v>0</v>
      </c>
      <c r="U302" s="5">
        <v>0</v>
      </c>
      <c r="V302" s="5">
        <f t="shared" si="7"/>
        <v>1.7250000000000001</v>
      </c>
      <c r="W302" s="4">
        <v>0</v>
      </c>
    </row>
    <row r="303" spans="1:23" x14ac:dyDescent="0.25">
      <c r="A303" s="3" t="s">
        <v>1030</v>
      </c>
      <c r="B303" s="3" t="s">
        <v>1031</v>
      </c>
      <c r="C303" s="3" t="s">
        <v>3386</v>
      </c>
      <c r="D303" s="3" t="s">
        <v>3387</v>
      </c>
      <c r="E303" s="4" t="s">
        <v>1026</v>
      </c>
      <c r="F303" s="3" t="s">
        <v>1035</v>
      </c>
      <c r="G303" s="3" t="s">
        <v>3388</v>
      </c>
      <c r="H303" s="3" t="s">
        <v>3389</v>
      </c>
      <c r="I303" s="3" t="s">
        <v>1038</v>
      </c>
      <c r="J303" s="3" t="s">
        <v>1022</v>
      </c>
      <c r="K303" s="3" t="s">
        <v>1039</v>
      </c>
      <c r="L303" s="5">
        <v>11.25</v>
      </c>
      <c r="M303" s="4">
        <v>1</v>
      </c>
      <c r="N303" s="5">
        <v>1.7375</v>
      </c>
      <c r="O303" s="5">
        <v>1.7375</v>
      </c>
      <c r="P303" s="4">
        <v>17</v>
      </c>
      <c r="Q303" s="6">
        <v>5.8823529411764701</v>
      </c>
      <c r="R303" s="7">
        <v>1.1000000000000001</v>
      </c>
      <c r="S303" s="6">
        <v>0</v>
      </c>
      <c r="T303" s="5">
        <v>0</v>
      </c>
      <c r="U303" s="5">
        <v>0</v>
      </c>
      <c r="V303" s="5">
        <f t="shared" si="7"/>
        <v>1.7375</v>
      </c>
      <c r="W303" s="4">
        <v>0</v>
      </c>
    </row>
    <row r="304" spans="1:23" x14ac:dyDescent="0.25">
      <c r="A304" s="3" t="s">
        <v>1030</v>
      </c>
      <c r="B304" s="3" t="s">
        <v>1031</v>
      </c>
      <c r="C304" s="3" t="s">
        <v>3390</v>
      </c>
      <c r="D304" s="3" t="s">
        <v>3391</v>
      </c>
      <c r="E304" s="4" t="s">
        <v>1026</v>
      </c>
      <c r="F304" s="3" t="s">
        <v>1035</v>
      </c>
      <c r="G304" s="3" t="s">
        <v>3339</v>
      </c>
      <c r="H304" s="3" t="s">
        <v>3340</v>
      </c>
      <c r="I304" s="3" t="s">
        <v>1038</v>
      </c>
      <c r="J304" s="3" t="s">
        <v>1022</v>
      </c>
      <c r="K304" s="3" t="s">
        <v>1039</v>
      </c>
      <c r="L304" s="5">
        <v>11.25</v>
      </c>
      <c r="M304" s="4">
        <v>1</v>
      </c>
      <c r="N304" s="5">
        <v>1.8</v>
      </c>
      <c r="O304" s="5">
        <v>1.8</v>
      </c>
      <c r="P304" s="4">
        <v>22</v>
      </c>
      <c r="Q304" s="6">
        <v>4.5454545454545503</v>
      </c>
      <c r="R304" s="7">
        <v>1.1454545454545499</v>
      </c>
      <c r="S304" s="6">
        <v>0</v>
      </c>
      <c r="T304" s="5">
        <v>0</v>
      </c>
      <c r="U304" s="5">
        <v>0</v>
      </c>
      <c r="V304" s="5">
        <f t="shared" si="7"/>
        <v>1.8</v>
      </c>
      <c r="W304" s="4">
        <v>0</v>
      </c>
    </row>
    <row r="305" spans="1:23" x14ac:dyDescent="0.25">
      <c r="A305" s="3" t="s">
        <v>1030</v>
      </c>
      <c r="B305" s="3" t="s">
        <v>1031</v>
      </c>
      <c r="C305" s="3" t="s">
        <v>3392</v>
      </c>
      <c r="D305" s="3" t="s">
        <v>3393</v>
      </c>
      <c r="E305" s="4" t="s">
        <v>1026</v>
      </c>
      <c r="F305" s="3" t="s">
        <v>1035</v>
      </c>
      <c r="G305" s="3" t="s">
        <v>3394</v>
      </c>
      <c r="H305" s="3" t="s">
        <v>3395</v>
      </c>
      <c r="I305" s="3" t="s">
        <v>1038</v>
      </c>
      <c r="J305" s="3" t="s">
        <v>1022</v>
      </c>
      <c r="K305" s="3" t="s">
        <v>1039</v>
      </c>
      <c r="L305" s="5">
        <v>11.25</v>
      </c>
      <c r="M305" s="4">
        <v>1</v>
      </c>
      <c r="N305" s="5">
        <v>1.8</v>
      </c>
      <c r="O305" s="5">
        <v>1.8</v>
      </c>
      <c r="P305" s="4">
        <v>14</v>
      </c>
      <c r="Q305" s="6">
        <v>7.1428571428571397</v>
      </c>
      <c r="R305" s="7">
        <v>1</v>
      </c>
      <c r="S305" s="6">
        <v>0</v>
      </c>
      <c r="T305" s="5">
        <v>0</v>
      </c>
      <c r="U305" s="5">
        <v>0</v>
      </c>
      <c r="V305" s="5">
        <f t="shared" si="7"/>
        <v>1.8</v>
      </c>
      <c r="W305" s="4">
        <v>0</v>
      </c>
    </row>
    <row r="306" spans="1:23" x14ac:dyDescent="0.25">
      <c r="A306" s="3" t="s">
        <v>1030</v>
      </c>
      <c r="B306" s="3" t="s">
        <v>1031</v>
      </c>
      <c r="C306" s="3" t="s">
        <v>3396</v>
      </c>
      <c r="D306" s="3" t="s">
        <v>3397</v>
      </c>
      <c r="E306" s="4" t="s">
        <v>1026</v>
      </c>
      <c r="F306" s="3" t="s">
        <v>1035</v>
      </c>
      <c r="G306" s="3" t="s">
        <v>3398</v>
      </c>
      <c r="H306" s="3" t="s">
        <v>3399</v>
      </c>
      <c r="I306" s="3" t="s">
        <v>1038</v>
      </c>
      <c r="J306" s="3" t="s">
        <v>1022</v>
      </c>
      <c r="K306" s="3" t="s">
        <v>1039</v>
      </c>
      <c r="L306" s="5">
        <v>11.25</v>
      </c>
      <c r="M306" s="4">
        <v>1</v>
      </c>
      <c r="N306" s="5">
        <v>1.8125</v>
      </c>
      <c r="O306" s="5">
        <v>1.8125</v>
      </c>
      <c r="P306" s="4">
        <v>37</v>
      </c>
      <c r="Q306" s="6">
        <v>2.7027027027027</v>
      </c>
      <c r="R306" s="7">
        <v>1</v>
      </c>
      <c r="S306" s="6">
        <v>0</v>
      </c>
      <c r="T306" s="5">
        <v>0</v>
      </c>
      <c r="U306" s="5">
        <v>0</v>
      </c>
      <c r="V306" s="5">
        <f t="shared" si="7"/>
        <v>1.8125</v>
      </c>
      <c r="W306" s="4">
        <v>0</v>
      </c>
    </row>
    <row r="307" spans="1:23" x14ac:dyDescent="0.25">
      <c r="A307" s="3" t="s">
        <v>1030</v>
      </c>
      <c r="B307" s="3" t="s">
        <v>1031</v>
      </c>
      <c r="C307" s="3" t="s">
        <v>3400</v>
      </c>
      <c r="D307" s="3" t="s">
        <v>3401</v>
      </c>
      <c r="E307" s="4" t="s">
        <v>1026</v>
      </c>
      <c r="F307" s="3" t="s">
        <v>1035</v>
      </c>
      <c r="G307" s="3" t="s">
        <v>3321</v>
      </c>
      <c r="H307" s="3" t="s">
        <v>3322</v>
      </c>
      <c r="I307" s="3" t="s">
        <v>1038</v>
      </c>
      <c r="J307" s="3" t="s">
        <v>1022</v>
      </c>
      <c r="K307" s="3" t="s">
        <v>1039</v>
      </c>
      <c r="L307" s="5">
        <v>11.25</v>
      </c>
      <c r="M307" s="4">
        <v>1</v>
      </c>
      <c r="N307" s="5">
        <v>2.0874999999999999</v>
      </c>
      <c r="O307" s="5">
        <v>2.0874999999999999</v>
      </c>
      <c r="P307" s="4">
        <v>9</v>
      </c>
      <c r="Q307" s="6">
        <v>11.1111111111111</v>
      </c>
      <c r="R307" s="7">
        <v>1.2222222222222201</v>
      </c>
      <c r="S307" s="6">
        <v>0</v>
      </c>
      <c r="T307" s="5">
        <v>0</v>
      </c>
      <c r="U307" s="5">
        <v>0</v>
      </c>
      <c r="V307" s="5">
        <f t="shared" si="7"/>
        <v>2.0874999999999999</v>
      </c>
      <c r="W307" s="4">
        <v>0</v>
      </c>
    </row>
    <row r="308" spans="1:23" x14ac:dyDescent="0.25">
      <c r="A308" s="3" t="s">
        <v>1030</v>
      </c>
      <c r="B308" s="3" t="s">
        <v>1031</v>
      </c>
      <c r="C308" s="3" t="s">
        <v>3402</v>
      </c>
      <c r="D308" s="3" t="s">
        <v>3403</v>
      </c>
      <c r="E308" s="4" t="s">
        <v>1026</v>
      </c>
      <c r="F308" s="3" t="s">
        <v>1035</v>
      </c>
      <c r="G308" s="3" t="s">
        <v>3349</v>
      </c>
      <c r="H308" s="3" t="s">
        <v>3350</v>
      </c>
      <c r="I308" s="3" t="s">
        <v>1038</v>
      </c>
      <c r="J308" s="3" t="s">
        <v>1022</v>
      </c>
      <c r="K308" s="3" t="s">
        <v>1039</v>
      </c>
      <c r="L308" s="5">
        <v>11.25</v>
      </c>
      <c r="M308" s="4">
        <v>1</v>
      </c>
      <c r="N308" s="5">
        <v>2.1</v>
      </c>
      <c r="O308" s="5">
        <v>2.1</v>
      </c>
      <c r="P308" s="4">
        <v>141</v>
      </c>
      <c r="Q308" s="6">
        <v>0.70921985815602795</v>
      </c>
      <c r="R308" s="7">
        <v>1</v>
      </c>
      <c r="S308" s="6">
        <v>0</v>
      </c>
      <c r="T308" s="5">
        <v>0</v>
      </c>
      <c r="U308" s="5">
        <v>0</v>
      </c>
      <c r="V308" s="5">
        <f t="shared" si="7"/>
        <v>2.1</v>
      </c>
      <c r="W308" s="4">
        <v>0</v>
      </c>
    </row>
    <row r="309" spans="1:23" x14ac:dyDescent="0.25">
      <c r="A309" s="3" t="s">
        <v>1030</v>
      </c>
      <c r="B309" s="3" t="s">
        <v>1031</v>
      </c>
      <c r="C309" s="3" t="s">
        <v>3404</v>
      </c>
      <c r="D309" s="3" t="s">
        <v>3405</v>
      </c>
      <c r="E309" s="4" t="s">
        <v>1026</v>
      </c>
      <c r="F309" s="3" t="s">
        <v>1035</v>
      </c>
      <c r="G309" s="3" t="s">
        <v>3349</v>
      </c>
      <c r="H309" s="3" t="s">
        <v>3350</v>
      </c>
      <c r="I309" s="3" t="s">
        <v>1038</v>
      </c>
      <c r="J309" s="3" t="s">
        <v>1022</v>
      </c>
      <c r="K309" s="3" t="s">
        <v>1039</v>
      </c>
      <c r="L309" s="5">
        <v>11.25</v>
      </c>
      <c r="M309" s="4">
        <v>1</v>
      </c>
      <c r="N309" s="5">
        <v>2.2250000000000001</v>
      </c>
      <c r="O309" s="5">
        <v>2.2250000000000001</v>
      </c>
      <c r="P309" s="4">
        <v>15</v>
      </c>
      <c r="Q309" s="6">
        <v>6.6666666666666696</v>
      </c>
      <c r="R309" s="7">
        <v>1</v>
      </c>
      <c r="S309" s="6">
        <v>0</v>
      </c>
      <c r="T309" s="5">
        <v>0</v>
      </c>
      <c r="U309" s="5">
        <v>0</v>
      </c>
      <c r="V309" s="5">
        <f t="shared" si="7"/>
        <v>2.2250000000000001</v>
      </c>
      <c r="W309" s="4">
        <v>0</v>
      </c>
    </row>
    <row r="310" spans="1:23" x14ac:dyDescent="0.25">
      <c r="A310" s="3" t="s">
        <v>1030</v>
      </c>
      <c r="B310" s="3" t="s">
        <v>1031</v>
      </c>
      <c r="C310" s="3" t="s">
        <v>3406</v>
      </c>
      <c r="D310" s="3" t="s">
        <v>3407</v>
      </c>
      <c r="E310" s="4" t="s">
        <v>1026</v>
      </c>
      <c r="F310" s="3" t="s">
        <v>1035</v>
      </c>
      <c r="G310" s="3" t="s">
        <v>3398</v>
      </c>
      <c r="H310" s="3" t="s">
        <v>3399</v>
      </c>
      <c r="I310" s="3" t="s">
        <v>1038</v>
      </c>
      <c r="J310" s="3" t="s">
        <v>1022</v>
      </c>
      <c r="K310" s="3" t="s">
        <v>1039</v>
      </c>
      <c r="L310" s="5">
        <v>11.25</v>
      </c>
      <c r="M310" s="4">
        <v>1</v>
      </c>
      <c r="N310" s="5">
        <v>2.375</v>
      </c>
      <c r="O310" s="5">
        <v>2.375</v>
      </c>
      <c r="P310" s="4">
        <v>1</v>
      </c>
      <c r="Q310" s="6">
        <v>100</v>
      </c>
      <c r="R310" s="7">
        <v>1</v>
      </c>
      <c r="S310" s="6">
        <v>0</v>
      </c>
      <c r="T310" s="5">
        <v>0</v>
      </c>
      <c r="U310" s="5">
        <v>0</v>
      </c>
      <c r="V310" s="5">
        <f t="shared" si="7"/>
        <v>2.375</v>
      </c>
      <c r="W310" s="4">
        <v>0</v>
      </c>
    </row>
    <row r="311" spans="1:23" x14ac:dyDescent="0.25">
      <c r="A311" s="3" t="s">
        <v>1030</v>
      </c>
      <c r="B311" s="3" t="s">
        <v>1031</v>
      </c>
      <c r="C311" s="3" t="s">
        <v>3408</v>
      </c>
      <c r="D311" s="3" t="s">
        <v>3409</v>
      </c>
      <c r="E311" s="4" t="s">
        <v>1026</v>
      </c>
      <c r="F311" s="3" t="s">
        <v>1035</v>
      </c>
      <c r="G311" s="3" t="s">
        <v>3410</v>
      </c>
      <c r="H311" s="3" t="s">
        <v>3411</v>
      </c>
      <c r="I311" s="3" t="s">
        <v>1038</v>
      </c>
      <c r="J311" s="3" t="s">
        <v>1022</v>
      </c>
      <c r="K311" s="3" t="s">
        <v>1039</v>
      </c>
      <c r="L311" s="5">
        <v>11.25</v>
      </c>
      <c r="M311" s="4">
        <v>1</v>
      </c>
      <c r="N311" s="5">
        <v>2.4750000000000001</v>
      </c>
      <c r="O311" s="5">
        <v>2.4750000000000001</v>
      </c>
      <c r="P311" s="4">
        <v>77</v>
      </c>
      <c r="Q311" s="6">
        <v>1.2987012987013</v>
      </c>
      <c r="R311" s="7">
        <v>1.32727272727273</v>
      </c>
      <c r="S311" s="6">
        <v>0</v>
      </c>
      <c r="T311" s="5">
        <v>0</v>
      </c>
      <c r="U311" s="5">
        <v>0</v>
      </c>
      <c r="V311" s="5">
        <f t="shared" si="7"/>
        <v>2.4750000000000001</v>
      </c>
      <c r="W311" s="4">
        <v>0</v>
      </c>
    </row>
    <row r="312" spans="1:23" x14ac:dyDescent="0.25">
      <c r="A312" s="3" t="s">
        <v>1030</v>
      </c>
      <c r="B312" s="3" t="s">
        <v>1031</v>
      </c>
      <c r="C312" s="3" t="s">
        <v>3412</v>
      </c>
      <c r="D312" s="3" t="s">
        <v>3413</v>
      </c>
      <c r="E312" s="4" t="s">
        <v>1026</v>
      </c>
      <c r="F312" s="3" t="s">
        <v>1035</v>
      </c>
      <c r="G312" s="3" t="s">
        <v>3355</v>
      </c>
      <c r="H312" s="3" t="s">
        <v>3356</v>
      </c>
      <c r="I312" s="3" t="s">
        <v>1038</v>
      </c>
      <c r="J312" s="3" t="s">
        <v>1022</v>
      </c>
      <c r="K312" s="3" t="s">
        <v>1039</v>
      </c>
      <c r="L312" s="5">
        <v>11.25</v>
      </c>
      <c r="M312" s="4">
        <v>1</v>
      </c>
      <c r="N312" s="5">
        <v>2.7</v>
      </c>
      <c r="O312" s="5">
        <v>2.7</v>
      </c>
      <c r="P312" s="4">
        <v>89</v>
      </c>
      <c r="Q312" s="6">
        <v>1.1235955056179801</v>
      </c>
      <c r="R312" s="7">
        <v>1</v>
      </c>
      <c r="S312" s="6">
        <v>0</v>
      </c>
      <c r="T312" s="5">
        <v>0</v>
      </c>
      <c r="U312" s="5">
        <v>0</v>
      </c>
      <c r="V312" s="5">
        <f t="shared" si="7"/>
        <v>2.7</v>
      </c>
      <c r="W312" s="4">
        <v>0</v>
      </c>
    </row>
    <row r="313" spans="1:23" x14ac:dyDescent="0.25">
      <c r="A313" s="3" t="s">
        <v>1030</v>
      </c>
      <c r="B313" s="3" t="s">
        <v>1031</v>
      </c>
      <c r="C313" s="3" t="s">
        <v>3414</v>
      </c>
      <c r="D313" s="3" t="s">
        <v>3415</v>
      </c>
      <c r="E313" s="4" t="s">
        <v>1026</v>
      </c>
      <c r="F313" s="3" t="s">
        <v>1035</v>
      </c>
      <c r="G313" s="3" t="s">
        <v>3370</v>
      </c>
      <c r="H313" s="3" t="s">
        <v>3371</v>
      </c>
      <c r="I313" s="3" t="s">
        <v>1038</v>
      </c>
      <c r="J313" s="3" t="s">
        <v>1022</v>
      </c>
      <c r="K313" s="3" t="s">
        <v>1039</v>
      </c>
      <c r="L313" s="5">
        <v>11.25</v>
      </c>
      <c r="M313" s="4">
        <v>1</v>
      </c>
      <c r="N313" s="5">
        <v>2.7124999999999999</v>
      </c>
      <c r="O313" s="5">
        <v>2.7124999999999999</v>
      </c>
      <c r="P313" s="4">
        <v>3</v>
      </c>
      <c r="Q313" s="6">
        <v>33.3333333333333</v>
      </c>
      <c r="R313" s="7">
        <v>1</v>
      </c>
      <c r="S313" s="6">
        <v>0</v>
      </c>
      <c r="T313" s="5">
        <v>0</v>
      </c>
      <c r="U313" s="5">
        <v>0</v>
      </c>
      <c r="V313" s="5">
        <f t="shared" si="7"/>
        <v>2.7124999999999999</v>
      </c>
      <c r="W313" s="4">
        <v>0</v>
      </c>
    </row>
    <row r="314" spans="1:23" x14ac:dyDescent="0.25">
      <c r="A314" s="3" t="s">
        <v>1030</v>
      </c>
      <c r="B314" s="3" t="s">
        <v>1031</v>
      </c>
      <c r="C314" s="3" t="s">
        <v>3416</v>
      </c>
      <c r="D314" s="3" t="s">
        <v>3417</v>
      </c>
      <c r="E314" s="4" t="s">
        <v>1026</v>
      </c>
      <c r="F314" s="3" t="s">
        <v>1035</v>
      </c>
      <c r="G314" s="3" t="s">
        <v>3418</v>
      </c>
      <c r="H314" s="3" t="s">
        <v>1020</v>
      </c>
      <c r="I314" s="3" t="s">
        <v>1038</v>
      </c>
      <c r="J314" s="3" t="s">
        <v>1022</v>
      </c>
      <c r="K314" s="3" t="s">
        <v>1039</v>
      </c>
      <c r="L314" s="5">
        <v>11.25</v>
      </c>
      <c r="M314" s="4">
        <v>2</v>
      </c>
      <c r="N314" s="5">
        <v>2.8624999999999998</v>
      </c>
      <c r="O314" s="5">
        <v>1.4312499999999999</v>
      </c>
      <c r="P314" s="4">
        <v>151</v>
      </c>
      <c r="Q314" s="6">
        <v>1.32450331125828</v>
      </c>
      <c r="R314" s="7">
        <v>1</v>
      </c>
      <c r="S314" s="6">
        <v>0</v>
      </c>
      <c r="T314" s="5">
        <v>0</v>
      </c>
      <c r="U314" s="5">
        <v>0</v>
      </c>
      <c r="V314" s="5">
        <f t="shared" si="7"/>
        <v>2.8624999999999998</v>
      </c>
      <c r="W314" s="4">
        <v>0</v>
      </c>
    </row>
    <row r="315" spans="1:23" x14ac:dyDescent="0.25">
      <c r="A315" s="3" t="s">
        <v>1030</v>
      </c>
      <c r="B315" s="3" t="s">
        <v>1031</v>
      </c>
      <c r="C315" s="3" t="s">
        <v>3419</v>
      </c>
      <c r="D315" s="3" t="s">
        <v>3420</v>
      </c>
      <c r="E315" s="4" t="s">
        <v>1026</v>
      </c>
      <c r="F315" s="3" t="s">
        <v>1035</v>
      </c>
      <c r="G315" s="3" t="s">
        <v>3421</v>
      </c>
      <c r="H315" s="3" t="s">
        <v>3422</v>
      </c>
      <c r="I315" s="3" t="s">
        <v>1038</v>
      </c>
      <c r="J315" s="3" t="s">
        <v>1022</v>
      </c>
      <c r="K315" s="3" t="s">
        <v>1039</v>
      </c>
      <c r="L315" s="5">
        <v>11.25</v>
      </c>
      <c r="M315" s="4">
        <v>1</v>
      </c>
      <c r="N315" s="5">
        <v>2.8875000000000002</v>
      </c>
      <c r="O315" s="5">
        <v>2.8875000000000002</v>
      </c>
      <c r="P315" s="4">
        <v>4</v>
      </c>
      <c r="Q315" s="6">
        <v>25</v>
      </c>
      <c r="R315" s="7">
        <v>1.2250000000000001</v>
      </c>
      <c r="S315" s="6">
        <v>0</v>
      </c>
      <c r="T315" s="5">
        <v>0</v>
      </c>
      <c r="U315" s="5">
        <v>0</v>
      </c>
      <c r="V315" s="5">
        <f t="shared" si="7"/>
        <v>2.8875000000000002</v>
      </c>
      <c r="W315" s="4">
        <v>0</v>
      </c>
    </row>
    <row r="316" spans="1:23" x14ac:dyDescent="0.25">
      <c r="A316" s="3" t="s">
        <v>1030</v>
      </c>
      <c r="B316" s="3" t="s">
        <v>1031</v>
      </c>
      <c r="C316" s="3" t="s">
        <v>3423</v>
      </c>
      <c r="D316" s="3" t="s">
        <v>3424</v>
      </c>
      <c r="E316" s="4" t="s">
        <v>1026</v>
      </c>
      <c r="F316" s="3" t="s">
        <v>1035</v>
      </c>
      <c r="G316" s="3" t="s">
        <v>3305</v>
      </c>
      <c r="H316" s="3" t="s">
        <v>3306</v>
      </c>
      <c r="I316" s="3" t="s">
        <v>1038</v>
      </c>
      <c r="J316" s="3" t="s">
        <v>1022</v>
      </c>
      <c r="K316" s="3" t="s">
        <v>1039</v>
      </c>
      <c r="L316" s="5">
        <v>11.25</v>
      </c>
      <c r="M316" s="4">
        <v>1</v>
      </c>
      <c r="N316" s="5">
        <v>3.05</v>
      </c>
      <c r="O316" s="5">
        <v>3.05</v>
      </c>
      <c r="P316" s="4">
        <v>31</v>
      </c>
      <c r="Q316" s="6">
        <v>3.2258064516128999</v>
      </c>
      <c r="R316" s="7">
        <v>1</v>
      </c>
      <c r="S316" s="6">
        <v>0</v>
      </c>
      <c r="T316" s="5">
        <v>0</v>
      </c>
      <c r="U316" s="5">
        <v>0</v>
      </c>
      <c r="V316" s="5">
        <f t="shared" si="7"/>
        <v>3.05</v>
      </c>
      <c r="W316" s="4">
        <v>0</v>
      </c>
    </row>
    <row r="317" spans="1:23" x14ac:dyDescent="0.25">
      <c r="A317" s="3" t="s">
        <v>1030</v>
      </c>
      <c r="B317" s="3" t="s">
        <v>1031</v>
      </c>
      <c r="C317" s="3" t="s">
        <v>3425</v>
      </c>
      <c r="D317" s="3" t="s">
        <v>3426</v>
      </c>
      <c r="E317" s="4" t="s">
        <v>1026</v>
      </c>
      <c r="F317" s="3" t="s">
        <v>1035</v>
      </c>
      <c r="G317" s="3" t="s">
        <v>3301</v>
      </c>
      <c r="H317" s="3" t="s">
        <v>3302</v>
      </c>
      <c r="I317" s="3" t="s">
        <v>1038</v>
      </c>
      <c r="J317" s="3" t="s">
        <v>1022</v>
      </c>
      <c r="K317" s="3" t="s">
        <v>1039</v>
      </c>
      <c r="L317" s="5">
        <v>11.25</v>
      </c>
      <c r="M317" s="4">
        <v>1</v>
      </c>
      <c r="N317" s="5">
        <v>3.0750000000000002</v>
      </c>
      <c r="O317" s="5">
        <v>3.0750000000000002</v>
      </c>
      <c r="P317" s="4">
        <v>139</v>
      </c>
      <c r="Q317" s="6">
        <v>0.71942446043165498</v>
      </c>
      <c r="R317" s="7">
        <v>1</v>
      </c>
      <c r="S317" s="6">
        <v>0</v>
      </c>
      <c r="T317" s="5">
        <v>0</v>
      </c>
      <c r="U317" s="5">
        <v>0</v>
      </c>
      <c r="V317" s="5">
        <f t="shared" si="7"/>
        <v>3.0750000000000002</v>
      </c>
      <c r="W317" s="4">
        <v>0</v>
      </c>
    </row>
    <row r="318" spans="1:23" x14ac:dyDescent="0.25">
      <c r="A318" s="3" t="s">
        <v>1030</v>
      </c>
      <c r="B318" s="3" t="s">
        <v>1031</v>
      </c>
      <c r="C318" s="3" t="s">
        <v>3427</v>
      </c>
      <c r="D318" s="3" t="s">
        <v>3428</v>
      </c>
      <c r="E318" s="4" t="s">
        <v>1026</v>
      </c>
      <c r="F318" s="3" t="s">
        <v>1035</v>
      </c>
      <c r="G318" s="3" t="s">
        <v>3349</v>
      </c>
      <c r="H318" s="3" t="s">
        <v>3350</v>
      </c>
      <c r="I318" s="3" t="s">
        <v>1038</v>
      </c>
      <c r="J318" s="3" t="s">
        <v>1022</v>
      </c>
      <c r="K318" s="3" t="s">
        <v>1039</v>
      </c>
      <c r="L318" s="5">
        <v>11.25</v>
      </c>
      <c r="M318" s="4">
        <v>1</v>
      </c>
      <c r="N318" s="5">
        <v>3.0750000000000002</v>
      </c>
      <c r="O318" s="5">
        <v>3.0750000000000002</v>
      </c>
      <c r="P318" s="4">
        <v>8</v>
      </c>
      <c r="Q318" s="6">
        <v>12.5</v>
      </c>
      <c r="R318" s="7">
        <v>1.125</v>
      </c>
      <c r="S318" s="6">
        <v>0</v>
      </c>
      <c r="T318" s="5">
        <v>0</v>
      </c>
      <c r="U318" s="5">
        <v>0</v>
      </c>
      <c r="V318" s="5">
        <f t="shared" si="7"/>
        <v>3.0750000000000002</v>
      </c>
      <c r="W318" s="4">
        <v>0</v>
      </c>
    </row>
    <row r="319" spans="1:23" x14ac:dyDescent="0.25">
      <c r="A319" s="3" t="s">
        <v>1030</v>
      </c>
      <c r="B319" s="3" t="s">
        <v>1031</v>
      </c>
      <c r="C319" s="3" t="s">
        <v>3429</v>
      </c>
      <c r="D319" s="3" t="s">
        <v>3430</v>
      </c>
      <c r="E319" s="4" t="s">
        <v>1026</v>
      </c>
      <c r="F319" s="3" t="s">
        <v>1035</v>
      </c>
      <c r="G319" s="3" t="s">
        <v>3366</v>
      </c>
      <c r="H319" s="3" t="s">
        <v>3367</v>
      </c>
      <c r="I319" s="3" t="s">
        <v>1038</v>
      </c>
      <c r="J319" s="3" t="s">
        <v>1022</v>
      </c>
      <c r="K319" s="3" t="s">
        <v>1039</v>
      </c>
      <c r="L319" s="5">
        <v>11.25</v>
      </c>
      <c r="M319" s="4">
        <v>1</v>
      </c>
      <c r="N319" s="5">
        <v>3.1</v>
      </c>
      <c r="O319" s="5">
        <v>3.1</v>
      </c>
      <c r="P319" s="4">
        <v>192</v>
      </c>
      <c r="Q319" s="6">
        <v>0.52083333333333304</v>
      </c>
      <c r="R319" s="7">
        <v>1</v>
      </c>
      <c r="S319" s="6">
        <v>0</v>
      </c>
      <c r="T319" s="5">
        <v>0</v>
      </c>
      <c r="U319" s="5">
        <v>0</v>
      </c>
      <c r="V319" s="5">
        <f t="shared" si="7"/>
        <v>3.1</v>
      </c>
      <c r="W319" s="4">
        <v>0</v>
      </c>
    </row>
    <row r="320" spans="1:23" x14ac:dyDescent="0.25">
      <c r="A320" s="3" t="s">
        <v>1030</v>
      </c>
      <c r="B320" s="3" t="s">
        <v>1031</v>
      </c>
      <c r="C320" s="3" t="s">
        <v>3431</v>
      </c>
      <c r="D320" s="3" t="s">
        <v>3432</v>
      </c>
      <c r="E320" s="4" t="s">
        <v>1026</v>
      </c>
      <c r="F320" s="3" t="s">
        <v>1035</v>
      </c>
      <c r="G320" s="3" t="s">
        <v>3433</v>
      </c>
      <c r="H320" s="3" t="s">
        <v>3434</v>
      </c>
      <c r="I320" s="3" t="s">
        <v>1038</v>
      </c>
      <c r="J320" s="3" t="s">
        <v>1022</v>
      </c>
      <c r="K320" s="3" t="s">
        <v>1039</v>
      </c>
      <c r="L320" s="5">
        <v>11.25</v>
      </c>
      <c r="M320" s="4">
        <v>1</v>
      </c>
      <c r="N320" s="5">
        <v>3.25</v>
      </c>
      <c r="O320" s="5">
        <v>3.25</v>
      </c>
      <c r="P320" s="4">
        <v>48</v>
      </c>
      <c r="Q320" s="6">
        <v>2.0833333333333299</v>
      </c>
      <c r="R320" s="7">
        <v>1</v>
      </c>
      <c r="S320" s="6">
        <v>0</v>
      </c>
      <c r="T320" s="5">
        <v>0</v>
      </c>
      <c r="U320" s="5">
        <v>0</v>
      </c>
      <c r="V320" s="5">
        <f t="shared" si="7"/>
        <v>3.25</v>
      </c>
      <c r="W320" s="4">
        <v>0</v>
      </c>
    </row>
    <row r="321" spans="1:23" x14ac:dyDescent="0.25">
      <c r="A321" s="3" t="s">
        <v>1030</v>
      </c>
      <c r="B321" s="3" t="s">
        <v>1031</v>
      </c>
      <c r="C321" s="3" t="s">
        <v>3435</v>
      </c>
      <c r="D321" s="3" t="s">
        <v>3436</v>
      </c>
      <c r="E321" s="4" t="s">
        <v>1026</v>
      </c>
      <c r="F321" s="3" t="s">
        <v>1035</v>
      </c>
      <c r="G321" s="3" t="s">
        <v>3394</v>
      </c>
      <c r="H321" s="3" t="s">
        <v>3395</v>
      </c>
      <c r="I321" s="3" t="s">
        <v>1038</v>
      </c>
      <c r="J321" s="3" t="s">
        <v>1022</v>
      </c>
      <c r="K321" s="3" t="s">
        <v>1039</v>
      </c>
      <c r="L321" s="5">
        <v>11.25</v>
      </c>
      <c r="M321" s="4">
        <v>2</v>
      </c>
      <c r="N321" s="5">
        <v>3.3</v>
      </c>
      <c r="O321" s="5">
        <v>1.65</v>
      </c>
      <c r="P321" s="4">
        <v>45</v>
      </c>
      <c r="Q321" s="6">
        <v>4.4444444444444402</v>
      </c>
      <c r="R321" s="7">
        <v>1</v>
      </c>
      <c r="S321" s="6">
        <v>0</v>
      </c>
      <c r="T321" s="5">
        <v>0</v>
      </c>
      <c r="U321" s="5">
        <v>0</v>
      </c>
      <c r="V321" s="5">
        <f t="shared" si="7"/>
        <v>3.3</v>
      </c>
      <c r="W321" s="4">
        <v>0</v>
      </c>
    </row>
    <row r="322" spans="1:23" x14ac:dyDescent="0.25">
      <c r="A322" s="3" t="s">
        <v>1030</v>
      </c>
      <c r="B322" s="3" t="s">
        <v>1031</v>
      </c>
      <c r="C322" s="3" t="s">
        <v>3437</v>
      </c>
      <c r="D322" s="3" t="s">
        <v>3438</v>
      </c>
      <c r="E322" s="4" t="s">
        <v>1026</v>
      </c>
      <c r="F322" s="3" t="s">
        <v>1035</v>
      </c>
      <c r="G322" s="3" t="s">
        <v>3439</v>
      </c>
      <c r="H322" s="3" t="s">
        <v>3440</v>
      </c>
      <c r="I322" s="3" t="s">
        <v>1038</v>
      </c>
      <c r="J322" s="3" t="s">
        <v>1022</v>
      </c>
      <c r="K322" s="3" t="s">
        <v>1039</v>
      </c>
      <c r="L322" s="5">
        <v>11.25</v>
      </c>
      <c r="M322" s="4">
        <v>1</v>
      </c>
      <c r="N322" s="5">
        <v>3.4125000000000001</v>
      </c>
      <c r="O322" s="5">
        <v>3.4125000000000001</v>
      </c>
      <c r="P322" s="4">
        <v>14</v>
      </c>
      <c r="Q322" s="6">
        <v>7.1428571428571397</v>
      </c>
      <c r="R322" s="7">
        <v>1</v>
      </c>
      <c r="S322" s="6">
        <v>0</v>
      </c>
      <c r="T322" s="5">
        <v>0</v>
      </c>
      <c r="U322" s="5">
        <v>0</v>
      </c>
      <c r="V322" s="5">
        <f t="shared" ref="V322:V385" si="8">N322</f>
        <v>3.4125000000000001</v>
      </c>
      <c r="W322" s="4">
        <v>0</v>
      </c>
    </row>
    <row r="323" spans="1:23" x14ac:dyDescent="0.25">
      <c r="A323" s="3" t="s">
        <v>1030</v>
      </c>
      <c r="B323" s="3" t="s">
        <v>1031</v>
      </c>
      <c r="C323" s="3" t="s">
        <v>3441</v>
      </c>
      <c r="D323" s="3" t="s">
        <v>3442</v>
      </c>
      <c r="E323" s="4" t="s">
        <v>1026</v>
      </c>
      <c r="F323" s="3" t="s">
        <v>1035</v>
      </c>
      <c r="G323" s="3" t="s">
        <v>774</v>
      </c>
      <c r="H323" s="3" t="s">
        <v>298</v>
      </c>
      <c r="I323" s="3" t="s">
        <v>1038</v>
      </c>
      <c r="J323" s="3" t="s">
        <v>1022</v>
      </c>
      <c r="K323" s="3" t="s">
        <v>1039</v>
      </c>
      <c r="L323" s="5">
        <v>11.25</v>
      </c>
      <c r="M323" s="4">
        <v>1</v>
      </c>
      <c r="N323" s="5">
        <v>3.45</v>
      </c>
      <c r="O323" s="5">
        <v>3.45</v>
      </c>
      <c r="P323" s="4">
        <v>11</v>
      </c>
      <c r="Q323" s="6">
        <v>9.0909090909090899</v>
      </c>
      <c r="R323" s="7">
        <v>1</v>
      </c>
      <c r="S323" s="6">
        <v>0</v>
      </c>
      <c r="T323" s="5">
        <v>0</v>
      </c>
      <c r="U323" s="5">
        <v>0</v>
      </c>
      <c r="V323" s="5">
        <f t="shared" si="8"/>
        <v>3.45</v>
      </c>
      <c r="W323" s="4">
        <v>0</v>
      </c>
    </row>
    <row r="324" spans="1:23" x14ac:dyDescent="0.25">
      <c r="A324" s="3" t="s">
        <v>1030</v>
      </c>
      <c r="B324" s="3" t="s">
        <v>1031</v>
      </c>
      <c r="C324" s="3" t="s">
        <v>3443</v>
      </c>
      <c r="D324" s="3" t="s">
        <v>3444</v>
      </c>
      <c r="E324" s="4" t="s">
        <v>1026</v>
      </c>
      <c r="F324" s="3" t="s">
        <v>1035</v>
      </c>
      <c r="G324" s="3" t="s">
        <v>3410</v>
      </c>
      <c r="H324" s="3" t="s">
        <v>3411</v>
      </c>
      <c r="I324" s="3" t="s">
        <v>1038</v>
      </c>
      <c r="J324" s="3" t="s">
        <v>1022</v>
      </c>
      <c r="K324" s="3" t="s">
        <v>1039</v>
      </c>
      <c r="L324" s="5">
        <v>11.25</v>
      </c>
      <c r="M324" s="4">
        <v>1</v>
      </c>
      <c r="N324" s="5">
        <v>3.5125000000000002</v>
      </c>
      <c r="O324" s="5">
        <v>3.5125000000000002</v>
      </c>
      <c r="P324" s="4">
        <v>39</v>
      </c>
      <c r="Q324" s="6">
        <v>2.5641025641025599</v>
      </c>
      <c r="R324" s="7">
        <v>1</v>
      </c>
      <c r="S324" s="6">
        <v>0</v>
      </c>
      <c r="T324" s="5">
        <v>0</v>
      </c>
      <c r="U324" s="5">
        <v>0</v>
      </c>
      <c r="V324" s="5">
        <f t="shared" si="8"/>
        <v>3.5125000000000002</v>
      </c>
      <c r="W324" s="4">
        <v>0</v>
      </c>
    </row>
    <row r="325" spans="1:23" x14ac:dyDescent="0.25">
      <c r="A325" s="3" t="s">
        <v>1030</v>
      </c>
      <c r="B325" s="3" t="s">
        <v>1031</v>
      </c>
      <c r="C325" s="3" t="s">
        <v>3445</v>
      </c>
      <c r="D325" s="3" t="s">
        <v>3052</v>
      </c>
      <c r="E325" s="4" t="s">
        <v>1026</v>
      </c>
      <c r="F325" s="3" t="s">
        <v>1035</v>
      </c>
      <c r="G325" s="3" t="s">
        <v>774</v>
      </c>
      <c r="H325" s="3" t="s">
        <v>298</v>
      </c>
      <c r="I325" s="3" t="s">
        <v>1038</v>
      </c>
      <c r="J325" s="3" t="s">
        <v>1022</v>
      </c>
      <c r="K325" s="3" t="s">
        <v>1039</v>
      </c>
      <c r="L325" s="5">
        <v>11.25</v>
      </c>
      <c r="M325" s="4">
        <v>2</v>
      </c>
      <c r="N325" s="5">
        <v>3.7250000000000001</v>
      </c>
      <c r="O325" s="5">
        <v>1.8625</v>
      </c>
      <c r="P325" s="4">
        <v>392</v>
      </c>
      <c r="Q325" s="6">
        <v>0.51020408163265296</v>
      </c>
      <c r="R325" s="7">
        <v>1</v>
      </c>
      <c r="S325" s="6">
        <v>0</v>
      </c>
      <c r="T325" s="5">
        <v>0</v>
      </c>
      <c r="U325" s="5">
        <v>0</v>
      </c>
      <c r="V325" s="5">
        <f t="shared" si="8"/>
        <v>3.7250000000000001</v>
      </c>
      <c r="W325" s="4">
        <v>0</v>
      </c>
    </row>
    <row r="326" spans="1:23" x14ac:dyDescent="0.25">
      <c r="A326" s="3" t="s">
        <v>1030</v>
      </c>
      <c r="B326" s="3" t="s">
        <v>1031</v>
      </c>
      <c r="C326" s="3" t="s">
        <v>3446</v>
      </c>
      <c r="D326" s="3" t="s">
        <v>3447</v>
      </c>
      <c r="E326" s="4" t="s">
        <v>1026</v>
      </c>
      <c r="F326" s="3" t="s">
        <v>1035</v>
      </c>
      <c r="G326" s="3" t="s">
        <v>3448</v>
      </c>
      <c r="H326" s="3" t="s">
        <v>3449</v>
      </c>
      <c r="I326" s="3" t="s">
        <v>1038</v>
      </c>
      <c r="J326" s="3" t="s">
        <v>1022</v>
      </c>
      <c r="K326" s="3" t="s">
        <v>1039</v>
      </c>
      <c r="L326" s="5">
        <v>11.25</v>
      </c>
      <c r="M326" s="4">
        <v>1</v>
      </c>
      <c r="N326" s="5">
        <v>3.9750000000000001</v>
      </c>
      <c r="O326" s="5">
        <v>3.9750000000000001</v>
      </c>
      <c r="P326" s="4">
        <v>38</v>
      </c>
      <c r="Q326" s="6">
        <v>2.6315789473684199</v>
      </c>
      <c r="R326" s="7">
        <v>1.07894736842105</v>
      </c>
      <c r="S326" s="6">
        <v>0</v>
      </c>
      <c r="T326" s="5">
        <v>0</v>
      </c>
      <c r="U326" s="5">
        <v>0</v>
      </c>
      <c r="V326" s="5">
        <f t="shared" si="8"/>
        <v>3.9750000000000001</v>
      </c>
      <c r="W326" s="4">
        <v>0</v>
      </c>
    </row>
    <row r="327" spans="1:23" x14ac:dyDescent="0.25">
      <c r="A327" s="3" t="s">
        <v>1030</v>
      </c>
      <c r="B327" s="3" t="s">
        <v>1031</v>
      </c>
      <c r="C327" s="3" t="s">
        <v>3450</v>
      </c>
      <c r="D327" s="3" t="s">
        <v>3120</v>
      </c>
      <c r="E327" s="4" t="s">
        <v>1026</v>
      </c>
      <c r="F327" s="3" t="s">
        <v>1035</v>
      </c>
      <c r="G327" s="3" t="s">
        <v>2813</v>
      </c>
      <c r="H327" s="3" t="s">
        <v>3451</v>
      </c>
      <c r="I327" s="3" t="s">
        <v>1038</v>
      </c>
      <c r="J327" s="3" t="s">
        <v>1022</v>
      </c>
      <c r="K327" s="3" t="s">
        <v>1039</v>
      </c>
      <c r="L327" s="5">
        <v>11.25</v>
      </c>
      <c r="M327" s="4">
        <v>3</v>
      </c>
      <c r="N327" s="5">
        <v>3.9999999750000006</v>
      </c>
      <c r="O327" s="5">
        <v>1.3333333250000001</v>
      </c>
      <c r="P327" s="4">
        <v>144</v>
      </c>
      <c r="Q327" s="6">
        <v>2.0833333333333299</v>
      </c>
      <c r="R327" s="7">
        <v>1</v>
      </c>
      <c r="S327" s="6">
        <v>0</v>
      </c>
      <c r="T327" s="5">
        <v>0</v>
      </c>
      <c r="U327" s="5">
        <v>0</v>
      </c>
      <c r="V327" s="5">
        <f t="shared" si="8"/>
        <v>3.9999999750000006</v>
      </c>
      <c r="W327" s="4">
        <v>0</v>
      </c>
    </row>
    <row r="328" spans="1:23" x14ac:dyDescent="0.25">
      <c r="A328" s="3" t="s">
        <v>1030</v>
      </c>
      <c r="B328" s="3" t="s">
        <v>1031</v>
      </c>
      <c r="C328" s="3" t="s">
        <v>3452</v>
      </c>
      <c r="D328" s="3" t="s">
        <v>3122</v>
      </c>
      <c r="E328" s="4" t="s">
        <v>1026</v>
      </c>
      <c r="F328" s="3" t="s">
        <v>1035</v>
      </c>
      <c r="G328" s="3" t="s">
        <v>3349</v>
      </c>
      <c r="H328" s="3" t="s">
        <v>3350</v>
      </c>
      <c r="I328" s="3" t="s">
        <v>1038</v>
      </c>
      <c r="J328" s="3" t="s">
        <v>1022</v>
      </c>
      <c r="K328" s="3" t="s">
        <v>1039</v>
      </c>
      <c r="L328" s="5">
        <v>11.25</v>
      </c>
      <c r="M328" s="4">
        <v>3</v>
      </c>
      <c r="N328" s="5">
        <v>4.0125000000000002</v>
      </c>
      <c r="O328" s="5">
        <v>1.3374999999999999</v>
      </c>
      <c r="P328" s="4">
        <v>185</v>
      </c>
      <c r="Q328" s="6">
        <v>1.6216216216216199</v>
      </c>
      <c r="R328" s="7">
        <v>1</v>
      </c>
      <c r="S328" s="6">
        <v>0</v>
      </c>
      <c r="T328" s="5">
        <v>0</v>
      </c>
      <c r="U328" s="5">
        <v>0</v>
      </c>
      <c r="V328" s="5">
        <f t="shared" si="8"/>
        <v>4.0125000000000002</v>
      </c>
      <c r="W328" s="4">
        <v>0</v>
      </c>
    </row>
    <row r="329" spans="1:23" x14ac:dyDescent="0.25">
      <c r="A329" s="3" t="s">
        <v>1030</v>
      </c>
      <c r="B329" s="3" t="s">
        <v>1031</v>
      </c>
      <c r="C329" s="3" t="s">
        <v>3453</v>
      </c>
      <c r="D329" s="3" t="s">
        <v>1354</v>
      </c>
      <c r="E329" s="4" t="s">
        <v>1026</v>
      </c>
      <c r="F329" s="3" t="s">
        <v>1035</v>
      </c>
      <c r="G329" s="3" t="s">
        <v>774</v>
      </c>
      <c r="H329" s="3" t="s">
        <v>298</v>
      </c>
      <c r="I329" s="3" t="s">
        <v>1038</v>
      </c>
      <c r="J329" s="3" t="s">
        <v>1022</v>
      </c>
      <c r="K329" s="3" t="s">
        <v>1039</v>
      </c>
      <c r="L329" s="5">
        <v>11.25</v>
      </c>
      <c r="M329" s="4">
        <v>1</v>
      </c>
      <c r="N329" s="5">
        <v>4.1624999999999996</v>
      </c>
      <c r="O329" s="5">
        <v>4.1624999999999996</v>
      </c>
      <c r="P329" s="4">
        <v>79</v>
      </c>
      <c r="Q329" s="6">
        <v>1.26582278481013</v>
      </c>
      <c r="R329" s="7">
        <v>1.01518987341772</v>
      </c>
      <c r="S329" s="6">
        <v>0</v>
      </c>
      <c r="T329" s="5">
        <v>0</v>
      </c>
      <c r="U329" s="5">
        <v>0</v>
      </c>
      <c r="V329" s="5">
        <f t="shared" si="8"/>
        <v>4.1624999999999996</v>
      </c>
      <c r="W329" s="4">
        <v>0</v>
      </c>
    </row>
    <row r="330" spans="1:23" x14ac:dyDescent="0.25">
      <c r="A330" s="3" t="s">
        <v>1030</v>
      </c>
      <c r="B330" s="3" t="s">
        <v>1031</v>
      </c>
      <c r="C330" s="3" t="s">
        <v>3454</v>
      </c>
      <c r="D330" s="3" t="s">
        <v>3455</v>
      </c>
      <c r="E330" s="4" t="s">
        <v>1026</v>
      </c>
      <c r="F330" s="3" t="s">
        <v>1035</v>
      </c>
      <c r="G330" s="3" t="s">
        <v>2813</v>
      </c>
      <c r="H330" s="3" t="s">
        <v>3451</v>
      </c>
      <c r="I330" s="3" t="s">
        <v>1038</v>
      </c>
      <c r="J330" s="3" t="s">
        <v>1022</v>
      </c>
      <c r="K330" s="3" t="s">
        <v>1039</v>
      </c>
      <c r="L330" s="5">
        <v>11.25</v>
      </c>
      <c r="M330" s="4">
        <v>2</v>
      </c>
      <c r="N330" s="5">
        <v>4.1875</v>
      </c>
      <c r="O330" s="5">
        <v>2.09375</v>
      </c>
      <c r="P330" s="4">
        <v>7</v>
      </c>
      <c r="Q330" s="6">
        <v>28.571428571428601</v>
      </c>
      <c r="R330" s="7">
        <v>1</v>
      </c>
      <c r="S330" s="6">
        <v>0</v>
      </c>
      <c r="T330" s="5">
        <v>0</v>
      </c>
      <c r="U330" s="5">
        <v>0</v>
      </c>
      <c r="V330" s="5">
        <f t="shared" si="8"/>
        <v>4.1875</v>
      </c>
      <c r="W330" s="4">
        <v>0</v>
      </c>
    </row>
    <row r="331" spans="1:23" x14ac:dyDescent="0.25">
      <c r="A331" s="3" t="s">
        <v>1030</v>
      </c>
      <c r="B331" s="3" t="s">
        <v>1031</v>
      </c>
      <c r="C331" s="3" t="s">
        <v>3456</v>
      </c>
      <c r="D331" s="3" t="s">
        <v>3457</v>
      </c>
      <c r="E331" s="4" t="s">
        <v>1026</v>
      </c>
      <c r="F331" s="3" t="s">
        <v>1035</v>
      </c>
      <c r="G331" s="3" t="s">
        <v>3305</v>
      </c>
      <c r="H331" s="3" t="s">
        <v>3306</v>
      </c>
      <c r="I331" s="3" t="s">
        <v>1038</v>
      </c>
      <c r="J331" s="3" t="s">
        <v>1022</v>
      </c>
      <c r="K331" s="3" t="s">
        <v>1039</v>
      </c>
      <c r="L331" s="5">
        <v>11.25</v>
      </c>
      <c r="M331" s="4">
        <v>1</v>
      </c>
      <c r="N331" s="5">
        <v>4.2125000000000004</v>
      </c>
      <c r="O331" s="5">
        <v>4.2125000000000004</v>
      </c>
      <c r="P331" s="4">
        <v>37</v>
      </c>
      <c r="Q331" s="6">
        <v>2.7027027027027</v>
      </c>
      <c r="R331" s="7">
        <v>1</v>
      </c>
      <c r="S331" s="6">
        <v>0</v>
      </c>
      <c r="T331" s="5">
        <v>0</v>
      </c>
      <c r="U331" s="5">
        <v>0</v>
      </c>
      <c r="V331" s="5">
        <f t="shared" si="8"/>
        <v>4.2125000000000004</v>
      </c>
      <c r="W331" s="4">
        <v>0</v>
      </c>
    </row>
    <row r="332" spans="1:23" x14ac:dyDescent="0.25">
      <c r="A332" s="3" t="s">
        <v>1030</v>
      </c>
      <c r="B332" s="3" t="s">
        <v>1031</v>
      </c>
      <c r="C332" s="3" t="s">
        <v>3458</v>
      </c>
      <c r="D332" s="3" t="s">
        <v>3459</v>
      </c>
      <c r="E332" s="4" t="s">
        <v>1026</v>
      </c>
      <c r="F332" s="3" t="s">
        <v>1035</v>
      </c>
      <c r="G332" s="3" t="s">
        <v>3325</v>
      </c>
      <c r="H332" s="3" t="s">
        <v>3326</v>
      </c>
      <c r="I332" s="3" t="s">
        <v>1038</v>
      </c>
      <c r="J332" s="3" t="s">
        <v>1022</v>
      </c>
      <c r="K332" s="3" t="s">
        <v>1039</v>
      </c>
      <c r="L332" s="5">
        <v>11.25</v>
      </c>
      <c r="M332" s="4">
        <v>2</v>
      </c>
      <c r="N332" s="5">
        <v>4.2125000000000004</v>
      </c>
      <c r="O332" s="5">
        <v>2.1062500000000002</v>
      </c>
      <c r="P332" s="4">
        <v>87</v>
      </c>
      <c r="Q332" s="6">
        <v>2.29885057471264</v>
      </c>
      <c r="R332" s="7">
        <v>1</v>
      </c>
      <c r="S332" s="6">
        <v>0</v>
      </c>
      <c r="T332" s="5">
        <v>0</v>
      </c>
      <c r="U332" s="5">
        <v>0</v>
      </c>
      <c r="V332" s="5">
        <f t="shared" si="8"/>
        <v>4.2125000000000004</v>
      </c>
      <c r="W332" s="4">
        <v>0</v>
      </c>
    </row>
    <row r="333" spans="1:23" x14ac:dyDescent="0.25">
      <c r="A333" s="3" t="s">
        <v>1030</v>
      </c>
      <c r="B333" s="3" t="s">
        <v>1031</v>
      </c>
      <c r="C333" s="3" t="s">
        <v>3460</v>
      </c>
      <c r="D333" s="3" t="s">
        <v>3461</v>
      </c>
      <c r="E333" s="4" t="s">
        <v>1026</v>
      </c>
      <c r="F333" s="3" t="s">
        <v>1035</v>
      </c>
      <c r="G333" s="3" t="s">
        <v>3439</v>
      </c>
      <c r="H333" s="3" t="s">
        <v>3440</v>
      </c>
      <c r="I333" s="3" t="s">
        <v>1038</v>
      </c>
      <c r="J333" s="3" t="s">
        <v>1022</v>
      </c>
      <c r="K333" s="3" t="s">
        <v>1039</v>
      </c>
      <c r="L333" s="5">
        <v>11.25</v>
      </c>
      <c r="M333" s="4">
        <v>1</v>
      </c>
      <c r="N333" s="5">
        <v>4.3375000000000004</v>
      </c>
      <c r="O333" s="5">
        <v>4.3375000000000004</v>
      </c>
      <c r="P333" s="4">
        <v>18</v>
      </c>
      <c r="Q333" s="6">
        <v>5.5555555555555598</v>
      </c>
      <c r="R333" s="7">
        <v>1</v>
      </c>
      <c r="S333" s="6">
        <v>0</v>
      </c>
      <c r="T333" s="5">
        <v>0</v>
      </c>
      <c r="U333" s="5">
        <v>0</v>
      </c>
      <c r="V333" s="5">
        <f t="shared" si="8"/>
        <v>4.3375000000000004</v>
      </c>
      <c r="W333" s="4">
        <v>0</v>
      </c>
    </row>
    <row r="334" spans="1:23" x14ac:dyDescent="0.25">
      <c r="A334" s="3" t="s">
        <v>1030</v>
      </c>
      <c r="B334" s="3" t="s">
        <v>1031</v>
      </c>
      <c r="C334" s="3" t="s">
        <v>3462</v>
      </c>
      <c r="D334" s="3" t="s">
        <v>3463</v>
      </c>
      <c r="E334" s="4" t="s">
        <v>1026</v>
      </c>
      <c r="F334" s="3" t="s">
        <v>1035</v>
      </c>
      <c r="G334" s="3" t="s">
        <v>3321</v>
      </c>
      <c r="H334" s="3" t="s">
        <v>3322</v>
      </c>
      <c r="I334" s="3" t="s">
        <v>1038</v>
      </c>
      <c r="J334" s="3" t="s">
        <v>1022</v>
      </c>
      <c r="K334" s="3" t="s">
        <v>1039</v>
      </c>
      <c r="L334" s="5">
        <v>11.25</v>
      </c>
      <c r="M334" s="4">
        <v>3</v>
      </c>
      <c r="N334" s="5">
        <v>4.3374999750000001</v>
      </c>
      <c r="O334" s="5">
        <v>1.4458333249999999</v>
      </c>
      <c r="P334" s="4">
        <v>109</v>
      </c>
      <c r="Q334" s="6">
        <v>2.75229357798165</v>
      </c>
      <c r="R334" s="7">
        <v>1.04954128440367</v>
      </c>
      <c r="S334" s="6">
        <v>0</v>
      </c>
      <c r="T334" s="5">
        <v>0</v>
      </c>
      <c r="U334" s="5">
        <v>0</v>
      </c>
      <c r="V334" s="5">
        <f t="shared" si="8"/>
        <v>4.3374999750000001</v>
      </c>
      <c r="W334" s="4">
        <v>0</v>
      </c>
    </row>
    <row r="335" spans="1:23" x14ac:dyDescent="0.25">
      <c r="A335" s="3" t="s">
        <v>1030</v>
      </c>
      <c r="B335" s="3" t="s">
        <v>1031</v>
      </c>
      <c r="C335" s="3" t="s">
        <v>3464</v>
      </c>
      <c r="D335" s="3" t="s">
        <v>3465</v>
      </c>
      <c r="E335" s="4" t="s">
        <v>1026</v>
      </c>
      <c r="F335" s="3" t="s">
        <v>1035</v>
      </c>
      <c r="G335" s="3" t="s">
        <v>2813</v>
      </c>
      <c r="H335" s="3" t="s">
        <v>3451</v>
      </c>
      <c r="I335" s="3" t="s">
        <v>1038</v>
      </c>
      <c r="J335" s="3" t="s">
        <v>1022</v>
      </c>
      <c r="K335" s="3" t="s">
        <v>1039</v>
      </c>
      <c r="L335" s="5">
        <v>11.25</v>
      </c>
      <c r="M335" s="4">
        <v>2</v>
      </c>
      <c r="N335" s="5">
        <v>4.4249999999999998</v>
      </c>
      <c r="O335" s="5">
        <v>2.2124999999999999</v>
      </c>
      <c r="P335" s="4">
        <v>227</v>
      </c>
      <c r="Q335" s="6">
        <v>0.88105726872246704</v>
      </c>
      <c r="R335" s="7">
        <v>1</v>
      </c>
      <c r="S335" s="6">
        <v>0</v>
      </c>
      <c r="T335" s="5">
        <v>0</v>
      </c>
      <c r="U335" s="5">
        <v>0</v>
      </c>
      <c r="V335" s="5">
        <f t="shared" si="8"/>
        <v>4.4249999999999998</v>
      </c>
      <c r="W335" s="4">
        <v>0</v>
      </c>
    </row>
    <row r="336" spans="1:23" x14ac:dyDescent="0.25">
      <c r="A336" s="3" t="s">
        <v>1030</v>
      </c>
      <c r="B336" s="3" t="s">
        <v>1031</v>
      </c>
      <c r="C336" s="3" t="s">
        <v>3466</v>
      </c>
      <c r="D336" s="3" t="s">
        <v>3124</v>
      </c>
      <c r="E336" s="4" t="s">
        <v>1026</v>
      </c>
      <c r="F336" s="3" t="s">
        <v>1035</v>
      </c>
      <c r="G336" s="3" t="s">
        <v>2813</v>
      </c>
      <c r="H336" s="3" t="s">
        <v>3451</v>
      </c>
      <c r="I336" s="3" t="s">
        <v>1038</v>
      </c>
      <c r="J336" s="3" t="s">
        <v>1022</v>
      </c>
      <c r="K336" s="3" t="s">
        <v>1039</v>
      </c>
      <c r="L336" s="5">
        <v>11.25</v>
      </c>
      <c r="M336" s="4">
        <v>3</v>
      </c>
      <c r="N336" s="5">
        <v>4.7124999750000001</v>
      </c>
      <c r="O336" s="5">
        <v>1.5708333250000002</v>
      </c>
      <c r="P336" s="4">
        <v>144</v>
      </c>
      <c r="Q336" s="6">
        <v>2.0833333333333299</v>
      </c>
      <c r="R336" s="7">
        <v>1</v>
      </c>
      <c r="S336" s="6">
        <v>0</v>
      </c>
      <c r="T336" s="5">
        <v>0</v>
      </c>
      <c r="U336" s="5">
        <v>0</v>
      </c>
      <c r="V336" s="5">
        <f t="shared" si="8"/>
        <v>4.7124999750000001</v>
      </c>
      <c r="W336" s="4">
        <v>0</v>
      </c>
    </row>
    <row r="337" spans="1:23" x14ac:dyDescent="0.25">
      <c r="A337" s="3" t="s">
        <v>1030</v>
      </c>
      <c r="B337" s="3" t="s">
        <v>1031</v>
      </c>
      <c r="C337" s="3" t="s">
        <v>3467</v>
      </c>
      <c r="D337" s="3" t="s">
        <v>3468</v>
      </c>
      <c r="E337" s="4" t="s">
        <v>1026</v>
      </c>
      <c r="F337" s="3" t="s">
        <v>1035</v>
      </c>
      <c r="G337" s="3" t="s">
        <v>3418</v>
      </c>
      <c r="H337" s="3" t="s">
        <v>1020</v>
      </c>
      <c r="I337" s="3" t="s">
        <v>1038</v>
      </c>
      <c r="J337" s="3" t="s">
        <v>1022</v>
      </c>
      <c r="K337" s="3" t="s">
        <v>1039</v>
      </c>
      <c r="L337" s="5">
        <v>11.25</v>
      </c>
      <c r="M337" s="4">
        <v>2</v>
      </c>
      <c r="N337" s="5">
        <v>4.7125000000000004</v>
      </c>
      <c r="O337" s="5">
        <v>2.3562500000000002</v>
      </c>
      <c r="P337" s="4">
        <v>7</v>
      </c>
      <c r="Q337" s="6">
        <v>28.571428571428601</v>
      </c>
      <c r="R337" s="7">
        <v>1</v>
      </c>
      <c r="S337" s="6">
        <v>0</v>
      </c>
      <c r="T337" s="5">
        <v>0</v>
      </c>
      <c r="U337" s="5">
        <v>0</v>
      </c>
      <c r="V337" s="5">
        <f t="shared" si="8"/>
        <v>4.7125000000000004</v>
      </c>
      <c r="W337" s="4">
        <v>0</v>
      </c>
    </row>
    <row r="338" spans="1:23" x14ac:dyDescent="0.25">
      <c r="A338" s="3" t="s">
        <v>1030</v>
      </c>
      <c r="B338" s="3" t="s">
        <v>1031</v>
      </c>
      <c r="C338" s="3" t="s">
        <v>3469</v>
      </c>
      <c r="D338" s="3" t="s">
        <v>3470</v>
      </c>
      <c r="E338" s="4" t="s">
        <v>1026</v>
      </c>
      <c r="F338" s="3" t="s">
        <v>1035</v>
      </c>
      <c r="G338" s="3" t="s">
        <v>3439</v>
      </c>
      <c r="H338" s="3" t="s">
        <v>3440</v>
      </c>
      <c r="I338" s="3" t="s">
        <v>1038</v>
      </c>
      <c r="J338" s="3" t="s">
        <v>1022</v>
      </c>
      <c r="K338" s="3" t="s">
        <v>1039</v>
      </c>
      <c r="L338" s="5">
        <v>11.25</v>
      </c>
      <c r="M338" s="4">
        <v>3</v>
      </c>
      <c r="N338" s="5">
        <v>4.7374999874999997</v>
      </c>
      <c r="O338" s="5">
        <v>1.5791666625</v>
      </c>
      <c r="P338" s="4">
        <v>35</v>
      </c>
      <c r="Q338" s="6">
        <v>8.5714285714285694</v>
      </c>
      <c r="R338" s="7">
        <v>1</v>
      </c>
      <c r="S338" s="6">
        <v>0</v>
      </c>
      <c r="T338" s="5">
        <v>0</v>
      </c>
      <c r="U338" s="5">
        <v>0</v>
      </c>
      <c r="V338" s="5">
        <f t="shared" si="8"/>
        <v>4.7374999874999997</v>
      </c>
      <c r="W338" s="4">
        <v>0</v>
      </c>
    </row>
    <row r="339" spans="1:23" x14ac:dyDescent="0.25">
      <c r="A339" s="3" t="s">
        <v>1030</v>
      </c>
      <c r="B339" s="3" t="s">
        <v>1031</v>
      </c>
      <c r="C339" s="3" t="s">
        <v>3471</v>
      </c>
      <c r="D339" s="3" t="s">
        <v>3472</v>
      </c>
      <c r="E339" s="4" t="s">
        <v>1026</v>
      </c>
      <c r="F339" s="3" t="s">
        <v>1035</v>
      </c>
      <c r="G339" s="3" t="s">
        <v>3298</v>
      </c>
      <c r="H339" s="3" t="s">
        <v>441</v>
      </c>
      <c r="I339" s="3" t="s">
        <v>1038</v>
      </c>
      <c r="J339" s="3" t="s">
        <v>1022</v>
      </c>
      <c r="K339" s="3" t="s">
        <v>1039</v>
      </c>
      <c r="L339" s="5">
        <v>11.25</v>
      </c>
      <c r="M339" s="4">
        <v>1</v>
      </c>
      <c r="N339" s="5">
        <v>5</v>
      </c>
      <c r="O339" s="5">
        <v>5</v>
      </c>
      <c r="P339" s="4">
        <v>59</v>
      </c>
      <c r="Q339" s="6">
        <v>1.6949152542372901</v>
      </c>
      <c r="R339" s="7">
        <v>1</v>
      </c>
      <c r="S339" s="6">
        <v>0</v>
      </c>
      <c r="T339" s="5">
        <v>0</v>
      </c>
      <c r="U339" s="5">
        <v>0</v>
      </c>
      <c r="V339" s="5">
        <f t="shared" si="8"/>
        <v>5</v>
      </c>
      <c r="W339" s="4">
        <v>0</v>
      </c>
    </row>
    <row r="340" spans="1:23" x14ac:dyDescent="0.25">
      <c r="A340" s="3" t="s">
        <v>1030</v>
      </c>
      <c r="B340" s="3" t="s">
        <v>1031</v>
      </c>
      <c r="C340" s="3" t="s">
        <v>3473</v>
      </c>
      <c r="D340" s="3" t="s">
        <v>3474</v>
      </c>
      <c r="E340" s="4" t="s">
        <v>1026</v>
      </c>
      <c r="F340" s="3" t="s">
        <v>1035</v>
      </c>
      <c r="G340" s="3" t="s">
        <v>3370</v>
      </c>
      <c r="H340" s="3" t="s">
        <v>3371</v>
      </c>
      <c r="I340" s="3" t="s">
        <v>1038</v>
      </c>
      <c r="J340" s="3" t="s">
        <v>1022</v>
      </c>
      <c r="K340" s="3" t="s">
        <v>1039</v>
      </c>
      <c r="L340" s="5">
        <v>11.25</v>
      </c>
      <c r="M340" s="4">
        <v>5</v>
      </c>
      <c r="N340" s="5">
        <v>5.2625000000000002</v>
      </c>
      <c r="O340" s="5">
        <v>1.0525</v>
      </c>
      <c r="P340" s="4">
        <v>30</v>
      </c>
      <c r="Q340" s="6">
        <v>16.6666666666667</v>
      </c>
      <c r="R340" s="7">
        <v>1</v>
      </c>
      <c r="S340" s="6">
        <v>0</v>
      </c>
      <c r="T340" s="5">
        <v>0</v>
      </c>
      <c r="U340" s="5">
        <v>0</v>
      </c>
      <c r="V340" s="5">
        <f t="shared" si="8"/>
        <v>5.2625000000000002</v>
      </c>
      <c r="W340" s="4">
        <v>0</v>
      </c>
    </row>
    <row r="341" spans="1:23" x14ac:dyDescent="0.25">
      <c r="A341" s="3" t="s">
        <v>1030</v>
      </c>
      <c r="B341" s="3" t="s">
        <v>1031</v>
      </c>
      <c r="C341" s="3" t="s">
        <v>3475</v>
      </c>
      <c r="D341" s="3" t="s">
        <v>3476</v>
      </c>
      <c r="E341" s="4" t="s">
        <v>1026</v>
      </c>
      <c r="F341" s="3" t="s">
        <v>1035</v>
      </c>
      <c r="G341" s="3" t="s">
        <v>3421</v>
      </c>
      <c r="H341" s="3" t="s">
        <v>3422</v>
      </c>
      <c r="I341" s="3" t="s">
        <v>1038</v>
      </c>
      <c r="J341" s="3" t="s">
        <v>1022</v>
      </c>
      <c r="K341" s="3" t="s">
        <v>1039</v>
      </c>
      <c r="L341" s="5">
        <v>11.25</v>
      </c>
      <c r="M341" s="4">
        <v>1</v>
      </c>
      <c r="N341" s="5">
        <v>5.4749999999999996</v>
      </c>
      <c r="O341" s="5">
        <v>5.4749999999999996</v>
      </c>
      <c r="P341" s="4">
        <v>59</v>
      </c>
      <c r="Q341" s="6">
        <v>1.6949152542372901</v>
      </c>
      <c r="R341" s="7">
        <v>1</v>
      </c>
      <c r="S341" s="6">
        <v>0</v>
      </c>
      <c r="T341" s="5">
        <v>0</v>
      </c>
      <c r="U341" s="5">
        <v>0</v>
      </c>
      <c r="V341" s="5">
        <f t="shared" si="8"/>
        <v>5.4749999999999996</v>
      </c>
      <c r="W341" s="4">
        <v>0</v>
      </c>
    </row>
    <row r="342" spans="1:23" x14ac:dyDescent="0.25">
      <c r="A342" s="3" t="s">
        <v>1030</v>
      </c>
      <c r="B342" s="3" t="s">
        <v>1031</v>
      </c>
      <c r="C342" s="3" t="s">
        <v>3477</v>
      </c>
      <c r="D342" s="3" t="s">
        <v>3478</v>
      </c>
      <c r="E342" s="4" t="s">
        <v>1026</v>
      </c>
      <c r="F342" s="3" t="s">
        <v>1035</v>
      </c>
      <c r="G342" s="3" t="s">
        <v>3366</v>
      </c>
      <c r="H342" s="3" t="s">
        <v>3367</v>
      </c>
      <c r="I342" s="3" t="s">
        <v>1038</v>
      </c>
      <c r="J342" s="3" t="s">
        <v>1022</v>
      </c>
      <c r="K342" s="3" t="s">
        <v>1039</v>
      </c>
      <c r="L342" s="5">
        <v>11.25</v>
      </c>
      <c r="M342" s="4">
        <v>3</v>
      </c>
      <c r="N342" s="5">
        <v>5.4999999749999997</v>
      </c>
      <c r="O342" s="5">
        <v>1.8333333249999999</v>
      </c>
      <c r="P342" s="4">
        <v>1140</v>
      </c>
      <c r="Q342" s="6">
        <v>0.26315789473684204</v>
      </c>
      <c r="R342" s="7">
        <v>1</v>
      </c>
      <c r="S342" s="6">
        <v>0</v>
      </c>
      <c r="T342" s="5">
        <v>0</v>
      </c>
      <c r="U342" s="5">
        <v>0</v>
      </c>
      <c r="V342" s="5">
        <f t="shared" si="8"/>
        <v>5.4999999749999997</v>
      </c>
      <c r="W342" s="4">
        <v>0</v>
      </c>
    </row>
    <row r="343" spans="1:23" x14ac:dyDescent="0.25">
      <c r="A343" s="3" t="s">
        <v>1030</v>
      </c>
      <c r="B343" s="3" t="s">
        <v>1031</v>
      </c>
      <c r="C343" s="3" t="s">
        <v>3479</v>
      </c>
      <c r="D343" s="3" t="s">
        <v>3480</v>
      </c>
      <c r="E343" s="4" t="s">
        <v>1026</v>
      </c>
      <c r="F343" s="3" t="s">
        <v>1035</v>
      </c>
      <c r="G343" s="3" t="s">
        <v>3325</v>
      </c>
      <c r="H343" s="3" t="s">
        <v>3326</v>
      </c>
      <c r="I343" s="3" t="s">
        <v>1038</v>
      </c>
      <c r="J343" s="3" t="s">
        <v>1022</v>
      </c>
      <c r="K343" s="3" t="s">
        <v>1039</v>
      </c>
      <c r="L343" s="5">
        <v>11.25</v>
      </c>
      <c r="M343" s="4">
        <v>1</v>
      </c>
      <c r="N343" s="5">
        <v>5.5250000000000004</v>
      </c>
      <c r="O343" s="5">
        <v>5.5250000000000004</v>
      </c>
      <c r="P343" s="4">
        <v>1</v>
      </c>
      <c r="Q343" s="6">
        <v>100</v>
      </c>
      <c r="R343" s="7">
        <v>1</v>
      </c>
      <c r="S343" s="6">
        <v>0</v>
      </c>
      <c r="T343" s="5">
        <v>0</v>
      </c>
      <c r="U343" s="5">
        <v>0</v>
      </c>
      <c r="V343" s="5">
        <f t="shared" si="8"/>
        <v>5.5250000000000004</v>
      </c>
      <c r="W343" s="4">
        <v>0</v>
      </c>
    </row>
    <row r="344" spans="1:23" x14ac:dyDescent="0.25">
      <c r="A344" s="3" t="s">
        <v>1030</v>
      </c>
      <c r="B344" s="3" t="s">
        <v>1031</v>
      </c>
      <c r="C344" s="3" t="s">
        <v>3481</v>
      </c>
      <c r="D344" s="3" t="s">
        <v>3482</v>
      </c>
      <c r="E344" s="4" t="s">
        <v>1026</v>
      </c>
      <c r="F344" s="3" t="s">
        <v>1035</v>
      </c>
      <c r="G344" s="3" t="s">
        <v>3398</v>
      </c>
      <c r="H344" s="3" t="s">
        <v>3399</v>
      </c>
      <c r="I344" s="3" t="s">
        <v>1038</v>
      </c>
      <c r="J344" s="3" t="s">
        <v>1022</v>
      </c>
      <c r="K344" s="3" t="s">
        <v>1039</v>
      </c>
      <c r="L344" s="5">
        <v>11.25</v>
      </c>
      <c r="M344" s="4">
        <v>2</v>
      </c>
      <c r="N344" s="5">
        <v>5.625</v>
      </c>
      <c r="O344" s="5">
        <v>2.8125</v>
      </c>
      <c r="P344" s="4">
        <v>123</v>
      </c>
      <c r="Q344" s="6">
        <v>1.6260162601626</v>
      </c>
      <c r="R344" s="7">
        <v>1</v>
      </c>
      <c r="S344" s="6">
        <v>0</v>
      </c>
      <c r="T344" s="5">
        <v>0</v>
      </c>
      <c r="U344" s="5">
        <v>0</v>
      </c>
      <c r="V344" s="5">
        <f t="shared" si="8"/>
        <v>5.625</v>
      </c>
      <c r="W344" s="4">
        <v>0</v>
      </c>
    </row>
    <row r="345" spans="1:23" x14ac:dyDescent="0.25">
      <c r="A345" s="3" t="s">
        <v>1030</v>
      </c>
      <c r="B345" s="3" t="s">
        <v>1031</v>
      </c>
      <c r="C345" s="3" t="s">
        <v>3483</v>
      </c>
      <c r="D345" s="3" t="s">
        <v>3484</v>
      </c>
      <c r="E345" s="4" t="s">
        <v>1026</v>
      </c>
      <c r="F345" s="3" t="s">
        <v>1035</v>
      </c>
      <c r="G345" s="3" t="s">
        <v>3433</v>
      </c>
      <c r="H345" s="3" t="s">
        <v>3434</v>
      </c>
      <c r="I345" s="3" t="s">
        <v>1038</v>
      </c>
      <c r="J345" s="3" t="s">
        <v>1022</v>
      </c>
      <c r="K345" s="3" t="s">
        <v>1039</v>
      </c>
      <c r="L345" s="5">
        <v>11.25</v>
      </c>
      <c r="M345" s="4">
        <v>2</v>
      </c>
      <c r="N345" s="5">
        <v>5.6875</v>
      </c>
      <c r="O345" s="5">
        <v>2.84375</v>
      </c>
      <c r="P345" s="4">
        <v>3</v>
      </c>
      <c r="Q345" s="6">
        <v>66.6666666666667</v>
      </c>
      <c r="R345" s="7">
        <v>1</v>
      </c>
      <c r="S345" s="6">
        <v>0</v>
      </c>
      <c r="T345" s="5">
        <v>0</v>
      </c>
      <c r="U345" s="5">
        <v>0</v>
      </c>
      <c r="V345" s="5">
        <f t="shared" si="8"/>
        <v>5.6875</v>
      </c>
      <c r="W345" s="4">
        <v>0</v>
      </c>
    </row>
    <row r="346" spans="1:23" x14ac:dyDescent="0.25">
      <c r="A346" s="3" t="s">
        <v>1030</v>
      </c>
      <c r="B346" s="3" t="s">
        <v>1031</v>
      </c>
      <c r="C346" s="3" t="s">
        <v>3485</v>
      </c>
      <c r="D346" s="3" t="s">
        <v>3486</v>
      </c>
      <c r="E346" s="4" t="s">
        <v>1026</v>
      </c>
      <c r="F346" s="3" t="s">
        <v>1035</v>
      </c>
      <c r="G346" s="3" t="s">
        <v>3421</v>
      </c>
      <c r="H346" s="3" t="s">
        <v>3422</v>
      </c>
      <c r="I346" s="3" t="s">
        <v>1038</v>
      </c>
      <c r="J346" s="3" t="s">
        <v>1022</v>
      </c>
      <c r="K346" s="3" t="s">
        <v>1039</v>
      </c>
      <c r="L346" s="5">
        <v>11.25</v>
      </c>
      <c r="M346" s="4">
        <v>1</v>
      </c>
      <c r="N346" s="5">
        <v>5.875</v>
      </c>
      <c r="O346" s="5">
        <v>5.875</v>
      </c>
      <c r="P346" s="4">
        <v>382</v>
      </c>
      <c r="Q346" s="6">
        <v>0.26178010471204199</v>
      </c>
      <c r="R346" s="7">
        <v>1.03952879581152</v>
      </c>
      <c r="S346" s="6">
        <v>0</v>
      </c>
      <c r="T346" s="5">
        <v>0</v>
      </c>
      <c r="U346" s="5">
        <v>0</v>
      </c>
      <c r="V346" s="5">
        <f t="shared" si="8"/>
        <v>5.875</v>
      </c>
      <c r="W346" s="4">
        <v>0</v>
      </c>
    </row>
    <row r="347" spans="1:23" x14ac:dyDescent="0.25">
      <c r="A347" s="3" t="s">
        <v>1030</v>
      </c>
      <c r="B347" s="3" t="s">
        <v>1031</v>
      </c>
      <c r="C347" s="3" t="s">
        <v>3487</v>
      </c>
      <c r="D347" s="3" t="s">
        <v>3488</v>
      </c>
      <c r="E347" s="4" t="s">
        <v>1026</v>
      </c>
      <c r="F347" s="3" t="s">
        <v>1035</v>
      </c>
      <c r="G347" s="3" t="s">
        <v>3298</v>
      </c>
      <c r="H347" s="3" t="s">
        <v>441</v>
      </c>
      <c r="I347" s="3" t="s">
        <v>1038</v>
      </c>
      <c r="J347" s="3" t="s">
        <v>1022</v>
      </c>
      <c r="K347" s="3" t="s">
        <v>1039</v>
      </c>
      <c r="L347" s="5">
        <v>11.25</v>
      </c>
      <c r="M347" s="4">
        <v>1</v>
      </c>
      <c r="N347" s="5">
        <v>5.9749999999999996</v>
      </c>
      <c r="O347" s="5">
        <v>5.9749999999999996</v>
      </c>
      <c r="P347" s="4">
        <v>7</v>
      </c>
      <c r="Q347" s="6">
        <v>14.285714285714301</v>
      </c>
      <c r="R347" s="7">
        <v>1</v>
      </c>
      <c r="S347" s="6">
        <v>0</v>
      </c>
      <c r="T347" s="5">
        <v>0</v>
      </c>
      <c r="U347" s="5">
        <v>0</v>
      </c>
      <c r="V347" s="5">
        <f t="shared" si="8"/>
        <v>5.9749999999999996</v>
      </c>
      <c r="W347" s="4">
        <v>0</v>
      </c>
    </row>
    <row r="348" spans="1:23" x14ac:dyDescent="0.25">
      <c r="A348" s="3" t="s">
        <v>1030</v>
      </c>
      <c r="B348" s="3" t="s">
        <v>1031</v>
      </c>
      <c r="C348" s="3" t="s">
        <v>3489</v>
      </c>
      <c r="D348" s="3" t="s">
        <v>3490</v>
      </c>
      <c r="E348" s="4" t="s">
        <v>1026</v>
      </c>
      <c r="F348" s="3" t="s">
        <v>1035</v>
      </c>
      <c r="G348" s="3" t="s">
        <v>3410</v>
      </c>
      <c r="H348" s="3" t="s">
        <v>3411</v>
      </c>
      <c r="I348" s="3" t="s">
        <v>1038</v>
      </c>
      <c r="J348" s="3" t="s">
        <v>1022</v>
      </c>
      <c r="K348" s="3" t="s">
        <v>1039</v>
      </c>
      <c r="L348" s="5">
        <v>11.25</v>
      </c>
      <c r="M348" s="4">
        <v>2</v>
      </c>
      <c r="N348" s="5">
        <v>6.4249999999999998</v>
      </c>
      <c r="O348" s="5">
        <v>3.2124999999999999</v>
      </c>
      <c r="P348" s="4">
        <v>43</v>
      </c>
      <c r="Q348" s="6">
        <v>4.6511627906976702</v>
      </c>
      <c r="R348" s="7">
        <v>1</v>
      </c>
      <c r="S348" s="6">
        <v>0</v>
      </c>
      <c r="T348" s="5">
        <v>0</v>
      </c>
      <c r="U348" s="5">
        <v>0</v>
      </c>
      <c r="V348" s="5">
        <f t="shared" si="8"/>
        <v>6.4249999999999998</v>
      </c>
      <c r="W348" s="4">
        <v>0</v>
      </c>
    </row>
    <row r="349" spans="1:23" x14ac:dyDescent="0.25">
      <c r="A349" s="3" t="s">
        <v>1030</v>
      </c>
      <c r="B349" s="3" t="s">
        <v>1031</v>
      </c>
      <c r="C349" s="3" t="s">
        <v>3491</v>
      </c>
      <c r="D349" s="3" t="s">
        <v>3492</v>
      </c>
      <c r="E349" s="4" t="s">
        <v>1026</v>
      </c>
      <c r="F349" s="3" t="s">
        <v>1035</v>
      </c>
      <c r="G349" s="3" t="s">
        <v>3398</v>
      </c>
      <c r="H349" s="3" t="s">
        <v>3399</v>
      </c>
      <c r="I349" s="3" t="s">
        <v>1038</v>
      </c>
      <c r="J349" s="3" t="s">
        <v>1022</v>
      </c>
      <c r="K349" s="3" t="s">
        <v>1039</v>
      </c>
      <c r="L349" s="5">
        <v>11.25</v>
      </c>
      <c r="M349" s="4">
        <v>1</v>
      </c>
      <c r="N349" s="5">
        <v>6.7125000000000004</v>
      </c>
      <c r="O349" s="5">
        <v>6.7125000000000004</v>
      </c>
      <c r="P349" s="4">
        <v>9</v>
      </c>
      <c r="Q349" s="6">
        <v>11.1111111111111</v>
      </c>
      <c r="R349" s="7">
        <v>1.1111111111111101</v>
      </c>
      <c r="S349" s="6">
        <v>0</v>
      </c>
      <c r="T349" s="5">
        <v>0</v>
      </c>
      <c r="U349" s="5">
        <v>0</v>
      </c>
      <c r="V349" s="5">
        <f t="shared" si="8"/>
        <v>6.7125000000000004</v>
      </c>
      <c r="W349" s="4">
        <v>0</v>
      </c>
    </row>
    <row r="350" spans="1:23" x14ac:dyDescent="0.25">
      <c r="A350" s="3" t="s">
        <v>1030</v>
      </c>
      <c r="B350" s="3" t="s">
        <v>1031</v>
      </c>
      <c r="C350" s="3" t="s">
        <v>3493</v>
      </c>
      <c r="D350" s="3" t="s">
        <v>3494</v>
      </c>
      <c r="E350" s="4" t="s">
        <v>1026</v>
      </c>
      <c r="F350" s="3" t="s">
        <v>1035</v>
      </c>
      <c r="G350" s="3" t="s">
        <v>3398</v>
      </c>
      <c r="H350" s="3" t="s">
        <v>3399</v>
      </c>
      <c r="I350" s="3" t="s">
        <v>1038</v>
      </c>
      <c r="J350" s="3" t="s">
        <v>1022</v>
      </c>
      <c r="K350" s="3" t="s">
        <v>1039</v>
      </c>
      <c r="L350" s="5">
        <v>11.25</v>
      </c>
      <c r="M350" s="4">
        <v>3</v>
      </c>
      <c r="N350" s="5">
        <v>6.7374999750000004</v>
      </c>
      <c r="O350" s="5">
        <v>2.245833325</v>
      </c>
      <c r="P350" s="4">
        <v>115</v>
      </c>
      <c r="Q350" s="6">
        <v>2.60869565217391</v>
      </c>
      <c r="R350" s="7">
        <v>1</v>
      </c>
      <c r="S350" s="6">
        <v>0</v>
      </c>
      <c r="T350" s="5">
        <v>0</v>
      </c>
      <c r="U350" s="5">
        <v>0</v>
      </c>
      <c r="V350" s="5">
        <f t="shared" si="8"/>
        <v>6.7374999750000004</v>
      </c>
      <c r="W350" s="4">
        <v>0</v>
      </c>
    </row>
    <row r="351" spans="1:23" x14ac:dyDescent="0.25">
      <c r="A351" s="3" t="s">
        <v>1030</v>
      </c>
      <c r="B351" s="3" t="s">
        <v>1031</v>
      </c>
      <c r="C351" s="3" t="s">
        <v>3495</v>
      </c>
      <c r="D351" s="3" t="s">
        <v>3496</v>
      </c>
      <c r="E351" s="4" t="s">
        <v>1026</v>
      </c>
      <c r="F351" s="3" t="s">
        <v>1035</v>
      </c>
      <c r="G351" s="3" t="s">
        <v>68</v>
      </c>
      <c r="H351" s="3" t="s">
        <v>28</v>
      </c>
      <c r="I351" s="3" t="s">
        <v>1038</v>
      </c>
      <c r="J351" s="3" t="s">
        <v>1022</v>
      </c>
      <c r="K351" s="3" t="s">
        <v>1039</v>
      </c>
      <c r="L351" s="5">
        <v>11.25</v>
      </c>
      <c r="M351" s="4">
        <v>4</v>
      </c>
      <c r="N351" s="5">
        <v>6.9625000000000004</v>
      </c>
      <c r="O351" s="5">
        <v>1.7406250000000001</v>
      </c>
      <c r="P351" s="4">
        <v>13</v>
      </c>
      <c r="Q351" s="6">
        <v>30.769230769230798</v>
      </c>
      <c r="R351" s="7">
        <v>1</v>
      </c>
      <c r="S351" s="6">
        <v>0</v>
      </c>
      <c r="T351" s="5">
        <v>0</v>
      </c>
      <c r="U351" s="5">
        <v>0</v>
      </c>
      <c r="V351" s="5">
        <f t="shared" si="8"/>
        <v>6.9625000000000004</v>
      </c>
      <c r="W351" s="4">
        <v>0</v>
      </c>
    </row>
    <row r="352" spans="1:23" x14ac:dyDescent="0.25">
      <c r="A352" s="3" t="s">
        <v>1030</v>
      </c>
      <c r="B352" s="3" t="s">
        <v>1031</v>
      </c>
      <c r="C352" s="3" t="s">
        <v>3497</v>
      </c>
      <c r="D352" s="3" t="s">
        <v>3498</v>
      </c>
      <c r="E352" s="4" t="s">
        <v>1026</v>
      </c>
      <c r="F352" s="3" t="s">
        <v>1035</v>
      </c>
      <c r="G352" s="3" t="s">
        <v>3388</v>
      </c>
      <c r="H352" s="3" t="s">
        <v>3389</v>
      </c>
      <c r="I352" s="3" t="s">
        <v>1038</v>
      </c>
      <c r="J352" s="3" t="s">
        <v>1022</v>
      </c>
      <c r="K352" s="3" t="s">
        <v>1039</v>
      </c>
      <c r="L352" s="5">
        <v>11.25</v>
      </c>
      <c r="M352" s="4">
        <v>1</v>
      </c>
      <c r="N352" s="5">
        <v>7.0625</v>
      </c>
      <c r="O352" s="5">
        <v>7.0625</v>
      </c>
      <c r="P352" s="4">
        <v>8</v>
      </c>
      <c r="Q352" s="6">
        <v>12.5</v>
      </c>
      <c r="R352" s="7">
        <v>1</v>
      </c>
      <c r="S352" s="6">
        <v>0</v>
      </c>
      <c r="T352" s="5">
        <v>0</v>
      </c>
      <c r="U352" s="5">
        <v>0</v>
      </c>
      <c r="V352" s="5">
        <f t="shared" si="8"/>
        <v>7.0625</v>
      </c>
      <c r="W352" s="4">
        <v>0</v>
      </c>
    </row>
    <row r="353" spans="1:23" x14ac:dyDescent="0.25">
      <c r="A353" s="3" t="s">
        <v>1030</v>
      </c>
      <c r="B353" s="3" t="s">
        <v>1031</v>
      </c>
      <c r="C353" s="3" t="s">
        <v>3499</v>
      </c>
      <c r="D353" s="3" t="s">
        <v>3500</v>
      </c>
      <c r="E353" s="4" t="s">
        <v>1026</v>
      </c>
      <c r="F353" s="3" t="s">
        <v>1035</v>
      </c>
      <c r="G353" s="3" t="s">
        <v>3421</v>
      </c>
      <c r="H353" s="3" t="s">
        <v>3422</v>
      </c>
      <c r="I353" s="3" t="s">
        <v>1038</v>
      </c>
      <c r="J353" s="3" t="s">
        <v>1022</v>
      </c>
      <c r="K353" s="3" t="s">
        <v>1039</v>
      </c>
      <c r="L353" s="5">
        <v>11.25</v>
      </c>
      <c r="M353" s="4">
        <v>1</v>
      </c>
      <c r="N353" s="5">
        <v>7.0875000000000004</v>
      </c>
      <c r="O353" s="5">
        <v>7.0875000000000004</v>
      </c>
      <c r="P353" s="4">
        <v>160</v>
      </c>
      <c r="Q353" s="6">
        <v>0.625</v>
      </c>
      <c r="R353" s="7">
        <v>1</v>
      </c>
      <c r="S353" s="6">
        <v>0</v>
      </c>
      <c r="T353" s="5">
        <v>0</v>
      </c>
      <c r="U353" s="5">
        <v>0</v>
      </c>
      <c r="V353" s="5">
        <f t="shared" si="8"/>
        <v>7.0875000000000004</v>
      </c>
      <c r="W353" s="4">
        <v>0</v>
      </c>
    </row>
    <row r="354" spans="1:23" x14ac:dyDescent="0.25">
      <c r="A354" s="3" t="s">
        <v>1030</v>
      </c>
      <c r="B354" s="3" t="s">
        <v>1031</v>
      </c>
      <c r="C354" s="3" t="s">
        <v>3501</v>
      </c>
      <c r="D354" s="3" t="s">
        <v>3153</v>
      </c>
      <c r="E354" s="4" t="s">
        <v>1026</v>
      </c>
      <c r="F354" s="3" t="s">
        <v>1035</v>
      </c>
      <c r="G354" s="3" t="s">
        <v>68</v>
      </c>
      <c r="H354" s="3" t="s">
        <v>28</v>
      </c>
      <c r="I354" s="3" t="s">
        <v>1038</v>
      </c>
      <c r="J354" s="3" t="s">
        <v>1022</v>
      </c>
      <c r="K354" s="3" t="s">
        <v>1039</v>
      </c>
      <c r="L354" s="5">
        <v>11.25</v>
      </c>
      <c r="M354" s="4">
        <v>5</v>
      </c>
      <c r="N354" s="5">
        <v>7.1624999999999996</v>
      </c>
      <c r="O354" s="5">
        <v>1.4325000000000001</v>
      </c>
      <c r="P354" s="4">
        <v>64</v>
      </c>
      <c r="Q354" s="6">
        <v>7.8125</v>
      </c>
      <c r="R354" s="7">
        <v>1.265625</v>
      </c>
      <c r="S354" s="6">
        <v>0</v>
      </c>
      <c r="T354" s="5">
        <v>0</v>
      </c>
      <c r="U354" s="5">
        <v>0</v>
      </c>
      <c r="V354" s="5">
        <f t="shared" si="8"/>
        <v>7.1624999999999996</v>
      </c>
      <c r="W354" s="4">
        <v>0</v>
      </c>
    </row>
    <row r="355" spans="1:23" x14ac:dyDescent="0.25">
      <c r="A355" s="3" t="s">
        <v>1030</v>
      </c>
      <c r="B355" s="3" t="s">
        <v>1031</v>
      </c>
      <c r="C355" s="3" t="s">
        <v>3502</v>
      </c>
      <c r="D355" s="3" t="s">
        <v>3503</v>
      </c>
      <c r="E355" s="4" t="s">
        <v>1026</v>
      </c>
      <c r="F355" s="3" t="s">
        <v>1035</v>
      </c>
      <c r="G355" s="3" t="s">
        <v>3410</v>
      </c>
      <c r="H355" s="3" t="s">
        <v>3411</v>
      </c>
      <c r="I355" s="3" t="s">
        <v>1038</v>
      </c>
      <c r="J355" s="3" t="s">
        <v>1022</v>
      </c>
      <c r="K355" s="3" t="s">
        <v>1039</v>
      </c>
      <c r="L355" s="5">
        <v>11.25</v>
      </c>
      <c r="M355" s="4">
        <v>1</v>
      </c>
      <c r="N355" s="5">
        <v>7.1749999999999998</v>
      </c>
      <c r="O355" s="5">
        <v>7.1749999999999998</v>
      </c>
      <c r="P355" s="4">
        <v>70</v>
      </c>
      <c r="Q355" s="6">
        <v>1.4285714285714299</v>
      </c>
      <c r="R355" s="7">
        <v>1</v>
      </c>
      <c r="S355" s="6">
        <v>0</v>
      </c>
      <c r="T355" s="5">
        <v>0</v>
      </c>
      <c r="U355" s="5">
        <v>0</v>
      </c>
      <c r="V355" s="5">
        <f t="shared" si="8"/>
        <v>7.1749999999999998</v>
      </c>
      <c r="W355" s="4">
        <v>0</v>
      </c>
    </row>
    <row r="356" spans="1:23" x14ac:dyDescent="0.25">
      <c r="A356" s="3" t="s">
        <v>1030</v>
      </c>
      <c r="B356" s="3" t="s">
        <v>1031</v>
      </c>
      <c r="C356" s="3" t="s">
        <v>3504</v>
      </c>
      <c r="D356" s="3" t="s">
        <v>3505</v>
      </c>
      <c r="E356" s="4" t="s">
        <v>1026</v>
      </c>
      <c r="F356" s="3" t="s">
        <v>1035</v>
      </c>
      <c r="G356" s="3" t="s">
        <v>3448</v>
      </c>
      <c r="H356" s="3" t="s">
        <v>3449</v>
      </c>
      <c r="I356" s="3" t="s">
        <v>1038</v>
      </c>
      <c r="J356" s="3" t="s">
        <v>1022</v>
      </c>
      <c r="K356" s="3" t="s">
        <v>1039</v>
      </c>
      <c r="L356" s="5">
        <v>11.25</v>
      </c>
      <c r="M356" s="4">
        <v>2</v>
      </c>
      <c r="N356" s="5">
        <v>7.2750000000000004</v>
      </c>
      <c r="O356" s="5">
        <v>3.6375000000000002</v>
      </c>
      <c r="P356" s="4">
        <v>22</v>
      </c>
      <c r="Q356" s="6">
        <v>9.0909090909090899</v>
      </c>
      <c r="R356" s="7">
        <v>1.05454545454545</v>
      </c>
      <c r="S356" s="6">
        <v>0</v>
      </c>
      <c r="T356" s="5">
        <v>0</v>
      </c>
      <c r="U356" s="5">
        <v>0</v>
      </c>
      <c r="V356" s="5">
        <f t="shared" si="8"/>
        <v>7.2750000000000004</v>
      </c>
      <c r="W356" s="4">
        <v>0</v>
      </c>
    </row>
    <row r="357" spans="1:23" x14ac:dyDescent="0.25">
      <c r="A357" s="3" t="s">
        <v>1030</v>
      </c>
      <c r="B357" s="3" t="s">
        <v>1031</v>
      </c>
      <c r="C357" s="3" t="s">
        <v>3506</v>
      </c>
      <c r="D357" s="3" t="s">
        <v>3507</v>
      </c>
      <c r="E357" s="4" t="s">
        <v>1026</v>
      </c>
      <c r="F357" s="3" t="s">
        <v>1035</v>
      </c>
      <c r="G357" s="3" t="s">
        <v>68</v>
      </c>
      <c r="H357" s="3" t="s">
        <v>28</v>
      </c>
      <c r="I357" s="3" t="s">
        <v>1038</v>
      </c>
      <c r="J357" s="3" t="s">
        <v>1022</v>
      </c>
      <c r="K357" s="3" t="s">
        <v>1039</v>
      </c>
      <c r="L357" s="5">
        <v>11.25</v>
      </c>
      <c r="M357" s="4">
        <v>3</v>
      </c>
      <c r="N357" s="5">
        <v>7.8124999874999999</v>
      </c>
      <c r="O357" s="5">
        <v>2.6041666625</v>
      </c>
      <c r="P357" s="4">
        <v>265</v>
      </c>
      <c r="Q357" s="6">
        <v>1.1320754716981101</v>
      </c>
      <c r="R357" s="7">
        <v>1.05735849056604</v>
      </c>
      <c r="S357" s="6">
        <v>0</v>
      </c>
      <c r="T357" s="5">
        <v>0</v>
      </c>
      <c r="U357" s="5">
        <v>0</v>
      </c>
      <c r="V357" s="5">
        <f t="shared" si="8"/>
        <v>7.8124999874999999</v>
      </c>
      <c r="W357" s="4">
        <v>0</v>
      </c>
    </row>
    <row r="358" spans="1:23" x14ac:dyDescent="0.25">
      <c r="A358" s="3" t="s">
        <v>1030</v>
      </c>
      <c r="B358" s="3" t="s">
        <v>1031</v>
      </c>
      <c r="C358" s="3" t="s">
        <v>3508</v>
      </c>
      <c r="D358" s="3" t="s">
        <v>3509</v>
      </c>
      <c r="E358" s="4" t="s">
        <v>1026</v>
      </c>
      <c r="F358" s="3" t="s">
        <v>1035</v>
      </c>
      <c r="G358" s="3" t="s">
        <v>3321</v>
      </c>
      <c r="H358" s="3" t="s">
        <v>3322</v>
      </c>
      <c r="I358" s="3" t="s">
        <v>1038</v>
      </c>
      <c r="J358" s="3" t="s">
        <v>1022</v>
      </c>
      <c r="K358" s="3" t="s">
        <v>1039</v>
      </c>
      <c r="L358" s="5">
        <v>11.25</v>
      </c>
      <c r="M358" s="4">
        <v>3</v>
      </c>
      <c r="N358" s="5">
        <v>7.9124999999999996</v>
      </c>
      <c r="O358" s="5">
        <v>2.6375000000000002</v>
      </c>
      <c r="P358" s="4">
        <v>28</v>
      </c>
      <c r="Q358" s="6">
        <v>10.714285714285699</v>
      </c>
      <c r="R358" s="7">
        <v>1</v>
      </c>
      <c r="S358" s="6">
        <v>0</v>
      </c>
      <c r="T358" s="5">
        <v>0</v>
      </c>
      <c r="U358" s="5">
        <v>0</v>
      </c>
      <c r="V358" s="5">
        <f t="shared" si="8"/>
        <v>7.9124999999999996</v>
      </c>
      <c r="W358" s="4">
        <v>0</v>
      </c>
    </row>
    <row r="359" spans="1:23" x14ac:dyDescent="0.25">
      <c r="A359" s="3" t="s">
        <v>1030</v>
      </c>
      <c r="B359" s="3" t="s">
        <v>1031</v>
      </c>
      <c r="C359" s="3" t="s">
        <v>3510</v>
      </c>
      <c r="D359" s="3" t="s">
        <v>3511</v>
      </c>
      <c r="E359" s="4" t="s">
        <v>1026</v>
      </c>
      <c r="F359" s="3" t="s">
        <v>1035</v>
      </c>
      <c r="G359" s="3" t="s">
        <v>68</v>
      </c>
      <c r="H359" s="3" t="s">
        <v>28</v>
      </c>
      <c r="I359" s="3" t="s">
        <v>1038</v>
      </c>
      <c r="J359" s="3" t="s">
        <v>1022</v>
      </c>
      <c r="K359" s="3" t="s">
        <v>1039</v>
      </c>
      <c r="L359" s="5">
        <v>11.25</v>
      </c>
      <c r="M359" s="4">
        <v>4</v>
      </c>
      <c r="N359" s="5">
        <v>7.9375</v>
      </c>
      <c r="O359" s="5">
        <v>1.984375</v>
      </c>
      <c r="P359" s="4">
        <v>346</v>
      </c>
      <c r="Q359" s="6">
        <v>1.15606936416185</v>
      </c>
      <c r="R359" s="7">
        <v>1.06560693641618</v>
      </c>
      <c r="S359" s="6">
        <v>0</v>
      </c>
      <c r="T359" s="5">
        <v>0</v>
      </c>
      <c r="U359" s="5">
        <v>0</v>
      </c>
      <c r="V359" s="5">
        <f t="shared" si="8"/>
        <v>7.9375</v>
      </c>
      <c r="W359" s="4">
        <v>0</v>
      </c>
    </row>
    <row r="360" spans="1:23" x14ac:dyDescent="0.25">
      <c r="A360" s="3" t="s">
        <v>1030</v>
      </c>
      <c r="B360" s="3" t="s">
        <v>1031</v>
      </c>
      <c r="C360" s="3" t="s">
        <v>3512</v>
      </c>
      <c r="D360" s="3" t="s">
        <v>3513</v>
      </c>
      <c r="E360" s="4" t="s">
        <v>1026</v>
      </c>
      <c r="F360" s="3" t="s">
        <v>1035</v>
      </c>
      <c r="G360" s="3" t="s">
        <v>3298</v>
      </c>
      <c r="H360" s="3" t="s">
        <v>441</v>
      </c>
      <c r="I360" s="3" t="s">
        <v>1038</v>
      </c>
      <c r="J360" s="3" t="s">
        <v>1022</v>
      </c>
      <c r="K360" s="3" t="s">
        <v>1039</v>
      </c>
      <c r="L360" s="5">
        <v>11.25</v>
      </c>
      <c r="M360" s="4">
        <v>5</v>
      </c>
      <c r="N360" s="5">
        <v>8</v>
      </c>
      <c r="O360" s="5">
        <v>1.6</v>
      </c>
      <c r="P360" s="4">
        <v>984</v>
      </c>
      <c r="Q360" s="6">
        <v>0.50813008130081305</v>
      </c>
      <c r="R360" s="7">
        <v>1.0043699186991899</v>
      </c>
      <c r="S360" s="6">
        <v>0</v>
      </c>
      <c r="T360" s="5">
        <v>0</v>
      </c>
      <c r="U360" s="5">
        <v>0</v>
      </c>
      <c r="V360" s="5">
        <f t="shared" si="8"/>
        <v>8</v>
      </c>
      <c r="W360" s="4">
        <v>0</v>
      </c>
    </row>
    <row r="361" spans="1:23" x14ac:dyDescent="0.25">
      <c r="A361" s="3" t="s">
        <v>1030</v>
      </c>
      <c r="B361" s="3" t="s">
        <v>1031</v>
      </c>
      <c r="C361" s="3" t="s">
        <v>3514</v>
      </c>
      <c r="D361" s="3" t="s">
        <v>3515</v>
      </c>
      <c r="E361" s="4" t="s">
        <v>1026</v>
      </c>
      <c r="F361" s="3" t="s">
        <v>1035</v>
      </c>
      <c r="G361" s="3" t="s">
        <v>3388</v>
      </c>
      <c r="H361" s="3" t="s">
        <v>3389</v>
      </c>
      <c r="I361" s="3" t="s">
        <v>1038</v>
      </c>
      <c r="J361" s="3" t="s">
        <v>1022</v>
      </c>
      <c r="K361" s="3" t="s">
        <v>1039</v>
      </c>
      <c r="L361" s="5">
        <v>11.25</v>
      </c>
      <c r="M361" s="4">
        <v>1</v>
      </c>
      <c r="N361" s="5">
        <v>8.1125000000000007</v>
      </c>
      <c r="O361" s="5">
        <v>8.1125000000000007</v>
      </c>
      <c r="P361" s="4">
        <v>5</v>
      </c>
      <c r="Q361" s="6">
        <v>20</v>
      </c>
      <c r="R361" s="7">
        <v>1</v>
      </c>
      <c r="S361" s="6">
        <v>0</v>
      </c>
      <c r="T361" s="5">
        <v>0</v>
      </c>
      <c r="U361" s="5">
        <v>0</v>
      </c>
      <c r="V361" s="5">
        <f t="shared" si="8"/>
        <v>8.1125000000000007</v>
      </c>
      <c r="W361" s="4">
        <v>0</v>
      </c>
    </row>
    <row r="362" spans="1:23" x14ac:dyDescent="0.25">
      <c r="A362" s="3" t="s">
        <v>1030</v>
      </c>
      <c r="B362" s="3" t="s">
        <v>1031</v>
      </c>
      <c r="C362" s="3" t="s">
        <v>3516</v>
      </c>
      <c r="D362" s="3" t="s">
        <v>3517</v>
      </c>
      <c r="E362" s="4" t="s">
        <v>1026</v>
      </c>
      <c r="F362" s="3" t="s">
        <v>1035</v>
      </c>
      <c r="G362" s="3" t="s">
        <v>68</v>
      </c>
      <c r="H362" s="3" t="s">
        <v>28</v>
      </c>
      <c r="I362" s="3" t="s">
        <v>1038</v>
      </c>
      <c r="J362" s="3" t="s">
        <v>1022</v>
      </c>
      <c r="K362" s="3" t="s">
        <v>1039</v>
      </c>
      <c r="L362" s="5">
        <v>11.25</v>
      </c>
      <c r="M362" s="4">
        <v>2</v>
      </c>
      <c r="N362" s="5">
        <v>8.3375000000000004</v>
      </c>
      <c r="O362" s="5">
        <v>4.1687500000000002</v>
      </c>
      <c r="P362" s="4">
        <v>28</v>
      </c>
      <c r="Q362" s="6">
        <v>7.1428571428571397</v>
      </c>
      <c r="R362" s="7">
        <v>1.28571428571429</v>
      </c>
      <c r="S362" s="6">
        <v>0</v>
      </c>
      <c r="T362" s="5">
        <v>0</v>
      </c>
      <c r="U362" s="5">
        <v>0</v>
      </c>
      <c r="V362" s="5">
        <f t="shared" si="8"/>
        <v>8.3375000000000004</v>
      </c>
      <c r="W362" s="4">
        <v>0</v>
      </c>
    </row>
    <row r="363" spans="1:23" x14ac:dyDescent="0.25">
      <c r="A363" s="3" t="s">
        <v>1030</v>
      </c>
      <c r="B363" s="3" t="s">
        <v>1031</v>
      </c>
      <c r="C363" s="3" t="s">
        <v>3518</v>
      </c>
      <c r="D363" s="3" t="s">
        <v>3519</v>
      </c>
      <c r="E363" s="4" t="s">
        <v>1026</v>
      </c>
      <c r="F363" s="3" t="s">
        <v>1035</v>
      </c>
      <c r="G363" s="3" t="s">
        <v>3433</v>
      </c>
      <c r="H363" s="3" t="s">
        <v>3434</v>
      </c>
      <c r="I363" s="3" t="s">
        <v>1038</v>
      </c>
      <c r="J363" s="3" t="s">
        <v>1022</v>
      </c>
      <c r="K363" s="3" t="s">
        <v>1039</v>
      </c>
      <c r="L363" s="5">
        <v>11.25</v>
      </c>
      <c r="M363" s="4">
        <v>3</v>
      </c>
      <c r="N363" s="5">
        <v>8.6624999999999996</v>
      </c>
      <c r="O363" s="5">
        <v>2.8875000000000002</v>
      </c>
      <c r="P363" s="4">
        <v>82</v>
      </c>
      <c r="Q363" s="6">
        <v>3.6585365853658498</v>
      </c>
      <c r="R363" s="7">
        <v>1</v>
      </c>
      <c r="S363" s="6">
        <v>0</v>
      </c>
      <c r="T363" s="5">
        <v>0</v>
      </c>
      <c r="U363" s="5">
        <v>0</v>
      </c>
      <c r="V363" s="5">
        <f t="shared" si="8"/>
        <v>8.6624999999999996</v>
      </c>
      <c r="W363" s="4">
        <v>0</v>
      </c>
    </row>
    <row r="364" spans="1:23" x14ac:dyDescent="0.25">
      <c r="A364" s="3" t="s">
        <v>1030</v>
      </c>
      <c r="B364" s="3" t="s">
        <v>1031</v>
      </c>
      <c r="C364" s="3" t="s">
        <v>3520</v>
      </c>
      <c r="D364" s="3" t="s">
        <v>3521</v>
      </c>
      <c r="E364" s="4" t="s">
        <v>1026</v>
      </c>
      <c r="F364" s="3" t="s">
        <v>1035</v>
      </c>
      <c r="G364" s="3" t="s">
        <v>68</v>
      </c>
      <c r="H364" s="3" t="s">
        <v>28</v>
      </c>
      <c r="I364" s="3" t="s">
        <v>1038</v>
      </c>
      <c r="J364" s="3" t="s">
        <v>1022</v>
      </c>
      <c r="K364" s="3" t="s">
        <v>1039</v>
      </c>
      <c r="L364" s="5">
        <v>11.25</v>
      </c>
      <c r="M364" s="4">
        <v>3</v>
      </c>
      <c r="N364" s="5">
        <v>8.8624999874999997</v>
      </c>
      <c r="O364" s="5">
        <v>2.9541666625</v>
      </c>
      <c r="P364" s="4">
        <v>201</v>
      </c>
      <c r="Q364" s="6">
        <v>1.4925373134328399</v>
      </c>
      <c r="R364" s="7">
        <v>1.09253731343284</v>
      </c>
      <c r="S364" s="6">
        <v>0</v>
      </c>
      <c r="T364" s="5">
        <v>0</v>
      </c>
      <c r="U364" s="5">
        <v>0</v>
      </c>
      <c r="V364" s="5">
        <f t="shared" si="8"/>
        <v>8.8624999874999997</v>
      </c>
      <c r="W364" s="4">
        <v>0</v>
      </c>
    </row>
    <row r="365" spans="1:23" x14ac:dyDescent="0.25">
      <c r="A365" s="3" t="s">
        <v>1030</v>
      </c>
      <c r="B365" s="3" t="s">
        <v>1031</v>
      </c>
      <c r="C365" s="3" t="s">
        <v>3522</v>
      </c>
      <c r="D365" s="3" t="s">
        <v>459</v>
      </c>
      <c r="E365" s="4" t="s">
        <v>1026</v>
      </c>
      <c r="F365" s="3" t="s">
        <v>1035</v>
      </c>
      <c r="G365" s="3" t="s">
        <v>774</v>
      </c>
      <c r="H365" s="3" t="s">
        <v>298</v>
      </c>
      <c r="I365" s="3" t="s">
        <v>1038</v>
      </c>
      <c r="J365" s="3" t="s">
        <v>1022</v>
      </c>
      <c r="K365" s="3" t="s">
        <v>1039</v>
      </c>
      <c r="L365" s="5">
        <v>11.25</v>
      </c>
      <c r="M365" s="4">
        <v>4</v>
      </c>
      <c r="N365" s="5">
        <v>8.9</v>
      </c>
      <c r="O365" s="5">
        <v>2.2250000000000001</v>
      </c>
      <c r="P365" s="4">
        <v>46</v>
      </c>
      <c r="Q365" s="6">
        <v>8.6956521739130395</v>
      </c>
      <c r="R365" s="7">
        <v>1</v>
      </c>
      <c r="S365" s="6">
        <v>0</v>
      </c>
      <c r="T365" s="5">
        <v>0</v>
      </c>
      <c r="U365" s="5">
        <v>0</v>
      </c>
      <c r="V365" s="5">
        <f t="shared" si="8"/>
        <v>8.9</v>
      </c>
      <c r="W365" s="4">
        <v>0</v>
      </c>
    </row>
    <row r="366" spans="1:23" x14ac:dyDescent="0.25">
      <c r="A366" s="3" t="s">
        <v>1030</v>
      </c>
      <c r="B366" s="3" t="s">
        <v>1031</v>
      </c>
      <c r="C366" s="3" t="s">
        <v>3523</v>
      </c>
      <c r="D366" s="3" t="s">
        <v>3524</v>
      </c>
      <c r="E366" s="4" t="s">
        <v>1026</v>
      </c>
      <c r="F366" s="3" t="s">
        <v>1035</v>
      </c>
      <c r="G366" s="3" t="s">
        <v>3321</v>
      </c>
      <c r="H366" s="3" t="s">
        <v>3322</v>
      </c>
      <c r="I366" s="3" t="s">
        <v>1038</v>
      </c>
      <c r="J366" s="3" t="s">
        <v>1022</v>
      </c>
      <c r="K366" s="3" t="s">
        <v>1039</v>
      </c>
      <c r="L366" s="5">
        <v>11.25</v>
      </c>
      <c r="M366" s="4">
        <v>1</v>
      </c>
      <c r="N366" s="5">
        <v>9.5749999999999993</v>
      </c>
      <c r="O366" s="5">
        <v>9.5749999999999993</v>
      </c>
      <c r="P366" s="4">
        <v>7</v>
      </c>
      <c r="Q366" s="6">
        <v>14.285714285714301</v>
      </c>
      <c r="R366" s="7">
        <v>1.1285714285714299</v>
      </c>
      <c r="S366" s="6">
        <v>0</v>
      </c>
      <c r="T366" s="5">
        <v>0</v>
      </c>
      <c r="U366" s="5">
        <v>0</v>
      </c>
      <c r="V366" s="5">
        <f t="shared" si="8"/>
        <v>9.5749999999999993</v>
      </c>
      <c r="W366" s="4">
        <v>0</v>
      </c>
    </row>
    <row r="367" spans="1:23" x14ac:dyDescent="0.25">
      <c r="A367" s="3" t="s">
        <v>1030</v>
      </c>
      <c r="B367" s="3" t="s">
        <v>1031</v>
      </c>
      <c r="C367" s="3" t="s">
        <v>3525</v>
      </c>
      <c r="D367" s="3" t="s">
        <v>3526</v>
      </c>
      <c r="E367" s="4" t="s">
        <v>1026</v>
      </c>
      <c r="F367" s="3" t="s">
        <v>1035</v>
      </c>
      <c r="G367" s="3" t="s">
        <v>68</v>
      </c>
      <c r="H367" s="3" t="s">
        <v>28</v>
      </c>
      <c r="I367" s="3" t="s">
        <v>1038</v>
      </c>
      <c r="J367" s="3" t="s">
        <v>1022</v>
      </c>
      <c r="K367" s="3" t="s">
        <v>1039</v>
      </c>
      <c r="L367" s="5">
        <v>11.25</v>
      </c>
      <c r="M367" s="4">
        <v>2</v>
      </c>
      <c r="N367" s="5">
        <v>10.3125</v>
      </c>
      <c r="O367" s="5">
        <v>5.15625</v>
      </c>
      <c r="P367" s="4">
        <v>12</v>
      </c>
      <c r="Q367" s="6">
        <v>16.6666666666667</v>
      </c>
      <c r="R367" s="7">
        <v>1.3333333333333299</v>
      </c>
      <c r="S367" s="6">
        <v>0</v>
      </c>
      <c r="T367" s="5">
        <v>0</v>
      </c>
      <c r="U367" s="5">
        <v>0</v>
      </c>
      <c r="V367" s="5">
        <f t="shared" si="8"/>
        <v>10.3125</v>
      </c>
      <c r="W367" s="4">
        <v>0</v>
      </c>
    </row>
    <row r="368" spans="1:23" x14ac:dyDescent="0.25">
      <c r="A368" s="3" t="s">
        <v>1030</v>
      </c>
      <c r="B368" s="3" t="s">
        <v>1031</v>
      </c>
      <c r="C368" s="3" t="s">
        <v>3527</v>
      </c>
      <c r="D368" s="3" t="s">
        <v>3528</v>
      </c>
      <c r="E368" s="4" t="s">
        <v>1026</v>
      </c>
      <c r="F368" s="3" t="s">
        <v>1035</v>
      </c>
      <c r="G368" s="3" t="s">
        <v>3433</v>
      </c>
      <c r="H368" s="3" t="s">
        <v>3434</v>
      </c>
      <c r="I368" s="3" t="s">
        <v>1038</v>
      </c>
      <c r="J368" s="3" t="s">
        <v>1022</v>
      </c>
      <c r="K368" s="3" t="s">
        <v>1039</v>
      </c>
      <c r="L368" s="5">
        <v>11.25</v>
      </c>
      <c r="M368" s="4">
        <v>3</v>
      </c>
      <c r="N368" s="5">
        <v>10.5375</v>
      </c>
      <c r="O368" s="5">
        <v>3.5125000000000002</v>
      </c>
      <c r="P368" s="4">
        <v>79</v>
      </c>
      <c r="Q368" s="6">
        <v>3.79746835443038</v>
      </c>
      <c r="R368" s="7">
        <v>1</v>
      </c>
      <c r="S368" s="6">
        <v>0</v>
      </c>
      <c r="T368" s="5">
        <v>0</v>
      </c>
      <c r="U368" s="5">
        <v>0</v>
      </c>
      <c r="V368" s="5">
        <f t="shared" si="8"/>
        <v>10.5375</v>
      </c>
      <c r="W368" s="4">
        <v>0</v>
      </c>
    </row>
    <row r="369" spans="1:23" x14ac:dyDescent="0.25">
      <c r="A369" s="3" t="s">
        <v>1030</v>
      </c>
      <c r="B369" s="3" t="s">
        <v>1031</v>
      </c>
      <c r="C369" s="3" t="s">
        <v>3529</v>
      </c>
      <c r="D369" s="3" t="s">
        <v>3530</v>
      </c>
      <c r="E369" s="4" t="s">
        <v>1026</v>
      </c>
      <c r="F369" s="3" t="s">
        <v>1035</v>
      </c>
      <c r="G369" s="3" t="s">
        <v>3343</v>
      </c>
      <c r="H369" s="3" t="s">
        <v>3344</v>
      </c>
      <c r="I369" s="3" t="s">
        <v>1038</v>
      </c>
      <c r="J369" s="3" t="s">
        <v>1022</v>
      </c>
      <c r="K369" s="3" t="s">
        <v>1039</v>
      </c>
      <c r="L369" s="5">
        <v>11.25</v>
      </c>
      <c r="M369" s="4">
        <v>2</v>
      </c>
      <c r="N369" s="5">
        <v>11.012499999999999</v>
      </c>
      <c r="O369" s="5">
        <v>5.5062499999999996</v>
      </c>
      <c r="P369" s="4">
        <v>160</v>
      </c>
      <c r="Q369" s="6">
        <v>1.25</v>
      </c>
      <c r="R369" s="7">
        <v>1</v>
      </c>
      <c r="S369" s="6">
        <v>0</v>
      </c>
      <c r="T369" s="5">
        <v>0</v>
      </c>
      <c r="U369" s="5">
        <v>0</v>
      </c>
      <c r="V369" s="5">
        <f t="shared" si="8"/>
        <v>11.012499999999999</v>
      </c>
      <c r="W369" s="4">
        <v>0</v>
      </c>
    </row>
    <row r="370" spans="1:23" x14ac:dyDescent="0.25">
      <c r="A370" s="3" t="s">
        <v>1030</v>
      </c>
      <c r="B370" s="3" t="s">
        <v>1031</v>
      </c>
      <c r="C370" s="3" t="s">
        <v>3531</v>
      </c>
      <c r="D370" s="3" t="s">
        <v>3532</v>
      </c>
      <c r="E370" s="4" t="s">
        <v>1026</v>
      </c>
      <c r="F370" s="3" t="s">
        <v>1035</v>
      </c>
      <c r="G370" s="3" t="s">
        <v>3311</v>
      </c>
      <c r="H370" s="3" t="s">
        <v>3312</v>
      </c>
      <c r="I370" s="3" t="s">
        <v>1038</v>
      </c>
      <c r="J370" s="3" t="s">
        <v>1022</v>
      </c>
      <c r="K370" s="3" t="s">
        <v>1039</v>
      </c>
      <c r="L370" s="5">
        <v>11.25</v>
      </c>
      <c r="M370" s="4">
        <v>4</v>
      </c>
      <c r="N370" s="5">
        <v>11.7875</v>
      </c>
      <c r="O370" s="5">
        <v>2.9468749999999999</v>
      </c>
      <c r="P370" s="4">
        <v>43</v>
      </c>
      <c r="Q370" s="6">
        <v>9.3023255813953494</v>
      </c>
      <c r="R370" s="7">
        <v>1.01860465116279</v>
      </c>
      <c r="S370" s="6">
        <v>0</v>
      </c>
      <c r="T370" s="5">
        <v>0</v>
      </c>
      <c r="U370" s="5">
        <v>0</v>
      </c>
      <c r="V370" s="5">
        <f t="shared" si="8"/>
        <v>11.7875</v>
      </c>
      <c r="W370" s="4">
        <v>0</v>
      </c>
    </row>
    <row r="371" spans="1:23" x14ac:dyDescent="0.25">
      <c r="A371" s="3" t="s">
        <v>1030</v>
      </c>
      <c r="B371" s="3" t="s">
        <v>1031</v>
      </c>
      <c r="C371" s="3" t="s">
        <v>3533</v>
      </c>
      <c r="D371" s="3" t="s">
        <v>3534</v>
      </c>
      <c r="E371" s="4" t="s">
        <v>1026</v>
      </c>
      <c r="F371" s="3" t="s">
        <v>1035</v>
      </c>
      <c r="G371" s="3" t="s">
        <v>3535</v>
      </c>
      <c r="H371" s="3" t="s">
        <v>3536</v>
      </c>
      <c r="I371" s="3" t="s">
        <v>1038</v>
      </c>
      <c r="J371" s="3" t="s">
        <v>1022</v>
      </c>
      <c r="K371" s="3" t="s">
        <v>1039</v>
      </c>
      <c r="L371" s="5">
        <v>11.25</v>
      </c>
      <c r="M371" s="4">
        <v>2</v>
      </c>
      <c r="N371" s="5">
        <v>11.8</v>
      </c>
      <c r="O371" s="5">
        <v>5.9</v>
      </c>
      <c r="P371" s="4">
        <v>6</v>
      </c>
      <c r="Q371" s="6">
        <v>33.3333333333333</v>
      </c>
      <c r="R371" s="7">
        <v>1</v>
      </c>
      <c r="S371" s="6">
        <v>0</v>
      </c>
      <c r="T371" s="5">
        <v>0</v>
      </c>
      <c r="U371" s="5">
        <v>0</v>
      </c>
      <c r="V371" s="5">
        <f t="shared" si="8"/>
        <v>11.8</v>
      </c>
      <c r="W371" s="4">
        <v>0</v>
      </c>
    </row>
    <row r="372" spans="1:23" x14ac:dyDescent="0.25">
      <c r="A372" s="3" t="s">
        <v>1030</v>
      </c>
      <c r="B372" s="3" t="s">
        <v>1031</v>
      </c>
      <c r="C372" s="3" t="s">
        <v>3537</v>
      </c>
      <c r="D372" s="3" t="s">
        <v>3123</v>
      </c>
      <c r="E372" s="4" t="s">
        <v>1026</v>
      </c>
      <c r="F372" s="3" t="s">
        <v>1035</v>
      </c>
      <c r="G372" s="3" t="s">
        <v>3388</v>
      </c>
      <c r="H372" s="3" t="s">
        <v>3389</v>
      </c>
      <c r="I372" s="3" t="s">
        <v>1038</v>
      </c>
      <c r="J372" s="3" t="s">
        <v>1022</v>
      </c>
      <c r="K372" s="3" t="s">
        <v>1039</v>
      </c>
      <c r="L372" s="5">
        <v>11.25</v>
      </c>
      <c r="M372" s="4">
        <v>3</v>
      </c>
      <c r="N372" s="5">
        <v>12.987499987500001</v>
      </c>
      <c r="O372" s="5">
        <v>4.3291666625000005</v>
      </c>
      <c r="P372" s="4">
        <v>95</v>
      </c>
      <c r="Q372" s="6">
        <v>3.1578947368421102</v>
      </c>
      <c r="R372" s="7">
        <v>1.0126315789473701</v>
      </c>
      <c r="S372" s="6">
        <v>0</v>
      </c>
      <c r="T372" s="5">
        <v>0</v>
      </c>
      <c r="U372" s="5">
        <v>0</v>
      </c>
      <c r="V372" s="5">
        <f t="shared" si="8"/>
        <v>12.987499987500001</v>
      </c>
      <c r="W372" s="4">
        <v>0</v>
      </c>
    </row>
    <row r="373" spans="1:23" x14ac:dyDescent="0.25">
      <c r="A373" s="3" t="s">
        <v>1030</v>
      </c>
      <c r="B373" s="3" t="s">
        <v>1031</v>
      </c>
      <c r="C373" s="3" t="s">
        <v>3538</v>
      </c>
      <c r="D373" s="3" t="s">
        <v>3539</v>
      </c>
      <c r="E373" s="4" t="s">
        <v>1026</v>
      </c>
      <c r="F373" s="3" t="s">
        <v>1035</v>
      </c>
      <c r="G373" s="3" t="s">
        <v>3321</v>
      </c>
      <c r="H373" s="3" t="s">
        <v>3322</v>
      </c>
      <c r="I373" s="3" t="s">
        <v>1038</v>
      </c>
      <c r="J373" s="3" t="s">
        <v>1022</v>
      </c>
      <c r="K373" s="3" t="s">
        <v>1039</v>
      </c>
      <c r="L373" s="5">
        <v>11.25</v>
      </c>
      <c r="M373" s="4">
        <v>5</v>
      </c>
      <c r="N373" s="5">
        <v>13.25</v>
      </c>
      <c r="O373" s="5">
        <v>2.65</v>
      </c>
      <c r="P373" s="4">
        <v>267</v>
      </c>
      <c r="Q373" s="6">
        <v>1.87265917602996</v>
      </c>
      <c r="R373" s="7">
        <v>1</v>
      </c>
      <c r="S373" s="6">
        <v>0</v>
      </c>
      <c r="T373" s="5">
        <v>0</v>
      </c>
      <c r="U373" s="5">
        <v>0</v>
      </c>
      <c r="V373" s="5">
        <f t="shared" si="8"/>
        <v>13.25</v>
      </c>
      <c r="W373" s="4">
        <v>0</v>
      </c>
    </row>
    <row r="374" spans="1:23" x14ac:dyDescent="0.25">
      <c r="A374" s="3" t="s">
        <v>1030</v>
      </c>
      <c r="B374" s="3" t="s">
        <v>1031</v>
      </c>
      <c r="C374" s="3" t="s">
        <v>3540</v>
      </c>
      <c r="D374" s="3" t="s">
        <v>3541</v>
      </c>
      <c r="E374" s="4" t="s">
        <v>1026</v>
      </c>
      <c r="F374" s="3" t="s">
        <v>1035</v>
      </c>
      <c r="G374" s="3" t="s">
        <v>3421</v>
      </c>
      <c r="H374" s="3" t="s">
        <v>3422</v>
      </c>
      <c r="I374" s="3" t="s">
        <v>1038</v>
      </c>
      <c r="J374" s="3" t="s">
        <v>1022</v>
      </c>
      <c r="K374" s="3" t="s">
        <v>1039</v>
      </c>
      <c r="L374" s="5">
        <v>11.25</v>
      </c>
      <c r="M374" s="4">
        <v>5</v>
      </c>
      <c r="N374" s="5">
        <v>13.9625</v>
      </c>
      <c r="O374" s="5">
        <v>2.7925</v>
      </c>
      <c r="P374" s="4">
        <v>548</v>
      </c>
      <c r="Q374" s="6">
        <v>0.91240875912408703</v>
      </c>
      <c r="R374" s="7">
        <v>1</v>
      </c>
      <c r="S374" s="6">
        <v>0</v>
      </c>
      <c r="T374" s="5">
        <v>0</v>
      </c>
      <c r="U374" s="5">
        <v>0</v>
      </c>
      <c r="V374" s="5">
        <f t="shared" si="8"/>
        <v>13.9625</v>
      </c>
      <c r="W374" s="4">
        <v>0</v>
      </c>
    </row>
    <row r="375" spans="1:23" x14ac:dyDescent="0.25">
      <c r="A375" s="3" t="s">
        <v>1030</v>
      </c>
      <c r="B375" s="3" t="s">
        <v>1031</v>
      </c>
      <c r="C375" s="3" t="s">
        <v>3542</v>
      </c>
      <c r="D375" s="3" t="s">
        <v>2703</v>
      </c>
      <c r="E375" s="4" t="s">
        <v>1026</v>
      </c>
      <c r="F375" s="3" t="s">
        <v>1035</v>
      </c>
      <c r="G375" s="3" t="s">
        <v>774</v>
      </c>
      <c r="H375" s="3" t="s">
        <v>298</v>
      </c>
      <c r="I375" s="3" t="s">
        <v>1038</v>
      </c>
      <c r="J375" s="3" t="s">
        <v>1022</v>
      </c>
      <c r="K375" s="3" t="s">
        <v>1039</v>
      </c>
      <c r="L375" s="5">
        <v>11.25</v>
      </c>
      <c r="M375" s="4">
        <v>6</v>
      </c>
      <c r="N375" s="5">
        <v>15.537499950000001</v>
      </c>
      <c r="O375" s="5">
        <v>2.589583325</v>
      </c>
      <c r="P375" s="4">
        <v>286</v>
      </c>
      <c r="Q375" s="6">
        <v>2.0979020979021001</v>
      </c>
      <c r="R375" s="7">
        <v>1.0433566433566399</v>
      </c>
      <c r="S375" s="6">
        <v>0</v>
      </c>
      <c r="T375" s="5">
        <v>0</v>
      </c>
      <c r="U375" s="5">
        <v>0</v>
      </c>
      <c r="V375" s="5">
        <f t="shared" si="8"/>
        <v>15.537499950000001</v>
      </c>
      <c r="W375" s="4">
        <v>0</v>
      </c>
    </row>
    <row r="376" spans="1:23" x14ac:dyDescent="0.25">
      <c r="A376" s="3" t="s">
        <v>1030</v>
      </c>
      <c r="B376" s="3" t="s">
        <v>1031</v>
      </c>
      <c r="C376" s="3" t="s">
        <v>3543</v>
      </c>
      <c r="D376" s="3" t="s">
        <v>3125</v>
      </c>
      <c r="E376" s="4" t="s">
        <v>1026</v>
      </c>
      <c r="F376" s="3" t="s">
        <v>1035</v>
      </c>
      <c r="G376" s="3" t="s">
        <v>3349</v>
      </c>
      <c r="H376" s="3" t="s">
        <v>3350</v>
      </c>
      <c r="I376" s="3" t="s">
        <v>1038</v>
      </c>
      <c r="J376" s="3" t="s">
        <v>1022</v>
      </c>
      <c r="K376" s="3" t="s">
        <v>1039</v>
      </c>
      <c r="L376" s="5">
        <v>11.25</v>
      </c>
      <c r="M376" s="4">
        <v>6</v>
      </c>
      <c r="N376" s="5">
        <v>15.57499995</v>
      </c>
      <c r="O376" s="5">
        <v>2.5958333250000001</v>
      </c>
      <c r="P376" s="4">
        <v>190</v>
      </c>
      <c r="Q376" s="6">
        <v>3.1578947368421102</v>
      </c>
      <c r="R376" s="7">
        <v>1.01368421052632</v>
      </c>
      <c r="S376" s="6">
        <v>0</v>
      </c>
      <c r="T376" s="5">
        <v>0</v>
      </c>
      <c r="U376" s="5">
        <v>0</v>
      </c>
      <c r="V376" s="5">
        <f t="shared" si="8"/>
        <v>15.57499995</v>
      </c>
      <c r="W376" s="4">
        <v>0</v>
      </c>
    </row>
    <row r="377" spans="1:23" x14ac:dyDescent="0.25">
      <c r="A377" s="3" t="s">
        <v>1030</v>
      </c>
      <c r="B377" s="3" t="s">
        <v>1031</v>
      </c>
      <c r="C377" s="3" t="s">
        <v>3544</v>
      </c>
      <c r="D377" s="3" t="s">
        <v>3545</v>
      </c>
      <c r="E377" s="4" t="s">
        <v>1026</v>
      </c>
      <c r="F377" s="3" t="s">
        <v>1035</v>
      </c>
      <c r="G377" s="3" t="s">
        <v>3321</v>
      </c>
      <c r="H377" s="3" t="s">
        <v>3322</v>
      </c>
      <c r="I377" s="3" t="s">
        <v>1038</v>
      </c>
      <c r="J377" s="3" t="s">
        <v>1022</v>
      </c>
      <c r="K377" s="3" t="s">
        <v>1039</v>
      </c>
      <c r="L377" s="5">
        <v>11.25</v>
      </c>
      <c r="M377" s="4">
        <v>4</v>
      </c>
      <c r="N377" s="5">
        <v>15.8</v>
      </c>
      <c r="O377" s="5">
        <v>3.95</v>
      </c>
      <c r="P377" s="4">
        <v>10</v>
      </c>
      <c r="Q377" s="6">
        <v>40</v>
      </c>
      <c r="R377" s="7">
        <v>1</v>
      </c>
      <c r="S377" s="6">
        <v>0</v>
      </c>
      <c r="T377" s="5">
        <v>0</v>
      </c>
      <c r="U377" s="5">
        <v>0</v>
      </c>
      <c r="V377" s="5">
        <f t="shared" si="8"/>
        <v>15.8</v>
      </c>
      <c r="W377" s="4">
        <v>0</v>
      </c>
    </row>
    <row r="378" spans="1:23" x14ac:dyDescent="0.25">
      <c r="A378" s="3" t="s">
        <v>1030</v>
      </c>
      <c r="B378" s="3" t="s">
        <v>1031</v>
      </c>
      <c r="C378" s="3" t="s">
        <v>3546</v>
      </c>
      <c r="D378" s="3" t="s">
        <v>3547</v>
      </c>
      <c r="E378" s="4" t="s">
        <v>1026</v>
      </c>
      <c r="F378" s="3" t="s">
        <v>1035</v>
      </c>
      <c r="G378" s="3" t="s">
        <v>774</v>
      </c>
      <c r="H378" s="3" t="s">
        <v>298</v>
      </c>
      <c r="I378" s="3" t="s">
        <v>1038</v>
      </c>
      <c r="J378" s="3" t="s">
        <v>1022</v>
      </c>
      <c r="K378" s="3" t="s">
        <v>1039</v>
      </c>
      <c r="L378" s="5">
        <v>11.25</v>
      </c>
      <c r="M378" s="4">
        <v>3</v>
      </c>
      <c r="N378" s="5">
        <v>16.212499987499999</v>
      </c>
      <c r="O378" s="5">
        <v>5.4041666624999998</v>
      </c>
      <c r="P378" s="4">
        <v>8</v>
      </c>
      <c r="Q378" s="6">
        <v>37.5</v>
      </c>
      <c r="R378" s="7">
        <v>1</v>
      </c>
      <c r="S378" s="6">
        <v>0</v>
      </c>
      <c r="T378" s="5">
        <v>0</v>
      </c>
      <c r="U378" s="5">
        <v>0</v>
      </c>
      <c r="V378" s="5">
        <f t="shared" si="8"/>
        <v>16.212499987499999</v>
      </c>
      <c r="W378" s="4">
        <v>0</v>
      </c>
    </row>
    <row r="379" spans="1:23" x14ac:dyDescent="0.25">
      <c r="A379" s="3" t="s">
        <v>1030</v>
      </c>
      <c r="B379" s="3" t="s">
        <v>1031</v>
      </c>
      <c r="C379" s="3" t="s">
        <v>3548</v>
      </c>
      <c r="D379" s="3" t="s">
        <v>3549</v>
      </c>
      <c r="E379" s="4" t="s">
        <v>1026</v>
      </c>
      <c r="F379" s="3" t="s">
        <v>1035</v>
      </c>
      <c r="G379" s="3" t="s">
        <v>3388</v>
      </c>
      <c r="H379" s="3" t="s">
        <v>3389</v>
      </c>
      <c r="I379" s="3" t="s">
        <v>1038</v>
      </c>
      <c r="J379" s="3" t="s">
        <v>1022</v>
      </c>
      <c r="K379" s="3" t="s">
        <v>1039</v>
      </c>
      <c r="L379" s="5">
        <v>11.25</v>
      </c>
      <c r="M379" s="4">
        <v>5</v>
      </c>
      <c r="N379" s="5">
        <v>18.162500000000001</v>
      </c>
      <c r="O379" s="5">
        <v>3.6324999999999998</v>
      </c>
      <c r="P379" s="4">
        <v>145</v>
      </c>
      <c r="Q379" s="6">
        <v>3.4482758620689702</v>
      </c>
      <c r="R379" s="7">
        <v>1.0524137931034501</v>
      </c>
      <c r="S379" s="6">
        <v>0</v>
      </c>
      <c r="T379" s="5">
        <v>0</v>
      </c>
      <c r="U379" s="5">
        <v>0</v>
      </c>
      <c r="V379" s="5">
        <f t="shared" si="8"/>
        <v>18.162500000000001</v>
      </c>
      <c r="W379" s="4">
        <v>0</v>
      </c>
    </row>
    <row r="380" spans="1:23" x14ac:dyDescent="0.25">
      <c r="A380" s="3" t="s">
        <v>1030</v>
      </c>
      <c r="B380" s="3" t="s">
        <v>1031</v>
      </c>
      <c r="C380" s="3" t="s">
        <v>3550</v>
      </c>
      <c r="D380" s="3" t="s">
        <v>3551</v>
      </c>
      <c r="E380" s="4" t="s">
        <v>1026</v>
      </c>
      <c r="F380" s="3" t="s">
        <v>1035</v>
      </c>
      <c r="G380" s="3" t="s">
        <v>3388</v>
      </c>
      <c r="H380" s="3" t="s">
        <v>3389</v>
      </c>
      <c r="I380" s="3" t="s">
        <v>1038</v>
      </c>
      <c r="J380" s="3" t="s">
        <v>1022</v>
      </c>
      <c r="K380" s="3" t="s">
        <v>1039</v>
      </c>
      <c r="L380" s="5">
        <v>11.25</v>
      </c>
      <c r="M380" s="4">
        <v>4</v>
      </c>
      <c r="N380" s="5">
        <v>20.100000000000001</v>
      </c>
      <c r="O380" s="5">
        <v>5.0250000000000004</v>
      </c>
      <c r="P380" s="4">
        <v>159</v>
      </c>
      <c r="Q380" s="6">
        <v>2.5157232704402501</v>
      </c>
      <c r="R380" s="7">
        <v>1</v>
      </c>
      <c r="S380" s="6">
        <v>0</v>
      </c>
      <c r="T380" s="5">
        <v>0</v>
      </c>
      <c r="U380" s="5">
        <v>0</v>
      </c>
      <c r="V380" s="5">
        <f t="shared" si="8"/>
        <v>20.100000000000001</v>
      </c>
      <c r="W380" s="4">
        <v>0</v>
      </c>
    </row>
    <row r="381" spans="1:23" x14ac:dyDescent="0.25">
      <c r="A381" s="3" t="s">
        <v>1030</v>
      </c>
      <c r="B381" s="3" t="s">
        <v>1031</v>
      </c>
      <c r="C381" s="3" t="s">
        <v>3552</v>
      </c>
      <c r="D381" s="3" t="s">
        <v>3553</v>
      </c>
      <c r="E381" s="4" t="s">
        <v>1026</v>
      </c>
      <c r="F381" s="3" t="s">
        <v>1035</v>
      </c>
      <c r="G381" s="3" t="s">
        <v>3388</v>
      </c>
      <c r="H381" s="3" t="s">
        <v>3389</v>
      </c>
      <c r="I381" s="3" t="s">
        <v>1038</v>
      </c>
      <c r="J381" s="3" t="s">
        <v>1022</v>
      </c>
      <c r="K381" s="3" t="s">
        <v>1039</v>
      </c>
      <c r="L381" s="5">
        <v>11.25</v>
      </c>
      <c r="M381" s="4">
        <v>4</v>
      </c>
      <c r="N381" s="5">
        <v>20.237500000000001</v>
      </c>
      <c r="O381" s="5">
        <v>5.0593750000000002</v>
      </c>
      <c r="P381" s="4">
        <v>122</v>
      </c>
      <c r="Q381" s="6">
        <v>3.27868852459016</v>
      </c>
      <c r="R381" s="7">
        <v>1</v>
      </c>
      <c r="S381" s="6">
        <v>0</v>
      </c>
      <c r="T381" s="5">
        <v>0</v>
      </c>
      <c r="U381" s="5">
        <v>0</v>
      </c>
      <c r="V381" s="5">
        <f t="shared" si="8"/>
        <v>20.237500000000001</v>
      </c>
      <c r="W381" s="4">
        <v>0</v>
      </c>
    </row>
    <row r="382" spans="1:23" x14ac:dyDescent="0.25">
      <c r="A382" s="3" t="s">
        <v>1030</v>
      </c>
      <c r="B382" s="3" t="s">
        <v>1031</v>
      </c>
      <c r="C382" s="3" t="s">
        <v>3554</v>
      </c>
      <c r="D382" s="3" t="s">
        <v>3555</v>
      </c>
      <c r="E382" s="4" t="s">
        <v>1026</v>
      </c>
      <c r="F382" s="3" t="s">
        <v>1035</v>
      </c>
      <c r="G382" s="3" t="s">
        <v>3349</v>
      </c>
      <c r="H382" s="3" t="s">
        <v>3350</v>
      </c>
      <c r="I382" s="3" t="s">
        <v>1038</v>
      </c>
      <c r="J382" s="3" t="s">
        <v>1022</v>
      </c>
      <c r="K382" s="3" t="s">
        <v>1039</v>
      </c>
      <c r="L382" s="5">
        <v>11.25</v>
      </c>
      <c r="M382" s="4">
        <v>4</v>
      </c>
      <c r="N382" s="5">
        <v>22.05</v>
      </c>
      <c r="O382" s="5">
        <v>5.5125000000000002</v>
      </c>
      <c r="P382" s="4">
        <v>39</v>
      </c>
      <c r="Q382" s="6">
        <v>10.2564102564103</v>
      </c>
      <c r="R382" s="7">
        <v>1.0589743589743601</v>
      </c>
      <c r="S382" s="6">
        <v>0</v>
      </c>
      <c r="T382" s="5">
        <v>0</v>
      </c>
      <c r="U382" s="5">
        <v>0</v>
      </c>
      <c r="V382" s="5">
        <f t="shared" si="8"/>
        <v>22.05</v>
      </c>
      <c r="W382" s="4">
        <v>0</v>
      </c>
    </row>
    <row r="383" spans="1:23" x14ac:dyDescent="0.25">
      <c r="A383" s="3" t="s">
        <v>1030</v>
      </c>
      <c r="B383" s="3" t="s">
        <v>1031</v>
      </c>
      <c r="C383" s="3" t="s">
        <v>3556</v>
      </c>
      <c r="D383" s="3" t="s">
        <v>3557</v>
      </c>
      <c r="E383" s="4" t="s">
        <v>1026</v>
      </c>
      <c r="F383" s="3" t="s">
        <v>1035</v>
      </c>
      <c r="G383" s="3" t="s">
        <v>3349</v>
      </c>
      <c r="H383" s="3" t="s">
        <v>3350</v>
      </c>
      <c r="I383" s="3" t="s">
        <v>1038</v>
      </c>
      <c r="J383" s="3" t="s">
        <v>1022</v>
      </c>
      <c r="K383" s="3" t="s">
        <v>1039</v>
      </c>
      <c r="L383" s="5">
        <v>11.25</v>
      </c>
      <c r="M383" s="4">
        <v>11</v>
      </c>
      <c r="N383" s="5">
        <v>24.599999875000002</v>
      </c>
      <c r="O383" s="5">
        <v>2.2363636250000001</v>
      </c>
      <c r="P383" s="4">
        <v>513</v>
      </c>
      <c r="Q383" s="6">
        <v>2.1442495126705601</v>
      </c>
      <c r="R383" s="7">
        <v>1.0444444444444401</v>
      </c>
      <c r="S383" s="6">
        <v>0</v>
      </c>
      <c r="T383" s="5">
        <v>0</v>
      </c>
      <c r="U383" s="5">
        <v>0</v>
      </c>
      <c r="V383" s="5">
        <f t="shared" si="8"/>
        <v>24.599999875000002</v>
      </c>
      <c r="W383" s="4">
        <v>0</v>
      </c>
    </row>
    <row r="384" spans="1:23" x14ac:dyDescent="0.25">
      <c r="A384" s="3" t="s">
        <v>1030</v>
      </c>
      <c r="B384" s="3" t="s">
        <v>1031</v>
      </c>
      <c r="C384" s="3" t="s">
        <v>3558</v>
      </c>
      <c r="D384" s="3" t="s">
        <v>3559</v>
      </c>
      <c r="E384" s="4" t="s">
        <v>1026</v>
      </c>
      <c r="F384" s="3" t="s">
        <v>1035</v>
      </c>
      <c r="G384" s="3" t="s">
        <v>2813</v>
      </c>
      <c r="H384" s="3" t="s">
        <v>3451</v>
      </c>
      <c r="I384" s="3" t="s">
        <v>1038</v>
      </c>
      <c r="J384" s="3" t="s">
        <v>1022</v>
      </c>
      <c r="K384" s="3" t="s">
        <v>1039</v>
      </c>
      <c r="L384" s="5">
        <v>11.25</v>
      </c>
      <c r="M384" s="4">
        <v>15</v>
      </c>
      <c r="N384" s="5">
        <v>31.449999937500003</v>
      </c>
      <c r="O384" s="5">
        <v>2.0966666625000001</v>
      </c>
      <c r="P384" s="4">
        <v>265</v>
      </c>
      <c r="Q384" s="6">
        <v>5.6603773584905701</v>
      </c>
      <c r="R384" s="7">
        <v>1.02264150943396</v>
      </c>
      <c r="S384" s="6">
        <v>0</v>
      </c>
      <c r="T384" s="5">
        <v>0</v>
      </c>
      <c r="U384" s="5">
        <v>0</v>
      </c>
      <c r="V384" s="5">
        <f t="shared" si="8"/>
        <v>31.449999937500003</v>
      </c>
      <c r="W384" s="4">
        <v>0</v>
      </c>
    </row>
    <row r="385" spans="1:23" x14ac:dyDescent="0.25">
      <c r="A385" s="3" t="s">
        <v>1030</v>
      </c>
      <c r="B385" s="3" t="s">
        <v>1031</v>
      </c>
      <c r="C385" s="3" t="s">
        <v>3560</v>
      </c>
      <c r="D385" s="3" t="s">
        <v>3561</v>
      </c>
      <c r="E385" s="4" t="s">
        <v>1026</v>
      </c>
      <c r="F385" s="3" t="s">
        <v>1035</v>
      </c>
      <c r="G385" s="3" t="s">
        <v>68</v>
      </c>
      <c r="H385" s="3" t="s">
        <v>28</v>
      </c>
      <c r="I385" s="3" t="s">
        <v>1038</v>
      </c>
      <c r="J385" s="3" t="s">
        <v>1022</v>
      </c>
      <c r="K385" s="3" t="s">
        <v>1039</v>
      </c>
      <c r="L385" s="5">
        <v>11.25</v>
      </c>
      <c r="M385" s="4">
        <v>13</v>
      </c>
      <c r="N385" s="5">
        <v>35.762499987500007</v>
      </c>
      <c r="O385" s="5">
        <v>2.7509615375000003</v>
      </c>
      <c r="P385" s="4">
        <v>293</v>
      </c>
      <c r="Q385" s="6">
        <v>4.4368600682593904</v>
      </c>
      <c r="R385" s="7">
        <v>1.26211604095563</v>
      </c>
      <c r="S385" s="6">
        <v>0</v>
      </c>
      <c r="T385" s="5">
        <v>0</v>
      </c>
      <c r="U385" s="5">
        <v>0</v>
      </c>
      <c r="V385" s="5">
        <f t="shared" si="8"/>
        <v>35.762499987500007</v>
      </c>
      <c r="W385" s="4">
        <v>0</v>
      </c>
    </row>
    <row r="386" spans="1:23" x14ac:dyDescent="0.25">
      <c r="A386" s="3" t="s">
        <v>1030</v>
      </c>
      <c r="B386" s="3" t="s">
        <v>1031</v>
      </c>
      <c r="C386" s="3" t="s">
        <v>3562</v>
      </c>
      <c r="D386" s="3" t="s">
        <v>3563</v>
      </c>
      <c r="E386" s="4" t="s">
        <v>1026</v>
      </c>
      <c r="F386" s="3" t="s">
        <v>1035</v>
      </c>
      <c r="G386" s="3" t="s">
        <v>3321</v>
      </c>
      <c r="H386" s="3" t="s">
        <v>3322</v>
      </c>
      <c r="I386" s="3" t="s">
        <v>1038</v>
      </c>
      <c r="J386" s="3" t="s">
        <v>1022</v>
      </c>
      <c r="K386" s="3" t="s">
        <v>1039</v>
      </c>
      <c r="L386" s="5">
        <v>11.25</v>
      </c>
      <c r="M386" s="4">
        <v>11</v>
      </c>
      <c r="N386" s="5">
        <v>40.024999987500003</v>
      </c>
      <c r="O386" s="5">
        <v>3.6386363625000002</v>
      </c>
      <c r="P386" s="4">
        <v>766</v>
      </c>
      <c r="Q386" s="6">
        <v>1.43603133159269</v>
      </c>
      <c r="R386" s="7">
        <v>1.0257180156657999</v>
      </c>
      <c r="S386" s="6">
        <v>0</v>
      </c>
      <c r="T386" s="5">
        <v>0</v>
      </c>
      <c r="U386" s="5">
        <v>0</v>
      </c>
      <c r="V386" s="5">
        <f t="shared" ref="V386:V449" si="9">N386</f>
        <v>40.024999987500003</v>
      </c>
      <c r="W386" s="4">
        <v>0</v>
      </c>
    </row>
    <row r="387" spans="1:23" x14ac:dyDescent="0.25">
      <c r="A387" s="3" t="s">
        <v>1030</v>
      </c>
      <c r="B387" s="3" t="s">
        <v>1031</v>
      </c>
      <c r="C387" s="3" t="s">
        <v>3564</v>
      </c>
      <c r="D387" s="3" t="s">
        <v>3565</v>
      </c>
      <c r="E387" s="4" t="s">
        <v>1026</v>
      </c>
      <c r="F387" s="3" t="s">
        <v>1035</v>
      </c>
      <c r="G387" s="3" t="s">
        <v>3349</v>
      </c>
      <c r="H387" s="3" t="s">
        <v>3350</v>
      </c>
      <c r="I387" s="3" t="s">
        <v>1038</v>
      </c>
      <c r="J387" s="3" t="s">
        <v>1022</v>
      </c>
      <c r="K387" s="3" t="s">
        <v>1039</v>
      </c>
      <c r="L387" s="5">
        <v>11.25</v>
      </c>
      <c r="M387" s="4">
        <v>14</v>
      </c>
      <c r="N387" s="5">
        <v>47.6875</v>
      </c>
      <c r="O387" s="5">
        <v>3.40625</v>
      </c>
      <c r="P387" s="4">
        <v>457</v>
      </c>
      <c r="Q387" s="6">
        <v>3.06345733041575</v>
      </c>
      <c r="R387" s="7">
        <v>1.0037199124726499</v>
      </c>
      <c r="S387" s="6">
        <v>0</v>
      </c>
      <c r="T387" s="5">
        <v>0</v>
      </c>
      <c r="U387" s="5">
        <v>0</v>
      </c>
      <c r="V387" s="5">
        <f t="shared" si="9"/>
        <v>47.6875</v>
      </c>
      <c r="W387" s="4">
        <v>0</v>
      </c>
    </row>
    <row r="388" spans="1:23" x14ac:dyDescent="0.25">
      <c r="A388" s="3" t="s">
        <v>1030</v>
      </c>
      <c r="B388" s="3" t="s">
        <v>1031</v>
      </c>
      <c r="C388" s="3" t="s">
        <v>3627</v>
      </c>
      <c r="D388" s="3" t="s">
        <v>3628</v>
      </c>
      <c r="E388" s="4" t="s">
        <v>1225</v>
      </c>
      <c r="F388" s="3" t="s">
        <v>1035</v>
      </c>
      <c r="G388" s="3" t="s">
        <v>1221</v>
      </c>
      <c r="H388" s="3" t="s">
        <v>1020</v>
      </c>
      <c r="I388" s="3" t="s">
        <v>1021</v>
      </c>
      <c r="J388" s="3" t="s">
        <v>1022</v>
      </c>
      <c r="K388" s="3" t="s">
        <v>1039</v>
      </c>
      <c r="L388" s="5">
        <v>7.5</v>
      </c>
      <c r="M388" s="4">
        <v>1</v>
      </c>
      <c r="N388" s="5">
        <v>0.26250000000000001</v>
      </c>
      <c r="O388" s="5">
        <v>0.26250000000000001</v>
      </c>
      <c r="P388" s="4">
        <v>82</v>
      </c>
      <c r="Q388" s="6">
        <v>1.2195121951219501</v>
      </c>
      <c r="R388" s="7">
        <v>3.7353658536585401</v>
      </c>
      <c r="S388" s="6">
        <v>0</v>
      </c>
      <c r="T388" s="5">
        <v>0</v>
      </c>
      <c r="U388" s="5">
        <v>0</v>
      </c>
      <c r="V388" s="5">
        <f t="shared" si="9"/>
        <v>0.26250000000000001</v>
      </c>
      <c r="W388" s="4">
        <v>0</v>
      </c>
    </row>
    <row r="389" spans="1:23" x14ac:dyDescent="0.25">
      <c r="A389" s="3" t="s">
        <v>1030</v>
      </c>
      <c r="B389" s="3" t="s">
        <v>1031</v>
      </c>
      <c r="C389" s="3" t="s">
        <v>3629</v>
      </c>
      <c r="D389" s="3" t="s">
        <v>3630</v>
      </c>
      <c r="E389" s="4" t="s">
        <v>1225</v>
      </c>
      <c r="F389" s="3" t="s">
        <v>1035</v>
      </c>
      <c r="G389" s="3" t="s">
        <v>311</v>
      </c>
      <c r="H389" s="3" t="s">
        <v>1020</v>
      </c>
      <c r="I389" s="3" t="s">
        <v>1021</v>
      </c>
      <c r="J389" s="3" t="s">
        <v>1022</v>
      </c>
      <c r="K389" s="3" t="s">
        <v>1039</v>
      </c>
      <c r="L389" s="5">
        <v>7.5</v>
      </c>
      <c r="M389" s="4">
        <v>1</v>
      </c>
      <c r="N389" s="5">
        <v>0.27500000000000002</v>
      </c>
      <c r="O389" s="5">
        <v>0.27500000000000002</v>
      </c>
      <c r="P389" s="4">
        <v>188</v>
      </c>
      <c r="Q389" s="6">
        <v>0.53191489361702105</v>
      </c>
      <c r="R389" s="7">
        <v>4.3356382978723396</v>
      </c>
      <c r="S389" s="6">
        <v>0</v>
      </c>
      <c r="T389" s="5">
        <v>0</v>
      </c>
      <c r="U389" s="5">
        <v>0</v>
      </c>
      <c r="V389" s="5">
        <f t="shared" si="9"/>
        <v>0.27500000000000002</v>
      </c>
      <c r="W389" s="4">
        <v>0</v>
      </c>
    </row>
    <row r="390" spans="1:23" x14ac:dyDescent="0.25">
      <c r="A390" s="3" t="s">
        <v>1030</v>
      </c>
      <c r="B390" s="3" t="s">
        <v>1031</v>
      </c>
      <c r="C390" s="3" t="s">
        <v>3631</v>
      </c>
      <c r="D390" s="3" t="s">
        <v>3632</v>
      </c>
      <c r="E390" s="4" t="s">
        <v>1225</v>
      </c>
      <c r="F390" s="3" t="s">
        <v>1035</v>
      </c>
      <c r="G390" s="3" t="s">
        <v>1234</v>
      </c>
      <c r="H390" s="3" t="s">
        <v>1020</v>
      </c>
      <c r="I390" s="3" t="s">
        <v>1021</v>
      </c>
      <c r="J390" s="3" t="s">
        <v>1022</v>
      </c>
      <c r="K390" s="3" t="s">
        <v>1039</v>
      </c>
      <c r="L390" s="5">
        <v>7.5</v>
      </c>
      <c r="M390" s="4">
        <v>2</v>
      </c>
      <c r="N390" s="5">
        <v>0.57499999999999996</v>
      </c>
      <c r="O390" s="5">
        <v>0.28749999999999998</v>
      </c>
      <c r="P390" s="4">
        <v>5166</v>
      </c>
      <c r="Q390" s="6">
        <v>3.87146728610143E-2</v>
      </c>
      <c r="R390" s="7">
        <v>2.18164924506388</v>
      </c>
      <c r="S390" s="6">
        <v>0</v>
      </c>
      <c r="T390" s="5">
        <v>0</v>
      </c>
      <c r="U390" s="5">
        <v>0</v>
      </c>
      <c r="V390" s="5">
        <f t="shared" si="9"/>
        <v>0.57499999999999996</v>
      </c>
      <c r="W390" s="4">
        <v>0</v>
      </c>
    </row>
    <row r="391" spans="1:23" x14ac:dyDescent="0.25">
      <c r="A391" s="3" t="s">
        <v>1030</v>
      </c>
      <c r="B391" s="3" t="s">
        <v>1031</v>
      </c>
      <c r="C391" s="3" t="s">
        <v>3633</v>
      </c>
      <c r="D391" s="3" t="s">
        <v>3634</v>
      </c>
      <c r="E391" s="4" t="s">
        <v>1225</v>
      </c>
      <c r="F391" s="3" t="s">
        <v>1035</v>
      </c>
      <c r="G391" s="3" t="s">
        <v>17</v>
      </c>
      <c r="H391" s="3" t="s">
        <v>1020</v>
      </c>
      <c r="I391" s="3" t="s">
        <v>1021</v>
      </c>
      <c r="J391" s="3" t="s">
        <v>1022</v>
      </c>
      <c r="K391" s="3" t="s">
        <v>1039</v>
      </c>
      <c r="L391" s="5">
        <v>7.5</v>
      </c>
      <c r="M391" s="4">
        <v>5</v>
      </c>
      <c r="N391" s="5">
        <v>1.9375</v>
      </c>
      <c r="O391" s="5">
        <v>0.38750000000000001</v>
      </c>
      <c r="P391" s="4">
        <v>2680</v>
      </c>
      <c r="Q391" s="6">
        <v>0.18656716417910402</v>
      </c>
      <c r="R391" s="7">
        <v>5.5615671641790998</v>
      </c>
      <c r="S391" s="6">
        <v>0</v>
      </c>
      <c r="T391" s="5">
        <v>0</v>
      </c>
      <c r="U391" s="5">
        <v>0</v>
      </c>
      <c r="V391" s="5">
        <f t="shared" si="9"/>
        <v>1.9375</v>
      </c>
      <c r="W391" s="4">
        <v>0</v>
      </c>
    </row>
    <row r="392" spans="1:23" x14ac:dyDescent="0.25">
      <c r="A392" s="3" t="s">
        <v>1030</v>
      </c>
      <c r="B392" s="3" t="s">
        <v>1031</v>
      </c>
      <c r="C392" s="3" t="s">
        <v>3635</v>
      </c>
      <c r="D392" s="3" t="s">
        <v>3636</v>
      </c>
      <c r="E392" s="4" t="s">
        <v>1225</v>
      </c>
      <c r="F392" s="3" t="s">
        <v>1035</v>
      </c>
      <c r="G392" s="3" t="s">
        <v>1052</v>
      </c>
      <c r="H392" s="3" t="s">
        <v>1020</v>
      </c>
      <c r="I392" s="3" t="s">
        <v>1021</v>
      </c>
      <c r="J392" s="3" t="s">
        <v>1022</v>
      </c>
      <c r="K392" s="3" t="s">
        <v>1039</v>
      </c>
      <c r="L392" s="5">
        <v>7.5</v>
      </c>
      <c r="M392" s="4">
        <v>10</v>
      </c>
      <c r="N392" s="5">
        <v>2.375</v>
      </c>
      <c r="O392" s="5">
        <v>0.23749999999999999</v>
      </c>
      <c r="P392" s="4">
        <v>864</v>
      </c>
      <c r="Q392" s="6">
        <v>1.1574074074074101</v>
      </c>
      <c r="R392" s="7">
        <v>4.5259259259259297</v>
      </c>
      <c r="S392" s="6">
        <v>0</v>
      </c>
      <c r="T392" s="5">
        <v>0</v>
      </c>
      <c r="U392" s="5">
        <v>0</v>
      </c>
      <c r="V392" s="5">
        <f t="shared" si="9"/>
        <v>2.375</v>
      </c>
      <c r="W392" s="4">
        <v>0</v>
      </c>
    </row>
    <row r="393" spans="1:23" x14ac:dyDescent="0.25">
      <c r="A393" s="3" t="s">
        <v>1030</v>
      </c>
      <c r="B393" s="3" t="s">
        <v>1031</v>
      </c>
      <c r="C393" s="3" t="s">
        <v>3637</v>
      </c>
      <c r="D393" s="3" t="s">
        <v>3638</v>
      </c>
      <c r="E393" s="4" t="s">
        <v>1225</v>
      </c>
      <c r="F393" s="3" t="s">
        <v>1035</v>
      </c>
      <c r="G393" s="3" t="s">
        <v>1036</v>
      </c>
      <c r="H393" s="3" t="s">
        <v>1020</v>
      </c>
      <c r="I393" s="3" t="s">
        <v>1021</v>
      </c>
      <c r="J393" s="3" t="s">
        <v>1022</v>
      </c>
      <c r="K393" s="3" t="s">
        <v>1039</v>
      </c>
      <c r="L393" s="5">
        <v>7.5</v>
      </c>
      <c r="M393" s="4">
        <v>7</v>
      </c>
      <c r="N393" s="5">
        <v>2.5874999499999998</v>
      </c>
      <c r="O393" s="5">
        <v>0.36964284999999997</v>
      </c>
      <c r="P393" s="4">
        <v>6226</v>
      </c>
      <c r="Q393" s="6">
        <v>0.11243173787343401</v>
      </c>
      <c r="R393" s="7">
        <v>3.3135881786058499</v>
      </c>
      <c r="S393" s="6">
        <v>0</v>
      </c>
      <c r="T393" s="5">
        <v>0</v>
      </c>
      <c r="U393" s="5">
        <v>0</v>
      </c>
      <c r="V393" s="5">
        <f t="shared" si="9"/>
        <v>2.5874999499999998</v>
      </c>
      <c r="W393" s="4">
        <v>0</v>
      </c>
    </row>
    <row r="394" spans="1:23" x14ac:dyDescent="0.25">
      <c r="A394" s="3" t="s">
        <v>1030</v>
      </c>
      <c r="B394" s="3" t="s">
        <v>1031</v>
      </c>
      <c r="C394" s="3" t="s">
        <v>3639</v>
      </c>
      <c r="D394" s="3" t="s">
        <v>65</v>
      </c>
      <c r="E394" s="4" t="s">
        <v>1026</v>
      </c>
      <c r="F394" s="3" t="s">
        <v>1035</v>
      </c>
      <c r="G394" s="3" t="s">
        <v>1234</v>
      </c>
      <c r="H394" s="3" t="s">
        <v>1235</v>
      </c>
      <c r="I394" s="3" t="s">
        <v>1038</v>
      </c>
      <c r="J394" s="3" t="s">
        <v>1022</v>
      </c>
      <c r="K394" s="3" t="s">
        <v>1039</v>
      </c>
      <c r="L394" s="5">
        <v>7.5</v>
      </c>
      <c r="M394" s="4">
        <v>18</v>
      </c>
      <c r="N394" s="5">
        <v>51.049999800000002</v>
      </c>
      <c r="O394" s="5">
        <v>2.8361111000000001</v>
      </c>
      <c r="P394" s="4">
        <v>771</v>
      </c>
      <c r="Q394" s="6">
        <v>2.33463035019455</v>
      </c>
      <c r="R394" s="7">
        <v>1.90985732814527</v>
      </c>
      <c r="S394" s="6">
        <v>0</v>
      </c>
      <c r="T394" s="5">
        <v>0</v>
      </c>
      <c r="U394" s="5">
        <v>0</v>
      </c>
      <c r="V394" s="5">
        <f t="shared" si="9"/>
        <v>51.049999800000002</v>
      </c>
      <c r="W394" s="4">
        <v>0</v>
      </c>
    </row>
    <row r="395" spans="1:23" x14ac:dyDescent="0.25">
      <c r="A395" s="3" t="s">
        <v>1041</v>
      </c>
      <c r="B395" s="3" t="s">
        <v>1042</v>
      </c>
      <c r="C395" s="3" t="s">
        <v>1043</v>
      </c>
      <c r="D395" s="3" t="s">
        <v>1044</v>
      </c>
      <c r="E395" s="4" t="s">
        <v>1026</v>
      </c>
      <c r="F395" s="3" t="s">
        <v>1045</v>
      </c>
      <c r="G395" s="3" t="s">
        <v>1046</v>
      </c>
      <c r="H395" s="3" t="s">
        <v>1020</v>
      </c>
      <c r="I395" s="3" t="s">
        <v>1047</v>
      </c>
      <c r="J395" s="3" t="s">
        <v>1022</v>
      </c>
      <c r="K395" s="3" t="s">
        <v>1025</v>
      </c>
      <c r="L395" s="5">
        <v>6.25</v>
      </c>
      <c r="M395" s="4">
        <v>3</v>
      </c>
      <c r="N395" s="5">
        <v>5.2125000000000004</v>
      </c>
      <c r="O395" s="5">
        <v>1.7375</v>
      </c>
      <c r="P395" s="4">
        <v>13</v>
      </c>
      <c r="Q395" s="6">
        <v>23.076923076923102</v>
      </c>
      <c r="R395" s="7">
        <v>1</v>
      </c>
      <c r="S395" s="6">
        <v>33.3333333333333</v>
      </c>
      <c r="T395" s="5">
        <f t="shared" ref="T395:T426" si="10">N395/W395</f>
        <v>5.2125000000000004</v>
      </c>
      <c r="U395" s="5">
        <v>1685.55</v>
      </c>
      <c r="V395" s="5">
        <f t="shared" si="9"/>
        <v>5.2125000000000004</v>
      </c>
      <c r="W395" s="4">
        <v>1</v>
      </c>
    </row>
    <row r="396" spans="1:23" x14ac:dyDescent="0.25">
      <c r="A396" s="3" t="s">
        <v>1041</v>
      </c>
      <c r="B396" s="3" t="s">
        <v>1042</v>
      </c>
      <c r="C396" s="3" t="s">
        <v>1053</v>
      </c>
      <c r="D396" s="3" t="s">
        <v>1054</v>
      </c>
      <c r="E396" s="4" t="s">
        <v>1026</v>
      </c>
      <c r="F396" s="3" t="s">
        <v>1055</v>
      </c>
      <c r="G396" s="3" t="s">
        <v>1052</v>
      </c>
      <c r="H396" s="3" t="s">
        <v>1020</v>
      </c>
      <c r="I396" s="3" t="s">
        <v>1021</v>
      </c>
      <c r="J396" s="3" t="s">
        <v>1022</v>
      </c>
      <c r="K396" s="3" t="s">
        <v>1023</v>
      </c>
      <c r="L396" s="5">
        <v>10</v>
      </c>
      <c r="M396" s="4">
        <v>231</v>
      </c>
      <c r="N396" s="5">
        <v>99.549998625000001</v>
      </c>
      <c r="O396" s="5">
        <v>0.430952375</v>
      </c>
      <c r="P396" s="4">
        <v>1277</v>
      </c>
      <c r="Q396" s="6">
        <v>18.089271730618599</v>
      </c>
      <c r="R396" s="7">
        <v>1.02260767423649</v>
      </c>
      <c r="S396" s="6">
        <v>8.6580086580086597</v>
      </c>
      <c r="T396" s="5">
        <f t="shared" si="10"/>
        <v>4.9774999312499997</v>
      </c>
      <c r="U396" s="5">
        <v>23076.65</v>
      </c>
      <c r="V396" s="5">
        <f t="shared" si="9"/>
        <v>99.549998625000001</v>
      </c>
      <c r="W396" s="4">
        <v>20</v>
      </c>
    </row>
    <row r="397" spans="1:23" x14ac:dyDescent="0.25">
      <c r="A397" s="3" t="s">
        <v>1041</v>
      </c>
      <c r="B397" s="3" t="s">
        <v>1042</v>
      </c>
      <c r="C397" s="3" t="s">
        <v>1056</v>
      </c>
      <c r="D397" s="3" t="s">
        <v>1037</v>
      </c>
      <c r="E397" s="4" t="s">
        <v>1026</v>
      </c>
      <c r="F397" s="3" t="s">
        <v>1055</v>
      </c>
      <c r="G397" s="3" t="s">
        <v>1052</v>
      </c>
      <c r="H397" s="3" t="s">
        <v>1020</v>
      </c>
      <c r="I397" s="3" t="s">
        <v>1021</v>
      </c>
      <c r="J397" s="3" t="s">
        <v>1022</v>
      </c>
      <c r="K397" s="3" t="s">
        <v>1025</v>
      </c>
      <c r="L397" s="5">
        <v>10</v>
      </c>
      <c r="M397" s="4">
        <v>907</v>
      </c>
      <c r="N397" s="5">
        <v>235.11249464999997</v>
      </c>
      <c r="O397" s="5">
        <v>0.25921994999999998</v>
      </c>
      <c r="P397" s="4">
        <v>4352</v>
      </c>
      <c r="Q397" s="6">
        <v>20.840992647058801</v>
      </c>
      <c r="R397" s="7">
        <v>1.0105836397058801</v>
      </c>
      <c r="S397" s="6">
        <v>2.8665931642778402</v>
      </c>
      <c r="T397" s="5">
        <f t="shared" si="10"/>
        <v>9.0427882557692296</v>
      </c>
      <c r="U397" s="5">
        <v>48551.15</v>
      </c>
      <c r="V397" s="5">
        <f t="shared" si="9"/>
        <v>235.11249464999997</v>
      </c>
      <c r="W397" s="4">
        <v>26</v>
      </c>
    </row>
    <row r="398" spans="1:23" x14ac:dyDescent="0.25">
      <c r="A398" s="3" t="s">
        <v>1041</v>
      </c>
      <c r="B398" s="3" t="s">
        <v>1042</v>
      </c>
      <c r="C398" s="3" t="s">
        <v>1057</v>
      </c>
      <c r="D398" s="3" t="s">
        <v>1058</v>
      </c>
      <c r="E398" s="4" t="s">
        <v>1026</v>
      </c>
      <c r="F398" s="3" t="s">
        <v>1055</v>
      </c>
      <c r="G398" s="3" t="s">
        <v>1052</v>
      </c>
      <c r="H398" s="3" t="s">
        <v>1020</v>
      </c>
      <c r="I398" s="3" t="s">
        <v>1021</v>
      </c>
      <c r="J398" s="3" t="s">
        <v>1022</v>
      </c>
      <c r="K398" s="3" t="s">
        <v>1023</v>
      </c>
      <c r="L398" s="5">
        <v>10</v>
      </c>
      <c r="M398" s="4">
        <v>207</v>
      </c>
      <c r="N398" s="5">
        <v>30.787498124999995</v>
      </c>
      <c r="O398" s="5">
        <v>0.14873187499999999</v>
      </c>
      <c r="P398" s="4">
        <v>730</v>
      </c>
      <c r="Q398" s="6">
        <v>28.356164383561602</v>
      </c>
      <c r="R398" s="7">
        <v>1</v>
      </c>
      <c r="S398" s="6">
        <v>2.4154589371980699</v>
      </c>
      <c r="T398" s="5">
        <f t="shared" si="10"/>
        <v>6.1574996249999989</v>
      </c>
      <c r="U398" s="5">
        <v>5733.25</v>
      </c>
      <c r="V398" s="5">
        <f t="shared" si="9"/>
        <v>30.787498124999995</v>
      </c>
      <c r="W398" s="4">
        <v>5</v>
      </c>
    </row>
    <row r="399" spans="1:23" x14ac:dyDescent="0.25">
      <c r="A399" s="3" t="s">
        <v>1041</v>
      </c>
      <c r="B399" s="3" t="s">
        <v>1042</v>
      </c>
      <c r="C399" s="3" t="s">
        <v>1059</v>
      </c>
      <c r="D399" s="3" t="s">
        <v>1060</v>
      </c>
      <c r="E399" s="4" t="s">
        <v>1026</v>
      </c>
      <c r="F399" s="3" t="s">
        <v>1061</v>
      </c>
      <c r="G399" s="3" t="s">
        <v>1062</v>
      </c>
      <c r="H399" s="3" t="s">
        <v>1020</v>
      </c>
      <c r="I399" s="3" t="s">
        <v>1047</v>
      </c>
      <c r="J399" s="3" t="s">
        <v>1022</v>
      </c>
      <c r="K399" s="3" t="s">
        <v>1023</v>
      </c>
      <c r="L399" s="5">
        <v>6.25</v>
      </c>
      <c r="M399" s="4">
        <v>2</v>
      </c>
      <c r="N399" s="5">
        <v>2.6875</v>
      </c>
      <c r="O399" s="5">
        <v>1.34375</v>
      </c>
      <c r="P399" s="4">
        <v>24</v>
      </c>
      <c r="Q399" s="6">
        <v>8.3333333333333304</v>
      </c>
      <c r="R399" s="7">
        <v>1.5416666666666701</v>
      </c>
      <c r="S399" s="6">
        <v>50</v>
      </c>
      <c r="T399" s="5">
        <f t="shared" si="10"/>
        <v>2.6875</v>
      </c>
      <c r="U399" s="5">
        <v>494.7</v>
      </c>
      <c r="V399" s="5">
        <f t="shared" si="9"/>
        <v>2.6875</v>
      </c>
      <c r="W399" s="4">
        <v>1</v>
      </c>
    </row>
    <row r="400" spans="1:23" x14ac:dyDescent="0.25">
      <c r="A400" s="3" t="s">
        <v>1041</v>
      </c>
      <c r="B400" s="3" t="s">
        <v>1042</v>
      </c>
      <c r="C400" s="3" t="s">
        <v>1063</v>
      </c>
      <c r="D400" s="3" t="s">
        <v>1064</v>
      </c>
      <c r="E400" s="4" t="s">
        <v>1026</v>
      </c>
      <c r="F400" s="3" t="s">
        <v>1055</v>
      </c>
      <c r="G400" s="3" t="s">
        <v>1052</v>
      </c>
      <c r="H400" s="3" t="s">
        <v>1020</v>
      </c>
      <c r="I400" s="3" t="s">
        <v>1029</v>
      </c>
      <c r="J400" s="3" t="s">
        <v>1022</v>
      </c>
      <c r="K400" s="3" t="s">
        <v>1023</v>
      </c>
      <c r="L400" s="5">
        <v>0.71250000000000002</v>
      </c>
      <c r="M400" s="4">
        <v>10</v>
      </c>
      <c r="N400" s="5">
        <v>9.9375</v>
      </c>
      <c r="O400" s="5">
        <v>0.99375000000000002</v>
      </c>
      <c r="P400" s="4">
        <v>80</v>
      </c>
      <c r="Q400" s="6">
        <v>12.5</v>
      </c>
      <c r="R400" s="7">
        <v>1.0625</v>
      </c>
      <c r="S400" s="6">
        <v>10</v>
      </c>
      <c r="T400" s="5">
        <f t="shared" si="10"/>
        <v>9.9375</v>
      </c>
      <c r="U400" s="5">
        <v>1815.6</v>
      </c>
      <c r="V400" s="5">
        <f t="shared" si="9"/>
        <v>9.9375</v>
      </c>
      <c r="W400" s="4">
        <v>1</v>
      </c>
    </row>
    <row r="401" spans="1:23" x14ac:dyDescent="0.25">
      <c r="A401" s="3" t="s">
        <v>1041</v>
      </c>
      <c r="B401" s="3" t="s">
        <v>1042</v>
      </c>
      <c r="C401" s="3" t="s">
        <v>1065</v>
      </c>
      <c r="D401" s="3" t="s">
        <v>1066</v>
      </c>
      <c r="E401" s="4" t="s">
        <v>1026</v>
      </c>
      <c r="F401" s="3" t="s">
        <v>1067</v>
      </c>
      <c r="G401" s="3" t="s">
        <v>1068</v>
      </c>
      <c r="H401" s="3" t="s">
        <v>1020</v>
      </c>
      <c r="I401" s="3" t="s">
        <v>1047</v>
      </c>
      <c r="J401" s="3" t="s">
        <v>1022</v>
      </c>
      <c r="K401" s="3" t="s">
        <v>1025</v>
      </c>
      <c r="L401" s="5">
        <v>6.25</v>
      </c>
      <c r="M401" s="4">
        <v>1</v>
      </c>
      <c r="N401" s="5">
        <v>2.7625000000000002</v>
      </c>
      <c r="O401" s="5">
        <v>2.7625000000000002</v>
      </c>
      <c r="P401" s="4">
        <v>2</v>
      </c>
      <c r="Q401" s="6">
        <v>50</v>
      </c>
      <c r="R401" s="7">
        <v>1</v>
      </c>
      <c r="S401" s="6">
        <v>100</v>
      </c>
      <c r="T401" s="5">
        <f t="shared" si="10"/>
        <v>2.7625000000000002</v>
      </c>
      <c r="U401" s="5">
        <v>470.05</v>
      </c>
      <c r="V401" s="5">
        <f t="shared" si="9"/>
        <v>2.7625000000000002</v>
      </c>
      <c r="W401" s="4">
        <v>1</v>
      </c>
    </row>
    <row r="402" spans="1:23" x14ac:dyDescent="0.25">
      <c r="A402" s="3" t="s">
        <v>1041</v>
      </c>
      <c r="B402" s="3" t="s">
        <v>1042</v>
      </c>
      <c r="C402" s="3" t="s">
        <v>1069</v>
      </c>
      <c r="D402" s="3" t="s">
        <v>1070</v>
      </c>
      <c r="E402" s="4" t="s">
        <v>1026</v>
      </c>
      <c r="F402" s="3" t="s">
        <v>1024</v>
      </c>
      <c r="G402" s="3" t="s">
        <v>1071</v>
      </c>
      <c r="H402" s="3" t="s">
        <v>1020</v>
      </c>
      <c r="I402" s="3" t="s">
        <v>1047</v>
      </c>
      <c r="J402" s="3" t="s">
        <v>1022</v>
      </c>
      <c r="K402" s="3" t="s">
        <v>1039</v>
      </c>
      <c r="L402" s="5">
        <v>6.25</v>
      </c>
      <c r="M402" s="4">
        <v>6</v>
      </c>
      <c r="N402" s="5">
        <v>18.349999950000001</v>
      </c>
      <c r="O402" s="5">
        <v>3.058333325</v>
      </c>
      <c r="P402" s="4">
        <v>137</v>
      </c>
      <c r="Q402" s="6">
        <v>4.3795620437956204</v>
      </c>
      <c r="R402" s="7">
        <v>1.2026277372262799</v>
      </c>
      <c r="S402" s="6">
        <v>50</v>
      </c>
      <c r="T402" s="5">
        <f t="shared" si="10"/>
        <v>6.11666665</v>
      </c>
      <c r="U402" s="5">
        <v>2810.1</v>
      </c>
      <c r="V402" s="5">
        <f t="shared" si="9"/>
        <v>18.349999950000001</v>
      </c>
      <c r="W402" s="4">
        <v>3</v>
      </c>
    </row>
    <row r="403" spans="1:23" x14ac:dyDescent="0.25">
      <c r="A403" s="3" t="s">
        <v>1041</v>
      </c>
      <c r="B403" s="3" t="s">
        <v>1042</v>
      </c>
      <c r="C403" s="3" t="s">
        <v>1072</v>
      </c>
      <c r="D403" s="3" t="s">
        <v>1073</v>
      </c>
      <c r="E403" s="4" t="s">
        <v>1026</v>
      </c>
      <c r="F403" s="3" t="s">
        <v>1074</v>
      </c>
      <c r="G403" s="3" t="s">
        <v>1075</v>
      </c>
      <c r="H403" s="3" t="s">
        <v>1020</v>
      </c>
      <c r="I403" s="3" t="s">
        <v>1047</v>
      </c>
      <c r="J403" s="3" t="s">
        <v>1022</v>
      </c>
      <c r="K403" s="3" t="s">
        <v>1039</v>
      </c>
      <c r="L403" s="5">
        <v>6.25</v>
      </c>
      <c r="M403" s="4">
        <v>2</v>
      </c>
      <c r="N403" s="5">
        <v>6.6</v>
      </c>
      <c r="O403" s="5">
        <v>3.3</v>
      </c>
      <c r="P403" s="4">
        <v>79</v>
      </c>
      <c r="Q403" s="6">
        <v>2.5316455696202498</v>
      </c>
      <c r="R403" s="7">
        <v>3.0050632911392401</v>
      </c>
      <c r="S403" s="6">
        <v>50</v>
      </c>
      <c r="T403" s="5">
        <f t="shared" si="10"/>
        <v>6.6</v>
      </c>
      <c r="U403" s="5">
        <v>923.95</v>
      </c>
      <c r="V403" s="5">
        <f t="shared" si="9"/>
        <v>6.6</v>
      </c>
      <c r="W403" s="4">
        <v>1</v>
      </c>
    </row>
    <row r="404" spans="1:23" x14ac:dyDescent="0.25">
      <c r="A404" s="3" t="s">
        <v>1041</v>
      </c>
      <c r="B404" s="3" t="s">
        <v>1042</v>
      </c>
      <c r="C404" s="3" t="s">
        <v>1076</v>
      </c>
      <c r="D404" s="3" t="s">
        <v>1077</v>
      </c>
      <c r="E404" s="4" t="s">
        <v>1026</v>
      </c>
      <c r="F404" s="3" t="s">
        <v>1061</v>
      </c>
      <c r="G404" s="3" t="s">
        <v>1062</v>
      </c>
      <c r="H404" s="3" t="s">
        <v>1020</v>
      </c>
      <c r="I404" s="3" t="s">
        <v>1047</v>
      </c>
      <c r="J404" s="3" t="s">
        <v>1022</v>
      </c>
      <c r="K404" s="3" t="s">
        <v>1023</v>
      </c>
      <c r="L404" s="5">
        <v>6.25</v>
      </c>
      <c r="M404" s="4">
        <v>12</v>
      </c>
      <c r="N404" s="5">
        <v>19.399999950000002</v>
      </c>
      <c r="O404" s="5">
        <v>1.6166666625000001</v>
      </c>
      <c r="P404" s="4">
        <v>116</v>
      </c>
      <c r="Q404" s="6">
        <v>10.3448275862069</v>
      </c>
      <c r="R404" s="7">
        <v>1.0940517241379299</v>
      </c>
      <c r="S404" s="6">
        <v>33.3333333333333</v>
      </c>
      <c r="T404" s="5">
        <f t="shared" si="10"/>
        <v>4.8499999875000004</v>
      </c>
      <c r="U404" s="5">
        <v>2706.4</v>
      </c>
      <c r="V404" s="5">
        <f t="shared" si="9"/>
        <v>19.399999950000002</v>
      </c>
      <c r="W404" s="4">
        <v>4</v>
      </c>
    </row>
    <row r="405" spans="1:23" x14ac:dyDescent="0.25">
      <c r="A405" s="3" t="s">
        <v>1041</v>
      </c>
      <c r="B405" s="3" t="s">
        <v>1042</v>
      </c>
      <c r="C405" s="3" t="s">
        <v>1079</v>
      </c>
      <c r="D405" s="3" t="s">
        <v>1080</v>
      </c>
      <c r="E405" s="4" t="s">
        <v>1026</v>
      </c>
      <c r="F405" s="3" t="s">
        <v>1081</v>
      </c>
      <c r="G405" s="3" t="s">
        <v>1082</v>
      </c>
      <c r="H405" s="3" t="s">
        <v>1020</v>
      </c>
      <c r="I405" s="3" t="s">
        <v>1047</v>
      </c>
      <c r="J405" s="3" t="s">
        <v>1022</v>
      </c>
      <c r="K405" s="3" t="s">
        <v>1025</v>
      </c>
      <c r="L405" s="5">
        <v>6.25</v>
      </c>
      <c r="M405" s="4">
        <v>3</v>
      </c>
      <c r="N405" s="5">
        <v>5.1375000000000002</v>
      </c>
      <c r="O405" s="5">
        <v>1.7124999999999999</v>
      </c>
      <c r="P405" s="4">
        <v>18</v>
      </c>
      <c r="Q405" s="6">
        <v>16.6666666666667</v>
      </c>
      <c r="R405" s="7">
        <v>1.8333333333333299</v>
      </c>
      <c r="S405" s="6">
        <v>33.3333333333333</v>
      </c>
      <c r="T405" s="5">
        <f t="shared" si="10"/>
        <v>5.1375000000000002</v>
      </c>
      <c r="U405" s="5">
        <v>676.6</v>
      </c>
      <c r="V405" s="5">
        <f t="shared" si="9"/>
        <v>5.1375000000000002</v>
      </c>
      <c r="W405" s="4">
        <v>1</v>
      </c>
    </row>
    <row r="406" spans="1:23" x14ac:dyDescent="0.25">
      <c r="A406" s="3" t="s">
        <v>1041</v>
      </c>
      <c r="B406" s="3" t="s">
        <v>1042</v>
      </c>
      <c r="C406" s="3" t="s">
        <v>1083</v>
      </c>
      <c r="D406" s="3" t="s">
        <v>1084</v>
      </c>
      <c r="E406" s="4" t="s">
        <v>1026</v>
      </c>
      <c r="F406" s="3" t="s">
        <v>1085</v>
      </c>
      <c r="G406" s="3" t="s">
        <v>1086</v>
      </c>
      <c r="H406" s="3" t="s">
        <v>1020</v>
      </c>
      <c r="I406" s="3" t="s">
        <v>1047</v>
      </c>
      <c r="J406" s="3" t="s">
        <v>1022</v>
      </c>
      <c r="K406" s="3" t="s">
        <v>1025</v>
      </c>
      <c r="L406" s="5">
        <v>6.25</v>
      </c>
      <c r="M406" s="4">
        <v>21</v>
      </c>
      <c r="N406" s="5">
        <v>43.387499925</v>
      </c>
      <c r="O406" s="5">
        <v>2.0660714250000001</v>
      </c>
      <c r="P406" s="4">
        <v>174</v>
      </c>
      <c r="Q406" s="6">
        <v>12.0689655172414</v>
      </c>
      <c r="R406" s="7">
        <v>1.3214367816092001</v>
      </c>
      <c r="S406" s="6">
        <v>14.285714285714301</v>
      </c>
      <c r="T406" s="5">
        <f t="shared" si="10"/>
        <v>14.462499975</v>
      </c>
      <c r="U406" s="5">
        <v>5638.05</v>
      </c>
      <c r="V406" s="5">
        <f t="shared" si="9"/>
        <v>43.387499925</v>
      </c>
      <c r="W406" s="4">
        <v>3</v>
      </c>
    </row>
    <row r="407" spans="1:23" x14ac:dyDescent="0.25">
      <c r="A407" s="3" t="s">
        <v>1041</v>
      </c>
      <c r="B407" s="3" t="s">
        <v>1042</v>
      </c>
      <c r="C407" s="3" t="s">
        <v>1226</v>
      </c>
      <c r="D407" s="3" t="s">
        <v>1227</v>
      </c>
      <c r="E407" s="4" t="s">
        <v>1026</v>
      </c>
      <c r="F407" s="3" t="s">
        <v>1055</v>
      </c>
      <c r="G407" s="3" t="s">
        <v>1052</v>
      </c>
      <c r="H407" s="3" t="s">
        <v>1020</v>
      </c>
      <c r="I407" s="3" t="s">
        <v>1021</v>
      </c>
      <c r="J407" s="3" t="s">
        <v>1022</v>
      </c>
      <c r="K407" s="3" t="s">
        <v>1023</v>
      </c>
      <c r="L407" s="5">
        <v>10</v>
      </c>
      <c r="M407" s="4">
        <v>1260</v>
      </c>
      <c r="N407" s="5">
        <v>365.79998700000004</v>
      </c>
      <c r="O407" s="5">
        <v>0.29031745000000003</v>
      </c>
      <c r="P407" s="4">
        <v>6231</v>
      </c>
      <c r="Q407" s="6">
        <v>20.221473278767501</v>
      </c>
      <c r="R407" s="7">
        <v>1.00517091959557</v>
      </c>
      <c r="S407" s="6">
        <v>2.53968253968254</v>
      </c>
      <c r="T407" s="5">
        <f t="shared" si="10"/>
        <v>11.431249593750001</v>
      </c>
      <c r="U407" s="5">
        <v>42538.25</v>
      </c>
      <c r="V407" s="5">
        <f t="shared" si="9"/>
        <v>365.79998700000004</v>
      </c>
      <c r="W407" s="4">
        <v>32</v>
      </c>
    </row>
    <row r="408" spans="1:23" x14ac:dyDescent="0.25">
      <c r="A408" s="3" t="s">
        <v>1041</v>
      </c>
      <c r="B408" s="3" t="s">
        <v>1042</v>
      </c>
      <c r="C408" s="3" t="s">
        <v>1228</v>
      </c>
      <c r="D408" s="3" t="s">
        <v>1229</v>
      </c>
      <c r="E408" s="4" t="s">
        <v>1026</v>
      </c>
      <c r="F408" s="3" t="s">
        <v>1055</v>
      </c>
      <c r="G408" s="3" t="s">
        <v>1230</v>
      </c>
      <c r="H408" s="3" t="s">
        <v>1020</v>
      </c>
      <c r="I408" s="3" t="s">
        <v>1231</v>
      </c>
      <c r="J408" s="3" t="s">
        <v>1022</v>
      </c>
      <c r="K408" s="3" t="s">
        <v>1023</v>
      </c>
      <c r="L408" s="5">
        <v>10</v>
      </c>
      <c r="M408" s="4">
        <v>4</v>
      </c>
      <c r="N408" s="5">
        <v>6</v>
      </c>
      <c r="O408" s="5">
        <v>1.5</v>
      </c>
      <c r="P408" s="4">
        <v>43</v>
      </c>
      <c r="Q408" s="6">
        <v>9.3023255813953494</v>
      </c>
      <c r="R408" s="7">
        <v>1.0930232558139501</v>
      </c>
      <c r="S408" s="6">
        <v>25</v>
      </c>
      <c r="T408" s="5">
        <f t="shared" si="10"/>
        <v>6</v>
      </c>
      <c r="U408" s="5">
        <v>671.5</v>
      </c>
      <c r="V408" s="5">
        <f t="shared" si="9"/>
        <v>6</v>
      </c>
      <c r="W408" s="4">
        <v>1</v>
      </c>
    </row>
    <row r="409" spans="1:23" x14ac:dyDescent="0.25">
      <c r="A409" s="3" t="s">
        <v>1041</v>
      </c>
      <c r="B409" s="3" t="s">
        <v>1042</v>
      </c>
      <c r="C409" s="3" t="s">
        <v>1236</v>
      </c>
      <c r="D409" s="3" t="s">
        <v>1048</v>
      </c>
      <c r="E409" s="4" t="s">
        <v>1026</v>
      </c>
      <c r="F409" s="3" t="s">
        <v>1055</v>
      </c>
      <c r="G409" s="3" t="s">
        <v>1052</v>
      </c>
      <c r="H409" s="3" t="s">
        <v>1020</v>
      </c>
      <c r="I409" s="3" t="s">
        <v>1021</v>
      </c>
      <c r="J409" s="3" t="s">
        <v>1022</v>
      </c>
      <c r="K409" s="3" t="s">
        <v>1023</v>
      </c>
      <c r="L409" s="5">
        <v>10</v>
      </c>
      <c r="M409" s="4">
        <v>25</v>
      </c>
      <c r="N409" s="5">
        <v>6.95</v>
      </c>
      <c r="O409" s="5">
        <v>0.27799999999999997</v>
      </c>
      <c r="P409" s="4">
        <v>132</v>
      </c>
      <c r="Q409" s="6">
        <v>18.939393939393899</v>
      </c>
      <c r="R409" s="7">
        <v>1</v>
      </c>
      <c r="S409" s="6">
        <v>4</v>
      </c>
      <c r="T409" s="5">
        <f t="shared" si="10"/>
        <v>6.95</v>
      </c>
      <c r="U409" s="5">
        <v>751.4</v>
      </c>
      <c r="V409" s="5">
        <f t="shared" si="9"/>
        <v>6.95</v>
      </c>
      <c r="W409" s="4">
        <v>1</v>
      </c>
    </row>
    <row r="410" spans="1:23" x14ac:dyDescent="0.25">
      <c r="A410" s="3" t="s">
        <v>1041</v>
      </c>
      <c r="B410" s="3" t="s">
        <v>1042</v>
      </c>
      <c r="C410" s="3" t="s">
        <v>1239</v>
      </c>
      <c r="D410" s="3" t="s">
        <v>1240</v>
      </c>
      <c r="E410" s="4" t="s">
        <v>1026</v>
      </c>
      <c r="F410" s="3" t="s">
        <v>1241</v>
      </c>
      <c r="G410" s="3" t="s">
        <v>1242</v>
      </c>
      <c r="H410" s="3" t="s">
        <v>1020</v>
      </c>
      <c r="I410" s="3" t="s">
        <v>1243</v>
      </c>
      <c r="J410" s="3" t="s">
        <v>1022</v>
      </c>
      <c r="K410" s="3" t="s">
        <v>1025</v>
      </c>
      <c r="L410" s="5">
        <v>6.25</v>
      </c>
      <c r="M410" s="4">
        <v>11</v>
      </c>
      <c r="N410" s="5">
        <v>14.07499995</v>
      </c>
      <c r="O410" s="5">
        <v>1.2795454500000001</v>
      </c>
      <c r="P410" s="4">
        <v>361</v>
      </c>
      <c r="Q410" s="6">
        <v>3.0470914127423798</v>
      </c>
      <c r="R410" s="7">
        <v>1.1379501385041599</v>
      </c>
      <c r="S410" s="6">
        <v>9.0909090909090899</v>
      </c>
      <c r="T410" s="5">
        <f t="shared" si="10"/>
        <v>14.07499995</v>
      </c>
      <c r="U410" s="5">
        <v>1402.5</v>
      </c>
      <c r="V410" s="5">
        <f t="shared" si="9"/>
        <v>14.07499995</v>
      </c>
      <c r="W410" s="4">
        <v>1</v>
      </c>
    </row>
    <row r="411" spans="1:23" x14ac:dyDescent="0.25">
      <c r="A411" s="3" t="s">
        <v>1041</v>
      </c>
      <c r="B411" s="3" t="s">
        <v>1042</v>
      </c>
      <c r="C411" s="3" t="s">
        <v>1247</v>
      </c>
      <c r="D411" s="3" t="s">
        <v>1248</v>
      </c>
      <c r="E411" s="4" t="s">
        <v>1225</v>
      </c>
      <c r="F411" s="3" t="s">
        <v>1241</v>
      </c>
      <c r="G411" s="3" t="s">
        <v>1249</v>
      </c>
      <c r="H411" s="3" t="s">
        <v>1020</v>
      </c>
      <c r="I411" s="3" t="s">
        <v>1021</v>
      </c>
      <c r="J411" s="3" t="s">
        <v>1022</v>
      </c>
      <c r="K411" s="3" t="s">
        <v>1039</v>
      </c>
      <c r="L411" s="5">
        <v>7.5</v>
      </c>
      <c r="M411" s="4">
        <v>112</v>
      </c>
      <c r="N411" s="5">
        <v>31.649998799999999</v>
      </c>
      <c r="O411" s="5">
        <v>0.28258927499999997</v>
      </c>
      <c r="P411" s="4">
        <v>157285</v>
      </c>
      <c r="Q411" s="6">
        <v>7.1208316114060505E-2</v>
      </c>
      <c r="R411" s="7">
        <v>2.3088775153383998</v>
      </c>
      <c r="S411" s="6">
        <v>0.89285714285714302</v>
      </c>
      <c r="T411" s="5">
        <f t="shared" si="10"/>
        <v>31.649998799999999</v>
      </c>
      <c r="U411" s="5">
        <v>2882.35</v>
      </c>
      <c r="V411" s="5">
        <f t="shared" si="9"/>
        <v>31.649998799999999</v>
      </c>
      <c r="W411" s="4">
        <v>1</v>
      </c>
    </row>
    <row r="412" spans="1:23" x14ac:dyDescent="0.25">
      <c r="A412" s="3" t="s">
        <v>1041</v>
      </c>
      <c r="B412" s="3" t="s">
        <v>1042</v>
      </c>
      <c r="C412" s="3" t="s">
        <v>1250</v>
      </c>
      <c r="D412" s="3" t="s">
        <v>1037</v>
      </c>
      <c r="E412" s="4" t="s">
        <v>1026</v>
      </c>
      <c r="F412" s="3" t="s">
        <v>1055</v>
      </c>
      <c r="G412" s="3" t="s">
        <v>1230</v>
      </c>
      <c r="H412" s="3" t="s">
        <v>1020</v>
      </c>
      <c r="I412" s="3" t="s">
        <v>1021</v>
      </c>
      <c r="J412" s="3" t="s">
        <v>1022</v>
      </c>
      <c r="K412" s="3" t="s">
        <v>1023</v>
      </c>
      <c r="L412" s="5">
        <v>27.5</v>
      </c>
      <c r="M412" s="4">
        <v>11789</v>
      </c>
      <c r="N412" s="5">
        <v>2412.512454275</v>
      </c>
      <c r="O412" s="5">
        <v>0.204640975</v>
      </c>
      <c r="P412" s="4">
        <v>78814</v>
      </c>
      <c r="Q412" s="6">
        <v>14.958002385363001</v>
      </c>
      <c r="R412" s="7">
        <v>1.1294810566650599</v>
      </c>
      <c r="S412" s="6">
        <v>1.8491814403257301</v>
      </c>
      <c r="T412" s="5">
        <f t="shared" si="10"/>
        <v>11.066570891169725</v>
      </c>
      <c r="U412" s="5">
        <v>216915.75</v>
      </c>
      <c r="V412" s="5">
        <f t="shared" si="9"/>
        <v>2412.512454275</v>
      </c>
      <c r="W412" s="4">
        <v>218</v>
      </c>
    </row>
    <row r="413" spans="1:23" x14ac:dyDescent="0.25">
      <c r="A413" s="3" t="s">
        <v>1041</v>
      </c>
      <c r="B413" s="3" t="s">
        <v>1042</v>
      </c>
      <c r="C413" s="3" t="s">
        <v>1252</v>
      </c>
      <c r="D413" s="3" t="s">
        <v>1253</v>
      </c>
      <c r="E413" s="4" t="s">
        <v>1026</v>
      </c>
      <c r="F413" s="3" t="s">
        <v>1254</v>
      </c>
      <c r="G413" s="3" t="s">
        <v>1255</v>
      </c>
      <c r="H413" s="3" t="s">
        <v>1020</v>
      </c>
      <c r="I413" s="3" t="s">
        <v>1047</v>
      </c>
      <c r="J413" s="3" t="s">
        <v>1022</v>
      </c>
      <c r="K413" s="3" t="s">
        <v>1025</v>
      </c>
      <c r="L413" s="5">
        <v>6.25</v>
      </c>
      <c r="M413" s="4">
        <v>2</v>
      </c>
      <c r="N413" s="5">
        <v>4.8875000000000002</v>
      </c>
      <c r="O413" s="5">
        <v>2.4437500000000001</v>
      </c>
      <c r="P413" s="4">
        <v>38</v>
      </c>
      <c r="Q413" s="6">
        <v>5.2631578947368398</v>
      </c>
      <c r="R413" s="7">
        <v>1.7089473684210501</v>
      </c>
      <c r="S413" s="6">
        <v>50</v>
      </c>
      <c r="T413" s="5">
        <f t="shared" si="10"/>
        <v>4.8875000000000002</v>
      </c>
      <c r="U413" s="5">
        <v>434.35</v>
      </c>
      <c r="V413" s="5">
        <f t="shared" si="9"/>
        <v>4.8875000000000002</v>
      </c>
      <c r="W413" s="4">
        <v>1</v>
      </c>
    </row>
    <row r="414" spans="1:23" x14ac:dyDescent="0.25">
      <c r="A414" s="3" t="s">
        <v>1041</v>
      </c>
      <c r="B414" s="3" t="s">
        <v>1042</v>
      </c>
      <c r="C414" s="3" t="s">
        <v>1256</v>
      </c>
      <c r="D414" s="3" t="s">
        <v>1257</v>
      </c>
      <c r="E414" s="4" t="s">
        <v>1026</v>
      </c>
      <c r="F414" s="3" t="s">
        <v>1055</v>
      </c>
      <c r="G414" s="3" t="s">
        <v>1230</v>
      </c>
      <c r="H414" s="3" t="s">
        <v>1020</v>
      </c>
      <c r="I414" s="3" t="s">
        <v>1231</v>
      </c>
      <c r="J414" s="3" t="s">
        <v>1022</v>
      </c>
      <c r="K414" s="3" t="s">
        <v>1023</v>
      </c>
      <c r="L414" s="5">
        <v>0.35</v>
      </c>
      <c r="M414" s="4">
        <v>116</v>
      </c>
      <c r="N414" s="5">
        <v>59.349999300000007</v>
      </c>
      <c r="O414" s="5">
        <v>0.51163792500000005</v>
      </c>
      <c r="P414" s="4">
        <v>776</v>
      </c>
      <c r="Q414" s="6">
        <v>14.9484536082474</v>
      </c>
      <c r="R414" s="7">
        <v>1.30069587628866</v>
      </c>
      <c r="S414" s="6">
        <v>4.31034482758621</v>
      </c>
      <c r="T414" s="5">
        <f t="shared" si="10"/>
        <v>11.869999860000002</v>
      </c>
      <c r="U414" s="5">
        <v>5146.75</v>
      </c>
      <c r="V414" s="5">
        <f t="shared" si="9"/>
        <v>59.349999300000007</v>
      </c>
      <c r="W414" s="4">
        <v>5</v>
      </c>
    </row>
    <row r="415" spans="1:23" x14ac:dyDescent="0.25">
      <c r="A415" s="3" t="s">
        <v>1041</v>
      </c>
      <c r="B415" s="3" t="s">
        <v>1042</v>
      </c>
      <c r="C415" s="3" t="s">
        <v>1258</v>
      </c>
      <c r="D415" s="3" t="s">
        <v>1259</v>
      </c>
      <c r="E415" s="4" t="s">
        <v>1026</v>
      </c>
      <c r="F415" s="3" t="s">
        <v>1061</v>
      </c>
      <c r="G415" s="3" t="s">
        <v>1260</v>
      </c>
      <c r="H415" s="3" t="s">
        <v>1020</v>
      </c>
      <c r="I415" s="3" t="s">
        <v>1047</v>
      </c>
      <c r="J415" s="3" t="s">
        <v>1022</v>
      </c>
      <c r="K415" s="3" t="s">
        <v>1039</v>
      </c>
      <c r="L415" s="5">
        <v>6.25</v>
      </c>
      <c r="M415" s="4">
        <v>3</v>
      </c>
      <c r="N415" s="5">
        <v>5.9749999875000004</v>
      </c>
      <c r="O415" s="5">
        <v>1.9916666625000001</v>
      </c>
      <c r="P415" s="4">
        <v>6</v>
      </c>
      <c r="Q415" s="6">
        <v>50</v>
      </c>
      <c r="R415" s="7">
        <v>2</v>
      </c>
      <c r="S415" s="6">
        <v>33.3333333333333</v>
      </c>
      <c r="T415" s="5">
        <f t="shared" si="10"/>
        <v>5.9749999875000004</v>
      </c>
      <c r="U415" s="5">
        <v>490.45</v>
      </c>
      <c r="V415" s="5">
        <f t="shared" si="9"/>
        <v>5.9749999875000004</v>
      </c>
      <c r="W415" s="4">
        <v>1</v>
      </c>
    </row>
    <row r="416" spans="1:23" x14ac:dyDescent="0.25">
      <c r="A416" s="3" t="s">
        <v>1041</v>
      </c>
      <c r="B416" s="3" t="s">
        <v>1042</v>
      </c>
      <c r="C416" s="3" t="s">
        <v>1261</v>
      </c>
      <c r="D416" s="3" t="s">
        <v>1262</v>
      </c>
      <c r="E416" s="4" t="s">
        <v>1026</v>
      </c>
      <c r="F416" s="3" t="s">
        <v>1241</v>
      </c>
      <c r="G416" s="3" t="s">
        <v>1263</v>
      </c>
      <c r="H416" s="3" t="s">
        <v>1020</v>
      </c>
      <c r="I416" s="3" t="s">
        <v>1243</v>
      </c>
      <c r="J416" s="3" t="s">
        <v>1022</v>
      </c>
      <c r="K416" s="3" t="s">
        <v>1025</v>
      </c>
      <c r="L416" s="5">
        <v>6.25</v>
      </c>
      <c r="M416" s="4">
        <v>14</v>
      </c>
      <c r="N416" s="5">
        <v>20.112499925000002</v>
      </c>
      <c r="O416" s="5">
        <v>1.4366071375</v>
      </c>
      <c r="P416" s="4">
        <v>310</v>
      </c>
      <c r="Q416" s="6">
        <v>4.5161290322580596</v>
      </c>
      <c r="R416" s="7">
        <v>1.4922580645161301</v>
      </c>
      <c r="S416" s="6">
        <v>7.1428571428571397</v>
      </c>
      <c r="T416" s="5">
        <f t="shared" si="10"/>
        <v>20.112499925000002</v>
      </c>
      <c r="U416" s="5">
        <v>1489.2</v>
      </c>
      <c r="V416" s="5">
        <f t="shared" si="9"/>
        <v>20.112499925000002</v>
      </c>
      <c r="W416" s="4">
        <v>1</v>
      </c>
    </row>
    <row r="417" spans="1:23" x14ac:dyDescent="0.25">
      <c r="A417" s="3" t="s">
        <v>1041</v>
      </c>
      <c r="B417" s="3" t="s">
        <v>1042</v>
      </c>
      <c r="C417" s="3" t="s">
        <v>1264</v>
      </c>
      <c r="D417" s="3" t="s">
        <v>1265</v>
      </c>
      <c r="E417" s="4" t="s">
        <v>1026</v>
      </c>
      <c r="F417" s="3" t="s">
        <v>1055</v>
      </c>
      <c r="G417" s="3" t="s">
        <v>1052</v>
      </c>
      <c r="H417" s="3" t="s">
        <v>1020</v>
      </c>
      <c r="I417" s="3" t="s">
        <v>1243</v>
      </c>
      <c r="J417" s="3" t="s">
        <v>1022</v>
      </c>
      <c r="K417" s="3" t="s">
        <v>1023</v>
      </c>
      <c r="L417" s="5">
        <v>15</v>
      </c>
      <c r="M417" s="4">
        <v>6119</v>
      </c>
      <c r="N417" s="5">
        <v>1905.862442675</v>
      </c>
      <c r="O417" s="5">
        <v>0.31146632499999999</v>
      </c>
      <c r="P417" s="4">
        <v>15166</v>
      </c>
      <c r="Q417" s="6">
        <v>40.346828432019002</v>
      </c>
      <c r="R417" s="7">
        <v>1.03887115917183</v>
      </c>
      <c r="S417" s="6">
        <v>1.9120771367870599</v>
      </c>
      <c r="T417" s="5">
        <f t="shared" si="10"/>
        <v>16.289422586965813</v>
      </c>
      <c r="U417" s="5">
        <v>132065.35</v>
      </c>
      <c r="V417" s="5">
        <f t="shared" si="9"/>
        <v>1905.862442675</v>
      </c>
      <c r="W417" s="4">
        <v>117</v>
      </c>
    </row>
    <row r="418" spans="1:23" x14ac:dyDescent="0.25">
      <c r="A418" s="3" t="s">
        <v>1041</v>
      </c>
      <c r="B418" s="3" t="s">
        <v>1042</v>
      </c>
      <c r="C418" s="3" t="s">
        <v>1267</v>
      </c>
      <c r="D418" s="3" t="s">
        <v>1268</v>
      </c>
      <c r="E418" s="4" t="s">
        <v>1026</v>
      </c>
      <c r="F418" s="3" t="s">
        <v>1055</v>
      </c>
      <c r="G418" s="3" t="s">
        <v>1052</v>
      </c>
      <c r="H418" s="3" t="s">
        <v>1020</v>
      </c>
      <c r="I418" s="3" t="s">
        <v>1021</v>
      </c>
      <c r="J418" s="3" t="s">
        <v>1022</v>
      </c>
      <c r="K418" s="3" t="s">
        <v>1023</v>
      </c>
      <c r="L418" s="5">
        <v>10</v>
      </c>
      <c r="M418" s="4">
        <v>57</v>
      </c>
      <c r="N418" s="5">
        <v>14.999999587500001</v>
      </c>
      <c r="O418" s="5">
        <v>0.26315788750000002</v>
      </c>
      <c r="P418" s="4">
        <v>200</v>
      </c>
      <c r="Q418" s="6">
        <v>28.5</v>
      </c>
      <c r="R418" s="7">
        <v>1.0049999999999999</v>
      </c>
      <c r="S418" s="6">
        <v>1.7543859649122799</v>
      </c>
      <c r="T418" s="5">
        <f t="shared" si="10"/>
        <v>14.999999587500001</v>
      </c>
      <c r="U418" s="5">
        <v>1008.95</v>
      </c>
      <c r="V418" s="5">
        <f t="shared" si="9"/>
        <v>14.999999587500001</v>
      </c>
      <c r="W418" s="4">
        <v>1</v>
      </c>
    </row>
    <row r="419" spans="1:23" x14ac:dyDescent="0.25">
      <c r="A419" s="3" t="s">
        <v>1041</v>
      </c>
      <c r="B419" s="3" t="s">
        <v>1042</v>
      </c>
      <c r="C419" s="3" t="s">
        <v>1269</v>
      </c>
      <c r="D419" s="3" t="s">
        <v>1270</v>
      </c>
      <c r="E419" s="4" t="s">
        <v>1026</v>
      </c>
      <c r="F419" s="3" t="s">
        <v>1024</v>
      </c>
      <c r="G419" s="3" t="s">
        <v>1071</v>
      </c>
      <c r="H419" s="3" t="s">
        <v>1020</v>
      </c>
      <c r="I419" s="3" t="s">
        <v>1047</v>
      </c>
      <c r="J419" s="3" t="s">
        <v>1022</v>
      </c>
      <c r="K419" s="3" t="s">
        <v>1039</v>
      </c>
      <c r="L419" s="5">
        <v>6.25</v>
      </c>
      <c r="M419" s="4">
        <v>3</v>
      </c>
      <c r="N419" s="5">
        <v>7.3875000000000002</v>
      </c>
      <c r="O419" s="5">
        <v>2.4624999999999999</v>
      </c>
      <c r="P419" s="4">
        <v>22</v>
      </c>
      <c r="Q419" s="6">
        <v>13.636363636363599</v>
      </c>
      <c r="R419" s="7">
        <v>1.0900000000000001</v>
      </c>
      <c r="S419" s="6">
        <v>33.3333333333333</v>
      </c>
      <c r="T419" s="5">
        <f t="shared" si="10"/>
        <v>7.3875000000000002</v>
      </c>
      <c r="U419" s="5">
        <v>490.45</v>
      </c>
      <c r="V419" s="5">
        <f t="shared" si="9"/>
        <v>7.3875000000000002</v>
      </c>
      <c r="W419" s="4">
        <v>1</v>
      </c>
    </row>
    <row r="420" spans="1:23" x14ac:dyDescent="0.25">
      <c r="A420" s="3" t="s">
        <v>1041</v>
      </c>
      <c r="B420" s="3" t="s">
        <v>1042</v>
      </c>
      <c r="C420" s="3" t="s">
        <v>1271</v>
      </c>
      <c r="D420" s="3" t="s">
        <v>1272</v>
      </c>
      <c r="E420" s="4" t="s">
        <v>1026</v>
      </c>
      <c r="F420" s="3" t="s">
        <v>1273</v>
      </c>
      <c r="G420" s="3" t="s">
        <v>1274</v>
      </c>
      <c r="H420" s="3" t="s">
        <v>1020</v>
      </c>
      <c r="I420" s="3" t="s">
        <v>1047</v>
      </c>
      <c r="J420" s="3" t="s">
        <v>1022</v>
      </c>
      <c r="K420" s="3" t="s">
        <v>1039</v>
      </c>
      <c r="L420" s="5">
        <v>6.25</v>
      </c>
      <c r="M420" s="4">
        <v>6</v>
      </c>
      <c r="N420" s="5">
        <v>14.724999974999999</v>
      </c>
      <c r="O420" s="5">
        <v>2.4541666625</v>
      </c>
      <c r="P420" s="4">
        <v>97</v>
      </c>
      <c r="Q420" s="6">
        <v>6.1855670103092804</v>
      </c>
      <c r="R420" s="7">
        <v>1.2561855670103099</v>
      </c>
      <c r="S420" s="6">
        <v>16.6666666666667</v>
      </c>
      <c r="T420" s="5">
        <f t="shared" si="10"/>
        <v>14.724999974999999</v>
      </c>
      <c r="U420" s="5">
        <v>940.95</v>
      </c>
      <c r="V420" s="5">
        <f t="shared" si="9"/>
        <v>14.724999974999999</v>
      </c>
      <c r="W420" s="4">
        <v>1</v>
      </c>
    </row>
    <row r="421" spans="1:23" x14ac:dyDescent="0.25">
      <c r="A421" s="3" t="s">
        <v>1041</v>
      </c>
      <c r="B421" s="3" t="s">
        <v>1042</v>
      </c>
      <c r="C421" s="3" t="s">
        <v>1277</v>
      </c>
      <c r="D421" s="3" t="s">
        <v>1278</v>
      </c>
      <c r="E421" s="4" t="s">
        <v>1026</v>
      </c>
      <c r="F421" s="3" t="s">
        <v>1055</v>
      </c>
      <c r="G421" s="3" t="s">
        <v>1052</v>
      </c>
      <c r="H421" s="3" t="s">
        <v>1020</v>
      </c>
      <c r="I421" s="3" t="s">
        <v>1029</v>
      </c>
      <c r="J421" s="3" t="s">
        <v>1022</v>
      </c>
      <c r="K421" s="3" t="s">
        <v>1023</v>
      </c>
      <c r="L421" s="5">
        <v>0.3</v>
      </c>
      <c r="M421" s="4">
        <v>187</v>
      </c>
      <c r="N421" s="5">
        <v>66.562498062500012</v>
      </c>
      <c r="O421" s="5">
        <v>0.35594918750000004</v>
      </c>
      <c r="P421" s="4">
        <v>899</v>
      </c>
      <c r="Q421" s="6">
        <v>20.800889877641801</v>
      </c>
      <c r="R421" s="7">
        <v>1.14244716351502</v>
      </c>
      <c r="S421" s="6">
        <v>2.1390374331550799</v>
      </c>
      <c r="T421" s="5">
        <f t="shared" si="10"/>
        <v>16.640624515625003</v>
      </c>
      <c r="U421" s="5">
        <v>3621</v>
      </c>
      <c r="V421" s="5">
        <f t="shared" si="9"/>
        <v>66.562498062500012</v>
      </c>
      <c r="W421" s="4">
        <v>4</v>
      </c>
    </row>
    <row r="422" spans="1:23" x14ac:dyDescent="0.25">
      <c r="A422" s="3" t="s">
        <v>1041</v>
      </c>
      <c r="B422" s="3" t="s">
        <v>1042</v>
      </c>
      <c r="C422" s="3" t="s">
        <v>1279</v>
      </c>
      <c r="D422" s="3" t="s">
        <v>1280</v>
      </c>
      <c r="E422" s="4" t="s">
        <v>1026</v>
      </c>
      <c r="F422" s="3" t="s">
        <v>1061</v>
      </c>
      <c r="G422" s="3" t="s">
        <v>1281</v>
      </c>
      <c r="H422" s="3" t="s">
        <v>1020</v>
      </c>
      <c r="I422" s="3" t="s">
        <v>1047</v>
      </c>
      <c r="J422" s="3" t="s">
        <v>1022</v>
      </c>
      <c r="K422" s="3" t="s">
        <v>1023</v>
      </c>
      <c r="L422" s="5">
        <v>6.25</v>
      </c>
      <c r="M422" s="4">
        <v>10</v>
      </c>
      <c r="N422" s="5">
        <v>25.012499999999999</v>
      </c>
      <c r="O422" s="5">
        <v>2.5012500000000002</v>
      </c>
      <c r="P422" s="4">
        <v>41</v>
      </c>
      <c r="Q422" s="6">
        <v>24.390243902439</v>
      </c>
      <c r="R422" s="7">
        <v>1.19487804878049</v>
      </c>
      <c r="S422" s="6">
        <v>10</v>
      </c>
      <c r="T422" s="5">
        <f t="shared" si="10"/>
        <v>25.012499999999999</v>
      </c>
      <c r="U422" s="5">
        <v>1360</v>
      </c>
      <c r="V422" s="5">
        <f t="shared" si="9"/>
        <v>25.012499999999999</v>
      </c>
      <c r="W422" s="4">
        <v>1</v>
      </c>
    </row>
    <row r="423" spans="1:23" x14ac:dyDescent="0.25">
      <c r="A423" s="3" t="s">
        <v>1041</v>
      </c>
      <c r="B423" s="3" t="s">
        <v>1042</v>
      </c>
      <c r="C423" s="3" t="s">
        <v>1284</v>
      </c>
      <c r="D423" s="3" t="s">
        <v>1285</v>
      </c>
      <c r="E423" s="4" t="s">
        <v>1026</v>
      </c>
      <c r="F423" s="3" t="s">
        <v>1085</v>
      </c>
      <c r="G423" s="3" t="s">
        <v>1086</v>
      </c>
      <c r="H423" s="3" t="s">
        <v>1020</v>
      </c>
      <c r="I423" s="3" t="s">
        <v>1047</v>
      </c>
      <c r="J423" s="3" t="s">
        <v>1022</v>
      </c>
      <c r="K423" s="3" t="s">
        <v>1025</v>
      </c>
      <c r="L423" s="5">
        <v>6.25</v>
      </c>
      <c r="M423" s="4">
        <v>4</v>
      </c>
      <c r="N423" s="5">
        <v>8.4875000000000007</v>
      </c>
      <c r="O423" s="5">
        <v>2.1218750000000002</v>
      </c>
      <c r="P423" s="4">
        <v>20</v>
      </c>
      <c r="Q423" s="6">
        <v>20</v>
      </c>
      <c r="R423" s="7">
        <v>1.35</v>
      </c>
      <c r="S423" s="6">
        <v>25</v>
      </c>
      <c r="T423" s="5">
        <f t="shared" si="10"/>
        <v>8.4875000000000007</v>
      </c>
      <c r="U423" s="5">
        <v>426.7</v>
      </c>
      <c r="V423" s="5">
        <f t="shared" si="9"/>
        <v>8.4875000000000007</v>
      </c>
      <c r="W423" s="4">
        <v>1</v>
      </c>
    </row>
    <row r="424" spans="1:23" x14ac:dyDescent="0.25">
      <c r="A424" s="3" t="s">
        <v>1041</v>
      </c>
      <c r="B424" s="3" t="s">
        <v>1042</v>
      </c>
      <c r="C424" s="3" t="s">
        <v>1286</v>
      </c>
      <c r="D424" s="3" t="s">
        <v>1287</v>
      </c>
      <c r="E424" s="4" t="s">
        <v>1026</v>
      </c>
      <c r="F424" s="3" t="s">
        <v>1061</v>
      </c>
      <c r="G424" s="3" t="s">
        <v>1281</v>
      </c>
      <c r="H424" s="3" t="s">
        <v>1020</v>
      </c>
      <c r="I424" s="3" t="s">
        <v>1047</v>
      </c>
      <c r="J424" s="3" t="s">
        <v>1022</v>
      </c>
      <c r="K424" s="3" t="s">
        <v>1023</v>
      </c>
      <c r="L424" s="5">
        <v>6.25</v>
      </c>
      <c r="M424" s="4">
        <v>21</v>
      </c>
      <c r="N424" s="5">
        <v>50.199999937500003</v>
      </c>
      <c r="O424" s="5">
        <v>2.3904761875</v>
      </c>
      <c r="P424" s="4">
        <v>195</v>
      </c>
      <c r="Q424" s="6">
        <v>10.7692307692308</v>
      </c>
      <c r="R424" s="7">
        <v>1.8745641025641</v>
      </c>
      <c r="S424" s="6">
        <v>9.5238095238095202</v>
      </c>
      <c r="T424" s="5">
        <f t="shared" si="10"/>
        <v>25.099999968750001</v>
      </c>
      <c r="U424" s="5">
        <v>2450.5500000000002</v>
      </c>
      <c r="V424" s="5">
        <f t="shared" si="9"/>
        <v>50.199999937500003</v>
      </c>
      <c r="W424" s="4">
        <v>2</v>
      </c>
    </row>
    <row r="425" spans="1:23" x14ac:dyDescent="0.25">
      <c r="A425" s="3" t="s">
        <v>1041</v>
      </c>
      <c r="B425" s="3" t="s">
        <v>1042</v>
      </c>
      <c r="C425" s="3" t="s">
        <v>1291</v>
      </c>
      <c r="D425" s="3" t="s">
        <v>1246</v>
      </c>
      <c r="E425" s="4" t="s">
        <v>1026</v>
      </c>
      <c r="F425" s="3" t="s">
        <v>1055</v>
      </c>
      <c r="G425" s="3" t="s">
        <v>1052</v>
      </c>
      <c r="H425" s="3" t="s">
        <v>1020</v>
      </c>
      <c r="I425" s="3" t="s">
        <v>1243</v>
      </c>
      <c r="J425" s="3" t="s">
        <v>1022</v>
      </c>
      <c r="K425" s="3" t="s">
        <v>1023</v>
      </c>
      <c r="L425" s="5">
        <v>11.5</v>
      </c>
      <c r="M425" s="4">
        <v>3853</v>
      </c>
      <c r="N425" s="5">
        <v>1670.7374747000001</v>
      </c>
      <c r="O425" s="5">
        <v>0.43361990000000006</v>
      </c>
      <c r="P425" s="4">
        <v>22668</v>
      </c>
      <c r="Q425" s="6">
        <v>16.997529557084899</v>
      </c>
      <c r="R425" s="7">
        <v>1.0531718722428101</v>
      </c>
      <c r="S425" s="6">
        <v>1.66104334284973</v>
      </c>
      <c r="T425" s="5">
        <f t="shared" si="10"/>
        <v>26.105273042187502</v>
      </c>
      <c r="U425" s="5">
        <v>76245.850000000006</v>
      </c>
      <c r="V425" s="5">
        <f t="shared" si="9"/>
        <v>1670.7374747000001</v>
      </c>
      <c r="W425" s="4">
        <v>64</v>
      </c>
    </row>
    <row r="426" spans="1:23" x14ac:dyDescent="0.25">
      <c r="A426" s="3" t="s">
        <v>1041</v>
      </c>
      <c r="B426" s="3" t="s">
        <v>1042</v>
      </c>
      <c r="C426" s="3" t="s">
        <v>1292</v>
      </c>
      <c r="D426" s="3" t="s">
        <v>1293</v>
      </c>
      <c r="E426" s="4" t="s">
        <v>1026</v>
      </c>
      <c r="F426" s="3" t="s">
        <v>1055</v>
      </c>
      <c r="G426" s="3" t="s">
        <v>1052</v>
      </c>
      <c r="H426" s="3" t="s">
        <v>1020</v>
      </c>
      <c r="I426" s="3" t="s">
        <v>1021</v>
      </c>
      <c r="J426" s="3" t="s">
        <v>1022</v>
      </c>
      <c r="K426" s="3" t="s">
        <v>1023</v>
      </c>
      <c r="L426" s="5">
        <v>10</v>
      </c>
      <c r="M426" s="4">
        <v>558</v>
      </c>
      <c r="N426" s="5">
        <v>241.187499675</v>
      </c>
      <c r="O426" s="5">
        <v>0.43223566250000001</v>
      </c>
      <c r="P426" s="4">
        <v>1602</v>
      </c>
      <c r="Q426" s="6">
        <v>34.831460674157299</v>
      </c>
      <c r="R426" s="7">
        <v>1.03235330836454</v>
      </c>
      <c r="S426" s="6">
        <v>1.9713261648745499</v>
      </c>
      <c r="T426" s="5">
        <f t="shared" si="10"/>
        <v>21.926136334090909</v>
      </c>
      <c r="U426" s="5">
        <v>10767.8</v>
      </c>
      <c r="V426" s="5">
        <f t="shared" si="9"/>
        <v>241.187499675</v>
      </c>
      <c r="W426" s="4">
        <v>11</v>
      </c>
    </row>
    <row r="427" spans="1:23" x14ac:dyDescent="0.25">
      <c r="A427" s="3" t="s">
        <v>1041</v>
      </c>
      <c r="B427" s="3" t="s">
        <v>1042</v>
      </c>
      <c r="C427" s="3" t="s">
        <v>1294</v>
      </c>
      <c r="D427" s="3" t="s">
        <v>1295</v>
      </c>
      <c r="E427" s="4" t="s">
        <v>1026</v>
      </c>
      <c r="F427" s="3" t="s">
        <v>1296</v>
      </c>
      <c r="G427" s="3" t="s">
        <v>1297</v>
      </c>
      <c r="H427" s="3" t="s">
        <v>1020</v>
      </c>
      <c r="I427" s="3" t="s">
        <v>1029</v>
      </c>
      <c r="J427" s="3" t="s">
        <v>1022</v>
      </c>
      <c r="K427" s="3" t="s">
        <v>1025</v>
      </c>
      <c r="L427" s="5">
        <v>5</v>
      </c>
      <c r="M427" s="4">
        <v>12</v>
      </c>
      <c r="N427" s="5">
        <v>34.087499999999999</v>
      </c>
      <c r="O427" s="5">
        <v>2.8406250000000002</v>
      </c>
      <c r="P427" s="4">
        <v>538</v>
      </c>
      <c r="Q427" s="6">
        <v>2.2304832713754599</v>
      </c>
      <c r="R427" s="7">
        <v>1.6939405204461</v>
      </c>
      <c r="S427" s="6">
        <v>8.3333333333333304</v>
      </c>
      <c r="T427" s="5">
        <f t="shared" ref="T427:T458" si="11">N427/W427</f>
        <v>34.087499999999999</v>
      </c>
      <c r="U427" s="5">
        <v>1439.9</v>
      </c>
      <c r="V427" s="5">
        <f t="shared" si="9"/>
        <v>34.087499999999999</v>
      </c>
      <c r="W427" s="4">
        <v>1</v>
      </c>
    </row>
    <row r="428" spans="1:23" x14ac:dyDescent="0.25">
      <c r="A428" s="3" t="s">
        <v>1041</v>
      </c>
      <c r="B428" s="3" t="s">
        <v>1042</v>
      </c>
      <c r="C428" s="3" t="s">
        <v>1298</v>
      </c>
      <c r="D428" s="3" t="s">
        <v>1299</v>
      </c>
      <c r="E428" s="4" t="s">
        <v>1026</v>
      </c>
      <c r="F428" s="3" t="s">
        <v>1061</v>
      </c>
      <c r="G428" s="3" t="s">
        <v>1281</v>
      </c>
      <c r="H428" s="3" t="s">
        <v>1020</v>
      </c>
      <c r="I428" s="3" t="s">
        <v>1047</v>
      </c>
      <c r="J428" s="3" t="s">
        <v>1022</v>
      </c>
      <c r="K428" s="3" t="s">
        <v>1023</v>
      </c>
      <c r="L428" s="5">
        <v>6.25</v>
      </c>
      <c r="M428" s="4">
        <v>5</v>
      </c>
      <c r="N428" s="5">
        <v>12.112500000000001</v>
      </c>
      <c r="O428" s="5">
        <v>2.4224999999999999</v>
      </c>
      <c r="P428" s="4">
        <v>7</v>
      </c>
      <c r="Q428" s="6">
        <v>71.428571428571402</v>
      </c>
      <c r="R428" s="7">
        <v>1</v>
      </c>
      <c r="S428" s="6">
        <v>20</v>
      </c>
      <c r="T428" s="5">
        <f t="shared" si="11"/>
        <v>12.112500000000001</v>
      </c>
      <c r="U428" s="5">
        <v>494.7</v>
      </c>
      <c r="V428" s="5">
        <f t="shared" si="9"/>
        <v>12.112500000000001</v>
      </c>
      <c r="W428" s="4">
        <v>1</v>
      </c>
    </row>
    <row r="429" spans="1:23" x14ac:dyDescent="0.25">
      <c r="A429" s="3" t="s">
        <v>1041</v>
      </c>
      <c r="B429" s="3" t="s">
        <v>1042</v>
      </c>
      <c r="C429" s="3" t="s">
        <v>1303</v>
      </c>
      <c r="D429" s="3" t="s">
        <v>1304</v>
      </c>
      <c r="E429" s="4" t="s">
        <v>1026</v>
      </c>
      <c r="F429" s="3" t="s">
        <v>1061</v>
      </c>
      <c r="G429" s="3" t="s">
        <v>1062</v>
      </c>
      <c r="H429" s="3" t="s">
        <v>1020</v>
      </c>
      <c r="I429" s="3" t="s">
        <v>1243</v>
      </c>
      <c r="J429" s="3" t="s">
        <v>1022</v>
      </c>
      <c r="K429" s="3" t="s">
        <v>1023</v>
      </c>
      <c r="L429" s="5">
        <v>6.25</v>
      </c>
      <c r="M429" s="4">
        <v>119</v>
      </c>
      <c r="N429" s="5">
        <v>286.29999965000002</v>
      </c>
      <c r="O429" s="5">
        <v>2.4058823500000002</v>
      </c>
      <c r="P429" s="4">
        <v>4403</v>
      </c>
      <c r="Q429" s="6">
        <v>2.7027027027027</v>
      </c>
      <c r="R429" s="7">
        <v>1.6807744719509401</v>
      </c>
      <c r="S429" s="6">
        <v>7.5630252100840298</v>
      </c>
      <c r="T429" s="5">
        <f t="shared" si="11"/>
        <v>31.811111072222225</v>
      </c>
      <c r="U429" s="5">
        <v>11301.6</v>
      </c>
      <c r="V429" s="5">
        <f t="shared" si="9"/>
        <v>286.29999965000002</v>
      </c>
      <c r="W429" s="4">
        <v>9</v>
      </c>
    </row>
    <row r="430" spans="1:23" x14ac:dyDescent="0.25">
      <c r="A430" s="3" t="s">
        <v>1041</v>
      </c>
      <c r="B430" s="3" t="s">
        <v>1042</v>
      </c>
      <c r="C430" s="3" t="s">
        <v>1305</v>
      </c>
      <c r="D430" s="3" t="s">
        <v>1306</v>
      </c>
      <c r="E430" s="4" t="s">
        <v>1026</v>
      </c>
      <c r="F430" s="3" t="s">
        <v>1061</v>
      </c>
      <c r="G430" s="3" t="s">
        <v>1062</v>
      </c>
      <c r="H430" s="3" t="s">
        <v>1020</v>
      </c>
      <c r="I430" s="3" t="s">
        <v>1047</v>
      </c>
      <c r="J430" s="3" t="s">
        <v>1022</v>
      </c>
      <c r="K430" s="3" t="s">
        <v>1023</v>
      </c>
      <c r="L430" s="5">
        <v>6.25</v>
      </c>
      <c r="M430" s="4">
        <v>55</v>
      </c>
      <c r="N430" s="5">
        <v>41.399999437500007</v>
      </c>
      <c r="O430" s="5">
        <v>0.7527272625000001</v>
      </c>
      <c r="P430" s="4">
        <v>776</v>
      </c>
      <c r="Q430" s="6">
        <v>7.0876288659793802</v>
      </c>
      <c r="R430" s="7">
        <v>1.0417396907216501</v>
      </c>
      <c r="S430" s="6">
        <v>3.6363636363636398</v>
      </c>
      <c r="T430" s="5">
        <f t="shared" si="11"/>
        <v>20.699999718750004</v>
      </c>
      <c r="U430" s="5">
        <v>1616.7</v>
      </c>
      <c r="V430" s="5">
        <f t="shared" si="9"/>
        <v>41.399999437500007</v>
      </c>
      <c r="W430" s="4">
        <v>2</v>
      </c>
    </row>
    <row r="431" spans="1:23" x14ac:dyDescent="0.25">
      <c r="A431" s="3" t="s">
        <v>1041</v>
      </c>
      <c r="B431" s="3" t="s">
        <v>1042</v>
      </c>
      <c r="C431" s="3" t="s">
        <v>1307</v>
      </c>
      <c r="D431" s="3" t="s">
        <v>1306</v>
      </c>
      <c r="E431" s="4" t="s">
        <v>1026</v>
      </c>
      <c r="F431" s="3" t="s">
        <v>1308</v>
      </c>
      <c r="G431" s="3" t="s">
        <v>1309</v>
      </c>
      <c r="H431" s="3" t="s">
        <v>1020</v>
      </c>
      <c r="I431" s="3" t="s">
        <v>1047</v>
      </c>
      <c r="J431" s="3" t="s">
        <v>1022</v>
      </c>
      <c r="K431" s="3" t="s">
        <v>1039</v>
      </c>
      <c r="L431" s="5">
        <v>6.25</v>
      </c>
      <c r="M431" s="4">
        <v>9</v>
      </c>
      <c r="N431" s="5">
        <v>12.42499995</v>
      </c>
      <c r="O431" s="5">
        <v>1.38055555</v>
      </c>
      <c r="P431" s="4">
        <v>67</v>
      </c>
      <c r="Q431" s="6">
        <v>13.4328358208955</v>
      </c>
      <c r="R431" s="7">
        <v>1.1358208955223901</v>
      </c>
      <c r="S431" s="6">
        <v>11.1111111111111</v>
      </c>
      <c r="T431" s="5">
        <f t="shared" si="11"/>
        <v>12.42499995</v>
      </c>
      <c r="U431" s="5">
        <v>483.65</v>
      </c>
      <c r="V431" s="5">
        <f t="shared" si="9"/>
        <v>12.42499995</v>
      </c>
      <c r="W431" s="4">
        <v>1</v>
      </c>
    </row>
    <row r="432" spans="1:23" x14ac:dyDescent="0.25">
      <c r="A432" s="3" t="s">
        <v>1041</v>
      </c>
      <c r="B432" s="3" t="s">
        <v>1042</v>
      </c>
      <c r="C432" s="3" t="s">
        <v>1310</v>
      </c>
      <c r="D432" s="3" t="s">
        <v>1289</v>
      </c>
      <c r="E432" s="4" t="s">
        <v>1034</v>
      </c>
      <c r="F432" s="3" t="s">
        <v>1055</v>
      </c>
      <c r="G432" s="3" t="s">
        <v>1230</v>
      </c>
      <c r="H432" s="3" t="s">
        <v>1020</v>
      </c>
      <c r="I432" s="3" t="s">
        <v>1021</v>
      </c>
      <c r="J432" s="3" t="s">
        <v>1022</v>
      </c>
      <c r="K432" s="3" t="s">
        <v>1023</v>
      </c>
      <c r="L432" s="5">
        <v>27.5</v>
      </c>
      <c r="M432" s="4">
        <v>30418</v>
      </c>
      <c r="N432" s="5">
        <v>13336.812403850001</v>
      </c>
      <c r="O432" s="5">
        <v>0.438451325</v>
      </c>
      <c r="P432" s="4">
        <v>188409</v>
      </c>
      <c r="Q432" s="6">
        <v>16.144664002250401</v>
      </c>
      <c r="R432" s="7">
        <v>1.26550695561252</v>
      </c>
      <c r="S432" s="6">
        <v>1.44322440660135</v>
      </c>
      <c r="T432" s="5">
        <f t="shared" si="11"/>
        <v>30.379982696697041</v>
      </c>
      <c r="U432" s="5">
        <v>515791.9</v>
      </c>
      <c r="V432" s="5">
        <f t="shared" si="9"/>
        <v>13336.812403850001</v>
      </c>
      <c r="W432" s="4">
        <v>439</v>
      </c>
    </row>
    <row r="433" spans="1:23" x14ac:dyDescent="0.25">
      <c r="A433" s="3" t="s">
        <v>1041</v>
      </c>
      <c r="B433" s="3" t="s">
        <v>1042</v>
      </c>
      <c r="C433" s="3" t="s">
        <v>1311</v>
      </c>
      <c r="D433" s="3" t="s">
        <v>1312</v>
      </c>
      <c r="E433" s="4" t="s">
        <v>1026</v>
      </c>
      <c r="F433" s="3" t="s">
        <v>1055</v>
      </c>
      <c r="G433" s="3" t="s">
        <v>1230</v>
      </c>
      <c r="H433" s="3" t="s">
        <v>1020</v>
      </c>
      <c r="I433" s="3" t="s">
        <v>1231</v>
      </c>
      <c r="J433" s="3" t="s">
        <v>1022</v>
      </c>
      <c r="K433" s="3" t="s">
        <v>1023</v>
      </c>
      <c r="L433" s="5">
        <v>0.92500000000000004</v>
      </c>
      <c r="M433" s="4">
        <v>33</v>
      </c>
      <c r="N433" s="5">
        <v>29.262499612499997</v>
      </c>
      <c r="O433" s="5">
        <v>0.88674241249999997</v>
      </c>
      <c r="P433" s="4">
        <v>241</v>
      </c>
      <c r="Q433" s="6">
        <v>13.6929460580913</v>
      </c>
      <c r="R433" s="7">
        <v>1.1933609958506199</v>
      </c>
      <c r="S433" s="6">
        <v>3.0303030303030298</v>
      </c>
      <c r="T433" s="5">
        <f t="shared" si="11"/>
        <v>29.262499612499997</v>
      </c>
      <c r="U433" s="5">
        <v>1123.7</v>
      </c>
      <c r="V433" s="5">
        <f t="shared" si="9"/>
        <v>29.262499612499997</v>
      </c>
      <c r="W433" s="4">
        <v>1</v>
      </c>
    </row>
    <row r="434" spans="1:23" x14ac:dyDescent="0.25">
      <c r="A434" s="3" t="s">
        <v>1041</v>
      </c>
      <c r="B434" s="3" t="s">
        <v>1042</v>
      </c>
      <c r="C434" s="3" t="s">
        <v>1313</v>
      </c>
      <c r="D434" s="3" t="s">
        <v>1314</v>
      </c>
      <c r="E434" s="4" t="s">
        <v>1026</v>
      </c>
      <c r="F434" s="3" t="s">
        <v>1055</v>
      </c>
      <c r="G434" s="3" t="s">
        <v>1230</v>
      </c>
      <c r="H434" s="3" t="s">
        <v>1020</v>
      </c>
      <c r="I434" s="3" t="s">
        <v>1231</v>
      </c>
      <c r="J434" s="3" t="s">
        <v>1022</v>
      </c>
      <c r="K434" s="3" t="s">
        <v>1023</v>
      </c>
      <c r="L434" s="5">
        <v>0.28749999999999998</v>
      </c>
      <c r="M434" s="4">
        <v>95</v>
      </c>
      <c r="N434" s="5">
        <v>50.387498874999999</v>
      </c>
      <c r="O434" s="5">
        <v>0.53039472499999996</v>
      </c>
      <c r="P434" s="4">
        <v>712</v>
      </c>
      <c r="Q434" s="6">
        <v>13.342696629213499</v>
      </c>
      <c r="R434" s="7">
        <v>1.3119522471910099</v>
      </c>
      <c r="S434" s="6">
        <v>1.0526315789473699</v>
      </c>
      <c r="T434" s="5">
        <f t="shared" si="11"/>
        <v>50.387498874999999</v>
      </c>
      <c r="U434" s="5">
        <v>1887</v>
      </c>
      <c r="V434" s="5">
        <f t="shared" si="9"/>
        <v>50.387498874999999</v>
      </c>
      <c r="W434" s="4">
        <v>1</v>
      </c>
    </row>
    <row r="435" spans="1:23" x14ac:dyDescent="0.25">
      <c r="A435" s="3" t="s">
        <v>1041</v>
      </c>
      <c r="B435" s="3" t="s">
        <v>1042</v>
      </c>
      <c r="C435" s="3" t="s">
        <v>0</v>
      </c>
      <c r="D435" s="3" t="s">
        <v>1</v>
      </c>
      <c r="E435" s="4" t="s">
        <v>1026</v>
      </c>
      <c r="F435" s="3" t="s">
        <v>1273</v>
      </c>
      <c r="G435" s="3" t="s">
        <v>1274</v>
      </c>
      <c r="H435" s="3" t="s">
        <v>1020</v>
      </c>
      <c r="I435" s="3" t="s">
        <v>1047</v>
      </c>
      <c r="J435" s="3" t="s">
        <v>1022</v>
      </c>
      <c r="K435" s="3" t="s">
        <v>1039</v>
      </c>
      <c r="L435" s="5">
        <v>6.25</v>
      </c>
      <c r="M435" s="4">
        <v>24</v>
      </c>
      <c r="N435" s="5">
        <v>44.512500000000003</v>
      </c>
      <c r="O435" s="5">
        <v>1.8546875</v>
      </c>
      <c r="P435" s="4">
        <v>194</v>
      </c>
      <c r="Q435" s="6">
        <v>12.3711340206186</v>
      </c>
      <c r="R435" s="7">
        <v>1.7108762886597899</v>
      </c>
      <c r="S435" s="6">
        <v>4.1666666666666696</v>
      </c>
      <c r="T435" s="5">
        <f t="shared" si="11"/>
        <v>44.512500000000003</v>
      </c>
      <c r="U435" s="5">
        <v>1530</v>
      </c>
      <c r="V435" s="5">
        <f t="shared" si="9"/>
        <v>44.512500000000003</v>
      </c>
      <c r="W435" s="4">
        <v>1</v>
      </c>
    </row>
    <row r="436" spans="1:23" x14ac:dyDescent="0.25">
      <c r="A436" s="3" t="s">
        <v>1041</v>
      </c>
      <c r="B436" s="3" t="s">
        <v>1042</v>
      </c>
      <c r="C436" s="3" t="s">
        <v>2</v>
      </c>
      <c r="D436" s="3" t="s">
        <v>3</v>
      </c>
      <c r="E436" s="4" t="s">
        <v>1026</v>
      </c>
      <c r="F436" s="3" t="s">
        <v>1045</v>
      </c>
      <c r="G436" s="3" t="s">
        <v>4</v>
      </c>
      <c r="H436" s="3" t="s">
        <v>1020</v>
      </c>
      <c r="I436" s="3" t="s">
        <v>1047</v>
      </c>
      <c r="J436" s="3" t="s">
        <v>1022</v>
      </c>
      <c r="K436" s="3" t="s">
        <v>1039</v>
      </c>
      <c r="L436" s="5">
        <v>6.25</v>
      </c>
      <c r="M436" s="4">
        <v>16</v>
      </c>
      <c r="N436" s="5">
        <v>25.75</v>
      </c>
      <c r="O436" s="5">
        <v>1.609375</v>
      </c>
      <c r="P436" s="4">
        <v>163</v>
      </c>
      <c r="Q436" s="6">
        <v>9.8159509202454007</v>
      </c>
      <c r="R436" s="7">
        <v>1.5705521472392601</v>
      </c>
      <c r="S436" s="6">
        <v>6.25</v>
      </c>
      <c r="T436" s="5">
        <f t="shared" si="11"/>
        <v>25.75</v>
      </c>
      <c r="U436" s="5">
        <v>850</v>
      </c>
      <c r="V436" s="5">
        <f t="shared" si="9"/>
        <v>25.75</v>
      </c>
      <c r="W436" s="4">
        <v>1</v>
      </c>
    </row>
    <row r="437" spans="1:23" x14ac:dyDescent="0.25">
      <c r="A437" s="3" t="s">
        <v>1041</v>
      </c>
      <c r="B437" s="3" t="s">
        <v>1042</v>
      </c>
      <c r="C437" s="3" t="s">
        <v>8</v>
      </c>
      <c r="D437" s="3" t="s">
        <v>1218</v>
      </c>
      <c r="E437" s="4" t="s">
        <v>1026</v>
      </c>
      <c r="F437" s="3" t="s">
        <v>1055</v>
      </c>
      <c r="G437" s="3" t="s">
        <v>1230</v>
      </c>
      <c r="H437" s="3" t="s">
        <v>1020</v>
      </c>
      <c r="I437" s="3" t="s">
        <v>1231</v>
      </c>
      <c r="J437" s="3" t="s">
        <v>1022</v>
      </c>
      <c r="K437" s="3" t="s">
        <v>1023</v>
      </c>
      <c r="L437" s="5">
        <v>18.75</v>
      </c>
      <c r="M437" s="4">
        <v>2454</v>
      </c>
      <c r="N437" s="5">
        <v>1050.787493175</v>
      </c>
      <c r="O437" s="5">
        <v>0.42819376249999996</v>
      </c>
      <c r="P437" s="4">
        <v>11128</v>
      </c>
      <c r="Q437" s="6">
        <v>22.0524802300503</v>
      </c>
      <c r="R437" s="7">
        <v>1.17787742631201</v>
      </c>
      <c r="S437" s="6">
        <v>1.1409942950285299</v>
      </c>
      <c r="T437" s="5">
        <f t="shared" si="11"/>
        <v>37.528124756250001</v>
      </c>
      <c r="U437" s="5">
        <v>31200.1</v>
      </c>
      <c r="V437" s="5">
        <f t="shared" si="9"/>
        <v>1050.787493175</v>
      </c>
      <c r="W437" s="4">
        <v>28</v>
      </c>
    </row>
    <row r="438" spans="1:23" x14ac:dyDescent="0.25">
      <c r="A438" s="3" t="s">
        <v>1041</v>
      </c>
      <c r="B438" s="3" t="s">
        <v>1042</v>
      </c>
      <c r="C438" s="3" t="s">
        <v>9</v>
      </c>
      <c r="D438" s="3" t="s">
        <v>10</v>
      </c>
      <c r="E438" s="4" t="s">
        <v>1026</v>
      </c>
      <c r="F438" s="3" t="s">
        <v>1241</v>
      </c>
      <c r="G438" s="3" t="s">
        <v>1263</v>
      </c>
      <c r="H438" s="3" t="s">
        <v>1020</v>
      </c>
      <c r="I438" s="3" t="s">
        <v>1243</v>
      </c>
      <c r="J438" s="3" t="s">
        <v>1022</v>
      </c>
      <c r="K438" s="3" t="s">
        <v>1025</v>
      </c>
      <c r="L438" s="5">
        <v>6.25</v>
      </c>
      <c r="M438" s="4">
        <v>37</v>
      </c>
      <c r="N438" s="5">
        <v>53.499999687499994</v>
      </c>
      <c r="O438" s="5">
        <v>1.4459459374999999</v>
      </c>
      <c r="P438" s="4">
        <v>1595</v>
      </c>
      <c r="Q438" s="6">
        <v>2.3197492163009401</v>
      </c>
      <c r="R438" s="7">
        <v>1.6186833855799401</v>
      </c>
      <c r="S438" s="6">
        <v>2.7027027027027</v>
      </c>
      <c r="T438" s="5">
        <f t="shared" si="11"/>
        <v>53.499999687499994</v>
      </c>
      <c r="U438" s="5">
        <v>1552.95</v>
      </c>
      <c r="V438" s="5">
        <f t="shared" si="9"/>
        <v>53.499999687499994</v>
      </c>
      <c r="W438" s="4">
        <v>1</v>
      </c>
    </row>
    <row r="439" spans="1:23" x14ac:dyDescent="0.25">
      <c r="A439" s="3" t="s">
        <v>1041</v>
      </c>
      <c r="B439" s="3" t="s">
        <v>1042</v>
      </c>
      <c r="C439" s="3" t="s">
        <v>12</v>
      </c>
      <c r="D439" s="3" t="s">
        <v>13</v>
      </c>
      <c r="E439" s="4" t="s">
        <v>1026</v>
      </c>
      <c r="F439" s="3" t="s">
        <v>1308</v>
      </c>
      <c r="G439" s="3" t="s">
        <v>14</v>
      </c>
      <c r="H439" s="3" t="s">
        <v>1020</v>
      </c>
      <c r="I439" s="3" t="s">
        <v>1047</v>
      </c>
      <c r="J439" s="3" t="s">
        <v>1022</v>
      </c>
      <c r="K439" s="3" t="s">
        <v>1025</v>
      </c>
      <c r="L439" s="5">
        <v>6.25</v>
      </c>
      <c r="M439" s="4">
        <v>22</v>
      </c>
      <c r="N439" s="5">
        <v>59.599999799999999</v>
      </c>
      <c r="O439" s="5">
        <v>2.7090909000000001</v>
      </c>
      <c r="P439" s="4">
        <v>649</v>
      </c>
      <c r="Q439" s="6">
        <v>3.3898305084745801</v>
      </c>
      <c r="R439" s="7">
        <v>2.46265023112481</v>
      </c>
      <c r="S439" s="6">
        <v>4.5454545454545503</v>
      </c>
      <c r="T439" s="5">
        <f t="shared" si="11"/>
        <v>59.599999799999999</v>
      </c>
      <c r="U439" s="5">
        <v>1700</v>
      </c>
      <c r="V439" s="5">
        <f t="shared" si="9"/>
        <v>59.599999799999999</v>
      </c>
      <c r="W439" s="4">
        <v>1</v>
      </c>
    </row>
    <row r="440" spans="1:23" x14ac:dyDescent="0.25">
      <c r="A440" s="3" t="s">
        <v>1041</v>
      </c>
      <c r="B440" s="3" t="s">
        <v>1042</v>
      </c>
      <c r="C440" s="3" t="s">
        <v>21</v>
      </c>
      <c r="D440" s="3" t="s">
        <v>22</v>
      </c>
      <c r="E440" s="4" t="s">
        <v>1026</v>
      </c>
      <c r="F440" s="3" t="s">
        <v>1061</v>
      </c>
      <c r="G440" s="3" t="s">
        <v>1281</v>
      </c>
      <c r="H440" s="3" t="s">
        <v>1020</v>
      </c>
      <c r="I440" s="3" t="s">
        <v>1047</v>
      </c>
      <c r="J440" s="3" t="s">
        <v>1022</v>
      </c>
      <c r="K440" s="3" t="s">
        <v>1023</v>
      </c>
      <c r="L440" s="5">
        <v>6.25</v>
      </c>
      <c r="M440" s="4">
        <v>6</v>
      </c>
      <c r="N440" s="5">
        <v>16.112499974999999</v>
      </c>
      <c r="O440" s="5">
        <v>2.6854166624999998</v>
      </c>
      <c r="P440" s="4">
        <v>27</v>
      </c>
      <c r="Q440" s="6">
        <v>22.2222222222222</v>
      </c>
      <c r="R440" s="7">
        <v>1.62962962962963</v>
      </c>
      <c r="S440" s="6">
        <v>16.6666666666667</v>
      </c>
      <c r="T440" s="5">
        <f t="shared" si="11"/>
        <v>16.112499974999999</v>
      </c>
      <c r="U440" s="5">
        <v>391</v>
      </c>
      <c r="V440" s="5">
        <f t="shared" si="9"/>
        <v>16.112499974999999</v>
      </c>
      <c r="W440" s="4">
        <v>1</v>
      </c>
    </row>
    <row r="441" spans="1:23" x14ac:dyDescent="0.25">
      <c r="A441" s="3" t="s">
        <v>1041</v>
      </c>
      <c r="B441" s="3" t="s">
        <v>1042</v>
      </c>
      <c r="C441" s="3" t="s">
        <v>23</v>
      </c>
      <c r="D441" s="3" t="s">
        <v>24</v>
      </c>
      <c r="E441" s="4" t="s">
        <v>1026</v>
      </c>
      <c r="F441" s="3" t="s">
        <v>25</v>
      </c>
      <c r="G441" s="3" t="s">
        <v>26</v>
      </c>
      <c r="H441" s="3" t="s">
        <v>1020</v>
      </c>
      <c r="I441" s="3" t="s">
        <v>1029</v>
      </c>
      <c r="J441" s="3" t="s">
        <v>1022</v>
      </c>
      <c r="K441" s="3" t="s">
        <v>1023</v>
      </c>
      <c r="L441" s="5">
        <v>10</v>
      </c>
      <c r="M441" s="4">
        <v>59</v>
      </c>
      <c r="N441" s="5">
        <v>102.39999953749999</v>
      </c>
      <c r="O441" s="5">
        <v>1.7355932125</v>
      </c>
      <c r="P441" s="4">
        <v>234</v>
      </c>
      <c r="Q441" s="6">
        <v>25.213675213675199</v>
      </c>
      <c r="R441" s="7">
        <v>1.07615384615385</v>
      </c>
      <c r="S441" s="6">
        <v>5.0847457627118704</v>
      </c>
      <c r="T441" s="5">
        <f t="shared" si="11"/>
        <v>34.133333179166662</v>
      </c>
      <c r="U441" s="5">
        <v>2470.1</v>
      </c>
      <c r="V441" s="5">
        <f t="shared" si="9"/>
        <v>102.39999953749999</v>
      </c>
      <c r="W441" s="4">
        <v>3</v>
      </c>
    </row>
    <row r="442" spans="1:23" x14ac:dyDescent="0.25">
      <c r="A442" s="3" t="s">
        <v>1041</v>
      </c>
      <c r="B442" s="3" t="s">
        <v>1042</v>
      </c>
      <c r="C442" s="3" t="s">
        <v>29</v>
      </c>
      <c r="D442" s="3" t="s">
        <v>30</v>
      </c>
      <c r="E442" s="4" t="s">
        <v>1026</v>
      </c>
      <c r="F442" s="3" t="s">
        <v>1055</v>
      </c>
      <c r="G442" s="3" t="s">
        <v>1052</v>
      </c>
      <c r="H442" s="3" t="s">
        <v>1020</v>
      </c>
      <c r="I442" s="3" t="s">
        <v>1021</v>
      </c>
      <c r="J442" s="3" t="s">
        <v>1022</v>
      </c>
      <c r="K442" s="3" t="s">
        <v>1023</v>
      </c>
      <c r="L442" s="5">
        <v>10</v>
      </c>
      <c r="M442" s="4">
        <v>41</v>
      </c>
      <c r="N442" s="5">
        <v>9.0374998249999994</v>
      </c>
      <c r="O442" s="5">
        <v>0.22042682499999999</v>
      </c>
      <c r="P442" s="4">
        <v>486</v>
      </c>
      <c r="Q442" s="6">
        <v>8.4362139917695504</v>
      </c>
      <c r="R442" s="7">
        <v>1</v>
      </c>
      <c r="S442" s="6">
        <v>2.4390243902439002</v>
      </c>
      <c r="T442" s="5">
        <f t="shared" si="11"/>
        <v>9.0374998249999994</v>
      </c>
      <c r="U442" s="5">
        <v>210.8</v>
      </c>
      <c r="V442" s="5">
        <f t="shared" si="9"/>
        <v>9.0374998249999994</v>
      </c>
      <c r="W442" s="4">
        <v>1</v>
      </c>
    </row>
    <row r="443" spans="1:23" x14ac:dyDescent="0.25">
      <c r="A443" s="3" t="s">
        <v>1041</v>
      </c>
      <c r="B443" s="3" t="s">
        <v>1042</v>
      </c>
      <c r="C443" s="3" t="s">
        <v>35</v>
      </c>
      <c r="D443" s="3" t="s">
        <v>1051</v>
      </c>
      <c r="E443" s="4" t="s">
        <v>1026</v>
      </c>
      <c r="F443" s="3" t="s">
        <v>1055</v>
      </c>
      <c r="G443" s="3" t="s">
        <v>1052</v>
      </c>
      <c r="H443" s="3" t="s">
        <v>1020</v>
      </c>
      <c r="I443" s="3" t="s">
        <v>1029</v>
      </c>
      <c r="J443" s="3" t="s">
        <v>1022</v>
      </c>
      <c r="K443" s="3" t="s">
        <v>1023</v>
      </c>
      <c r="L443" s="5">
        <v>0.4375</v>
      </c>
      <c r="M443" s="4">
        <v>110</v>
      </c>
      <c r="N443" s="5">
        <v>40.337499125000001</v>
      </c>
      <c r="O443" s="5">
        <v>0.36670453749999998</v>
      </c>
      <c r="P443" s="4">
        <v>718</v>
      </c>
      <c r="Q443" s="6">
        <v>15.320334261838401</v>
      </c>
      <c r="R443" s="7">
        <v>1.15611420612813</v>
      </c>
      <c r="S443" s="6">
        <v>1.8181818181818199</v>
      </c>
      <c r="T443" s="5">
        <f t="shared" si="11"/>
        <v>20.1687495625</v>
      </c>
      <c r="U443" s="5">
        <v>855.1</v>
      </c>
      <c r="V443" s="5">
        <f t="shared" si="9"/>
        <v>40.337499125000001</v>
      </c>
      <c r="W443" s="4">
        <v>2</v>
      </c>
    </row>
    <row r="444" spans="1:23" x14ac:dyDescent="0.25">
      <c r="A444" s="3" t="s">
        <v>1041</v>
      </c>
      <c r="B444" s="3" t="s">
        <v>1042</v>
      </c>
      <c r="C444" s="3" t="s">
        <v>36</v>
      </c>
      <c r="D444" s="3" t="s">
        <v>37</v>
      </c>
      <c r="E444" s="4" t="s">
        <v>1026</v>
      </c>
      <c r="F444" s="3" t="s">
        <v>1055</v>
      </c>
      <c r="G444" s="3" t="s">
        <v>1230</v>
      </c>
      <c r="H444" s="3" t="s">
        <v>1020</v>
      </c>
      <c r="I444" s="3" t="s">
        <v>1231</v>
      </c>
      <c r="J444" s="3" t="s">
        <v>1022</v>
      </c>
      <c r="K444" s="3" t="s">
        <v>1023</v>
      </c>
      <c r="L444" s="5">
        <v>0.52500000000000002</v>
      </c>
      <c r="M444" s="4">
        <v>25</v>
      </c>
      <c r="N444" s="5">
        <v>38.15</v>
      </c>
      <c r="O444" s="5">
        <v>1.5260000000000002</v>
      </c>
      <c r="P444" s="4">
        <v>379</v>
      </c>
      <c r="Q444" s="6">
        <v>6.5963060686015798</v>
      </c>
      <c r="R444" s="7">
        <v>1.43393139841689</v>
      </c>
      <c r="S444" s="6">
        <v>4</v>
      </c>
      <c r="T444" s="5">
        <f t="shared" si="11"/>
        <v>38.15</v>
      </c>
      <c r="U444" s="5">
        <v>780.3</v>
      </c>
      <c r="V444" s="5">
        <f t="shared" si="9"/>
        <v>38.15</v>
      </c>
      <c r="W444" s="4">
        <v>1</v>
      </c>
    </row>
    <row r="445" spans="1:23" x14ac:dyDescent="0.25">
      <c r="A445" s="3" t="s">
        <v>1041</v>
      </c>
      <c r="B445" s="3" t="s">
        <v>1042</v>
      </c>
      <c r="C445" s="3" t="s">
        <v>39</v>
      </c>
      <c r="D445" s="3" t="s">
        <v>13</v>
      </c>
      <c r="E445" s="4" t="s">
        <v>1026</v>
      </c>
      <c r="F445" s="3" t="s">
        <v>1081</v>
      </c>
      <c r="G445" s="3" t="s">
        <v>1082</v>
      </c>
      <c r="H445" s="3" t="s">
        <v>1020</v>
      </c>
      <c r="I445" s="3" t="s">
        <v>1047</v>
      </c>
      <c r="J445" s="3" t="s">
        <v>1022</v>
      </c>
      <c r="K445" s="3" t="s">
        <v>1025</v>
      </c>
      <c r="L445" s="5">
        <v>6.25</v>
      </c>
      <c r="M445" s="4">
        <v>32</v>
      </c>
      <c r="N445" s="5">
        <v>67.787499999999994</v>
      </c>
      <c r="O445" s="5">
        <v>2.1183593749999998</v>
      </c>
      <c r="P445" s="4">
        <v>2184</v>
      </c>
      <c r="Q445" s="6">
        <v>1.46520146520147</v>
      </c>
      <c r="R445" s="7">
        <v>2.3135485347985298</v>
      </c>
      <c r="S445" s="6">
        <v>3.125</v>
      </c>
      <c r="T445" s="5">
        <f t="shared" si="11"/>
        <v>67.787499999999994</v>
      </c>
      <c r="U445" s="5">
        <v>1333.65</v>
      </c>
      <c r="V445" s="5">
        <f t="shared" si="9"/>
        <v>67.787499999999994</v>
      </c>
      <c r="W445" s="4">
        <v>1</v>
      </c>
    </row>
    <row r="446" spans="1:23" x14ac:dyDescent="0.25">
      <c r="A446" s="3" t="s">
        <v>1041</v>
      </c>
      <c r="B446" s="3" t="s">
        <v>1042</v>
      </c>
      <c r="C446" s="3" t="s">
        <v>40</v>
      </c>
      <c r="D446" s="3" t="s">
        <v>1</v>
      </c>
      <c r="E446" s="4" t="s">
        <v>1026</v>
      </c>
      <c r="F446" s="3" t="s">
        <v>1045</v>
      </c>
      <c r="G446" s="3" t="s">
        <v>1046</v>
      </c>
      <c r="H446" s="3" t="s">
        <v>1020</v>
      </c>
      <c r="I446" s="3" t="s">
        <v>1047</v>
      </c>
      <c r="J446" s="3" t="s">
        <v>1022</v>
      </c>
      <c r="K446" s="3" t="s">
        <v>1025</v>
      </c>
      <c r="L446" s="5">
        <v>6.25</v>
      </c>
      <c r="M446" s="4">
        <v>32</v>
      </c>
      <c r="N446" s="5">
        <v>66.875</v>
      </c>
      <c r="O446" s="5">
        <v>2.08984375</v>
      </c>
      <c r="P446" s="4">
        <v>293</v>
      </c>
      <c r="Q446" s="6">
        <v>10.9215017064846</v>
      </c>
      <c r="R446" s="7">
        <v>1.5009215017064801</v>
      </c>
      <c r="S446" s="6">
        <v>3.125</v>
      </c>
      <c r="T446" s="5">
        <f t="shared" si="11"/>
        <v>66.875</v>
      </c>
      <c r="U446" s="5">
        <v>1286.9000000000001</v>
      </c>
      <c r="V446" s="5">
        <f t="shared" si="9"/>
        <v>66.875</v>
      </c>
      <c r="W446" s="4">
        <v>1</v>
      </c>
    </row>
    <row r="447" spans="1:23" x14ac:dyDescent="0.25">
      <c r="A447" s="3" t="s">
        <v>1041</v>
      </c>
      <c r="B447" s="3" t="s">
        <v>1042</v>
      </c>
      <c r="C447" s="3" t="s">
        <v>43</v>
      </c>
      <c r="D447" s="3" t="s">
        <v>44</v>
      </c>
      <c r="E447" s="4" t="s">
        <v>1026</v>
      </c>
      <c r="F447" s="3" t="s">
        <v>1018</v>
      </c>
      <c r="G447" s="3" t="s">
        <v>1019</v>
      </c>
      <c r="H447" s="3" t="s">
        <v>1020</v>
      </c>
      <c r="I447" s="3" t="s">
        <v>1047</v>
      </c>
      <c r="J447" s="3" t="s">
        <v>1022</v>
      </c>
      <c r="K447" s="3" t="s">
        <v>1039</v>
      </c>
      <c r="L447" s="5">
        <v>0</v>
      </c>
      <c r="M447" s="4">
        <v>131</v>
      </c>
      <c r="N447" s="5">
        <v>176.81249961250001</v>
      </c>
      <c r="O447" s="5">
        <v>1.3497137375000001</v>
      </c>
      <c r="P447" s="4">
        <v>3441</v>
      </c>
      <c r="Q447" s="6">
        <v>3.8070328392908999</v>
      </c>
      <c r="R447" s="7">
        <v>4.8872885789014804</v>
      </c>
      <c r="S447" s="6">
        <v>3.0534351145038201</v>
      </c>
      <c r="T447" s="5">
        <f t="shared" si="11"/>
        <v>44.203124903125001</v>
      </c>
      <c r="U447" s="5">
        <v>2956.3</v>
      </c>
      <c r="V447" s="5">
        <f t="shared" si="9"/>
        <v>176.81249961250001</v>
      </c>
      <c r="W447" s="4">
        <v>4</v>
      </c>
    </row>
    <row r="448" spans="1:23" x14ac:dyDescent="0.25">
      <c r="A448" s="3" t="s">
        <v>1041</v>
      </c>
      <c r="B448" s="3" t="s">
        <v>1042</v>
      </c>
      <c r="C448" s="3" t="s">
        <v>46</v>
      </c>
      <c r="D448" s="3" t="s">
        <v>42</v>
      </c>
      <c r="E448" s="4" t="s">
        <v>1026</v>
      </c>
      <c r="F448" s="3" t="s">
        <v>1055</v>
      </c>
      <c r="G448" s="3" t="s">
        <v>1230</v>
      </c>
      <c r="H448" s="3" t="s">
        <v>1020</v>
      </c>
      <c r="I448" s="3" t="s">
        <v>1231</v>
      </c>
      <c r="J448" s="3" t="s">
        <v>1022</v>
      </c>
      <c r="K448" s="3" t="s">
        <v>1023</v>
      </c>
      <c r="L448" s="5">
        <v>18.75</v>
      </c>
      <c r="M448" s="4">
        <v>770</v>
      </c>
      <c r="N448" s="5">
        <v>774.61249250000003</v>
      </c>
      <c r="O448" s="5">
        <v>1.00599025</v>
      </c>
      <c r="P448" s="4">
        <v>6057</v>
      </c>
      <c r="Q448" s="6">
        <v>12.7125639755655</v>
      </c>
      <c r="R448" s="7">
        <v>1.29424962852897</v>
      </c>
      <c r="S448" s="6">
        <v>1.5584415584415601</v>
      </c>
      <c r="T448" s="5">
        <f t="shared" si="11"/>
        <v>64.551041041666664</v>
      </c>
      <c r="U448" s="5">
        <v>12588.5</v>
      </c>
      <c r="V448" s="5">
        <f t="shared" si="9"/>
        <v>774.61249250000003</v>
      </c>
      <c r="W448" s="4">
        <v>12</v>
      </c>
    </row>
    <row r="449" spans="1:23" x14ac:dyDescent="0.25">
      <c r="A449" s="3" t="s">
        <v>1041</v>
      </c>
      <c r="B449" s="3" t="s">
        <v>1042</v>
      </c>
      <c r="C449" s="3" t="s">
        <v>48</v>
      </c>
      <c r="D449" s="3" t="s">
        <v>49</v>
      </c>
      <c r="E449" s="4" t="s">
        <v>1026</v>
      </c>
      <c r="F449" s="3" t="s">
        <v>1216</v>
      </c>
      <c r="G449" s="3" t="s">
        <v>50</v>
      </c>
      <c r="H449" s="3" t="s">
        <v>1020</v>
      </c>
      <c r="I449" s="3" t="s">
        <v>1029</v>
      </c>
      <c r="J449" s="3" t="s">
        <v>1022</v>
      </c>
      <c r="K449" s="3" t="s">
        <v>1023</v>
      </c>
      <c r="L449" s="5">
        <v>15</v>
      </c>
      <c r="M449" s="4">
        <v>20</v>
      </c>
      <c r="N449" s="5">
        <v>51.424999999999997</v>
      </c>
      <c r="O449" s="5">
        <v>2.57125</v>
      </c>
      <c r="P449" s="4">
        <v>72</v>
      </c>
      <c r="Q449" s="6">
        <v>27.7777777777778</v>
      </c>
      <c r="R449" s="7">
        <v>1.0137499999999999</v>
      </c>
      <c r="S449" s="6">
        <v>5</v>
      </c>
      <c r="T449" s="5">
        <f t="shared" si="11"/>
        <v>51.424999999999997</v>
      </c>
      <c r="U449" s="5">
        <v>805.8</v>
      </c>
      <c r="V449" s="5">
        <f t="shared" si="9"/>
        <v>51.424999999999997</v>
      </c>
      <c r="W449" s="4">
        <v>1</v>
      </c>
    </row>
    <row r="450" spans="1:23" x14ac:dyDescent="0.25">
      <c r="A450" s="3" t="s">
        <v>1041</v>
      </c>
      <c r="B450" s="3" t="s">
        <v>1042</v>
      </c>
      <c r="C450" s="3" t="s">
        <v>57</v>
      </c>
      <c r="D450" s="3" t="s">
        <v>58</v>
      </c>
      <c r="E450" s="4" t="s">
        <v>1026</v>
      </c>
      <c r="F450" s="3" t="s">
        <v>1241</v>
      </c>
      <c r="G450" s="3" t="s">
        <v>59</v>
      </c>
      <c r="H450" s="3" t="s">
        <v>60</v>
      </c>
      <c r="I450" s="3" t="s">
        <v>1243</v>
      </c>
      <c r="J450" s="3" t="s">
        <v>1022</v>
      </c>
      <c r="K450" s="3" t="s">
        <v>1025</v>
      </c>
      <c r="L450" s="5">
        <v>6.25</v>
      </c>
      <c r="M450" s="4">
        <v>61</v>
      </c>
      <c r="N450" s="5">
        <v>126.78749960000002</v>
      </c>
      <c r="O450" s="5">
        <v>2.0784836000000002</v>
      </c>
      <c r="P450" s="4">
        <v>1413</v>
      </c>
      <c r="Q450" s="6">
        <v>4.3170559094126002</v>
      </c>
      <c r="R450" s="7">
        <v>1.63021939136589</v>
      </c>
      <c r="S450" s="6">
        <v>1.63934426229508</v>
      </c>
      <c r="T450" s="5">
        <f t="shared" si="11"/>
        <v>126.78749960000002</v>
      </c>
      <c r="U450" s="5">
        <v>1851.3</v>
      </c>
      <c r="V450" s="5">
        <f t="shared" ref="V450:V513" si="12">N450</f>
        <v>126.78749960000002</v>
      </c>
      <c r="W450" s="4">
        <v>1</v>
      </c>
    </row>
    <row r="451" spans="1:23" x14ac:dyDescent="0.25">
      <c r="A451" s="3" t="s">
        <v>1041</v>
      </c>
      <c r="B451" s="3" t="s">
        <v>1042</v>
      </c>
      <c r="C451" s="3" t="s">
        <v>75</v>
      </c>
      <c r="D451" s="3" t="s">
        <v>1084</v>
      </c>
      <c r="E451" s="4" t="s">
        <v>1026</v>
      </c>
      <c r="F451" s="3" t="s">
        <v>1081</v>
      </c>
      <c r="G451" s="3" t="s">
        <v>1082</v>
      </c>
      <c r="H451" s="3" t="s">
        <v>1020</v>
      </c>
      <c r="I451" s="3" t="s">
        <v>1047</v>
      </c>
      <c r="J451" s="3" t="s">
        <v>1022</v>
      </c>
      <c r="K451" s="3" t="s">
        <v>1025</v>
      </c>
      <c r="L451" s="5">
        <v>6.25</v>
      </c>
      <c r="M451" s="4">
        <v>26</v>
      </c>
      <c r="N451" s="5">
        <v>47.787499824999998</v>
      </c>
      <c r="O451" s="5">
        <v>1.8379807625</v>
      </c>
      <c r="P451" s="4">
        <v>139</v>
      </c>
      <c r="Q451" s="6">
        <v>18.705035971223001</v>
      </c>
      <c r="R451" s="7">
        <v>1.6846762589928099</v>
      </c>
      <c r="S451" s="6">
        <v>3.8461538461538498</v>
      </c>
      <c r="T451" s="5">
        <f t="shared" si="11"/>
        <v>47.787499824999998</v>
      </c>
      <c r="U451" s="5">
        <v>451.35</v>
      </c>
      <c r="V451" s="5">
        <f t="shared" si="12"/>
        <v>47.787499824999998</v>
      </c>
      <c r="W451" s="4">
        <v>1</v>
      </c>
    </row>
    <row r="452" spans="1:23" x14ac:dyDescent="0.25">
      <c r="A452" s="3" t="s">
        <v>1041</v>
      </c>
      <c r="B452" s="3" t="s">
        <v>1042</v>
      </c>
      <c r="C452" s="3" t="s">
        <v>85</v>
      </c>
      <c r="D452" s="3" t="s">
        <v>86</v>
      </c>
      <c r="E452" s="4" t="s">
        <v>1026</v>
      </c>
      <c r="F452" s="3" t="s">
        <v>1061</v>
      </c>
      <c r="G452" s="3" t="s">
        <v>1062</v>
      </c>
      <c r="H452" s="3" t="s">
        <v>1020</v>
      </c>
      <c r="I452" s="3" t="s">
        <v>1047</v>
      </c>
      <c r="J452" s="3" t="s">
        <v>1022</v>
      </c>
      <c r="K452" s="3" t="s">
        <v>1023</v>
      </c>
      <c r="L452" s="5">
        <v>6.25</v>
      </c>
      <c r="M452" s="4">
        <v>36</v>
      </c>
      <c r="N452" s="5">
        <v>55.137499649999995</v>
      </c>
      <c r="O452" s="5">
        <v>1.5315972124999999</v>
      </c>
      <c r="P452" s="4">
        <v>296</v>
      </c>
      <c r="Q452" s="6">
        <v>12.1621621621622</v>
      </c>
      <c r="R452" s="7">
        <v>1.1133783783783799</v>
      </c>
      <c r="S452" s="6">
        <v>2.7777777777777799</v>
      </c>
      <c r="T452" s="5">
        <f t="shared" si="11"/>
        <v>55.137499649999995</v>
      </c>
      <c r="U452" s="5">
        <v>442.85</v>
      </c>
      <c r="V452" s="5">
        <f t="shared" si="12"/>
        <v>55.137499649999995</v>
      </c>
      <c r="W452" s="4">
        <v>1</v>
      </c>
    </row>
    <row r="453" spans="1:23" x14ac:dyDescent="0.25">
      <c r="A453" s="3" t="s">
        <v>1041</v>
      </c>
      <c r="B453" s="3" t="s">
        <v>1042</v>
      </c>
      <c r="C453" s="3" t="s">
        <v>88</v>
      </c>
      <c r="D453" s="3" t="s">
        <v>89</v>
      </c>
      <c r="E453" s="4" t="s">
        <v>1026</v>
      </c>
      <c r="F453" s="3" t="s">
        <v>1296</v>
      </c>
      <c r="G453" s="3" t="s">
        <v>1297</v>
      </c>
      <c r="H453" s="3" t="s">
        <v>1020</v>
      </c>
      <c r="I453" s="3" t="s">
        <v>1029</v>
      </c>
      <c r="J453" s="3" t="s">
        <v>1022</v>
      </c>
      <c r="K453" s="3" t="s">
        <v>1025</v>
      </c>
      <c r="L453" s="5">
        <v>5</v>
      </c>
      <c r="M453" s="4">
        <v>9</v>
      </c>
      <c r="N453" s="5">
        <v>30.537499949999997</v>
      </c>
      <c r="O453" s="5">
        <v>3.3930555499999997</v>
      </c>
      <c r="P453" s="4">
        <v>123</v>
      </c>
      <c r="Q453" s="6">
        <v>7.3170731707317103</v>
      </c>
      <c r="R453" s="7">
        <v>1.6169918699187</v>
      </c>
      <c r="S453" s="6">
        <v>11.1111111111111</v>
      </c>
      <c r="T453" s="5">
        <f t="shared" si="11"/>
        <v>30.537499949999997</v>
      </c>
      <c r="U453" s="5">
        <v>236.3</v>
      </c>
      <c r="V453" s="5">
        <f t="shared" si="12"/>
        <v>30.537499949999997</v>
      </c>
      <c r="W453" s="4">
        <v>1</v>
      </c>
    </row>
    <row r="454" spans="1:23" x14ac:dyDescent="0.25">
      <c r="A454" s="3" t="s">
        <v>1041</v>
      </c>
      <c r="B454" s="3" t="s">
        <v>1042</v>
      </c>
      <c r="C454" s="3" t="s">
        <v>91</v>
      </c>
      <c r="D454" s="3" t="s">
        <v>92</v>
      </c>
      <c r="E454" s="4" t="s">
        <v>1026</v>
      </c>
      <c r="F454" s="3" t="s">
        <v>25</v>
      </c>
      <c r="G454" s="3" t="s">
        <v>1234</v>
      </c>
      <c r="H454" s="3" t="s">
        <v>1020</v>
      </c>
      <c r="I454" s="3" t="s">
        <v>1029</v>
      </c>
      <c r="J454" s="3" t="s">
        <v>1022</v>
      </c>
      <c r="K454" s="3" t="s">
        <v>1023</v>
      </c>
      <c r="L454" s="5">
        <v>10</v>
      </c>
      <c r="M454" s="4">
        <v>22</v>
      </c>
      <c r="N454" s="5">
        <v>55.937499749999986</v>
      </c>
      <c r="O454" s="5">
        <v>2.5426136249999995</v>
      </c>
      <c r="P454" s="4">
        <v>126</v>
      </c>
      <c r="Q454" s="6">
        <v>17.460317460317501</v>
      </c>
      <c r="R454" s="7">
        <v>1.0952380952381</v>
      </c>
      <c r="S454" s="6">
        <v>4.5454545454545503</v>
      </c>
      <c r="T454" s="5">
        <f t="shared" si="11"/>
        <v>55.937499749999986</v>
      </c>
      <c r="U454" s="5">
        <v>416.5</v>
      </c>
      <c r="V454" s="5">
        <f t="shared" si="12"/>
        <v>55.937499749999986</v>
      </c>
      <c r="W454" s="4">
        <v>1</v>
      </c>
    </row>
    <row r="455" spans="1:23" x14ac:dyDescent="0.25">
      <c r="A455" s="3" t="s">
        <v>1041</v>
      </c>
      <c r="B455" s="3" t="s">
        <v>1042</v>
      </c>
      <c r="C455" s="3" t="s">
        <v>96</v>
      </c>
      <c r="D455" s="3" t="s">
        <v>1084</v>
      </c>
      <c r="E455" s="4" t="s">
        <v>1026</v>
      </c>
      <c r="F455" s="3" t="s">
        <v>1061</v>
      </c>
      <c r="G455" s="3" t="s">
        <v>1281</v>
      </c>
      <c r="H455" s="3" t="s">
        <v>1020</v>
      </c>
      <c r="I455" s="3" t="s">
        <v>1243</v>
      </c>
      <c r="J455" s="3" t="s">
        <v>1022</v>
      </c>
      <c r="K455" s="3" t="s">
        <v>1023</v>
      </c>
      <c r="L455" s="5">
        <v>6.25</v>
      </c>
      <c r="M455" s="4">
        <v>238</v>
      </c>
      <c r="N455" s="5">
        <v>456.462499675</v>
      </c>
      <c r="O455" s="5">
        <v>1.9179096625000001</v>
      </c>
      <c r="P455" s="4">
        <v>1080</v>
      </c>
      <c r="Q455" s="6">
        <v>22.037037037036999</v>
      </c>
      <c r="R455" s="7">
        <v>1.24981481481481</v>
      </c>
      <c r="S455" s="6">
        <v>2.9411764705882399</v>
      </c>
      <c r="T455" s="5">
        <f t="shared" si="11"/>
        <v>65.208928525000005</v>
      </c>
      <c r="U455" s="5">
        <v>3175.6</v>
      </c>
      <c r="V455" s="5">
        <f t="shared" si="12"/>
        <v>456.462499675</v>
      </c>
      <c r="W455" s="4">
        <v>7</v>
      </c>
    </row>
    <row r="456" spans="1:23" x14ac:dyDescent="0.25">
      <c r="A456" s="3" t="s">
        <v>1041</v>
      </c>
      <c r="B456" s="3" t="s">
        <v>1042</v>
      </c>
      <c r="C456" s="3" t="s">
        <v>97</v>
      </c>
      <c r="D456" s="3" t="s">
        <v>98</v>
      </c>
      <c r="E456" s="4" t="s">
        <v>1026</v>
      </c>
      <c r="F456" s="3" t="s">
        <v>1216</v>
      </c>
      <c r="G456" s="3" t="s">
        <v>1028</v>
      </c>
      <c r="H456" s="3" t="s">
        <v>1020</v>
      </c>
      <c r="I456" s="3" t="s">
        <v>99</v>
      </c>
      <c r="J456" s="3" t="s">
        <v>1022</v>
      </c>
      <c r="K456" s="3" t="s">
        <v>1025</v>
      </c>
      <c r="L456" s="5">
        <v>10</v>
      </c>
      <c r="M456" s="4">
        <v>114</v>
      </c>
      <c r="N456" s="5">
        <v>424.14999885000003</v>
      </c>
      <c r="O456" s="5">
        <v>3.7206140250000002</v>
      </c>
      <c r="P456" s="4">
        <v>1139</v>
      </c>
      <c r="Q456" s="6">
        <v>10.0087796312555</v>
      </c>
      <c r="R456" s="7">
        <v>1.5724143985952601</v>
      </c>
      <c r="S456" s="6">
        <v>0.87719298245614008</v>
      </c>
      <c r="T456" s="5">
        <f t="shared" si="11"/>
        <v>424.14999885000003</v>
      </c>
      <c r="U456" s="5">
        <v>2910.4</v>
      </c>
      <c r="V456" s="5">
        <f t="shared" si="12"/>
        <v>424.14999885000003</v>
      </c>
      <c r="W456" s="4">
        <v>1</v>
      </c>
    </row>
    <row r="457" spans="1:23" x14ac:dyDescent="0.25">
      <c r="A457" s="3" t="s">
        <v>1041</v>
      </c>
      <c r="B457" s="3" t="s">
        <v>1042</v>
      </c>
      <c r="C457" s="3" t="s">
        <v>100</v>
      </c>
      <c r="D457" s="3" t="s">
        <v>1253</v>
      </c>
      <c r="E457" s="4" t="s">
        <v>1026</v>
      </c>
      <c r="F457" s="3" t="s">
        <v>1085</v>
      </c>
      <c r="G457" s="3" t="s">
        <v>1086</v>
      </c>
      <c r="H457" s="3" t="s">
        <v>1020</v>
      </c>
      <c r="I457" s="3" t="s">
        <v>1047</v>
      </c>
      <c r="J457" s="3" t="s">
        <v>1022</v>
      </c>
      <c r="K457" s="3" t="s">
        <v>1025</v>
      </c>
      <c r="L457" s="5">
        <v>6.25</v>
      </c>
      <c r="M457" s="4">
        <v>55</v>
      </c>
      <c r="N457" s="5">
        <v>147.49999962499999</v>
      </c>
      <c r="O457" s="5">
        <v>2.6818181749999996</v>
      </c>
      <c r="P457" s="4">
        <v>2134</v>
      </c>
      <c r="Q457" s="6">
        <v>2.5773195876288701</v>
      </c>
      <c r="R457" s="7">
        <v>1.7207872539831299</v>
      </c>
      <c r="S457" s="6">
        <v>1.8181818181818199</v>
      </c>
      <c r="T457" s="5">
        <f t="shared" si="11"/>
        <v>147.49999962499999</v>
      </c>
      <c r="U457" s="5">
        <v>1000.45</v>
      </c>
      <c r="V457" s="5">
        <f t="shared" si="12"/>
        <v>147.49999962499999</v>
      </c>
      <c r="W457" s="4">
        <v>1</v>
      </c>
    </row>
    <row r="458" spans="1:23" x14ac:dyDescent="0.25">
      <c r="A458" s="3" t="s">
        <v>1041</v>
      </c>
      <c r="B458" s="3" t="s">
        <v>1042</v>
      </c>
      <c r="C458" s="3" t="s">
        <v>104</v>
      </c>
      <c r="D458" s="3" t="s">
        <v>7</v>
      </c>
      <c r="E458" s="4" t="s">
        <v>1026</v>
      </c>
      <c r="F458" s="3" t="s">
        <v>1055</v>
      </c>
      <c r="G458" s="3" t="s">
        <v>1230</v>
      </c>
      <c r="H458" s="3" t="s">
        <v>1020</v>
      </c>
      <c r="I458" s="3" t="s">
        <v>1021</v>
      </c>
      <c r="J458" s="3" t="s">
        <v>1022</v>
      </c>
      <c r="K458" s="3" t="s">
        <v>1023</v>
      </c>
      <c r="L458" s="5">
        <v>27.5</v>
      </c>
      <c r="M458" s="4">
        <v>29060</v>
      </c>
      <c r="N458" s="5">
        <v>46188.437314750008</v>
      </c>
      <c r="O458" s="5">
        <v>1.5894162875000002</v>
      </c>
      <c r="P458" s="4">
        <v>385476</v>
      </c>
      <c r="Q458" s="6">
        <v>7.5387313347653304</v>
      </c>
      <c r="R458" s="7">
        <v>1.4389421650115699</v>
      </c>
      <c r="S458" s="6">
        <v>0.77081899518238095</v>
      </c>
      <c r="T458" s="5">
        <f t="shared" si="11"/>
        <v>206.19838086941968</v>
      </c>
      <c r="U458" s="5">
        <v>290609.90000000002</v>
      </c>
      <c r="V458" s="5">
        <f t="shared" si="12"/>
        <v>46188.437314750008</v>
      </c>
      <c r="W458" s="4">
        <v>224</v>
      </c>
    </row>
    <row r="459" spans="1:23" x14ac:dyDescent="0.25">
      <c r="A459" s="3" t="s">
        <v>1041</v>
      </c>
      <c r="B459" s="3" t="s">
        <v>1042</v>
      </c>
      <c r="C459" s="3" t="s">
        <v>105</v>
      </c>
      <c r="D459" s="3" t="s">
        <v>106</v>
      </c>
      <c r="E459" s="4" t="s">
        <v>1026</v>
      </c>
      <c r="F459" s="3" t="s">
        <v>1216</v>
      </c>
      <c r="G459" s="3" t="s">
        <v>50</v>
      </c>
      <c r="H459" s="3" t="s">
        <v>1020</v>
      </c>
      <c r="I459" s="3" t="s">
        <v>1029</v>
      </c>
      <c r="J459" s="3" t="s">
        <v>1022</v>
      </c>
      <c r="K459" s="3" t="s">
        <v>1023</v>
      </c>
      <c r="L459" s="5">
        <v>10</v>
      </c>
      <c r="M459" s="4">
        <v>247</v>
      </c>
      <c r="N459" s="5">
        <v>371.07499747499998</v>
      </c>
      <c r="O459" s="5">
        <v>1.5023279249999999</v>
      </c>
      <c r="P459" s="4">
        <v>1223</v>
      </c>
      <c r="Q459" s="6">
        <v>20.1962387571545</v>
      </c>
      <c r="R459" s="7">
        <v>1.06549468520033</v>
      </c>
      <c r="S459" s="6">
        <v>1.6194331983805701</v>
      </c>
      <c r="T459" s="5">
        <f t="shared" ref="T459:T490" si="13">N459/W459</f>
        <v>92.768749368749994</v>
      </c>
      <c r="U459" s="5">
        <v>2334.1</v>
      </c>
      <c r="V459" s="5">
        <f t="shared" si="12"/>
        <v>371.07499747499998</v>
      </c>
      <c r="W459" s="4">
        <v>4</v>
      </c>
    </row>
    <row r="460" spans="1:23" x14ac:dyDescent="0.25">
      <c r="A460" s="3" t="s">
        <v>1041</v>
      </c>
      <c r="B460" s="3" t="s">
        <v>1042</v>
      </c>
      <c r="C460" s="3" t="s">
        <v>107</v>
      </c>
      <c r="D460" s="3" t="s">
        <v>108</v>
      </c>
      <c r="E460" s="4" t="s">
        <v>1026</v>
      </c>
      <c r="F460" s="3" t="s">
        <v>1018</v>
      </c>
      <c r="G460" s="3" t="s">
        <v>109</v>
      </c>
      <c r="H460" s="3" t="s">
        <v>1020</v>
      </c>
      <c r="I460" s="3" t="s">
        <v>1047</v>
      </c>
      <c r="J460" s="3" t="s">
        <v>1022</v>
      </c>
      <c r="K460" s="3" t="s">
        <v>1039</v>
      </c>
      <c r="L460" s="5">
        <v>1.25</v>
      </c>
      <c r="M460" s="4">
        <v>97</v>
      </c>
      <c r="N460" s="5">
        <v>145.1249992125</v>
      </c>
      <c r="O460" s="5">
        <v>1.4961340125</v>
      </c>
      <c r="P460" s="4">
        <v>974</v>
      </c>
      <c r="Q460" s="6">
        <v>9.9589322381930199</v>
      </c>
      <c r="R460" s="7">
        <v>3.9887782340862401</v>
      </c>
      <c r="S460" s="6">
        <v>1.0309278350515501</v>
      </c>
      <c r="T460" s="5">
        <f t="shared" si="13"/>
        <v>145.1249992125</v>
      </c>
      <c r="U460" s="5">
        <v>902.7</v>
      </c>
      <c r="V460" s="5">
        <f t="shared" si="12"/>
        <v>145.1249992125</v>
      </c>
      <c r="W460" s="4">
        <v>1</v>
      </c>
    </row>
    <row r="461" spans="1:23" x14ac:dyDescent="0.25">
      <c r="A461" s="3" t="s">
        <v>1041</v>
      </c>
      <c r="B461" s="3" t="s">
        <v>1042</v>
      </c>
      <c r="C461" s="3" t="s">
        <v>110</v>
      </c>
      <c r="D461" s="3" t="s">
        <v>111</v>
      </c>
      <c r="E461" s="4" t="s">
        <v>1026</v>
      </c>
      <c r="F461" s="3" t="s">
        <v>1055</v>
      </c>
      <c r="G461" s="3" t="s">
        <v>1230</v>
      </c>
      <c r="H461" s="3" t="s">
        <v>1020</v>
      </c>
      <c r="I461" s="3" t="s">
        <v>1231</v>
      </c>
      <c r="J461" s="3" t="s">
        <v>1022</v>
      </c>
      <c r="K461" s="3" t="s">
        <v>1023</v>
      </c>
      <c r="L461" s="5">
        <v>2.9125000000000001</v>
      </c>
      <c r="M461" s="4">
        <v>53</v>
      </c>
      <c r="N461" s="5">
        <v>93.837499712500005</v>
      </c>
      <c r="O461" s="5">
        <v>1.7705188625000001</v>
      </c>
      <c r="P461" s="4">
        <v>592</v>
      </c>
      <c r="Q461" s="6">
        <v>8.9527027027027</v>
      </c>
      <c r="R461" s="7">
        <v>1.42827702702703</v>
      </c>
      <c r="S461" s="6">
        <v>1.88679245283019</v>
      </c>
      <c r="T461" s="5">
        <f t="shared" si="13"/>
        <v>93.837499712500005</v>
      </c>
      <c r="U461" s="5">
        <v>536.35</v>
      </c>
      <c r="V461" s="5">
        <f t="shared" si="12"/>
        <v>93.837499712500005</v>
      </c>
      <c r="W461" s="4">
        <v>1</v>
      </c>
    </row>
    <row r="462" spans="1:23" x14ac:dyDescent="0.25">
      <c r="A462" s="3" t="s">
        <v>1041</v>
      </c>
      <c r="B462" s="3" t="s">
        <v>1042</v>
      </c>
      <c r="C462" s="3" t="s">
        <v>112</v>
      </c>
      <c r="D462" s="3" t="s">
        <v>113</v>
      </c>
      <c r="E462" s="4" t="s">
        <v>1026</v>
      </c>
      <c r="F462" s="3" t="s">
        <v>1241</v>
      </c>
      <c r="G462" s="3" t="s">
        <v>114</v>
      </c>
      <c r="H462" s="3" t="s">
        <v>115</v>
      </c>
      <c r="I462" s="3" t="s">
        <v>1243</v>
      </c>
      <c r="J462" s="3" t="s">
        <v>1022</v>
      </c>
      <c r="K462" s="3" t="s">
        <v>1025</v>
      </c>
      <c r="L462" s="5">
        <v>6.25</v>
      </c>
      <c r="M462" s="4">
        <v>76</v>
      </c>
      <c r="N462" s="5">
        <v>149.69999965</v>
      </c>
      <c r="O462" s="5">
        <v>1.9697368374999999</v>
      </c>
      <c r="P462" s="4">
        <v>2740</v>
      </c>
      <c r="Q462" s="6">
        <v>2.77372262773723</v>
      </c>
      <c r="R462" s="7">
        <v>1.4477007299270099</v>
      </c>
      <c r="S462" s="6">
        <v>1.31578947368421</v>
      </c>
      <c r="T462" s="5">
        <f t="shared" si="13"/>
        <v>149.69999965</v>
      </c>
      <c r="U462" s="5">
        <v>843.2</v>
      </c>
      <c r="V462" s="5">
        <f t="shared" si="12"/>
        <v>149.69999965</v>
      </c>
      <c r="W462" s="4">
        <v>1</v>
      </c>
    </row>
    <row r="463" spans="1:23" x14ac:dyDescent="0.25">
      <c r="A463" s="3" t="s">
        <v>1041</v>
      </c>
      <c r="B463" s="3" t="s">
        <v>1042</v>
      </c>
      <c r="C463" s="3" t="s">
        <v>121</v>
      </c>
      <c r="D463" s="3" t="s">
        <v>58</v>
      </c>
      <c r="E463" s="4" t="s">
        <v>1026</v>
      </c>
      <c r="F463" s="3" t="s">
        <v>1018</v>
      </c>
      <c r="G463" s="3" t="s">
        <v>122</v>
      </c>
      <c r="H463" s="3" t="s">
        <v>1020</v>
      </c>
      <c r="I463" s="3" t="s">
        <v>1047</v>
      </c>
      <c r="J463" s="3" t="s">
        <v>1022</v>
      </c>
      <c r="K463" s="3" t="s">
        <v>1039</v>
      </c>
      <c r="L463" s="5">
        <v>0</v>
      </c>
      <c r="M463" s="4">
        <v>79</v>
      </c>
      <c r="N463" s="5">
        <v>161.7999997375</v>
      </c>
      <c r="O463" s="5">
        <v>2.0481012624999999</v>
      </c>
      <c r="P463" s="4">
        <v>2217</v>
      </c>
      <c r="Q463" s="6">
        <v>3.5633739287325201</v>
      </c>
      <c r="R463" s="7">
        <v>3.9762516914749702</v>
      </c>
      <c r="S463" s="6">
        <v>1.26582278481013</v>
      </c>
      <c r="T463" s="5">
        <f t="shared" si="13"/>
        <v>161.7999997375</v>
      </c>
      <c r="U463" s="5">
        <v>889.1</v>
      </c>
      <c r="V463" s="5">
        <f t="shared" si="12"/>
        <v>161.7999997375</v>
      </c>
      <c r="W463" s="4">
        <v>1</v>
      </c>
    </row>
    <row r="464" spans="1:23" x14ac:dyDescent="0.25">
      <c r="A464" s="3" t="s">
        <v>1041</v>
      </c>
      <c r="B464" s="3" t="s">
        <v>1042</v>
      </c>
      <c r="C464" s="3" t="s">
        <v>128</v>
      </c>
      <c r="D464" s="3" t="s">
        <v>1253</v>
      </c>
      <c r="E464" s="4" t="s">
        <v>1026</v>
      </c>
      <c r="F464" s="3" t="s">
        <v>1296</v>
      </c>
      <c r="G464" s="3" t="s">
        <v>1297</v>
      </c>
      <c r="H464" s="3" t="s">
        <v>1020</v>
      </c>
      <c r="I464" s="3" t="s">
        <v>1029</v>
      </c>
      <c r="J464" s="3" t="s">
        <v>1022</v>
      </c>
      <c r="K464" s="3" t="s">
        <v>1025</v>
      </c>
      <c r="L464" s="5">
        <v>5</v>
      </c>
      <c r="M464" s="4">
        <v>97</v>
      </c>
      <c r="N464" s="5">
        <v>214.07499996250002</v>
      </c>
      <c r="O464" s="5">
        <v>2.2069587625000002</v>
      </c>
      <c r="P464" s="4">
        <v>972</v>
      </c>
      <c r="Q464" s="6">
        <v>9.9794238683127592</v>
      </c>
      <c r="R464" s="7">
        <v>1.17834362139918</v>
      </c>
      <c r="S464" s="6">
        <v>2.0618556701030899</v>
      </c>
      <c r="T464" s="5">
        <f t="shared" si="13"/>
        <v>107.03749998125001</v>
      </c>
      <c r="U464" s="5">
        <v>1141.55</v>
      </c>
      <c r="V464" s="5">
        <f t="shared" si="12"/>
        <v>214.07499996250002</v>
      </c>
      <c r="W464" s="4">
        <v>2</v>
      </c>
    </row>
    <row r="465" spans="1:23" x14ac:dyDescent="0.25">
      <c r="A465" s="3" t="s">
        <v>1041</v>
      </c>
      <c r="B465" s="3" t="s">
        <v>1042</v>
      </c>
      <c r="C465" s="3" t="s">
        <v>129</v>
      </c>
      <c r="D465" s="3" t="s">
        <v>3</v>
      </c>
      <c r="E465" s="4" t="s">
        <v>1026</v>
      </c>
      <c r="F465" s="3" t="s">
        <v>1018</v>
      </c>
      <c r="G465" s="3" t="s">
        <v>109</v>
      </c>
      <c r="H465" s="3" t="s">
        <v>1020</v>
      </c>
      <c r="I465" s="3" t="s">
        <v>1047</v>
      </c>
      <c r="J465" s="3" t="s">
        <v>1022</v>
      </c>
      <c r="K465" s="3" t="s">
        <v>1039</v>
      </c>
      <c r="L465" s="5">
        <v>0</v>
      </c>
      <c r="M465" s="4">
        <v>246</v>
      </c>
      <c r="N465" s="5">
        <v>367.812499575</v>
      </c>
      <c r="O465" s="5">
        <v>1.4951727625</v>
      </c>
      <c r="P465" s="4">
        <v>8589</v>
      </c>
      <c r="Q465" s="6">
        <v>2.8641285365001701</v>
      </c>
      <c r="R465" s="7">
        <v>3.9385260216556102</v>
      </c>
      <c r="S465" s="6">
        <v>0.81300813008130102</v>
      </c>
      <c r="T465" s="5">
        <f t="shared" si="13"/>
        <v>183.9062497875</v>
      </c>
      <c r="U465" s="5">
        <v>1922.7</v>
      </c>
      <c r="V465" s="5">
        <f t="shared" si="12"/>
        <v>367.812499575</v>
      </c>
      <c r="W465" s="4">
        <v>2</v>
      </c>
    </row>
    <row r="466" spans="1:23" x14ac:dyDescent="0.25">
      <c r="A466" s="3" t="s">
        <v>1041</v>
      </c>
      <c r="B466" s="3" t="s">
        <v>1042</v>
      </c>
      <c r="C466" s="3" t="s">
        <v>130</v>
      </c>
      <c r="D466" s="3" t="s">
        <v>131</v>
      </c>
      <c r="E466" s="4" t="s">
        <v>1026</v>
      </c>
      <c r="F466" s="3" t="s">
        <v>1216</v>
      </c>
      <c r="G466" s="3" t="s">
        <v>1028</v>
      </c>
      <c r="H466" s="3" t="s">
        <v>1020</v>
      </c>
      <c r="I466" s="3" t="s">
        <v>99</v>
      </c>
      <c r="J466" s="3" t="s">
        <v>1022</v>
      </c>
      <c r="K466" s="3" t="s">
        <v>1039</v>
      </c>
      <c r="L466" s="5">
        <v>10</v>
      </c>
      <c r="M466" s="4">
        <v>196</v>
      </c>
      <c r="N466" s="5">
        <v>559.09999844999993</v>
      </c>
      <c r="O466" s="5">
        <v>2.8525510124999998</v>
      </c>
      <c r="P466" s="4">
        <v>1919</v>
      </c>
      <c r="Q466" s="6">
        <v>10.213652944241799</v>
      </c>
      <c r="R466" s="7">
        <v>1.2150599270453399</v>
      </c>
      <c r="S466" s="6">
        <v>1.53061224489796</v>
      </c>
      <c r="T466" s="5">
        <f t="shared" si="13"/>
        <v>186.36666614999999</v>
      </c>
      <c r="U466" s="5">
        <v>2912.1</v>
      </c>
      <c r="V466" s="5">
        <f t="shared" si="12"/>
        <v>559.09999844999993</v>
      </c>
      <c r="W466" s="4">
        <v>3</v>
      </c>
    </row>
    <row r="467" spans="1:23" x14ac:dyDescent="0.25">
      <c r="A467" s="3" t="s">
        <v>1041</v>
      </c>
      <c r="B467" s="3" t="s">
        <v>1042</v>
      </c>
      <c r="C467" s="3" t="s">
        <v>132</v>
      </c>
      <c r="D467" s="3" t="s">
        <v>64</v>
      </c>
      <c r="E467" s="4" t="s">
        <v>1026</v>
      </c>
      <c r="F467" s="3" t="s">
        <v>1216</v>
      </c>
      <c r="G467" s="3" t="s">
        <v>17</v>
      </c>
      <c r="H467" s="3" t="s">
        <v>1020</v>
      </c>
      <c r="I467" s="3" t="s">
        <v>1047</v>
      </c>
      <c r="J467" s="3" t="s">
        <v>1022</v>
      </c>
      <c r="K467" s="3" t="s">
        <v>1023</v>
      </c>
      <c r="L467" s="5">
        <v>10</v>
      </c>
      <c r="M467" s="4">
        <v>1638</v>
      </c>
      <c r="N467" s="5">
        <v>4758.3124816499994</v>
      </c>
      <c r="O467" s="5">
        <v>2.9049526749999997</v>
      </c>
      <c r="P467" s="4">
        <v>13911</v>
      </c>
      <c r="Q467" s="6">
        <v>11.7748544317447</v>
      </c>
      <c r="R467" s="7">
        <v>1.1826885198763599</v>
      </c>
      <c r="S467" s="6">
        <v>0.610500610500611</v>
      </c>
      <c r="T467" s="5">
        <f t="shared" si="13"/>
        <v>475.83124816499992</v>
      </c>
      <c r="U467" s="5">
        <v>24002.3</v>
      </c>
      <c r="V467" s="5">
        <f t="shared" si="12"/>
        <v>4758.3124816499994</v>
      </c>
      <c r="W467" s="4">
        <v>10</v>
      </c>
    </row>
    <row r="468" spans="1:23" x14ac:dyDescent="0.25">
      <c r="A468" s="3" t="s">
        <v>1041</v>
      </c>
      <c r="B468" s="3" t="s">
        <v>1042</v>
      </c>
      <c r="C468" s="3" t="s">
        <v>133</v>
      </c>
      <c r="D468" s="3" t="s">
        <v>134</v>
      </c>
      <c r="E468" s="4" t="s">
        <v>1026</v>
      </c>
      <c r="F468" s="3" t="s">
        <v>1018</v>
      </c>
      <c r="G468" s="3" t="s">
        <v>109</v>
      </c>
      <c r="H468" s="3" t="s">
        <v>1020</v>
      </c>
      <c r="I468" s="3" t="s">
        <v>1243</v>
      </c>
      <c r="J468" s="3" t="s">
        <v>1022</v>
      </c>
      <c r="K468" s="3" t="s">
        <v>1039</v>
      </c>
      <c r="L468" s="5">
        <v>11.25</v>
      </c>
      <c r="M468" s="4">
        <v>282</v>
      </c>
      <c r="N468" s="5">
        <v>668.98749667499987</v>
      </c>
      <c r="O468" s="5">
        <v>2.3722960874999997</v>
      </c>
      <c r="P468" s="4">
        <v>3048</v>
      </c>
      <c r="Q468" s="6">
        <v>9.2519685039370092</v>
      </c>
      <c r="R468" s="7">
        <v>2.6902427821522301</v>
      </c>
      <c r="S468" s="6">
        <v>0.70921985815602795</v>
      </c>
      <c r="T468" s="5">
        <f t="shared" si="13"/>
        <v>334.49374833749994</v>
      </c>
      <c r="U468" s="5">
        <v>3294.6</v>
      </c>
      <c r="V468" s="5">
        <f t="shared" si="12"/>
        <v>668.98749667499987</v>
      </c>
      <c r="W468" s="4">
        <v>2</v>
      </c>
    </row>
    <row r="469" spans="1:23" x14ac:dyDescent="0.25">
      <c r="A469" s="3" t="s">
        <v>1041</v>
      </c>
      <c r="B469" s="3" t="s">
        <v>1042</v>
      </c>
      <c r="C469" s="3" t="s">
        <v>136</v>
      </c>
      <c r="D469" s="3" t="s">
        <v>1287</v>
      </c>
      <c r="E469" s="4" t="s">
        <v>1026</v>
      </c>
      <c r="F469" s="3" t="s">
        <v>1216</v>
      </c>
      <c r="G469" s="3" t="s">
        <v>17</v>
      </c>
      <c r="H469" s="3" t="s">
        <v>1020</v>
      </c>
      <c r="I469" s="3" t="s">
        <v>1047</v>
      </c>
      <c r="J469" s="3" t="s">
        <v>1022</v>
      </c>
      <c r="K469" s="3" t="s">
        <v>1023</v>
      </c>
      <c r="L469" s="5">
        <v>10</v>
      </c>
      <c r="M469" s="4">
        <v>209</v>
      </c>
      <c r="N469" s="5">
        <v>440.53749932500006</v>
      </c>
      <c r="O469" s="5">
        <v>2.1078349250000001</v>
      </c>
      <c r="P469" s="4">
        <v>1705</v>
      </c>
      <c r="Q469" s="6">
        <v>12.258064516129</v>
      </c>
      <c r="R469" s="7">
        <v>1.42405278592375</v>
      </c>
      <c r="S469" s="6">
        <v>1.4354066985645899</v>
      </c>
      <c r="T469" s="5">
        <f t="shared" si="13"/>
        <v>146.84583310833335</v>
      </c>
      <c r="U469" s="5">
        <v>2085.0500000000002</v>
      </c>
      <c r="V469" s="5">
        <f t="shared" si="12"/>
        <v>440.53749932500006</v>
      </c>
      <c r="W469" s="4">
        <v>3</v>
      </c>
    </row>
    <row r="470" spans="1:23" x14ac:dyDescent="0.25">
      <c r="A470" s="3" t="s">
        <v>1041</v>
      </c>
      <c r="B470" s="3" t="s">
        <v>1042</v>
      </c>
      <c r="C470" s="3" t="s">
        <v>140</v>
      </c>
      <c r="D470" s="3" t="s">
        <v>7</v>
      </c>
      <c r="E470" s="4" t="s">
        <v>1026</v>
      </c>
      <c r="F470" s="3" t="s">
        <v>1055</v>
      </c>
      <c r="G470" s="3" t="s">
        <v>1052</v>
      </c>
      <c r="H470" s="3" t="s">
        <v>1020</v>
      </c>
      <c r="I470" s="3" t="s">
        <v>1021</v>
      </c>
      <c r="J470" s="3" t="s">
        <v>1022</v>
      </c>
      <c r="K470" s="3" t="s">
        <v>1025</v>
      </c>
      <c r="L470" s="5">
        <v>15</v>
      </c>
      <c r="M470" s="4">
        <v>3592</v>
      </c>
      <c r="N470" s="5">
        <v>8164.4374776000004</v>
      </c>
      <c r="O470" s="5">
        <v>2.2729503000000002</v>
      </c>
      <c r="P470" s="4">
        <v>36049</v>
      </c>
      <c r="Q470" s="6">
        <v>9.9642153735193801</v>
      </c>
      <c r="R470" s="7">
        <v>1.0396601847485401</v>
      </c>
      <c r="S470" s="6">
        <v>0.80734966592427604</v>
      </c>
      <c r="T470" s="5">
        <f t="shared" si="13"/>
        <v>281.53232681379313</v>
      </c>
      <c r="U470" s="5">
        <v>35926.949999999997</v>
      </c>
      <c r="V470" s="5">
        <f t="shared" si="12"/>
        <v>8164.4374776000004</v>
      </c>
      <c r="W470" s="4">
        <v>29</v>
      </c>
    </row>
    <row r="471" spans="1:23" x14ac:dyDescent="0.25">
      <c r="A471" s="3" t="s">
        <v>1041</v>
      </c>
      <c r="B471" s="3" t="s">
        <v>1042</v>
      </c>
      <c r="C471" s="3" t="s">
        <v>144</v>
      </c>
      <c r="D471" s="3" t="s">
        <v>145</v>
      </c>
      <c r="E471" s="4" t="s">
        <v>1026</v>
      </c>
      <c r="F471" s="3" t="s">
        <v>1061</v>
      </c>
      <c r="G471" s="3" t="s">
        <v>1062</v>
      </c>
      <c r="H471" s="3" t="s">
        <v>1020</v>
      </c>
      <c r="I471" s="3" t="s">
        <v>1243</v>
      </c>
      <c r="J471" s="3" t="s">
        <v>1022</v>
      </c>
      <c r="K471" s="3" t="s">
        <v>1023</v>
      </c>
      <c r="L471" s="5">
        <v>6.25</v>
      </c>
      <c r="M471" s="4">
        <v>78</v>
      </c>
      <c r="N471" s="5">
        <v>212.7624993</v>
      </c>
      <c r="O471" s="5">
        <v>2.7277243499999999</v>
      </c>
      <c r="P471" s="4">
        <v>1275</v>
      </c>
      <c r="Q471" s="6">
        <v>6.1176470588235299</v>
      </c>
      <c r="R471" s="7">
        <v>1.2060313725490199</v>
      </c>
      <c r="S471" s="6">
        <v>1.2820512820512799</v>
      </c>
      <c r="T471" s="5">
        <f t="shared" si="13"/>
        <v>212.7624993</v>
      </c>
      <c r="U471" s="5">
        <v>892.5</v>
      </c>
      <c r="V471" s="5">
        <f t="shared" si="12"/>
        <v>212.7624993</v>
      </c>
      <c r="W471" s="4">
        <v>1</v>
      </c>
    </row>
    <row r="472" spans="1:23" x14ac:dyDescent="0.25">
      <c r="A472" s="3" t="s">
        <v>1041</v>
      </c>
      <c r="B472" s="3" t="s">
        <v>1042</v>
      </c>
      <c r="C472" s="3" t="s">
        <v>148</v>
      </c>
      <c r="D472" s="3" t="s">
        <v>149</v>
      </c>
      <c r="E472" s="4" t="s">
        <v>1026</v>
      </c>
      <c r="F472" s="3" t="s">
        <v>1216</v>
      </c>
      <c r="G472" s="3" t="s">
        <v>1028</v>
      </c>
      <c r="H472" s="3" t="s">
        <v>1020</v>
      </c>
      <c r="I472" s="3" t="s">
        <v>99</v>
      </c>
      <c r="J472" s="3" t="s">
        <v>1022</v>
      </c>
      <c r="K472" s="3" t="s">
        <v>1025</v>
      </c>
      <c r="L472" s="5">
        <v>10</v>
      </c>
      <c r="M472" s="4">
        <v>133</v>
      </c>
      <c r="N472" s="5">
        <v>350.33749948749994</v>
      </c>
      <c r="O472" s="5">
        <v>2.6341165374999997</v>
      </c>
      <c r="P472" s="4">
        <v>2440</v>
      </c>
      <c r="Q472" s="6">
        <v>5.4508196721311499</v>
      </c>
      <c r="R472" s="7">
        <v>1.17480737704918</v>
      </c>
      <c r="S472" s="6">
        <v>2.2556390977443601</v>
      </c>
      <c r="T472" s="5">
        <f t="shared" si="13"/>
        <v>116.77916649583331</v>
      </c>
      <c r="U472" s="5">
        <v>1422.9</v>
      </c>
      <c r="V472" s="5">
        <f t="shared" si="12"/>
        <v>350.33749948749994</v>
      </c>
      <c r="W472" s="4">
        <v>3</v>
      </c>
    </row>
    <row r="473" spans="1:23" x14ac:dyDescent="0.25">
      <c r="A473" s="3" t="s">
        <v>1041</v>
      </c>
      <c r="B473" s="3" t="s">
        <v>1042</v>
      </c>
      <c r="C473" s="3" t="s">
        <v>153</v>
      </c>
      <c r="D473" s="3" t="s">
        <v>154</v>
      </c>
      <c r="E473" s="4" t="s">
        <v>1026</v>
      </c>
      <c r="F473" s="3" t="s">
        <v>1216</v>
      </c>
      <c r="G473" s="3" t="s">
        <v>1028</v>
      </c>
      <c r="H473" s="3" t="s">
        <v>1020</v>
      </c>
      <c r="I473" s="3" t="s">
        <v>99</v>
      </c>
      <c r="J473" s="3" t="s">
        <v>1022</v>
      </c>
      <c r="K473" s="3" t="s">
        <v>1025</v>
      </c>
      <c r="L473" s="5">
        <v>10</v>
      </c>
      <c r="M473" s="4">
        <v>83</v>
      </c>
      <c r="N473" s="5">
        <v>277.92499992500001</v>
      </c>
      <c r="O473" s="5">
        <v>3.3484939749999998</v>
      </c>
      <c r="P473" s="4">
        <v>3292</v>
      </c>
      <c r="Q473" s="6">
        <v>2.52126366950182</v>
      </c>
      <c r="R473" s="7">
        <v>1.51384264884569</v>
      </c>
      <c r="S473" s="6">
        <v>2.4096385542168699</v>
      </c>
      <c r="T473" s="5">
        <f t="shared" si="13"/>
        <v>138.9624999625</v>
      </c>
      <c r="U473" s="5">
        <v>1070.1500000000001</v>
      </c>
      <c r="V473" s="5">
        <f t="shared" si="12"/>
        <v>277.92499992500001</v>
      </c>
      <c r="W473" s="4">
        <v>2</v>
      </c>
    </row>
    <row r="474" spans="1:23" x14ac:dyDescent="0.25">
      <c r="A474" s="3" t="s">
        <v>1041</v>
      </c>
      <c r="B474" s="3" t="s">
        <v>1042</v>
      </c>
      <c r="C474" s="3" t="s">
        <v>155</v>
      </c>
      <c r="D474" s="3" t="s">
        <v>1253</v>
      </c>
      <c r="E474" s="4" t="s">
        <v>1026</v>
      </c>
      <c r="F474" s="3" t="s">
        <v>1061</v>
      </c>
      <c r="G474" s="3" t="s">
        <v>1281</v>
      </c>
      <c r="H474" s="3" t="s">
        <v>1020</v>
      </c>
      <c r="I474" s="3" t="s">
        <v>1047</v>
      </c>
      <c r="J474" s="3" t="s">
        <v>1022</v>
      </c>
      <c r="K474" s="3" t="s">
        <v>1023</v>
      </c>
      <c r="L474" s="5">
        <v>6.25</v>
      </c>
      <c r="M474" s="4">
        <v>202</v>
      </c>
      <c r="N474" s="5">
        <v>456.062497775</v>
      </c>
      <c r="O474" s="5">
        <v>2.2577351375000001</v>
      </c>
      <c r="P474" s="4">
        <v>3564</v>
      </c>
      <c r="Q474" s="6">
        <v>5.6677890011223298</v>
      </c>
      <c r="R474" s="7">
        <v>1.96530583613917</v>
      </c>
      <c r="S474" s="6">
        <v>0.99009900990098998</v>
      </c>
      <c r="T474" s="5">
        <f t="shared" si="13"/>
        <v>228.0312488875</v>
      </c>
      <c r="U474" s="5">
        <v>1747.6</v>
      </c>
      <c r="V474" s="5">
        <f t="shared" si="12"/>
        <v>456.062497775</v>
      </c>
      <c r="W474" s="4">
        <v>2</v>
      </c>
    </row>
    <row r="475" spans="1:23" x14ac:dyDescent="0.25">
      <c r="A475" s="3" t="s">
        <v>1041</v>
      </c>
      <c r="B475" s="3" t="s">
        <v>1042</v>
      </c>
      <c r="C475" s="3" t="s">
        <v>157</v>
      </c>
      <c r="D475" s="3" t="s">
        <v>13</v>
      </c>
      <c r="E475" s="4" t="s">
        <v>1026</v>
      </c>
      <c r="F475" s="3" t="s">
        <v>1061</v>
      </c>
      <c r="G475" s="3" t="s">
        <v>1281</v>
      </c>
      <c r="H475" s="3" t="s">
        <v>1020</v>
      </c>
      <c r="I475" s="3" t="s">
        <v>1243</v>
      </c>
      <c r="J475" s="3" t="s">
        <v>1022</v>
      </c>
      <c r="K475" s="3" t="s">
        <v>1023</v>
      </c>
      <c r="L475" s="5">
        <v>6.25</v>
      </c>
      <c r="M475" s="4">
        <v>280</v>
      </c>
      <c r="N475" s="5">
        <v>615.74999849999995</v>
      </c>
      <c r="O475" s="5">
        <v>2.1991071375</v>
      </c>
      <c r="P475" s="4">
        <v>5100</v>
      </c>
      <c r="Q475" s="6">
        <v>5.4901960784313699</v>
      </c>
      <c r="R475" s="7">
        <v>2.25620392156863</v>
      </c>
      <c r="S475" s="6">
        <v>1.0714285714285701</v>
      </c>
      <c r="T475" s="5">
        <f t="shared" si="13"/>
        <v>205.24999949999997</v>
      </c>
      <c r="U475" s="5">
        <v>2283.1</v>
      </c>
      <c r="V475" s="5">
        <f t="shared" si="12"/>
        <v>615.74999849999995</v>
      </c>
      <c r="W475" s="4">
        <v>3</v>
      </c>
    </row>
    <row r="476" spans="1:23" x14ac:dyDescent="0.25">
      <c r="A476" s="3" t="s">
        <v>1041</v>
      </c>
      <c r="B476" s="3" t="s">
        <v>1042</v>
      </c>
      <c r="C476" s="3" t="s">
        <v>158</v>
      </c>
      <c r="D476" s="3" t="s">
        <v>1295</v>
      </c>
      <c r="E476" s="4" t="s">
        <v>1026</v>
      </c>
      <c r="F476" s="3" t="s">
        <v>1061</v>
      </c>
      <c r="G476" s="3" t="s">
        <v>1281</v>
      </c>
      <c r="H476" s="3" t="s">
        <v>1020</v>
      </c>
      <c r="I476" s="3" t="s">
        <v>1047</v>
      </c>
      <c r="J476" s="3" t="s">
        <v>1022</v>
      </c>
      <c r="K476" s="3" t="s">
        <v>1023</v>
      </c>
      <c r="L476" s="5">
        <v>6.25</v>
      </c>
      <c r="M476" s="4">
        <v>96</v>
      </c>
      <c r="N476" s="5">
        <v>284.02499999999998</v>
      </c>
      <c r="O476" s="5">
        <v>2.9585937499999999</v>
      </c>
      <c r="P476" s="4">
        <v>3348</v>
      </c>
      <c r="Q476" s="6">
        <v>2.8673835125448002</v>
      </c>
      <c r="R476" s="7">
        <v>1.34529569892473</v>
      </c>
      <c r="S476" s="6">
        <v>1.0416666666666701</v>
      </c>
      <c r="T476" s="5">
        <f t="shared" si="13"/>
        <v>284.02499999999998</v>
      </c>
      <c r="U476" s="5">
        <v>1050.5999999999999</v>
      </c>
      <c r="V476" s="5">
        <f t="shared" si="12"/>
        <v>284.02499999999998</v>
      </c>
      <c r="W476" s="4">
        <v>1</v>
      </c>
    </row>
    <row r="477" spans="1:23" x14ac:dyDescent="0.25">
      <c r="A477" s="3" t="s">
        <v>1041</v>
      </c>
      <c r="B477" s="3" t="s">
        <v>1042</v>
      </c>
      <c r="C477" s="3" t="s">
        <v>161</v>
      </c>
      <c r="D477" s="3" t="s">
        <v>162</v>
      </c>
      <c r="E477" s="4" t="s">
        <v>1026</v>
      </c>
      <c r="F477" s="3" t="s">
        <v>1055</v>
      </c>
      <c r="G477" s="3" t="s">
        <v>1052</v>
      </c>
      <c r="H477" s="3" t="s">
        <v>1020</v>
      </c>
      <c r="I477" s="3" t="s">
        <v>1021</v>
      </c>
      <c r="J477" s="3" t="s">
        <v>1022</v>
      </c>
      <c r="K477" s="3" t="s">
        <v>1023</v>
      </c>
      <c r="L477" s="5">
        <v>15</v>
      </c>
      <c r="M477" s="4">
        <v>10</v>
      </c>
      <c r="N477" s="5">
        <v>28.725000000000001</v>
      </c>
      <c r="O477" s="5">
        <v>2.8725000000000001</v>
      </c>
      <c r="P477" s="4">
        <v>192</v>
      </c>
      <c r="Q477" s="6">
        <v>5.2083333333333304</v>
      </c>
      <c r="R477" s="7">
        <v>1.0104166666666701</v>
      </c>
      <c r="S477" s="6">
        <v>10</v>
      </c>
      <c r="T477" s="5">
        <f t="shared" si="13"/>
        <v>28.725000000000001</v>
      </c>
      <c r="U477" s="5">
        <v>103.7</v>
      </c>
      <c r="V477" s="5">
        <f t="shared" si="12"/>
        <v>28.725000000000001</v>
      </c>
      <c r="W477" s="4">
        <v>1</v>
      </c>
    </row>
    <row r="478" spans="1:23" x14ac:dyDescent="0.25">
      <c r="A478" s="3" t="s">
        <v>1041</v>
      </c>
      <c r="B478" s="3" t="s">
        <v>1042</v>
      </c>
      <c r="C478" s="3" t="s">
        <v>166</v>
      </c>
      <c r="D478" s="3" t="s">
        <v>167</v>
      </c>
      <c r="E478" s="4" t="s">
        <v>1026</v>
      </c>
      <c r="F478" s="3" t="s">
        <v>1241</v>
      </c>
      <c r="G478" s="3" t="s">
        <v>114</v>
      </c>
      <c r="H478" s="3" t="s">
        <v>115</v>
      </c>
      <c r="I478" s="3" t="s">
        <v>1243</v>
      </c>
      <c r="J478" s="3" t="s">
        <v>1022</v>
      </c>
      <c r="K478" s="3" t="s">
        <v>1025</v>
      </c>
      <c r="L478" s="5">
        <v>6.25</v>
      </c>
      <c r="M478" s="4">
        <v>51</v>
      </c>
      <c r="N478" s="5">
        <v>201.45</v>
      </c>
      <c r="O478" s="5">
        <v>3.95</v>
      </c>
      <c r="P478" s="4">
        <v>5455</v>
      </c>
      <c r="Q478" s="6">
        <v>0.93492208982584801</v>
      </c>
      <c r="R478" s="7">
        <v>2.3242896425297901</v>
      </c>
      <c r="S478" s="6">
        <v>1.9607843137254899</v>
      </c>
      <c r="T478" s="5">
        <f t="shared" si="13"/>
        <v>201.45</v>
      </c>
      <c r="U478" s="5">
        <v>687.65</v>
      </c>
      <c r="V478" s="5">
        <f t="shared" si="12"/>
        <v>201.45</v>
      </c>
      <c r="W478" s="4">
        <v>1</v>
      </c>
    </row>
    <row r="479" spans="1:23" x14ac:dyDescent="0.25">
      <c r="A479" s="3" t="s">
        <v>1041</v>
      </c>
      <c r="B479" s="3" t="s">
        <v>1042</v>
      </c>
      <c r="C479" s="3" t="s">
        <v>170</v>
      </c>
      <c r="D479" s="3" t="s">
        <v>171</v>
      </c>
      <c r="E479" s="4" t="s">
        <v>1026</v>
      </c>
      <c r="F479" s="3" t="s">
        <v>1241</v>
      </c>
      <c r="G479" s="3" t="s">
        <v>172</v>
      </c>
      <c r="H479" s="3" t="s">
        <v>34</v>
      </c>
      <c r="I479" s="3" t="s">
        <v>1243</v>
      </c>
      <c r="J479" s="3" t="s">
        <v>1022</v>
      </c>
      <c r="K479" s="3" t="s">
        <v>1025</v>
      </c>
      <c r="L479" s="5">
        <v>6.25</v>
      </c>
      <c r="M479" s="4">
        <v>156</v>
      </c>
      <c r="N479" s="5">
        <v>390.63749985000004</v>
      </c>
      <c r="O479" s="5">
        <v>2.5040865375000001</v>
      </c>
      <c r="P479" s="4">
        <v>1987</v>
      </c>
      <c r="Q479" s="6">
        <v>7.8510317060895796</v>
      </c>
      <c r="R479" s="7">
        <v>2.1577755410166102</v>
      </c>
      <c r="S479" s="6">
        <v>0.64102564102564097</v>
      </c>
      <c r="T479" s="5">
        <f t="shared" si="13"/>
        <v>390.63749985000004</v>
      </c>
      <c r="U479" s="5">
        <v>1275</v>
      </c>
      <c r="V479" s="5">
        <f t="shared" si="12"/>
        <v>390.63749985000004</v>
      </c>
      <c r="W479" s="4">
        <v>1</v>
      </c>
    </row>
    <row r="480" spans="1:23" x14ac:dyDescent="0.25">
      <c r="A480" s="3" t="s">
        <v>1041</v>
      </c>
      <c r="B480" s="3" t="s">
        <v>1042</v>
      </c>
      <c r="C480" s="3" t="s">
        <v>173</v>
      </c>
      <c r="D480" s="3" t="s">
        <v>147</v>
      </c>
      <c r="E480" s="4" t="s">
        <v>1026</v>
      </c>
      <c r="F480" s="3" t="s">
        <v>1216</v>
      </c>
      <c r="G480" s="3" t="s">
        <v>17</v>
      </c>
      <c r="H480" s="3" t="s">
        <v>1020</v>
      </c>
      <c r="I480" s="3" t="s">
        <v>1047</v>
      </c>
      <c r="J480" s="3" t="s">
        <v>1022</v>
      </c>
      <c r="K480" s="3" t="s">
        <v>1023</v>
      </c>
      <c r="L480" s="5">
        <v>10</v>
      </c>
      <c r="M480" s="4">
        <v>571</v>
      </c>
      <c r="N480" s="5">
        <v>1781.1749946625002</v>
      </c>
      <c r="O480" s="5">
        <v>3.1193957875000002</v>
      </c>
      <c r="P480" s="4">
        <v>12481</v>
      </c>
      <c r="Q480" s="6">
        <v>4.5749539299735602</v>
      </c>
      <c r="R480" s="7">
        <v>1.5193654354618999</v>
      </c>
      <c r="S480" s="6">
        <v>0.70052539404553393</v>
      </c>
      <c r="T480" s="5">
        <f t="shared" si="13"/>
        <v>445.29374866562506</v>
      </c>
      <c r="U480" s="5">
        <v>5776.6</v>
      </c>
      <c r="V480" s="5">
        <f t="shared" si="12"/>
        <v>1781.1749946625002</v>
      </c>
      <c r="W480" s="4">
        <v>4</v>
      </c>
    </row>
    <row r="481" spans="1:23" x14ac:dyDescent="0.25">
      <c r="A481" s="3" t="s">
        <v>1041</v>
      </c>
      <c r="B481" s="3" t="s">
        <v>1042</v>
      </c>
      <c r="C481" s="3" t="s">
        <v>175</v>
      </c>
      <c r="D481" s="3" t="s">
        <v>154</v>
      </c>
      <c r="E481" s="4" t="s">
        <v>1026</v>
      </c>
      <c r="F481" s="3" t="s">
        <v>1061</v>
      </c>
      <c r="G481" s="3" t="s">
        <v>1062</v>
      </c>
      <c r="H481" s="3" t="s">
        <v>1020</v>
      </c>
      <c r="I481" s="3" t="s">
        <v>1047</v>
      </c>
      <c r="J481" s="3" t="s">
        <v>1022</v>
      </c>
      <c r="K481" s="3" t="s">
        <v>1023</v>
      </c>
      <c r="L481" s="5">
        <v>6.25</v>
      </c>
      <c r="M481" s="4">
        <v>70</v>
      </c>
      <c r="N481" s="5">
        <v>224.39999925000001</v>
      </c>
      <c r="O481" s="5">
        <v>3.2057142750000001</v>
      </c>
      <c r="P481" s="4">
        <v>2087</v>
      </c>
      <c r="Q481" s="6">
        <v>3.3540967896502201</v>
      </c>
      <c r="R481" s="7">
        <v>1.7939817920459999</v>
      </c>
      <c r="S481" s="6">
        <v>1.4285714285714299</v>
      </c>
      <c r="T481" s="5">
        <f t="shared" si="13"/>
        <v>224.39999925000001</v>
      </c>
      <c r="U481" s="5">
        <v>705.5</v>
      </c>
      <c r="V481" s="5">
        <f t="shared" si="12"/>
        <v>224.39999925000001</v>
      </c>
      <c r="W481" s="4">
        <v>1</v>
      </c>
    </row>
    <row r="482" spans="1:23" x14ac:dyDescent="0.25">
      <c r="A482" s="3" t="s">
        <v>1041</v>
      </c>
      <c r="B482" s="3" t="s">
        <v>1042</v>
      </c>
      <c r="C482" s="3" t="s">
        <v>179</v>
      </c>
      <c r="D482" s="3" t="s">
        <v>180</v>
      </c>
      <c r="E482" s="4" t="s">
        <v>1026</v>
      </c>
      <c r="F482" s="3" t="s">
        <v>1216</v>
      </c>
      <c r="G482" s="3" t="s">
        <v>1028</v>
      </c>
      <c r="H482" s="3" t="s">
        <v>1020</v>
      </c>
      <c r="I482" s="3" t="s">
        <v>99</v>
      </c>
      <c r="J482" s="3" t="s">
        <v>1022</v>
      </c>
      <c r="K482" s="3" t="s">
        <v>1039</v>
      </c>
      <c r="L482" s="5">
        <v>10</v>
      </c>
      <c r="M482" s="4">
        <v>683</v>
      </c>
      <c r="N482" s="5">
        <v>2195.8249966375001</v>
      </c>
      <c r="O482" s="5">
        <v>3.2149707125</v>
      </c>
      <c r="P482" s="4">
        <v>5310</v>
      </c>
      <c r="Q482" s="6">
        <v>12.862523540489599</v>
      </c>
      <c r="R482" s="7">
        <v>1.20844444444444</v>
      </c>
      <c r="S482" s="6">
        <v>0.43923865300146403</v>
      </c>
      <c r="T482" s="5">
        <f t="shared" si="13"/>
        <v>731.94166554583342</v>
      </c>
      <c r="U482" s="5">
        <v>6447.25</v>
      </c>
      <c r="V482" s="5">
        <f t="shared" si="12"/>
        <v>2195.8249966375001</v>
      </c>
      <c r="W482" s="4">
        <v>3</v>
      </c>
    </row>
    <row r="483" spans="1:23" x14ac:dyDescent="0.25">
      <c r="A483" s="3" t="s">
        <v>1041</v>
      </c>
      <c r="B483" s="3" t="s">
        <v>1042</v>
      </c>
      <c r="C483" s="3" t="s">
        <v>186</v>
      </c>
      <c r="D483" s="3" t="s">
        <v>78</v>
      </c>
      <c r="E483" s="4" t="s">
        <v>1026</v>
      </c>
      <c r="F483" s="3" t="s">
        <v>1061</v>
      </c>
      <c r="G483" s="3" t="s">
        <v>1062</v>
      </c>
      <c r="H483" s="3" t="s">
        <v>1020</v>
      </c>
      <c r="I483" s="3" t="s">
        <v>1047</v>
      </c>
      <c r="J483" s="3" t="s">
        <v>1022</v>
      </c>
      <c r="K483" s="3" t="s">
        <v>1023</v>
      </c>
      <c r="L483" s="5">
        <v>6.25</v>
      </c>
      <c r="M483" s="4">
        <v>77</v>
      </c>
      <c r="N483" s="5">
        <v>141.93749955000001</v>
      </c>
      <c r="O483" s="5">
        <v>1.8433441500000001</v>
      </c>
      <c r="P483" s="4">
        <v>1319</v>
      </c>
      <c r="Q483" s="6">
        <v>5.8377558756633796</v>
      </c>
      <c r="R483" s="7">
        <v>1.2260955269143301</v>
      </c>
      <c r="S483" s="6">
        <v>1.2987012987013</v>
      </c>
      <c r="T483" s="5">
        <f t="shared" si="13"/>
        <v>141.93749955000001</v>
      </c>
      <c r="U483" s="5">
        <v>387.6</v>
      </c>
      <c r="V483" s="5">
        <f t="shared" si="12"/>
        <v>141.93749955000001</v>
      </c>
      <c r="W483" s="4">
        <v>1</v>
      </c>
    </row>
    <row r="484" spans="1:23" x14ac:dyDescent="0.25">
      <c r="A484" s="3" t="s">
        <v>1041</v>
      </c>
      <c r="B484" s="3" t="s">
        <v>1042</v>
      </c>
      <c r="C484" s="3" t="s">
        <v>188</v>
      </c>
      <c r="D484" s="3" t="s">
        <v>189</v>
      </c>
      <c r="E484" s="4" t="s">
        <v>1026</v>
      </c>
      <c r="F484" s="3" t="s">
        <v>1018</v>
      </c>
      <c r="G484" s="3" t="s">
        <v>190</v>
      </c>
      <c r="H484" s="3" t="s">
        <v>1020</v>
      </c>
      <c r="I484" s="3" t="s">
        <v>1047</v>
      </c>
      <c r="J484" s="3" t="s">
        <v>1022</v>
      </c>
      <c r="K484" s="3" t="s">
        <v>1039</v>
      </c>
      <c r="L484" s="5">
        <v>6.25</v>
      </c>
      <c r="M484" s="4">
        <v>1444</v>
      </c>
      <c r="N484" s="5">
        <v>3949.9624903499998</v>
      </c>
      <c r="O484" s="5">
        <v>2.7354310874999999</v>
      </c>
      <c r="P484" s="4">
        <v>14923</v>
      </c>
      <c r="Q484" s="6">
        <v>9.67633853782751</v>
      </c>
      <c r="R484" s="7">
        <v>1.4949949742009001</v>
      </c>
      <c r="S484" s="6">
        <v>0.554016620498615</v>
      </c>
      <c r="T484" s="5">
        <f t="shared" si="13"/>
        <v>493.74531129374998</v>
      </c>
      <c r="U484" s="5">
        <v>10378.5</v>
      </c>
      <c r="V484" s="5">
        <f t="shared" si="12"/>
        <v>3949.9624903499998</v>
      </c>
      <c r="W484" s="4">
        <v>8</v>
      </c>
    </row>
    <row r="485" spans="1:23" x14ac:dyDescent="0.25">
      <c r="A485" s="3" t="s">
        <v>1041</v>
      </c>
      <c r="B485" s="3" t="s">
        <v>1042</v>
      </c>
      <c r="C485" s="3" t="s">
        <v>191</v>
      </c>
      <c r="D485" s="3" t="s">
        <v>192</v>
      </c>
      <c r="E485" s="4" t="s">
        <v>1026</v>
      </c>
      <c r="F485" s="3" t="s">
        <v>1055</v>
      </c>
      <c r="G485" s="3" t="s">
        <v>1052</v>
      </c>
      <c r="H485" s="3" t="s">
        <v>1020</v>
      </c>
      <c r="I485" s="3" t="s">
        <v>1021</v>
      </c>
      <c r="J485" s="3" t="s">
        <v>1022</v>
      </c>
      <c r="K485" s="3" t="s">
        <v>1023</v>
      </c>
      <c r="L485" s="5">
        <v>10</v>
      </c>
      <c r="M485" s="4">
        <v>59</v>
      </c>
      <c r="N485" s="5">
        <v>159.76249952499998</v>
      </c>
      <c r="O485" s="5">
        <v>2.7078389749999996</v>
      </c>
      <c r="P485" s="4">
        <v>766</v>
      </c>
      <c r="Q485" s="6">
        <v>7.7023498694516999</v>
      </c>
      <c r="R485" s="7">
        <v>1.0391514360313301</v>
      </c>
      <c r="S485" s="6">
        <v>1.6949152542372901</v>
      </c>
      <c r="T485" s="5">
        <f t="shared" si="13"/>
        <v>159.76249952499998</v>
      </c>
      <c r="U485" s="5">
        <v>417.35</v>
      </c>
      <c r="V485" s="5">
        <f t="shared" si="12"/>
        <v>159.76249952499998</v>
      </c>
      <c r="W485" s="4">
        <v>1</v>
      </c>
    </row>
    <row r="486" spans="1:23" x14ac:dyDescent="0.25">
      <c r="A486" s="3" t="s">
        <v>1041</v>
      </c>
      <c r="B486" s="3" t="s">
        <v>1042</v>
      </c>
      <c r="C486" s="3" t="s">
        <v>193</v>
      </c>
      <c r="D486" s="3" t="s">
        <v>13</v>
      </c>
      <c r="E486" s="4" t="s">
        <v>1026</v>
      </c>
      <c r="F486" s="3" t="s">
        <v>1273</v>
      </c>
      <c r="G486" s="3" t="s">
        <v>1274</v>
      </c>
      <c r="H486" s="3" t="s">
        <v>1020</v>
      </c>
      <c r="I486" s="3" t="s">
        <v>1047</v>
      </c>
      <c r="J486" s="3" t="s">
        <v>1022</v>
      </c>
      <c r="K486" s="3" t="s">
        <v>1039</v>
      </c>
      <c r="L486" s="5">
        <v>6.25</v>
      </c>
      <c r="M486" s="4">
        <v>53</v>
      </c>
      <c r="N486" s="5">
        <v>104.53749945</v>
      </c>
      <c r="O486" s="5">
        <v>1.97240565</v>
      </c>
      <c r="P486" s="4">
        <v>1016</v>
      </c>
      <c r="Q486" s="6">
        <v>5.2165354330708702</v>
      </c>
      <c r="R486" s="7">
        <v>2.4402952755905498</v>
      </c>
      <c r="S486" s="6">
        <v>3.7735849056603801</v>
      </c>
      <c r="T486" s="5">
        <f t="shared" si="13"/>
        <v>52.268749724999999</v>
      </c>
      <c r="U486" s="5">
        <v>269.45</v>
      </c>
      <c r="V486" s="5">
        <f t="shared" si="12"/>
        <v>104.53749945</v>
      </c>
      <c r="W486" s="4">
        <v>2</v>
      </c>
    </row>
    <row r="487" spans="1:23" x14ac:dyDescent="0.25">
      <c r="A487" s="3" t="s">
        <v>1041</v>
      </c>
      <c r="B487" s="3" t="s">
        <v>1042</v>
      </c>
      <c r="C487" s="3" t="s">
        <v>202</v>
      </c>
      <c r="D487" s="3" t="s">
        <v>6</v>
      </c>
      <c r="E487" s="4" t="s">
        <v>1026</v>
      </c>
      <c r="F487" s="3" t="s">
        <v>1061</v>
      </c>
      <c r="G487" s="3" t="s">
        <v>1062</v>
      </c>
      <c r="H487" s="3" t="s">
        <v>1020</v>
      </c>
      <c r="I487" s="3" t="s">
        <v>1047</v>
      </c>
      <c r="J487" s="3" t="s">
        <v>1022</v>
      </c>
      <c r="K487" s="3" t="s">
        <v>1023</v>
      </c>
      <c r="L487" s="5">
        <v>6.25</v>
      </c>
      <c r="M487" s="4">
        <v>107</v>
      </c>
      <c r="N487" s="5">
        <v>314.39999925000006</v>
      </c>
      <c r="O487" s="5">
        <v>2.9383177500000004</v>
      </c>
      <c r="P487" s="4">
        <v>2912</v>
      </c>
      <c r="Q487" s="6">
        <v>3.6744505494505502</v>
      </c>
      <c r="R487" s="7">
        <v>1.8042410714285699</v>
      </c>
      <c r="S487" s="6">
        <v>1.86915887850467</v>
      </c>
      <c r="T487" s="5">
        <f t="shared" si="13"/>
        <v>157.19999962500003</v>
      </c>
      <c r="U487" s="5">
        <v>756.5</v>
      </c>
      <c r="V487" s="5">
        <f t="shared" si="12"/>
        <v>314.39999925000006</v>
      </c>
      <c r="W487" s="4">
        <v>2</v>
      </c>
    </row>
    <row r="488" spans="1:23" x14ac:dyDescent="0.25">
      <c r="A488" s="3" t="s">
        <v>1041</v>
      </c>
      <c r="B488" s="3" t="s">
        <v>1042</v>
      </c>
      <c r="C488" s="3" t="s">
        <v>203</v>
      </c>
      <c r="D488" s="3" t="s">
        <v>1078</v>
      </c>
      <c r="E488" s="4" t="s">
        <v>1026</v>
      </c>
      <c r="F488" s="3" t="s">
        <v>1055</v>
      </c>
      <c r="G488" s="3" t="s">
        <v>1052</v>
      </c>
      <c r="H488" s="3" t="s">
        <v>1020</v>
      </c>
      <c r="I488" s="3" t="s">
        <v>1021</v>
      </c>
      <c r="J488" s="3" t="s">
        <v>1022</v>
      </c>
      <c r="K488" s="3" t="s">
        <v>1023</v>
      </c>
      <c r="L488" s="5">
        <v>10</v>
      </c>
      <c r="M488" s="4">
        <v>141</v>
      </c>
      <c r="N488" s="5">
        <v>104.9624991375</v>
      </c>
      <c r="O488" s="5">
        <v>0.74441488750000007</v>
      </c>
      <c r="P488" s="4">
        <v>296</v>
      </c>
      <c r="Q488" s="6">
        <v>47.635135135135101</v>
      </c>
      <c r="R488" s="7">
        <v>1.01013513513514</v>
      </c>
      <c r="S488" s="6">
        <v>0.70921985815602795</v>
      </c>
      <c r="T488" s="5">
        <f t="shared" si="13"/>
        <v>104.9624991375</v>
      </c>
      <c r="U488" s="5">
        <v>249.05</v>
      </c>
      <c r="V488" s="5">
        <f t="shared" si="12"/>
        <v>104.9624991375</v>
      </c>
      <c r="W488" s="4">
        <v>1</v>
      </c>
    </row>
    <row r="489" spans="1:23" x14ac:dyDescent="0.25">
      <c r="A489" s="3" t="s">
        <v>1041</v>
      </c>
      <c r="B489" s="3" t="s">
        <v>1042</v>
      </c>
      <c r="C489" s="3" t="s">
        <v>205</v>
      </c>
      <c r="D489" s="3" t="s">
        <v>206</v>
      </c>
      <c r="E489" s="4" t="s">
        <v>1026</v>
      </c>
      <c r="F489" s="3" t="s">
        <v>25</v>
      </c>
      <c r="G489" s="3" t="s">
        <v>1234</v>
      </c>
      <c r="H489" s="3" t="s">
        <v>1020</v>
      </c>
      <c r="I489" s="3" t="s">
        <v>1029</v>
      </c>
      <c r="J489" s="3" t="s">
        <v>1022</v>
      </c>
      <c r="K489" s="3" t="s">
        <v>1023</v>
      </c>
      <c r="L489" s="5">
        <v>10</v>
      </c>
      <c r="M489" s="4">
        <v>36</v>
      </c>
      <c r="N489" s="5">
        <v>62.012499750000003</v>
      </c>
      <c r="O489" s="5">
        <v>1.7225694375</v>
      </c>
      <c r="P489" s="4">
        <v>848</v>
      </c>
      <c r="Q489" s="6">
        <v>4.2452830188679203</v>
      </c>
      <c r="R489" s="7">
        <v>1.89412735849057</v>
      </c>
      <c r="S489" s="6">
        <v>2.7777777777777799</v>
      </c>
      <c r="T489" s="5">
        <f t="shared" si="13"/>
        <v>62.012499750000003</v>
      </c>
      <c r="U489" s="5">
        <v>146.19999999999999</v>
      </c>
      <c r="V489" s="5">
        <f t="shared" si="12"/>
        <v>62.012499750000003</v>
      </c>
      <c r="W489" s="4">
        <v>1</v>
      </c>
    </row>
    <row r="490" spans="1:23" x14ac:dyDescent="0.25">
      <c r="A490" s="3" t="s">
        <v>1041</v>
      </c>
      <c r="B490" s="3" t="s">
        <v>1042</v>
      </c>
      <c r="C490" s="3" t="s">
        <v>209</v>
      </c>
      <c r="D490" s="3" t="s">
        <v>210</v>
      </c>
      <c r="E490" s="4" t="s">
        <v>1026</v>
      </c>
      <c r="F490" s="3" t="s">
        <v>25</v>
      </c>
      <c r="G490" s="3" t="s">
        <v>68</v>
      </c>
      <c r="H490" s="3" t="s">
        <v>1020</v>
      </c>
      <c r="I490" s="3" t="s">
        <v>1243</v>
      </c>
      <c r="J490" s="3" t="s">
        <v>1022</v>
      </c>
      <c r="K490" s="3" t="s">
        <v>1025</v>
      </c>
      <c r="L490" s="5">
        <v>10</v>
      </c>
      <c r="M490" s="4">
        <v>152</v>
      </c>
      <c r="N490" s="5">
        <v>319.69999830000006</v>
      </c>
      <c r="O490" s="5">
        <v>2.1032894625000003</v>
      </c>
      <c r="P490" s="4">
        <v>866</v>
      </c>
      <c r="Q490" s="6">
        <v>17.551963048498799</v>
      </c>
      <c r="R490" s="7">
        <v>1.05080831408776</v>
      </c>
      <c r="S490" s="6">
        <v>0.65789473684210498</v>
      </c>
      <c r="T490" s="5">
        <f t="shared" si="13"/>
        <v>319.69999830000006</v>
      </c>
      <c r="U490" s="5">
        <v>671.5</v>
      </c>
      <c r="V490" s="5">
        <f t="shared" si="12"/>
        <v>319.69999830000006</v>
      </c>
      <c r="W490" s="4">
        <v>1</v>
      </c>
    </row>
    <row r="491" spans="1:23" x14ac:dyDescent="0.25">
      <c r="A491" s="3" t="s">
        <v>1041</v>
      </c>
      <c r="B491" s="3" t="s">
        <v>1042</v>
      </c>
      <c r="C491" s="3" t="s">
        <v>211</v>
      </c>
      <c r="D491" s="3" t="s">
        <v>194</v>
      </c>
      <c r="E491" s="4" t="s">
        <v>1026</v>
      </c>
      <c r="F491" s="3" t="s">
        <v>1241</v>
      </c>
      <c r="G491" s="3" t="s">
        <v>1249</v>
      </c>
      <c r="H491" s="3" t="s">
        <v>1283</v>
      </c>
      <c r="I491" s="3" t="s">
        <v>1243</v>
      </c>
      <c r="J491" s="3" t="s">
        <v>1022</v>
      </c>
      <c r="K491" s="3" t="s">
        <v>1025</v>
      </c>
      <c r="L491" s="5">
        <v>6.25</v>
      </c>
      <c r="M491" s="4">
        <v>867</v>
      </c>
      <c r="N491" s="5">
        <v>2820.8499910124997</v>
      </c>
      <c r="O491" s="5">
        <v>3.2535755374999997</v>
      </c>
      <c r="P491" s="4">
        <v>44091</v>
      </c>
      <c r="Q491" s="6">
        <v>1.9663876981696899</v>
      </c>
      <c r="R491" s="7">
        <v>1.8844458052663799</v>
      </c>
      <c r="S491" s="6">
        <v>0.11534025374855801</v>
      </c>
      <c r="T491" s="5">
        <f t="shared" ref="T491:T522" si="14">N491/W491</f>
        <v>2820.8499910124997</v>
      </c>
      <c r="U491" s="5">
        <v>5877.75</v>
      </c>
      <c r="V491" s="5">
        <f t="shared" si="12"/>
        <v>2820.8499910124997</v>
      </c>
      <c r="W491" s="4">
        <v>1</v>
      </c>
    </row>
    <row r="492" spans="1:23" x14ac:dyDescent="0.25">
      <c r="A492" s="3" t="s">
        <v>1041</v>
      </c>
      <c r="B492" s="3" t="s">
        <v>1042</v>
      </c>
      <c r="C492" s="3" t="s">
        <v>213</v>
      </c>
      <c r="D492" s="3" t="s">
        <v>118</v>
      </c>
      <c r="E492" s="4" t="s">
        <v>1026</v>
      </c>
      <c r="F492" s="3" t="s">
        <v>1216</v>
      </c>
      <c r="G492" s="3" t="s">
        <v>1028</v>
      </c>
      <c r="H492" s="3" t="s">
        <v>1020</v>
      </c>
      <c r="I492" s="3" t="s">
        <v>99</v>
      </c>
      <c r="J492" s="3" t="s">
        <v>1022</v>
      </c>
      <c r="K492" s="3" t="s">
        <v>1039</v>
      </c>
      <c r="L492" s="5">
        <v>10</v>
      </c>
      <c r="M492" s="4">
        <v>1498</v>
      </c>
      <c r="N492" s="5">
        <v>5671.1124837500001</v>
      </c>
      <c r="O492" s="5">
        <v>3.7857893749999998</v>
      </c>
      <c r="P492" s="4">
        <v>24108</v>
      </c>
      <c r="Q492" s="6">
        <v>6.2137049941928</v>
      </c>
      <c r="R492" s="7">
        <v>1.5887867098058699</v>
      </c>
      <c r="S492" s="6">
        <v>0.467289719626168</v>
      </c>
      <c r="T492" s="5">
        <f t="shared" si="14"/>
        <v>810.15892625000004</v>
      </c>
      <c r="U492" s="5">
        <v>10943.75</v>
      </c>
      <c r="V492" s="5">
        <f t="shared" si="12"/>
        <v>5671.1124837500001</v>
      </c>
      <c r="W492" s="4">
        <v>7</v>
      </c>
    </row>
    <row r="493" spans="1:23" x14ac:dyDescent="0.25">
      <c r="A493" s="3" t="s">
        <v>1041</v>
      </c>
      <c r="B493" s="3" t="s">
        <v>1042</v>
      </c>
      <c r="C493" s="3" t="s">
        <v>217</v>
      </c>
      <c r="D493" s="3" t="s">
        <v>218</v>
      </c>
      <c r="E493" s="4" t="s">
        <v>1026</v>
      </c>
      <c r="F493" s="3" t="s">
        <v>25</v>
      </c>
      <c r="G493" s="3" t="s">
        <v>1234</v>
      </c>
      <c r="H493" s="3" t="s">
        <v>1020</v>
      </c>
      <c r="I493" s="3" t="s">
        <v>1029</v>
      </c>
      <c r="J493" s="3" t="s">
        <v>1022</v>
      </c>
      <c r="K493" s="3" t="s">
        <v>1023</v>
      </c>
      <c r="L493" s="5">
        <v>10</v>
      </c>
      <c r="M493" s="4">
        <v>87</v>
      </c>
      <c r="N493" s="5">
        <v>153.84999960000002</v>
      </c>
      <c r="O493" s="5">
        <v>1.7683908000000002</v>
      </c>
      <c r="P493" s="4">
        <v>664</v>
      </c>
      <c r="Q493" s="6">
        <v>13.102409638554199</v>
      </c>
      <c r="R493" s="7">
        <v>1.1429367469879499</v>
      </c>
      <c r="S493" s="6">
        <v>2.29885057471264</v>
      </c>
      <c r="T493" s="5">
        <f t="shared" si="14"/>
        <v>76.924999800000009</v>
      </c>
      <c r="U493" s="5">
        <v>290.7</v>
      </c>
      <c r="V493" s="5">
        <f t="shared" si="12"/>
        <v>153.84999960000002</v>
      </c>
      <c r="W493" s="4">
        <v>2</v>
      </c>
    </row>
    <row r="494" spans="1:23" x14ac:dyDescent="0.25">
      <c r="A494" s="3" t="s">
        <v>1041</v>
      </c>
      <c r="B494" s="3" t="s">
        <v>1042</v>
      </c>
      <c r="C494" s="3" t="s">
        <v>221</v>
      </c>
      <c r="D494" s="3" t="s">
        <v>82</v>
      </c>
      <c r="E494" s="4" t="s">
        <v>1026</v>
      </c>
      <c r="F494" s="3" t="s">
        <v>25</v>
      </c>
      <c r="G494" s="3" t="s">
        <v>1234</v>
      </c>
      <c r="H494" s="3" t="s">
        <v>1020</v>
      </c>
      <c r="I494" s="3" t="s">
        <v>1243</v>
      </c>
      <c r="J494" s="3" t="s">
        <v>1022</v>
      </c>
      <c r="K494" s="3" t="s">
        <v>1023</v>
      </c>
      <c r="L494" s="5">
        <v>10</v>
      </c>
      <c r="M494" s="4">
        <v>181</v>
      </c>
      <c r="N494" s="5">
        <v>384.46249820000003</v>
      </c>
      <c r="O494" s="5">
        <v>2.1241022000000003</v>
      </c>
      <c r="P494" s="4">
        <v>1859</v>
      </c>
      <c r="Q494" s="6">
        <v>9.7364174287251206</v>
      </c>
      <c r="R494" s="7">
        <v>1.1589349112426</v>
      </c>
      <c r="S494" s="6">
        <v>1.10497237569061</v>
      </c>
      <c r="T494" s="5">
        <f t="shared" si="14"/>
        <v>192.23124910000001</v>
      </c>
      <c r="U494" s="5">
        <v>710.6</v>
      </c>
      <c r="V494" s="5">
        <f t="shared" si="12"/>
        <v>384.46249820000003</v>
      </c>
      <c r="W494" s="4">
        <v>2</v>
      </c>
    </row>
    <row r="495" spans="1:23" x14ac:dyDescent="0.25">
      <c r="A495" s="3" t="s">
        <v>1041</v>
      </c>
      <c r="B495" s="3" t="s">
        <v>1042</v>
      </c>
      <c r="C495" s="3" t="s">
        <v>222</v>
      </c>
      <c r="D495" s="3" t="s">
        <v>78</v>
      </c>
      <c r="E495" s="4" t="s">
        <v>1026</v>
      </c>
      <c r="F495" s="3" t="s">
        <v>1216</v>
      </c>
      <c r="G495" s="3" t="s">
        <v>1028</v>
      </c>
      <c r="H495" s="3" t="s">
        <v>1020</v>
      </c>
      <c r="I495" s="3" t="s">
        <v>99</v>
      </c>
      <c r="J495" s="3" t="s">
        <v>1022</v>
      </c>
      <c r="K495" s="3" t="s">
        <v>1025</v>
      </c>
      <c r="L495" s="5">
        <v>10</v>
      </c>
      <c r="M495" s="4">
        <v>104</v>
      </c>
      <c r="N495" s="5">
        <v>238.77499879999999</v>
      </c>
      <c r="O495" s="5">
        <v>2.29591345</v>
      </c>
      <c r="P495" s="4">
        <v>3306</v>
      </c>
      <c r="Q495" s="6">
        <v>3.1457955232909902</v>
      </c>
      <c r="R495" s="7">
        <v>1.2434694494857801</v>
      </c>
      <c r="S495" s="6">
        <v>1.92307692307692</v>
      </c>
      <c r="T495" s="5">
        <f t="shared" si="14"/>
        <v>119.3874994</v>
      </c>
      <c r="U495" s="5">
        <v>426.7</v>
      </c>
      <c r="V495" s="5">
        <f t="shared" si="12"/>
        <v>238.77499879999999</v>
      </c>
      <c r="W495" s="4">
        <v>2</v>
      </c>
    </row>
    <row r="496" spans="1:23" x14ac:dyDescent="0.25">
      <c r="A496" s="3" t="s">
        <v>1041</v>
      </c>
      <c r="B496" s="3" t="s">
        <v>1042</v>
      </c>
      <c r="C496" s="3" t="s">
        <v>223</v>
      </c>
      <c r="D496" s="3" t="s">
        <v>1253</v>
      </c>
      <c r="E496" s="4" t="s">
        <v>1026</v>
      </c>
      <c r="F496" s="3" t="s">
        <v>1216</v>
      </c>
      <c r="G496" s="3" t="s">
        <v>17</v>
      </c>
      <c r="H496" s="3" t="s">
        <v>1020</v>
      </c>
      <c r="I496" s="3" t="s">
        <v>1047</v>
      </c>
      <c r="J496" s="3" t="s">
        <v>1022</v>
      </c>
      <c r="K496" s="3" t="s">
        <v>1023</v>
      </c>
      <c r="L496" s="5">
        <v>10</v>
      </c>
      <c r="M496" s="4">
        <v>731</v>
      </c>
      <c r="N496" s="5">
        <v>1906.6249933749998</v>
      </c>
      <c r="O496" s="5">
        <v>2.6082421249999999</v>
      </c>
      <c r="P496" s="4">
        <v>10474</v>
      </c>
      <c r="Q496" s="6">
        <v>6.9791865571892302</v>
      </c>
      <c r="R496" s="7">
        <v>1.2477200687416501</v>
      </c>
      <c r="S496" s="6">
        <v>0.410396716826265</v>
      </c>
      <c r="T496" s="5">
        <f t="shared" si="14"/>
        <v>635.54166445833323</v>
      </c>
      <c r="U496" s="5">
        <v>3397.45</v>
      </c>
      <c r="V496" s="5">
        <f t="shared" si="12"/>
        <v>1906.6249933749998</v>
      </c>
      <c r="W496" s="4">
        <v>3</v>
      </c>
    </row>
    <row r="497" spans="1:23" x14ac:dyDescent="0.25">
      <c r="A497" s="3" t="s">
        <v>1041</v>
      </c>
      <c r="B497" s="3" t="s">
        <v>1042</v>
      </c>
      <c r="C497" s="3" t="s">
        <v>224</v>
      </c>
      <c r="D497" s="3" t="s">
        <v>145</v>
      </c>
      <c r="E497" s="4" t="s">
        <v>1026</v>
      </c>
      <c r="F497" s="3" t="s">
        <v>1216</v>
      </c>
      <c r="G497" s="3" t="s">
        <v>1028</v>
      </c>
      <c r="H497" s="3" t="s">
        <v>1020</v>
      </c>
      <c r="I497" s="3" t="s">
        <v>99</v>
      </c>
      <c r="J497" s="3" t="s">
        <v>1022</v>
      </c>
      <c r="K497" s="3" t="s">
        <v>1025</v>
      </c>
      <c r="L497" s="5">
        <v>10</v>
      </c>
      <c r="M497" s="4">
        <v>171</v>
      </c>
      <c r="N497" s="5">
        <v>563.22499994999998</v>
      </c>
      <c r="O497" s="5">
        <v>3.2937134499999998</v>
      </c>
      <c r="P497" s="4">
        <v>2477</v>
      </c>
      <c r="Q497" s="6">
        <v>6.9035123132822003</v>
      </c>
      <c r="R497" s="7">
        <v>1.2932983447719</v>
      </c>
      <c r="S497" s="6">
        <v>1.16959064327485</v>
      </c>
      <c r="T497" s="5">
        <f t="shared" si="14"/>
        <v>281.61249997499999</v>
      </c>
      <c r="U497" s="5">
        <v>962.2</v>
      </c>
      <c r="V497" s="5">
        <f t="shared" si="12"/>
        <v>563.22499994999998</v>
      </c>
      <c r="W497" s="4">
        <v>2</v>
      </c>
    </row>
    <row r="498" spans="1:23" x14ac:dyDescent="0.25">
      <c r="A498" s="3" t="s">
        <v>1041</v>
      </c>
      <c r="B498" s="3" t="s">
        <v>1042</v>
      </c>
      <c r="C498" s="3" t="s">
        <v>225</v>
      </c>
      <c r="D498" s="3" t="s">
        <v>1237</v>
      </c>
      <c r="E498" s="4" t="s">
        <v>1026</v>
      </c>
      <c r="F498" s="3" t="s">
        <v>1241</v>
      </c>
      <c r="G498" s="3" t="s">
        <v>1263</v>
      </c>
      <c r="H498" s="3" t="s">
        <v>1020</v>
      </c>
      <c r="I498" s="3" t="s">
        <v>1243</v>
      </c>
      <c r="J498" s="3" t="s">
        <v>1022</v>
      </c>
      <c r="K498" s="3" t="s">
        <v>1025</v>
      </c>
      <c r="L498" s="5">
        <v>6.25</v>
      </c>
      <c r="M498" s="4">
        <v>134</v>
      </c>
      <c r="N498" s="5">
        <v>631.82499962499992</v>
      </c>
      <c r="O498" s="5">
        <v>4.7151119374999997</v>
      </c>
      <c r="P498" s="4">
        <v>9351</v>
      </c>
      <c r="Q498" s="6">
        <v>1.43300181798738</v>
      </c>
      <c r="R498" s="7">
        <v>2.1615014436958599</v>
      </c>
      <c r="S498" s="6">
        <v>1.4925373134328399</v>
      </c>
      <c r="T498" s="5">
        <f t="shared" si="14"/>
        <v>315.91249981249996</v>
      </c>
      <c r="U498" s="5">
        <v>1076.95</v>
      </c>
      <c r="V498" s="5">
        <f t="shared" si="12"/>
        <v>631.82499962499992</v>
      </c>
      <c r="W498" s="4">
        <v>2</v>
      </c>
    </row>
    <row r="499" spans="1:23" x14ac:dyDescent="0.25">
      <c r="A499" s="3" t="s">
        <v>1041</v>
      </c>
      <c r="B499" s="3" t="s">
        <v>1042</v>
      </c>
      <c r="C499" s="3" t="s">
        <v>227</v>
      </c>
      <c r="D499" s="3" t="s">
        <v>1070</v>
      </c>
      <c r="E499" s="4" t="s">
        <v>1026</v>
      </c>
      <c r="F499" s="3" t="s">
        <v>1061</v>
      </c>
      <c r="G499" s="3" t="s">
        <v>1062</v>
      </c>
      <c r="H499" s="3" t="s">
        <v>1020</v>
      </c>
      <c r="I499" s="3" t="s">
        <v>1047</v>
      </c>
      <c r="J499" s="3" t="s">
        <v>1022</v>
      </c>
      <c r="K499" s="3" t="s">
        <v>1023</v>
      </c>
      <c r="L499" s="5">
        <v>6.25</v>
      </c>
      <c r="M499" s="4">
        <v>146</v>
      </c>
      <c r="N499" s="5">
        <v>464.18749987500001</v>
      </c>
      <c r="O499" s="5">
        <v>3.1793664375000001</v>
      </c>
      <c r="P499" s="4">
        <v>5723</v>
      </c>
      <c r="Q499" s="6">
        <v>2.5511095579241698</v>
      </c>
      <c r="R499" s="7">
        <v>1.5157033024637401</v>
      </c>
      <c r="S499" s="6">
        <v>1.3698630136986301</v>
      </c>
      <c r="T499" s="5">
        <f t="shared" si="14"/>
        <v>232.09374993750001</v>
      </c>
      <c r="U499" s="5">
        <v>764.15</v>
      </c>
      <c r="V499" s="5">
        <f t="shared" si="12"/>
        <v>464.18749987500001</v>
      </c>
      <c r="W499" s="4">
        <v>2</v>
      </c>
    </row>
    <row r="500" spans="1:23" x14ac:dyDescent="0.25">
      <c r="A500" s="3" t="s">
        <v>1041</v>
      </c>
      <c r="B500" s="3" t="s">
        <v>1042</v>
      </c>
      <c r="C500" s="3" t="s">
        <v>228</v>
      </c>
      <c r="D500" s="3" t="s">
        <v>64</v>
      </c>
      <c r="E500" s="4" t="s">
        <v>1026</v>
      </c>
      <c r="F500" s="3" t="s">
        <v>1055</v>
      </c>
      <c r="G500" s="3" t="s">
        <v>1052</v>
      </c>
      <c r="H500" s="3" t="s">
        <v>1020</v>
      </c>
      <c r="I500" s="3" t="s">
        <v>1243</v>
      </c>
      <c r="J500" s="3" t="s">
        <v>1022</v>
      </c>
      <c r="K500" s="3" t="s">
        <v>1025</v>
      </c>
      <c r="L500" s="5">
        <v>12.5</v>
      </c>
      <c r="M500" s="4">
        <v>12456</v>
      </c>
      <c r="N500" s="5">
        <v>33735.949977600008</v>
      </c>
      <c r="O500" s="5">
        <v>2.7084096000000004</v>
      </c>
      <c r="P500" s="4">
        <v>119031</v>
      </c>
      <c r="Q500" s="6">
        <v>10.4645008443179</v>
      </c>
      <c r="R500" s="7">
        <v>1.6342129361258799</v>
      </c>
      <c r="S500" s="6">
        <v>0.49775208734746301</v>
      </c>
      <c r="T500" s="5">
        <f t="shared" si="14"/>
        <v>544.12822544516143</v>
      </c>
      <c r="U500" s="5">
        <v>55109.75</v>
      </c>
      <c r="V500" s="5">
        <f t="shared" si="12"/>
        <v>33735.949977600008</v>
      </c>
      <c r="W500" s="4">
        <v>62</v>
      </c>
    </row>
    <row r="501" spans="1:23" x14ac:dyDescent="0.25">
      <c r="A501" s="3" t="s">
        <v>1041</v>
      </c>
      <c r="B501" s="3" t="s">
        <v>1042</v>
      </c>
      <c r="C501" s="3" t="s">
        <v>229</v>
      </c>
      <c r="D501" s="3" t="s">
        <v>1270</v>
      </c>
      <c r="E501" s="4" t="s">
        <v>1026</v>
      </c>
      <c r="F501" s="3" t="s">
        <v>1216</v>
      </c>
      <c r="G501" s="3" t="s">
        <v>1028</v>
      </c>
      <c r="H501" s="3" t="s">
        <v>1020</v>
      </c>
      <c r="I501" s="3" t="s">
        <v>99</v>
      </c>
      <c r="J501" s="3" t="s">
        <v>1022</v>
      </c>
      <c r="K501" s="3" t="s">
        <v>1039</v>
      </c>
      <c r="L501" s="5">
        <v>10</v>
      </c>
      <c r="M501" s="4">
        <v>799</v>
      </c>
      <c r="N501" s="5">
        <v>2897.7499991</v>
      </c>
      <c r="O501" s="5">
        <v>3.6267209</v>
      </c>
      <c r="P501" s="4">
        <v>6297</v>
      </c>
      <c r="Q501" s="6">
        <v>12.6885818643799</v>
      </c>
      <c r="R501" s="7">
        <v>1.2598110211211699</v>
      </c>
      <c r="S501" s="6">
        <v>0.62578222778473103</v>
      </c>
      <c r="T501" s="5">
        <f t="shared" si="14"/>
        <v>579.54999982000004</v>
      </c>
      <c r="U501" s="5">
        <v>4682.6499999999996</v>
      </c>
      <c r="V501" s="5">
        <f t="shared" si="12"/>
        <v>2897.7499991</v>
      </c>
      <c r="W501" s="4">
        <v>5</v>
      </c>
    </row>
    <row r="502" spans="1:23" x14ac:dyDescent="0.25">
      <c r="A502" s="3" t="s">
        <v>1041</v>
      </c>
      <c r="B502" s="3" t="s">
        <v>1042</v>
      </c>
      <c r="C502" s="3" t="s">
        <v>237</v>
      </c>
      <c r="D502" s="3" t="s">
        <v>238</v>
      </c>
      <c r="E502" s="4" t="s">
        <v>1026</v>
      </c>
      <c r="F502" s="3" t="s">
        <v>1241</v>
      </c>
      <c r="G502" s="3" t="s">
        <v>114</v>
      </c>
      <c r="H502" s="3" t="s">
        <v>1020</v>
      </c>
      <c r="I502" s="3" t="s">
        <v>1243</v>
      </c>
      <c r="J502" s="3" t="s">
        <v>1022</v>
      </c>
      <c r="K502" s="3" t="s">
        <v>1025</v>
      </c>
      <c r="L502" s="5">
        <v>6.25</v>
      </c>
      <c r="M502" s="4">
        <v>453</v>
      </c>
      <c r="N502" s="5">
        <v>912.98749668749986</v>
      </c>
      <c r="O502" s="5">
        <v>2.0154249374999997</v>
      </c>
      <c r="P502" s="4">
        <v>9977</v>
      </c>
      <c r="Q502" s="6">
        <v>4.5404430189435701</v>
      </c>
      <c r="R502" s="7">
        <v>1.59927834018242</v>
      </c>
      <c r="S502" s="6">
        <v>0.22075055187638001</v>
      </c>
      <c r="T502" s="5">
        <f t="shared" si="14"/>
        <v>912.98749668749986</v>
      </c>
      <c r="U502" s="5">
        <v>1246.95</v>
      </c>
      <c r="V502" s="5">
        <f t="shared" si="12"/>
        <v>912.98749668749986</v>
      </c>
      <c r="W502" s="4">
        <v>1</v>
      </c>
    </row>
    <row r="503" spans="1:23" x14ac:dyDescent="0.25">
      <c r="A503" s="3" t="s">
        <v>1041</v>
      </c>
      <c r="B503" s="3" t="s">
        <v>1042</v>
      </c>
      <c r="C503" s="3" t="s">
        <v>239</v>
      </c>
      <c r="D503" s="3" t="s">
        <v>80</v>
      </c>
      <c r="E503" s="4" t="s">
        <v>1026</v>
      </c>
      <c r="F503" s="3" t="s">
        <v>1061</v>
      </c>
      <c r="G503" s="3" t="s">
        <v>1281</v>
      </c>
      <c r="H503" s="3" t="s">
        <v>1020</v>
      </c>
      <c r="I503" s="3" t="s">
        <v>1047</v>
      </c>
      <c r="J503" s="3" t="s">
        <v>1022</v>
      </c>
      <c r="K503" s="3" t="s">
        <v>1023</v>
      </c>
      <c r="L503" s="5">
        <v>6.25</v>
      </c>
      <c r="M503" s="4">
        <v>116</v>
      </c>
      <c r="N503" s="5">
        <v>310.02499879999999</v>
      </c>
      <c r="O503" s="5">
        <v>2.6726293000000001</v>
      </c>
      <c r="P503" s="4">
        <v>842</v>
      </c>
      <c r="Q503" s="6">
        <v>13.7767220902613</v>
      </c>
      <c r="R503" s="7">
        <v>2.2877672209026101</v>
      </c>
      <c r="S503" s="6">
        <v>0.86206896551724099</v>
      </c>
      <c r="T503" s="5">
        <f t="shared" si="14"/>
        <v>310.02499879999999</v>
      </c>
      <c r="U503" s="5">
        <v>417.35</v>
      </c>
      <c r="V503" s="5">
        <f t="shared" si="12"/>
        <v>310.02499879999999</v>
      </c>
      <c r="W503" s="4">
        <v>1</v>
      </c>
    </row>
    <row r="504" spans="1:23" x14ac:dyDescent="0.25">
      <c r="A504" s="3" t="s">
        <v>1041</v>
      </c>
      <c r="B504" s="3" t="s">
        <v>1042</v>
      </c>
      <c r="C504" s="3" t="s">
        <v>243</v>
      </c>
      <c r="D504" s="3" t="s">
        <v>13</v>
      </c>
      <c r="E504" s="4" t="s">
        <v>1026</v>
      </c>
      <c r="F504" s="3" t="s">
        <v>1216</v>
      </c>
      <c r="G504" s="3" t="s">
        <v>17</v>
      </c>
      <c r="H504" s="3" t="s">
        <v>1020</v>
      </c>
      <c r="I504" s="3" t="s">
        <v>1047</v>
      </c>
      <c r="J504" s="3" t="s">
        <v>1022</v>
      </c>
      <c r="K504" s="3" t="s">
        <v>1023</v>
      </c>
      <c r="L504" s="5">
        <v>10</v>
      </c>
      <c r="M504" s="4">
        <v>1246</v>
      </c>
      <c r="N504" s="5">
        <v>3973.1749928500003</v>
      </c>
      <c r="O504" s="5">
        <v>3.1887439750000004</v>
      </c>
      <c r="P504" s="4">
        <v>19784</v>
      </c>
      <c r="Q504" s="6">
        <v>6.29801860088961</v>
      </c>
      <c r="R504" s="7">
        <v>1.3110624747270501</v>
      </c>
      <c r="S504" s="6">
        <v>0.48154093097913303</v>
      </c>
      <c r="T504" s="5">
        <f t="shared" si="14"/>
        <v>662.19583214166676</v>
      </c>
      <c r="U504" s="5">
        <v>4847.55</v>
      </c>
      <c r="V504" s="5">
        <f t="shared" si="12"/>
        <v>3973.1749928500003</v>
      </c>
      <c r="W504" s="4">
        <v>6</v>
      </c>
    </row>
    <row r="505" spans="1:23" x14ac:dyDescent="0.25">
      <c r="A505" s="3" t="s">
        <v>1041</v>
      </c>
      <c r="B505" s="3" t="s">
        <v>1042</v>
      </c>
      <c r="C505" s="3" t="s">
        <v>244</v>
      </c>
      <c r="D505" s="3" t="s">
        <v>245</v>
      </c>
      <c r="E505" s="4" t="s">
        <v>1026</v>
      </c>
      <c r="F505" s="3" t="s">
        <v>1018</v>
      </c>
      <c r="G505" s="3" t="s">
        <v>109</v>
      </c>
      <c r="H505" s="3" t="s">
        <v>1020</v>
      </c>
      <c r="I505" s="3" t="s">
        <v>1047</v>
      </c>
      <c r="J505" s="3" t="s">
        <v>1022</v>
      </c>
      <c r="K505" s="3" t="s">
        <v>1039</v>
      </c>
      <c r="L505" s="5">
        <v>0</v>
      </c>
      <c r="M505" s="4">
        <v>919</v>
      </c>
      <c r="N505" s="5">
        <v>1554.649991275</v>
      </c>
      <c r="O505" s="5">
        <v>1.6916757250000001</v>
      </c>
      <c r="P505" s="4">
        <v>20112</v>
      </c>
      <c r="Q505" s="6">
        <v>4.5694112967382701</v>
      </c>
      <c r="R505" s="7">
        <v>4.7223602824184603</v>
      </c>
      <c r="S505" s="6">
        <v>0.21762785636561502</v>
      </c>
      <c r="T505" s="5">
        <f t="shared" si="14"/>
        <v>777.32499563750002</v>
      </c>
      <c r="U505" s="5">
        <v>1798.6</v>
      </c>
      <c r="V505" s="5">
        <f t="shared" si="12"/>
        <v>1554.649991275</v>
      </c>
      <c r="W505" s="4">
        <v>2</v>
      </c>
    </row>
    <row r="506" spans="1:23" x14ac:dyDescent="0.25">
      <c r="A506" s="3" t="s">
        <v>1041</v>
      </c>
      <c r="B506" s="3" t="s">
        <v>1042</v>
      </c>
      <c r="C506" s="3" t="s">
        <v>248</v>
      </c>
      <c r="D506" s="3" t="s">
        <v>249</v>
      </c>
      <c r="E506" s="4" t="s">
        <v>1026</v>
      </c>
      <c r="F506" s="3" t="s">
        <v>1018</v>
      </c>
      <c r="G506" s="3" t="s">
        <v>109</v>
      </c>
      <c r="H506" s="3" t="s">
        <v>1020</v>
      </c>
      <c r="I506" s="3" t="s">
        <v>1047</v>
      </c>
      <c r="J506" s="3" t="s">
        <v>1022</v>
      </c>
      <c r="K506" s="3" t="s">
        <v>1039</v>
      </c>
      <c r="L506" s="5">
        <v>0</v>
      </c>
      <c r="M506" s="4">
        <v>417</v>
      </c>
      <c r="N506" s="5">
        <v>689.23749611249991</v>
      </c>
      <c r="O506" s="5">
        <v>1.6528477124999998</v>
      </c>
      <c r="P506" s="4">
        <v>8215</v>
      </c>
      <c r="Q506" s="6">
        <v>5.0760803408399298</v>
      </c>
      <c r="R506" s="7">
        <v>4.8592160681679903</v>
      </c>
      <c r="S506" s="6">
        <v>0.23980815347721801</v>
      </c>
      <c r="T506" s="5">
        <f t="shared" si="14"/>
        <v>689.23749611249991</v>
      </c>
      <c r="U506" s="5">
        <v>739.5</v>
      </c>
      <c r="V506" s="5">
        <f t="shared" si="12"/>
        <v>689.23749611249991</v>
      </c>
      <c r="W506" s="4">
        <v>1</v>
      </c>
    </row>
    <row r="507" spans="1:23" x14ac:dyDescent="0.25">
      <c r="A507" s="3" t="s">
        <v>1041</v>
      </c>
      <c r="B507" s="3" t="s">
        <v>1042</v>
      </c>
      <c r="C507" s="3" t="s">
        <v>252</v>
      </c>
      <c r="D507" s="3" t="s">
        <v>74</v>
      </c>
      <c r="E507" s="4" t="s">
        <v>1026</v>
      </c>
      <c r="F507" s="3" t="s">
        <v>1216</v>
      </c>
      <c r="G507" s="3" t="s">
        <v>17</v>
      </c>
      <c r="H507" s="3" t="s">
        <v>1020</v>
      </c>
      <c r="I507" s="3" t="s">
        <v>1047</v>
      </c>
      <c r="J507" s="3" t="s">
        <v>1022</v>
      </c>
      <c r="K507" s="3" t="s">
        <v>1023</v>
      </c>
      <c r="L507" s="5">
        <v>10</v>
      </c>
      <c r="M507" s="4">
        <v>3866</v>
      </c>
      <c r="N507" s="5">
        <v>9543.7874656500007</v>
      </c>
      <c r="O507" s="5">
        <v>2.468646525</v>
      </c>
      <c r="P507" s="4">
        <v>31972</v>
      </c>
      <c r="Q507" s="6">
        <v>12.091830351557601</v>
      </c>
      <c r="R507" s="7">
        <v>1.35536844739147</v>
      </c>
      <c r="S507" s="6">
        <v>0.31039834454216197</v>
      </c>
      <c r="T507" s="5">
        <f t="shared" si="14"/>
        <v>795.3156221375001</v>
      </c>
      <c r="U507" s="5">
        <v>8964.1</v>
      </c>
      <c r="V507" s="5">
        <f t="shared" si="12"/>
        <v>9543.7874656500007</v>
      </c>
      <c r="W507" s="4">
        <v>12</v>
      </c>
    </row>
    <row r="508" spans="1:23" x14ac:dyDescent="0.25">
      <c r="A508" s="3" t="s">
        <v>1041</v>
      </c>
      <c r="B508" s="3" t="s">
        <v>1042</v>
      </c>
      <c r="C508" s="3" t="s">
        <v>253</v>
      </c>
      <c r="D508" s="3" t="s">
        <v>231</v>
      </c>
      <c r="E508" s="4" t="s">
        <v>1026</v>
      </c>
      <c r="F508" s="3" t="s">
        <v>1216</v>
      </c>
      <c r="G508" s="3" t="s">
        <v>17</v>
      </c>
      <c r="H508" s="3" t="s">
        <v>1020</v>
      </c>
      <c r="I508" s="3" t="s">
        <v>1047</v>
      </c>
      <c r="J508" s="3" t="s">
        <v>1022</v>
      </c>
      <c r="K508" s="3" t="s">
        <v>1023</v>
      </c>
      <c r="L508" s="5">
        <v>10</v>
      </c>
      <c r="M508" s="4">
        <v>2679</v>
      </c>
      <c r="N508" s="5">
        <v>11837.712469837499</v>
      </c>
      <c r="O508" s="5">
        <v>4.4187056624999999</v>
      </c>
      <c r="P508" s="4">
        <v>58444</v>
      </c>
      <c r="Q508" s="6">
        <v>4.5838751625487602</v>
      </c>
      <c r="R508" s="7">
        <v>1.4997544658134301</v>
      </c>
      <c r="S508" s="6">
        <v>0.26129152668906303</v>
      </c>
      <c r="T508" s="5">
        <f t="shared" si="14"/>
        <v>1691.1017814053571</v>
      </c>
      <c r="U508" s="5">
        <v>10892.75</v>
      </c>
      <c r="V508" s="5">
        <f t="shared" si="12"/>
        <v>11837.712469837499</v>
      </c>
      <c r="W508" s="4">
        <v>7</v>
      </c>
    </row>
    <row r="509" spans="1:23" x14ac:dyDescent="0.25">
      <c r="A509" s="3" t="s">
        <v>1041</v>
      </c>
      <c r="B509" s="3" t="s">
        <v>1042</v>
      </c>
      <c r="C509" s="3" t="s">
        <v>254</v>
      </c>
      <c r="D509" s="3" t="s">
        <v>255</v>
      </c>
      <c r="E509" s="4" t="s">
        <v>1026</v>
      </c>
      <c r="F509" s="3" t="s">
        <v>1055</v>
      </c>
      <c r="G509" s="3" t="s">
        <v>1052</v>
      </c>
      <c r="H509" s="3" t="s">
        <v>1020</v>
      </c>
      <c r="I509" s="3" t="s">
        <v>1021</v>
      </c>
      <c r="J509" s="3" t="s">
        <v>1022</v>
      </c>
      <c r="K509" s="3" t="s">
        <v>1023</v>
      </c>
      <c r="L509" s="5">
        <v>15</v>
      </c>
      <c r="M509" s="4">
        <v>20</v>
      </c>
      <c r="N509" s="5">
        <v>81.599999999999994</v>
      </c>
      <c r="O509" s="5">
        <v>4.08</v>
      </c>
      <c r="P509" s="4">
        <v>347</v>
      </c>
      <c r="Q509" s="6">
        <v>5.7636887608069198</v>
      </c>
      <c r="R509" s="7">
        <v>1.04</v>
      </c>
      <c r="S509" s="6">
        <v>5</v>
      </c>
      <c r="T509" s="5">
        <f t="shared" si="14"/>
        <v>81.599999999999994</v>
      </c>
      <c r="U509" s="5">
        <v>73.099999999999994</v>
      </c>
      <c r="V509" s="5">
        <f t="shared" si="12"/>
        <v>81.599999999999994</v>
      </c>
      <c r="W509" s="4">
        <v>1</v>
      </c>
    </row>
    <row r="510" spans="1:23" x14ac:dyDescent="0.25">
      <c r="A510" s="3" t="s">
        <v>1041</v>
      </c>
      <c r="B510" s="3" t="s">
        <v>1042</v>
      </c>
      <c r="C510" s="3" t="s">
        <v>261</v>
      </c>
      <c r="D510" s="3" t="s">
        <v>262</v>
      </c>
      <c r="E510" s="4" t="s">
        <v>1026</v>
      </c>
      <c r="F510" s="3" t="s">
        <v>1241</v>
      </c>
      <c r="G510" s="3" t="s">
        <v>114</v>
      </c>
      <c r="H510" s="3" t="s">
        <v>1020</v>
      </c>
      <c r="I510" s="3" t="s">
        <v>1243</v>
      </c>
      <c r="J510" s="3" t="s">
        <v>1022</v>
      </c>
      <c r="K510" s="3" t="s">
        <v>1025</v>
      </c>
      <c r="L510" s="5">
        <v>6.25</v>
      </c>
      <c r="M510" s="4">
        <v>169</v>
      </c>
      <c r="N510" s="5">
        <v>317.43749960000002</v>
      </c>
      <c r="O510" s="5">
        <v>1.8783284</v>
      </c>
      <c r="P510" s="4">
        <v>2698</v>
      </c>
      <c r="Q510" s="6">
        <v>6.2638991845811702</v>
      </c>
      <c r="R510" s="7">
        <v>1.70604151223128</v>
      </c>
      <c r="S510" s="6">
        <v>0.59171597633136097</v>
      </c>
      <c r="T510" s="5">
        <f t="shared" si="14"/>
        <v>317.43749960000002</v>
      </c>
      <c r="U510" s="5">
        <v>271.14999999999998</v>
      </c>
      <c r="V510" s="5">
        <f t="shared" si="12"/>
        <v>317.43749960000002</v>
      </c>
      <c r="W510" s="4">
        <v>1</v>
      </c>
    </row>
    <row r="511" spans="1:23" x14ac:dyDescent="0.25">
      <c r="A511" s="3" t="s">
        <v>1041</v>
      </c>
      <c r="B511" s="3" t="s">
        <v>1042</v>
      </c>
      <c r="C511" s="3" t="s">
        <v>263</v>
      </c>
      <c r="D511" s="3" t="s">
        <v>208</v>
      </c>
      <c r="E511" s="4" t="s">
        <v>1026</v>
      </c>
      <c r="F511" s="3" t="s">
        <v>1216</v>
      </c>
      <c r="G511" s="3" t="s">
        <v>1028</v>
      </c>
      <c r="H511" s="3" t="s">
        <v>1020</v>
      </c>
      <c r="I511" s="3" t="s">
        <v>99</v>
      </c>
      <c r="J511" s="3" t="s">
        <v>1022</v>
      </c>
      <c r="K511" s="3" t="s">
        <v>1039</v>
      </c>
      <c r="L511" s="5">
        <v>10</v>
      </c>
      <c r="M511" s="4">
        <v>2100</v>
      </c>
      <c r="N511" s="5">
        <v>11287.47498375</v>
      </c>
      <c r="O511" s="5">
        <v>5.3749880875000002</v>
      </c>
      <c r="P511" s="4">
        <v>55794</v>
      </c>
      <c r="Q511" s="6">
        <v>3.76384557479299</v>
      </c>
      <c r="R511" s="7">
        <v>1.4067268881958599</v>
      </c>
      <c r="S511" s="6">
        <v>0.476190476190476</v>
      </c>
      <c r="T511" s="5">
        <f t="shared" si="14"/>
        <v>1128.7474983750001</v>
      </c>
      <c r="U511" s="5">
        <v>8823.85</v>
      </c>
      <c r="V511" s="5">
        <f t="shared" si="12"/>
        <v>11287.47498375</v>
      </c>
      <c r="W511" s="4">
        <v>10</v>
      </c>
    </row>
    <row r="512" spans="1:23" x14ac:dyDescent="0.25">
      <c r="A512" s="3" t="s">
        <v>1041</v>
      </c>
      <c r="B512" s="3" t="s">
        <v>1042</v>
      </c>
      <c r="C512" s="3" t="s">
        <v>264</v>
      </c>
      <c r="D512" s="3" t="s">
        <v>245</v>
      </c>
      <c r="E512" s="4" t="s">
        <v>1026</v>
      </c>
      <c r="F512" s="3" t="s">
        <v>1241</v>
      </c>
      <c r="G512" s="3" t="s">
        <v>265</v>
      </c>
      <c r="H512" s="3" t="s">
        <v>1020</v>
      </c>
      <c r="I512" s="3" t="s">
        <v>1243</v>
      </c>
      <c r="J512" s="3" t="s">
        <v>1022</v>
      </c>
      <c r="K512" s="3" t="s">
        <v>1025</v>
      </c>
      <c r="L512" s="5">
        <v>6.25</v>
      </c>
      <c r="M512" s="4">
        <v>584</v>
      </c>
      <c r="N512" s="5">
        <v>1416.6374963000001</v>
      </c>
      <c r="O512" s="5">
        <v>2.4257491375</v>
      </c>
      <c r="P512" s="4">
        <v>12921</v>
      </c>
      <c r="Q512" s="6">
        <v>4.5197740112994396</v>
      </c>
      <c r="R512" s="7">
        <v>1.75768129401749</v>
      </c>
      <c r="S512" s="6">
        <v>0.17123287671232901</v>
      </c>
      <c r="T512" s="5">
        <f t="shared" si="14"/>
        <v>1416.6374963000001</v>
      </c>
      <c r="U512" s="5">
        <v>1045.5</v>
      </c>
      <c r="V512" s="5">
        <f t="shared" si="12"/>
        <v>1416.6374963000001</v>
      </c>
      <c r="W512" s="4">
        <v>1</v>
      </c>
    </row>
    <row r="513" spans="1:23" x14ac:dyDescent="0.25">
      <c r="A513" s="3" t="s">
        <v>1041</v>
      </c>
      <c r="B513" s="3" t="s">
        <v>1042</v>
      </c>
      <c r="C513" s="3" t="s">
        <v>266</v>
      </c>
      <c r="D513" s="3" t="s">
        <v>267</v>
      </c>
      <c r="E513" s="4" t="s">
        <v>1225</v>
      </c>
      <c r="F513" s="3" t="s">
        <v>1081</v>
      </c>
      <c r="G513" s="3" t="s">
        <v>1082</v>
      </c>
      <c r="H513" s="3" t="s">
        <v>1020</v>
      </c>
      <c r="I513" s="3" t="s">
        <v>1021</v>
      </c>
      <c r="J513" s="3" t="s">
        <v>1022</v>
      </c>
      <c r="K513" s="3" t="s">
        <v>1039</v>
      </c>
      <c r="L513" s="5">
        <v>7.5</v>
      </c>
      <c r="M513" s="4">
        <v>0</v>
      </c>
      <c r="N513" s="5">
        <v>0</v>
      </c>
      <c r="O513" s="5">
        <v>0</v>
      </c>
      <c r="P513" s="4">
        <v>0</v>
      </c>
      <c r="Q513" s="6">
        <v>0</v>
      </c>
      <c r="R513" s="7">
        <v>0</v>
      </c>
      <c r="S513" s="6">
        <v>0</v>
      </c>
      <c r="T513" s="5">
        <f t="shared" si="14"/>
        <v>0</v>
      </c>
      <c r="U513" s="5">
        <v>417.35</v>
      </c>
      <c r="V513" s="5">
        <f t="shared" si="12"/>
        <v>0</v>
      </c>
      <c r="W513" s="4">
        <v>1</v>
      </c>
    </row>
    <row r="514" spans="1:23" x14ac:dyDescent="0.25">
      <c r="A514" s="3" t="s">
        <v>1041</v>
      </c>
      <c r="B514" s="3" t="s">
        <v>1042</v>
      </c>
      <c r="C514" s="3" t="s">
        <v>269</v>
      </c>
      <c r="D514" s="3" t="s">
        <v>270</v>
      </c>
      <c r="E514" s="4" t="s">
        <v>1026</v>
      </c>
      <c r="F514" s="3" t="s">
        <v>1018</v>
      </c>
      <c r="G514" s="3" t="s">
        <v>271</v>
      </c>
      <c r="H514" s="3" t="s">
        <v>1020</v>
      </c>
      <c r="I514" s="3" t="s">
        <v>1047</v>
      </c>
      <c r="J514" s="3" t="s">
        <v>1022</v>
      </c>
      <c r="K514" s="3" t="s">
        <v>1039</v>
      </c>
      <c r="L514" s="5">
        <v>6.25</v>
      </c>
      <c r="M514" s="4">
        <v>108</v>
      </c>
      <c r="N514" s="5">
        <v>148.94999954999997</v>
      </c>
      <c r="O514" s="5">
        <v>1.3791666624999999</v>
      </c>
      <c r="P514" s="4">
        <v>4573</v>
      </c>
      <c r="Q514" s="6">
        <v>2.3616881696916701</v>
      </c>
      <c r="R514" s="7">
        <v>4.9058386179750704</v>
      </c>
      <c r="S514" s="6">
        <v>0.92592592592592604</v>
      </c>
      <c r="T514" s="5">
        <f t="shared" si="14"/>
        <v>148.94999954999997</v>
      </c>
      <c r="U514" s="5">
        <v>94.35</v>
      </c>
      <c r="V514" s="5">
        <f t="shared" ref="V514:V577" si="15">N514</f>
        <v>148.94999954999997</v>
      </c>
      <c r="W514" s="4">
        <v>1</v>
      </c>
    </row>
    <row r="515" spans="1:23" x14ac:dyDescent="0.25">
      <c r="A515" s="3" t="s">
        <v>1041</v>
      </c>
      <c r="B515" s="3" t="s">
        <v>1042</v>
      </c>
      <c r="C515" s="3" t="s">
        <v>272</v>
      </c>
      <c r="D515" s="3" t="s">
        <v>15</v>
      </c>
      <c r="E515" s="4" t="s">
        <v>1026</v>
      </c>
      <c r="F515" s="3" t="s">
        <v>1055</v>
      </c>
      <c r="G515" s="3" t="s">
        <v>1230</v>
      </c>
      <c r="H515" s="3" t="s">
        <v>1020</v>
      </c>
      <c r="I515" s="3" t="s">
        <v>1231</v>
      </c>
      <c r="J515" s="3" t="s">
        <v>1022</v>
      </c>
      <c r="K515" s="3" t="s">
        <v>1023</v>
      </c>
      <c r="L515" s="5">
        <v>1.4375</v>
      </c>
      <c r="M515" s="4">
        <v>1087</v>
      </c>
      <c r="N515" s="5">
        <v>2478.0249866000004</v>
      </c>
      <c r="O515" s="5">
        <v>2.2796918000000002</v>
      </c>
      <c r="P515" s="4">
        <v>13032</v>
      </c>
      <c r="Q515" s="6">
        <v>8.3410067526089602</v>
      </c>
      <c r="R515" s="7">
        <v>1.9214310926949001</v>
      </c>
      <c r="S515" s="6">
        <v>0.275988960441582</v>
      </c>
      <c r="T515" s="5">
        <f t="shared" si="14"/>
        <v>826.00832886666683</v>
      </c>
      <c r="U515" s="5">
        <v>1469.65</v>
      </c>
      <c r="V515" s="5">
        <f t="shared" si="15"/>
        <v>2478.0249866000004</v>
      </c>
      <c r="W515" s="4">
        <v>3</v>
      </c>
    </row>
    <row r="516" spans="1:23" x14ac:dyDescent="0.25">
      <c r="A516" s="3" t="s">
        <v>1041</v>
      </c>
      <c r="B516" s="3" t="s">
        <v>1042</v>
      </c>
      <c r="C516" s="3" t="s">
        <v>274</v>
      </c>
      <c r="D516" s="3" t="s">
        <v>275</v>
      </c>
      <c r="E516" s="4" t="s">
        <v>1026</v>
      </c>
      <c r="F516" s="3" t="s">
        <v>1018</v>
      </c>
      <c r="G516" s="3" t="s">
        <v>109</v>
      </c>
      <c r="H516" s="3" t="s">
        <v>1020</v>
      </c>
      <c r="I516" s="3" t="s">
        <v>1243</v>
      </c>
      <c r="J516" s="3" t="s">
        <v>1022</v>
      </c>
      <c r="K516" s="3" t="s">
        <v>1039</v>
      </c>
      <c r="L516" s="5">
        <v>11.25</v>
      </c>
      <c r="M516" s="4">
        <v>1142</v>
      </c>
      <c r="N516" s="5">
        <v>3560.5624880999999</v>
      </c>
      <c r="O516" s="5">
        <v>3.1178305499999999</v>
      </c>
      <c r="P516" s="4">
        <v>10491</v>
      </c>
      <c r="Q516" s="6">
        <v>10.8855209226956</v>
      </c>
      <c r="R516" s="7">
        <v>2.2336907825755401</v>
      </c>
      <c r="S516" s="6">
        <v>0.26269702276707502</v>
      </c>
      <c r="T516" s="5">
        <f t="shared" si="14"/>
        <v>1186.8541627</v>
      </c>
      <c r="U516" s="5">
        <v>1983.9</v>
      </c>
      <c r="V516" s="5">
        <f t="shared" si="15"/>
        <v>3560.5624880999999</v>
      </c>
      <c r="W516" s="4">
        <v>3</v>
      </c>
    </row>
    <row r="517" spans="1:23" x14ac:dyDescent="0.25">
      <c r="A517" s="3" t="s">
        <v>1041</v>
      </c>
      <c r="B517" s="3" t="s">
        <v>1042</v>
      </c>
      <c r="C517" s="3" t="s">
        <v>276</v>
      </c>
      <c r="D517" s="3" t="s">
        <v>76</v>
      </c>
      <c r="E517" s="4" t="s">
        <v>1026</v>
      </c>
      <c r="F517" s="3" t="s">
        <v>1216</v>
      </c>
      <c r="G517" s="3" t="s">
        <v>1028</v>
      </c>
      <c r="H517" s="3" t="s">
        <v>1020</v>
      </c>
      <c r="I517" s="3" t="s">
        <v>99</v>
      </c>
      <c r="J517" s="3" t="s">
        <v>1022</v>
      </c>
      <c r="K517" s="3" t="s">
        <v>1039</v>
      </c>
      <c r="L517" s="5">
        <v>12.5</v>
      </c>
      <c r="M517" s="4">
        <v>2453</v>
      </c>
      <c r="N517" s="5">
        <v>8357.2124748749993</v>
      </c>
      <c r="O517" s="5">
        <v>3.4069353749999998</v>
      </c>
      <c r="P517" s="4">
        <v>60488</v>
      </c>
      <c r="Q517" s="6">
        <v>4.0553498214521904</v>
      </c>
      <c r="R517" s="7">
        <v>1.2758115659304301</v>
      </c>
      <c r="S517" s="6">
        <v>0.28536485935589101</v>
      </c>
      <c r="T517" s="5">
        <f t="shared" si="14"/>
        <v>1193.8874964107142</v>
      </c>
      <c r="U517" s="5">
        <v>4398.75</v>
      </c>
      <c r="V517" s="5">
        <f t="shared" si="15"/>
        <v>8357.2124748749993</v>
      </c>
      <c r="W517" s="4">
        <v>7</v>
      </c>
    </row>
    <row r="518" spans="1:23" x14ac:dyDescent="0.25">
      <c r="A518" s="3" t="s">
        <v>1041</v>
      </c>
      <c r="B518" s="3" t="s">
        <v>1042</v>
      </c>
      <c r="C518" s="3" t="s">
        <v>277</v>
      </c>
      <c r="D518" s="3" t="s">
        <v>1084</v>
      </c>
      <c r="E518" s="4" t="s">
        <v>1026</v>
      </c>
      <c r="F518" s="3" t="s">
        <v>1216</v>
      </c>
      <c r="G518" s="3" t="s">
        <v>17</v>
      </c>
      <c r="H518" s="3" t="s">
        <v>1020</v>
      </c>
      <c r="I518" s="3" t="s">
        <v>1047</v>
      </c>
      <c r="J518" s="3" t="s">
        <v>1022</v>
      </c>
      <c r="K518" s="3" t="s">
        <v>1023</v>
      </c>
      <c r="L518" s="5">
        <v>10</v>
      </c>
      <c r="M518" s="4">
        <v>2374</v>
      </c>
      <c r="N518" s="5">
        <v>5036.3749731250009</v>
      </c>
      <c r="O518" s="5">
        <v>2.1214721875000002</v>
      </c>
      <c r="P518" s="4">
        <v>15937</v>
      </c>
      <c r="Q518" s="6">
        <v>14.896153604819</v>
      </c>
      <c r="R518" s="7">
        <v>1.25685386208195</v>
      </c>
      <c r="S518" s="6">
        <v>0.16849199663016001</v>
      </c>
      <c r="T518" s="5">
        <f t="shared" si="14"/>
        <v>1259.0937432812502</v>
      </c>
      <c r="U518" s="5">
        <v>2585.6999999999998</v>
      </c>
      <c r="V518" s="5">
        <f t="shared" si="15"/>
        <v>5036.3749731250009</v>
      </c>
      <c r="W518" s="4">
        <v>4</v>
      </c>
    </row>
    <row r="519" spans="1:23" x14ac:dyDescent="0.25">
      <c r="A519" s="3" t="s">
        <v>1041</v>
      </c>
      <c r="B519" s="3" t="s">
        <v>1042</v>
      </c>
      <c r="C519" s="3" t="s">
        <v>278</v>
      </c>
      <c r="D519" s="3" t="s">
        <v>262</v>
      </c>
      <c r="E519" s="4" t="s">
        <v>1026</v>
      </c>
      <c r="F519" s="3" t="s">
        <v>1018</v>
      </c>
      <c r="G519" s="3" t="s">
        <v>279</v>
      </c>
      <c r="H519" s="3" t="s">
        <v>1020</v>
      </c>
      <c r="I519" s="3" t="s">
        <v>1243</v>
      </c>
      <c r="J519" s="3" t="s">
        <v>1022</v>
      </c>
      <c r="K519" s="3" t="s">
        <v>1039</v>
      </c>
      <c r="L519" s="5">
        <v>6.25</v>
      </c>
      <c r="M519" s="4">
        <v>935</v>
      </c>
      <c r="N519" s="5">
        <v>1457.1624959375001</v>
      </c>
      <c r="O519" s="5">
        <v>1.5584625625000001</v>
      </c>
      <c r="P519" s="4">
        <v>9093</v>
      </c>
      <c r="Q519" s="6">
        <v>10.282634993951399</v>
      </c>
      <c r="R519" s="7">
        <v>2.6451534147146201</v>
      </c>
      <c r="S519" s="6">
        <v>0.10695187165775401</v>
      </c>
      <c r="T519" s="5">
        <f t="shared" si="14"/>
        <v>1457.1624959375001</v>
      </c>
      <c r="U519" s="5">
        <v>722.5</v>
      </c>
      <c r="V519" s="5">
        <f t="shared" si="15"/>
        <v>1457.1624959375001</v>
      </c>
      <c r="W519" s="4">
        <v>1</v>
      </c>
    </row>
    <row r="520" spans="1:23" x14ac:dyDescent="0.25">
      <c r="A520" s="3" t="s">
        <v>1041</v>
      </c>
      <c r="B520" s="3" t="s">
        <v>1042</v>
      </c>
      <c r="C520" s="3" t="s">
        <v>284</v>
      </c>
      <c r="D520" s="3" t="s">
        <v>171</v>
      </c>
      <c r="E520" s="4" t="s">
        <v>1026</v>
      </c>
      <c r="F520" s="3" t="s">
        <v>1018</v>
      </c>
      <c r="G520" s="3" t="s">
        <v>190</v>
      </c>
      <c r="H520" s="3" t="s">
        <v>1020</v>
      </c>
      <c r="I520" s="3" t="s">
        <v>1047</v>
      </c>
      <c r="J520" s="3" t="s">
        <v>1022</v>
      </c>
      <c r="K520" s="3" t="s">
        <v>1039</v>
      </c>
      <c r="L520" s="5">
        <v>6.25</v>
      </c>
      <c r="M520" s="4">
        <v>1229</v>
      </c>
      <c r="N520" s="5">
        <v>3636.4624907124999</v>
      </c>
      <c r="O520" s="5">
        <v>2.9588791624999997</v>
      </c>
      <c r="P520" s="4">
        <v>10582</v>
      </c>
      <c r="Q520" s="6">
        <v>11.614061614061599</v>
      </c>
      <c r="R520" s="7">
        <v>1.4382224532224499</v>
      </c>
      <c r="S520" s="6">
        <v>0.244100895036615</v>
      </c>
      <c r="T520" s="5">
        <f t="shared" si="14"/>
        <v>1212.1541635708334</v>
      </c>
      <c r="U520" s="5">
        <v>1220.5999999999999</v>
      </c>
      <c r="V520" s="5">
        <f t="shared" si="15"/>
        <v>3636.4624907124999</v>
      </c>
      <c r="W520" s="4">
        <v>3</v>
      </c>
    </row>
    <row r="521" spans="1:23" x14ac:dyDescent="0.25">
      <c r="A521" s="3" t="s">
        <v>1041</v>
      </c>
      <c r="B521" s="3" t="s">
        <v>1042</v>
      </c>
      <c r="C521" s="3" t="s">
        <v>285</v>
      </c>
      <c r="D521" s="3" t="s">
        <v>286</v>
      </c>
      <c r="E521" s="4" t="s">
        <v>1026</v>
      </c>
      <c r="F521" s="3" t="s">
        <v>1018</v>
      </c>
      <c r="G521" s="3" t="s">
        <v>52</v>
      </c>
      <c r="H521" s="3" t="s">
        <v>1020</v>
      </c>
      <c r="I521" s="3" t="s">
        <v>1243</v>
      </c>
      <c r="J521" s="3" t="s">
        <v>1022</v>
      </c>
      <c r="K521" s="3" t="s">
        <v>1039</v>
      </c>
      <c r="L521" s="5">
        <v>6.25</v>
      </c>
      <c r="M521" s="4">
        <v>139</v>
      </c>
      <c r="N521" s="5">
        <v>310.01249925000002</v>
      </c>
      <c r="O521" s="5">
        <v>2.2303057500000003</v>
      </c>
      <c r="P521" s="4">
        <v>2301</v>
      </c>
      <c r="Q521" s="6">
        <v>6.0408518035636698</v>
      </c>
      <c r="R521" s="7">
        <v>1.53468057366362</v>
      </c>
      <c r="S521" s="6">
        <v>0.71942446043165498</v>
      </c>
      <c r="T521" s="5">
        <f t="shared" si="14"/>
        <v>310.01249925000002</v>
      </c>
      <c r="U521" s="5">
        <v>96.9</v>
      </c>
      <c r="V521" s="5">
        <f t="shared" si="15"/>
        <v>310.01249925000002</v>
      </c>
      <c r="W521" s="4">
        <v>1</v>
      </c>
    </row>
    <row r="522" spans="1:23" x14ac:dyDescent="0.25">
      <c r="A522" s="3" t="s">
        <v>1041</v>
      </c>
      <c r="B522" s="3" t="s">
        <v>1042</v>
      </c>
      <c r="C522" s="3" t="s">
        <v>291</v>
      </c>
      <c r="D522" s="3" t="s">
        <v>292</v>
      </c>
      <c r="E522" s="4" t="s">
        <v>1026</v>
      </c>
      <c r="F522" s="3" t="s">
        <v>1018</v>
      </c>
      <c r="G522" s="3" t="s">
        <v>122</v>
      </c>
      <c r="H522" s="3" t="s">
        <v>1020</v>
      </c>
      <c r="I522" s="3" t="s">
        <v>1047</v>
      </c>
      <c r="J522" s="3" t="s">
        <v>1022</v>
      </c>
      <c r="K522" s="3" t="s">
        <v>1025</v>
      </c>
      <c r="L522" s="5">
        <v>6.25</v>
      </c>
      <c r="M522" s="4">
        <v>235</v>
      </c>
      <c r="N522" s="5">
        <v>356.06249718750001</v>
      </c>
      <c r="O522" s="5">
        <v>1.5151595625000001</v>
      </c>
      <c r="P522" s="4">
        <v>7056</v>
      </c>
      <c r="Q522" s="6">
        <v>3.3304988662131501</v>
      </c>
      <c r="R522" s="7">
        <v>4.7298044217687103</v>
      </c>
      <c r="S522" s="6">
        <v>0.42553191489361702</v>
      </c>
      <c r="T522" s="5">
        <f t="shared" si="14"/>
        <v>356.06249718750001</v>
      </c>
      <c r="U522" s="5">
        <v>79.900000000000006</v>
      </c>
      <c r="V522" s="5">
        <f t="shared" si="15"/>
        <v>356.06249718750001</v>
      </c>
      <c r="W522" s="4">
        <v>1</v>
      </c>
    </row>
    <row r="523" spans="1:23" x14ac:dyDescent="0.25">
      <c r="A523" s="3" t="s">
        <v>1041</v>
      </c>
      <c r="B523" s="3" t="s">
        <v>1042</v>
      </c>
      <c r="C523" s="3" t="s">
        <v>293</v>
      </c>
      <c r="D523" s="3" t="s">
        <v>1070</v>
      </c>
      <c r="E523" s="4" t="s">
        <v>1026</v>
      </c>
      <c r="F523" s="3" t="s">
        <v>1216</v>
      </c>
      <c r="G523" s="3" t="s">
        <v>1028</v>
      </c>
      <c r="H523" s="3" t="s">
        <v>1020</v>
      </c>
      <c r="I523" s="3" t="s">
        <v>99</v>
      </c>
      <c r="J523" s="3" t="s">
        <v>1022</v>
      </c>
      <c r="K523" s="3" t="s">
        <v>1025</v>
      </c>
      <c r="L523" s="5">
        <v>10</v>
      </c>
      <c r="M523" s="4">
        <v>1075</v>
      </c>
      <c r="N523" s="5">
        <v>4424.1249959375</v>
      </c>
      <c r="O523" s="5">
        <v>4.1154651124999999</v>
      </c>
      <c r="P523" s="4">
        <v>23596</v>
      </c>
      <c r="Q523" s="6">
        <v>4.55585692490253</v>
      </c>
      <c r="R523" s="7">
        <v>1.51522800474657</v>
      </c>
      <c r="S523" s="6">
        <v>0.186046511627907</v>
      </c>
      <c r="T523" s="5">
        <f t="shared" ref="T523:T528" si="16">N523/W523</f>
        <v>2212.06249796875</v>
      </c>
      <c r="U523" s="5">
        <v>969</v>
      </c>
      <c r="V523" s="5">
        <f t="shared" si="15"/>
        <v>4424.1249959375</v>
      </c>
      <c r="W523" s="4">
        <v>2</v>
      </c>
    </row>
    <row r="524" spans="1:23" x14ac:dyDescent="0.25">
      <c r="A524" s="3" t="s">
        <v>1041</v>
      </c>
      <c r="B524" s="3" t="s">
        <v>1042</v>
      </c>
      <c r="C524" s="3" t="s">
        <v>294</v>
      </c>
      <c r="D524" s="3" t="s">
        <v>94</v>
      </c>
      <c r="E524" s="4" t="s">
        <v>1026</v>
      </c>
      <c r="F524" s="3" t="s">
        <v>1216</v>
      </c>
      <c r="G524" s="3" t="s">
        <v>1028</v>
      </c>
      <c r="H524" s="3" t="s">
        <v>1020</v>
      </c>
      <c r="I524" s="3" t="s">
        <v>99</v>
      </c>
      <c r="J524" s="3" t="s">
        <v>1022</v>
      </c>
      <c r="K524" s="3" t="s">
        <v>1025</v>
      </c>
      <c r="L524" s="5">
        <v>10</v>
      </c>
      <c r="M524" s="4">
        <v>694</v>
      </c>
      <c r="N524" s="5">
        <v>2927.3124990249999</v>
      </c>
      <c r="O524" s="5">
        <v>4.2180295374999996</v>
      </c>
      <c r="P524" s="4">
        <v>8514</v>
      </c>
      <c r="Q524" s="6">
        <v>8.1512802443035</v>
      </c>
      <c r="R524" s="7">
        <v>1.5543939393939401</v>
      </c>
      <c r="S524" s="6">
        <v>0.144092219020173</v>
      </c>
      <c r="T524" s="5">
        <f t="shared" si="16"/>
        <v>2927.3124990249999</v>
      </c>
      <c r="U524" s="5">
        <v>541.45000000000005</v>
      </c>
      <c r="V524" s="5">
        <f t="shared" si="15"/>
        <v>2927.3124990249999</v>
      </c>
      <c r="W524" s="4">
        <v>1</v>
      </c>
    </row>
    <row r="525" spans="1:23" x14ac:dyDescent="0.25">
      <c r="A525" s="3" t="s">
        <v>1041</v>
      </c>
      <c r="B525" s="3" t="s">
        <v>1042</v>
      </c>
      <c r="C525" s="3" t="s">
        <v>295</v>
      </c>
      <c r="D525" s="3" t="s">
        <v>70</v>
      </c>
      <c r="E525" s="4" t="s">
        <v>1026</v>
      </c>
      <c r="F525" s="3" t="s">
        <v>25</v>
      </c>
      <c r="G525" s="3" t="s">
        <v>1234</v>
      </c>
      <c r="H525" s="3" t="s">
        <v>1020</v>
      </c>
      <c r="I525" s="3" t="s">
        <v>1243</v>
      </c>
      <c r="J525" s="3" t="s">
        <v>1022</v>
      </c>
      <c r="K525" s="3" t="s">
        <v>1023</v>
      </c>
      <c r="L525" s="5">
        <v>10</v>
      </c>
      <c r="M525" s="4">
        <v>1088</v>
      </c>
      <c r="N525" s="5">
        <v>2429.5624935999999</v>
      </c>
      <c r="O525" s="5">
        <v>2.2330537625</v>
      </c>
      <c r="P525" s="4">
        <v>6903</v>
      </c>
      <c r="Q525" s="6">
        <v>15.761263218890299</v>
      </c>
      <c r="R525" s="7">
        <v>1.2097233087063599</v>
      </c>
      <c r="S525" s="6">
        <v>0.27573529411764702</v>
      </c>
      <c r="T525" s="5">
        <f t="shared" si="16"/>
        <v>809.85416453333335</v>
      </c>
      <c r="U525" s="5">
        <v>397.8</v>
      </c>
      <c r="V525" s="5">
        <f t="shared" si="15"/>
        <v>2429.5624935999999</v>
      </c>
      <c r="W525" s="4">
        <v>3</v>
      </c>
    </row>
    <row r="526" spans="1:23" x14ac:dyDescent="0.25">
      <c r="A526" s="3" t="s">
        <v>1041</v>
      </c>
      <c r="B526" s="3" t="s">
        <v>1042</v>
      </c>
      <c r="C526" s="3" t="s">
        <v>299</v>
      </c>
      <c r="D526" s="3" t="s">
        <v>300</v>
      </c>
      <c r="E526" s="4" t="s">
        <v>1026</v>
      </c>
      <c r="F526" s="3" t="s">
        <v>1241</v>
      </c>
      <c r="G526" s="3" t="s">
        <v>301</v>
      </c>
      <c r="H526" s="3" t="s">
        <v>1020</v>
      </c>
      <c r="I526" s="3" t="s">
        <v>1243</v>
      </c>
      <c r="J526" s="3" t="s">
        <v>1022</v>
      </c>
      <c r="K526" s="3" t="s">
        <v>1025</v>
      </c>
      <c r="L526" s="5">
        <v>8.75</v>
      </c>
      <c r="M526" s="4">
        <v>2288</v>
      </c>
      <c r="N526" s="5">
        <v>9597.1749873999997</v>
      </c>
      <c r="O526" s="5">
        <v>4.1945694874999999</v>
      </c>
      <c r="P526" s="4">
        <v>266585</v>
      </c>
      <c r="Q526" s="6">
        <v>0.85826284299566702</v>
      </c>
      <c r="R526" s="7">
        <v>1.9435272052065899</v>
      </c>
      <c r="S526" s="6">
        <v>4.3706293706293697E-2</v>
      </c>
      <c r="T526" s="5">
        <f t="shared" si="16"/>
        <v>9597.1749873999997</v>
      </c>
      <c r="U526" s="5">
        <v>871.25</v>
      </c>
      <c r="V526" s="5">
        <f t="shared" si="15"/>
        <v>9597.1749873999997</v>
      </c>
      <c r="W526" s="4">
        <v>1</v>
      </c>
    </row>
    <row r="527" spans="1:23" x14ac:dyDescent="0.25">
      <c r="A527" s="3" t="s">
        <v>1041</v>
      </c>
      <c r="B527" s="3" t="s">
        <v>1042</v>
      </c>
      <c r="C527" s="3" t="s">
        <v>302</v>
      </c>
      <c r="D527" s="3" t="s">
        <v>303</v>
      </c>
      <c r="E527" s="4" t="s">
        <v>1026</v>
      </c>
      <c r="F527" s="3" t="s">
        <v>304</v>
      </c>
      <c r="G527" s="3" t="s">
        <v>305</v>
      </c>
      <c r="H527" s="3" t="s">
        <v>1020</v>
      </c>
      <c r="I527" s="3" t="s">
        <v>1029</v>
      </c>
      <c r="J527" s="3" t="s">
        <v>1022</v>
      </c>
      <c r="K527" s="3" t="s">
        <v>1023</v>
      </c>
      <c r="L527" s="5">
        <v>13.75</v>
      </c>
      <c r="M527" s="4">
        <v>289</v>
      </c>
      <c r="N527" s="5">
        <v>1668.5874979624998</v>
      </c>
      <c r="O527" s="5">
        <v>5.7736591624999996</v>
      </c>
      <c r="P527" s="4">
        <v>8045</v>
      </c>
      <c r="Q527" s="6">
        <v>3.59229334990677</v>
      </c>
      <c r="R527" s="7">
        <v>2.7225170913610901</v>
      </c>
      <c r="S527" s="6">
        <v>0.34602076124567499</v>
      </c>
      <c r="T527" s="5">
        <f t="shared" si="16"/>
        <v>1668.5874979624998</v>
      </c>
      <c r="U527" s="5">
        <v>144.5</v>
      </c>
      <c r="V527" s="5">
        <f t="shared" si="15"/>
        <v>1668.5874979624998</v>
      </c>
      <c r="W527" s="4">
        <v>1</v>
      </c>
    </row>
    <row r="528" spans="1:23" x14ac:dyDescent="0.25">
      <c r="A528" s="3" t="s">
        <v>1041</v>
      </c>
      <c r="B528" s="3" t="s">
        <v>1042</v>
      </c>
      <c r="C528" s="3" t="s">
        <v>306</v>
      </c>
      <c r="D528" s="3" t="s">
        <v>200</v>
      </c>
      <c r="E528" s="4" t="s">
        <v>1026</v>
      </c>
      <c r="F528" s="3" t="s">
        <v>1216</v>
      </c>
      <c r="G528" s="3" t="s">
        <v>17</v>
      </c>
      <c r="H528" s="3" t="s">
        <v>1020</v>
      </c>
      <c r="I528" s="3" t="s">
        <v>1047</v>
      </c>
      <c r="J528" s="3" t="s">
        <v>1022</v>
      </c>
      <c r="K528" s="3" t="s">
        <v>1025</v>
      </c>
      <c r="L528" s="5">
        <v>10</v>
      </c>
      <c r="M528" s="4">
        <v>598</v>
      </c>
      <c r="N528" s="5">
        <v>2009.4124943749998</v>
      </c>
      <c r="O528" s="5">
        <v>3.3602215624999996</v>
      </c>
      <c r="P528" s="4">
        <v>8683</v>
      </c>
      <c r="Q528" s="6">
        <v>6.8870206149948201</v>
      </c>
      <c r="R528" s="7">
        <v>1.8791777035586801</v>
      </c>
      <c r="S528" s="6">
        <v>0.167224080267559</v>
      </c>
      <c r="T528" s="5">
        <f t="shared" si="16"/>
        <v>2009.4124943749998</v>
      </c>
      <c r="U528" s="5">
        <v>168.3</v>
      </c>
      <c r="V528" s="5">
        <f t="shared" si="15"/>
        <v>2009.4124943749998</v>
      </c>
      <c r="W528" s="4">
        <v>1</v>
      </c>
    </row>
    <row r="529" spans="1:23" x14ac:dyDescent="0.25">
      <c r="A529" s="3" t="s">
        <v>1041</v>
      </c>
      <c r="B529" s="3" t="s">
        <v>1042</v>
      </c>
      <c r="C529" s="3" t="s">
        <v>322</v>
      </c>
      <c r="D529" s="3" t="s">
        <v>323</v>
      </c>
      <c r="E529" s="4" t="s">
        <v>1026</v>
      </c>
      <c r="F529" s="3" t="s">
        <v>1018</v>
      </c>
      <c r="G529" s="3" t="s">
        <v>324</v>
      </c>
      <c r="H529" s="3" t="s">
        <v>1020</v>
      </c>
      <c r="I529" s="3" t="s">
        <v>1047</v>
      </c>
      <c r="J529" s="3" t="s">
        <v>1022</v>
      </c>
      <c r="K529" s="3" t="s">
        <v>1039</v>
      </c>
      <c r="L529" s="5">
        <v>0</v>
      </c>
      <c r="M529" s="4">
        <v>15</v>
      </c>
      <c r="N529" s="5">
        <v>6.8499999374999998</v>
      </c>
      <c r="O529" s="5">
        <v>0.45666666249999999</v>
      </c>
      <c r="P529" s="4">
        <v>136</v>
      </c>
      <c r="Q529" s="6">
        <v>11.0294117647059</v>
      </c>
      <c r="R529" s="7">
        <v>3.7962500000000001</v>
      </c>
      <c r="S529" s="6">
        <v>0</v>
      </c>
      <c r="T529" s="5">
        <v>0</v>
      </c>
      <c r="U529" s="5">
        <v>0</v>
      </c>
      <c r="V529" s="5">
        <f t="shared" si="15"/>
        <v>6.8499999374999998</v>
      </c>
      <c r="W529" s="4">
        <v>0</v>
      </c>
    </row>
    <row r="530" spans="1:23" x14ac:dyDescent="0.25">
      <c r="A530" s="3" t="s">
        <v>1041</v>
      </c>
      <c r="B530" s="3" t="s">
        <v>1042</v>
      </c>
      <c r="C530" s="3" t="s">
        <v>325</v>
      </c>
      <c r="D530" s="3" t="s">
        <v>326</v>
      </c>
      <c r="E530" s="4" t="s">
        <v>1026</v>
      </c>
      <c r="F530" s="3" t="s">
        <v>1018</v>
      </c>
      <c r="G530" s="3" t="s">
        <v>327</v>
      </c>
      <c r="H530" s="3" t="s">
        <v>1020</v>
      </c>
      <c r="I530" s="3" t="s">
        <v>1047</v>
      </c>
      <c r="J530" s="3" t="s">
        <v>1022</v>
      </c>
      <c r="K530" s="3" t="s">
        <v>1039</v>
      </c>
      <c r="L530" s="5">
        <v>0</v>
      </c>
      <c r="M530" s="4">
        <v>13</v>
      </c>
      <c r="N530" s="5">
        <v>9.7249998624999989</v>
      </c>
      <c r="O530" s="5">
        <v>0.74807691249999997</v>
      </c>
      <c r="P530" s="4">
        <v>185</v>
      </c>
      <c r="Q530" s="6">
        <v>7.0270270270270299</v>
      </c>
      <c r="R530" s="7">
        <v>4.7404324324324296</v>
      </c>
      <c r="S530" s="6">
        <v>0</v>
      </c>
      <c r="T530" s="5">
        <v>0</v>
      </c>
      <c r="U530" s="5">
        <v>0</v>
      </c>
      <c r="V530" s="5">
        <f t="shared" si="15"/>
        <v>9.7249998624999989</v>
      </c>
      <c r="W530" s="4">
        <v>0</v>
      </c>
    </row>
    <row r="531" spans="1:23" x14ac:dyDescent="0.25">
      <c r="A531" s="3" t="s">
        <v>1041</v>
      </c>
      <c r="B531" s="3" t="s">
        <v>1042</v>
      </c>
      <c r="C531" s="3" t="s">
        <v>328</v>
      </c>
      <c r="D531" s="3" t="s">
        <v>329</v>
      </c>
      <c r="E531" s="4" t="s">
        <v>1026</v>
      </c>
      <c r="F531" s="3" t="s">
        <v>1018</v>
      </c>
      <c r="G531" s="3" t="s">
        <v>1019</v>
      </c>
      <c r="H531" s="3" t="s">
        <v>1020</v>
      </c>
      <c r="I531" s="3" t="s">
        <v>1047</v>
      </c>
      <c r="J531" s="3" t="s">
        <v>1022</v>
      </c>
      <c r="K531" s="3" t="s">
        <v>1039</v>
      </c>
      <c r="L531" s="5">
        <v>0</v>
      </c>
      <c r="M531" s="4">
        <v>10</v>
      </c>
      <c r="N531" s="5">
        <v>9.9250000000000007</v>
      </c>
      <c r="O531" s="5">
        <v>0.99250000000000005</v>
      </c>
      <c r="P531" s="4">
        <v>821</v>
      </c>
      <c r="Q531" s="6">
        <v>1.21802679658952</v>
      </c>
      <c r="R531" s="7">
        <v>2.71194884287454</v>
      </c>
      <c r="S531" s="6">
        <v>0</v>
      </c>
      <c r="T531" s="5">
        <v>0</v>
      </c>
      <c r="U531" s="5">
        <v>0</v>
      </c>
      <c r="V531" s="5">
        <f t="shared" si="15"/>
        <v>9.9250000000000007</v>
      </c>
      <c r="W531" s="4">
        <v>0</v>
      </c>
    </row>
    <row r="532" spans="1:23" x14ac:dyDescent="0.25">
      <c r="A532" s="3" t="s">
        <v>1041</v>
      </c>
      <c r="B532" s="3" t="s">
        <v>1042</v>
      </c>
      <c r="C532" s="3" t="s">
        <v>330</v>
      </c>
      <c r="D532" s="3" t="s">
        <v>331</v>
      </c>
      <c r="E532" s="4" t="s">
        <v>1026</v>
      </c>
      <c r="F532" s="3" t="s">
        <v>1018</v>
      </c>
      <c r="G532" s="3" t="s">
        <v>332</v>
      </c>
      <c r="H532" s="3" t="s">
        <v>1020</v>
      </c>
      <c r="I532" s="3" t="s">
        <v>1047</v>
      </c>
      <c r="J532" s="3" t="s">
        <v>1022</v>
      </c>
      <c r="K532" s="3" t="s">
        <v>1039</v>
      </c>
      <c r="L532" s="5">
        <v>0</v>
      </c>
      <c r="M532" s="4">
        <v>10</v>
      </c>
      <c r="N532" s="5">
        <v>11.025</v>
      </c>
      <c r="O532" s="5">
        <v>1.1025</v>
      </c>
      <c r="P532" s="4">
        <v>77</v>
      </c>
      <c r="Q532" s="6">
        <v>12.987012987012999</v>
      </c>
      <c r="R532" s="7">
        <v>4.3441558441558401</v>
      </c>
      <c r="S532" s="6">
        <v>0</v>
      </c>
      <c r="T532" s="5">
        <v>0</v>
      </c>
      <c r="U532" s="5">
        <v>0</v>
      </c>
      <c r="V532" s="5">
        <f t="shared" si="15"/>
        <v>11.025</v>
      </c>
      <c r="W532" s="4">
        <v>0</v>
      </c>
    </row>
    <row r="533" spans="1:23" x14ac:dyDescent="0.25">
      <c r="A533" s="3" t="s">
        <v>1041</v>
      </c>
      <c r="B533" s="3" t="s">
        <v>1042</v>
      </c>
      <c r="C533" s="3" t="s">
        <v>333</v>
      </c>
      <c r="D533" s="3" t="s">
        <v>334</v>
      </c>
      <c r="E533" s="4" t="s">
        <v>1026</v>
      </c>
      <c r="F533" s="3" t="s">
        <v>1018</v>
      </c>
      <c r="G533" s="3" t="s">
        <v>335</v>
      </c>
      <c r="H533" s="3" t="s">
        <v>1020</v>
      </c>
      <c r="I533" s="3" t="s">
        <v>1047</v>
      </c>
      <c r="J533" s="3" t="s">
        <v>1022</v>
      </c>
      <c r="K533" s="3" t="s">
        <v>1039</v>
      </c>
      <c r="L533" s="5">
        <v>0</v>
      </c>
      <c r="M533" s="4">
        <v>13</v>
      </c>
      <c r="N533" s="5">
        <v>11.037499850000001</v>
      </c>
      <c r="O533" s="5">
        <v>0.84903845000000011</v>
      </c>
      <c r="P533" s="4">
        <v>105</v>
      </c>
      <c r="Q533" s="6">
        <v>12.380952380952399</v>
      </c>
      <c r="R533" s="7">
        <v>3.67533333333333</v>
      </c>
      <c r="S533" s="6">
        <v>0</v>
      </c>
      <c r="T533" s="5">
        <v>0</v>
      </c>
      <c r="U533" s="5">
        <v>0</v>
      </c>
      <c r="V533" s="5">
        <f t="shared" si="15"/>
        <v>11.037499850000001</v>
      </c>
      <c r="W533" s="4">
        <v>0</v>
      </c>
    </row>
    <row r="534" spans="1:23" x14ac:dyDescent="0.25">
      <c r="A534" s="3" t="s">
        <v>1041</v>
      </c>
      <c r="B534" s="3" t="s">
        <v>1042</v>
      </c>
      <c r="C534" s="3" t="s">
        <v>336</v>
      </c>
      <c r="D534" s="3" t="s">
        <v>337</v>
      </c>
      <c r="E534" s="4" t="s">
        <v>1026</v>
      </c>
      <c r="F534" s="3" t="s">
        <v>1018</v>
      </c>
      <c r="G534" s="3" t="s">
        <v>1019</v>
      </c>
      <c r="H534" s="3" t="s">
        <v>1020</v>
      </c>
      <c r="I534" s="3" t="s">
        <v>1047</v>
      </c>
      <c r="J534" s="3" t="s">
        <v>1022</v>
      </c>
      <c r="K534" s="3" t="s">
        <v>1039</v>
      </c>
      <c r="L534" s="5">
        <v>0</v>
      </c>
      <c r="M534" s="4">
        <v>9</v>
      </c>
      <c r="N534" s="5">
        <v>12.7125</v>
      </c>
      <c r="O534" s="5">
        <v>1.4125000000000001</v>
      </c>
      <c r="P534" s="4">
        <v>334</v>
      </c>
      <c r="Q534" s="6">
        <v>2.6946107784431099</v>
      </c>
      <c r="R534" s="7">
        <v>4.6428143712574803</v>
      </c>
      <c r="S534" s="6">
        <v>0</v>
      </c>
      <c r="T534" s="5">
        <v>0</v>
      </c>
      <c r="U534" s="5">
        <v>0</v>
      </c>
      <c r="V534" s="5">
        <f t="shared" si="15"/>
        <v>12.7125</v>
      </c>
      <c r="W534" s="4">
        <v>0</v>
      </c>
    </row>
    <row r="535" spans="1:23" x14ac:dyDescent="0.25">
      <c r="A535" s="3" t="s">
        <v>1041</v>
      </c>
      <c r="B535" s="3" t="s">
        <v>1042</v>
      </c>
      <c r="C535" s="3" t="s">
        <v>338</v>
      </c>
      <c r="D535" s="3" t="s">
        <v>339</v>
      </c>
      <c r="E535" s="4" t="s">
        <v>1026</v>
      </c>
      <c r="F535" s="3" t="s">
        <v>1018</v>
      </c>
      <c r="G535" s="3" t="s">
        <v>340</v>
      </c>
      <c r="H535" s="3" t="s">
        <v>1020</v>
      </c>
      <c r="I535" s="3" t="s">
        <v>1047</v>
      </c>
      <c r="J535" s="3" t="s">
        <v>1022</v>
      </c>
      <c r="K535" s="3" t="s">
        <v>1039</v>
      </c>
      <c r="L535" s="5">
        <v>0</v>
      </c>
      <c r="M535" s="4">
        <v>23</v>
      </c>
      <c r="N535" s="5">
        <v>17.324999837499998</v>
      </c>
      <c r="O535" s="5">
        <v>0.75326086249999991</v>
      </c>
      <c r="P535" s="4">
        <v>188</v>
      </c>
      <c r="Q535" s="6">
        <v>12.2340425531915</v>
      </c>
      <c r="R535" s="7">
        <v>4.0681914893617002</v>
      </c>
      <c r="S535" s="6">
        <v>0</v>
      </c>
      <c r="T535" s="5">
        <v>0</v>
      </c>
      <c r="U535" s="5">
        <v>0</v>
      </c>
      <c r="V535" s="5">
        <f t="shared" si="15"/>
        <v>17.324999837499998</v>
      </c>
      <c r="W535" s="4">
        <v>0</v>
      </c>
    </row>
    <row r="536" spans="1:23" x14ac:dyDescent="0.25">
      <c r="A536" s="3" t="s">
        <v>1041</v>
      </c>
      <c r="B536" s="3" t="s">
        <v>1042</v>
      </c>
      <c r="C536" s="3" t="s">
        <v>341</v>
      </c>
      <c r="D536" s="3" t="s">
        <v>342</v>
      </c>
      <c r="E536" s="4" t="s">
        <v>1026</v>
      </c>
      <c r="F536" s="3" t="s">
        <v>1018</v>
      </c>
      <c r="G536" s="3" t="s">
        <v>1019</v>
      </c>
      <c r="H536" s="3" t="s">
        <v>1020</v>
      </c>
      <c r="I536" s="3" t="s">
        <v>1047</v>
      </c>
      <c r="J536" s="3" t="s">
        <v>1022</v>
      </c>
      <c r="K536" s="3" t="s">
        <v>1039</v>
      </c>
      <c r="L536" s="5">
        <v>0</v>
      </c>
      <c r="M536" s="4">
        <v>11</v>
      </c>
      <c r="N536" s="5">
        <v>18.474999950000001</v>
      </c>
      <c r="O536" s="5">
        <v>1.67954545</v>
      </c>
      <c r="P536" s="4">
        <v>388</v>
      </c>
      <c r="Q536" s="6">
        <v>2.8350515463917501</v>
      </c>
      <c r="R536" s="7">
        <v>3.5314948453608199</v>
      </c>
      <c r="S536" s="6">
        <v>0</v>
      </c>
      <c r="T536" s="5">
        <v>0</v>
      </c>
      <c r="U536" s="5">
        <v>0</v>
      </c>
      <c r="V536" s="5">
        <f t="shared" si="15"/>
        <v>18.474999950000001</v>
      </c>
      <c r="W536" s="4">
        <v>0</v>
      </c>
    </row>
    <row r="537" spans="1:23" x14ac:dyDescent="0.25">
      <c r="A537" s="3" t="s">
        <v>1041</v>
      </c>
      <c r="B537" s="3" t="s">
        <v>1042</v>
      </c>
      <c r="C537" s="3" t="s">
        <v>343</v>
      </c>
      <c r="D537" s="3" t="s">
        <v>344</v>
      </c>
      <c r="E537" s="4" t="s">
        <v>1026</v>
      </c>
      <c r="F537" s="3" t="s">
        <v>1018</v>
      </c>
      <c r="G537" s="3" t="s">
        <v>1238</v>
      </c>
      <c r="H537" s="3" t="s">
        <v>1020</v>
      </c>
      <c r="I537" s="3" t="s">
        <v>1047</v>
      </c>
      <c r="J537" s="3" t="s">
        <v>1022</v>
      </c>
      <c r="K537" s="3" t="s">
        <v>1039</v>
      </c>
      <c r="L537" s="5">
        <v>0</v>
      </c>
      <c r="M537" s="4">
        <v>26</v>
      </c>
      <c r="N537" s="5">
        <v>31.237499800000002</v>
      </c>
      <c r="O537" s="5">
        <v>1.2014423000000001</v>
      </c>
      <c r="P537" s="4">
        <v>494</v>
      </c>
      <c r="Q537" s="6">
        <v>5.2631578947368398</v>
      </c>
      <c r="R537" s="7">
        <v>5.2775708502024301</v>
      </c>
      <c r="S537" s="6">
        <v>0</v>
      </c>
      <c r="T537" s="5">
        <v>0</v>
      </c>
      <c r="U537" s="5">
        <v>0</v>
      </c>
      <c r="V537" s="5">
        <f t="shared" si="15"/>
        <v>31.237499800000002</v>
      </c>
      <c r="W537" s="4">
        <v>0</v>
      </c>
    </row>
    <row r="538" spans="1:23" x14ac:dyDescent="0.25">
      <c r="A538" s="3" t="s">
        <v>1041</v>
      </c>
      <c r="B538" s="3" t="s">
        <v>1042</v>
      </c>
      <c r="C538" s="3" t="s">
        <v>345</v>
      </c>
      <c r="D538" s="3" t="s">
        <v>1262</v>
      </c>
      <c r="E538" s="4" t="s">
        <v>1026</v>
      </c>
      <c r="F538" s="3" t="s">
        <v>1018</v>
      </c>
      <c r="G538" s="3" t="s">
        <v>1238</v>
      </c>
      <c r="H538" s="3" t="s">
        <v>1020</v>
      </c>
      <c r="I538" s="3" t="s">
        <v>1047</v>
      </c>
      <c r="J538" s="3" t="s">
        <v>1022</v>
      </c>
      <c r="K538" s="3" t="s">
        <v>1039</v>
      </c>
      <c r="L538" s="5">
        <v>0</v>
      </c>
      <c r="M538" s="4">
        <v>38</v>
      </c>
      <c r="N538" s="5">
        <v>42.887499675000001</v>
      </c>
      <c r="O538" s="5">
        <v>1.1286184125000001</v>
      </c>
      <c r="P538" s="4">
        <v>485</v>
      </c>
      <c r="Q538" s="6">
        <v>7.8350515463917496</v>
      </c>
      <c r="R538" s="7">
        <v>3.8971340206185601</v>
      </c>
      <c r="S538" s="6">
        <v>0</v>
      </c>
      <c r="T538" s="5">
        <v>0</v>
      </c>
      <c r="U538" s="5">
        <v>0</v>
      </c>
      <c r="V538" s="5">
        <f t="shared" si="15"/>
        <v>42.887499675000001</v>
      </c>
      <c r="W538" s="4">
        <v>0</v>
      </c>
    </row>
    <row r="539" spans="1:23" x14ac:dyDescent="0.25">
      <c r="A539" s="3" t="s">
        <v>1041</v>
      </c>
      <c r="B539" s="3" t="s">
        <v>1042</v>
      </c>
      <c r="C539" s="3" t="s">
        <v>346</v>
      </c>
      <c r="D539" s="3" t="s">
        <v>347</v>
      </c>
      <c r="E539" s="4" t="s">
        <v>1026</v>
      </c>
      <c r="F539" s="3" t="s">
        <v>1018</v>
      </c>
      <c r="G539" s="3" t="s">
        <v>279</v>
      </c>
      <c r="H539" s="3" t="s">
        <v>1020</v>
      </c>
      <c r="I539" s="3" t="s">
        <v>1047</v>
      </c>
      <c r="J539" s="3" t="s">
        <v>1022</v>
      </c>
      <c r="K539" s="3" t="s">
        <v>1039</v>
      </c>
      <c r="L539" s="5">
        <v>0</v>
      </c>
      <c r="M539" s="4">
        <v>44</v>
      </c>
      <c r="N539" s="5">
        <v>49.362499999999997</v>
      </c>
      <c r="O539" s="5">
        <v>1.121875</v>
      </c>
      <c r="P539" s="4">
        <v>747</v>
      </c>
      <c r="Q539" s="6">
        <v>5.89022757697456</v>
      </c>
      <c r="R539" s="7">
        <v>5.5172824631860804</v>
      </c>
      <c r="S539" s="6">
        <v>0</v>
      </c>
      <c r="T539" s="5">
        <v>0</v>
      </c>
      <c r="U539" s="5">
        <v>0</v>
      </c>
      <c r="V539" s="5">
        <f t="shared" si="15"/>
        <v>49.362499999999997</v>
      </c>
      <c r="W539" s="4">
        <v>0</v>
      </c>
    </row>
    <row r="540" spans="1:23" x14ac:dyDescent="0.25">
      <c r="A540" s="3" t="s">
        <v>1041</v>
      </c>
      <c r="B540" s="3" t="s">
        <v>1042</v>
      </c>
      <c r="C540" s="3" t="s">
        <v>348</v>
      </c>
      <c r="D540" s="3" t="s">
        <v>349</v>
      </c>
      <c r="E540" s="4" t="s">
        <v>1026</v>
      </c>
      <c r="F540" s="3" t="s">
        <v>1018</v>
      </c>
      <c r="G540" s="3" t="s">
        <v>1019</v>
      </c>
      <c r="H540" s="3" t="s">
        <v>1020</v>
      </c>
      <c r="I540" s="3" t="s">
        <v>1047</v>
      </c>
      <c r="J540" s="3" t="s">
        <v>1022</v>
      </c>
      <c r="K540" s="3" t="s">
        <v>1039</v>
      </c>
      <c r="L540" s="5">
        <v>0</v>
      </c>
      <c r="M540" s="4">
        <v>39</v>
      </c>
      <c r="N540" s="5">
        <v>57.687499837499999</v>
      </c>
      <c r="O540" s="5">
        <v>1.4791666625</v>
      </c>
      <c r="P540" s="4">
        <v>1117</v>
      </c>
      <c r="Q540" s="6">
        <v>3.4914950760966899</v>
      </c>
      <c r="R540" s="7">
        <v>4.8948075201432397</v>
      </c>
      <c r="S540" s="6">
        <v>0</v>
      </c>
      <c r="T540" s="5">
        <v>0</v>
      </c>
      <c r="U540" s="5">
        <v>0</v>
      </c>
      <c r="V540" s="5">
        <f t="shared" si="15"/>
        <v>57.687499837499999</v>
      </c>
      <c r="W540" s="4">
        <v>0</v>
      </c>
    </row>
    <row r="541" spans="1:23" x14ac:dyDescent="0.25">
      <c r="A541" s="3" t="s">
        <v>1041</v>
      </c>
      <c r="B541" s="3" t="s">
        <v>1042</v>
      </c>
      <c r="C541" s="3" t="s">
        <v>350</v>
      </c>
      <c r="D541" s="3" t="s">
        <v>351</v>
      </c>
      <c r="E541" s="4" t="s">
        <v>1026</v>
      </c>
      <c r="F541" s="3" t="s">
        <v>1018</v>
      </c>
      <c r="G541" s="3" t="s">
        <v>109</v>
      </c>
      <c r="H541" s="3" t="s">
        <v>1020</v>
      </c>
      <c r="I541" s="3" t="s">
        <v>1047</v>
      </c>
      <c r="J541" s="3" t="s">
        <v>1022</v>
      </c>
      <c r="K541" s="3" t="s">
        <v>1039</v>
      </c>
      <c r="L541" s="5">
        <v>0</v>
      </c>
      <c r="M541" s="4">
        <v>44</v>
      </c>
      <c r="N541" s="5">
        <v>75.612499600000007</v>
      </c>
      <c r="O541" s="5">
        <v>1.7184659</v>
      </c>
      <c r="P541" s="4">
        <v>814</v>
      </c>
      <c r="Q541" s="6">
        <v>5.4054054054054097</v>
      </c>
      <c r="R541" s="7">
        <v>4.05239557739558</v>
      </c>
      <c r="S541" s="6">
        <v>0</v>
      </c>
      <c r="T541" s="5">
        <v>0</v>
      </c>
      <c r="U541" s="5">
        <v>0</v>
      </c>
      <c r="V541" s="5">
        <f t="shared" si="15"/>
        <v>75.612499600000007</v>
      </c>
      <c r="W541" s="4">
        <v>0</v>
      </c>
    </row>
    <row r="542" spans="1:23" x14ac:dyDescent="0.25">
      <c r="A542" s="3" t="s">
        <v>1041</v>
      </c>
      <c r="B542" s="3" t="s">
        <v>1042</v>
      </c>
      <c r="C542" s="3" t="s">
        <v>352</v>
      </c>
      <c r="D542" s="3" t="s">
        <v>353</v>
      </c>
      <c r="E542" s="4" t="s">
        <v>1026</v>
      </c>
      <c r="F542" s="3" t="s">
        <v>1018</v>
      </c>
      <c r="G542" s="3" t="s">
        <v>122</v>
      </c>
      <c r="H542" s="3" t="s">
        <v>1020</v>
      </c>
      <c r="I542" s="3" t="s">
        <v>1047</v>
      </c>
      <c r="J542" s="3" t="s">
        <v>1022</v>
      </c>
      <c r="K542" s="3" t="s">
        <v>1039</v>
      </c>
      <c r="L542" s="5">
        <v>0</v>
      </c>
      <c r="M542" s="4">
        <v>95</v>
      </c>
      <c r="N542" s="5">
        <v>181.487498875</v>
      </c>
      <c r="O542" s="5">
        <v>1.910394725</v>
      </c>
      <c r="P542" s="4">
        <v>4006</v>
      </c>
      <c r="Q542" s="6">
        <v>2.3714428357463802</v>
      </c>
      <c r="R542" s="7">
        <v>4.9040414378432304</v>
      </c>
      <c r="S542" s="6">
        <v>0</v>
      </c>
      <c r="T542" s="5">
        <v>0</v>
      </c>
      <c r="U542" s="5">
        <v>0</v>
      </c>
      <c r="V542" s="5">
        <f t="shared" si="15"/>
        <v>181.487498875</v>
      </c>
      <c r="W542" s="4">
        <v>0</v>
      </c>
    </row>
    <row r="543" spans="1:23" x14ac:dyDescent="0.25">
      <c r="A543" s="3" t="s">
        <v>1041</v>
      </c>
      <c r="B543" s="3" t="s">
        <v>1042</v>
      </c>
      <c r="C543" s="3" t="s">
        <v>354</v>
      </c>
      <c r="D543" s="3" t="s">
        <v>355</v>
      </c>
      <c r="E543" s="4" t="s">
        <v>1026</v>
      </c>
      <c r="F543" s="3" t="s">
        <v>1018</v>
      </c>
      <c r="G543" s="3" t="s">
        <v>1238</v>
      </c>
      <c r="H543" s="3" t="s">
        <v>1020</v>
      </c>
      <c r="I543" s="3" t="s">
        <v>1047</v>
      </c>
      <c r="J543" s="3" t="s">
        <v>1022</v>
      </c>
      <c r="K543" s="3" t="s">
        <v>1039</v>
      </c>
      <c r="L543" s="5">
        <v>0</v>
      </c>
      <c r="M543" s="4">
        <v>120</v>
      </c>
      <c r="N543" s="5">
        <v>186.474999</v>
      </c>
      <c r="O543" s="5">
        <v>1.553958325</v>
      </c>
      <c r="P543" s="4">
        <v>3880</v>
      </c>
      <c r="Q543" s="6">
        <v>3.0927835051546402</v>
      </c>
      <c r="R543" s="7">
        <v>4.67492783505155</v>
      </c>
      <c r="S543" s="6">
        <v>0</v>
      </c>
      <c r="T543" s="5">
        <v>0</v>
      </c>
      <c r="U543" s="5">
        <v>0</v>
      </c>
      <c r="V543" s="5">
        <f t="shared" si="15"/>
        <v>186.474999</v>
      </c>
      <c r="W543" s="4">
        <v>0</v>
      </c>
    </row>
    <row r="544" spans="1:23" x14ac:dyDescent="0.25">
      <c r="A544" s="3" t="s">
        <v>1041</v>
      </c>
      <c r="B544" s="3" t="s">
        <v>1042</v>
      </c>
      <c r="C544" s="3" t="s">
        <v>356</v>
      </c>
      <c r="D544" s="3" t="s">
        <v>113</v>
      </c>
      <c r="E544" s="4" t="s">
        <v>1026</v>
      </c>
      <c r="F544" s="3" t="s">
        <v>1018</v>
      </c>
      <c r="G544" s="3" t="s">
        <v>279</v>
      </c>
      <c r="H544" s="3" t="s">
        <v>1020</v>
      </c>
      <c r="I544" s="3" t="s">
        <v>1047</v>
      </c>
      <c r="J544" s="3" t="s">
        <v>1022</v>
      </c>
      <c r="K544" s="3" t="s">
        <v>1039</v>
      </c>
      <c r="L544" s="5">
        <v>0</v>
      </c>
      <c r="M544" s="4">
        <v>266</v>
      </c>
      <c r="N544" s="5">
        <v>389.84999900000003</v>
      </c>
      <c r="O544" s="5">
        <v>1.4656015</v>
      </c>
      <c r="P544" s="4">
        <v>7842</v>
      </c>
      <c r="Q544" s="6">
        <v>3.3919918388166299</v>
      </c>
      <c r="R544" s="7">
        <v>4.6730884978321896</v>
      </c>
      <c r="S544" s="6">
        <v>0</v>
      </c>
      <c r="T544" s="5">
        <v>0</v>
      </c>
      <c r="U544" s="5">
        <v>0</v>
      </c>
      <c r="V544" s="5">
        <f t="shared" si="15"/>
        <v>389.84999900000003</v>
      </c>
      <c r="W544" s="4">
        <v>0</v>
      </c>
    </row>
    <row r="545" spans="1:23" x14ac:dyDescent="0.25">
      <c r="A545" s="3" t="s">
        <v>1041</v>
      </c>
      <c r="B545" s="3" t="s">
        <v>1042</v>
      </c>
      <c r="C545" s="3" t="s">
        <v>357</v>
      </c>
      <c r="D545" s="3" t="s">
        <v>358</v>
      </c>
      <c r="E545" s="4" t="s">
        <v>1026</v>
      </c>
      <c r="F545" s="3" t="s">
        <v>1018</v>
      </c>
      <c r="G545" s="3" t="s">
        <v>109</v>
      </c>
      <c r="H545" s="3" t="s">
        <v>1020</v>
      </c>
      <c r="I545" s="3" t="s">
        <v>1047</v>
      </c>
      <c r="J545" s="3" t="s">
        <v>1022</v>
      </c>
      <c r="K545" s="3" t="s">
        <v>1039</v>
      </c>
      <c r="L545" s="5">
        <v>0</v>
      </c>
      <c r="M545" s="4">
        <v>221</v>
      </c>
      <c r="N545" s="5">
        <v>418.93749803749995</v>
      </c>
      <c r="O545" s="5">
        <v>1.8956447874999998</v>
      </c>
      <c r="P545" s="4">
        <v>9391</v>
      </c>
      <c r="Q545" s="6">
        <v>2.3533170056436998</v>
      </c>
      <c r="R545" s="7">
        <v>4.07061441805984</v>
      </c>
      <c r="S545" s="6">
        <v>0</v>
      </c>
      <c r="T545" s="5">
        <v>0</v>
      </c>
      <c r="U545" s="5">
        <v>0</v>
      </c>
      <c r="V545" s="5">
        <f t="shared" si="15"/>
        <v>418.93749803749995</v>
      </c>
      <c r="W545" s="4">
        <v>0</v>
      </c>
    </row>
    <row r="546" spans="1:23" x14ac:dyDescent="0.25">
      <c r="A546" s="3" t="s">
        <v>1041</v>
      </c>
      <c r="B546" s="3" t="s">
        <v>1042</v>
      </c>
      <c r="C546" s="3" t="s">
        <v>359</v>
      </c>
      <c r="D546" s="3" t="s">
        <v>360</v>
      </c>
      <c r="E546" s="4" t="s">
        <v>1026</v>
      </c>
      <c r="F546" s="3" t="s">
        <v>1018</v>
      </c>
      <c r="G546" s="3" t="s">
        <v>1238</v>
      </c>
      <c r="H546" s="3" t="s">
        <v>1020</v>
      </c>
      <c r="I546" s="3" t="s">
        <v>1047</v>
      </c>
      <c r="J546" s="3" t="s">
        <v>1022</v>
      </c>
      <c r="K546" s="3" t="s">
        <v>1039</v>
      </c>
      <c r="L546" s="5">
        <v>0</v>
      </c>
      <c r="M546" s="4">
        <v>291</v>
      </c>
      <c r="N546" s="5">
        <v>492.43749682500004</v>
      </c>
      <c r="O546" s="5">
        <v>1.6922250750000001</v>
      </c>
      <c r="P546" s="4">
        <v>7714</v>
      </c>
      <c r="Q546" s="6">
        <v>3.7723619393310899</v>
      </c>
      <c r="R546" s="7">
        <v>4.5810578169561804</v>
      </c>
      <c r="S546" s="6">
        <v>0</v>
      </c>
      <c r="T546" s="5">
        <v>0</v>
      </c>
      <c r="U546" s="5">
        <v>0</v>
      </c>
      <c r="V546" s="5">
        <f t="shared" si="15"/>
        <v>492.43749682500004</v>
      </c>
      <c r="W546" s="4">
        <v>0</v>
      </c>
    </row>
    <row r="547" spans="1:23" x14ac:dyDescent="0.25">
      <c r="A547" s="3" t="s">
        <v>1041</v>
      </c>
      <c r="B547" s="3" t="s">
        <v>1042</v>
      </c>
      <c r="C547" s="3" t="s">
        <v>519</v>
      </c>
      <c r="D547" s="3" t="s">
        <v>520</v>
      </c>
      <c r="E547" s="4" t="s">
        <v>1026</v>
      </c>
      <c r="F547" s="3" t="s">
        <v>1018</v>
      </c>
      <c r="G547" s="3" t="s">
        <v>521</v>
      </c>
      <c r="H547" s="3" t="s">
        <v>1020</v>
      </c>
      <c r="I547" s="3" t="s">
        <v>1047</v>
      </c>
      <c r="J547" s="3" t="s">
        <v>1022</v>
      </c>
      <c r="K547" s="3" t="s">
        <v>1039</v>
      </c>
      <c r="L547" s="5">
        <v>1.25</v>
      </c>
      <c r="M547" s="4">
        <v>6</v>
      </c>
      <c r="N547" s="5">
        <v>6.9624999749999992</v>
      </c>
      <c r="O547" s="5">
        <v>1.1604166624999999</v>
      </c>
      <c r="P547" s="4">
        <v>78</v>
      </c>
      <c r="Q547" s="6">
        <v>7.6923076923076898</v>
      </c>
      <c r="R547" s="7">
        <v>2.3820512820512798</v>
      </c>
      <c r="S547" s="6">
        <v>0</v>
      </c>
      <c r="T547" s="5">
        <v>0</v>
      </c>
      <c r="U547" s="5">
        <v>0</v>
      </c>
      <c r="V547" s="5">
        <f t="shared" si="15"/>
        <v>6.9624999749999992</v>
      </c>
      <c r="W547" s="4">
        <v>0</v>
      </c>
    </row>
    <row r="548" spans="1:23" x14ac:dyDescent="0.25">
      <c r="A548" s="3" t="s">
        <v>1041</v>
      </c>
      <c r="B548" s="3" t="s">
        <v>1042</v>
      </c>
      <c r="C548" s="3" t="s">
        <v>522</v>
      </c>
      <c r="D548" s="3" t="s">
        <v>523</v>
      </c>
      <c r="E548" s="4" t="s">
        <v>1034</v>
      </c>
      <c r="F548" s="3" t="s">
        <v>1018</v>
      </c>
      <c r="G548" s="3" t="s">
        <v>1238</v>
      </c>
      <c r="H548" s="3" t="s">
        <v>1020</v>
      </c>
      <c r="I548" s="3" t="s">
        <v>1047</v>
      </c>
      <c r="J548" s="3" t="s">
        <v>1022</v>
      </c>
      <c r="K548" s="3" t="s">
        <v>1039</v>
      </c>
      <c r="L548" s="5">
        <v>1.25</v>
      </c>
      <c r="M548" s="4">
        <v>13</v>
      </c>
      <c r="N548" s="5">
        <v>29.074999849999998</v>
      </c>
      <c r="O548" s="5">
        <v>2.2365384499999998</v>
      </c>
      <c r="P548" s="4">
        <v>670</v>
      </c>
      <c r="Q548" s="6">
        <v>1.9402985074626899</v>
      </c>
      <c r="R548" s="7">
        <v>1.1103432835820899</v>
      </c>
      <c r="S548" s="6">
        <v>0</v>
      </c>
      <c r="T548" s="5">
        <v>0</v>
      </c>
      <c r="U548" s="5">
        <v>0</v>
      </c>
      <c r="V548" s="5">
        <f t="shared" si="15"/>
        <v>29.074999849999998</v>
      </c>
      <c r="W548" s="4">
        <v>0</v>
      </c>
    </row>
    <row r="549" spans="1:23" x14ac:dyDescent="0.25">
      <c r="A549" s="3" t="s">
        <v>1041</v>
      </c>
      <c r="B549" s="3" t="s">
        <v>1042</v>
      </c>
      <c r="C549" s="3" t="s">
        <v>526</v>
      </c>
      <c r="D549" s="3" t="s">
        <v>383</v>
      </c>
      <c r="E549" s="4" t="s">
        <v>1026</v>
      </c>
      <c r="F549" s="3" t="s">
        <v>1055</v>
      </c>
      <c r="G549" s="3" t="s">
        <v>1052</v>
      </c>
      <c r="H549" s="3" t="s">
        <v>1020</v>
      </c>
      <c r="I549" s="3" t="s">
        <v>1029</v>
      </c>
      <c r="J549" s="3" t="s">
        <v>1022</v>
      </c>
      <c r="K549" s="3" t="s">
        <v>1023</v>
      </c>
      <c r="L549" s="5">
        <v>1.35</v>
      </c>
      <c r="M549" s="4">
        <v>4</v>
      </c>
      <c r="N549" s="5">
        <v>3.5249999999999999</v>
      </c>
      <c r="O549" s="5">
        <v>0.88124999999999998</v>
      </c>
      <c r="P549" s="4">
        <v>72</v>
      </c>
      <c r="Q549" s="6">
        <v>5.5555555555555598</v>
      </c>
      <c r="R549" s="7">
        <v>1.0277777777777799</v>
      </c>
      <c r="S549" s="6">
        <v>0</v>
      </c>
      <c r="T549" s="5">
        <v>0</v>
      </c>
      <c r="U549" s="5">
        <v>0</v>
      </c>
      <c r="V549" s="5">
        <f t="shared" si="15"/>
        <v>3.5249999999999999</v>
      </c>
      <c r="W549" s="4">
        <v>0</v>
      </c>
    </row>
    <row r="550" spans="1:23" x14ac:dyDescent="0.25">
      <c r="A550" s="3" t="s">
        <v>1041</v>
      </c>
      <c r="B550" s="3" t="s">
        <v>1042</v>
      </c>
      <c r="C550" s="3" t="s">
        <v>563</v>
      </c>
      <c r="D550" s="3" t="s">
        <v>564</v>
      </c>
      <c r="E550" s="4" t="s">
        <v>1026</v>
      </c>
      <c r="F550" s="3" t="s">
        <v>1018</v>
      </c>
      <c r="G550" s="3" t="s">
        <v>327</v>
      </c>
      <c r="H550" s="3" t="s">
        <v>1020</v>
      </c>
      <c r="I550" s="3" t="s">
        <v>1047</v>
      </c>
      <c r="J550" s="3" t="s">
        <v>1022</v>
      </c>
      <c r="K550" s="3" t="s">
        <v>1039</v>
      </c>
      <c r="L550" s="5">
        <v>2.5</v>
      </c>
      <c r="M550" s="4">
        <v>2</v>
      </c>
      <c r="N550" s="5">
        <v>1.4624999999999999</v>
      </c>
      <c r="O550" s="5">
        <v>0.73124999999999996</v>
      </c>
      <c r="P550" s="4">
        <v>9</v>
      </c>
      <c r="Q550" s="6">
        <v>22.2222222222222</v>
      </c>
      <c r="R550" s="7">
        <v>1</v>
      </c>
      <c r="S550" s="6">
        <v>0</v>
      </c>
      <c r="T550" s="5">
        <v>0</v>
      </c>
      <c r="U550" s="5">
        <v>0</v>
      </c>
      <c r="V550" s="5">
        <f t="shared" si="15"/>
        <v>1.4624999999999999</v>
      </c>
      <c r="W550" s="4">
        <v>0</v>
      </c>
    </row>
    <row r="551" spans="1:23" x14ac:dyDescent="0.25">
      <c r="A551" s="3" t="s">
        <v>1041</v>
      </c>
      <c r="B551" s="3" t="s">
        <v>1042</v>
      </c>
      <c r="C551" s="3" t="s">
        <v>565</v>
      </c>
      <c r="D551" s="3" t="s">
        <v>1301</v>
      </c>
      <c r="E551" s="4" t="s">
        <v>1026</v>
      </c>
      <c r="F551" s="3" t="s">
        <v>1216</v>
      </c>
      <c r="G551" s="3" t="s">
        <v>17</v>
      </c>
      <c r="H551" s="3" t="s">
        <v>1020</v>
      </c>
      <c r="I551" s="3" t="s">
        <v>1047</v>
      </c>
      <c r="J551" s="3" t="s">
        <v>1022</v>
      </c>
      <c r="K551" s="3" t="s">
        <v>1023</v>
      </c>
      <c r="L551" s="5">
        <v>2.5</v>
      </c>
      <c r="M551" s="4">
        <v>383</v>
      </c>
      <c r="N551" s="5">
        <v>1152.0624967250001</v>
      </c>
      <c r="O551" s="5">
        <v>3.0079960750000003</v>
      </c>
      <c r="P551" s="4">
        <v>6780</v>
      </c>
      <c r="Q551" s="6">
        <v>5.6489675516224196</v>
      </c>
      <c r="R551" s="7">
        <v>1.8627241887905599</v>
      </c>
      <c r="S551" s="6">
        <v>0</v>
      </c>
      <c r="T551" s="5">
        <v>0</v>
      </c>
      <c r="U551" s="5">
        <v>0</v>
      </c>
      <c r="V551" s="5">
        <f t="shared" si="15"/>
        <v>1152.0624967250001</v>
      </c>
      <c r="W551" s="4">
        <v>0</v>
      </c>
    </row>
    <row r="552" spans="1:23" x14ac:dyDescent="0.25">
      <c r="A552" s="3" t="s">
        <v>1041</v>
      </c>
      <c r="B552" s="3" t="s">
        <v>1042</v>
      </c>
      <c r="C552" s="3" t="s">
        <v>566</v>
      </c>
      <c r="D552" s="3" t="s">
        <v>1237</v>
      </c>
      <c r="E552" s="4" t="s">
        <v>1026</v>
      </c>
      <c r="F552" s="3" t="s">
        <v>1018</v>
      </c>
      <c r="G552" s="3" t="s">
        <v>1238</v>
      </c>
      <c r="H552" s="3" t="s">
        <v>1020</v>
      </c>
      <c r="I552" s="3" t="s">
        <v>1047</v>
      </c>
      <c r="J552" s="3" t="s">
        <v>1022</v>
      </c>
      <c r="K552" s="3" t="s">
        <v>1039</v>
      </c>
      <c r="L552" s="5">
        <v>2.5</v>
      </c>
      <c r="M552" s="4">
        <v>488</v>
      </c>
      <c r="N552" s="5">
        <v>1243.7499961999999</v>
      </c>
      <c r="O552" s="5">
        <v>2.548668025</v>
      </c>
      <c r="P552" s="4">
        <v>24166</v>
      </c>
      <c r="Q552" s="6">
        <v>2.01936605147728</v>
      </c>
      <c r="R552" s="7">
        <v>4.5077832491930803</v>
      </c>
      <c r="S552" s="6">
        <v>0</v>
      </c>
      <c r="T552" s="5">
        <v>0</v>
      </c>
      <c r="U552" s="5">
        <v>0</v>
      </c>
      <c r="V552" s="5">
        <f t="shared" si="15"/>
        <v>1243.7499961999999</v>
      </c>
      <c r="W552" s="4">
        <v>0</v>
      </c>
    </row>
    <row r="553" spans="1:23" x14ac:dyDescent="0.25">
      <c r="A553" s="3" t="s">
        <v>1041</v>
      </c>
      <c r="B553" s="3" t="s">
        <v>1042</v>
      </c>
      <c r="C553" s="3" t="s">
        <v>568</v>
      </c>
      <c r="D553" s="3" t="s">
        <v>135</v>
      </c>
      <c r="E553" s="4" t="s">
        <v>1026</v>
      </c>
      <c r="F553" s="3" t="s">
        <v>1216</v>
      </c>
      <c r="G553" s="3" t="s">
        <v>1028</v>
      </c>
      <c r="H553" s="3" t="s">
        <v>1020</v>
      </c>
      <c r="I553" s="3" t="s">
        <v>99</v>
      </c>
      <c r="J553" s="3" t="s">
        <v>1022</v>
      </c>
      <c r="K553" s="3" t="s">
        <v>1025</v>
      </c>
      <c r="L553" s="5">
        <v>2.9375</v>
      </c>
      <c r="M553" s="4">
        <v>629</v>
      </c>
      <c r="N553" s="5">
        <v>1070.6374977375001</v>
      </c>
      <c r="O553" s="5">
        <v>1.7021263875000001</v>
      </c>
      <c r="P553" s="4">
        <v>15026</v>
      </c>
      <c r="Q553" s="6">
        <v>4.1860774657260702</v>
      </c>
      <c r="R553" s="7">
        <v>1.7975176360974301</v>
      </c>
      <c r="S553" s="6">
        <v>0</v>
      </c>
      <c r="T553" s="5">
        <v>0</v>
      </c>
      <c r="U553" s="5">
        <v>0</v>
      </c>
      <c r="V553" s="5">
        <f t="shared" si="15"/>
        <v>1070.6374977375001</v>
      </c>
      <c r="W553" s="4">
        <v>0</v>
      </c>
    </row>
    <row r="554" spans="1:23" x14ac:dyDescent="0.25">
      <c r="A554" s="3" t="s">
        <v>1041</v>
      </c>
      <c r="B554" s="3" t="s">
        <v>1042</v>
      </c>
      <c r="C554" s="3" t="s">
        <v>673</v>
      </c>
      <c r="D554" s="3" t="s">
        <v>674</v>
      </c>
      <c r="E554" s="4" t="s">
        <v>1026</v>
      </c>
      <c r="F554" s="3" t="s">
        <v>1296</v>
      </c>
      <c r="G554" s="3" t="s">
        <v>1297</v>
      </c>
      <c r="H554" s="3" t="s">
        <v>1020</v>
      </c>
      <c r="I554" s="3" t="s">
        <v>1029</v>
      </c>
      <c r="J554" s="3" t="s">
        <v>1022</v>
      </c>
      <c r="K554" s="3" t="s">
        <v>1025</v>
      </c>
      <c r="L554" s="5">
        <v>5</v>
      </c>
      <c r="M554" s="4">
        <v>1</v>
      </c>
      <c r="N554" s="5">
        <v>1.125</v>
      </c>
      <c r="O554" s="5">
        <v>1.125</v>
      </c>
      <c r="P554" s="4">
        <v>7</v>
      </c>
      <c r="Q554" s="6">
        <v>14.285714285714301</v>
      </c>
      <c r="R554" s="7">
        <v>1</v>
      </c>
      <c r="S554" s="6">
        <v>0</v>
      </c>
      <c r="T554" s="5">
        <v>0</v>
      </c>
      <c r="U554" s="5">
        <v>0</v>
      </c>
      <c r="V554" s="5">
        <f t="shared" si="15"/>
        <v>1.125</v>
      </c>
      <c r="W554" s="4">
        <v>0</v>
      </c>
    </row>
    <row r="555" spans="1:23" x14ac:dyDescent="0.25">
      <c r="A555" s="3" t="s">
        <v>1041</v>
      </c>
      <c r="B555" s="3" t="s">
        <v>1042</v>
      </c>
      <c r="C555" s="3" t="s">
        <v>675</v>
      </c>
      <c r="D555" s="3" t="s">
        <v>676</v>
      </c>
      <c r="E555" s="4" t="s">
        <v>1026</v>
      </c>
      <c r="F555" s="3" t="s">
        <v>1296</v>
      </c>
      <c r="G555" s="3" t="s">
        <v>1297</v>
      </c>
      <c r="H555" s="3" t="s">
        <v>1020</v>
      </c>
      <c r="I555" s="3" t="s">
        <v>1029</v>
      </c>
      <c r="J555" s="3" t="s">
        <v>1022</v>
      </c>
      <c r="K555" s="3" t="s">
        <v>1025</v>
      </c>
      <c r="L555" s="5">
        <v>5</v>
      </c>
      <c r="M555" s="4">
        <v>1</v>
      </c>
      <c r="N555" s="5">
        <v>1.3625</v>
      </c>
      <c r="O555" s="5">
        <v>1.3625</v>
      </c>
      <c r="P555" s="4">
        <v>5</v>
      </c>
      <c r="Q555" s="6">
        <v>20</v>
      </c>
      <c r="R555" s="7">
        <v>1.4</v>
      </c>
      <c r="S555" s="6">
        <v>0</v>
      </c>
      <c r="T555" s="5">
        <v>0</v>
      </c>
      <c r="U555" s="5">
        <v>0</v>
      </c>
      <c r="V555" s="5">
        <f t="shared" si="15"/>
        <v>1.3625</v>
      </c>
      <c r="W555" s="4">
        <v>0</v>
      </c>
    </row>
    <row r="556" spans="1:23" x14ac:dyDescent="0.25">
      <c r="A556" s="3" t="s">
        <v>1041</v>
      </c>
      <c r="B556" s="3" t="s">
        <v>1042</v>
      </c>
      <c r="C556" s="3" t="s">
        <v>677</v>
      </c>
      <c r="D556" s="3" t="s">
        <v>678</v>
      </c>
      <c r="E556" s="4" t="s">
        <v>1026</v>
      </c>
      <c r="F556" s="3" t="s">
        <v>1296</v>
      </c>
      <c r="G556" s="3" t="s">
        <v>1297</v>
      </c>
      <c r="H556" s="3" t="s">
        <v>1020</v>
      </c>
      <c r="I556" s="3" t="s">
        <v>1029</v>
      </c>
      <c r="J556" s="3" t="s">
        <v>1022</v>
      </c>
      <c r="K556" s="3" t="s">
        <v>1025</v>
      </c>
      <c r="L556" s="5">
        <v>5</v>
      </c>
      <c r="M556" s="4">
        <v>1</v>
      </c>
      <c r="N556" s="5">
        <v>1.375</v>
      </c>
      <c r="O556" s="5">
        <v>1.375</v>
      </c>
      <c r="P556" s="4">
        <v>12</v>
      </c>
      <c r="Q556" s="6">
        <v>8.3333333333333304</v>
      </c>
      <c r="R556" s="7">
        <v>2.4158333333333299</v>
      </c>
      <c r="S556" s="6">
        <v>0</v>
      </c>
      <c r="T556" s="5">
        <v>0</v>
      </c>
      <c r="U556" s="5">
        <v>0</v>
      </c>
      <c r="V556" s="5">
        <f t="shared" si="15"/>
        <v>1.375</v>
      </c>
      <c r="W556" s="4">
        <v>0</v>
      </c>
    </row>
    <row r="557" spans="1:23" x14ac:dyDescent="0.25">
      <c r="A557" s="3" t="s">
        <v>1041</v>
      </c>
      <c r="B557" s="3" t="s">
        <v>1042</v>
      </c>
      <c r="C557" s="3" t="s">
        <v>679</v>
      </c>
      <c r="D557" s="3" t="s">
        <v>680</v>
      </c>
      <c r="E557" s="4" t="s">
        <v>1026</v>
      </c>
      <c r="F557" s="3" t="s">
        <v>1296</v>
      </c>
      <c r="G557" s="3" t="s">
        <v>1297</v>
      </c>
      <c r="H557" s="3" t="s">
        <v>1020</v>
      </c>
      <c r="I557" s="3" t="s">
        <v>1029</v>
      </c>
      <c r="J557" s="3" t="s">
        <v>1022</v>
      </c>
      <c r="K557" s="3" t="s">
        <v>1025</v>
      </c>
      <c r="L557" s="5">
        <v>5</v>
      </c>
      <c r="M557" s="4">
        <v>1</v>
      </c>
      <c r="N557" s="5">
        <v>2.0499999999999998</v>
      </c>
      <c r="O557" s="5">
        <v>2.0499999999999998</v>
      </c>
      <c r="P557" s="4">
        <v>5</v>
      </c>
      <c r="Q557" s="6">
        <v>20</v>
      </c>
      <c r="R557" s="7">
        <v>1.6</v>
      </c>
      <c r="S557" s="6">
        <v>0</v>
      </c>
      <c r="T557" s="5">
        <v>0</v>
      </c>
      <c r="U557" s="5">
        <v>0</v>
      </c>
      <c r="V557" s="5">
        <f t="shared" si="15"/>
        <v>2.0499999999999998</v>
      </c>
      <c r="W557" s="4">
        <v>0</v>
      </c>
    </row>
    <row r="558" spans="1:23" x14ac:dyDescent="0.25">
      <c r="A558" s="3" t="s">
        <v>1041</v>
      </c>
      <c r="B558" s="3" t="s">
        <v>1042</v>
      </c>
      <c r="C558" s="3" t="s">
        <v>681</v>
      </c>
      <c r="D558" s="3" t="s">
        <v>682</v>
      </c>
      <c r="E558" s="4" t="s">
        <v>1026</v>
      </c>
      <c r="F558" s="3" t="s">
        <v>1296</v>
      </c>
      <c r="G558" s="3" t="s">
        <v>1297</v>
      </c>
      <c r="H558" s="3" t="s">
        <v>1020</v>
      </c>
      <c r="I558" s="3" t="s">
        <v>1029</v>
      </c>
      <c r="J558" s="3" t="s">
        <v>1022</v>
      </c>
      <c r="K558" s="3" t="s">
        <v>1025</v>
      </c>
      <c r="L558" s="5">
        <v>5</v>
      </c>
      <c r="M558" s="4">
        <v>1</v>
      </c>
      <c r="N558" s="5">
        <v>2.1749999999999998</v>
      </c>
      <c r="O558" s="5">
        <v>2.1749999999999998</v>
      </c>
      <c r="P558" s="4">
        <v>7</v>
      </c>
      <c r="Q558" s="6">
        <v>14.285714285714301</v>
      </c>
      <c r="R558" s="7">
        <v>2.28571428571429</v>
      </c>
      <c r="S558" s="6">
        <v>0</v>
      </c>
      <c r="T558" s="5">
        <v>0</v>
      </c>
      <c r="U558" s="5">
        <v>0</v>
      </c>
      <c r="V558" s="5">
        <f t="shared" si="15"/>
        <v>2.1749999999999998</v>
      </c>
      <c r="W558" s="4">
        <v>0</v>
      </c>
    </row>
    <row r="559" spans="1:23" x14ac:dyDescent="0.25">
      <c r="A559" s="3" t="s">
        <v>1041</v>
      </c>
      <c r="B559" s="3" t="s">
        <v>1042</v>
      </c>
      <c r="C559" s="3" t="s">
        <v>683</v>
      </c>
      <c r="D559" s="3" t="s">
        <v>1299</v>
      </c>
      <c r="E559" s="4" t="s">
        <v>1026</v>
      </c>
      <c r="F559" s="3" t="s">
        <v>1296</v>
      </c>
      <c r="G559" s="3" t="s">
        <v>1297</v>
      </c>
      <c r="H559" s="3" t="s">
        <v>1020</v>
      </c>
      <c r="I559" s="3" t="s">
        <v>1029</v>
      </c>
      <c r="J559" s="3" t="s">
        <v>1022</v>
      </c>
      <c r="K559" s="3" t="s">
        <v>1025</v>
      </c>
      <c r="L559" s="5">
        <v>5</v>
      </c>
      <c r="M559" s="4">
        <v>1</v>
      </c>
      <c r="N559" s="5">
        <v>2.5499999999999998</v>
      </c>
      <c r="O559" s="5">
        <v>2.5499999999999998</v>
      </c>
      <c r="P559" s="4">
        <v>1</v>
      </c>
      <c r="Q559" s="6">
        <v>100</v>
      </c>
      <c r="R559" s="7">
        <v>1</v>
      </c>
      <c r="S559" s="6">
        <v>0</v>
      </c>
      <c r="T559" s="5">
        <v>0</v>
      </c>
      <c r="U559" s="5">
        <v>0</v>
      </c>
      <c r="V559" s="5">
        <f t="shared" si="15"/>
        <v>2.5499999999999998</v>
      </c>
      <c r="W559" s="4">
        <v>0</v>
      </c>
    </row>
    <row r="560" spans="1:23" x14ac:dyDescent="0.25">
      <c r="A560" s="3" t="s">
        <v>1041</v>
      </c>
      <c r="B560" s="3" t="s">
        <v>1042</v>
      </c>
      <c r="C560" s="3" t="s">
        <v>684</v>
      </c>
      <c r="D560" s="3" t="s">
        <v>685</v>
      </c>
      <c r="E560" s="4" t="s">
        <v>1026</v>
      </c>
      <c r="F560" s="3" t="s">
        <v>1296</v>
      </c>
      <c r="G560" s="3" t="s">
        <v>1297</v>
      </c>
      <c r="H560" s="3" t="s">
        <v>1020</v>
      </c>
      <c r="I560" s="3" t="s">
        <v>1029</v>
      </c>
      <c r="J560" s="3" t="s">
        <v>1022</v>
      </c>
      <c r="K560" s="3" t="s">
        <v>1025</v>
      </c>
      <c r="L560" s="5">
        <v>5</v>
      </c>
      <c r="M560" s="4">
        <v>1</v>
      </c>
      <c r="N560" s="5">
        <v>2.8624999999999998</v>
      </c>
      <c r="O560" s="5">
        <v>2.8624999999999998</v>
      </c>
      <c r="P560" s="4">
        <v>12</v>
      </c>
      <c r="Q560" s="6">
        <v>8.3333333333333304</v>
      </c>
      <c r="R560" s="7">
        <v>1.25</v>
      </c>
      <c r="S560" s="6">
        <v>0</v>
      </c>
      <c r="T560" s="5">
        <v>0</v>
      </c>
      <c r="U560" s="5">
        <v>0</v>
      </c>
      <c r="V560" s="5">
        <f t="shared" si="15"/>
        <v>2.8624999999999998</v>
      </c>
      <c r="W560" s="4">
        <v>0</v>
      </c>
    </row>
    <row r="561" spans="1:23" x14ac:dyDescent="0.25">
      <c r="A561" s="3" t="s">
        <v>1041</v>
      </c>
      <c r="B561" s="3" t="s">
        <v>1042</v>
      </c>
      <c r="C561" s="3" t="s">
        <v>686</v>
      </c>
      <c r="D561" s="3" t="s">
        <v>687</v>
      </c>
      <c r="E561" s="4" t="s">
        <v>1026</v>
      </c>
      <c r="F561" s="3" t="s">
        <v>1296</v>
      </c>
      <c r="G561" s="3" t="s">
        <v>1297</v>
      </c>
      <c r="H561" s="3" t="s">
        <v>1020</v>
      </c>
      <c r="I561" s="3" t="s">
        <v>1029</v>
      </c>
      <c r="J561" s="3" t="s">
        <v>1022</v>
      </c>
      <c r="K561" s="3" t="s">
        <v>1025</v>
      </c>
      <c r="L561" s="5">
        <v>5</v>
      </c>
      <c r="M561" s="4">
        <v>1</v>
      </c>
      <c r="N561" s="5">
        <v>3.3250000000000002</v>
      </c>
      <c r="O561" s="5">
        <v>3.3250000000000002</v>
      </c>
      <c r="P561" s="4">
        <v>1</v>
      </c>
      <c r="Q561" s="6">
        <v>100</v>
      </c>
      <c r="R561" s="7">
        <v>1</v>
      </c>
      <c r="S561" s="6">
        <v>0</v>
      </c>
      <c r="T561" s="5">
        <v>0</v>
      </c>
      <c r="U561" s="5">
        <v>0</v>
      </c>
      <c r="V561" s="5">
        <f t="shared" si="15"/>
        <v>3.3250000000000002</v>
      </c>
      <c r="W561" s="4">
        <v>0</v>
      </c>
    </row>
    <row r="562" spans="1:23" x14ac:dyDescent="0.25">
      <c r="A562" s="3" t="s">
        <v>1041</v>
      </c>
      <c r="B562" s="3" t="s">
        <v>1042</v>
      </c>
      <c r="C562" s="3" t="s">
        <v>688</v>
      </c>
      <c r="D562" s="3" t="s">
        <v>689</v>
      </c>
      <c r="E562" s="4" t="s">
        <v>1026</v>
      </c>
      <c r="F562" s="3" t="s">
        <v>1018</v>
      </c>
      <c r="G562" s="3" t="s">
        <v>327</v>
      </c>
      <c r="H562" s="3" t="s">
        <v>1020</v>
      </c>
      <c r="I562" s="3" t="s">
        <v>1047</v>
      </c>
      <c r="J562" s="3" t="s">
        <v>1022</v>
      </c>
      <c r="K562" s="3" t="s">
        <v>1039</v>
      </c>
      <c r="L562" s="5">
        <v>5</v>
      </c>
      <c r="M562" s="4">
        <v>1</v>
      </c>
      <c r="N562" s="5">
        <v>4.4000000000000004</v>
      </c>
      <c r="O562" s="5">
        <v>4.4000000000000004</v>
      </c>
      <c r="P562" s="4">
        <v>6</v>
      </c>
      <c r="Q562" s="6">
        <v>16.6666666666667</v>
      </c>
      <c r="R562" s="7">
        <v>1.3333333333333299</v>
      </c>
      <c r="S562" s="6">
        <v>0</v>
      </c>
      <c r="T562" s="5">
        <v>0</v>
      </c>
      <c r="U562" s="5">
        <v>0</v>
      </c>
      <c r="V562" s="5">
        <f t="shared" si="15"/>
        <v>4.4000000000000004</v>
      </c>
      <c r="W562" s="4">
        <v>0</v>
      </c>
    </row>
    <row r="563" spans="1:23" x14ac:dyDescent="0.25">
      <c r="A563" s="3" t="s">
        <v>1041</v>
      </c>
      <c r="B563" s="3" t="s">
        <v>1042</v>
      </c>
      <c r="C563" s="3" t="s">
        <v>690</v>
      </c>
      <c r="D563" s="3" t="s">
        <v>1280</v>
      </c>
      <c r="E563" s="4" t="s">
        <v>1026</v>
      </c>
      <c r="F563" s="3" t="s">
        <v>1296</v>
      </c>
      <c r="G563" s="3" t="s">
        <v>1297</v>
      </c>
      <c r="H563" s="3" t="s">
        <v>1020</v>
      </c>
      <c r="I563" s="3" t="s">
        <v>1029</v>
      </c>
      <c r="J563" s="3" t="s">
        <v>1022</v>
      </c>
      <c r="K563" s="3" t="s">
        <v>1025</v>
      </c>
      <c r="L563" s="5">
        <v>5</v>
      </c>
      <c r="M563" s="4">
        <v>3</v>
      </c>
      <c r="N563" s="5">
        <v>5.7624999749999999</v>
      </c>
      <c r="O563" s="5">
        <v>1.920833325</v>
      </c>
      <c r="P563" s="4">
        <v>10</v>
      </c>
      <c r="Q563" s="6">
        <v>30</v>
      </c>
      <c r="R563" s="7">
        <v>1.3</v>
      </c>
      <c r="S563" s="6">
        <v>0</v>
      </c>
      <c r="T563" s="5">
        <v>0</v>
      </c>
      <c r="U563" s="5">
        <v>0</v>
      </c>
      <c r="V563" s="5">
        <f t="shared" si="15"/>
        <v>5.7624999749999999</v>
      </c>
      <c r="W563" s="4">
        <v>0</v>
      </c>
    </row>
    <row r="564" spans="1:23" x14ac:dyDescent="0.25">
      <c r="A564" s="3" t="s">
        <v>1041</v>
      </c>
      <c r="B564" s="3" t="s">
        <v>1042</v>
      </c>
      <c r="C564" s="3" t="s">
        <v>691</v>
      </c>
      <c r="D564" s="3" t="s">
        <v>1080</v>
      </c>
      <c r="E564" s="4" t="s">
        <v>1026</v>
      </c>
      <c r="F564" s="3" t="s">
        <v>1296</v>
      </c>
      <c r="G564" s="3" t="s">
        <v>1297</v>
      </c>
      <c r="H564" s="3" t="s">
        <v>1020</v>
      </c>
      <c r="I564" s="3" t="s">
        <v>1029</v>
      </c>
      <c r="J564" s="3" t="s">
        <v>1022</v>
      </c>
      <c r="K564" s="3" t="s">
        <v>1025</v>
      </c>
      <c r="L564" s="5">
        <v>5</v>
      </c>
      <c r="M564" s="4">
        <v>2</v>
      </c>
      <c r="N564" s="5">
        <v>5.8125</v>
      </c>
      <c r="O564" s="5">
        <v>2.90625</v>
      </c>
      <c r="P564" s="4">
        <v>24</v>
      </c>
      <c r="Q564" s="6">
        <v>8.3333333333333304</v>
      </c>
      <c r="R564" s="7">
        <v>1.875</v>
      </c>
      <c r="S564" s="6">
        <v>0</v>
      </c>
      <c r="T564" s="5">
        <v>0</v>
      </c>
      <c r="U564" s="5">
        <v>0</v>
      </c>
      <c r="V564" s="5">
        <f t="shared" si="15"/>
        <v>5.8125</v>
      </c>
      <c r="W564" s="4">
        <v>0</v>
      </c>
    </row>
    <row r="565" spans="1:23" x14ac:dyDescent="0.25">
      <c r="A565" s="3" t="s">
        <v>1041</v>
      </c>
      <c r="B565" s="3" t="s">
        <v>1042</v>
      </c>
      <c r="C565" s="3" t="s">
        <v>692</v>
      </c>
      <c r="D565" s="3" t="s">
        <v>1285</v>
      </c>
      <c r="E565" s="4" t="s">
        <v>1026</v>
      </c>
      <c r="F565" s="3" t="s">
        <v>1296</v>
      </c>
      <c r="G565" s="3" t="s">
        <v>1297</v>
      </c>
      <c r="H565" s="3" t="s">
        <v>1020</v>
      </c>
      <c r="I565" s="3" t="s">
        <v>1029</v>
      </c>
      <c r="J565" s="3" t="s">
        <v>1022</v>
      </c>
      <c r="K565" s="3" t="s">
        <v>1025</v>
      </c>
      <c r="L565" s="5">
        <v>5</v>
      </c>
      <c r="M565" s="4">
        <v>3</v>
      </c>
      <c r="N565" s="5">
        <v>6.4374999749999997</v>
      </c>
      <c r="O565" s="5">
        <v>2.1458333249999999</v>
      </c>
      <c r="P565" s="4">
        <v>21</v>
      </c>
      <c r="Q565" s="6">
        <v>14.285714285714301</v>
      </c>
      <c r="R565" s="7">
        <v>1.5714285714285701</v>
      </c>
      <c r="S565" s="6">
        <v>0</v>
      </c>
      <c r="T565" s="5">
        <v>0</v>
      </c>
      <c r="U565" s="5">
        <v>0</v>
      </c>
      <c r="V565" s="5">
        <f t="shared" si="15"/>
        <v>6.4374999749999997</v>
      </c>
      <c r="W565" s="4">
        <v>0</v>
      </c>
    </row>
    <row r="566" spans="1:23" x14ac:dyDescent="0.25">
      <c r="A566" s="3" t="s">
        <v>1041</v>
      </c>
      <c r="B566" s="3" t="s">
        <v>1042</v>
      </c>
      <c r="C566" s="3" t="s">
        <v>693</v>
      </c>
      <c r="D566" s="3" t="s">
        <v>694</v>
      </c>
      <c r="E566" s="4" t="s">
        <v>1026</v>
      </c>
      <c r="F566" s="3" t="s">
        <v>1296</v>
      </c>
      <c r="G566" s="3" t="s">
        <v>1297</v>
      </c>
      <c r="H566" s="3" t="s">
        <v>1020</v>
      </c>
      <c r="I566" s="3" t="s">
        <v>1029</v>
      </c>
      <c r="J566" s="3" t="s">
        <v>1022</v>
      </c>
      <c r="K566" s="3" t="s">
        <v>1025</v>
      </c>
      <c r="L566" s="5">
        <v>5</v>
      </c>
      <c r="M566" s="4">
        <v>3</v>
      </c>
      <c r="N566" s="5">
        <v>8.5875000000000004</v>
      </c>
      <c r="O566" s="5">
        <v>2.8624999999999998</v>
      </c>
      <c r="P566" s="4">
        <v>7</v>
      </c>
      <c r="Q566" s="6">
        <v>42.857142857142897</v>
      </c>
      <c r="R566" s="7">
        <v>1.28571428571429</v>
      </c>
      <c r="S566" s="6">
        <v>0</v>
      </c>
      <c r="T566" s="5">
        <v>0</v>
      </c>
      <c r="U566" s="5">
        <v>0</v>
      </c>
      <c r="V566" s="5">
        <f t="shared" si="15"/>
        <v>8.5875000000000004</v>
      </c>
      <c r="W566" s="4">
        <v>0</v>
      </c>
    </row>
    <row r="567" spans="1:23" x14ac:dyDescent="0.25">
      <c r="A567" s="3" t="s">
        <v>1041</v>
      </c>
      <c r="B567" s="3" t="s">
        <v>1042</v>
      </c>
      <c r="C567" s="3" t="s">
        <v>695</v>
      </c>
      <c r="D567" s="3" t="s">
        <v>1044</v>
      </c>
      <c r="E567" s="4" t="s">
        <v>1026</v>
      </c>
      <c r="F567" s="3" t="s">
        <v>1296</v>
      </c>
      <c r="G567" s="3" t="s">
        <v>1297</v>
      </c>
      <c r="H567" s="3" t="s">
        <v>1020</v>
      </c>
      <c r="I567" s="3" t="s">
        <v>1029</v>
      </c>
      <c r="J567" s="3" t="s">
        <v>1022</v>
      </c>
      <c r="K567" s="3" t="s">
        <v>1025</v>
      </c>
      <c r="L567" s="5">
        <v>5</v>
      </c>
      <c r="M567" s="4">
        <v>4</v>
      </c>
      <c r="N567" s="5">
        <v>11.7125</v>
      </c>
      <c r="O567" s="5">
        <v>2.9281250000000001</v>
      </c>
      <c r="P567" s="4">
        <v>13</v>
      </c>
      <c r="Q567" s="6">
        <v>30.769230769230798</v>
      </c>
      <c r="R567" s="7">
        <v>2</v>
      </c>
      <c r="S567" s="6">
        <v>0</v>
      </c>
      <c r="T567" s="5">
        <v>0</v>
      </c>
      <c r="U567" s="5">
        <v>0</v>
      </c>
      <c r="V567" s="5">
        <f t="shared" si="15"/>
        <v>11.7125</v>
      </c>
      <c r="W567" s="4">
        <v>0</v>
      </c>
    </row>
    <row r="568" spans="1:23" x14ac:dyDescent="0.25">
      <c r="A568" s="3" t="s">
        <v>1041</v>
      </c>
      <c r="B568" s="3" t="s">
        <v>1042</v>
      </c>
      <c r="C568" s="3" t="s">
        <v>696</v>
      </c>
      <c r="D568" s="3" t="s">
        <v>93</v>
      </c>
      <c r="E568" s="4" t="s">
        <v>1026</v>
      </c>
      <c r="F568" s="3" t="s">
        <v>1296</v>
      </c>
      <c r="G568" s="3" t="s">
        <v>1297</v>
      </c>
      <c r="H568" s="3" t="s">
        <v>1020</v>
      </c>
      <c r="I568" s="3" t="s">
        <v>1029</v>
      </c>
      <c r="J568" s="3" t="s">
        <v>1022</v>
      </c>
      <c r="K568" s="3" t="s">
        <v>1025</v>
      </c>
      <c r="L568" s="5">
        <v>5</v>
      </c>
      <c r="M568" s="4">
        <v>6</v>
      </c>
      <c r="N568" s="5">
        <v>14.48749995</v>
      </c>
      <c r="O568" s="5">
        <v>2.4145833250000002</v>
      </c>
      <c r="P568" s="4">
        <v>310</v>
      </c>
      <c r="Q568" s="6">
        <v>1.93548387096774</v>
      </c>
      <c r="R568" s="7">
        <v>1.28603225806452</v>
      </c>
      <c r="S568" s="6">
        <v>0</v>
      </c>
      <c r="T568" s="5">
        <v>0</v>
      </c>
      <c r="U568" s="5">
        <v>0</v>
      </c>
      <c r="V568" s="5">
        <f t="shared" si="15"/>
        <v>14.48749995</v>
      </c>
      <c r="W568" s="4">
        <v>0</v>
      </c>
    </row>
    <row r="569" spans="1:23" x14ac:dyDescent="0.25">
      <c r="A569" s="3" t="s">
        <v>1041</v>
      </c>
      <c r="B569" s="3" t="s">
        <v>1042</v>
      </c>
      <c r="C569" s="3" t="s">
        <v>697</v>
      </c>
      <c r="D569" s="3" t="s">
        <v>142</v>
      </c>
      <c r="E569" s="4" t="s">
        <v>1026</v>
      </c>
      <c r="F569" s="3" t="s">
        <v>1296</v>
      </c>
      <c r="G569" s="3" t="s">
        <v>1297</v>
      </c>
      <c r="H569" s="3" t="s">
        <v>1020</v>
      </c>
      <c r="I569" s="3" t="s">
        <v>1029</v>
      </c>
      <c r="J569" s="3" t="s">
        <v>1022</v>
      </c>
      <c r="K569" s="3" t="s">
        <v>1025</v>
      </c>
      <c r="L569" s="5">
        <v>5</v>
      </c>
      <c r="M569" s="4">
        <v>7</v>
      </c>
      <c r="N569" s="5">
        <v>14.875</v>
      </c>
      <c r="O569" s="5">
        <v>2.125</v>
      </c>
      <c r="P569" s="4">
        <v>49</v>
      </c>
      <c r="Q569" s="6">
        <v>14.285714285714301</v>
      </c>
      <c r="R569" s="7">
        <v>1.9383673469387801</v>
      </c>
      <c r="S569" s="6">
        <v>0</v>
      </c>
      <c r="T569" s="5">
        <v>0</v>
      </c>
      <c r="U569" s="5">
        <v>0</v>
      </c>
      <c r="V569" s="5">
        <f t="shared" si="15"/>
        <v>14.875</v>
      </c>
      <c r="W569" s="4">
        <v>0</v>
      </c>
    </row>
    <row r="570" spans="1:23" x14ac:dyDescent="0.25">
      <c r="A570" s="3" t="s">
        <v>1041</v>
      </c>
      <c r="B570" s="3" t="s">
        <v>1042</v>
      </c>
      <c r="C570" s="3" t="s">
        <v>698</v>
      </c>
      <c r="D570" s="3" t="s">
        <v>1287</v>
      </c>
      <c r="E570" s="4" t="s">
        <v>1026</v>
      </c>
      <c r="F570" s="3" t="s">
        <v>1296</v>
      </c>
      <c r="G570" s="3" t="s">
        <v>1297</v>
      </c>
      <c r="H570" s="3" t="s">
        <v>1020</v>
      </c>
      <c r="I570" s="3" t="s">
        <v>1029</v>
      </c>
      <c r="J570" s="3" t="s">
        <v>1022</v>
      </c>
      <c r="K570" s="3" t="s">
        <v>1025</v>
      </c>
      <c r="L570" s="5">
        <v>5</v>
      </c>
      <c r="M570" s="4">
        <v>9</v>
      </c>
      <c r="N570" s="5">
        <v>15.062499900000001</v>
      </c>
      <c r="O570" s="5">
        <v>1.6736111</v>
      </c>
      <c r="P570" s="4">
        <v>62</v>
      </c>
      <c r="Q570" s="6">
        <v>14.5161290322581</v>
      </c>
      <c r="R570" s="7">
        <v>1.75741935483871</v>
      </c>
      <c r="S570" s="6">
        <v>0</v>
      </c>
      <c r="T570" s="5">
        <v>0</v>
      </c>
      <c r="U570" s="5">
        <v>0</v>
      </c>
      <c r="V570" s="5">
        <f t="shared" si="15"/>
        <v>15.062499900000001</v>
      </c>
      <c r="W570" s="4">
        <v>0</v>
      </c>
    </row>
    <row r="571" spans="1:23" x14ac:dyDescent="0.25">
      <c r="A571" s="3" t="s">
        <v>1041</v>
      </c>
      <c r="B571" s="3" t="s">
        <v>1042</v>
      </c>
      <c r="C571" s="3" t="s">
        <v>699</v>
      </c>
      <c r="D571" s="3" t="s">
        <v>700</v>
      </c>
      <c r="E571" s="4" t="s">
        <v>1026</v>
      </c>
      <c r="F571" s="3" t="s">
        <v>1296</v>
      </c>
      <c r="G571" s="3" t="s">
        <v>1297</v>
      </c>
      <c r="H571" s="3" t="s">
        <v>1020</v>
      </c>
      <c r="I571" s="3" t="s">
        <v>1029</v>
      </c>
      <c r="J571" s="3" t="s">
        <v>1022</v>
      </c>
      <c r="K571" s="3" t="s">
        <v>1025</v>
      </c>
      <c r="L571" s="5">
        <v>5</v>
      </c>
      <c r="M571" s="4">
        <v>9</v>
      </c>
      <c r="N571" s="5">
        <v>15.774999975000002</v>
      </c>
      <c r="O571" s="5">
        <v>1.7527777750000002</v>
      </c>
      <c r="P571" s="4">
        <v>56</v>
      </c>
      <c r="Q571" s="6">
        <v>16.071428571428601</v>
      </c>
      <c r="R571" s="7">
        <v>1.85535714285714</v>
      </c>
      <c r="S571" s="6">
        <v>0</v>
      </c>
      <c r="T571" s="5">
        <v>0</v>
      </c>
      <c r="U571" s="5">
        <v>0</v>
      </c>
      <c r="V571" s="5">
        <f t="shared" si="15"/>
        <v>15.774999975000002</v>
      </c>
      <c r="W571" s="4">
        <v>0</v>
      </c>
    </row>
    <row r="572" spans="1:23" x14ac:dyDescent="0.25">
      <c r="A572" s="3" t="s">
        <v>1041</v>
      </c>
      <c r="B572" s="3" t="s">
        <v>1042</v>
      </c>
      <c r="C572" s="3" t="s">
        <v>701</v>
      </c>
      <c r="D572" s="3" t="s">
        <v>391</v>
      </c>
      <c r="E572" s="4" t="s">
        <v>1026</v>
      </c>
      <c r="F572" s="3" t="s">
        <v>1296</v>
      </c>
      <c r="G572" s="3" t="s">
        <v>1297</v>
      </c>
      <c r="H572" s="3" t="s">
        <v>1020</v>
      </c>
      <c r="I572" s="3" t="s">
        <v>1029</v>
      </c>
      <c r="J572" s="3" t="s">
        <v>1022</v>
      </c>
      <c r="K572" s="3" t="s">
        <v>1025</v>
      </c>
      <c r="L572" s="5">
        <v>5</v>
      </c>
      <c r="M572" s="4">
        <v>8</v>
      </c>
      <c r="N572" s="5">
        <v>15.85</v>
      </c>
      <c r="O572" s="5">
        <v>1.98125</v>
      </c>
      <c r="P572" s="4">
        <v>45</v>
      </c>
      <c r="Q572" s="6">
        <v>17.7777777777778</v>
      </c>
      <c r="R572" s="7">
        <v>1.48844444444444</v>
      </c>
      <c r="S572" s="6">
        <v>0</v>
      </c>
      <c r="T572" s="5">
        <v>0</v>
      </c>
      <c r="U572" s="5">
        <v>0</v>
      </c>
      <c r="V572" s="5">
        <f t="shared" si="15"/>
        <v>15.85</v>
      </c>
      <c r="W572" s="4">
        <v>0</v>
      </c>
    </row>
    <row r="573" spans="1:23" x14ac:dyDescent="0.25">
      <c r="A573" s="3" t="s">
        <v>1041</v>
      </c>
      <c r="B573" s="3" t="s">
        <v>1042</v>
      </c>
      <c r="C573" s="3" t="s">
        <v>702</v>
      </c>
      <c r="D573" s="3" t="s">
        <v>56</v>
      </c>
      <c r="E573" s="4" t="s">
        <v>1026</v>
      </c>
      <c r="F573" s="3" t="s">
        <v>1296</v>
      </c>
      <c r="G573" s="3" t="s">
        <v>1297</v>
      </c>
      <c r="H573" s="3" t="s">
        <v>1020</v>
      </c>
      <c r="I573" s="3" t="s">
        <v>1029</v>
      </c>
      <c r="J573" s="3" t="s">
        <v>1022</v>
      </c>
      <c r="K573" s="3" t="s">
        <v>1025</v>
      </c>
      <c r="L573" s="5">
        <v>5</v>
      </c>
      <c r="M573" s="4">
        <v>7</v>
      </c>
      <c r="N573" s="5">
        <v>16.562499974999998</v>
      </c>
      <c r="O573" s="5">
        <v>2.3660714249999999</v>
      </c>
      <c r="P573" s="4">
        <v>186</v>
      </c>
      <c r="Q573" s="6">
        <v>3.76344086021505</v>
      </c>
      <c r="R573" s="7">
        <v>4.1154838709677399</v>
      </c>
      <c r="S573" s="6">
        <v>0</v>
      </c>
      <c r="T573" s="5">
        <v>0</v>
      </c>
      <c r="U573" s="5">
        <v>0</v>
      </c>
      <c r="V573" s="5">
        <f t="shared" si="15"/>
        <v>16.562499974999998</v>
      </c>
      <c r="W573" s="4">
        <v>0</v>
      </c>
    </row>
    <row r="574" spans="1:23" x14ac:dyDescent="0.25">
      <c r="A574" s="3" t="s">
        <v>1041</v>
      </c>
      <c r="B574" s="3" t="s">
        <v>1042</v>
      </c>
      <c r="C574" s="3" t="s">
        <v>703</v>
      </c>
      <c r="D574" s="3" t="s">
        <v>704</v>
      </c>
      <c r="E574" s="4" t="s">
        <v>1026</v>
      </c>
      <c r="F574" s="3" t="s">
        <v>1296</v>
      </c>
      <c r="G574" s="3" t="s">
        <v>1297</v>
      </c>
      <c r="H574" s="3" t="s">
        <v>1020</v>
      </c>
      <c r="I574" s="3" t="s">
        <v>1029</v>
      </c>
      <c r="J574" s="3" t="s">
        <v>1022</v>
      </c>
      <c r="K574" s="3" t="s">
        <v>1025</v>
      </c>
      <c r="L574" s="5">
        <v>5</v>
      </c>
      <c r="M574" s="4">
        <v>4</v>
      </c>
      <c r="N574" s="5">
        <v>17.125</v>
      </c>
      <c r="O574" s="5">
        <v>4.28125</v>
      </c>
      <c r="P574" s="4">
        <v>9</v>
      </c>
      <c r="Q574" s="6">
        <v>44.4444444444444</v>
      </c>
      <c r="R574" s="7">
        <v>1.7766666666666699</v>
      </c>
      <c r="S574" s="6">
        <v>0</v>
      </c>
      <c r="T574" s="5">
        <v>0</v>
      </c>
      <c r="U574" s="5">
        <v>0</v>
      </c>
      <c r="V574" s="5">
        <f t="shared" si="15"/>
        <v>17.125</v>
      </c>
      <c r="W574" s="4">
        <v>0</v>
      </c>
    </row>
    <row r="575" spans="1:23" x14ac:dyDescent="0.25">
      <c r="A575" s="3" t="s">
        <v>1041</v>
      </c>
      <c r="B575" s="3" t="s">
        <v>1042</v>
      </c>
      <c r="C575" s="3" t="s">
        <v>705</v>
      </c>
      <c r="D575" s="3" t="s">
        <v>706</v>
      </c>
      <c r="E575" s="4" t="s">
        <v>1026</v>
      </c>
      <c r="F575" s="3" t="s">
        <v>1296</v>
      </c>
      <c r="G575" s="3" t="s">
        <v>1297</v>
      </c>
      <c r="H575" s="3" t="s">
        <v>1020</v>
      </c>
      <c r="I575" s="3" t="s">
        <v>1029</v>
      </c>
      <c r="J575" s="3" t="s">
        <v>1022</v>
      </c>
      <c r="K575" s="3" t="s">
        <v>1025</v>
      </c>
      <c r="L575" s="5">
        <v>5</v>
      </c>
      <c r="M575" s="4">
        <v>8</v>
      </c>
      <c r="N575" s="5">
        <v>19.55</v>
      </c>
      <c r="O575" s="5">
        <v>2.4437500000000001</v>
      </c>
      <c r="P575" s="4">
        <v>44</v>
      </c>
      <c r="Q575" s="6">
        <v>18.181818181818201</v>
      </c>
      <c r="R575" s="7">
        <v>1.2725</v>
      </c>
      <c r="S575" s="6">
        <v>0</v>
      </c>
      <c r="T575" s="5">
        <v>0</v>
      </c>
      <c r="U575" s="5">
        <v>0</v>
      </c>
      <c r="V575" s="5">
        <f t="shared" si="15"/>
        <v>19.55</v>
      </c>
      <c r="W575" s="4">
        <v>0</v>
      </c>
    </row>
    <row r="576" spans="1:23" x14ac:dyDescent="0.25">
      <c r="A576" s="3" t="s">
        <v>1041</v>
      </c>
      <c r="B576" s="3" t="s">
        <v>1042</v>
      </c>
      <c r="C576" s="3" t="s">
        <v>707</v>
      </c>
      <c r="D576" s="3" t="s">
        <v>319</v>
      </c>
      <c r="E576" s="4" t="s">
        <v>1026</v>
      </c>
      <c r="F576" s="3" t="s">
        <v>1296</v>
      </c>
      <c r="G576" s="3" t="s">
        <v>1297</v>
      </c>
      <c r="H576" s="3" t="s">
        <v>1020</v>
      </c>
      <c r="I576" s="3" t="s">
        <v>1029</v>
      </c>
      <c r="J576" s="3" t="s">
        <v>1022</v>
      </c>
      <c r="K576" s="3" t="s">
        <v>1025</v>
      </c>
      <c r="L576" s="5">
        <v>5</v>
      </c>
      <c r="M576" s="4">
        <v>6</v>
      </c>
      <c r="N576" s="5">
        <v>19.849999950000004</v>
      </c>
      <c r="O576" s="5">
        <v>3.3083333250000004</v>
      </c>
      <c r="P576" s="4">
        <v>132</v>
      </c>
      <c r="Q576" s="6">
        <v>4.5454545454545503</v>
      </c>
      <c r="R576" s="7">
        <v>1.0530303030303001</v>
      </c>
      <c r="S576" s="6">
        <v>0</v>
      </c>
      <c r="T576" s="5">
        <v>0</v>
      </c>
      <c r="U576" s="5">
        <v>0</v>
      </c>
      <c r="V576" s="5">
        <f t="shared" si="15"/>
        <v>19.849999950000004</v>
      </c>
      <c r="W576" s="4">
        <v>0</v>
      </c>
    </row>
    <row r="577" spans="1:23" x14ac:dyDescent="0.25">
      <c r="A577" s="3" t="s">
        <v>1041</v>
      </c>
      <c r="B577" s="3" t="s">
        <v>1042</v>
      </c>
      <c r="C577" s="3" t="s">
        <v>708</v>
      </c>
      <c r="D577" s="3" t="s">
        <v>1301</v>
      </c>
      <c r="E577" s="4" t="s">
        <v>1026</v>
      </c>
      <c r="F577" s="3" t="s">
        <v>1296</v>
      </c>
      <c r="G577" s="3" t="s">
        <v>1297</v>
      </c>
      <c r="H577" s="3" t="s">
        <v>1020</v>
      </c>
      <c r="I577" s="3" t="s">
        <v>1029</v>
      </c>
      <c r="J577" s="3" t="s">
        <v>1022</v>
      </c>
      <c r="K577" s="3" t="s">
        <v>1025</v>
      </c>
      <c r="L577" s="5">
        <v>5</v>
      </c>
      <c r="M577" s="4">
        <v>9</v>
      </c>
      <c r="N577" s="5">
        <v>20.037499987500002</v>
      </c>
      <c r="O577" s="5">
        <v>2.2263888875000002</v>
      </c>
      <c r="P577" s="4">
        <v>239</v>
      </c>
      <c r="Q577" s="6">
        <v>3.7656903765690402</v>
      </c>
      <c r="R577" s="7">
        <v>1.3120502092050199</v>
      </c>
      <c r="S577" s="6">
        <v>0</v>
      </c>
      <c r="T577" s="5">
        <v>0</v>
      </c>
      <c r="U577" s="5">
        <v>0</v>
      </c>
      <c r="V577" s="5">
        <f t="shared" si="15"/>
        <v>20.037499987500002</v>
      </c>
      <c r="W577" s="4">
        <v>0</v>
      </c>
    </row>
    <row r="578" spans="1:23" x14ac:dyDescent="0.25">
      <c r="A578" s="3" t="s">
        <v>1041</v>
      </c>
      <c r="B578" s="3" t="s">
        <v>1042</v>
      </c>
      <c r="C578" s="3" t="s">
        <v>709</v>
      </c>
      <c r="D578" s="3" t="s">
        <v>185</v>
      </c>
      <c r="E578" s="4" t="s">
        <v>1026</v>
      </c>
      <c r="F578" s="3" t="s">
        <v>1296</v>
      </c>
      <c r="G578" s="3" t="s">
        <v>1297</v>
      </c>
      <c r="H578" s="3" t="s">
        <v>1020</v>
      </c>
      <c r="I578" s="3" t="s">
        <v>1029</v>
      </c>
      <c r="J578" s="3" t="s">
        <v>1022</v>
      </c>
      <c r="K578" s="3" t="s">
        <v>1025</v>
      </c>
      <c r="L578" s="5">
        <v>5</v>
      </c>
      <c r="M578" s="4">
        <v>6</v>
      </c>
      <c r="N578" s="5">
        <v>21</v>
      </c>
      <c r="O578" s="5">
        <v>3.5</v>
      </c>
      <c r="P578" s="4">
        <v>98</v>
      </c>
      <c r="Q578" s="6">
        <v>6.12244897959184</v>
      </c>
      <c r="R578" s="7">
        <v>1.4372448979591801</v>
      </c>
      <c r="S578" s="6">
        <v>0</v>
      </c>
      <c r="T578" s="5">
        <v>0</v>
      </c>
      <c r="U578" s="5">
        <v>0</v>
      </c>
      <c r="V578" s="5">
        <f t="shared" ref="V578:V641" si="17">N578</f>
        <v>21</v>
      </c>
      <c r="W578" s="4">
        <v>0</v>
      </c>
    </row>
    <row r="579" spans="1:23" x14ac:dyDescent="0.25">
      <c r="A579" s="3" t="s">
        <v>1041</v>
      </c>
      <c r="B579" s="3" t="s">
        <v>1042</v>
      </c>
      <c r="C579" s="3" t="s">
        <v>710</v>
      </c>
      <c r="D579" s="3" t="s">
        <v>1272</v>
      </c>
      <c r="E579" s="4" t="s">
        <v>1026</v>
      </c>
      <c r="F579" s="3" t="s">
        <v>1296</v>
      </c>
      <c r="G579" s="3" t="s">
        <v>1297</v>
      </c>
      <c r="H579" s="3" t="s">
        <v>1020</v>
      </c>
      <c r="I579" s="3" t="s">
        <v>1029</v>
      </c>
      <c r="J579" s="3" t="s">
        <v>1022</v>
      </c>
      <c r="K579" s="3" t="s">
        <v>1025</v>
      </c>
      <c r="L579" s="5">
        <v>5</v>
      </c>
      <c r="M579" s="4">
        <v>11</v>
      </c>
      <c r="N579" s="5">
        <v>27.837499937500002</v>
      </c>
      <c r="O579" s="5">
        <v>2.5306818125000001</v>
      </c>
      <c r="P579" s="4">
        <v>150</v>
      </c>
      <c r="Q579" s="6">
        <v>7.3333333333333304</v>
      </c>
      <c r="R579" s="7">
        <v>1.6788000000000001</v>
      </c>
      <c r="S579" s="6">
        <v>0</v>
      </c>
      <c r="T579" s="5">
        <v>0</v>
      </c>
      <c r="U579" s="5">
        <v>0</v>
      </c>
      <c r="V579" s="5">
        <f t="shared" si="17"/>
        <v>27.837499937500002</v>
      </c>
      <c r="W579" s="4">
        <v>0</v>
      </c>
    </row>
    <row r="580" spans="1:23" x14ac:dyDescent="0.25">
      <c r="A580" s="3" t="s">
        <v>1041</v>
      </c>
      <c r="B580" s="3" t="s">
        <v>1042</v>
      </c>
      <c r="C580" s="3" t="s">
        <v>711</v>
      </c>
      <c r="D580" s="3" t="s">
        <v>80</v>
      </c>
      <c r="E580" s="4" t="s">
        <v>1026</v>
      </c>
      <c r="F580" s="3" t="s">
        <v>1296</v>
      </c>
      <c r="G580" s="3" t="s">
        <v>1297</v>
      </c>
      <c r="H580" s="3" t="s">
        <v>1020</v>
      </c>
      <c r="I580" s="3" t="s">
        <v>1029</v>
      </c>
      <c r="J580" s="3" t="s">
        <v>1022</v>
      </c>
      <c r="K580" s="3" t="s">
        <v>1025</v>
      </c>
      <c r="L580" s="5">
        <v>5</v>
      </c>
      <c r="M580" s="4">
        <v>22</v>
      </c>
      <c r="N580" s="5">
        <v>38.487499874999997</v>
      </c>
      <c r="O580" s="5">
        <v>1.7494318124999999</v>
      </c>
      <c r="P580" s="4">
        <v>178</v>
      </c>
      <c r="Q580" s="6">
        <v>12.3595505617978</v>
      </c>
      <c r="R580" s="7">
        <v>2.5883707865168502</v>
      </c>
      <c r="S580" s="6">
        <v>0</v>
      </c>
      <c r="T580" s="5">
        <v>0</v>
      </c>
      <c r="U580" s="5">
        <v>0</v>
      </c>
      <c r="V580" s="5">
        <f t="shared" si="17"/>
        <v>38.487499874999997</v>
      </c>
      <c r="W580" s="4">
        <v>0</v>
      </c>
    </row>
    <row r="581" spans="1:23" x14ac:dyDescent="0.25">
      <c r="A581" s="3" t="s">
        <v>1041</v>
      </c>
      <c r="B581" s="3" t="s">
        <v>1042</v>
      </c>
      <c r="C581" s="3" t="s">
        <v>712</v>
      </c>
      <c r="D581" s="3" t="s">
        <v>147</v>
      </c>
      <c r="E581" s="4" t="s">
        <v>1026</v>
      </c>
      <c r="F581" s="3" t="s">
        <v>1296</v>
      </c>
      <c r="G581" s="3" t="s">
        <v>1297</v>
      </c>
      <c r="H581" s="3" t="s">
        <v>1020</v>
      </c>
      <c r="I581" s="3" t="s">
        <v>1029</v>
      </c>
      <c r="J581" s="3" t="s">
        <v>1022</v>
      </c>
      <c r="K581" s="3" t="s">
        <v>1025</v>
      </c>
      <c r="L581" s="5">
        <v>5</v>
      </c>
      <c r="M581" s="4">
        <v>44</v>
      </c>
      <c r="N581" s="5">
        <v>93.39999954999999</v>
      </c>
      <c r="O581" s="5">
        <v>2.1227272624999998</v>
      </c>
      <c r="P581" s="4">
        <v>392</v>
      </c>
      <c r="Q581" s="6">
        <v>11.2244897959184</v>
      </c>
      <c r="R581" s="7">
        <v>1.6199744897959201</v>
      </c>
      <c r="S581" s="6">
        <v>0</v>
      </c>
      <c r="T581" s="5">
        <v>0</v>
      </c>
      <c r="U581" s="5">
        <v>0</v>
      </c>
      <c r="V581" s="5">
        <f t="shared" si="17"/>
        <v>93.39999954999999</v>
      </c>
      <c r="W581" s="4">
        <v>0</v>
      </c>
    </row>
    <row r="582" spans="1:23" x14ac:dyDescent="0.25">
      <c r="A582" s="3" t="s">
        <v>1041</v>
      </c>
      <c r="B582" s="3" t="s">
        <v>1042</v>
      </c>
      <c r="C582" s="3" t="s">
        <v>713</v>
      </c>
      <c r="D582" s="3" t="s">
        <v>1084</v>
      </c>
      <c r="E582" s="4" t="s">
        <v>1026</v>
      </c>
      <c r="F582" s="3" t="s">
        <v>1296</v>
      </c>
      <c r="G582" s="3" t="s">
        <v>1297</v>
      </c>
      <c r="H582" s="3" t="s">
        <v>1020</v>
      </c>
      <c r="I582" s="3" t="s">
        <v>1029</v>
      </c>
      <c r="J582" s="3" t="s">
        <v>1022</v>
      </c>
      <c r="K582" s="3" t="s">
        <v>1025</v>
      </c>
      <c r="L582" s="5">
        <v>5</v>
      </c>
      <c r="M582" s="4">
        <v>55</v>
      </c>
      <c r="N582" s="5">
        <v>107.27499956249999</v>
      </c>
      <c r="O582" s="5">
        <v>1.9504545374999998</v>
      </c>
      <c r="P582" s="4">
        <v>289</v>
      </c>
      <c r="Q582" s="6">
        <v>19.031141868512101</v>
      </c>
      <c r="R582" s="7">
        <v>1.1130795847750901</v>
      </c>
      <c r="S582" s="6">
        <v>0</v>
      </c>
      <c r="T582" s="5">
        <v>0</v>
      </c>
      <c r="U582" s="5">
        <v>0</v>
      </c>
      <c r="V582" s="5">
        <f t="shared" si="17"/>
        <v>107.27499956249999</v>
      </c>
      <c r="W582" s="4">
        <v>0</v>
      </c>
    </row>
    <row r="583" spans="1:23" x14ac:dyDescent="0.25">
      <c r="A583" s="3" t="s">
        <v>1041</v>
      </c>
      <c r="B583" s="3" t="s">
        <v>1042</v>
      </c>
      <c r="C583" s="3" t="s">
        <v>714</v>
      </c>
      <c r="D583" s="3" t="s">
        <v>1</v>
      </c>
      <c r="E583" s="4" t="s">
        <v>1026</v>
      </c>
      <c r="F583" s="3" t="s">
        <v>1296</v>
      </c>
      <c r="G583" s="3" t="s">
        <v>1297</v>
      </c>
      <c r="H583" s="3" t="s">
        <v>1020</v>
      </c>
      <c r="I583" s="3" t="s">
        <v>1029</v>
      </c>
      <c r="J583" s="3" t="s">
        <v>1022</v>
      </c>
      <c r="K583" s="3" t="s">
        <v>1025</v>
      </c>
      <c r="L583" s="5">
        <v>5</v>
      </c>
      <c r="M583" s="4">
        <v>61</v>
      </c>
      <c r="N583" s="5">
        <v>117.77499970000001</v>
      </c>
      <c r="O583" s="5">
        <v>1.9307377000000001</v>
      </c>
      <c r="P583" s="4">
        <v>483</v>
      </c>
      <c r="Q583" s="6">
        <v>12.6293995859213</v>
      </c>
      <c r="R583" s="7">
        <v>1.86002070393375</v>
      </c>
      <c r="S583" s="6">
        <v>0</v>
      </c>
      <c r="T583" s="5">
        <v>0</v>
      </c>
      <c r="U583" s="5">
        <v>0</v>
      </c>
      <c r="V583" s="5">
        <f t="shared" si="17"/>
        <v>117.77499970000001</v>
      </c>
      <c r="W583" s="4">
        <v>0</v>
      </c>
    </row>
    <row r="584" spans="1:23" x14ac:dyDescent="0.25">
      <c r="A584" s="3" t="s">
        <v>1041</v>
      </c>
      <c r="B584" s="3" t="s">
        <v>1042</v>
      </c>
      <c r="C584" s="3" t="s">
        <v>715</v>
      </c>
      <c r="D584" s="3" t="s">
        <v>13</v>
      </c>
      <c r="E584" s="4" t="s">
        <v>1026</v>
      </c>
      <c r="F584" s="3" t="s">
        <v>1296</v>
      </c>
      <c r="G584" s="3" t="s">
        <v>1297</v>
      </c>
      <c r="H584" s="3" t="s">
        <v>1020</v>
      </c>
      <c r="I584" s="3" t="s">
        <v>1029</v>
      </c>
      <c r="J584" s="3" t="s">
        <v>1022</v>
      </c>
      <c r="K584" s="3" t="s">
        <v>1025</v>
      </c>
      <c r="L584" s="5">
        <v>5</v>
      </c>
      <c r="M584" s="4">
        <v>129</v>
      </c>
      <c r="N584" s="5">
        <v>262.43749841249996</v>
      </c>
      <c r="O584" s="5">
        <v>2.0343992124999999</v>
      </c>
      <c r="P584" s="4">
        <v>976</v>
      </c>
      <c r="Q584" s="6">
        <v>13.217213114754101</v>
      </c>
      <c r="R584" s="7">
        <v>1.70061475409836</v>
      </c>
      <c r="S584" s="6">
        <v>0</v>
      </c>
      <c r="T584" s="5">
        <v>0</v>
      </c>
      <c r="U584" s="5">
        <v>0</v>
      </c>
      <c r="V584" s="5">
        <f t="shared" si="17"/>
        <v>262.43749841249996</v>
      </c>
      <c r="W584" s="4">
        <v>0</v>
      </c>
    </row>
    <row r="585" spans="1:23" x14ac:dyDescent="0.25">
      <c r="A585" s="3" t="s">
        <v>1041</v>
      </c>
      <c r="B585" s="3" t="s">
        <v>1042</v>
      </c>
      <c r="C585" s="3" t="s">
        <v>716</v>
      </c>
      <c r="D585" s="3" t="s">
        <v>371</v>
      </c>
      <c r="E585" s="4" t="s">
        <v>1026</v>
      </c>
      <c r="F585" s="3" t="s">
        <v>1055</v>
      </c>
      <c r="G585" s="3" t="s">
        <v>1230</v>
      </c>
      <c r="H585" s="3" t="s">
        <v>1020</v>
      </c>
      <c r="I585" s="3" t="s">
        <v>1231</v>
      </c>
      <c r="J585" s="3" t="s">
        <v>1022</v>
      </c>
      <c r="K585" s="3" t="s">
        <v>1025</v>
      </c>
      <c r="L585" s="5">
        <v>5.4625000000000004</v>
      </c>
      <c r="M585" s="4">
        <v>278</v>
      </c>
      <c r="N585" s="5">
        <v>711.08749860000012</v>
      </c>
      <c r="O585" s="5">
        <v>2.5578687000000002</v>
      </c>
      <c r="P585" s="4">
        <v>2455</v>
      </c>
      <c r="Q585" s="6">
        <v>11.3238289205703</v>
      </c>
      <c r="R585" s="7">
        <v>1.9389490835030501</v>
      </c>
      <c r="S585" s="6">
        <v>0</v>
      </c>
      <c r="T585" s="5">
        <v>0</v>
      </c>
      <c r="U585" s="5">
        <v>0</v>
      </c>
      <c r="V585" s="5">
        <f t="shared" si="17"/>
        <v>711.08749860000012</v>
      </c>
      <c r="W585" s="4">
        <v>0</v>
      </c>
    </row>
    <row r="586" spans="1:23" x14ac:dyDescent="0.25">
      <c r="A586" s="3" t="s">
        <v>1041</v>
      </c>
      <c r="B586" s="3" t="s">
        <v>1042</v>
      </c>
      <c r="C586" s="3" t="s">
        <v>740</v>
      </c>
      <c r="D586" s="3" t="s">
        <v>139</v>
      </c>
      <c r="E586" s="4" t="s">
        <v>1026</v>
      </c>
      <c r="F586" s="3" t="s">
        <v>1081</v>
      </c>
      <c r="G586" s="3" t="s">
        <v>741</v>
      </c>
      <c r="H586" s="3" t="s">
        <v>1020</v>
      </c>
      <c r="I586" s="3" t="s">
        <v>1047</v>
      </c>
      <c r="J586" s="3" t="s">
        <v>1022</v>
      </c>
      <c r="K586" s="3" t="s">
        <v>1039</v>
      </c>
      <c r="L586" s="5">
        <v>6.25</v>
      </c>
      <c r="M586" s="4">
        <v>1</v>
      </c>
      <c r="N586" s="5">
        <v>0.05</v>
      </c>
      <c r="O586" s="5">
        <v>0.05</v>
      </c>
      <c r="P586" s="4">
        <v>12</v>
      </c>
      <c r="Q586" s="6">
        <v>8.3333333333333304</v>
      </c>
      <c r="R586" s="7">
        <v>1.05833333333333</v>
      </c>
      <c r="S586" s="6">
        <v>0</v>
      </c>
      <c r="T586" s="5">
        <v>0</v>
      </c>
      <c r="U586" s="5">
        <v>0</v>
      </c>
      <c r="V586" s="5">
        <f t="shared" si="17"/>
        <v>0.05</v>
      </c>
      <c r="W586" s="4">
        <v>0</v>
      </c>
    </row>
    <row r="587" spans="1:23" x14ac:dyDescent="0.25">
      <c r="A587" s="3" t="s">
        <v>1041</v>
      </c>
      <c r="B587" s="3" t="s">
        <v>1042</v>
      </c>
      <c r="C587" s="3" t="s">
        <v>742</v>
      </c>
      <c r="D587" s="3" t="s">
        <v>743</v>
      </c>
      <c r="E587" s="4" t="s">
        <v>1026</v>
      </c>
      <c r="F587" s="3" t="s">
        <v>1067</v>
      </c>
      <c r="G587" s="3" t="s">
        <v>1068</v>
      </c>
      <c r="H587" s="3" t="s">
        <v>1020</v>
      </c>
      <c r="I587" s="3" t="s">
        <v>1047</v>
      </c>
      <c r="J587" s="3" t="s">
        <v>1022</v>
      </c>
      <c r="K587" s="3" t="s">
        <v>1025</v>
      </c>
      <c r="L587" s="5">
        <v>6.25</v>
      </c>
      <c r="M587" s="4">
        <v>1</v>
      </c>
      <c r="N587" s="5">
        <v>0.1125</v>
      </c>
      <c r="O587" s="5">
        <v>0.1125</v>
      </c>
      <c r="P587" s="4">
        <v>15</v>
      </c>
      <c r="Q587" s="6">
        <v>6.6666666666666696</v>
      </c>
      <c r="R587" s="7">
        <v>1.21333333333333</v>
      </c>
      <c r="S587" s="6">
        <v>0</v>
      </c>
      <c r="T587" s="5">
        <v>0</v>
      </c>
      <c r="U587" s="5">
        <v>0</v>
      </c>
      <c r="V587" s="5">
        <f t="shared" si="17"/>
        <v>0.1125</v>
      </c>
      <c r="W587" s="4">
        <v>0</v>
      </c>
    </row>
    <row r="588" spans="1:23" x14ac:dyDescent="0.25">
      <c r="A588" s="3" t="s">
        <v>1041</v>
      </c>
      <c r="B588" s="3" t="s">
        <v>1042</v>
      </c>
      <c r="C588" s="3" t="s">
        <v>744</v>
      </c>
      <c r="D588" s="3" t="s">
        <v>745</v>
      </c>
      <c r="E588" s="4" t="s">
        <v>1026</v>
      </c>
      <c r="F588" s="3" t="s">
        <v>1018</v>
      </c>
      <c r="G588" s="3" t="s">
        <v>746</v>
      </c>
      <c r="H588" s="3" t="s">
        <v>1020</v>
      </c>
      <c r="I588" s="3" t="s">
        <v>1047</v>
      </c>
      <c r="J588" s="3" t="s">
        <v>1022</v>
      </c>
      <c r="K588" s="3" t="s">
        <v>1039</v>
      </c>
      <c r="L588" s="5">
        <v>6.25</v>
      </c>
      <c r="M588" s="4">
        <v>1</v>
      </c>
      <c r="N588" s="5">
        <v>0.125</v>
      </c>
      <c r="O588" s="5">
        <v>0.125</v>
      </c>
      <c r="P588" s="4">
        <v>41</v>
      </c>
      <c r="Q588" s="6">
        <v>2.4390243902439002</v>
      </c>
      <c r="R588" s="7">
        <v>2.0682926829268302</v>
      </c>
      <c r="S588" s="6">
        <v>0</v>
      </c>
      <c r="T588" s="5">
        <v>0</v>
      </c>
      <c r="U588" s="5">
        <v>0</v>
      </c>
      <c r="V588" s="5">
        <f t="shared" si="17"/>
        <v>0.125</v>
      </c>
      <c r="W588" s="4">
        <v>0</v>
      </c>
    </row>
    <row r="589" spans="1:23" x14ac:dyDescent="0.25">
      <c r="A589" s="3" t="s">
        <v>1041</v>
      </c>
      <c r="B589" s="3" t="s">
        <v>1042</v>
      </c>
      <c r="C589" s="3" t="s">
        <v>747</v>
      </c>
      <c r="D589" s="3" t="s">
        <v>385</v>
      </c>
      <c r="E589" s="4" t="s">
        <v>1026</v>
      </c>
      <c r="F589" s="3" t="s">
        <v>1081</v>
      </c>
      <c r="G589" s="3" t="s">
        <v>741</v>
      </c>
      <c r="H589" s="3" t="s">
        <v>1020</v>
      </c>
      <c r="I589" s="3" t="s">
        <v>1047</v>
      </c>
      <c r="J589" s="3" t="s">
        <v>1022</v>
      </c>
      <c r="K589" s="3" t="s">
        <v>1039</v>
      </c>
      <c r="L589" s="5">
        <v>6.25</v>
      </c>
      <c r="M589" s="4">
        <v>1</v>
      </c>
      <c r="N589" s="5">
        <v>0.17499999999999999</v>
      </c>
      <c r="O589" s="5">
        <v>0.17499999999999999</v>
      </c>
      <c r="P589" s="4">
        <v>12</v>
      </c>
      <c r="Q589" s="6">
        <v>8.3333333333333304</v>
      </c>
      <c r="R589" s="7">
        <v>1.5833333333333299</v>
      </c>
      <c r="S589" s="6">
        <v>0</v>
      </c>
      <c r="T589" s="5">
        <v>0</v>
      </c>
      <c r="U589" s="5">
        <v>0</v>
      </c>
      <c r="V589" s="5">
        <f t="shared" si="17"/>
        <v>0.17499999999999999</v>
      </c>
      <c r="W589" s="4">
        <v>0</v>
      </c>
    </row>
    <row r="590" spans="1:23" x14ac:dyDescent="0.25">
      <c r="A590" s="3" t="s">
        <v>1041</v>
      </c>
      <c r="B590" s="3" t="s">
        <v>1042</v>
      </c>
      <c r="C590" s="3" t="s">
        <v>748</v>
      </c>
      <c r="D590" s="3" t="s">
        <v>749</v>
      </c>
      <c r="E590" s="4" t="s">
        <v>1026</v>
      </c>
      <c r="F590" s="3" t="s">
        <v>1018</v>
      </c>
      <c r="G590" s="3" t="s">
        <v>750</v>
      </c>
      <c r="H590" s="3" t="s">
        <v>1020</v>
      </c>
      <c r="I590" s="3" t="s">
        <v>1047</v>
      </c>
      <c r="J590" s="3" t="s">
        <v>1022</v>
      </c>
      <c r="K590" s="3" t="s">
        <v>1039</v>
      </c>
      <c r="L590" s="5">
        <v>6.25</v>
      </c>
      <c r="M590" s="4">
        <v>1</v>
      </c>
      <c r="N590" s="5">
        <v>0.2</v>
      </c>
      <c r="O590" s="5">
        <v>0.2</v>
      </c>
      <c r="P590" s="4">
        <v>883</v>
      </c>
      <c r="Q590" s="6">
        <v>0.11325028312570801</v>
      </c>
      <c r="R590" s="7">
        <v>3.9917327293318201</v>
      </c>
      <c r="S590" s="6">
        <v>0</v>
      </c>
      <c r="T590" s="5">
        <v>0</v>
      </c>
      <c r="U590" s="5">
        <v>0</v>
      </c>
      <c r="V590" s="5">
        <f t="shared" si="17"/>
        <v>0.2</v>
      </c>
      <c r="W590" s="4">
        <v>0</v>
      </c>
    </row>
    <row r="591" spans="1:23" x14ac:dyDescent="0.25">
      <c r="A591" s="3" t="s">
        <v>1041</v>
      </c>
      <c r="B591" s="3" t="s">
        <v>1042</v>
      </c>
      <c r="C591" s="3" t="s">
        <v>751</v>
      </c>
      <c r="D591" s="3" t="s">
        <v>1306</v>
      </c>
      <c r="E591" s="4" t="s">
        <v>1026</v>
      </c>
      <c r="F591" s="3" t="s">
        <v>1254</v>
      </c>
      <c r="G591" s="3" t="s">
        <v>752</v>
      </c>
      <c r="H591" s="3" t="s">
        <v>1020</v>
      </c>
      <c r="I591" s="3" t="s">
        <v>1047</v>
      </c>
      <c r="J591" s="3" t="s">
        <v>1022</v>
      </c>
      <c r="K591" s="3" t="s">
        <v>1025</v>
      </c>
      <c r="L591" s="5">
        <v>6.25</v>
      </c>
      <c r="M591" s="4">
        <v>1</v>
      </c>
      <c r="N591" s="5">
        <v>0.21249999999999999</v>
      </c>
      <c r="O591" s="5">
        <v>0.21249999999999999</v>
      </c>
      <c r="P591" s="4">
        <v>8</v>
      </c>
      <c r="Q591" s="6">
        <v>12.5</v>
      </c>
      <c r="R591" s="7">
        <v>1.375</v>
      </c>
      <c r="S591" s="6">
        <v>0</v>
      </c>
      <c r="T591" s="5">
        <v>0</v>
      </c>
      <c r="U591" s="5">
        <v>0</v>
      </c>
      <c r="V591" s="5">
        <f t="shared" si="17"/>
        <v>0.21249999999999999</v>
      </c>
      <c r="W591" s="4">
        <v>0</v>
      </c>
    </row>
    <row r="592" spans="1:23" x14ac:dyDescent="0.25">
      <c r="A592" s="3" t="s">
        <v>1041</v>
      </c>
      <c r="B592" s="3" t="s">
        <v>1042</v>
      </c>
      <c r="C592" s="3" t="s">
        <v>753</v>
      </c>
      <c r="D592" s="3" t="s">
        <v>754</v>
      </c>
      <c r="E592" s="4" t="s">
        <v>1026</v>
      </c>
      <c r="F592" s="3" t="s">
        <v>1018</v>
      </c>
      <c r="G592" s="3" t="s">
        <v>750</v>
      </c>
      <c r="H592" s="3" t="s">
        <v>1020</v>
      </c>
      <c r="I592" s="3" t="s">
        <v>1047</v>
      </c>
      <c r="J592" s="3" t="s">
        <v>1022</v>
      </c>
      <c r="K592" s="3" t="s">
        <v>1039</v>
      </c>
      <c r="L592" s="5">
        <v>6.25</v>
      </c>
      <c r="M592" s="4">
        <v>1</v>
      </c>
      <c r="N592" s="5">
        <v>0.22500000000000001</v>
      </c>
      <c r="O592" s="5">
        <v>0.22500000000000001</v>
      </c>
      <c r="P592" s="4">
        <v>156</v>
      </c>
      <c r="Q592" s="6">
        <v>0.64102564102564097</v>
      </c>
      <c r="R592" s="7">
        <v>6.1307692307692303</v>
      </c>
      <c r="S592" s="6">
        <v>0</v>
      </c>
      <c r="T592" s="5">
        <v>0</v>
      </c>
      <c r="U592" s="5">
        <v>0</v>
      </c>
      <c r="V592" s="5">
        <f t="shared" si="17"/>
        <v>0.22500000000000001</v>
      </c>
      <c r="W592" s="4">
        <v>0</v>
      </c>
    </row>
    <row r="593" spans="1:23" x14ac:dyDescent="0.25">
      <c r="A593" s="3" t="s">
        <v>1041</v>
      </c>
      <c r="B593" s="3" t="s">
        <v>1042</v>
      </c>
      <c r="C593" s="3" t="s">
        <v>755</v>
      </c>
      <c r="D593" s="3" t="s">
        <v>756</v>
      </c>
      <c r="E593" s="4" t="s">
        <v>1026</v>
      </c>
      <c r="F593" s="3" t="s">
        <v>1241</v>
      </c>
      <c r="G593" s="3" t="s">
        <v>1249</v>
      </c>
      <c r="H593" s="3" t="s">
        <v>1020</v>
      </c>
      <c r="I593" s="3" t="s">
        <v>1047</v>
      </c>
      <c r="J593" s="3" t="s">
        <v>1022</v>
      </c>
      <c r="K593" s="3" t="s">
        <v>1025</v>
      </c>
      <c r="L593" s="5">
        <v>6.25</v>
      </c>
      <c r="M593" s="4">
        <v>2</v>
      </c>
      <c r="N593" s="5">
        <v>0.23749999999999999</v>
      </c>
      <c r="O593" s="5">
        <v>0.11874999999999999</v>
      </c>
      <c r="P593" s="4">
        <v>420</v>
      </c>
      <c r="Q593" s="6">
        <v>0.476190476190476</v>
      </c>
      <c r="R593" s="7">
        <v>1.53404761904762</v>
      </c>
      <c r="S593" s="6">
        <v>0</v>
      </c>
      <c r="T593" s="5">
        <v>0</v>
      </c>
      <c r="U593" s="5">
        <v>0</v>
      </c>
      <c r="V593" s="5">
        <f t="shared" si="17"/>
        <v>0.23749999999999999</v>
      </c>
      <c r="W593" s="4">
        <v>0</v>
      </c>
    </row>
    <row r="594" spans="1:23" x14ac:dyDescent="0.25">
      <c r="A594" s="3" t="s">
        <v>1041</v>
      </c>
      <c r="B594" s="3" t="s">
        <v>1042</v>
      </c>
      <c r="C594" s="3" t="s">
        <v>757</v>
      </c>
      <c r="D594" s="3" t="s">
        <v>758</v>
      </c>
      <c r="E594" s="4" t="s">
        <v>1026</v>
      </c>
      <c r="F594" s="3" t="s">
        <v>1241</v>
      </c>
      <c r="G594" s="3" t="s">
        <v>759</v>
      </c>
      <c r="H594" s="3" t="s">
        <v>1020</v>
      </c>
      <c r="I594" s="3" t="s">
        <v>1047</v>
      </c>
      <c r="J594" s="3" t="s">
        <v>1022</v>
      </c>
      <c r="K594" s="3" t="s">
        <v>1025</v>
      </c>
      <c r="L594" s="5">
        <v>6.25</v>
      </c>
      <c r="M594" s="4">
        <v>1</v>
      </c>
      <c r="N594" s="5">
        <v>0.25</v>
      </c>
      <c r="O594" s="5">
        <v>0.25</v>
      </c>
      <c r="P594" s="4">
        <v>198</v>
      </c>
      <c r="Q594" s="6">
        <v>0.50505050505050497</v>
      </c>
      <c r="R594" s="7">
        <v>1.5010101010101</v>
      </c>
      <c r="S594" s="6">
        <v>0</v>
      </c>
      <c r="T594" s="5">
        <v>0</v>
      </c>
      <c r="U594" s="5">
        <v>0</v>
      </c>
      <c r="V594" s="5">
        <f t="shared" si="17"/>
        <v>0.25</v>
      </c>
      <c r="W594" s="4">
        <v>0</v>
      </c>
    </row>
    <row r="595" spans="1:23" x14ac:dyDescent="0.25">
      <c r="A595" s="3" t="s">
        <v>1041</v>
      </c>
      <c r="B595" s="3" t="s">
        <v>1042</v>
      </c>
      <c r="C595" s="3" t="s">
        <v>760</v>
      </c>
      <c r="D595" s="3" t="s">
        <v>761</v>
      </c>
      <c r="E595" s="4" t="s">
        <v>1026</v>
      </c>
      <c r="F595" s="3" t="s">
        <v>1241</v>
      </c>
      <c r="G595" s="3" t="s">
        <v>759</v>
      </c>
      <c r="H595" s="3" t="s">
        <v>1020</v>
      </c>
      <c r="I595" s="3" t="s">
        <v>1047</v>
      </c>
      <c r="J595" s="3" t="s">
        <v>1022</v>
      </c>
      <c r="K595" s="3" t="s">
        <v>1025</v>
      </c>
      <c r="L595" s="5">
        <v>6.25</v>
      </c>
      <c r="M595" s="4">
        <v>1</v>
      </c>
      <c r="N595" s="5">
        <v>0.26250000000000001</v>
      </c>
      <c r="O595" s="5">
        <v>0.26250000000000001</v>
      </c>
      <c r="P595" s="4">
        <v>17</v>
      </c>
      <c r="Q595" s="6">
        <v>5.8823529411764701</v>
      </c>
      <c r="R595" s="7">
        <v>1.1176470588235301</v>
      </c>
      <c r="S595" s="6">
        <v>0</v>
      </c>
      <c r="T595" s="5">
        <v>0</v>
      </c>
      <c r="U595" s="5">
        <v>0</v>
      </c>
      <c r="V595" s="5">
        <f t="shared" si="17"/>
        <v>0.26250000000000001</v>
      </c>
      <c r="W595" s="4">
        <v>0</v>
      </c>
    </row>
    <row r="596" spans="1:23" x14ac:dyDescent="0.25">
      <c r="A596" s="3" t="s">
        <v>1041</v>
      </c>
      <c r="B596" s="3" t="s">
        <v>1042</v>
      </c>
      <c r="C596" s="3" t="s">
        <v>762</v>
      </c>
      <c r="D596" s="3" t="s">
        <v>763</v>
      </c>
      <c r="E596" s="4" t="s">
        <v>1026</v>
      </c>
      <c r="F596" s="3" t="s">
        <v>1018</v>
      </c>
      <c r="G596" s="3" t="s">
        <v>122</v>
      </c>
      <c r="H596" s="3" t="s">
        <v>1020</v>
      </c>
      <c r="I596" s="3" t="s">
        <v>1047</v>
      </c>
      <c r="J596" s="3" t="s">
        <v>1022</v>
      </c>
      <c r="K596" s="3" t="s">
        <v>1025</v>
      </c>
      <c r="L596" s="5">
        <v>6.25</v>
      </c>
      <c r="M596" s="4">
        <v>1</v>
      </c>
      <c r="N596" s="5">
        <v>0.32500000000000001</v>
      </c>
      <c r="O596" s="5">
        <v>0.32500000000000001</v>
      </c>
      <c r="P596" s="4">
        <v>115</v>
      </c>
      <c r="Q596" s="6">
        <v>0.86956521739130399</v>
      </c>
      <c r="R596" s="7">
        <v>5.3426086956521699</v>
      </c>
      <c r="S596" s="6">
        <v>0</v>
      </c>
      <c r="T596" s="5">
        <v>0</v>
      </c>
      <c r="U596" s="5">
        <v>0</v>
      </c>
      <c r="V596" s="5">
        <f t="shared" si="17"/>
        <v>0.32500000000000001</v>
      </c>
      <c r="W596" s="4">
        <v>0</v>
      </c>
    </row>
    <row r="597" spans="1:23" x14ac:dyDescent="0.25">
      <c r="A597" s="3" t="s">
        <v>1041</v>
      </c>
      <c r="B597" s="3" t="s">
        <v>1042</v>
      </c>
      <c r="C597" s="3" t="s">
        <v>764</v>
      </c>
      <c r="D597" s="3" t="s">
        <v>765</v>
      </c>
      <c r="E597" s="4" t="s">
        <v>1026</v>
      </c>
      <c r="F597" s="3" t="s">
        <v>1308</v>
      </c>
      <c r="G597" s="3" t="s">
        <v>766</v>
      </c>
      <c r="H597" s="3" t="s">
        <v>1020</v>
      </c>
      <c r="I597" s="3" t="s">
        <v>1047</v>
      </c>
      <c r="J597" s="3" t="s">
        <v>1022</v>
      </c>
      <c r="K597" s="3" t="s">
        <v>1039</v>
      </c>
      <c r="L597" s="5">
        <v>6.25</v>
      </c>
      <c r="M597" s="4">
        <v>1</v>
      </c>
      <c r="N597" s="5">
        <v>0.32500000000000001</v>
      </c>
      <c r="O597" s="5">
        <v>0.32500000000000001</v>
      </c>
      <c r="P597" s="4">
        <v>786</v>
      </c>
      <c r="Q597" s="6">
        <v>0.127226463104326</v>
      </c>
      <c r="R597" s="7">
        <v>1.0575063613231599</v>
      </c>
      <c r="S597" s="6">
        <v>0</v>
      </c>
      <c r="T597" s="5">
        <v>0</v>
      </c>
      <c r="U597" s="5">
        <v>0</v>
      </c>
      <c r="V597" s="5">
        <f t="shared" si="17"/>
        <v>0.32500000000000001</v>
      </c>
      <c r="W597" s="4">
        <v>0</v>
      </c>
    </row>
    <row r="598" spans="1:23" x14ac:dyDescent="0.25">
      <c r="A598" s="3" t="s">
        <v>1041</v>
      </c>
      <c r="B598" s="3" t="s">
        <v>1042</v>
      </c>
      <c r="C598" s="3" t="s">
        <v>767</v>
      </c>
      <c r="D598" s="3" t="s">
        <v>768</v>
      </c>
      <c r="E598" s="4" t="s">
        <v>1026</v>
      </c>
      <c r="F598" s="3" t="s">
        <v>1074</v>
      </c>
      <c r="G598" s="3" t="s">
        <v>769</v>
      </c>
      <c r="H598" s="3" t="s">
        <v>1020</v>
      </c>
      <c r="I598" s="3" t="s">
        <v>1047</v>
      </c>
      <c r="J598" s="3" t="s">
        <v>1022</v>
      </c>
      <c r="K598" s="3" t="s">
        <v>1039</v>
      </c>
      <c r="L598" s="5">
        <v>6.25</v>
      </c>
      <c r="M598" s="4">
        <v>1</v>
      </c>
      <c r="N598" s="5">
        <v>0.41249999999999998</v>
      </c>
      <c r="O598" s="5">
        <v>0.41249999999999998</v>
      </c>
      <c r="P598" s="4">
        <v>1</v>
      </c>
      <c r="Q598" s="6">
        <v>100</v>
      </c>
      <c r="R598" s="7">
        <v>1</v>
      </c>
      <c r="S598" s="6">
        <v>0</v>
      </c>
      <c r="T598" s="5">
        <v>0</v>
      </c>
      <c r="U598" s="5">
        <v>0</v>
      </c>
      <c r="V598" s="5">
        <f t="shared" si="17"/>
        <v>0.41249999999999998</v>
      </c>
      <c r="W598" s="4">
        <v>0</v>
      </c>
    </row>
    <row r="599" spans="1:23" x14ac:dyDescent="0.25">
      <c r="A599" s="3" t="s">
        <v>1041</v>
      </c>
      <c r="B599" s="3" t="s">
        <v>1042</v>
      </c>
      <c r="C599" s="3" t="s">
        <v>770</v>
      </c>
      <c r="D599" s="3" t="s">
        <v>771</v>
      </c>
      <c r="E599" s="4" t="s">
        <v>1026</v>
      </c>
      <c r="F599" s="3" t="s">
        <v>1241</v>
      </c>
      <c r="G599" s="3" t="s">
        <v>759</v>
      </c>
      <c r="H599" s="3" t="s">
        <v>1020</v>
      </c>
      <c r="I599" s="3" t="s">
        <v>1047</v>
      </c>
      <c r="J599" s="3" t="s">
        <v>1022</v>
      </c>
      <c r="K599" s="3" t="s">
        <v>1025</v>
      </c>
      <c r="L599" s="5">
        <v>6.25</v>
      </c>
      <c r="M599" s="4">
        <v>1</v>
      </c>
      <c r="N599" s="5">
        <v>0.4375</v>
      </c>
      <c r="O599" s="5">
        <v>0.4375</v>
      </c>
      <c r="P599" s="4">
        <v>37</v>
      </c>
      <c r="Q599" s="6">
        <v>2.7027027027027</v>
      </c>
      <c r="R599" s="7">
        <v>2.4081081081081099</v>
      </c>
      <c r="S599" s="6">
        <v>0</v>
      </c>
      <c r="T599" s="5">
        <v>0</v>
      </c>
      <c r="U599" s="5">
        <v>0</v>
      </c>
      <c r="V599" s="5">
        <f t="shared" si="17"/>
        <v>0.4375</v>
      </c>
      <c r="W599" s="4">
        <v>0</v>
      </c>
    </row>
    <row r="600" spans="1:23" x14ac:dyDescent="0.25">
      <c r="A600" s="3" t="s">
        <v>1041</v>
      </c>
      <c r="B600" s="3" t="s">
        <v>1042</v>
      </c>
      <c r="C600" s="3" t="s">
        <v>772</v>
      </c>
      <c r="D600" s="3" t="s">
        <v>773</v>
      </c>
      <c r="E600" s="4" t="s">
        <v>1026</v>
      </c>
      <c r="F600" s="3" t="s">
        <v>1018</v>
      </c>
      <c r="G600" s="3" t="s">
        <v>774</v>
      </c>
      <c r="H600" s="3" t="s">
        <v>1020</v>
      </c>
      <c r="I600" s="3" t="s">
        <v>1047</v>
      </c>
      <c r="J600" s="3" t="s">
        <v>1022</v>
      </c>
      <c r="K600" s="3" t="s">
        <v>1039</v>
      </c>
      <c r="L600" s="5">
        <v>6.25</v>
      </c>
      <c r="M600" s="4">
        <v>1</v>
      </c>
      <c r="N600" s="5">
        <v>0.4375</v>
      </c>
      <c r="O600" s="5">
        <v>0.4375</v>
      </c>
      <c r="P600" s="4">
        <v>123</v>
      </c>
      <c r="Q600" s="6">
        <v>0.81300813008130102</v>
      </c>
      <c r="R600" s="7">
        <v>3.8317073170731701</v>
      </c>
      <c r="S600" s="6">
        <v>0</v>
      </c>
      <c r="T600" s="5">
        <v>0</v>
      </c>
      <c r="U600" s="5">
        <v>0</v>
      </c>
      <c r="V600" s="5">
        <f t="shared" si="17"/>
        <v>0.4375</v>
      </c>
      <c r="W600" s="4">
        <v>0</v>
      </c>
    </row>
    <row r="601" spans="1:23" x14ac:dyDescent="0.25">
      <c r="A601" s="3" t="s">
        <v>1041</v>
      </c>
      <c r="B601" s="3" t="s">
        <v>1042</v>
      </c>
      <c r="C601" s="3" t="s">
        <v>775</v>
      </c>
      <c r="D601" s="3" t="s">
        <v>377</v>
      </c>
      <c r="E601" s="4" t="s">
        <v>1026</v>
      </c>
      <c r="F601" s="3" t="s">
        <v>1067</v>
      </c>
      <c r="G601" s="3" t="s">
        <v>1068</v>
      </c>
      <c r="H601" s="3" t="s">
        <v>1020</v>
      </c>
      <c r="I601" s="3" t="s">
        <v>1047</v>
      </c>
      <c r="J601" s="3" t="s">
        <v>1022</v>
      </c>
      <c r="K601" s="3" t="s">
        <v>1025</v>
      </c>
      <c r="L601" s="5">
        <v>6.25</v>
      </c>
      <c r="M601" s="4">
        <v>1</v>
      </c>
      <c r="N601" s="5">
        <v>0.46250000000000002</v>
      </c>
      <c r="O601" s="5">
        <v>0.46250000000000002</v>
      </c>
      <c r="P601" s="4">
        <v>11</v>
      </c>
      <c r="Q601" s="6">
        <v>9.0909090909090899</v>
      </c>
      <c r="R601" s="7">
        <v>1</v>
      </c>
      <c r="S601" s="6">
        <v>0</v>
      </c>
      <c r="T601" s="5">
        <v>0</v>
      </c>
      <c r="U601" s="5">
        <v>0</v>
      </c>
      <c r="V601" s="5">
        <f t="shared" si="17"/>
        <v>0.46250000000000002</v>
      </c>
      <c r="W601" s="4">
        <v>0</v>
      </c>
    </row>
    <row r="602" spans="1:23" x14ac:dyDescent="0.25">
      <c r="A602" s="3" t="s">
        <v>1041</v>
      </c>
      <c r="B602" s="3" t="s">
        <v>1042</v>
      </c>
      <c r="C602" s="3" t="s">
        <v>776</v>
      </c>
      <c r="D602" s="3" t="s">
        <v>777</v>
      </c>
      <c r="E602" s="4" t="s">
        <v>1026</v>
      </c>
      <c r="F602" s="3" t="s">
        <v>1241</v>
      </c>
      <c r="G602" s="3" t="s">
        <v>778</v>
      </c>
      <c r="H602" s="3" t="s">
        <v>1020</v>
      </c>
      <c r="I602" s="3" t="s">
        <v>1047</v>
      </c>
      <c r="J602" s="3" t="s">
        <v>1022</v>
      </c>
      <c r="K602" s="3" t="s">
        <v>1025</v>
      </c>
      <c r="L602" s="5">
        <v>6.25</v>
      </c>
      <c r="M602" s="4">
        <v>1</v>
      </c>
      <c r="N602" s="5">
        <v>0.47499999999999998</v>
      </c>
      <c r="O602" s="5">
        <v>0.47499999999999998</v>
      </c>
      <c r="P602" s="4">
        <v>56</v>
      </c>
      <c r="Q602" s="6">
        <v>1.78571428571429</v>
      </c>
      <c r="R602" s="7">
        <v>2.3232142857142901</v>
      </c>
      <c r="S602" s="6">
        <v>0</v>
      </c>
      <c r="T602" s="5">
        <v>0</v>
      </c>
      <c r="U602" s="5">
        <v>0</v>
      </c>
      <c r="V602" s="5">
        <f t="shared" si="17"/>
        <v>0.47499999999999998</v>
      </c>
      <c r="W602" s="4">
        <v>0</v>
      </c>
    </row>
    <row r="603" spans="1:23" x14ac:dyDescent="0.25">
      <c r="A603" s="3" t="s">
        <v>1041</v>
      </c>
      <c r="B603" s="3" t="s">
        <v>1042</v>
      </c>
      <c r="C603" s="3" t="s">
        <v>779</v>
      </c>
      <c r="D603" s="3" t="s">
        <v>780</v>
      </c>
      <c r="E603" s="4" t="s">
        <v>1026</v>
      </c>
      <c r="F603" s="3" t="s">
        <v>1241</v>
      </c>
      <c r="G603" s="3" t="s">
        <v>781</v>
      </c>
      <c r="H603" s="3" t="s">
        <v>404</v>
      </c>
      <c r="I603" s="3" t="s">
        <v>1047</v>
      </c>
      <c r="J603" s="3" t="s">
        <v>1022</v>
      </c>
      <c r="K603" s="3" t="s">
        <v>1025</v>
      </c>
      <c r="L603" s="5">
        <v>6.25</v>
      </c>
      <c r="M603" s="4">
        <v>1</v>
      </c>
      <c r="N603" s="5">
        <v>0.47499999999999998</v>
      </c>
      <c r="O603" s="5">
        <v>0.47499999999999998</v>
      </c>
      <c r="P603" s="4">
        <v>8</v>
      </c>
      <c r="Q603" s="6">
        <v>12.5</v>
      </c>
      <c r="R603" s="7">
        <v>1</v>
      </c>
      <c r="S603" s="6">
        <v>0</v>
      </c>
      <c r="T603" s="5">
        <v>0</v>
      </c>
      <c r="U603" s="5">
        <v>0</v>
      </c>
      <c r="V603" s="5">
        <f t="shared" si="17"/>
        <v>0.47499999999999998</v>
      </c>
      <c r="W603" s="4">
        <v>0</v>
      </c>
    </row>
    <row r="604" spans="1:23" x14ac:dyDescent="0.25">
      <c r="A604" s="3" t="s">
        <v>1041</v>
      </c>
      <c r="B604" s="3" t="s">
        <v>1042</v>
      </c>
      <c r="C604" s="3" t="s">
        <v>782</v>
      </c>
      <c r="D604" s="3" t="s">
        <v>1312</v>
      </c>
      <c r="E604" s="4" t="s">
        <v>1026</v>
      </c>
      <c r="F604" s="3" t="s">
        <v>1308</v>
      </c>
      <c r="G604" s="3" t="s">
        <v>783</v>
      </c>
      <c r="H604" s="3" t="s">
        <v>1020</v>
      </c>
      <c r="I604" s="3" t="s">
        <v>1047</v>
      </c>
      <c r="J604" s="3" t="s">
        <v>1022</v>
      </c>
      <c r="K604" s="3" t="s">
        <v>1039</v>
      </c>
      <c r="L604" s="5">
        <v>6.25</v>
      </c>
      <c r="M604" s="4">
        <v>1</v>
      </c>
      <c r="N604" s="5">
        <v>0.48749999999999999</v>
      </c>
      <c r="O604" s="5">
        <v>0.48749999999999999</v>
      </c>
      <c r="P604" s="4">
        <v>1</v>
      </c>
      <c r="Q604" s="6">
        <v>100</v>
      </c>
      <c r="R604" s="7">
        <v>2</v>
      </c>
      <c r="S604" s="6">
        <v>0</v>
      </c>
      <c r="T604" s="5">
        <v>0</v>
      </c>
      <c r="U604" s="5">
        <v>0</v>
      </c>
      <c r="V604" s="5">
        <f t="shared" si="17"/>
        <v>0.48749999999999999</v>
      </c>
      <c r="W604" s="4">
        <v>0</v>
      </c>
    </row>
    <row r="605" spans="1:23" x14ac:dyDescent="0.25">
      <c r="A605" s="3" t="s">
        <v>1041</v>
      </c>
      <c r="B605" s="3" t="s">
        <v>1042</v>
      </c>
      <c r="C605" s="3" t="s">
        <v>784</v>
      </c>
      <c r="D605" s="3" t="s">
        <v>785</v>
      </c>
      <c r="E605" s="4" t="s">
        <v>1026</v>
      </c>
      <c r="F605" s="3" t="s">
        <v>1018</v>
      </c>
      <c r="G605" s="3" t="s">
        <v>750</v>
      </c>
      <c r="H605" s="3" t="s">
        <v>1020</v>
      </c>
      <c r="I605" s="3" t="s">
        <v>1047</v>
      </c>
      <c r="J605" s="3" t="s">
        <v>1022</v>
      </c>
      <c r="K605" s="3" t="s">
        <v>1039</v>
      </c>
      <c r="L605" s="5">
        <v>6.25</v>
      </c>
      <c r="M605" s="4">
        <v>2</v>
      </c>
      <c r="N605" s="5">
        <v>0.5</v>
      </c>
      <c r="O605" s="5">
        <v>0.25</v>
      </c>
      <c r="P605" s="4">
        <v>1102</v>
      </c>
      <c r="Q605" s="6">
        <v>0.181488203266788</v>
      </c>
      <c r="R605" s="7">
        <v>3.1228675136116202</v>
      </c>
      <c r="S605" s="6">
        <v>0</v>
      </c>
      <c r="T605" s="5">
        <v>0</v>
      </c>
      <c r="U605" s="5">
        <v>0</v>
      </c>
      <c r="V605" s="5">
        <f t="shared" si="17"/>
        <v>0.5</v>
      </c>
      <c r="W605" s="4">
        <v>0</v>
      </c>
    </row>
    <row r="606" spans="1:23" x14ac:dyDescent="0.25">
      <c r="A606" s="3" t="s">
        <v>1041</v>
      </c>
      <c r="B606" s="3" t="s">
        <v>1042</v>
      </c>
      <c r="C606" s="3" t="s">
        <v>786</v>
      </c>
      <c r="D606" s="3" t="s">
        <v>1077</v>
      </c>
      <c r="E606" s="4" t="s">
        <v>1026</v>
      </c>
      <c r="F606" s="3" t="s">
        <v>1067</v>
      </c>
      <c r="G606" s="3" t="s">
        <v>1068</v>
      </c>
      <c r="H606" s="3" t="s">
        <v>1020</v>
      </c>
      <c r="I606" s="3" t="s">
        <v>1047</v>
      </c>
      <c r="J606" s="3" t="s">
        <v>1022</v>
      </c>
      <c r="K606" s="3" t="s">
        <v>1025</v>
      </c>
      <c r="L606" s="5">
        <v>6.25</v>
      </c>
      <c r="M606" s="4">
        <v>1</v>
      </c>
      <c r="N606" s="5">
        <v>0.51249999999999996</v>
      </c>
      <c r="O606" s="5">
        <v>0.51249999999999996</v>
      </c>
      <c r="P606" s="4">
        <v>6</v>
      </c>
      <c r="Q606" s="6">
        <v>16.6666666666667</v>
      </c>
      <c r="R606" s="7">
        <v>1.8333333333333299</v>
      </c>
      <c r="S606" s="6">
        <v>0</v>
      </c>
      <c r="T606" s="5">
        <v>0</v>
      </c>
      <c r="U606" s="5">
        <v>0</v>
      </c>
      <c r="V606" s="5">
        <f t="shared" si="17"/>
        <v>0.51249999999999996</v>
      </c>
      <c r="W606" s="4">
        <v>0</v>
      </c>
    </row>
    <row r="607" spans="1:23" x14ac:dyDescent="0.25">
      <c r="A607" s="3" t="s">
        <v>1041</v>
      </c>
      <c r="B607" s="3" t="s">
        <v>1042</v>
      </c>
      <c r="C607" s="3" t="s">
        <v>787</v>
      </c>
      <c r="D607" s="3" t="s">
        <v>319</v>
      </c>
      <c r="E607" s="4" t="s">
        <v>1026</v>
      </c>
      <c r="F607" s="3" t="s">
        <v>1074</v>
      </c>
      <c r="G607" s="3" t="s">
        <v>788</v>
      </c>
      <c r="H607" s="3" t="s">
        <v>1020</v>
      </c>
      <c r="I607" s="3" t="s">
        <v>1047</v>
      </c>
      <c r="J607" s="3" t="s">
        <v>1022</v>
      </c>
      <c r="K607" s="3" t="s">
        <v>1025</v>
      </c>
      <c r="L607" s="5">
        <v>6.25</v>
      </c>
      <c r="M607" s="4">
        <v>1</v>
      </c>
      <c r="N607" s="5">
        <v>0.53749999999999998</v>
      </c>
      <c r="O607" s="5">
        <v>0.53749999999999998</v>
      </c>
      <c r="P607" s="4">
        <v>17</v>
      </c>
      <c r="Q607" s="6">
        <v>5.8823529411764701</v>
      </c>
      <c r="R607" s="7">
        <v>1</v>
      </c>
      <c r="S607" s="6">
        <v>0</v>
      </c>
      <c r="T607" s="5">
        <v>0</v>
      </c>
      <c r="U607" s="5">
        <v>0</v>
      </c>
      <c r="V607" s="5">
        <f t="shared" si="17"/>
        <v>0.53749999999999998</v>
      </c>
      <c r="W607" s="4">
        <v>0</v>
      </c>
    </row>
    <row r="608" spans="1:23" x14ac:dyDescent="0.25">
      <c r="A608" s="3" t="s">
        <v>1041</v>
      </c>
      <c r="B608" s="3" t="s">
        <v>1042</v>
      </c>
      <c r="C608" s="3" t="s">
        <v>789</v>
      </c>
      <c r="D608" s="3" t="s">
        <v>790</v>
      </c>
      <c r="E608" s="4" t="s">
        <v>1026</v>
      </c>
      <c r="F608" s="3" t="s">
        <v>1018</v>
      </c>
      <c r="G608" s="3" t="s">
        <v>791</v>
      </c>
      <c r="H608" s="3" t="s">
        <v>1020</v>
      </c>
      <c r="I608" s="3" t="s">
        <v>1047</v>
      </c>
      <c r="J608" s="3" t="s">
        <v>1022</v>
      </c>
      <c r="K608" s="3" t="s">
        <v>1039</v>
      </c>
      <c r="L608" s="5">
        <v>6.25</v>
      </c>
      <c r="M608" s="4">
        <v>1</v>
      </c>
      <c r="N608" s="5">
        <v>0.55000000000000004</v>
      </c>
      <c r="O608" s="5">
        <v>0.55000000000000004</v>
      </c>
      <c r="P608" s="4">
        <v>4</v>
      </c>
      <c r="Q608" s="6">
        <v>25</v>
      </c>
      <c r="R608" s="7">
        <v>2.5</v>
      </c>
      <c r="S608" s="6">
        <v>0</v>
      </c>
      <c r="T608" s="5">
        <v>0</v>
      </c>
      <c r="U608" s="5">
        <v>0</v>
      </c>
      <c r="V608" s="5">
        <f t="shared" si="17"/>
        <v>0.55000000000000004</v>
      </c>
      <c r="W608" s="4">
        <v>0</v>
      </c>
    </row>
    <row r="609" spans="1:23" x14ac:dyDescent="0.25">
      <c r="A609" s="3" t="s">
        <v>1041</v>
      </c>
      <c r="B609" s="3" t="s">
        <v>1042</v>
      </c>
      <c r="C609" s="3" t="s">
        <v>792</v>
      </c>
      <c r="D609" s="3" t="s">
        <v>80</v>
      </c>
      <c r="E609" s="4" t="s">
        <v>1026</v>
      </c>
      <c r="F609" s="3" t="s">
        <v>1074</v>
      </c>
      <c r="G609" s="3" t="s">
        <v>788</v>
      </c>
      <c r="H609" s="3" t="s">
        <v>1020</v>
      </c>
      <c r="I609" s="3" t="s">
        <v>1047</v>
      </c>
      <c r="J609" s="3" t="s">
        <v>1022</v>
      </c>
      <c r="K609" s="3" t="s">
        <v>1025</v>
      </c>
      <c r="L609" s="5">
        <v>6.25</v>
      </c>
      <c r="M609" s="4">
        <v>1</v>
      </c>
      <c r="N609" s="5">
        <v>0.55000000000000004</v>
      </c>
      <c r="O609" s="5">
        <v>0.55000000000000004</v>
      </c>
      <c r="P609" s="4">
        <v>6</v>
      </c>
      <c r="Q609" s="6">
        <v>16.6666666666667</v>
      </c>
      <c r="R609" s="7">
        <v>3.3333333333333299</v>
      </c>
      <c r="S609" s="6">
        <v>0</v>
      </c>
      <c r="T609" s="5">
        <v>0</v>
      </c>
      <c r="U609" s="5">
        <v>0</v>
      </c>
      <c r="V609" s="5">
        <f t="shared" si="17"/>
        <v>0.55000000000000004</v>
      </c>
      <c r="W609" s="4">
        <v>0</v>
      </c>
    </row>
    <row r="610" spans="1:23" x14ac:dyDescent="0.25">
      <c r="A610" s="3" t="s">
        <v>1041</v>
      </c>
      <c r="B610" s="3" t="s">
        <v>1042</v>
      </c>
      <c r="C610" s="3" t="s">
        <v>793</v>
      </c>
      <c r="D610" s="3" t="s">
        <v>794</v>
      </c>
      <c r="E610" s="4" t="s">
        <v>1026</v>
      </c>
      <c r="F610" s="3" t="s">
        <v>1241</v>
      </c>
      <c r="G610" s="3" t="s">
        <v>795</v>
      </c>
      <c r="H610" s="3" t="s">
        <v>124</v>
      </c>
      <c r="I610" s="3" t="s">
        <v>1047</v>
      </c>
      <c r="J610" s="3" t="s">
        <v>1022</v>
      </c>
      <c r="K610" s="3" t="s">
        <v>1025</v>
      </c>
      <c r="L610" s="5">
        <v>6.25</v>
      </c>
      <c r="M610" s="4">
        <v>1</v>
      </c>
      <c r="N610" s="5">
        <v>0.5625</v>
      </c>
      <c r="O610" s="5">
        <v>0.5625</v>
      </c>
      <c r="P610" s="4">
        <v>6</v>
      </c>
      <c r="Q610" s="6">
        <v>16.6666666666667</v>
      </c>
      <c r="R610" s="7">
        <v>2.1666666666666701</v>
      </c>
      <c r="S610" s="6">
        <v>0</v>
      </c>
      <c r="T610" s="5">
        <v>0</v>
      </c>
      <c r="U610" s="5">
        <v>0</v>
      </c>
      <c r="V610" s="5">
        <f t="shared" si="17"/>
        <v>0.5625</v>
      </c>
      <c r="W610" s="4">
        <v>0</v>
      </c>
    </row>
    <row r="611" spans="1:23" x14ac:dyDescent="0.25">
      <c r="A611" s="3" t="s">
        <v>1041</v>
      </c>
      <c r="B611" s="3" t="s">
        <v>1042</v>
      </c>
      <c r="C611" s="3" t="s">
        <v>796</v>
      </c>
      <c r="D611" s="3" t="s">
        <v>797</v>
      </c>
      <c r="E611" s="4" t="s">
        <v>1026</v>
      </c>
      <c r="F611" s="3" t="s">
        <v>1061</v>
      </c>
      <c r="G611" s="3" t="s">
        <v>1062</v>
      </c>
      <c r="H611" s="3" t="s">
        <v>1020</v>
      </c>
      <c r="I611" s="3" t="s">
        <v>1047</v>
      </c>
      <c r="J611" s="3" t="s">
        <v>1022</v>
      </c>
      <c r="K611" s="3" t="s">
        <v>1023</v>
      </c>
      <c r="L611" s="5">
        <v>6.25</v>
      </c>
      <c r="M611" s="4">
        <v>1</v>
      </c>
      <c r="N611" s="5">
        <v>0.5625</v>
      </c>
      <c r="O611" s="5">
        <v>0.5625</v>
      </c>
      <c r="P611" s="4">
        <v>3</v>
      </c>
      <c r="Q611" s="6">
        <v>33.3333333333333</v>
      </c>
      <c r="R611" s="7">
        <v>1</v>
      </c>
      <c r="S611" s="6">
        <v>0</v>
      </c>
      <c r="T611" s="5">
        <v>0</v>
      </c>
      <c r="U611" s="5">
        <v>0</v>
      </c>
      <c r="V611" s="5">
        <f t="shared" si="17"/>
        <v>0.5625</v>
      </c>
      <c r="W611" s="4">
        <v>0</v>
      </c>
    </row>
    <row r="612" spans="1:23" x14ac:dyDescent="0.25">
      <c r="A612" s="3" t="s">
        <v>1041</v>
      </c>
      <c r="B612" s="3" t="s">
        <v>1042</v>
      </c>
      <c r="C612" s="3" t="s">
        <v>798</v>
      </c>
      <c r="D612" s="3" t="s">
        <v>1306</v>
      </c>
      <c r="E612" s="4" t="s">
        <v>1026</v>
      </c>
      <c r="F612" s="3" t="s">
        <v>1074</v>
      </c>
      <c r="G612" s="3" t="s">
        <v>799</v>
      </c>
      <c r="H612" s="3" t="s">
        <v>1020</v>
      </c>
      <c r="I612" s="3" t="s">
        <v>1047</v>
      </c>
      <c r="J612" s="3" t="s">
        <v>1022</v>
      </c>
      <c r="K612" s="3" t="s">
        <v>1025</v>
      </c>
      <c r="L612" s="5">
        <v>6.25</v>
      </c>
      <c r="M612" s="4">
        <v>1</v>
      </c>
      <c r="N612" s="5">
        <v>0.6</v>
      </c>
      <c r="O612" s="5">
        <v>0.6</v>
      </c>
      <c r="P612" s="4">
        <v>20</v>
      </c>
      <c r="Q612" s="6">
        <v>5</v>
      </c>
      <c r="R612" s="7">
        <v>1.05</v>
      </c>
      <c r="S612" s="6">
        <v>0</v>
      </c>
      <c r="T612" s="5">
        <v>0</v>
      </c>
      <c r="U612" s="5">
        <v>0</v>
      </c>
      <c r="V612" s="5">
        <f t="shared" si="17"/>
        <v>0.6</v>
      </c>
      <c r="W612" s="4">
        <v>0</v>
      </c>
    </row>
    <row r="613" spans="1:23" x14ac:dyDescent="0.25">
      <c r="A613" s="3" t="s">
        <v>1041</v>
      </c>
      <c r="B613" s="3" t="s">
        <v>1042</v>
      </c>
      <c r="C613" s="3" t="s">
        <v>800</v>
      </c>
      <c r="D613" s="3" t="s">
        <v>449</v>
      </c>
      <c r="E613" s="4" t="s">
        <v>1026</v>
      </c>
      <c r="F613" s="3" t="s">
        <v>1018</v>
      </c>
      <c r="G613" s="3" t="s">
        <v>279</v>
      </c>
      <c r="H613" s="3" t="s">
        <v>1020</v>
      </c>
      <c r="I613" s="3" t="s">
        <v>1047</v>
      </c>
      <c r="J613" s="3" t="s">
        <v>1022</v>
      </c>
      <c r="K613" s="3" t="s">
        <v>1025</v>
      </c>
      <c r="L613" s="5">
        <v>6.25</v>
      </c>
      <c r="M613" s="4">
        <v>1</v>
      </c>
      <c r="N613" s="5">
        <v>0.625</v>
      </c>
      <c r="O613" s="5">
        <v>0.625</v>
      </c>
      <c r="P613" s="4">
        <v>64</v>
      </c>
      <c r="Q613" s="6">
        <v>1.5625</v>
      </c>
      <c r="R613" s="7">
        <v>5.2218749999999998</v>
      </c>
      <c r="S613" s="6">
        <v>0</v>
      </c>
      <c r="T613" s="5">
        <v>0</v>
      </c>
      <c r="U613" s="5">
        <v>0</v>
      </c>
      <c r="V613" s="5">
        <f t="shared" si="17"/>
        <v>0.625</v>
      </c>
      <c r="W613" s="4">
        <v>0</v>
      </c>
    </row>
    <row r="614" spans="1:23" x14ac:dyDescent="0.25">
      <c r="A614" s="3" t="s">
        <v>1041</v>
      </c>
      <c r="B614" s="3" t="s">
        <v>1042</v>
      </c>
      <c r="C614" s="3" t="s">
        <v>801</v>
      </c>
      <c r="D614" s="3" t="s">
        <v>802</v>
      </c>
      <c r="E614" s="4" t="s">
        <v>1026</v>
      </c>
      <c r="F614" s="3" t="s">
        <v>1061</v>
      </c>
      <c r="G614" s="3" t="s">
        <v>1260</v>
      </c>
      <c r="H614" s="3" t="s">
        <v>1020</v>
      </c>
      <c r="I614" s="3" t="s">
        <v>1047</v>
      </c>
      <c r="J614" s="3" t="s">
        <v>1022</v>
      </c>
      <c r="K614" s="3" t="s">
        <v>1039</v>
      </c>
      <c r="L614" s="5">
        <v>6.25</v>
      </c>
      <c r="M614" s="4">
        <v>1</v>
      </c>
      <c r="N614" s="5">
        <v>0.625</v>
      </c>
      <c r="O614" s="5">
        <v>0.625</v>
      </c>
      <c r="P614" s="4">
        <v>3</v>
      </c>
      <c r="Q614" s="6">
        <v>33.3333333333333</v>
      </c>
      <c r="R614" s="7">
        <v>1</v>
      </c>
      <c r="S614" s="6">
        <v>0</v>
      </c>
      <c r="T614" s="5">
        <v>0</v>
      </c>
      <c r="U614" s="5">
        <v>0</v>
      </c>
      <c r="V614" s="5">
        <f t="shared" si="17"/>
        <v>0.625</v>
      </c>
      <c r="W614" s="4">
        <v>0</v>
      </c>
    </row>
    <row r="615" spans="1:23" x14ac:dyDescent="0.25">
      <c r="A615" s="3" t="s">
        <v>1041</v>
      </c>
      <c r="B615" s="3" t="s">
        <v>1042</v>
      </c>
      <c r="C615" s="3" t="s">
        <v>803</v>
      </c>
      <c r="D615" s="3" t="s">
        <v>415</v>
      </c>
      <c r="E615" s="4" t="s">
        <v>1026</v>
      </c>
      <c r="F615" s="3" t="s">
        <v>1018</v>
      </c>
      <c r="G615" s="3" t="s">
        <v>804</v>
      </c>
      <c r="H615" s="3" t="s">
        <v>1020</v>
      </c>
      <c r="I615" s="3" t="s">
        <v>1047</v>
      </c>
      <c r="J615" s="3" t="s">
        <v>1022</v>
      </c>
      <c r="K615" s="3" t="s">
        <v>1039</v>
      </c>
      <c r="L615" s="5">
        <v>6.25</v>
      </c>
      <c r="M615" s="4">
        <v>1</v>
      </c>
      <c r="N615" s="5">
        <v>0.63749999999999996</v>
      </c>
      <c r="O615" s="5">
        <v>0.63749999999999996</v>
      </c>
      <c r="P615" s="4">
        <v>19</v>
      </c>
      <c r="Q615" s="6">
        <v>5.2631578947368398</v>
      </c>
      <c r="R615" s="7">
        <v>2.8947368421052602</v>
      </c>
      <c r="S615" s="6">
        <v>0</v>
      </c>
      <c r="T615" s="5">
        <v>0</v>
      </c>
      <c r="U615" s="5">
        <v>0</v>
      </c>
      <c r="V615" s="5">
        <f t="shared" si="17"/>
        <v>0.63749999999999996</v>
      </c>
      <c r="W615" s="4">
        <v>0</v>
      </c>
    </row>
    <row r="616" spans="1:23" x14ac:dyDescent="0.25">
      <c r="A616" s="3" t="s">
        <v>1041</v>
      </c>
      <c r="B616" s="3" t="s">
        <v>1042</v>
      </c>
      <c r="C616" s="3" t="s">
        <v>805</v>
      </c>
      <c r="D616" s="3" t="s">
        <v>806</v>
      </c>
      <c r="E616" s="4" t="s">
        <v>1026</v>
      </c>
      <c r="F616" s="3" t="s">
        <v>1061</v>
      </c>
      <c r="G616" s="3" t="s">
        <v>1062</v>
      </c>
      <c r="H616" s="3" t="s">
        <v>1020</v>
      </c>
      <c r="I616" s="3" t="s">
        <v>1047</v>
      </c>
      <c r="J616" s="3" t="s">
        <v>1022</v>
      </c>
      <c r="K616" s="3" t="s">
        <v>1023</v>
      </c>
      <c r="L616" s="5">
        <v>6.25</v>
      </c>
      <c r="M616" s="4">
        <v>1</v>
      </c>
      <c r="N616" s="5">
        <v>0.65</v>
      </c>
      <c r="O616" s="5">
        <v>0.65</v>
      </c>
      <c r="P616" s="4">
        <v>12</v>
      </c>
      <c r="Q616" s="6">
        <v>8.3333333333333304</v>
      </c>
      <c r="R616" s="7">
        <v>2.0825</v>
      </c>
      <c r="S616" s="6">
        <v>0</v>
      </c>
      <c r="T616" s="5">
        <v>0</v>
      </c>
      <c r="U616" s="5">
        <v>0</v>
      </c>
      <c r="V616" s="5">
        <f t="shared" si="17"/>
        <v>0.65</v>
      </c>
      <c r="W616" s="4">
        <v>0</v>
      </c>
    </row>
    <row r="617" spans="1:23" x14ac:dyDescent="0.25">
      <c r="A617" s="3" t="s">
        <v>1041</v>
      </c>
      <c r="B617" s="3" t="s">
        <v>1042</v>
      </c>
      <c r="C617" s="3" t="s">
        <v>807</v>
      </c>
      <c r="D617" s="3" t="s">
        <v>743</v>
      </c>
      <c r="E617" s="4" t="s">
        <v>1026</v>
      </c>
      <c r="F617" s="3" t="s">
        <v>1273</v>
      </c>
      <c r="G617" s="3" t="s">
        <v>808</v>
      </c>
      <c r="H617" s="3" t="s">
        <v>1020</v>
      </c>
      <c r="I617" s="3" t="s">
        <v>1047</v>
      </c>
      <c r="J617" s="3" t="s">
        <v>1022</v>
      </c>
      <c r="K617" s="3" t="s">
        <v>1039</v>
      </c>
      <c r="L617" s="5">
        <v>6.25</v>
      </c>
      <c r="M617" s="4">
        <v>1</v>
      </c>
      <c r="N617" s="5">
        <v>0.6875</v>
      </c>
      <c r="O617" s="5">
        <v>0.6875</v>
      </c>
      <c r="P617" s="4">
        <v>4</v>
      </c>
      <c r="Q617" s="6">
        <v>25</v>
      </c>
      <c r="R617" s="7">
        <v>1.25</v>
      </c>
      <c r="S617" s="6">
        <v>0</v>
      </c>
      <c r="T617" s="5">
        <v>0</v>
      </c>
      <c r="U617" s="5">
        <v>0</v>
      </c>
      <c r="V617" s="5">
        <f t="shared" si="17"/>
        <v>0.6875</v>
      </c>
      <c r="W617" s="4">
        <v>0</v>
      </c>
    </row>
    <row r="618" spans="1:23" x14ac:dyDescent="0.25">
      <c r="A618" s="3" t="s">
        <v>1041</v>
      </c>
      <c r="B618" s="3" t="s">
        <v>1042</v>
      </c>
      <c r="C618" s="3" t="s">
        <v>809</v>
      </c>
      <c r="D618" s="3" t="s">
        <v>18</v>
      </c>
      <c r="E618" s="4" t="s">
        <v>1026</v>
      </c>
      <c r="F618" s="3" t="s">
        <v>1061</v>
      </c>
      <c r="G618" s="3" t="s">
        <v>810</v>
      </c>
      <c r="H618" s="3" t="s">
        <v>1020</v>
      </c>
      <c r="I618" s="3" t="s">
        <v>1047</v>
      </c>
      <c r="J618" s="3" t="s">
        <v>1022</v>
      </c>
      <c r="K618" s="3" t="s">
        <v>1039</v>
      </c>
      <c r="L618" s="5">
        <v>6.25</v>
      </c>
      <c r="M618" s="4">
        <v>1</v>
      </c>
      <c r="N618" s="5">
        <v>0.7</v>
      </c>
      <c r="O618" s="5">
        <v>0.7</v>
      </c>
      <c r="P618" s="4">
        <v>25</v>
      </c>
      <c r="Q618" s="6">
        <v>4</v>
      </c>
      <c r="R618" s="7">
        <v>1.66</v>
      </c>
      <c r="S618" s="6">
        <v>0</v>
      </c>
      <c r="T618" s="5">
        <v>0</v>
      </c>
      <c r="U618" s="5">
        <v>0</v>
      </c>
      <c r="V618" s="5">
        <f t="shared" si="17"/>
        <v>0.7</v>
      </c>
      <c r="W618" s="4">
        <v>0</v>
      </c>
    </row>
    <row r="619" spans="1:23" x14ac:dyDescent="0.25">
      <c r="A619" s="3" t="s">
        <v>1041</v>
      </c>
      <c r="B619" s="3" t="s">
        <v>1042</v>
      </c>
      <c r="C619" s="3" t="s">
        <v>811</v>
      </c>
      <c r="D619" s="3" t="s">
        <v>93</v>
      </c>
      <c r="E619" s="4" t="s">
        <v>1026</v>
      </c>
      <c r="F619" s="3" t="s">
        <v>1273</v>
      </c>
      <c r="G619" s="3" t="s">
        <v>1274</v>
      </c>
      <c r="H619" s="3" t="s">
        <v>1020</v>
      </c>
      <c r="I619" s="3" t="s">
        <v>1047</v>
      </c>
      <c r="J619" s="3" t="s">
        <v>1022</v>
      </c>
      <c r="K619" s="3" t="s">
        <v>1039</v>
      </c>
      <c r="L619" s="5">
        <v>6.25</v>
      </c>
      <c r="M619" s="4">
        <v>1</v>
      </c>
      <c r="N619" s="5">
        <v>0.71250000000000002</v>
      </c>
      <c r="O619" s="5">
        <v>0.71250000000000002</v>
      </c>
      <c r="P619" s="4">
        <v>120</v>
      </c>
      <c r="Q619" s="6">
        <v>0.83333333333333304</v>
      </c>
      <c r="R619" s="7">
        <v>1.3540000000000001</v>
      </c>
      <c r="S619" s="6">
        <v>0</v>
      </c>
      <c r="T619" s="5">
        <v>0</v>
      </c>
      <c r="U619" s="5">
        <v>0</v>
      </c>
      <c r="V619" s="5">
        <f t="shared" si="17"/>
        <v>0.71250000000000002</v>
      </c>
      <c r="W619" s="4">
        <v>0</v>
      </c>
    </row>
    <row r="620" spans="1:23" x14ac:dyDescent="0.25">
      <c r="A620" s="3" t="s">
        <v>1041</v>
      </c>
      <c r="B620" s="3" t="s">
        <v>1042</v>
      </c>
      <c r="C620" s="3" t="s">
        <v>812</v>
      </c>
      <c r="D620" s="3" t="s">
        <v>1077</v>
      </c>
      <c r="E620" s="4" t="s">
        <v>1026</v>
      </c>
      <c r="F620" s="3" t="s">
        <v>1308</v>
      </c>
      <c r="G620" s="3" t="s">
        <v>1309</v>
      </c>
      <c r="H620" s="3" t="s">
        <v>1020</v>
      </c>
      <c r="I620" s="3" t="s">
        <v>1047</v>
      </c>
      <c r="J620" s="3" t="s">
        <v>1022</v>
      </c>
      <c r="K620" s="3" t="s">
        <v>1039</v>
      </c>
      <c r="L620" s="5">
        <v>6.25</v>
      </c>
      <c r="M620" s="4">
        <v>1</v>
      </c>
      <c r="N620" s="5">
        <v>0.76249999999999996</v>
      </c>
      <c r="O620" s="5">
        <v>0.76249999999999996</v>
      </c>
      <c r="P620" s="4">
        <v>16</v>
      </c>
      <c r="Q620" s="6">
        <v>6.25</v>
      </c>
      <c r="R620" s="7">
        <v>1</v>
      </c>
      <c r="S620" s="6">
        <v>0</v>
      </c>
      <c r="T620" s="5">
        <v>0</v>
      </c>
      <c r="U620" s="5">
        <v>0</v>
      </c>
      <c r="V620" s="5">
        <f t="shared" si="17"/>
        <v>0.76249999999999996</v>
      </c>
      <c r="W620" s="4">
        <v>0</v>
      </c>
    </row>
    <row r="621" spans="1:23" x14ac:dyDescent="0.25">
      <c r="A621" s="3" t="s">
        <v>1041</v>
      </c>
      <c r="B621" s="3" t="s">
        <v>1042</v>
      </c>
      <c r="C621" s="3" t="s">
        <v>813</v>
      </c>
      <c r="D621" s="3" t="s">
        <v>408</v>
      </c>
      <c r="E621" s="4" t="s">
        <v>1026</v>
      </c>
      <c r="F621" s="3" t="s">
        <v>1018</v>
      </c>
      <c r="G621" s="3" t="s">
        <v>279</v>
      </c>
      <c r="H621" s="3" t="s">
        <v>1020</v>
      </c>
      <c r="I621" s="3" t="s">
        <v>1047</v>
      </c>
      <c r="J621" s="3" t="s">
        <v>1022</v>
      </c>
      <c r="K621" s="3" t="s">
        <v>1025</v>
      </c>
      <c r="L621" s="5">
        <v>6.25</v>
      </c>
      <c r="M621" s="4">
        <v>1</v>
      </c>
      <c r="N621" s="5">
        <v>0.77500000000000002</v>
      </c>
      <c r="O621" s="5">
        <v>0.77500000000000002</v>
      </c>
      <c r="P621" s="4">
        <v>24</v>
      </c>
      <c r="Q621" s="6">
        <v>4.1666666666666696</v>
      </c>
      <c r="R621" s="7">
        <v>2.1583333333333301</v>
      </c>
      <c r="S621" s="6">
        <v>0</v>
      </c>
      <c r="T621" s="5">
        <v>0</v>
      </c>
      <c r="U621" s="5">
        <v>0</v>
      </c>
      <c r="V621" s="5">
        <f t="shared" si="17"/>
        <v>0.77500000000000002</v>
      </c>
      <c r="W621" s="4">
        <v>0</v>
      </c>
    </row>
    <row r="622" spans="1:23" x14ac:dyDescent="0.25">
      <c r="A622" s="3" t="s">
        <v>1041</v>
      </c>
      <c r="B622" s="3" t="s">
        <v>1042</v>
      </c>
      <c r="C622" s="3" t="s">
        <v>814</v>
      </c>
      <c r="D622" s="3" t="s">
        <v>2533</v>
      </c>
      <c r="E622" s="4" t="s">
        <v>1026</v>
      </c>
      <c r="F622" s="3" t="s">
        <v>1061</v>
      </c>
      <c r="G622" s="3" t="s">
        <v>5</v>
      </c>
      <c r="H622" s="3" t="s">
        <v>1020</v>
      </c>
      <c r="I622" s="3" t="s">
        <v>1047</v>
      </c>
      <c r="J622" s="3" t="s">
        <v>1022</v>
      </c>
      <c r="K622" s="3" t="s">
        <v>1039</v>
      </c>
      <c r="L622" s="5">
        <v>6.25</v>
      </c>
      <c r="M622" s="4">
        <v>1</v>
      </c>
      <c r="N622" s="5">
        <v>0.77500000000000002</v>
      </c>
      <c r="O622" s="5">
        <v>0.77500000000000002</v>
      </c>
      <c r="P622" s="4">
        <v>6</v>
      </c>
      <c r="Q622" s="6">
        <v>16.6666666666667</v>
      </c>
      <c r="R622" s="7">
        <v>3.3</v>
      </c>
      <c r="S622" s="6">
        <v>0</v>
      </c>
      <c r="T622" s="5">
        <v>0</v>
      </c>
      <c r="U622" s="5">
        <v>0</v>
      </c>
      <c r="V622" s="5">
        <f t="shared" si="17"/>
        <v>0.77500000000000002</v>
      </c>
      <c r="W622" s="4">
        <v>0</v>
      </c>
    </row>
    <row r="623" spans="1:23" x14ac:dyDescent="0.25">
      <c r="A623" s="3" t="s">
        <v>1041</v>
      </c>
      <c r="B623" s="3" t="s">
        <v>1042</v>
      </c>
      <c r="C623" s="3" t="s">
        <v>815</v>
      </c>
      <c r="D623" s="3" t="s">
        <v>377</v>
      </c>
      <c r="E623" s="4" t="s">
        <v>1026</v>
      </c>
      <c r="F623" s="3" t="s">
        <v>1074</v>
      </c>
      <c r="G623" s="3" t="s">
        <v>799</v>
      </c>
      <c r="H623" s="3" t="s">
        <v>1020</v>
      </c>
      <c r="I623" s="3" t="s">
        <v>1047</v>
      </c>
      <c r="J623" s="3" t="s">
        <v>1022</v>
      </c>
      <c r="K623" s="3" t="s">
        <v>1025</v>
      </c>
      <c r="L623" s="5">
        <v>6.25</v>
      </c>
      <c r="M623" s="4">
        <v>1</v>
      </c>
      <c r="N623" s="5">
        <v>0.77500000000000002</v>
      </c>
      <c r="O623" s="5">
        <v>0.77500000000000002</v>
      </c>
      <c r="P623" s="4">
        <v>17</v>
      </c>
      <c r="Q623" s="6">
        <v>5.8823529411764701</v>
      </c>
      <c r="R623" s="7">
        <v>1</v>
      </c>
      <c r="S623" s="6">
        <v>0</v>
      </c>
      <c r="T623" s="5">
        <v>0</v>
      </c>
      <c r="U623" s="5">
        <v>0</v>
      </c>
      <c r="V623" s="5">
        <f t="shared" si="17"/>
        <v>0.77500000000000002</v>
      </c>
      <c r="W623" s="4">
        <v>0</v>
      </c>
    </row>
    <row r="624" spans="1:23" x14ac:dyDescent="0.25">
      <c r="A624" s="3" t="s">
        <v>1041</v>
      </c>
      <c r="B624" s="3" t="s">
        <v>1042</v>
      </c>
      <c r="C624" s="3" t="s">
        <v>816</v>
      </c>
      <c r="D624" s="3" t="s">
        <v>139</v>
      </c>
      <c r="E624" s="4" t="s">
        <v>1026</v>
      </c>
      <c r="F624" s="3" t="s">
        <v>1024</v>
      </c>
      <c r="G624" s="3" t="s">
        <v>1071</v>
      </c>
      <c r="H624" s="3" t="s">
        <v>1020</v>
      </c>
      <c r="I624" s="3" t="s">
        <v>1047</v>
      </c>
      <c r="J624" s="3" t="s">
        <v>1022</v>
      </c>
      <c r="K624" s="3" t="s">
        <v>1039</v>
      </c>
      <c r="L624" s="5">
        <v>6.25</v>
      </c>
      <c r="M624" s="4">
        <v>1</v>
      </c>
      <c r="N624" s="5">
        <v>0.78749999999999998</v>
      </c>
      <c r="O624" s="5">
        <v>0.78749999999999998</v>
      </c>
      <c r="P624" s="4">
        <v>7</v>
      </c>
      <c r="Q624" s="6">
        <v>14.285714285714301</v>
      </c>
      <c r="R624" s="7">
        <v>1.1428571428571399</v>
      </c>
      <c r="S624" s="6">
        <v>0</v>
      </c>
      <c r="T624" s="5">
        <v>0</v>
      </c>
      <c r="U624" s="5">
        <v>0</v>
      </c>
      <c r="V624" s="5">
        <f t="shared" si="17"/>
        <v>0.78749999999999998</v>
      </c>
      <c r="W624" s="4">
        <v>0</v>
      </c>
    </row>
    <row r="625" spans="1:23" x14ac:dyDescent="0.25">
      <c r="A625" s="3" t="s">
        <v>1041</v>
      </c>
      <c r="B625" s="3" t="s">
        <v>1042</v>
      </c>
      <c r="C625" s="3" t="s">
        <v>817</v>
      </c>
      <c r="D625" s="3" t="s">
        <v>377</v>
      </c>
      <c r="E625" s="4" t="s">
        <v>1026</v>
      </c>
      <c r="F625" s="3" t="s">
        <v>1254</v>
      </c>
      <c r="G625" s="3" t="s">
        <v>752</v>
      </c>
      <c r="H625" s="3" t="s">
        <v>1020</v>
      </c>
      <c r="I625" s="3" t="s">
        <v>1047</v>
      </c>
      <c r="J625" s="3" t="s">
        <v>1022</v>
      </c>
      <c r="K625" s="3" t="s">
        <v>1025</v>
      </c>
      <c r="L625" s="5">
        <v>6.25</v>
      </c>
      <c r="M625" s="4">
        <v>1</v>
      </c>
      <c r="N625" s="5">
        <v>0.82499999999999996</v>
      </c>
      <c r="O625" s="5">
        <v>0.82499999999999996</v>
      </c>
      <c r="P625" s="4">
        <v>14</v>
      </c>
      <c r="Q625" s="6">
        <v>7.1428571428571397</v>
      </c>
      <c r="R625" s="7">
        <v>1</v>
      </c>
      <c r="S625" s="6">
        <v>0</v>
      </c>
      <c r="T625" s="5">
        <v>0</v>
      </c>
      <c r="U625" s="5">
        <v>0</v>
      </c>
      <c r="V625" s="5">
        <f t="shared" si="17"/>
        <v>0.82499999999999996</v>
      </c>
      <c r="W625" s="4">
        <v>0</v>
      </c>
    </row>
    <row r="626" spans="1:23" x14ac:dyDescent="0.25">
      <c r="A626" s="3" t="s">
        <v>1041</v>
      </c>
      <c r="B626" s="3" t="s">
        <v>1042</v>
      </c>
      <c r="C626" s="3" t="s">
        <v>818</v>
      </c>
      <c r="D626" s="3" t="s">
        <v>819</v>
      </c>
      <c r="E626" s="4" t="s">
        <v>1026</v>
      </c>
      <c r="F626" s="3" t="s">
        <v>1241</v>
      </c>
      <c r="G626" s="3" t="s">
        <v>820</v>
      </c>
      <c r="H626" s="3" t="s">
        <v>1020</v>
      </c>
      <c r="I626" s="3" t="s">
        <v>1047</v>
      </c>
      <c r="J626" s="3" t="s">
        <v>1022</v>
      </c>
      <c r="K626" s="3" t="s">
        <v>1025</v>
      </c>
      <c r="L626" s="5">
        <v>6.25</v>
      </c>
      <c r="M626" s="4">
        <v>1</v>
      </c>
      <c r="N626" s="5">
        <v>0.86250000000000004</v>
      </c>
      <c r="O626" s="5">
        <v>0.86250000000000004</v>
      </c>
      <c r="P626" s="4">
        <v>24</v>
      </c>
      <c r="Q626" s="6">
        <v>4.1666666666666696</v>
      </c>
      <c r="R626" s="7">
        <v>1.125</v>
      </c>
      <c r="S626" s="6">
        <v>0</v>
      </c>
      <c r="T626" s="5">
        <v>0</v>
      </c>
      <c r="U626" s="5">
        <v>0</v>
      </c>
      <c r="V626" s="5">
        <f t="shared" si="17"/>
        <v>0.86250000000000004</v>
      </c>
      <c r="W626" s="4">
        <v>0</v>
      </c>
    </row>
    <row r="627" spans="1:23" x14ac:dyDescent="0.25">
      <c r="A627" s="3" t="s">
        <v>1041</v>
      </c>
      <c r="B627" s="3" t="s">
        <v>1042</v>
      </c>
      <c r="C627" s="3" t="s">
        <v>821</v>
      </c>
      <c r="D627" s="3" t="s">
        <v>1077</v>
      </c>
      <c r="E627" s="4" t="s">
        <v>1026</v>
      </c>
      <c r="F627" s="3" t="s">
        <v>1081</v>
      </c>
      <c r="G627" s="3" t="s">
        <v>741</v>
      </c>
      <c r="H627" s="3" t="s">
        <v>1020</v>
      </c>
      <c r="I627" s="3" t="s">
        <v>1047</v>
      </c>
      <c r="J627" s="3" t="s">
        <v>1022</v>
      </c>
      <c r="K627" s="3" t="s">
        <v>1039</v>
      </c>
      <c r="L627" s="5">
        <v>6.25</v>
      </c>
      <c r="M627" s="4">
        <v>1</v>
      </c>
      <c r="N627" s="5">
        <v>0.86250000000000004</v>
      </c>
      <c r="O627" s="5">
        <v>0.86250000000000004</v>
      </c>
      <c r="P627" s="4">
        <v>6</v>
      </c>
      <c r="Q627" s="6">
        <v>16.6666666666667</v>
      </c>
      <c r="R627" s="7">
        <v>1.65</v>
      </c>
      <c r="S627" s="6">
        <v>0</v>
      </c>
      <c r="T627" s="5">
        <v>0</v>
      </c>
      <c r="U627" s="5">
        <v>0</v>
      </c>
      <c r="V627" s="5">
        <f t="shared" si="17"/>
        <v>0.86250000000000004</v>
      </c>
      <c r="W627" s="4">
        <v>0</v>
      </c>
    </row>
    <row r="628" spans="1:23" x14ac:dyDescent="0.25">
      <c r="A628" s="3" t="s">
        <v>1041</v>
      </c>
      <c r="B628" s="3" t="s">
        <v>1042</v>
      </c>
      <c r="C628" s="3" t="s">
        <v>822</v>
      </c>
      <c r="D628" s="3" t="s">
        <v>823</v>
      </c>
      <c r="E628" s="4" t="s">
        <v>1026</v>
      </c>
      <c r="F628" s="3" t="s">
        <v>1241</v>
      </c>
      <c r="G628" s="3" t="s">
        <v>824</v>
      </c>
      <c r="H628" s="3" t="s">
        <v>1020</v>
      </c>
      <c r="I628" s="3" t="s">
        <v>1047</v>
      </c>
      <c r="J628" s="3" t="s">
        <v>1022</v>
      </c>
      <c r="K628" s="3" t="s">
        <v>1025</v>
      </c>
      <c r="L628" s="5">
        <v>6.25</v>
      </c>
      <c r="M628" s="4">
        <v>1</v>
      </c>
      <c r="N628" s="5">
        <v>0.875</v>
      </c>
      <c r="O628" s="5">
        <v>0.875</v>
      </c>
      <c r="P628" s="4">
        <v>5</v>
      </c>
      <c r="Q628" s="6">
        <v>20</v>
      </c>
      <c r="R628" s="7">
        <v>1.2</v>
      </c>
      <c r="S628" s="6">
        <v>0</v>
      </c>
      <c r="T628" s="5">
        <v>0</v>
      </c>
      <c r="U628" s="5">
        <v>0</v>
      </c>
      <c r="V628" s="5">
        <f t="shared" si="17"/>
        <v>0.875</v>
      </c>
      <c r="W628" s="4">
        <v>0</v>
      </c>
    </row>
    <row r="629" spans="1:23" x14ac:dyDescent="0.25">
      <c r="A629" s="3" t="s">
        <v>1041</v>
      </c>
      <c r="B629" s="3" t="s">
        <v>1042</v>
      </c>
      <c r="C629" s="3" t="s">
        <v>825</v>
      </c>
      <c r="D629" s="3" t="s">
        <v>676</v>
      </c>
      <c r="E629" s="4" t="s">
        <v>1026</v>
      </c>
      <c r="F629" s="3" t="s">
        <v>1045</v>
      </c>
      <c r="G629" s="3" t="s">
        <v>1046</v>
      </c>
      <c r="H629" s="3" t="s">
        <v>1020</v>
      </c>
      <c r="I629" s="3" t="s">
        <v>1047</v>
      </c>
      <c r="J629" s="3" t="s">
        <v>1022</v>
      </c>
      <c r="K629" s="3" t="s">
        <v>1025</v>
      </c>
      <c r="L629" s="5">
        <v>6.25</v>
      </c>
      <c r="M629" s="4">
        <v>1</v>
      </c>
      <c r="N629" s="5">
        <v>0.875</v>
      </c>
      <c r="O629" s="5">
        <v>0.875</v>
      </c>
      <c r="P629" s="4">
        <v>1</v>
      </c>
      <c r="Q629" s="6">
        <v>100</v>
      </c>
      <c r="R629" s="7">
        <v>1</v>
      </c>
      <c r="S629" s="6">
        <v>0</v>
      </c>
      <c r="T629" s="5">
        <v>0</v>
      </c>
      <c r="U629" s="5">
        <v>0</v>
      </c>
      <c r="V629" s="5">
        <f t="shared" si="17"/>
        <v>0.875</v>
      </c>
      <c r="W629" s="4">
        <v>0</v>
      </c>
    </row>
    <row r="630" spans="1:23" x14ac:dyDescent="0.25">
      <c r="A630" s="3" t="s">
        <v>1041</v>
      </c>
      <c r="B630" s="3" t="s">
        <v>1042</v>
      </c>
      <c r="C630" s="3" t="s">
        <v>826</v>
      </c>
      <c r="D630" s="3" t="s">
        <v>827</v>
      </c>
      <c r="E630" s="4" t="s">
        <v>1026</v>
      </c>
      <c r="F630" s="3" t="s">
        <v>1308</v>
      </c>
      <c r="G630" s="3" t="s">
        <v>828</v>
      </c>
      <c r="H630" s="3" t="s">
        <v>1020</v>
      </c>
      <c r="I630" s="3" t="s">
        <v>1047</v>
      </c>
      <c r="J630" s="3" t="s">
        <v>1022</v>
      </c>
      <c r="K630" s="3" t="s">
        <v>1039</v>
      </c>
      <c r="L630" s="5">
        <v>6.25</v>
      </c>
      <c r="M630" s="4">
        <v>1</v>
      </c>
      <c r="N630" s="5">
        <v>0.88749999999999996</v>
      </c>
      <c r="O630" s="5">
        <v>0.88749999999999996</v>
      </c>
      <c r="P630" s="4">
        <v>4</v>
      </c>
      <c r="Q630" s="6">
        <v>25</v>
      </c>
      <c r="R630" s="7">
        <v>1</v>
      </c>
      <c r="S630" s="6">
        <v>0</v>
      </c>
      <c r="T630" s="5">
        <v>0</v>
      </c>
      <c r="U630" s="5">
        <v>0</v>
      </c>
      <c r="V630" s="5">
        <f t="shared" si="17"/>
        <v>0.88749999999999996</v>
      </c>
      <c r="W630" s="4">
        <v>0</v>
      </c>
    </row>
    <row r="631" spans="1:23" x14ac:dyDescent="0.25">
      <c r="A631" s="3" t="s">
        <v>1041</v>
      </c>
      <c r="B631" s="3" t="s">
        <v>1042</v>
      </c>
      <c r="C631" s="3" t="s">
        <v>829</v>
      </c>
      <c r="D631" s="3" t="s">
        <v>704</v>
      </c>
      <c r="E631" s="4" t="s">
        <v>1026</v>
      </c>
      <c r="F631" s="3" t="s">
        <v>1024</v>
      </c>
      <c r="G631" s="3" t="s">
        <v>830</v>
      </c>
      <c r="H631" s="3" t="s">
        <v>1020</v>
      </c>
      <c r="I631" s="3" t="s">
        <v>1047</v>
      </c>
      <c r="J631" s="3" t="s">
        <v>1022</v>
      </c>
      <c r="K631" s="3" t="s">
        <v>1025</v>
      </c>
      <c r="L631" s="5">
        <v>6.25</v>
      </c>
      <c r="M631" s="4">
        <v>1</v>
      </c>
      <c r="N631" s="5">
        <v>0.88749999999999996</v>
      </c>
      <c r="O631" s="5">
        <v>0.88749999999999996</v>
      </c>
      <c r="P631" s="4">
        <v>3</v>
      </c>
      <c r="Q631" s="6">
        <v>33.3333333333333</v>
      </c>
      <c r="R631" s="7">
        <v>1</v>
      </c>
      <c r="S631" s="6">
        <v>0</v>
      </c>
      <c r="T631" s="5">
        <v>0</v>
      </c>
      <c r="U631" s="5">
        <v>0</v>
      </c>
      <c r="V631" s="5">
        <f t="shared" si="17"/>
        <v>0.88749999999999996</v>
      </c>
      <c r="W631" s="4">
        <v>0</v>
      </c>
    </row>
    <row r="632" spans="1:23" x14ac:dyDescent="0.25">
      <c r="A632" s="3" t="s">
        <v>1041</v>
      </c>
      <c r="B632" s="3" t="s">
        <v>1042</v>
      </c>
      <c r="C632" s="3" t="s">
        <v>831</v>
      </c>
      <c r="D632" s="3" t="s">
        <v>453</v>
      </c>
      <c r="E632" s="4" t="s">
        <v>1026</v>
      </c>
      <c r="F632" s="3" t="s">
        <v>1018</v>
      </c>
      <c r="G632" s="3" t="s">
        <v>1238</v>
      </c>
      <c r="H632" s="3" t="s">
        <v>1020</v>
      </c>
      <c r="I632" s="3" t="s">
        <v>1047</v>
      </c>
      <c r="J632" s="3" t="s">
        <v>1022</v>
      </c>
      <c r="K632" s="3" t="s">
        <v>1025</v>
      </c>
      <c r="L632" s="5">
        <v>6.25</v>
      </c>
      <c r="M632" s="4">
        <v>2</v>
      </c>
      <c r="N632" s="5">
        <v>0.9</v>
      </c>
      <c r="O632" s="5">
        <v>0.45</v>
      </c>
      <c r="P632" s="4">
        <v>61</v>
      </c>
      <c r="Q632" s="6">
        <v>3.27868852459016</v>
      </c>
      <c r="R632" s="7">
        <v>4.4737704918032799</v>
      </c>
      <c r="S632" s="6">
        <v>0</v>
      </c>
      <c r="T632" s="5">
        <v>0</v>
      </c>
      <c r="U632" s="5">
        <v>0</v>
      </c>
      <c r="V632" s="5">
        <f t="shared" si="17"/>
        <v>0.9</v>
      </c>
      <c r="W632" s="4">
        <v>0</v>
      </c>
    </row>
    <row r="633" spans="1:23" x14ac:dyDescent="0.25">
      <c r="A633" s="3" t="s">
        <v>1041</v>
      </c>
      <c r="B633" s="3" t="s">
        <v>1042</v>
      </c>
      <c r="C633" s="3" t="s">
        <v>832</v>
      </c>
      <c r="D633" s="3" t="s">
        <v>833</v>
      </c>
      <c r="E633" s="4" t="s">
        <v>1026</v>
      </c>
      <c r="F633" s="3" t="s">
        <v>1308</v>
      </c>
      <c r="G633" s="3" t="s">
        <v>834</v>
      </c>
      <c r="H633" s="3" t="s">
        <v>1020</v>
      </c>
      <c r="I633" s="3" t="s">
        <v>1047</v>
      </c>
      <c r="J633" s="3" t="s">
        <v>1022</v>
      </c>
      <c r="K633" s="3" t="s">
        <v>1039</v>
      </c>
      <c r="L633" s="5">
        <v>6.25</v>
      </c>
      <c r="M633" s="4">
        <v>1</v>
      </c>
      <c r="N633" s="5">
        <v>0.9</v>
      </c>
      <c r="O633" s="5">
        <v>0.9</v>
      </c>
      <c r="P633" s="4">
        <v>7</v>
      </c>
      <c r="Q633" s="6">
        <v>14.285714285714301</v>
      </c>
      <c r="R633" s="7">
        <v>1.98571428571429</v>
      </c>
      <c r="S633" s="6">
        <v>0</v>
      </c>
      <c r="T633" s="5">
        <v>0</v>
      </c>
      <c r="U633" s="5">
        <v>0</v>
      </c>
      <c r="V633" s="5">
        <f t="shared" si="17"/>
        <v>0.9</v>
      </c>
      <c r="W633" s="4">
        <v>0</v>
      </c>
    </row>
    <row r="634" spans="1:23" x14ac:dyDescent="0.25">
      <c r="A634" s="3" t="s">
        <v>1041</v>
      </c>
      <c r="B634" s="3" t="s">
        <v>1042</v>
      </c>
      <c r="C634" s="3" t="s">
        <v>835</v>
      </c>
      <c r="D634" s="3" t="s">
        <v>836</v>
      </c>
      <c r="E634" s="4" t="s">
        <v>1026</v>
      </c>
      <c r="F634" s="3" t="s">
        <v>1024</v>
      </c>
      <c r="G634" s="3" t="s">
        <v>837</v>
      </c>
      <c r="H634" s="3" t="s">
        <v>1020</v>
      </c>
      <c r="I634" s="3" t="s">
        <v>1047</v>
      </c>
      <c r="J634" s="3" t="s">
        <v>1022</v>
      </c>
      <c r="K634" s="3" t="s">
        <v>1039</v>
      </c>
      <c r="L634" s="5">
        <v>6.25</v>
      </c>
      <c r="M634" s="4">
        <v>1</v>
      </c>
      <c r="N634" s="5">
        <v>0.9</v>
      </c>
      <c r="O634" s="5">
        <v>0.9</v>
      </c>
      <c r="P634" s="4">
        <v>15</v>
      </c>
      <c r="Q634" s="6">
        <v>6.6666666666666696</v>
      </c>
      <c r="R634" s="7">
        <v>1</v>
      </c>
      <c r="S634" s="6">
        <v>0</v>
      </c>
      <c r="T634" s="5">
        <v>0</v>
      </c>
      <c r="U634" s="5">
        <v>0</v>
      </c>
      <c r="V634" s="5">
        <f t="shared" si="17"/>
        <v>0.9</v>
      </c>
      <c r="W634" s="4">
        <v>0</v>
      </c>
    </row>
    <row r="635" spans="1:23" x14ac:dyDescent="0.25">
      <c r="A635" s="3" t="s">
        <v>1041</v>
      </c>
      <c r="B635" s="3" t="s">
        <v>1042</v>
      </c>
      <c r="C635" s="3" t="s">
        <v>838</v>
      </c>
      <c r="D635" s="3" t="s">
        <v>108</v>
      </c>
      <c r="E635" s="4" t="s">
        <v>1026</v>
      </c>
      <c r="F635" s="3" t="s">
        <v>1081</v>
      </c>
      <c r="G635" s="3" t="s">
        <v>839</v>
      </c>
      <c r="H635" s="3" t="s">
        <v>1020</v>
      </c>
      <c r="I635" s="3" t="s">
        <v>1047</v>
      </c>
      <c r="J635" s="3" t="s">
        <v>1022</v>
      </c>
      <c r="K635" s="3" t="s">
        <v>1039</v>
      </c>
      <c r="L635" s="5">
        <v>6.25</v>
      </c>
      <c r="M635" s="4">
        <v>1</v>
      </c>
      <c r="N635" s="5">
        <v>0.9</v>
      </c>
      <c r="O635" s="5">
        <v>0.9</v>
      </c>
      <c r="P635" s="4">
        <v>2</v>
      </c>
      <c r="Q635" s="6">
        <v>50</v>
      </c>
      <c r="R635" s="7">
        <v>15</v>
      </c>
      <c r="S635" s="6">
        <v>0</v>
      </c>
      <c r="T635" s="5">
        <v>0</v>
      </c>
      <c r="U635" s="5">
        <v>0</v>
      </c>
      <c r="V635" s="5">
        <f t="shared" si="17"/>
        <v>0.9</v>
      </c>
      <c r="W635" s="4">
        <v>0</v>
      </c>
    </row>
    <row r="636" spans="1:23" x14ac:dyDescent="0.25">
      <c r="A636" s="3" t="s">
        <v>1041</v>
      </c>
      <c r="B636" s="3" t="s">
        <v>1042</v>
      </c>
      <c r="C636" s="3" t="s">
        <v>840</v>
      </c>
      <c r="D636" s="3" t="s">
        <v>841</v>
      </c>
      <c r="E636" s="4" t="s">
        <v>1026</v>
      </c>
      <c r="F636" s="3" t="s">
        <v>1061</v>
      </c>
      <c r="G636" s="3" t="s">
        <v>842</v>
      </c>
      <c r="H636" s="3" t="s">
        <v>1020</v>
      </c>
      <c r="I636" s="3" t="s">
        <v>1047</v>
      </c>
      <c r="J636" s="3" t="s">
        <v>1022</v>
      </c>
      <c r="K636" s="3" t="s">
        <v>1039</v>
      </c>
      <c r="L636" s="5">
        <v>6.25</v>
      </c>
      <c r="M636" s="4">
        <v>1</v>
      </c>
      <c r="N636" s="5">
        <v>0.91249999999999998</v>
      </c>
      <c r="O636" s="5">
        <v>0.91249999999999998</v>
      </c>
      <c r="P636" s="4">
        <v>1</v>
      </c>
      <c r="Q636" s="6">
        <v>100</v>
      </c>
      <c r="R636" s="7">
        <v>2</v>
      </c>
      <c r="S636" s="6">
        <v>0</v>
      </c>
      <c r="T636" s="5">
        <v>0</v>
      </c>
      <c r="U636" s="5">
        <v>0</v>
      </c>
      <c r="V636" s="5">
        <f t="shared" si="17"/>
        <v>0.91249999999999998</v>
      </c>
      <c r="W636" s="4">
        <v>0</v>
      </c>
    </row>
    <row r="637" spans="1:23" x14ac:dyDescent="0.25">
      <c r="A637" s="3" t="s">
        <v>1041</v>
      </c>
      <c r="B637" s="3" t="s">
        <v>1042</v>
      </c>
      <c r="C637" s="3" t="s">
        <v>843</v>
      </c>
      <c r="D637" s="3" t="s">
        <v>844</v>
      </c>
      <c r="E637" s="4" t="s">
        <v>1026</v>
      </c>
      <c r="F637" s="3" t="s">
        <v>1074</v>
      </c>
      <c r="G637" s="3" t="s">
        <v>845</v>
      </c>
      <c r="H637" s="3" t="s">
        <v>1020</v>
      </c>
      <c r="I637" s="3" t="s">
        <v>1047</v>
      </c>
      <c r="J637" s="3" t="s">
        <v>1022</v>
      </c>
      <c r="K637" s="3" t="s">
        <v>1025</v>
      </c>
      <c r="L637" s="5">
        <v>6.25</v>
      </c>
      <c r="M637" s="4">
        <v>1</v>
      </c>
      <c r="N637" s="5">
        <v>0.91249999999999998</v>
      </c>
      <c r="O637" s="5">
        <v>0.91249999999999998</v>
      </c>
      <c r="P637" s="4">
        <v>49</v>
      </c>
      <c r="Q637" s="6">
        <v>2.0408163265306101</v>
      </c>
      <c r="R637" s="7">
        <v>2.31632653061224</v>
      </c>
      <c r="S637" s="6">
        <v>0</v>
      </c>
      <c r="T637" s="5">
        <v>0</v>
      </c>
      <c r="U637" s="5">
        <v>0</v>
      </c>
      <c r="V637" s="5">
        <f t="shared" si="17"/>
        <v>0.91249999999999998</v>
      </c>
      <c r="W637" s="4">
        <v>0</v>
      </c>
    </row>
    <row r="638" spans="1:23" x14ac:dyDescent="0.25">
      <c r="A638" s="3" t="s">
        <v>1041</v>
      </c>
      <c r="B638" s="3" t="s">
        <v>1042</v>
      </c>
      <c r="C638" s="3" t="s">
        <v>846</v>
      </c>
      <c r="D638" s="3" t="s">
        <v>1077</v>
      </c>
      <c r="E638" s="4" t="s">
        <v>1026</v>
      </c>
      <c r="F638" s="3" t="s">
        <v>1273</v>
      </c>
      <c r="G638" s="3" t="s">
        <v>808</v>
      </c>
      <c r="H638" s="3" t="s">
        <v>1020</v>
      </c>
      <c r="I638" s="3" t="s">
        <v>1047</v>
      </c>
      <c r="J638" s="3" t="s">
        <v>1022</v>
      </c>
      <c r="K638" s="3" t="s">
        <v>1039</v>
      </c>
      <c r="L638" s="5">
        <v>6.25</v>
      </c>
      <c r="M638" s="4">
        <v>1</v>
      </c>
      <c r="N638" s="5">
        <v>0.91249999999999998</v>
      </c>
      <c r="O638" s="5">
        <v>0.91249999999999998</v>
      </c>
      <c r="P638" s="4">
        <v>5</v>
      </c>
      <c r="Q638" s="6">
        <v>20</v>
      </c>
      <c r="R638" s="7">
        <v>1</v>
      </c>
      <c r="S638" s="6">
        <v>0</v>
      </c>
      <c r="T638" s="5">
        <v>0</v>
      </c>
      <c r="U638" s="5">
        <v>0</v>
      </c>
      <c r="V638" s="5">
        <f t="shared" si="17"/>
        <v>0.91249999999999998</v>
      </c>
      <c r="W638" s="4">
        <v>0</v>
      </c>
    </row>
    <row r="639" spans="1:23" x14ac:dyDescent="0.25">
      <c r="A639" s="3" t="s">
        <v>1041</v>
      </c>
      <c r="B639" s="3" t="s">
        <v>1042</v>
      </c>
      <c r="C639" s="3" t="s">
        <v>847</v>
      </c>
      <c r="D639" s="3" t="s">
        <v>848</v>
      </c>
      <c r="E639" s="4" t="s">
        <v>1026</v>
      </c>
      <c r="F639" s="3" t="s">
        <v>1241</v>
      </c>
      <c r="G639" s="3" t="s">
        <v>1249</v>
      </c>
      <c r="H639" s="3" t="s">
        <v>1020</v>
      </c>
      <c r="I639" s="3" t="s">
        <v>1047</v>
      </c>
      <c r="J639" s="3" t="s">
        <v>1022</v>
      </c>
      <c r="K639" s="3" t="s">
        <v>1025</v>
      </c>
      <c r="L639" s="5">
        <v>6.25</v>
      </c>
      <c r="M639" s="4">
        <v>1</v>
      </c>
      <c r="N639" s="5">
        <v>0.95</v>
      </c>
      <c r="O639" s="5">
        <v>0.95</v>
      </c>
      <c r="P639" s="4">
        <v>33</v>
      </c>
      <c r="Q639" s="6">
        <v>3.0303030303030298</v>
      </c>
      <c r="R639" s="7">
        <v>2.3575757575757601</v>
      </c>
      <c r="S639" s="6">
        <v>0</v>
      </c>
      <c r="T639" s="5">
        <v>0</v>
      </c>
      <c r="U639" s="5">
        <v>0</v>
      </c>
      <c r="V639" s="5">
        <f t="shared" si="17"/>
        <v>0.95</v>
      </c>
      <c r="W639" s="4">
        <v>0</v>
      </c>
    </row>
    <row r="640" spans="1:23" x14ac:dyDescent="0.25">
      <c r="A640" s="3" t="s">
        <v>1041</v>
      </c>
      <c r="B640" s="3" t="s">
        <v>1042</v>
      </c>
      <c r="C640" s="3" t="s">
        <v>849</v>
      </c>
      <c r="D640" s="3" t="s">
        <v>850</v>
      </c>
      <c r="E640" s="4" t="s">
        <v>1026</v>
      </c>
      <c r="F640" s="3" t="s">
        <v>1241</v>
      </c>
      <c r="G640" s="3" t="s">
        <v>851</v>
      </c>
      <c r="H640" s="3" t="s">
        <v>1020</v>
      </c>
      <c r="I640" s="3" t="s">
        <v>1047</v>
      </c>
      <c r="J640" s="3" t="s">
        <v>1022</v>
      </c>
      <c r="K640" s="3" t="s">
        <v>1025</v>
      </c>
      <c r="L640" s="5">
        <v>6.25</v>
      </c>
      <c r="M640" s="4">
        <v>1</v>
      </c>
      <c r="N640" s="5">
        <v>0.95</v>
      </c>
      <c r="O640" s="5">
        <v>0.95</v>
      </c>
      <c r="P640" s="4">
        <v>31</v>
      </c>
      <c r="Q640" s="6">
        <v>3.2258064516128999</v>
      </c>
      <c r="R640" s="7">
        <v>2.2258064516128999</v>
      </c>
      <c r="S640" s="6">
        <v>0</v>
      </c>
      <c r="T640" s="5">
        <v>0</v>
      </c>
      <c r="U640" s="5">
        <v>0</v>
      </c>
      <c r="V640" s="5">
        <f t="shared" si="17"/>
        <v>0.95</v>
      </c>
      <c r="W640" s="4">
        <v>0</v>
      </c>
    </row>
    <row r="641" spans="1:23" x14ac:dyDescent="0.25">
      <c r="A641" s="3" t="s">
        <v>1041</v>
      </c>
      <c r="B641" s="3" t="s">
        <v>1042</v>
      </c>
      <c r="C641" s="3" t="s">
        <v>852</v>
      </c>
      <c r="D641" s="3" t="s">
        <v>853</v>
      </c>
      <c r="E641" s="4" t="s">
        <v>1026</v>
      </c>
      <c r="F641" s="3" t="s">
        <v>1241</v>
      </c>
      <c r="G641" s="3" t="s">
        <v>854</v>
      </c>
      <c r="H641" s="3" t="s">
        <v>411</v>
      </c>
      <c r="I641" s="3" t="s">
        <v>1047</v>
      </c>
      <c r="J641" s="3" t="s">
        <v>1022</v>
      </c>
      <c r="K641" s="3" t="s">
        <v>1025</v>
      </c>
      <c r="L641" s="5">
        <v>6.25</v>
      </c>
      <c r="M641" s="4">
        <v>1</v>
      </c>
      <c r="N641" s="5">
        <v>0.96250000000000002</v>
      </c>
      <c r="O641" s="5">
        <v>0.96250000000000002</v>
      </c>
      <c r="P641" s="4">
        <v>6</v>
      </c>
      <c r="Q641" s="6">
        <v>16.6666666666667</v>
      </c>
      <c r="R641" s="7">
        <v>1</v>
      </c>
      <c r="S641" s="6">
        <v>0</v>
      </c>
      <c r="T641" s="5">
        <v>0</v>
      </c>
      <c r="U641" s="5">
        <v>0</v>
      </c>
      <c r="V641" s="5">
        <f t="shared" si="17"/>
        <v>0.96250000000000002</v>
      </c>
      <c r="W641" s="4">
        <v>0</v>
      </c>
    </row>
    <row r="642" spans="1:23" x14ac:dyDescent="0.25">
      <c r="A642" s="3" t="s">
        <v>1041</v>
      </c>
      <c r="B642" s="3" t="s">
        <v>1042</v>
      </c>
      <c r="C642" s="3" t="s">
        <v>855</v>
      </c>
      <c r="D642" s="3" t="s">
        <v>856</v>
      </c>
      <c r="E642" s="4" t="s">
        <v>1026</v>
      </c>
      <c r="F642" s="3" t="s">
        <v>1018</v>
      </c>
      <c r="G642" s="3" t="s">
        <v>1019</v>
      </c>
      <c r="H642" s="3" t="s">
        <v>1020</v>
      </c>
      <c r="I642" s="3" t="s">
        <v>1047</v>
      </c>
      <c r="J642" s="3" t="s">
        <v>1022</v>
      </c>
      <c r="K642" s="3" t="s">
        <v>1025</v>
      </c>
      <c r="L642" s="5">
        <v>6.25</v>
      </c>
      <c r="M642" s="4">
        <v>1</v>
      </c>
      <c r="N642" s="5">
        <v>0.96250000000000002</v>
      </c>
      <c r="O642" s="5">
        <v>0.96250000000000002</v>
      </c>
      <c r="P642" s="4">
        <v>14</v>
      </c>
      <c r="Q642" s="6">
        <v>7.1428571428571397</v>
      </c>
      <c r="R642" s="7">
        <v>2.44285714285714</v>
      </c>
      <c r="S642" s="6">
        <v>0</v>
      </c>
      <c r="T642" s="5">
        <v>0</v>
      </c>
      <c r="U642" s="5">
        <v>0</v>
      </c>
      <c r="V642" s="5">
        <f t="shared" ref="V642:V705" si="18">N642</f>
        <v>0.96250000000000002</v>
      </c>
      <c r="W642" s="4">
        <v>0</v>
      </c>
    </row>
    <row r="643" spans="1:23" x14ac:dyDescent="0.25">
      <c r="A643" s="3" t="s">
        <v>1041</v>
      </c>
      <c r="B643" s="3" t="s">
        <v>1042</v>
      </c>
      <c r="C643" s="3" t="s">
        <v>857</v>
      </c>
      <c r="D643" s="3" t="s">
        <v>858</v>
      </c>
      <c r="E643" s="4" t="s">
        <v>1026</v>
      </c>
      <c r="F643" s="3" t="s">
        <v>1018</v>
      </c>
      <c r="G643" s="3" t="s">
        <v>190</v>
      </c>
      <c r="H643" s="3" t="s">
        <v>1020</v>
      </c>
      <c r="I643" s="3" t="s">
        <v>1047</v>
      </c>
      <c r="J643" s="3" t="s">
        <v>1022</v>
      </c>
      <c r="K643" s="3" t="s">
        <v>1025</v>
      </c>
      <c r="L643" s="5">
        <v>6.25</v>
      </c>
      <c r="M643" s="4">
        <v>1</v>
      </c>
      <c r="N643" s="5">
        <v>0.96250000000000002</v>
      </c>
      <c r="O643" s="5">
        <v>0.96250000000000002</v>
      </c>
      <c r="P643" s="4">
        <v>58</v>
      </c>
      <c r="Q643" s="6">
        <v>1.72413793103448</v>
      </c>
      <c r="R643" s="7">
        <v>1.0982758620689701</v>
      </c>
      <c r="S643" s="6">
        <v>0</v>
      </c>
      <c r="T643" s="5">
        <v>0</v>
      </c>
      <c r="U643" s="5">
        <v>0</v>
      </c>
      <c r="V643" s="5">
        <f t="shared" si="18"/>
        <v>0.96250000000000002</v>
      </c>
      <c r="W643" s="4">
        <v>0</v>
      </c>
    </row>
    <row r="644" spans="1:23" x14ac:dyDescent="0.25">
      <c r="A644" s="3" t="s">
        <v>1041</v>
      </c>
      <c r="B644" s="3" t="s">
        <v>1042</v>
      </c>
      <c r="C644" s="3" t="s">
        <v>859</v>
      </c>
      <c r="D644" s="3" t="s">
        <v>860</v>
      </c>
      <c r="E644" s="4" t="s">
        <v>1026</v>
      </c>
      <c r="F644" s="3" t="s">
        <v>1081</v>
      </c>
      <c r="G644" s="3" t="s">
        <v>861</v>
      </c>
      <c r="H644" s="3" t="s">
        <v>1020</v>
      </c>
      <c r="I644" s="3" t="s">
        <v>1047</v>
      </c>
      <c r="J644" s="3" t="s">
        <v>1022</v>
      </c>
      <c r="K644" s="3" t="s">
        <v>1039</v>
      </c>
      <c r="L644" s="5">
        <v>6.25</v>
      </c>
      <c r="M644" s="4">
        <v>1</v>
      </c>
      <c r="N644" s="5">
        <v>0.96250000000000002</v>
      </c>
      <c r="O644" s="5">
        <v>0.96250000000000002</v>
      </c>
      <c r="P644" s="4">
        <v>9</v>
      </c>
      <c r="Q644" s="6">
        <v>11.1111111111111</v>
      </c>
      <c r="R644" s="7">
        <v>1.55555555555556</v>
      </c>
      <c r="S644" s="6">
        <v>0</v>
      </c>
      <c r="T644" s="5">
        <v>0</v>
      </c>
      <c r="U644" s="5">
        <v>0</v>
      </c>
      <c r="V644" s="5">
        <f t="shared" si="18"/>
        <v>0.96250000000000002</v>
      </c>
      <c r="W644" s="4">
        <v>0</v>
      </c>
    </row>
    <row r="645" spans="1:23" x14ac:dyDescent="0.25">
      <c r="A645" s="3" t="s">
        <v>1041</v>
      </c>
      <c r="B645" s="3" t="s">
        <v>1042</v>
      </c>
      <c r="C645" s="3" t="s">
        <v>862</v>
      </c>
      <c r="D645" s="3" t="s">
        <v>863</v>
      </c>
      <c r="E645" s="4" t="s">
        <v>1026</v>
      </c>
      <c r="F645" s="3" t="s">
        <v>1018</v>
      </c>
      <c r="G645" s="3" t="s">
        <v>1019</v>
      </c>
      <c r="H645" s="3" t="s">
        <v>1020</v>
      </c>
      <c r="I645" s="3" t="s">
        <v>1047</v>
      </c>
      <c r="J645" s="3" t="s">
        <v>1022</v>
      </c>
      <c r="K645" s="3" t="s">
        <v>1025</v>
      </c>
      <c r="L645" s="5">
        <v>6.25</v>
      </c>
      <c r="M645" s="4">
        <v>1</v>
      </c>
      <c r="N645" s="5">
        <v>0.97499999999999998</v>
      </c>
      <c r="O645" s="5">
        <v>0.97499999999999998</v>
      </c>
      <c r="P645" s="4">
        <v>323</v>
      </c>
      <c r="Q645" s="6">
        <v>0.30959752321981399</v>
      </c>
      <c r="R645" s="7">
        <v>1.89009287925697</v>
      </c>
      <c r="S645" s="6">
        <v>0</v>
      </c>
      <c r="T645" s="5">
        <v>0</v>
      </c>
      <c r="U645" s="5">
        <v>0</v>
      </c>
      <c r="V645" s="5">
        <f t="shared" si="18"/>
        <v>0.97499999999999998</v>
      </c>
      <c r="W645" s="4">
        <v>0</v>
      </c>
    </row>
    <row r="646" spans="1:23" x14ac:dyDescent="0.25">
      <c r="A646" s="3" t="s">
        <v>1041</v>
      </c>
      <c r="B646" s="3" t="s">
        <v>1042</v>
      </c>
      <c r="C646" s="3" t="s">
        <v>864</v>
      </c>
      <c r="D646" s="3" t="s">
        <v>865</v>
      </c>
      <c r="E646" s="4" t="s">
        <v>1026</v>
      </c>
      <c r="F646" s="3" t="s">
        <v>1241</v>
      </c>
      <c r="G646" s="3" t="s">
        <v>866</v>
      </c>
      <c r="H646" s="3" t="s">
        <v>1020</v>
      </c>
      <c r="I646" s="3" t="s">
        <v>1047</v>
      </c>
      <c r="J646" s="3" t="s">
        <v>1022</v>
      </c>
      <c r="K646" s="3" t="s">
        <v>1025</v>
      </c>
      <c r="L646" s="5">
        <v>6.25</v>
      </c>
      <c r="M646" s="4">
        <v>1</v>
      </c>
      <c r="N646" s="5">
        <v>0.98750000000000004</v>
      </c>
      <c r="O646" s="5">
        <v>0.98750000000000004</v>
      </c>
      <c r="P646" s="4">
        <v>378</v>
      </c>
      <c r="Q646" s="6">
        <v>0.26455026455026504</v>
      </c>
      <c r="R646" s="7">
        <v>1.84206349206349</v>
      </c>
      <c r="S646" s="6">
        <v>0</v>
      </c>
      <c r="T646" s="5">
        <v>0</v>
      </c>
      <c r="U646" s="5">
        <v>0</v>
      </c>
      <c r="V646" s="5">
        <f t="shared" si="18"/>
        <v>0.98750000000000004</v>
      </c>
      <c r="W646" s="4">
        <v>0</v>
      </c>
    </row>
    <row r="647" spans="1:23" x14ac:dyDescent="0.25">
      <c r="A647" s="3" t="s">
        <v>1041</v>
      </c>
      <c r="B647" s="3" t="s">
        <v>1042</v>
      </c>
      <c r="C647" s="3" t="s">
        <v>867</v>
      </c>
      <c r="D647" s="3" t="s">
        <v>411</v>
      </c>
      <c r="E647" s="4" t="s">
        <v>1026</v>
      </c>
      <c r="F647" s="3" t="s">
        <v>1241</v>
      </c>
      <c r="G647" s="3" t="s">
        <v>854</v>
      </c>
      <c r="H647" s="3" t="s">
        <v>411</v>
      </c>
      <c r="I647" s="3" t="s">
        <v>1047</v>
      </c>
      <c r="J647" s="3" t="s">
        <v>1022</v>
      </c>
      <c r="K647" s="3" t="s">
        <v>1025</v>
      </c>
      <c r="L647" s="5">
        <v>6.25</v>
      </c>
      <c r="M647" s="4">
        <v>1</v>
      </c>
      <c r="N647" s="5">
        <v>0.98750000000000004</v>
      </c>
      <c r="O647" s="5">
        <v>0.98750000000000004</v>
      </c>
      <c r="P647" s="4">
        <v>330</v>
      </c>
      <c r="Q647" s="6">
        <v>0.30303030303030298</v>
      </c>
      <c r="R647" s="7">
        <v>1.11121212121212</v>
      </c>
      <c r="S647" s="6">
        <v>0</v>
      </c>
      <c r="T647" s="5">
        <v>0</v>
      </c>
      <c r="U647" s="5">
        <v>0</v>
      </c>
      <c r="V647" s="5">
        <f t="shared" si="18"/>
        <v>0.98750000000000004</v>
      </c>
      <c r="W647" s="4">
        <v>0</v>
      </c>
    </row>
    <row r="648" spans="1:23" x14ac:dyDescent="0.25">
      <c r="A648" s="3" t="s">
        <v>1041</v>
      </c>
      <c r="B648" s="3" t="s">
        <v>1042</v>
      </c>
      <c r="C648" s="3" t="s">
        <v>868</v>
      </c>
      <c r="D648" s="3" t="s">
        <v>869</v>
      </c>
      <c r="E648" s="4" t="s">
        <v>1026</v>
      </c>
      <c r="F648" s="3" t="s">
        <v>1018</v>
      </c>
      <c r="G648" s="3" t="s">
        <v>870</v>
      </c>
      <c r="H648" s="3" t="s">
        <v>1020</v>
      </c>
      <c r="I648" s="3" t="s">
        <v>1047</v>
      </c>
      <c r="J648" s="3" t="s">
        <v>1022</v>
      </c>
      <c r="K648" s="3" t="s">
        <v>1039</v>
      </c>
      <c r="L648" s="5">
        <v>6.25</v>
      </c>
      <c r="M648" s="4">
        <v>1</v>
      </c>
      <c r="N648" s="5">
        <v>0.98750000000000004</v>
      </c>
      <c r="O648" s="5">
        <v>0.98750000000000004</v>
      </c>
      <c r="P648" s="4">
        <v>26</v>
      </c>
      <c r="Q648" s="6">
        <v>3.8461538461538498</v>
      </c>
      <c r="R648" s="7">
        <v>1.0384615384615401</v>
      </c>
      <c r="S648" s="6">
        <v>0</v>
      </c>
      <c r="T648" s="5">
        <v>0</v>
      </c>
      <c r="U648" s="5">
        <v>0</v>
      </c>
      <c r="V648" s="5">
        <f t="shared" si="18"/>
        <v>0.98750000000000004</v>
      </c>
      <c r="W648" s="4">
        <v>0</v>
      </c>
    </row>
    <row r="649" spans="1:23" x14ac:dyDescent="0.25">
      <c r="A649" s="3" t="s">
        <v>1041</v>
      </c>
      <c r="B649" s="3" t="s">
        <v>1042</v>
      </c>
      <c r="C649" s="3" t="s">
        <v>871</v>
      </c>
      <c r="D649" s="3" t="s">
        <v>872</v>
      </c>
      <c r="E649" s="4" t="s">
        <v>1026</v>
      </c>
      <c r="F649" s="3" t="s">
        <v>1061</v>
      </c>
      <c r="G649" s="3" t="s">
        <v>873</v>
      </c>
      <c r="H649" s="3" t="s">
        <v>1020</v>
      </c>
      <c r="I649" s="3" t="s">
        <v>1047</v>
      </c>
      <c r="J649" s="3" t="s">
        <v>1022</v>
      </c>
      <c r="K649" s="3" t="s">
        <v>1039</v>
      </c>
      <c r="L649" s="5">
        <v>6.25</v>
      </c>
      <c r="M649" s="4">
        <v>1</v>
      </c>
      <c r="N649" s="5">
        <v>0.98750000000000004</v>
      </c>
      <c r="O649" s="5">
        <v>0.98750000000000004</v>
      </c>
      <c r="P649" s="4">
        <v>1</v>
      </c>
      <c r="Q649" s="6">
        <v>100</v>
      </c>
      <c r="R649" s="7">
        <v>1</v>
      </c>
      <c r="S649" s="6">
        <v>0</v>
      </c>
      <c r="T649" s="5">
        <v>0</v>
      </c>
      <c r="U649" s="5">
        <v>0</v>
      </c>
      <c r="V649" s="5">
        <f t="shared" si="18"/>
        <v>0.98750000000000004</v>
      </c>
      <c r="W649" s="4">
        <v>0</v>
      </c>
    </row>
    <row r="650" spans="1:23" x14ac:dyDescent="0.25">
      <c r="A650" s="3" t="s">
        <v>1041</v>
      </c>
      <c r="B650" s="3" t="s">
        <v>1042</v>
      </c>
      <c r="C650" s="3" t="s">
        <v>874</v>
      </c>
      <c r="D650" s="3" t="s">
        <v>875</v>
      </c>
      <c r="E650" s="4" t="s">
        <v>1026</v>
      </c>
      <c r="F650" s="3" t="s">
        <v>1045</v>
      </c>
      <c r="G650" s="3" t="s">
        <v>876</v>
      </c>
      <c r="H650" s="3" t="s">
        <v>1020</v>
      </c>
      <c r="I650" s="3" t="s">
        <v>1047</v>
      </c>
      <c r="J650" s="3" t="s">
        <v>1022</v>
      </c>
      <c r="K650" s="3" t="s">
        <v>1025</v>
      </c>
      <c r="L650" s="5">
        <v>6.25</v>
      </c>
      <c r="M650" s="4">
        <v>2</v>
      </c>
      <c r="N650" s="5">
        <v>1</v>
      </c>
      <c r="O650" s="5">
        <v>0.5</v>
      </c>
      <c r="P650" s="4">
        <v>11</v>
      </c>
      <c r="Q650" s="6">
        <v>18.181818181818201</v>
      </c>
      <c r="R650" s="7">
        <v>1.36363636363636</v>
      </c>
      <c r="S650" s="6">
        <v>0</v>
      </c>
      <c r="T650" s="5">
        <v>0</v>
      </c>
      <c r="U650" s="5">
        <v>0</v>
      </c>
      <c r="V650" s="5">
        <f t="shared" si="18"/>
        <v>1</v>
      </c>
      <c r="W650" s="4">
        <v>0</v>
      </c>
    </row>
    <row r="651" spans="1:23" x14ac:dyDescent="0.25">
      <c r="A651" s="3" t="s">
        <v>1041</v>
      </c>
      <c r="B651" s="3" t="s">
        <v>1042</v>
      </c>
      <c r="C651" s="3" t="s">
        <v>877</v>
      </c>
      <c r="D651" s="3" t="s">
        <v>694</v>
      </c>
      <c r="E651" s="4" t="s">
        <v>1026</v>
      </c>
      <c r="F651" s="3" t="s">
        <v>1273</v>
      </c>
      <c r="G651" s="3" t="s">
        <v>1274</v>
      </c>
      <c r="H651" s="3" t="s">
        <v>1020</v>
      </c>
      <c r="I651" s="3" t="s">
        <v>1047</v>
      </c>
      <c r="J651" s="3" t="s">
        <v>1022</v>
      </c>
      <c r="K651" s="3" t="s">
        <v>1039</v>
      </c>
      <c r="L651" s="5">
        <v>6.25</v>
      </c>
      <c r="M651" s="4">
        <v>2</v>
      </c>
      <c r="N651" s="5">
        <v>1</v>
      </c>
      <c r="O651" s="5">
        <v>0.5</v>
      </c>
      <c r="P651" s="4">
        <v>1</v>
      </c>
      <c r="Q651" s="6">
        <v>200</v>
      </c>
      <c r="R651" s="7">
        <v>1</v>
      </c>
      <c r="S651" s="6">
        <v>0</v>
      </c>
      <c r="T651" s="5">
        <v>0</v>
      </c>
      <c r="U651" s="5">
        <v>0</v>
      </c>
      <c r="V651" s="5">
        <f t="shared" si="18"/>
        <v>1</v>
      </c>
      <c r="W651" s="4">
        <v>0</v>
      </c>
    </row>
    <row r="652" spans="1:23" x14ac:dyDescent="0.25">
      <c r="A652" s="3" t="s">
        <v>1041</v>
      </c>
      <c r="B652" s="3" t="s">
        <v>1042</v>
      </c>
      <c r="C652" s="3" t="s">
        <v>878</v>
      </c>
      <c r="D652" s="3" t="s">
        <v>879</v>
      </c>
      <c r="E652" s="4" t="s">
        <v>1026</v>
      </c>
      <c r="F652" s="3" t="s">
        <v>1241</v>
      </c>
      <c r="G652" s="3" t="s">
        <v>880</v>
      </c>
      <c r="H652" s="3" t="s">
        <v>1020</v>
      </c>
      <c r="I652" s="3" t="s">
        <v>1047</v>
      </c>
      <c r="J652" s="3" t="s">
        <v>1022</v>
      </c>
      <c r="K652" s="3" t="s">
        <v>1025</v>
      </c>
      <c r="L652" s="5">
        <v>6.25</v>
      </c>
      <c r="M652" s="4">
        <v>1</v>
      </c>
      <c r="N652" s="5">
        <v>1.0125</v>
      </c>
      <c r="O652" s="5">
        <v>1.0125</v>
      </c>
      <c r="P652" s="4">
        <v>4</v>
      </c>
      <c r="Q652" s="6">
        <v>25</v>
      </c>
      <c r="R652" s="7">
        <v>3.25</v>
      </c>
      <c r="S652" s="6">
        <v>0</v>
      </c>
      <c r="T652" s="5">
        <v>0</v>
      </c>
      <c r="U652" s="5">
        <v>0</v>
      </c>
      <c r="V652" s="5">
        <f t="shared" si="18"/>
        <v>1.0125</v>
      </c>
      <c r="W652" s="4">
        <v>0</v>
      </c>
    </row>
    <row r="653" spans="1:23" x14ac:dyDescent="0.25">
      <c r="A653" s="3" t="s">
        <v>1041</v>
      </c>
      <c r="B653" s="3" t="s">
        <v>1042</v>
      </c>
      <c r="C653" s="3" t="s">
        <v>881</v>
      </c>
      <c r="D653" s="3" t="s">
        <v>875</v>
      </c>
      <c r="E653" s="4" t="s">
        <v>1026</v>
      </c>
      <c r="F653" s="3" t="s">
        <v>1061</v>
      </c>
      <c r="G653" s="3" t="s">
        <v>1260</v>
      </c>
      <c r="H653" s="3" t="s">
        <v>1020</v>
      </c>
      <c r="I653" s="3" t="s">
        <v>1047</v>
      </c>
      <c r="J653" s="3" t="s">
        <v>1022</v>
      </c>
      <c r="K653" s="3" t="s">
        <v>1039</v>
      </c>
      <c r="L653" s="5">
        <v>6.25</v>
      </c>
      <c r="M653" s="4">
        <v>1</v>
      </c>
      <c r="N653" s="5">
        <v>1.0125</v>
      </c>
      <c r="O653" s="5">
        <v>1.0125</v>
      </c>
      <c r="P653" s="4">
        <v>27</v>
      </c>
      <c r="Q653" s="6">
        <v>3.7037037037037002</v>
      </c>
      <c r="R653" s="7">
        <v>1.1848148148148101</v>
      </c>
      <c r="S653" s="6">
        <v>0</v>
      </c>
      <c r="T653" s="5">
        <v>0</v>
      </c>
      <c r="U653" s="5">
        <v>0</v>
      </c>
      <c r="V653" s="5">
        <f t="shared" si="18"/>
        <v>1.0125</v>
      </c>
      <c r="W653" s="4">
        <v>0</v>
      </c>
    </row>
    <row r="654" spans="1:23" x14ac:dyDescent="0.25">
      <c r="A654" s="3" t="s">
        <v>1041</v>
      </c>
      <c r="B654" s="3" t="s">
        <v>1042</v>
      </c>
      <c r="C654" s="3" t="s">
        <v>882</v>
      </c>
      <c r="D654" s="3" t="s">
        <v>765</v>
      </c>
      <c r="E654" s="4" t="s">
        <v>1026</v>
      </c>
      <c r="F654" s="3" t="s">
        <v>1074</v>
      </c>
      <c r="G654" s="3" t="s">
        <v>1075</v>
      </c>
      <c r="H654" s="3" t="s">
        <v>1020</v>
      </c>
      <c r="I654" s="3" t="s">
        <v>1047</v>
      </c>
      <c r="J654" s="3" t="s">
        <v>1022</v>
      </c>
      <c r="K654" s="3" t="s">
        <v>1039</v>
      </c>
      <c r="L654" s="5">
        <v>6.25</v>
      </c>
      <c r="M654" s="4">
        <v>1</v>
      </c>
      <c r="N654" s="5">
        <v>1.0125</v>
      </c>
      <c r="O654" s="5">
        <v>1.0125</v>
      </c>
      <c r="P654" s="4">
        <v>87</v>
      </c>
      <c r="Q654" s="6">
        <v>1.14942528735632</v>
      </c>
      <c r="R654" s="7">
        <v>1.0091954022988501</v>
      </c>
      <c r="S654" s="6">
        <v>0</v>
      </c>
      <c r="T654" s="5">
        <v>0</v>
      </c>
      <c r="U654" s="5">
        <v>0</v>
      </c>
      <c r="V654" s="5">
        <f t="shared" si="18"/>
        <v>1.0125</v>
      </c>
      <c r="W654" s="4">
        <v>0</v>
      </c>
    </row>
    <row r="655" spans="1:23" x14ac:dyDescent="0.25">
      <c r="A655" s="3" t="s">
        <v>1041</v>
      </c>
      <c r="B655" s="3" t="s">
        <v>1042</v>
      </c>
      <c r="C655" s="3" t="s">
        <v>883</v>
      </c>
      <c r="D655" s="3" t="s">
        <v>185</v>
      </c>
      <c r="E655" s="4" t="s">
        <v>1026</v>
      </c>
      <c r="F655" s="3" t="s">
        <v>1024</v>
      </c>
      <c r="G655" s="3" t="s">
        <v>830</v>
      </c>
      <c r="H655" s="3" t="s">
        <v>1020</v>
      </c>
      <c r="I655" s="3" t="s">
        <v>1047</v>
      </c>
      <c r="J655" s="3" t="s">
        <v>1022</v>
      </c>
      <c r="K655" s="3" t="s">
        <v>1025</v>
      </c>
      <c r="L655" s="5">
        <v>6.25</v>
      </c>
      <c r="M655" s="4">
        <v>1</v>
      </c>
      <c r="N655" s="5">
        <v>1.0249999999999999</v>
      </c>
      <c r="O655" s="5">
        <v>1.0249999999999999</v>
      </c>
      <c r="P655" s="4">
        <v>15</v>
      </c>
      <c r="Q655" s="6">
        <v>6.6666666666666696</v>
      </c>
      <c r="R655" s="7">
        <v>1.33266666666667</v>
      </c>
      <c r="S655" s="6">
        <v>0</v>
      </c>
      <c r="T655" s="5">
        <v>0</v>
      </c>
      <c r="U655" s="5">
        <v>0</v>
      </c>
      <c r="V655" s="5">
        <f t="shared" si="18"/>
        <v>1.0249999999999999</v>
      </c>
      <c r="W655" s="4">
        <v>0</v>
      </c>
    </row>
    <row r="656" spans="1:23" x14ac:dyDescent="0.25">
      <c r="A656" s="3" t="s">
        <v>1041</v>
      </c>
      <c r="B656" s="3" t="s">
        <v>1042</v>
      </c>
      <c r="C656" s="3" t="s">
        <v>884</v>
      </c>
      <c r="D656" s="3" t="s">
        <v>885</v>
      </c>
      <c r="E656" s="4" t="s">
        <v>1026</v>
      </c>
      <c r="F656" s="3" t="s">
        <v>1018</v>
      </c>
      <c r="G656" s="3" t="s">
        <v>1019</v>
      </c>
      <c r="H656" s="3" t="s">
        <v>1020</v>
      </c>
      <c r="I656" s="3" t="s">
        <v>1047</v>
      </c>
      <c r="J656" s="3" t="s">
        <v>1022</v>
      </c>
      <c r="K656" s="3" t="s">
        <v>1025</v>
      </c>
      <c r="L656" s="5">
        <v>6.25</v>
      </c>
      <c r="M656" s="4">
        <v>2</v>
      </c>
      <c r="N656" s="5">
        <v>1.0375000000000001</v>
      </c>
      <c r="O656" s="5">
        <v>0.51875000000000004</v>
      </c>
      <c r="P656" s="4">
        <v>240</v>
      </c>
      <c r="Q656" s="6">
        <v>0.83333333333333304</v>
      </c>
      <c r="R656" s="7">
        <v>4.5566666666666702</v>
      </c>
      <c r="S656" s="6">
        <v>0</v>
      </c>
      <c r="T656" s="5">
        <v>0</v>
      </c>
      <c r="U656" s="5">
        <v>0</v>
      </c>
      <c r="V656" s="5">
        <f t="shared" si="18"/>
        <v>1.0375000000000001</v>
      </c>
      <c r="W656" s="4">
        <v>0</v>
      </c>
    </row>
    <row r="657" spans="1:23" x14ac:dyDescent="0.25">
      <c r="A657" s="3" t="s">
        <v>1041</v>
      </c>
      <c r="B657" s="3" t="s">
        <v>1042</v>
      </c>
      <c r="C657" s="3" t="s">
        <v>886</v>
      </c>
      <c r="D657" s="3" t="s">
        <v>1301</v>
      </c>
      <c r="E657" s="4" t="s">
        <v>1026</v>
      </c>
      <c r="F657" s="3" t="s">
        <v>1067</v>
      </c>
      <c r="G657" s="3" t="s">
        <v>887</v>
      </c>
      <c r="H657" s="3" t="s">
        <v>1020</v>
      </c>
      <c r="I657" s="3" t="s">
        <v>1047</v>
      </c>
      <c r="J657" s="3" t="s">
        <v>1022</v>
      </c>
      <c r="K657" s="3" t="s">
        <v>1025</v>
      </c>
      <c r="L657" s="5">
        <v>6.25</v>
      </c>
      <c r="M657" s="4">
        <v>1</v>
      </c>
      <c r="N657" s="5">
        <v>1.05</v>
      </c>
      <c r="O657" s="5">
        <v>1.05</v>
      </c>
      <c r="P657" s="4">
        <v>16</v>
      </c>
      <c r="Q657" s="6">
        <v>6.25</v>
      </c>
      <c r="R657" s="7">
        <v>1.3</v>
      </c>
      <c r="S657" s="6">
        <v>0</v>
      </c>
      <c r="T657" s="5">
        <v>0</v>
      </c>
      <c r="U657" s="5">
        <v>0</v>
      </c>
      <c r="V657" s="5">
        <f t="shared" si="18"/>
        <v>1.05</v>
      </c>
      <c r="W657" s="4">
        <v>0</v>
      </c>
    </row>
    <row r="658" spans="1:23" x14ac:dyDescent="0.25">
      <c r="A658" s="3" t="s">
        <v>1041</v>
      </c>
      <c r="B658" s="3" t="s">
        <v>1042</v>
      </c>
      <c r="C658" s="3" t="s">
        <v>888</v>
      </c>
      <c r="D658" s="3" t="s">
        <v>889</v>
      </c>
      <c r="E658" s="4" t="s">
        <v>1026</v>
      </c>
      <c r="F658" s="3" t="s">
        <v>1081</v>
      </c>
      <c r="G658" s="3" t="s">
        <v>890</v>
      </c>
      <c r="H658" s="3" t="s">
        <v>1020</v>
      </c>
      <c r="I658" s="3" t="s">
        <v>1047</v>
      </c>
      <c r="J658" s="3" t="s">
        <v>1022</v>
      </c>
      <c r="K658" s="3" t="s">
        <v>1039</v>
      </c>
      <c r="L658" s="5">
        <v>6.25</v>
      </c>
      <c r="M658" s="4">
        <v>1</v>
      </c>
      <c r="N658" s="5">
        <v>1.0625</v>
      </c>
      <c r="O658" s="5">
        <v>1.0625</v>
      </c>
      <c r="P658" s="4">
        <v>6</v>
      </c>
      <c r="Q658" s="6">
        <v>16.6666666666667</v>
      </c>
      <c r="R658" s="7">
        <v>1</v>
      </c>
      <c r="S658" s="6">
        <v>0</v>
      </c>
      <c r="T658" s="5">
        <v>0</v>
      </c>
      <c r="U658" s="5">
        <v>0</v>
      </c>
      <c r="V658" s="5">
        <f t="shared" si="18"/>
        <v>1.0625</v>
      </c>
      <c r="W658" s="4">
        <v>0</v>
      </c>
    </row>
    <row r="659" spans="1:23" x14ac:dyDescent="0.25">
      <c r="A659" s="3" t="s">
        <v>1041</v>
      </c>
      <c r="B659" s="3" t="s">
        <v>1042</v>
      </c>
      <c r="C659" s="3" t="s">
        <v>891</v>
      </c>
      <c r="D659" s="3" t="s">
        <v>892</v>
      </c>
      <c r="E659" s="4" t="s">
        <v>1026</v>
      </c>
      <c r="F659" s="3" t="s">
        <v>1018</v>
      </c>
      <c r="G659" s="3" t="s">
        <v>893</v>
      </c>
      <c r="H659" s="3" t="s">
        <v>1020</v>
      </c>
      <c r="I659" s="3" t="s">
        <v>1047</v>
      </c>
      <c r="J659" s="3" t="s">
        <v>1022</v>
      </c>
      <c r="K659" s="3" t="s">
        <v>1039</v>
      </c>
      <c r="L659" s="5">
        <v>6.25</v>
      </c>
      <c r="M659" s="4">
        <v>1</v>
      </c>
      <c r="N659" s="5">
        <v>1.075</v>
      </c>
      <c r="O659" s="5">
        <v>1.075</v>
      </c>
      <c r="P659" s="4">
        <v>30</v>
      </c>
      <c r="Q659" s="6">
        <v>3.3333333333333299</v>
      </c>
      <c r="R659" s="7">
        <v>1.1200000000000001</v>
      </c>
      <c r="S659" s="6">
        <v>0</v>
      </c>
      <c r="T659" s="5">
        <v>0</v>
      </c>
      <c r="U659" s="5">
        <v>0</v>
      </c>
      <c r="V659" s="5">
        <f t="shared" si="18"/>
        <v>1.075</v>
      </c>
      <c r="W659" s="4">
        <v>0</v>
      </c>
    </row>
    <row r="660" spans="1:23" x14ac:dyDescent="0.25">
      <c r="A660" s="3" t="s">
        <v>1041</v>
      </c>
      <c r="B660" s="3" t="s">
        <v>1042</v>
      </c>
      <c r="C660" s="3" t="s">
        <v>894</v>
      </c>
      <c r="D660" s="3" t="s">
        <v>895</v>
      </c>
      <c r="E660" s="4" t="s">
        <v>1026</v>
      </c>
      <c r="F660" s="3" t="s">
        <v>1061</v>
      </c>
      <c r="G660" s="3" t="s">
        <v>896</v>
      </c>
      <c r="H660" s="3" t="s">
        <v>1020</v>
      </c>
      <c r="I660" s="3" t="s">
        <v>1047</v>
      </c>
      <c r="J660" s="3" t="s">
        <v>1022</v>
      </c>
      <c r="K660" s="3" t="s">
        <v>1039</v>
      </c>
      <c r="L660" s="5">
        <v>6.25</v>
      </c>
      <c r="M660" s="4">
        <v>1</v>
      </c>
      <c r="N660" s="5">
        <v>1.0874999999999999</v>
      </c>
      <c r="O660" s="5">
        <v>1.0874999999999999</v>
      </c>
      <c r="P660" s="4">
        <v>3</v>
      </c>
      <c r="Q660" s="6">
        <v>33.3333333333333</v>
      </c>
      <c r="R660" s="7">
        <v>1</v>
      </c>
      <c r="S660" s="6">
        <v>0</v>
      </c>
      <c r="T660" s="5">
        <v>0</v>
      </c>
      <c r="U660" s="5">
        <v>0</v>
      </c>
      <c r="V660" s="5">
        <f t="shared" si="18"/>
        <v>1.0874999999999999</v>
      </c>
      <c r="W660" s="4">
        <v>0</v>
      </c>
    </row>
    <row r="661" spans="1:23" x14ac:dyDescent="0.25">
      <c r="A661" s="3" t="s">
        <v>1041</v>
      </c>
      <c r="B661" s="3" t="s">
        <v>1042</v>
      </c>
      <c r="C661" s="3" t="s">
        <v>897</v>
      </c>
      <c r="D661" s="3" t="s">
        <v>180</v>
      </c>
      <c r="E661" s="4" t="s">
        <v>1026</v>
      </c>
      <c r="F661" s="3" t="s">
        <v>1024</v>
      </c>
      <c r="G661" s="3" t="s">
        <v>1071</v>
      </c>
      <c r="H661" s="3" t="s">
        <v>1020</v>
      </c>
      <c r="I661" s="3" t="s">
        <v>1047</v>
      </c>
      <c r="J661" s="3" t="s">
        <v>1022</v>
      </c>
      <c r="K661" s="3" t="s">
        <v>1039</v>
      </c>
      <c r="L661" s="5">
        <v>6.25</v>
      </c>
      <c r="M661" s="4">
        <v>1</v>
      </c>
      <c r="N661" s="5">
        <v>1.0874999999999999</v>
      </c>
      <c r="O661" s="5">
        <v>1.0874999999999999</v>
      </c>
      <c r="P661" s="4">
        <v>32</v>
      </c>
      <c r="Q661" s="6">
        <v>3.125</v>
      </c>
      <c r="R661" s="7">
        <v>2.8031250000000001</v>
      </c>
      <c r="S661" s="6">
        <v>0</v>
      </c>
      <c r="T661" s="5">
        <v>0</v>
      </c>
      <c r="U661" s="5">
        <v>0</v>
      </c>
      <c r="V661" s="5">
        <f t="shared" si="18"/>
        <v>1.0874999999999999</v>
      </c>
      <c r="W661" s="4">
        <v>0</v>
      </c>
    </row>
    <row r="662" spans="1:23" x14ac:dyDescent="0.25">
      <c r="A662" s="3" t="s">
        <v>1041</v>
      </c>
      <c r="B662" s="3" t="s">
        <v>1042</v>
      </c>
      <c r="C662" s="3" t="s">
        <v>898</v>
      </c>
      <c r="D662" s="3" t="s">
        <v>899</v>
      </c>
      <c r="E662" s="4" t="s">
        <v>1026</v>
      </c>
      <c r="F662" s="3" t="s">
        <v>1241</v>
      </c>
      <c r="G662" s="3" t="s">
        <v>900</v>
      </c>
      <c r="H662" s="3" t="s">
        <v>1020</v>
      </c>
      <c r="I662" s="3" t="s">
        <v>1047</v>
      </c>
      <c r="J662" s="3" t="s">
        <v>1022</v>
      </c>
      <c r="K662" s="3" t="s">
        <v>1025</v>
      </c>
      <c r="L662" s="5">
        <v>6.25</v>
      </c>
      <c r="M662" s="4">
        <v>1</v>
      </c>
      <c r="N662" s="5">
        <v>1.1000000000000001</v>
      </c>
      <c r="O662" s="5">
        <v>1.1000000000000001</v>
      </c>
      <c r="P662" s="4">
        <v>24</v>
      </c>
      <c r="Q662" s="6">
        <v>4.1666666666666696</v>
      </c>
      <c r="R662" s="7">
        <v>1.5833333333333299</v>
      </c>
      <c r="S662" s="6">
        <v>0</v>
      </c>
      <c r="T662" s="5">
        <v>0</v>
      </c>
      <c r="U662" s="5">
        <v>0</v>
      </c>
      <c r="V662" s="5">
        <f t="shared" si="18"/>
        <v>1.1000000000000001</v>
      </c>
      <c r="W662" s="4">
        <v>0</v>
      </c>
    </row>
    <row r="663" spans="1:23" x14ac:dyDescent="0.25">
      <c r="A663" s="3" t="s">
        <v>1041</v>
      </c>
      <c r="B663" s="3" t="s">
        <v>1042</v>
      </c>
      <c r="C663" s="3" t="s">
        <v>901</v>
      </c>
      <c r="D663" s="3" t="s">
        <v>902</v>
      </c>
      <c r="E663" s="4" t="s">
        <v>1034</v>
      </c>
      <c r="F663" s="3" t="s">
        <v>1018</v>
      </c>
      <c r="G663" s="3" t="s">
        <v>903</v>
      </c>
      <c r="H663" s="3" t="s">
        <v>1020</v>
      </c>
      <c r="I663" s="3" t="s">
        <v>1047</v>
      </c>
      <c r="J663" s="3" t="s">
        <v>1022</v>
      </c>
      <c r="K663" s="3" t="s">
        <v>1039</v>
      </c>
      <c r="L663" s="5">
        <v>6.25</v>
      </c>
      <c r="M663" s="4">
        <v>1</v>
      </c>
      <c r="N663" s="5">
        <v>1.1000000000000001</v>
      </c>
      <c r="O663" s="5">
        <v>1.1000000000000001</v>
      </c>
      <c r="P663" s="4">
        <v>18</v>
      </c>
      <c r="Q663" s="6">
        <v>5.5555555555555598</v>
      </c>
      <c r="R663" s="7">
        <v>4.50555555555556</v>
      </c>
      <c r="S663" s="6">
        <v>0</v>
      </c>
      <c r="T663" s="5">
        <v>0</v>
      </c>
      <c r="U663" s="5">
        <v>0</v>
      </c>
      <c r="V663" s="5">
        <f t="shared" si="18"/>
        <v>1.1000000000000001</v>
      </c>
      <c r="W663" s="4">
        <v>0</v>
      </c>
    </row>
    <row r="664" spans="1:23" x14ac:dyDescent="0.25">
      <c r="A664" s="3" t="s">
        <v>1041</v>
      </c>
      <c r="B664" s="3" t="s">
        <v>1042</v>
      </c>
      <c r="C664" s="3" t="s">
        <v>904</v>
      </c>
      <c r="D664" s="3" t="s">
        <v>905</v>
      </c>
      <c r="E664" s="4" t="s">
        <v>1026</v>
      </c>
      <c r="F664" s="3" t="s">
        <v>1018</v>
      </c>
      <c r="G664" s="3" t="s">
        <v>750</v>
      </c>
      <c r="H664" s="3" t="s">
        <v>1020</v>
      </c>
      <c r="I664" s="3" t="s">
        <v>1047</v>
      </c>
      <c r="J664" s="3" t="s">
        <v>1022</v>
      </c>
      <c r="K664" s="3" t="s">
        <v>1039</v>
      </c>
      <c r="L664" s="5">
        <v>6.25</v>
      </c>
      <c r="M664" s="4">
        <v>2</v>
      </c>
      <c r="N664" s="5">
        <v>1.1125</v>
      </c>
      <c r="O664" s="5">
        <v>0.55625000000000002</v>
      </c>
      <c r="P664" s="4">
        <v>72</v>
      </c>
      <c r="Q664" s="6">
        <v>2.7777777777777799</v>
      </c>
      <c r="R664" s="7">
        <v>5.2916666666666696</v>
      </c>
      <c r="S664" s="6">
        <v>0</v>
      </c>
      <c r="T664" s="5">
        <v>0</v>
      </c>
      <c r="U664" s="5">
        <v>0</v>
      </c>
      <c r="V664" s="5">
        <f t="shared" si="18"/>
        <v>1.1125</v>
      </c>
      <c r="W664" s="4">
        <v>0</v>
      </c>
    </row>
    <row r="665" spans="1:23" x14ac:dyDescent="0.25">
      <c r="A665" s="3" t="s">
        <v>1041</v>
      </c>
      <c r="B665" s="3" t="s">
        <v>1042</v>
      </c>
      <c r="C665" s="3" t="s">
        <v>906</v>
      </c>
      <c r="D665" s="3" t="s">
        <v>429</v>
      </c>
      <c r="E665" s="4" t="s">
        <v>1026</v>
      </c>
      <c r="F665" s="3" t="s">
        <v>1308</v>
      </c>
      <c r="G665" s="3" t="s">
        <v>907</v>
      </c>
      <c r="H665" s="3" t="s">
        <v>1020</v>
      </c>
      <c r="I665" s="3" t="s">
        <v>1047</v>
      </c>
      <c r="J665" s="3" t="s">
        <v>1022</v>
      </c>
      <c r="K665" s="3" t="s">
        <v>1039</v>
      </c>
      <c r="L665" s="5">
        <v>6.25</v>
      </c>
      <c r="M665" s="4">
        <v>1</v>
      </c>
      <c r="N665" s="5">
        <v>1.1125</v>
      </c>
      <c r="O665" s="5">
        <v>1.1125</v>
      </c>
      <c r="P665" s="4">
        <v>3</v>
      </c>
      <c r="Q665" s="6">
        <v>33.3333333333333</v>
      </c>
      <c r="R665" s="7">
        <v>1</v>
      </c>
      <c r="S665" s="6">
        <v>0</v>
      </c>
      <c r="T665" s="5">
        <v>0</v>
      </c>
      <c r="U665" s="5">
        <v>0</v>
      </c>
      <c r="V665" s="5">
        <f t="shared" si="18"/>
        <v>1.1125</v>
      </c>
      <c r="W665" s="4">
        <v>0</v>
      </c>
    </row>
    <row r="666" spans="1:23" x14ac:dyDescent="0.25">
      <c r="A666" s="3" t="s">
        <v>1041</v>
      </c>
      <c r="B666" s="3" t="s">
        <v>1042</v>
      </c>
      <c r="C666" s="3" t="s">
        <v>908</v>
      </c>
      <c r="D666" s="3" t="s">
        <v>909</v>
      </c>
      <c r="E666" s="4" t="s">
        <v>1026</v>
      </c>
      <c r="F666" s="3" t="s">
        <v>1074</v>
      </c>
      <c r="G666" s="3" t="s">
        <v>1075</v>
      </c>
      <c r="H666" s="3" t="s">
        <v>1020</v>
      </c>
      <c r="I666" s="3" t="s">
        <v>1047</v>
      </c>
      <c r="J666" s="3" t="s">
        <v>1022</v>
      </c>
      <c r="K666" s="3" t="s">
        <v>1039</v>
      </c>
      <c r="L666" s="5">
        <v>6.25</v>
      </c>
      <c r="M666" s="4">
        <v>1</v>
      </c>
      <c r="N666" s="5">
        <v>1.1125</v>
      </c>
      <c r="O666" s="5">
        <v>1.1125</v>
      </c>
      <c r="P666" s="4">
        <v>33</v>
      </c>
      <c r="Q666" s="6">
        <v>3.0303030303030298</v>
      </c>
      <c r="R666" s="7">
        <v>1.12121212121212</v>
      </c>
      <c r="S666" s="6">
        <v>0</v>
      </c>
      <c r="T666" s="5">
        <v>0</v>
      </c>
      <c r="U666" s="5">
        <v>0</v>
      </c>
      <c r="V666" s="5">
        <f t="shared" si="18"/>
        <v>1.1125</v>
      </c>
      <c r="W666" s="4">
        <v>0</v>
      </c>
    </row>
    <row r="667" spans="1:23" x14ac:dyDescent="0.25">
      <c r="A667" s="3" t="s">
        <v>1041</v>
      </c>
      <c r="B667" s="3" t="s">
        <v>1042</v>
      </c>
      <c r="C667" s="3" t="s">
        <v>910</v>
      </c>
      <c r="D667" s="3" t="s">
        <v>385</v>
      </c>
      <c r="E667" s="4" t="s">
        <v>1026</v>
      </c>
      <c r="F667" s="3" t="s">
        <v>1273</v>
      </c>
      <c r="G667" s="3" t="s">
        <v>808</v>
      </c>
      <c r="H667" s="3" t="s">
        <v>1020</v>
      </c>
      <c r="I667" s="3" t="s">
        <v>1047</v>
      </c>
      <c r="J667" s="3" t="s">
        <v>1022</v>
      </c>
      <c r="K667" s="3" t="s">
        <v>1039</v>
      </c>
      <c r="L667" s="5">
        <v>6.25</v>
      </c>
      <c r="M667" s="4">
        <v>1</v>
      </c>
      <c r="N667" s="5">
        <v>1.1125</v>
      </c>
      <c r="O667" s="5">
        <v>1.1125</v>
      </c>
      <c r="P667" s="4">
        <v>8</v>
      </c>
      <c r="Q667" s="6">
        <v>12.5</v>
      </c>
      <c r="R667" s="7">
        <v>1.25</v>
      </c>
      <c r="S667" s="6">
        <v>0</v>
      </c>
      <c r="T667" s="5">
        <v>0</v>
      </c>
      <c r="U667" s="5">
        <v>0</v>
      </c>
      <c r="V667" s="5">
        <f t="shared" si="18"/>
        <v>1.1125</v>
      </c>
      <c r="W667" s="4">
        <v>0</v>
      </c>
    </row>
    <row r="668" spans="1:23" x14ac:dyDescent="0.25">
      <c r="A668" s="3" t="s">
        <v>1041</v>
      </c>
      <c r="B668" s="3" t="s">
        <v>1042</v>
      </c>
      <c r="C668" s="3" t="s">
        <v>911</v>
      </c>
      <c r="D668" s="3" t="s">
        <v>6</v>
      </c>
      <c r="E668" s="4" t="s">
        <v>1026</v>
      </c>
      <c r="F668" s="3" t="s">
        <v>1024</v>
      </c>
      <c r="G668" s="3" t="s">
        <v>1071</v>
      </c>
      <c r="H668" s="3" t="s">
        <v>1020</v>
      </c>
      <c r="I668" s="3" t="s">
        <v>1047</v>
      </c>
      <c r="J668" s="3" t="s">
        <v>1022</v>
      </c>
      <c r="K668" s="3" t="s">
        <v>1039</v>
      </c>
      <c r="L668" s="5">
        <v>6.25</v>
      </c>
      <c r="M668" s="4">
        <v>1</v>
      </c>
      <c r="N668" s="5">
        <v>1.125</v>
      </c>
      <c r="O668" s="5">
        <v>1.125</v>
      </c>
      <c r="P668" s="4">
        <v>133</v>
      </c>
      <c r="Q668" s="6">
        <v>0.75187969924811993</v>
      </c>
      <c r="R668" s="7">
        <v>1.6015789473684201</v>
      </c>
      <c r="S668" s="6">
        <v>0</v>
      </c>
      <c r="T668" s="5">
        <v>0</v>
      </c>
      <c r="U668" s="5">
        <v>0</v>
      </c>
      <c r="V668" s="5">
        <f t="shared" si="18"/>
        <v>1.125</v>
      </c>
      <c r="W668" s="4">
        <v>0</v>
      </c>
    </row>
    <row r="669" spans="1:23" x14ac:dyDescent="0.25">
      <c r="A669" s="3" t="s">
        <v>1041</v>
      </c>
      <c r="B669" s="3" t="s">
        <v>1042</v>
      </c>
      <c r="C669" s="3" t="s">
        <v>912</v>
      </c>
      <c r="D669" s="3" t="s">
        <v>756</v>
      </c>
      <c r="E669" s="4" t="s">
        <v>1026</v>
      </c>
      <c r="F669" s="3" t="s">
        <v>1254</v>
      </c>
      <c r="G669" s="3" t="s">
        <v>913</v>
      </c>
      <c r="H669" s="3" t="s">
        <v>1020</v>
      </c>
      <c r="I669" s="3" t="s">
        <v>1047</v>
      </c>
      <c r="J669" s="3" t="s">
        <v>1022</v>
      </c>
      <c r="K669" s="3" t="s">
        <v>1039</v>
      </c>
      <c r="L669" s="5">
        <v>6.25</v>
      </c>
      <c r="M669" s="4">
        <v>1</v>
      </c>
      <c r="N669" s="5">
        <v>1.1375</v>
      </c>
      <c r="O669" s="5">
        <v>1.1375</v>
      </c>
      <c r="P669" s="4">
        <v>3</v>
      </c>
      <c r="Q669" s="6">
        <v>33.3333333333333</v>
      </c>
      <c r="R669" s="7">
        <v>1</v>
      </c>
      <c r="S669" s="6">
        <v>0</v>
      </c>
      <c r="T669" s="5">
        <v>0</v>
      </c>
      <c r="U669" s="5">
        <v>0</v>
      </c>
      <c r="V669" s="5">
        <f t="shared" si="18"/>
        <v>1.1375</v>
      </c>
      <c r="W669" s="4">
        <v>0</v>
      </c>
    </row>
    <row r="670" spans="1:23" x14ac:dyDescent="0.25">
      <c r="A670" s="3" t="s">
        <v>1041</v>
      </c>
      <c r="B670" s="3" t="s">
        <v>1042</v>
      </c>
      <c r="C670" s="3" t="s">
        <v>914</v>
      </c>
      <c r="D670" s="3" t="s">
        <v>794</v>
      </c>
      <c r="E670" s="4" t="s">
        <v>1026</v>
      </c>
      <c r="F670" s="3" t="s">
        <v>1018</v>
      </c>
      <c r="G670" s="3" t="s">
        <v>804</v>
      </c>
      <c r="H670" s="3" t="s">
        <v>1020</v>
      </c>
      <c r="I670" s="3" t="s">
        <v>1047</v>
      </c>
      <c r="J670" s="3" t="s">
        <v>1022</v>
      </c>
      <c r="K670" s="3" t="s">
        <v>1039</v>
      </c>
      <c r="L670" s="5">
        <v>6.25</v>
      </c>
      <c r="M670" s="4">
        <v>1</v>
      </c>
      <c r="N670" s="5">
        <v>1.1499999999999999</v>
      </c>
      <c r="O670" s="5">
        <v>1.1499999999999999</v>
      </c>
      <c r="P670" s="4">
        <v>13</v>
      </c>
      <c r="Q670" s="6">
        <v>7.6923076923076898</v>
      </c>
      <c r="R670" s="7">
        <v>5.9846153846153802</v>
      </c>
      <c r="S670" s="6">
        <v>0</v>
      </c>
      <c r="T670" s="5">
        <v>0</v>
      </c>
      <c r="U670" s="5">
        <v>0</v>
      </c>
      <c r="V670" s="5">
        <f t="shared" si="18"/>
        <v>1.1499999999999999</v>
      </c>
      <c r="W670" s="4">
        <v>0</v>
      </c>
    </row>
    <row r="671" spans="1:23" x14ac:dyDescent="0.25">
      <c r="A671" s="3" t="s">
        <v>1041</v>
      </c>
      <c r="B671" s="3" t="s">
        <v>1042</v>
      </c>
      <c r="C671" s="3" t="s">
        <v>915</v>
      </c>
      <c r="D671" s="3" t="s">
        <v>916</v>
      </c>
      <c r="E671" s="4" t="s">
        <v>1026</v>
      </c>
      <c r="F671" s="3" t="s">
        <v>1308</v>
      </c>
      <c r="G671" s="3" t="s">
        <v>917</v>
      </c>
      <c r="H671" s="3" t="s">
        <v>1020</v>
      </c>
      <c r="I671" s="3" t="s">
        <v>1047</v>
      </c>
      <c r="J671" s="3" t="s">
        <v>1022</v>
      </c>
      <c r="K671" s="3" t="s">
        <v>1039</v>
      </c>
      <c r="L671" s="5">
        <v>6.25</v>
      </c>
      <c r="M671" s="4">
        <v>1</v>
      </c>
      <c r="N671" s="5">
        <v>1.1499999999999999</v>
      </c>
      <c r="O671" s="5">
        <v>1.1499999999999999</v>
      </c>
      <c r="P671" s="4">
        <v>7</v>
      </c>
      <c r="Q671" s="6">
        <v>14.285714285714301</v>
      </c>
      <c r="R671" s="7">
        <v>1.5714285714285701</v>
      </c>
      <c r="S671" s="6">
        <v>0</v>
      </c>
      <c r="T671" s="5">
        <v>0</v>
      </c>
      <c r="U671" s="5">
        <v>0</v>
      </c>
      <c r="V671" s="5">
        <f t="shared" si="18"/>
        <v>1.1499999999999999</v>
      </c>
      <c r="W671" s="4">
        <v>0</v>
      </c>
    </row>
    <row r="672" spans="1:23" x14ac:dyDescent="0.25">
      <c r="A672" s="3" t="s">
        <v>1041</v>
      </c>
      <c r="B672" s="3" t="s">
        <v>1042</v>
      </c>
      <c r="C672" s="3" t="s">
        <v>918</v>
      </c>
      <c r="D672" s="3" t="s">
        <v>919</v>
      </c>
      <c r="E672" s="4" t="s">
        <v>1026</v>
      </c>
      <c r="F672" s="3" t="s">
        <v>1308</v>
      </c>
      <c r="G672" s="3" t="s">
        <v>920</v>
      </c>
      <c r="H672" s="3" t="s">
        <v>1020</v>
      </c>
      <c r="I672" s="3" t="s">
        <v>1047</v>
      </c>
      <c r="J672" s="3" t="s">
        <v>1022</v>
      </c>
      <c r="K672" s="3" t="s">
        <v>1039</v>
      </c>
      <c r="L672" s="5">
        <v>6.25</v>
      </c>
      <c r="M672" s="4">
        <v>1</v>
      </c>
      <c r="N672" s="5">
        <v>1.1499999999999999</v>
      </c>
      <c r="O672" s="5">
        <v>1.1499999999999999</v>
      </c>
      <c r="P672" s="4">
        <v>3</v>
      </c>
      <c r="Q672" s="6">
        <v>33.3333333333333</v>
      </c>
      <c r="R672" s="7">
        <v>1</v>
      </c>
      <c r="S672" s="6">
        <v>0</v>
      </c>
      <c r="T672" s="5">
        <v>0</v>
      </c>
      <c r="U672" s="5">
        <v>0</v>
      </c>
      <c r="V672" s="5">
        <f t="shared" si="18"/>
        <v>1.1499999999999999</v>
      </c>
      <c r="W672" s="4">
        <v>0</v>
      </c>
    </row>
    <row r="673" spans="1:23" x14ac:dyDescent="0.25">
      <c r="A673" s="3" t="s">
        <v>1041</v>
      </c>
      <c r="B673" s="3" t="s">
        <v>1042</v>
      </c>
      <c r="C673" s="3" t="s">
        <v>921</v>
      </c>
      <c r="D673" s="3" t="s">
        <v>922</v>
      </c>
      <c r="E673" s="4" t="s">
        <v>1026</v>
      </c>
      <c r="F673" s="3" t="s">
        <v>1085</v>
      </c>
      <c r="G673" s="3" t="s">
        <v>923</v>
      </c>
      <c r="H673" s="3" t="s">
        <v>1020</v>
      </c>
      <c r="I673" s="3" t="s">
        <v>1047</v>
      </c>
      <c r="J673" s="3" t="s">
        <v>1022</v>
      </c>
      <c r="K673" s="3" t="s">
        <v>1025</v>
      </c>
      <c r="L673" s="5">
        <v>6.25</v>
      </c>
      <c r="M673" s="4">
        <v>1</v>
      </c>
      <c r="N673" s="5">
        <v>1.1625000000000001</v>
      </c>
      <c r="O673" s="5">
        <v>1.1625000000000001</v>
      </c>
      <c r="P673" s="4">
        <v>6</v>
      </c>
      <c r="Q673" s="6">
        <v>16.6666666666667</v>
      </c>
      <c r="R673" s="7">
        <v>1</v>
      </c>
      <c r="S673" s="6">
        <v>0</v>
      </c>
      <c r="T673" s="5">
        <v>0</v>
      </c>
      <c r="U673" s="5">
        <v>0</v>
      </c>
      <c r="V673" s="5">
        <f t="shared" si="18"/>
        <v>1.1625000000000001</v>
      </c>
      <c r="W673" s="4">
        <v>0</v>
      </c>
    </row>
    <row r="674" spans="1:23" x14ac:dyDescent="0.25">
      <c r="A674" s="3" t="s">
        <v>1041</v>
      </c>
      <c r="B674" s="3" t="s">
        <v>1042</v>
      </c>
      <c r="C674" s="3" t="s">
        <v>924</v>
      </c>
      <c r="D674" s="3" t="s">
        <v>863</v>
      </c>
      <c r="E674" s="4" t="s">
        <v>1026</v>
      </c>
      <c r="F674" s="3" t="s">
        <v>1085</v>
      </c>
      <c r="G674" s="3" t="s">
        <v>925</v>
      </c>
      <c r="H674" s="3" t="s">
        <v>1020</v>
      </c>
      <c r="I674" s="3" t="s">
        <v>1047</v>
      </c>
      <c r="J674" s="3" t="s">
        <v>1022</v>
      </c>
      <c r="K674" s="3" t="s">
        <v>1025</v>
      </c>
      <c r="L674" s="5">
        <v>6.25</v>
      </c>
      <c r="M674" s="4">
        <v>1</v>
      </c>
      <c r="N674" s="5">
        <v>1.175</v>
      </c>
      <c r="O674" s="5">
        <v>1.175</v>
      </c>
      <c r="P674" s="4">
        <v>59</v>
      </c>
      <c r="Q674" s="6">
        <v>1.6949152542372901</v>
      </c>
      <c r="R674" s="7">
        <v>2.4877966101694899</v>
      </c>
      <c r="S674" s="6">
        <v>0</v>
      </c>
      <c r="T674" s="5">
        <v>0</v>
      </c>
      <c r="U674" s="5">
        <v>0</v>
      </c>
      <c r="V674" s="5">
        <f t="shared" si="18"/>
        <v>1.175</v>
      </c>
      <c r="W674" s="4">
        <v>0</v>
      </c>
    </row>
    <row r="675" spans="1:23" x14ac:dyDescent="0.25">
      <c r="A675" s="3" t="s">
        <v>1041</v>
      </c>
      <c r="B675" s="3" t="s">
        <v>1042</v>
      </c>
      <c r="C675" s="3" t="s">
        <v>926</v>
      </c>
      <c r="D675" s="3" t="s">
        <v>1295</v>
      </c>
      <c r="E675" s="4" t="s">
        <v>1026</v>
      </c>
      <c r="F675" s="3" t="s">
        <v>1067</v>
      </c>
      <c r="G675" s="3" t="s">
        <v>887</v>
      </c>
      <c r="H675" s="3" t="s">
        <v>1020</v>
      </c>
      <c r="I675" s="3" t="s">
        <v>1047</v>
      </c>
      <c r="J675" s="3" t="s">
        <v>1022</v>
      </c>
      <c r="K675" s="3" t="s">
        <v>1025</v>
      </c>
      <c r="L675" s="5">
        <v>6.25</v>
      </c>
      <c r="M675" s="4">
        <v>1</v>
      </c>
      <c r="N675" s="5">
        <v>1.1875</v>
      </c>
      <c r="O675" s="5">
        <v>1.1875</v>
      </c>
      <c r="P675" s="4">
        <v>32</v>
      </c>
      <c r="Q675" s="6">
        <v>3.125</v>
      </c>
      <c r="R675" s="7">
        <v>1.5562499999999999</v>
      </c>
      <c r="S675" s="6">
        <v>0</v>
      </c>
      <c r="T675" s="5">
        <v>0</v>
      </c>
      <c r="U675" s="5">
        <v>0</v>
      </c>
      <c r="V675" s="5">
        <f t="shared" si="18"/>
        <v>1.1875</v>
      </c>
      <c r="W675" s="4">
        <v>0</v>
      </c>
    </row>
    <row r="676" spans="1:23" x14ac:dyDescent="0.25">
      <c r="A676" s="3" t="s">
        <v>1041</v>
      </c>
      <c r="B676" s="3" t="s">
        <v>1042</v>
      </c>
      <c r="C676" s="3" t="s">
        <v>927</v>
      </c>
      <c r="D676" s="3" t="s">
        <v>391</v>
      </c>
      <c r="E676" s="4" t="s">
        <v>1026</v>
      </c>
      <c r="F676" s="3" t="s">
        <v>1067</v>
      </c>
      <c r="G676" s="3" t="s">
        <v>887</v>
      </c>
      <c r="H676" s="3" t="s">
        <v>1020</v>
      </c>
      <c r="I676" s="3" t="s">
        <v>1047</v>
      </c>
      <c r="J676" s="3" t="s">
        <v>1022</v>
      </c>
      <c r="K676" s="3" t="s">
        <v>1025</v>
      </c>
      <c r="L676" s="5">
        <v>6.25</v>
      </c>
      <c r="M676" s="4">
        <v>1</v>
      </c>
      <c r="N676" s="5">
        <v>1.1875</v>
      </c>
      <c r="O676" s="5">
        <v>1.1875</v>
      </c>
      <c r="P676" s="4">
        <v>10</v>
      </c>
      <c r="Q676" s="6">
        <v>10</v>
      </c>
      <c r="R676" s="7">
        <v>1.1000000000000001</v>
      </c>
      <c r="S676" s="6">
        <v>0</v>
      </c>
      <c r="T676" s="5">
        <v>0</v>
      </c>
      <c r="U676" s="5">
        <v>0</v>
      </c>
      <c r="V676" s="5">
        <f t="shared" si="18"/>
        <v>1.1875</v>
      </c>
      <c r="W676" s="4">
        <v>0</v>
      </c>
    </row>
    <row r="677" spans="1:23" x14ac:dyDescent="0.25">
      <c r="A677" s="3" t="s">
        <v>1041</v>
      </c>
      <c r="B677" s="3" t="s">
        <v>1042</v>
      </c>
      <c r="C677" s="3" t="s">
        <v>928</v>
      </c>
      <c r="D677" s="3" t="s">
        <v>462</v>
      </c>
      <c r="E677" s="4" t="s">
        <v>1026</v>
      </c>
      <c r="F677" s="3" t="s">
        <v>1024</v>
      </c>
      <c r="G677" s="3" t="s">
        <v>929</v>
      </c>
      <c r="H677" s="3" t="s">
        <v>1020</v>
      </c>
      <c r="I677" s="3" t="s">
        <v>1047</v>
      </c>
      <c r="J677" s="3" t="s">
        <v>1022</v>
      </c>
      <c r="K677" s="3" t="s">
        <v>1039</v>
      </c>
      <c r="L677" s="5">
        <v>6.25</v>
      </c>
      <c r="M677" s="4">
        <v>1</v>
      </c>
      <c r="N677" s="5">
        <v>1.2</v>
      </c>
      <c r="O677" s="5">
        <v>1.2</v>
      </c>
      <c r="P677" s="4">
        <v>3</v>
      </c>
      <c r="Q677" s="6">
        <v>33.3333333333333</v>
      </c>
      <c r="R677" s="7">
        <v>1</v>
      </c>
      <c r="S677" s="6">
        <v>0</v>
      </c>
      <c r="T677" s="5">
        <v>0</v>
      </c>
      <c r="U677" s="5">
        <v>0</v>
      </c>
      <c r="V677" s="5">
        <f t="shared" si="18"/>
        <v>1.2</v>
      </c>
      <c r="W677" s="4">
        <v>0</v>
      </c>
    </row>
    <row r="678" spans="1:23" x14ac:dyDescent="0.25">
      <c r="A678" s="3" t="s">
        <v>1041</v>
      </c>
      <c r="B678" s="3" t="s">
        <v>1042</v>
      </c>
      <c r="C678" s="3" t="s">
        <v>930</v>
      </c>
      <c r="D678" s="3" t="s">
        <v>931</v>
      </c>
      <c r="E678" s="4" t="s">
        <v>1026</v>
      </c>
      <c r="F678" s="3" t="s">
        <v>1241</v>
      </c>
      <c r="G678" s="3" t="s">
        <v>932</v>
      </c>
      <c r="H678" s="3" t="s">
        <v>1020</v>
      </c>
      <c r="I678" s="3" t="s">
        <v>1047</v>
      </c>
      <c r="J678" s="3" t="s">
        <v>1022</v>
      </c>
      <c r="K678" s="3" t="s">
        <v>1025</v>
      </c>
      <c r="L678" s="5">
        <v>6.25</v>
      </c>
      <c r="M678" s="4">
        <v>1</v>
      </c>
      <c r="N678" s="5">
        <v>1.2124999999999999</v>
      </c>
      <c r="O678" s="5">
        <v>1.2124999999999999</v>
      </c>
      <c r="P678" s="4">
        <v>10</v>
      </c>
      <c r="Q678" s="6">
        <v>10</v>
      </c>
      <c r="R678" s="7">
        <v>1.29</v>
      </c>
      <c r="S678" s="6">
        <v>0</v>
      </c>
      <c r="T678" s="5">
        <v>0</v>
      </c>
      <c r="U678" s="5">
        <v>0</v>
      </c>
      <c r="V678" s="5">
        <f t="shared" si="18"/>
        <v>1.2124999999999999</v>
      </c>
      <c r="W678" s="4">
        <v>0</v>
      </c>
    </row>
    <row r="679" spans="1:23" x14ac:dyDescent="0.25">
      <c r="A679" s="3" t="s">
        <v>1041</v>
      </c>
      <c r="B679" s="3" t="s">
        <v>1042</v>
      </c>
      <c r="C679" s="3" t="s">
        <v>933</v>
      </c>
      <c r="D679" s="3" t="s">
        <v>934</v>
      </c>
      <c r="E679" s="4" t="s">
        <v>1026</v>
      </c>
      <c r="F679" s="3" t="s">
        <v>1018</v>
      </c>
      <c r="G679" s="3" t="s">
        <v>190</v>
      </c>
      <c r="H679" s="3" t="s">
        <v>1020</v>
      </c>
      <c r="I679" s="3" t="s">
        <v>1047</v>
      </c>
      <c r="J679" s="3" t="s">
        <v>1022</v>
      </c>
      <c r="K679" s="3" t="s">
        <v>1025</v>
      </c>
      <c r="L679" s="5">
        <v>6.25</v>
      </c>
      <c r="M679" s="4">
        <v>1</v>
      </c>
      <c r="N679" s="5">
        <v>1.2124999999999999</v>
      </c>
      <c r="O679" s="5">
        <v>1.2124999999999999</v>
      </c>
      <c r="P679" s="4">
        <v>90</v>
      </c>
      <c r="Q679" s="6">
        <v>1.1111111111111101</v>
      </c>
      <c r="R679" s="7">
        <v>1.56111111111111</v>
      </c>
      <c r="S679" s="6">
        <v>0</v>
      </c>
      <c r="T679" s="5">
        <v>0</v>
      </c>
      <c r="U679" s="5">
        <v>0</v>
      </c>
      <c r="V679" s="5">
        <f t="shared" si="18"/>
        <v>1.2124999999999999</v>
      </c>
      <c r="W679" s="4">
        <v>0</v>
      </c>
    </row>
    <row r="680" spans="1:23" x14ac:dyDescent="0.25">
      <c r="A680" s="3" t="s">
        <v>1041</v>
      </c>
      <c r="B680" s="3" t="s">
        <v>1042</v>
      </c>
      <c r="C680" s="3" t="s">
        <v>935</v>
      </c>
      <c r="D680" s="3" t="s">
        <v>385</v>
      </c>
      <c r="E680" s="4" t="s">
        <v>1026</v>
      </c>
      <c r="F680" s="3" t="s">
        <v>1024</v>
      </c>
      <c r="G680" s="3" t="s">
        <v>1071</v>
      </c>
      <c r="H680" s="3" t="s">
        <v>1020</v>
      </c>
      <c r="I680" s="3" t="s">
        <v>1047</v>
      </c>
      <c r="J680" s="3" t="s">
        <v>1022</v>
      </c>
      <c r="K680" s="3" t="s">
        <v>1039</v>
      </c>
      <c r="L680" s="5">
        <v>6.25</v>
      </c>
      <c r="M680" s="4">
        <v>1</v>
      </c>
      <c r="N680" s="5">
        <v>1.2250000000000001</v>
      </c>
      <c r="O680" s="5">
        <v>1.2250000000000001</v>
      </c>
      <c r="P680" s="4">
        <v>8</v>
      </c>
      <c r="Q680" s="6">
        <v>12.5</v>
      </c>
      <c r="R680" s="7">
        <v>1</v>
      </c>
      <c r="S680" s="6">
        <v>0</v>
      </c>
      <c r="T680" s="5">
        <v>0</v>
      </c>
      <c r="U680" s="5">
        <v>0</v>
      </c>
      <c r="V680" s="5">
        <f t="shared" si="18"/>
        <v>1.2250000000000001</v>
      </c>
      <c r="W680" s="4">
        <v>0</v>
      </c>
    </row>
    <row r="681" spans="1:23" x14ac:dyDescent="0.25">
      <c r="A681" s="3" t="s">
        <v>1041</v>
      </c>
      <c r="B681" s="3" t="s">
        <v>1042</v>
      </c>
      <c r="C681" s="3" t="s">
        <v>936</v>
      </c>
      <c r="D681" s="3" t="s">
        <v>18</v>
      </c>
      <c r="E681" s="4" t="s">
        <v>1026</v>
      </c>
      <c r="F681" s="3" t="s">
        <v>1081</v>
      </c>
      <c r="G681" s="3" t="s">
        <v>937</v>
      </c>
      <c r="H681" s="3" t="s">
        <v>1020</v>
      </c>
      <c r="I681" s="3" t="s">
        <v>1047</v>
      </c>
      <c r="J681" s="3" t="s">
        <v>1022</v>
      </c>
      <c r="K681" s="3" t="s">
        <v>1039</v>
      </c>
      <c r="L681" s="5">
        <v>6.25</v>
      </c>
      <c r="M681" s="4">
        <v>1</v>
      </c>
      <c r="N681" s="5">
        <v>1.2250000000000001</v>
      </c>
      <c r="O681" s="5">
        <v>1.2250000000000001</v>
      </c>
      <c r="P681" s="4">
        <v>14</v>
      </c>
      <c r="Q681" s="6">
        <v>7.1428571428571397</v>
      </c>
      <c r="R681" s="7">
        <v>1.79285714285714</v>
      </c>
      <c r="S681" s="6">
        <v>0</v>
      </c>
      <c r="T681" s="5">
        <v>0</v>
      </c>
      <c r="U681" s="5">
        <v>0</v>
      </c>
      <c r="V681" s="5">
        <f t="shared" si="18"/>
        <v>1.2250000000000001</v>
      </c>
      <c r="W681" s="4">
        <v>0</v>
      </c>
    </row>
    <row r="682" spans="1:23" x14ac:dyDescent="0.25">
      <c r="A682" s="3" t="s">
        <v>1041</v>
      </c>
      <c r="B682" s="3" t="s">
        <v>1042</v>
      </c>
      <c r="C682" s="3" t="s">
        <v>938</v>
      </c>
      <c r="D682" s="3" t="s">
        <v>939</v>
      </c>
      <c r="E682" s="4" t="s">
        <v>1026</v>
      </c>
      <c r="F682" s="3" t="s">
        <v>1061</v>
      </c>
      <c r="G682" s="3" t="s">
        <v>1281</v>
      </c>
      <c r="H682" s="3" t="s">
        <v>1020</v>
      </c>
      <c r="I682" s="3" t="s">
        <v>1047</v>
      </c>
      <c r="J682" s="3" t="s">
        <v>1022</v>
      </c>
      <c r="K682" s="3" t="s">
        <v>1023</v>
      </c>
      <c r="L682" s="5">
        <v>6.25</v>
      </c>
      <c r="M682" s="4">
        <v>1</v>
      </c>
      <c r="N682" s="5">
        <v>1.2375</v>
      </c>
      <c r="O682" s="5">
        <v>1.2375</v>
      </c>
      <c r="P682" s="4">
        <v>13</v>
      </c>
      <c r="Q682" s="6">
        <v>7.6923076923076898</v>
      </c>
      <c r="R682" s="7">
        <v>1.4615384615384599</v>
      </c>
      <c r="S682" s="6">
        <v>0</v>
      </c>
      <c r="T682" s="5">
        <v>0</v>
      </c>
      <c r="U682" s="5">
        <v>0</v>
      </c>
      <c r="V682" s="5">
        <f t="shared" si="18"/>
        <v>1.2375</v>
      </c>
      <c r="W682" s="4">
        <v>0</v>
      </c>
    </row>
    <row r="683" spans="1:23" x14ac:dyDescent="0.25">
      <c r="A683" s="3" t="s">
        <v>1041</v>
      </c>
      <c r="B683" s="3" t="s">
        <v>1042</v>
      </c>
      <c r="C683" s="3" t="s">
        <v>940</v>
      </c>
      <c r="D683" s="3" t="s">
        <v>941</v>
      </c>
      <c r="E683" s="4" t="s">
        <v>1026</v>
      </c>
      <c r="F683" s="3" t="s">
        <v>1018</v>
      </c>
      <c r="G683" s="3" t="s">
        <v>271</v>
      </c>
      <c r="H683" s="3" t="s">
        <v>1020</v>
      </c>
      <c r="I683" s="3" t="s">
        <v>1047</v>
      </c>
      <c r="J683" s="3" t="s">
        <v>1022</v>
      </c>
      <c r="K683" s="3" t="s">
        <v>1039</v>
      </c>
      <c r="L683" s="5">
        <v>6.25</v>
      </c>
      <c r="M683" s="4">
        <v>3</v>
      </c>
      <c r="N683" s="5">
        <v>1.2499999874999999</v>
      </c>
      <c r="O683" s="5">
        <v>0.41666666249999995</v>
      </c>
      <c r="P683" s="4">
        <v>135</v>
      </c>
      <c r="Q683" s="6">
        <v>2.2222222222222201</v>
      </c>
      <c r="R683" s="7">
        <v>4.6777777777777798</v>
      </c>
      <c r="S683" s="6">
        <v>0</v>
      </c>
      <c r="T683" s="5">
        <v>0</v>
      </c>
      <c r="U683" s="5">
        <v>0</v>
      </c>
      <c r="V683" s="5">
        <f t="shared" si="18"/>
        <v>1.2499999874999999</v>
      </c>
      <c r="W683" s="4">
        <v>0</v>
      </c>
    </row>
    <row r="684" spans="1:23" x14ac:dyDescent="0.25">
      <c r="A684" s="3" t="s">
        <v>1041</v>
      </c>
      <c r="B684" s="3" t="s">
        <v>1042</v>
      </c>
      <c r="C684" s="3" t="s">
        <v>942</v>
      </c>
      <c r="D684" s="3" t="s">
        <v>885</v>
      </c>
      <c r="E684" s="4" t="s">
        <v>1026</v>
      </c>
      <c r="F684" s="3" t="s">
        <v>1024</v>
      </c>
      <c r="G684" s="3" t="s">
        <v>943</v>
      </c>
      <c r="H684" s="3" t="s">
        <v>1020</v>
      </c>
      <c r="I684" s="3" t="s">
        <v>1047</v>
      </c>
      <c r="J684" s="3" t="s">
        <v>1022</v>
      </c>
      <c r="K684" s="3" t="s">
        <v>1025</v>
      </c>
      <c r="L684" s="5">
        <v>6.25</v>
      </c>
      <c r="M684" s="4">
        <v>1</v>
      </c>
      <c r="N684" s="5">
        <v>1.25</v>
      </c>
      <c r="O684" s="5">
        <v>1.25</v>
      </c>
      <c r="P684" s="4">
        <v>3</v>
      </c>
      <c r="Q684" s="6">
        <v>33.3333333333333</v>
      </c>
      <c r="R684" s="7">
        <v>1</v>
      </c>
      <c r="S684" s="6">
        <v>0</v>
      </c>
      <c r="T684" s="5">
        <v>0</v>
      </c>
      <c r="U684" s="5">
        <v>0</v>
      </c>
      <c r="V684" s="5">
        <f t="shared" si="18"/>
        <v>1.25</v>
      </c>
      <c r="W684" s="4">
        <v>0</v>
      </c>
    </row>
    <row r="685" spans="1:23" x14ac:dyDescent="0.25">
      <c r="A685" s="3" t="s">
        <v>1041</v>
      </c>
      <c r="B685" s="3" t="s">
        <v>1042</v>
      </c>
      <c r="C685" s="3" t="s">
        <v>944</v>
      </c>
      <c r="D685" s="3" t="s">
        <v>93</v>
      </c>
      <c r="E685" s="4" t="s">
        <v>1026</v>
      </c>
      <c r="F685" s="3" t="s">
        <v>1081</v>
      </c>
      <c r="G685" s="3" t="s">
        <v>1082</v>
      </c>
      <c r="H685" s="3" t="s">
        <v>1020</v>
      </c>
      <c r="I685" s="3" t="s">
        <v>1047</v>
      </c>
      <c r="J685" s="3" t="s">
        <v>1022</v>
      </c>
      <c r="K685" s="3" t="s">
        <v>1025</v>
      </c>
      <c r="L685" s="5">
        <v>6.25</v>
      </c>
      <c r="M685" s="4">
        <v>1</v>
      </c>
      <c r="N685" s="5">
        <v>1.25</v>
      </c>
      <c r="O685" s="5">
        <v>1.25</v>
      </c>
      <c r="P685" s="4">
        <v>69</v>
      </c>
      <c r="Q685" s="6">
        <v>1.4492753623188399</v>
      </c>
      <c r="R685" s="7">
        <v>1.19333333333333</v>
      </c>
      <c r="S685" s="6">
        <v>0</v>
      </c>
      <c r="T685" s="5">
        <v>0</v>
      </c>
      <c r="U685" s="5">
        <v>0</v>
      </c>
      <c r="V685" s="5">
        <f t="shared" si="18"/>
        <v>1.25</v>
      </c>
      <c r="W685" s="4">
        <v>0</v>
      </c>
    </row>
    <row r="686" spans="1:23" x14ac:dyDescent="0.25">
      <c r="A686" s="3" t="s">
        <v>1041</v>
      </c>
      <c r="B686" s="3" t="s">
        <v>1042</v>
      </c>
      <c r="C686" s="3" t="s">
        <v>945</v>
      </c>
      <c r="D686" s="3" t="s">
        <v>460</v>
      </c>
      <c r="E686" s="4" t="s">
        <v>1026</v>
      </c>
      <c r="F686" s="3" t="s">
        <v>1081</v>
      </c>
      <c r="G686" s="3" t="s">
        <v>861</v>
      </c>
      <c r="H686" s="3" t="s">
        <v>1020</v>
      </c>
      <c r="I686" s="3" t="s">
        <v>1047</v>
      </c>
      <c r="J686" s="3" t="s">
        <v>1022</v>
      </c>
      <c r="K686" s="3" t="s">
        <v>1039</v>
      </c>
      <c r="L686" s="5">
        <v>6.25</v>
      </c>
      <c r="M686" s="4">
        <v>1</v>
      </c>
      <c r="N686" s="5">
        <v>1.25</v>
      </c>
      <c r="O686" s="5">
        <v>1.25</v>
      </c>
      <c r="P686" s="4">
        <v>2</v>
      </c>
      <c r="Q686" s="6">
        <v>50</v>
      </c>
      <c r="R686" s="7">
        <v>1</v>
      </c>
      <c r="S686" s="6">
        <v>0</v>
      </c>
      <c r="T686" s="5">
        <v>0</v>
      </c>
      <c r="U686" s="5">
        <v>0</v>
      </c>
      <c r="V686" s="5">
        <f t="shared" si="18"/>
        <v>1.25</v>
      </c>
      <c r="W686" s="4">
        <v>0</v>
      </c>
    </row>
    <row r="687" spans="1:23" x14ac:dyDescent="0.25">
      <c r="A687" s="3" t="s">
        <v>1041</v>
      </c>
      <c r="B687" s="3" t="s">
        <v>1042</v>
      </c>
      <c r="C687" s="3" t="s">
        <v>946</v>
      </c>
      <c r="D687" s="3" t="s">
        <v>947</v>
      </c>
      <c r="E687" s="4" t="s">
        <v>1026</v>
      </c>
      <c r="F687" s="3" t="s">
        <v>1081</v>
      </c>
      <c r="G687" s="3" t="s">
        <v>948</v>
      </c>
      <c r="H687" s="3" t="s">
        <v>1020</v>
      </c>
      <c r="I687" s="3" t="s">
        <v>1047</v>
      </c>
      <c r="J687" s="3" t="s">
        <v>1022</v>
      </c>
      <c r="K687" s="3" t="s">
        <v>1039</v>
      </c>
      <c r="L687" s="5">
        <v>6.25</v>
      </c>
      <c r="M687" s="4">
        <v>1</v>
      </c>
      <c r="N687" s="5">
        <v>1.25</v>
      </c>
      <c r="O687" s="5">
        <v>1.25</v>
      </c>
      <c r="P687" s="4">
        <v>4</v>
      </c>
      <c r="Q687" s="6">
        <v>25</v>
      </c>
      <c r="R687" s="7">
        <v>3.2250000000000001</v>
      </c>
      <c r="S687" s="6">
        <v>0</v>
      </c>
      <c r="T687" s="5">
        <v>0</v>
      </c>
      <c r="U687" s="5">
        <v>0</v>
      </c>
      <c r="V687" s="5">
        <f t="shared" si="18"/>
        <v>1.25</v>
      </c>
      <c r="W687" s="4">
        <v>0</v>
      </c>
    </row>
    <row r="688" spans="1:23" x14ac:dyDescent="0.25">
      <c r="A688" s="3" t="s">
        <v>1041</v>
      </c>
      <c r="B688" s="3" t="s">
        <v>1042</v>
      </c>
      <c r="C688" s="3" t="s">
        <v>949</v>
      </c>
      <c r="D688" s="3" t="s">
        <v>950</v>
      </c>
      <c r="E688" s="4" t="s">
        <v>1026</v>
      </c>
      <c r="F688" s="3" t="s">
        <v>1081</v>
      </c>
      <c r="G688" s="3" t="s">
        <v>951</v>
      </c>
      <c r="H688" s="3" t="s">
        <v>1020</v>
      </c>
      <c r="I688" s="3" t="s">
        <v>1047</v>
      </c>
      <c r="J688" s="3" t="s">
        <v>1022</v>
      </c>
      <c r="K688" s="3" t="s">
        <v>1039</v>
      </c>
      <c r="L688" s="5">
        <v>6.25</v>
      </c>
      <c r="M688" s="4">
        <v>1</v>
      </c>
      <c r="N688" s="5">
        <v>1.25</v>
      </c>
      <c r="O688" s="5">
        <v>1.25</v>
      </c>
      <c r="P688" s="4">
        <v>8</v>
      </c>
      <c r="Q688" s="6">
        <v>12.5</v>
      </c>
      <c r="R688" s="7">
        <v>1.125</v>
      </c>
      <c r="S688" s="6">
        <v>0</v>
      </c>
      <c r="T688" s="5">
        <v>0</v>
      </c>
      <c r="U688" s="5">
        <v>0</v>
      </c>
      <c r="V688" s="5">
        <f t="shared" si="18"/>
        <v>1.25</v>
      </c>
      <c r="W688" s="4">
        <v>0</v>
      </c>
    </row>
    <row r="689" spans="1:23" x14ac:dyDescent="0.25">
      <c r="A689" s="3" t="s">
        <v>1041</v>
      </c>
      <c r="B689" s="3" t="s">
        <v>1042</v>
      </c>
      <c r="C689" s="3" t="s">
        <v>952</v>
      </c>
      <c r="D689" s="3" t="s">
        <v>953</v>
      </c>
      <c r="E689" s="4" t="s">
        <v>1026</v>
      </c>
      <c r="F689" s="3" t="s">
        <v>1081</v>
      </c>
      <c r="G689" s="3" t="s">
        <v>954</v>
      </c>
      <c r="H689" s="3" t="s">
        <v>1020</v>
      </c>
      <c r="I689" s="3" t="s">
        <v>1047</v>
      </c>
      <c r="J689" s="3" t="s">
        <v>1022</v>
      </c>
      <c r="K689" s="3" t="s">
        <v>1039</v>
      </c>
      <c r="L689" s="5">
        <v>6.25</v>
      </c>
      <c r="M689" s="4">
        <v>1</v>
      </c>
      <c r="N689" s="5">
        <v>1.25</v>
      </c>
      <c r="O689" s="5">
        <v>1.25</v>
      </c>
      <c r="P689" s="4">
        <v>6</v>
      </c>
      <c r="Q689" s="6">
        <v>16.6666666666667</v>
      </c>
      <c r="R689" s="7">
        <v>1</v>
      </c>
      <c r="S689" s="6">
        <v>0</v>
      </c>
      <c r="T689" s="5">
        <v>0</v>
      </c>
      <c r="U689" s="5">
        <v>0</v>
      </c>
      <c r="V689" s="5">
        <f t="shared" si="18"/>
        <v>1.25</v>
      </c>
      <c r="W689" s="4">
        <v>0</v>
      </c>
    </row>
    <row r="690" spans="1:23" x14ac:dyDescent="0.25">
      <c r="A690" s="3" t="s">
        <v>1041</v>
      </c>
      <c r="B690" s="3" t="s">
        <v>1042</v>
      </c>
      <c r="C690" s="3" t="s">
        <v>955</v>
      </c>
      <c r="D690" s="3" t="s">
        <v>947</v>
      </c>
      <c r="E690" s="4" t="s">
        <v>1026</v>
      </c>
      <c r="F690" s="3" t="s">
        <v>1254</v>
      </c>
      <c r="G690" s="3" t="s">
        <v>956</v>
      </c>
      <c r="H690" s="3" t="s">
        <v>1020</v>
      </c>
      <c r="I690" s="3" t="s">
        <v>1047</v>
      </c>
      <c r="J690" s="3" t="s">
        <v>1022</v>
      </c>
      <c r="K690" s="3" t="s">
        <v>1039</v>
      </c>
      <c r="L690" s="5">
        <v>6.25</v>
      </c>
      <c r="M690" s="4">
        <v>1</v>
      </c>
      <c r="N690" s="5">
        <v>1.2625</v>
      </c>
      <c r="O690" s="5">
        <v>1.2625</v>
      </c>
      <c r="P690" s="4">
        <v>12</v>
      </c>
      <c r="Q690" s="6">
        <v>8.3333333333333304</v>
      </c>
      <c r="R690" s="7">
        <v>1.6658333333333299</v>
      </c>
      <c r="S690" s="6">
        <v>0</v>
      </c>
      <c r="T690" s="5">
        <v>0</v>
      </c>
      <c r="U690" s="5">
        <v>0</v>
      </c>
      <c r="V690" s="5">
        <f t="shared" si="18"/>
        <v>1.2625</v>
      </c>
      <c r="W690" s="4">
        <v>0</v>
      </c>
    </row>
    <row r="691" spans="1:23" x14ac:dyDescent="0.25">
      <c r="A691" s="3" t="s">
        <v>1041</v>
      </c>
      <c r="B691" s="3" t="s">
        <v>1042</v>
      </c>
      <c r="C691" s="3" t="s">
        <v>957</v>
      </c>
      <c r="D691" s="3" t="s">
        <v>377</v>
      </c>
      <c r="E691" s="4" t="s">
        <v>1026</v>
      </c>
      <c r="F691" s="3" t="s">
        <v>1273</v>
      </c>
      <c r="G691" s="3" t="s">
        <v>808</v>
      </c>
      <c r="H691" s="3" t="s">
        <v>1020</v>
      </c>
      <c r="I691" s="3" t="s">
        <v>1047</v>
      </c>
      <c r="J691" s="3" t="s">
        <v>1022</v>
      </c>
      <c r="K691" s="3" t="s">
        <v>1039</v>
      </c>
      <c r="L691" s="5">
        <v>6.25</v>
      </c>
      <c r="M691" s="4">
        <v>3</v>
      </c>
      <c r="N691" s="5">
        <v>1.2624999750000001</v>
      </c>
      <c r="O691" s="5">
        <v>0.42083332500000004</v>
      </c>
      <c r="P691" s="4">
        <v>34</v>
      </c>
      <c r="Q691" s="6">
        <v>8.8235294117647101</v>
      </c>
      <c r="R691" s="7">
        <v>1.0735294117647101</v>
      </c>
      <c r="S691" s="6">
        <v>0</v>
      </c>
      <c r="T691" s="5">
        <v>0</v>
      </c>
      <c r="U691" s="5">
        <v>0</v>
      </c>
      <c r="V691" s="5">
        <f t="shared" si="18"/>
        <v>1.2624999750000001</v>
      </c>
      <c r="W691" s="4">
        <v>0</v>
      </c>
    </row>
    <row r="692" spans="1:23" x14ac:dyDescent="0.25">
      <c r="A692" s="3" t="s">
        <v>1041</v>
      </c>
      <c r="B692" s="3" t="s">
        <v>1042</v>
      </c>
      <c r="C692" s="3" t="s">
        <v>958</v>
      </c>
      <c r="D692" s="3" t="s">
        <v>959</v>
      </c>
      <c r="E692" s="4" t="s">
        <v>1026</v>
      </c>
      <c r="F692" s="3" t="s">
        <v>1241</v>
      </c>
      <c r="G692" s="3" t="s">
        <v>759</v>
      </c>
      <c r="H692" s="3" t="s">
        <v>1020</v>
      </c>
      <c r="I692" s="3" t="s">
        <v>1047</v>
      </c>
      <c r="J692" s="3" t="s">
        <v>1022</v>
      </c>
      <c r="K692" s="3" t="s">
        <v>1025</v>
      </c>
      <c r="L692" s="5">
        <v>6.25</v>
      </c>
      <c r="M692" s="4">
        <v>1</v>
      </c>
      <c r="N692" s="5">
        <v>1.2749999999999999</v>
      </c>
      <c r="O692" s="5">
        <v>1.2749999999999999</v>
      </c>
      <c r="P692" s="4">
        <v>9</v>
      </c>
      <c r="Q692" s="6">
        <v>11.1111111111111</v>
      </c>
      <c r="R692" s="7">
        <v>1.32222222222222</v>
      </c>
      <c r="S692" s="6">
        <v>0</v>
      </c>
      <c r="T692" s="5">
        <v>0</v>
      </c>
      <c r="U692" s="5">
        <v>0</v>
      </c>
      <c r="V692" s="5">
        <f t="shared" si="18"/>
        <v>1.2749999999999999</v>
      </c>
      <c r="W692" s="4">
        <v>0</v>
      </c>
    </row>
    <row r="693" spans="1:23" x14ac:dyDescent="0.25">
      <c r="A693" s="3" t="s">
        <v>1041</v>
      </c>
      <c r="B693" s="3" t="s">
        <v>1042</v>
      </c>
      <c r="C693" s="3" t="s">
        <v>960</v>
      </c>
      <c r="D693" s="3" t="s">
        <v>961</v>
      </c>
      <c r="E693" s="4" t="s">
        <v>1026</v>
      </c>
      <c r="F693" s="3" t="s">
        <v>1254</v>
      </c>
      <c r="G693" s="3" t="s">
        <v>962</v>
      </c>
      <c r="H693" s="3" t="s">
        <v>1020</v>
      </c>
      <c r="I693" s="3" t="s">
        <v>1047</v>
      </c>
      <c r="J693" s="3" t="s">
        <v>1022</v>
      </c>
      <c r="K693" s="3" t="s">
        <v>1025</v>
      </c>
      <c r="L693" s="5">
        <v>6.25</v>
      </c>
      <c r="M693" s="4">
        <v>1</v>
      </c>
      <c r="N693" s="5">
        <v>1.2749999999999999</v>
      </c>
      <c r="O693" s="5">
        <v>1.2749999999999999</v>
      </c>
      <c r="P693" s="4">
        <v>7</v>
      </c>
      <c r="Q693" s="6">
        <v>14.285714285714301</v>
      </c>
      <c r="R693" s="7">
        <v>1</v>
      </c>
      <c r="S693" s="6">
        <v>0</v>
      </c>
      <c r="T693" s="5">
        <v>0</v>
      </c>
      <c r="U693" s="5">
        <v>0</v>
      </c>
      <c r="V693" s="5">
        <f t="shared" si="18"/>
        <v>1.2749999999999999</v>
      </c>
      <c r="W693" s="4">
        <v>0</v>
      </c>
    </row>
    <row r="694" spans="1:23" x14ac:dyDescent="0.25">
      <c r="A694" s="3" t="s">
        <v>1041</v>
      </c>
      <c r="B694" s="3" t="s">
        <v>1042</v>
      </c>
      <c r="C694" s="3" t="s">
        <v>963</v>
      </c>
      <c r="D694" s="3" t="s">
        <v>1312</v>
      </c>
      <c r="E694" s="4" t="s">
        <v>1026</v>
      </c>
      <c r="F694" s="3" t="s">
        <v>1074</v>
      </c>
      <c r="G694" s="3" t="s">
        <v>769</v>
      </c>
      <c r="H694" s="3" t="s">
        <v>1020</v>
      </c>
      <c r="I694" s="3" t="s">
        <v>1047</v>
      </c>
      <c r="J694" s="3" t="s">
        <v>1022</v>
      </c>
      <c r="K694" s="3" t="s">
        <v>1039</v>
      </c>
      <c r="L694" s="5">
        <v>6.25</v>
      </c>
      <c r="M694" s="4">
        <v>2</v>
      </c>
      <c r="N694" s="5">
        <v>1.2749999999999999</v>
      </c>
      <c r="O694" s="5">
        <v>0.63749999999999996</v>
      </c>
      <c r="P694" s="4">
        <v>3</v>
      </c>
      <c r="Q694" s="6">
        <v>66.6666666666667</v>
      </c>
      <c r="R694" s="7">
        <v>1</v>
      </c>
      <c r="S694" s="6">
        <v>0</v>
      </c>
      <c r="T694" s="5">
        <v>0</v>
      </c>
      <c r="U694" s="5">
        <v>0</v>
      </c>
      <c r="V694" s="5">
        <f t="shared" si="18"/>
        <v>1.2749999999999999</v>
      </c>
      <c r="W694" s="4">
        <v>0</v>
      </c>
    </row>
    <row r="695" spans="1:23" x14ac:dyDescent="0.25">
      <c r="A695" s="3" t="s">
        <v>1041</v>
      </c>
      <c r="B695" s="3" t="s">
        <v>1042</v>
      </c>
      <c r="C695" s="3" t="s">
        <v>964</v>
      </c>
      <c r="D695" s="3" t="s">
        <v>965</v>
      </c>
      <c r="E695" s="4" t="s">
        <v>1026</v>
      </c>
      <c r="F695" s="3" t="s">
        <v>1081</v>
      </c>
      <c r="G695" s="3" t="s">
        <v>839</v>
      </c>
      <c r="H695" s="3" t="s">
        <v>1020</v>
      </c>
      <c r="I695" s="3" t="s">
        <v>1047</v>
      </c>
      <c r="J695" s="3" t="s">
        <v>1022</v>
      </c>
      <c r="K695" s="3" t="s">
        <v>1039</v>
      </c>
      <c r="L695" s="5">
        <v>6.25</v>
      </c>
      <c r="M695" s="4">
        <v>1</v>
      </c>
      <c r="N695" s="5">
        <v>1.2749999999999999</v>
      </c>
      <c r="O695" s="5">
        <v>1.2749999999999999</v>
      </c>
      <c r="P695" s="4">
        <v>1</v>
      </c>
      <c r="Q695" s="6">
        <v>100</v>
      </c>
      <c r="R695" s="7">
        <v>1</v>
      </c>
      <c r="S695" s="6">
        <v>0</v>
      </c>
      <c r="T695" s="5">
        <v>0</v>
      </c>
      <c r="U695" s="5">
        <v>0</v>
      </c>
      <c r="V695" s="5">
        <f t="shared" si="18"/>
        <v>1.2749999999999999</v>
      </c>
      <c r="W695" s="4">
        <v>0</v>
      </c>
    </row>
    <row r="696" spans="1:23" x14ac:dyDescent="0.25">
      <c r="A696" s="3" t="s">
        <v>1041</v>
      </c>
      <c r="B696" s="3" t="s">
        <v>1042</v>
      </c>
      <c r="C696" s="3" t="s">
        <v>966</v>
      </c>
      <c r="D696" s="3" t="s">
        <v>885</v>
      </c>
      <c r="E696" s="4" t="s">
        <v>1026</v>
      </c>
      <c r="F696" s="3" t="s">
        <v>1081</v>
      </c>
      <c r="G696" s="3" t="s">
        <v>967</v>
      </c>
      <c r="H696" s="3" t="s">
        <v>1020</v>
      </c>
      <c r="I696" s="3" t="s">
        <v>1047</v>
      </c>
      <c r="J696" s="3" t="s">
        <v>1022</v>
      </c>
      <c r="K696" s="3" t="s">
        <v>1039</v>
      </c>
      <c r="L696" s="5">
        <v>6.25</v>
      </c>
      <c r="M696" s="4">
        <v>1</v>
      </c>
      <c r="N696" s="5">
        <v>1.2749999999999999</v>
      </c>
      <c r="O696" s="5">
        <v>1.2749999999999999</v>
      </c>
      <c r="P696" s="4">
        <v>2</v>
      </c>
      <c r="Q696" s="6">
        <v>50</v>
      </c>
      <c r="R696" s="7">
        <v>1</v>
      </c>
      <c r="S696" s="6">
        <v>0</v>
      </c>
      <c r="T696" s="5">
        <v>0</v>
      </c>
      <c r="U696" s="5">
        <v>0</v>
      </c>
      <c r="V696" s="5">
        <f t="shared" si="18"/>
        <v>1.2749999999999999</v>
      </c>
      <c r="W696" s="4">
        <v>0</v>
      </c>
    </row>
    <row r="697" spans="1:23" x14ac:dyDescent="0.25">
      <c r="A697" s="3" t="s">
        <v>1041</v>
      </c>
      <c r="B697" s="3" t="s">
        <v>1042</v>
      </c>
      <c r="C697" s="3" t="s">
        <v>968</v>
      </c>
      <c r="D697" s="3" t="s">
        <v>969</v>
      </c>
      <c r="E697" s="4" t="s">
        <v>1026</v>
      </c>
      <c r="F697" s="3" t="s">
        <v>1045</v>
      </c>
      <c r="G697" s="3" t="s">
        <v>4</v>
      </c>
      <c r="H697" s="3" t="s">
        <v>1020</v>
      </c>
      <c r="I697" s="3" t="s">
        <v>1047</v>
      </c>
      <c r="J697" s="3" t="s">
        <v>1022</v>
      </c>
      <c r="K697" s="3" t="s">
        <v>1039</v>
      </c>
      <c r="L697" s="5">
        <v>6.25</v>
      </c>
      <c r="M697" s="4">
        <v>1</v>
      </c>
      <c r="N697" s="5">
        <v>1.2875000000000001</v>
      </c>
      <c r="O697" s="5">
        <v>1.2875000000000001</v>
      </c>
      <c r="P697" s="4">
        <v>3</v>
      </c>
      <c r="Q697" s="6">
        <v>33.3333333333333</v>
      </c>
      <c r="R697" s="7">
        <v>1</v>
      </c>
      <c r="S697" s="6">
        <v>0</v>
      </c>
      <c r="T697" s="5">
        <v>0</v>
      </c>
      <c r="U697" s="5">
        <v>0</v>
      </c>
      <c r="V697" s="5">
        <f t="shared" si="18"/>
        <v>1.2875000000000001</v>
      </c>
      <c r="W697" s="4">
        <v>0</v>
      </c>
    </row>
    <row r="698" spans="1:23" x14ac:dyDescent="0.25">
      <c r="A698" s="3" t="s">
        <v>1041</v>
      </c>
      <c r="B698" s="3" t="s">
        <v>1042</v>
      </c>
      <c r="C698" s="3" t="s">
        <v>970</v>
      </c>
      <c r="D698" s="3" t="s">
        <v>971</v>
      </c>
      <c r="E698" s="4" t="s">
        <v>1026</v>
      </c>
      <c r="F698" s="3" t="s">
        <v>1061</v>
      </c>
      <c r="G698" s="3" t="s">
        <v>972</v>
      </c>
      <c r="H698" s="3" t="s">
        <v>1020</v>
      </c>
      <c r="I698" s="3" t="s">
        <v>1047</v>
      </c>
      <c r="J698" s="3" t="s">
        <v>1022</v>
      </c>
      <c r="K698" s="3" t="s">
        <v>1039</v>
      </c>
      <c r="L698" s="5">
        <v>6.25</v>
      </c>
      <c r="M698" s="4">
        <v>1</v>
      </c>
      <c r="N698" s="5">
        <v>1.3</v>
      </c>
      <c r="O698" s="5">
        <v>1.3</v>
      </c>
      <c r="P698" s="4">
        <v>6</v>
      </c>
      <c r="Q698" s="6">
        <v>16.6666666666667</v>
      </c>
      <c r="R698" s="7">
        <v>1.2</v>
      </c>
      <c r="S698" s="6">
        <v>0</v>
      </c>
      <c r="T698" s="5">
        <v>0</v>
      </c>
      <c r="U698" s="5">
        <v>0</v>
      </c>
      <c r="V698" s="5">
        <f t="shared" si="18"/>
        <v>1.3</v>
      </c>
      <c r="W698" s="4">
        <v>0</v>
      </c>
    </row>
    <row r="699" spans="1:23" x14ac:dyDescent="0.25">
      <c r="A699" s="3" t="s">
        <v>1041</v>
      </c>
      <c r="B699" s="3" t="s">
        <v>1042</v>
      </c>
      <c r="C699" s="3" t="s">
        <v>973</v>
      </c>
      <c r="D699" s="3" t="s">
        <v>1282</v>
      </c>
      <c r="E699" s="4" t="s">
        <v>1026</v>
      </c>
      <c r="F699" s="3" t="s">
        <v>1061</v>
      </c>
      <c r="G699" s="3" t="s">
        <v>974</v>
      </c>
      <c r="H699" s="3" t="s">
        <v>1020</v>
      </c>
      <c r="I699" s="3" t="s">
        <v>1047</v>
      </c>
      <c r="J699" s="3" t="s">
        <v>1022</v>
      </c>
      <c r="K699" s="3" t="s">
        <v>1039</v>
      </c>
      <c r="L699" s="5">
        <v>6.25</v>
      </c>
      <c r="M699" s="4">
        <v>1</v>
      </c>
      <c r="N699" s="5">
        <v>1.3</v>
      </c>
      <c r="O699" s="5">
        <v>1.3</v>
      </c>
      <c r="P699" s="4">
        <v>15</v>
      </c>
      <c r="Q699" s="6">
        <v>6.6666666666666696</v>
      </c>
      <c r="R699" s="7">
        <v>2.54</v>
      </c>
      <c r="S699" s="6">
        <v>0</v>
      </c>
      <c r="T699" s="5">
        <v>0</v>
      </c>
      <c r="U699" s="5">
        <v>0</v>
      </c>
      <c r="V699" s="5">
        <f t="shared" si="18"/>
        <v>1.3</v>
      </c>
      <c r="W699" s="4">
        <v>0</v>
      </c>
    </row>
    <row r="700" spans="1:23" x14ac:dyDescent="0.25">
      <c r="A700" s="3" t="s">
        <v>1041</v>
      </c>
      <c r="B700" s="3" t="s">
        <v>1042</v>
      </c>
      <c r="C700" s="3" t="s">
        <v>975</v>
      </c>
      <c r="D700" s="3" t="s">
        <v>976</v>
      </c>
      <c r="E700" s="4" t="s">
        <v>1026</v>
      </c>
      <c r="F700" s="3" t="s">
        <v>1308</v>
      </c>
      <c r="G700" s="3" t="s">
        <v>977</v>
      </c>
      <c r="H700" s="3" t="s">
        <v>1020</v>
      </c>
      <c r="I700" s="3" t="s">
        <v>1047</v>
      </c>
      <c r="J700" s="3" t="s">
        <v>1022</v>
      </c>
      <c r="K700" s="3" t="s">
        <v>1039</v>
      </c>
      <c r="L700" s="5">
        <v>6.25</v>
      </c>
      <c r="M700" s="4">
        <v>1</v>
      </c>
      <c r="N700" s="5">
        <v>1.3</v>
      </c>
      <c r="O700" s="5">
        <v>1.3</v>
      </c>
      <c r="P700" s="4">
        <v>8</v>
      </c>
      <c r="Q700" s="6">
        <v>12.5</v>
      </c>
      <c r="R700" s="7">
        <v>1.75</v>
      </c>
      <c r="S700" s="6">
        <v>0</v>
      </c>
      <c r="T700" s="5">
        <v>0</v>
      </c>
      <c r="U700" s="5">
        <v>0</v>
      </c>
      <c r="V700" s="5">
        <f t="shared" si="18"/>
        <v>1.3</v>
      </c>
      <c r="W700" s="4">
        <v>0</v>
      </c>
    </row>
    <row r="701" spans="1:23" x14ac:dyDescent="0.25">
      <c r="A701" s="3" t="s">
        <v>1041</v>
      </c>
      <c r="B701" s="3" t="s">
        <v>1042</v>
      </c>
      <c r="C701" s="3" t="s">
        <v>978</v>
      </c>
      <c r="D701" s="3" t="s">
        <v>426</v>
      </c>
      <c r="E701" s="4" t="s">
        <v>1026</v>
      </c>
      <c r="F701" s="3" t="s">
        <v>1024</v>
      </c>
      <c r="G701" s="3" t="s">
        <v>929</v>
      </c>
      <c r="H701" s="3" t="s">
        <v>1020</v>
      </c>
      <c r="I701" s="3" t="s">
        <v>1047</v>
      </c>
      <c r="J701" s="3" t="s">
        <v>1022</v>
      </c>
      <c r="K701" s="3" t="s">
        <v>1039</v>
      </c>
      <c r="L701" s="5">
        <v>6.25</v>
      </c>
      <c r="M701" s="4">
        <v>1</v>
      </c>
      <c r="N701" s="5">
        <v>1.3</v>
      </c>
      <c r="O701" s="5">
        <v>1.3</v>
      </c>
      <c r="P701" s="4">
        <v>5</v>
      </c>
      <c r="Q701" s="6">
        <v>20</v>
      </c>
      <c r="R701" s="7">
        <v>1</v>
      </c>
      <c r="S701" s="6">
        <v>0</v>
      </c>
      <c r="T701" s="5">
        <v>0</v>
      </c>
      <c r="U701" s="5">
        <v>0</v>
      </c>
      <c r="V701" s="5">
        <f t="shared" si="18"/>
        <v>1.3</v>
      </c>
      <c r="W701" s="4">
        <v>0</v>
      </c>
    </row>
    <row r="702" spans="1:23" x14ac:dyDescent="0.25">
      <c r="A702" s="3" t="s">
        <v>1041</v>
      </c>
      <c r="B702" s="3" t="s">
        <v>1042</v>
      </c>
      <c r="C702" s="3" t="s">
        <v>979</v>
      </c>
      <c r="D702" s="3" t="s">
        <v>980</v>
      </c>
      <c r="E702" s="4" t="s">
        <v>1026</v>
      </c>
      <c r="F702" s="3" t="s">
        <v>1018</v>
      </c>
      <c r="G702" s="3" t="s">
        <v>981</v>
      </c>
      <c r="H702" s="3" t="s">
        <v>1020</v>
      </c>
      <c r="I702" s="3" t="s">
        <v>1047</v>
      </c>
      <c r="J702" s="3" t="s">
        <v>1022</v>
      </c>
      <c r="K702" s="3" t="s">
        <v>1039</v>
      </c>
      <c r="L702" s="5">
        <v>6.25</v>
      </c>
      <c r="M702" s="4">
        <v>1</v>
      </c>
      <c r="N702" s="5">
        <v>1.3125</v>
      </c>
      <c r="O702" s="5">
        <v>1.3125</v>
      </c>
      <c r="P702" s="4">
        <v>8</v>
      </c>
      <c r="Q702" s="6">
        <v>12.5</v>
      </c>
      <c r="R702" s="7">
        <v>3</v>
      </c>
      <c r="S702" s="6">
        <v>0</v>
      </c>
      <c r="T702" s="5">
        <v>0</v>
      </c>
      <c r="U702" s="5">
        <v>0</v>
      </c>
      <c r="V702" s="5">
        <f t="shared" si="18"/>
        <v>1.3125</v>
      </c>
      <c r="W702" s="4">
        <v>0</v>
      </c>
    </row>
    <row r="703" spans="1:23" x14ac:dyDescent="0.25">
      <c r="A703" s="3" t="s">
        <v>1041</v>
      </c>
      <c r="B703" s="3" t="s">
        <v>1042</v>
      </c>
      <c r="C703" s="3" t="s">
        <v>982</v>
      </c>
      <c r="D703" s="3" t="s">
        <v>983</v>
      </c>
      <c r="E703" s="4" t="s">
        <v>1026</v>
      </c>
      <c r="F703" s="3" t="s">
        <v>1074</v>
      </c>
      <c r="G703" s="3" t="s">
        <v>984</v>
      </c>
      <c r="H703" s="3" t="s">
        <v>1020</v>
      </c>
      <c r="I703" s="3" t="s">
        <v>1047</v>
      </c>
      <c r="J703" s="3" t="s">
        <v>1022</v>
      </c>
      <c r="K703" s="3" t="s">
        <v>1039</v>
      </c>
      <c r="L703" s="5">
        <v>6.25</v>
      </c>
      <c r="M703" s="4">
        <v>1</v>
      </c>
      <c r="N703" s="5">
        <v>1.3125</v>
      </c>
      <c r="O703" s="5">
        <v>1.3125</v>
      </c>
      <c r="P703" s="4">
        <v>2</v>
      </c>
      <c r="Q703" s="6">
        <v>50</v>
      </c>
      <c r="R703" s="7">
        <v>1</v>
      </c>
      <c r="S703" s="6">
        <v>0</v>
      </c>
      <c r="T703" s="5">
        <v>0</v>
      </c>
      <c r="U703" s="5">
        <v>0</v>
      </c>
      <c r="V703" s="5">
        <f t="shared" si="18"/>
        <v>1.3125</v>
      </c>
      <c r="W703" s="4">
        <v>0</v>
      </c>
    </row>
    <row r="704" spans="1:23" x14ac:dyDescent="0.25">
      <c r="A704" s="3" t="s">
        <v>1041</v>
      </c>
      <c r="B704" s="3" t="s">
        <v>1042</v>
      </c>
      <c r="C704" s="3" t="s">
        <v>985</v>
      </c>
      <c r="D704" s="3" t="s">
        <v>425</v>
      </c>
      <c r="E704" s="4" t="s">
        <v>1026</v>
      </c>
      <c r="F704" s="3" t="s">
        <v>1074</v>
      </c>
      <c r="G704" s="3" t="s">
        <v>1075</v>
      </c>
      <c r="H704" s="3" t="s">
        <v>1020</v>
      </c>
      <c r="I704" s="3" t="s">
        <v>1047</v>
      </c>
      <c r="J704" s="3" t="s">
        <v>1022</v>
      </c>
      <c r="K704" s="3" t="s">
        <v>1039</v>
      </c>
      <c r="L704" s="5">
        <v>6.25</v>
      </c>
      <c r="M704" s="4">
        <v>1</v>
      </c>
      <c r="N704" s="5">
        <v>1.325</v>
      </c>
      <c r="O704" s="5">
        <v>1.325</v>
      </c>
      <c r="P704" s="4">
        <v>4</v>
      </c>
      <c r="Q704" s="6">
        <v>25</v>
      </c>
      <c r="R704" s="7">
        <v>2.5</v>
      </c>
      <c r="S704" s="6">
        <v>0</v>
      </c>
      <c r="T704" s="5">
        <v>0</v>
      </c>
      <c r="U704" s="5">
        <v>0</v>
      </c>
      <c r="V704" s="5">
        <f t="shared" si="18"/>
        <v>1.325</v>
      </c>
      <c r="W704" s="4">
        <v>0</v>
      </c>
    </row>
    <row r="705" spans="1:23" x14ac:dyDescent="0.25">
      <c r="A705" s="3" t="s">
        <v>1041</v>
      </c>
      <c r="B705" s="3" t="s">
        <v>1042</v>
      </c>
      <c r="C705" s="3" t="s">
        <v>986</v>
      </c>
      <c r="D705" s="3" t="s">
        <v>142</v>
      </c>
      <c r="E705" s="4" t="s">
        <v>1026</v>
      </c>
      <c r="F705" s="3" t="s">
        <v>1081</v>
      </c>
      <c r="G705" s="3" t="s">
        <v>1082</v>
      </c>
      <c r="H705" s="3" t="s">
        <v>1020</v>
      </c>
      <c r="I705" s="3" t="s">
        <v>1047</v>
      </c>
      <c r="J705" s="3" t="s">
        <v>1022</v>
      </c>
      <c r="K705" s="3" t="s">
        <v>1025</v>
      </c>
      <c r="L705" s="5">
        <v>6.25</v>
      </c>
      <c r="M705" s="4">
        <v>1</v>
      </c>
      <c r="N705" s="5">
        <v>1.325</v>
      </c>
      <c r="O705" s="5">
        <v>1.325</v>
      </c>
      <c r="P705" s="4">
        <v>9</v>
      </c>
      <c r="Q705" s="6">
        <v>11.1111111111111</v>
      </c>
      <c r="R705" s="7">
        <v>2.5555555555555598</v>
      </c>
      <c r="S705" s="6">
        <v>0</v>
      </c>
      <c r="T705" s="5">
        <v>0</v>
      </c>
      <c r="U705" s="5">
        <v>0</v>
      </c>
      <c r="V705" s="5">
        <f t="shared" si="18"/>
        <v>1.325</v>
      </c>
      <c r="W705" s="4">
        <v>0</v>
      </c>
    </row>
    <row r="706" spans="1:23" x14ac:dyDescent="0.25">
      <c r="A706" s="3" t="s">
        <v>1041</v>
      </c>
      <c r="B706" s="3" t="s">
        <v>1042</v>
      </c>
      <c r="C706" s="3" t="s">
        <v>987</v>
      </c>
      <c r="D706" s="3" t="s">
        <v>988</v>
      </c>
      <c r="E706" s="4" t="s">
        <v>1026</v>
      </c>
      <c r="F706" s="3" t="s">
        <v>1241</v>
      </c>
      <c r="G706" s="3" t="s">
        <v>989</v>
      </c>
      <c r="H706" s="3" t="s">
        <v>436</v>
      </c>
      <c r="I706" s="3" t="s">
        <v>1047</v>
      </c>
      <c r="J706" s="3" t="s">
        <v>1022</v>
      </c>
      <c r="K706" s="3" t="s">
        <v>1025</v>
      </c>
      <c r="L706" s="5">
        <v>6.25</v>
      </c>
      <c r="M706" s="4">
        <v>1</v>
      </c>
      <c r="N706" s="5">
        <v>1.3374999999999999</v>
      </c>
      <c r="O706" s="5">
        <v>1.3374999999999999</v>
      </c>
      <c r="P706" s="4">
        <v>13</v>
      </c>
      <c r="Q706" s="6">
        <v>7.6923076923076898</v>
      </c>
      <c r="R706" s="7">
        <v>1.68461538461538</v>
      </c>
      <c r="S706" s="6">
        <v>0</v>
      </c>
      <c r="T706" s="5">
        <v>0</v>
      </c>
      <c r="U706" s="5">
        <v>0</v>
      </c>
      <c r="V706" s="5">
        <f t="shared" ref="V706:V769" si="19">N706</f>
        <v>1.3374999999999999</v>
      </c>
      <c r="W706" s="4">
        <v>0</v>
      </c>
    </row>
    <row r="707" spans="1:23" x14ac:dyDescent="0.25">
      <c r="A707" s="3" t="s">
        <v>1041</v>
      </c>
      <c r="B707" s="3" t="s">
        <v>1042</v>
      </c>
      <c r="C707" s="3" t="s">
        <v>990</v>
      </c>
      <c r="D707" s="3" t="s">
        <v>991</v>
      </c>
      <c r="E707" s="4" t="s">
        <v>1026</v>
      </c>
      <c r="F707" s="3" t="s">
        <v>1024</v>
      </c>
      <c r="G707" s="3" t="s">
        <v>992</v>
      </c>
      <c r="H707" s="3" t="s">
        <v>1020</v>
      </c>
      <c r="I707" s="3" t="s">
        <v>1047</v>
      </c>
      <c r="J707" s="3" t="s">
        <v>1022</v>
      </c>
      <c r="K707" s="3" t="s">
        <v>1025</v>
      </c>
      <c r="L707" s="5">
        <v>6.25</v>
      </c>
      <c r="M707" s="4">
        <v>1</v>
      </c>
      <c r="N707" s="5">
        <v>1.3374999999999999</v>
      </c>
      <c r="O707" s="5">
        <v>1.3374999999999999</v>
      </c>
      <c r="P707" s="4">
        <v>1</v>
      </c>
      <c r="Q707" s="6">
        <v>100</v>
      </c>
      <c r="R707" s="7">
        <v>2</v>
      </c>
      <c r="S707" s="6">
        <v>0</v>
      </c>
      <c r="T707" s="5">
        <v>0</v>
      </c>
      <c r="U707" s="5">
        <v>0</v>
      </c>
      <c r="V707" s="5">
        <f t="shared" si="19"/>
        <v>1.3374999999999999</v>
      </c>
      <c r="W707" s="4">
        <v>0</v>
      </c>
    </row>
    <row r="708" spans="1:23" x14ac:dyDescent="0.25">
      <c r="A708" s="3" t="s">
        <v>1041</v>
      </c>
      <c r="B708" s="3" t="s">
        <v>1042</v>
      </c>
      <c r="C708" s="3" t="s">
        <v>993</v>
      </c>
      <c r="D708" s="3" t="s">
        <v>1060</v>
      </c>
      <c r="E708" s="4" t="s">
        <v>1026</v>
      </c>
      <c r="F708" s="3" t="s">
        <v>1308</v>
      </c>
      <c r="G708" s="3" t="s">
        <v>1309</v>
      </c>
      <c r="H708" s="3" t="s">
        <v>1020</v>
      </c>
      <c r="I708" s="3" t="s">
        <v>1047</v>
      </c>
      <c r="J708" s="3" t="s">
        <v>1022</v>
      </c>
      <c r="K708" s="3" t="s">
        <v>1039</v>
      </c>
      <c r="L708" s="5">
        <v>6.25</v>
      </c>
      <c r="M708" s="4">
        <v>1</v>
      </c>
      <c r="N708" s="5">
        <v>1.35</v>
      </c>
      <c r="O708" s="5">
        <v>1.35</v>
      </c>
      <c r="P708" s="4">
        <v>1</v>
      </c>
      <c r="Q708" s="6">
        <v>100</v>
      </c>
      <c r="R708" s="7">
        <v>1</v>
      </c>
      <c r="S708" s="6">
        <v>0</v>
      </c>
      <c r="T708" s="5">
        <v>0</v>
      </c>
      <c r="U708" s="5">
        <v>0</v>
      </c>
      <c r="V708" s="5">
        <f t="shared" si="19"/>
        <v>1.35</v>
      </c>
      <c r="W708" s="4">
        <v>0</v>
      </c>
    </row>
    <row r="709" spans="1:23" x14ac:dyDescent="0.25">
      <c r="A709" s="3" t="s">
        <v>1041</v>
      </c>
      <c r="B709" s="3" t="s">
        <v>1042</v>
      </c>
      <c r="C709" s="3" t="s">
        <v>994</v>
      </c>
      <c r="D709" s="3" t="s">
        <v>2834</v>
      </c>
      <c r="E709" s="4" t="s">
        <v>1026</v>
      </c>
      <c r="F709" s="3" t="s">
        <v>1061</v>
      </c>
      <c r="G709" s="3" t="s">
        <v>1062</v>
      </c>
      <c r="H709" s="3" t="s">
        <v>1020</v>
      </c>
      <c r="I709" s="3" t="s">
        <v>1047</v>
      </c>
      <c r="J709" s="3" t="s">
        <v>1022</v>
      </c>
      <c r="K709" s="3" t="s">
        <v>1023</v>
      </c>
      <c r="L709" s="5">
        <v>6.25</v>
      </c>
      <c r="M709" s="4">
        <v>1</v>
      </c>
      <c r="N709" s="5">
        <v>1.3625</v>
      </c>
      <c r="O709" s="5">
        <v>1.3625</v>
      </c>
      <c r="P709" s="4">
        <v>3</v>
      </c>
      <c r="Q709" s="6">
        <v>33.3333333333333</v>
      </c>
      <c r="R709" s="7">
        <v>1</v>
      </c>
      <c r="S709" s="6">
        <v>0</v>
      </c>
      <c r="T709" s="5">
        <v>0</v>
      </c>
      <c r="U709" s="5">
        <v>0</v>
      </c>
      <c r="V709" s="5">
        <f t="shared" si="19"/>
        <v>1.3625</v>
      </c>
      <c r="W709" s="4">
        <v>0</v>
      </c>
    </row>
    <row r="710" spans="1:23" x14ac:dyDescent="0.25">
      <c r="A710" s="3" t="s">
        <v>1041</v>
      </c>
      <c r="B710" s="3" t="s">
        <v>1042</v>
      </c>
      <c r="C710" s="3" t="s">
        <v>2835</v>
      </c>
      <c r="D710" s="3" t="s">
        <v>2836</v>
      </c>
      <c r="E710" s="4" t="s">
        <v>1026</v>
      </c>
      <c r="F710" s="3" t="s">
        <v>1308</v>
      </c>
      <c r="G710" s="3" t="s">
        <v>2837</v>
      </c>
      <c r="H710" s="3" t="s">
        <v>1020</v>
      </c>
      <c r="I710" s="3" t="s">
        <v>1047</v>
      </c>
      <c r="J710" s="3" t="s">
        <v>1022</v>
      </c>
      <c r="K710" s="3" t="s">
        <v>1039</v>
      </c>
      <c r="L710" s="5">
        <v>6.25</v>
      </c>
      <c r="M710" s="4">
        <v>1</v>
      </c>
      <c r="N710" s="5">
        <v>1.3625</v>
      </c>
      <c r="O710" s="5">
        <v>1.3625</v>
      </c>
      <c r="P710" s="4">
        <v>1</v>
      </c>
      <c r="Q710" s="6">
        <v>100</v>
      </c>
      <c r="R710" s="7">
        <v>1</v>
      </c>
      <c r="S710" s="6">
        <v>0</v>
      </c>
      <c r="T710" s="5">
        <v>0</v>
      </c>
      <c r="U710" s="5">
        <v>0</v>
      </c>
      <c r="V710" s="5">
        <f t="shared" si="19"/>
        <v>1.3625</v>
      </c>
      <c r="W710" s="4">
        <v>0</v>
      </c>
    </row>
    <row r="711" spans="1:23" x14ac:dyDescent="0.25">
      <c r="A711" s="3" t="s">
        <v>1041</v>
      </c>
      <c r="B711" s="3" t="s">
        <v>1042</v>
      </c>
      <c r="C711" s="3" t="s">
        <v>2838</v>
      </c>
      <c r="D711" s="3" t="s">
        <v>453</v>
      </c>
      <c r="E711" s="4" t="s">
        <v>1026</v>
      </c>
      <c r="F711" s="3" t="s">
        <v>1085</v>
      </c>
      <c r="G711" s="3" t="s">
        <v>923</v>
      </c>
      <c r="H711" s="3" t="s">
        <v>1020</v>
      </c>
      <c r="I711" s="3" t="s">
        <v>1047</v>
      </c>
      <c r="J711" s="3" t="s">
        <v>1022</v>
      </c>
      <c r="K711" s="3" t="s">
        <v>1025</v>
      </c>
      <c r="L711" s="5">
        <v>6.25</v>
      </c>
      <c r="M711" s="4">
        <v>1</v>
      </c>
      <c r="N711" s="5">
        <v>1.375</v>
      </c>
      <c r="O711" s="5">
        <v>1.375</v>
      </c>
      <c r="P711" s="4">
        <v>6</v>
      </c>
      <c r="Q711" s="6">
        <v>16.6666666666667</v>
      </c>
      <c r="R711" s="7">
        <v>1.1666666666666701</v>
      </c>
      <c r="S711" s="6">
        <v>0</v>
      </c>
      <c r="T711" s="5">
        <v>0</v>
      </c>
      <c r="U711" s="5">
        <v>0</v>
      </c>
      <c r="V711" s="5">
        <f t="shared" si="19"/>
        <v>1.375</v>
      </c>
      <c r="W711" s="4">
        <v>0</v>
      </c>
    </row>
    <row r="712" spans="1:23" x14ac:dyDescent="0.25">
      <c r="A712" s="3" t="s">
        <v>1041</v>
      </c>
      <c r="B712" s="3" t="s">
        <v>1042</v>
      </c>
      <c r="C712" s="3" t="s">
        <v>2839</v>
      </c>
      <c r="D712" s="3" t="s">
        <v>1262</v>
      </c>
      <c r="E712" s="4" t="s">
        <v>1026</v>
      </c>
      <c r="F712" s="3" t="s">
        <v>1045</v>
      </c>
      <c r="G712" s="3" t="s">
        <v>2840</v>
      </c>
      <c r="H712" s="3" t="s">
        <v>1020</v>
      </c>
      <c r="I712" s="3" t="s">
        <v>1047</v>
      </c>
      <c r="J712" s="3" t="s">
        <v>1022</v>
      </c>
      <c r="K712" s="3" t="s">
        <v>1025</v>
      </c>
      <c r="L712" s="5">
        <v>6.25</v>
      </c>
      <c r="M712" s="4">
        <v>1</v>
      </c>
      <c r="N712" s="5">
        <v>1.3875</v>
      </c>
      <c r="O712" s="5">
        <v>1.3875</v>
      </c>
      <c r="P712" s="4">
        <v>3</v>
      </c>
      <c r="Q712" s="6">
        <v>33.3333333333333</v>
      </c>
      <c r="R712" s="7">
        <v>3.3333333333333299</v>
      </c>
      <c r="S712" s="6">
        <v>0</v>
      </c>
      <c r="T712" s="5">
        <v>0</v>
      </c>
      <c r="U712" s="5">
        <v>0</v>
      </c>
      <c r="V712" s="5">
        <f t="shared" si="19"/>
        <v>1.3875</v>
      </c>
      <c r="W712" s="4">
        <v>0</v>
      </c>
    </row>
    <row r="713" spans="1:23" x14ac:dyDescent="0.25">
      <c r="A713" s="3" t="s">
        <v>1041</v>
      </c>
      <c r="B713" s="3" t="s">
        <v>1042</v>
      </c>
      <c r="C713" s="3" t="s">
        <v>2841</v>
      </c>
      <c r="D713" s="3" t="s">
        <v>961</v>
      </c>
      <c r="E713" s="4" t="s">
        <v>1026</v>
      </c>
      <c r="F713" s="3" t="s">
        <v>1074</v>
      </c>
      <c r="G713" s="3" t="s">
        <v>2842</v>
      </c>
      <c r="H713" s="3" t="s">
        <v>1020</v>
      </c>
      <c r="I713" s="3" t="s">
        <v>1047</v>
      </c>
      <c r="J713" s="3" t="s">
        <v>1022</v>
      </c>
      <c r="K713" s="3" t="s">
        <v>1025</v>
      </c>
      <c r="L713" s="5">
        <v>6.25</v>
      </c>
      <c r="M713" s="4">
        <v>1</v>
      </c>
      <c r="N713" s="5">
        <v>1.3875</v>
      </c>
      <c r="O713" s="5">
        <v>1.3875</v>
      </c>
      <c r="P713" s="4">
        <v>2</v>
      </c>
      <c r="Q713" s="6">
        <v>50</v>
      </c>
      <c r="R713" s="7">
        <v>3.5</v>
      </c>
      <c r="S713" s="6">
        <v>0</v>
      </c>
      <c r="T713" s="5">
        <v>0</v>
      </c>
      <c r="U713" s="5">
        <v>0</v>
      </c>
      <c r="V713" s="5">
        <f t="shared" si="19"/>
        <v>1.3875</v>
      </c>
      <c r="W713" s="4">
        <v>0</v>
      </c>
    </row>
    <row r="714" spans="1:23" x14ac:dyDescent="0.25">
      <c r="A714" s="3" t="s">
        <v>1041</v>
      </c>
      <c r="B714" s="3" t="s">
        <v>1042</v>
      </c>
      <c r="C714" s="3" t="s">
        <v>2843</v>
      </c>
      <c r="D714" s="3" t="s">
        <v>2844</v>
      </c>
      <c r="E714" s="4" t="s">
        <v>1026</v>
      </c>
      <c r="F714" s="3" t="s">
        <v>1081</v>
      </c>
      <c r="G714" s="3" t="s">
        <v>741</v>
      </c>
      <c r="H714" s="3" t="s">
        <v>1020</v>
      </c>
      <c r="I714" s="3" t="s">
        <v>1047</v>
      </c>
      <c r="J714" s="3" t="s">
        <v>1022</v>
      </c>
      <c r="K714" s="3" t="s">
        <v>1039</v>
      </c>
      <c r="L714" s="5">
        <v>6.25</v>
      </c>
      <c r="M714" s="4">
        <v>1</v>
      </c>
      <c r="N714" s="5">
        <v>1.3875</v>
      </c>
      <c r="O714" s="5">
        <v>1.3875</v>
      </c>
      <c r="P714" s="4">
        <v>4</v>
      </c>
      <c r="Q714" s="6">
        <v>25</v>
      </c>
      <c r="R714" s="7">
        <v>1.5</v>
      </c>
      <c r="S714" s="6">
        <v>0</v>
      </c>
      <c r="T714" s="5">
        <v>0</v>
      </c>
      <c r="U714" s="5">
        <v>0</v>
      </c>
      <c r="V714" s="5">
        <f t="shared" si="19"/>
        <v>1.3875</v>
      </c>
      <c r="W714" s="4">
        <v>0</v>
      </c>
    </row>
    <row r="715" spans="1:23" x14ac:dyDescent="0.25">
      <c r="A715" s="3" t="s">
        <v>1041</v>
      </c>
      <c r="B715" s="3" t="s">
        <v>1042</v>
      </c>
      <c r="C715" s="3" t="s">
        <v>2845</v>
      </c>
      <c r="D715" s="3" t="s">
        <v>2846</v>
      </c>
      <c r="E715" s="4" t="s">
        <v>1026</v>
      </c>
      <c r="F715" s="3" t="s">
        <v>1241</v>
      </c>
      <c r="G715" s="3" t="s">
        <v>2847</v>
      </c>
      <c r="H715" s="3" t="s">
        <v>402</v>
      </c>
      <c r="I715" s="3" t="s">
        <v>1047</v>
      </c>
      <c r="J715" s="3" t="s">
        <v>1022</v>
      </c>
      <c r="K715" s="3" t="s">
        <v>1025</v>
      </c>
      <c r="L715" s="5">
        <v>6.25</v>
      </c>
      <c r="M715" s="4">
        <v>1</v>
      </c>
      <c r="N715" s="5">
        <v>1.4</v>
      </c>
      <c r="O715" s="5">
        <v>1.4</v>
      </c>
      <c r="P715" s="4">
        <v>4</v>
      </c>
      <c r="Q715" s="6">
        <v>25</v>
      </c>
      <c r="R715" s="7">
        <v>1</v>
      </c>
      <c r="S715" s="6">
        <v>0</v>
      </c>
      <c r="T715" s="5">
        <v>0</v>
      </c>
      <c r="U715" s="5">
        <v>0</v>
      </c>
      <c r="V715" s="5">
        <f t="shared" si="19"/>
        <v>1.4</v>
      </c>
      <c r="W715" s="4">
        <v>0</v>
      </c>
    </row>
    <row r="716" spans="1:23" x14ac:dyDescent="0.25">
      <c r="A716" s="3" t="s">
        <v>1041</v>
      </c>
      <c r="B716" s="3" t="s">
        <v>1042</v>
      </c>
      <c r="C716" s="3" t="s">
        <v>2848</v>
      </c>
      <c r="D716" s="3" t="s">
        <v>2849</v>
      </c>
      <c r="E716" s="4" t="s">
        <v>1026</v>
      </c>
      <c r="F716" s="3" t="s">
        <v>1018</v>
      </c>
      <c r="G716" s="3" t="s">
        <v>746</v>
      </c>
      <c r="H716" s="3" t="s">
        <v>1020</v>
      </c>
      <c r="I716" s="3" t="s">
        <v>1047</v>
      </c>
      <c r="J716" s="3" t="s">
        <v>1022</v>
      </c>
      <c r="K716" s="3" t="s">
        <v>1039</v>
      </c>
      <c r="L716" s="5">
        <v>6.25</v>
      </c>
      <c r="M716" s="4">
        <v>1</v>
      </c>
      <c r="N716" s="5">
        <v>1.4</v>
      </c>
      <c r="O716" s="5">
        <v>1.4</v>
      </c>
      <c r="P716" s="4">
        <v>39</v>
      </c>
      <c r="Q716" s="6">
        <v>2.5641025641025599</v>
      </c>
      <c r="R716" s="7">
        <v>1.6666666666666701</v>
      </c>
      <c r="S716" s="6">
        <v>0</v>
      </c>
      <c r="T716" s="5">
        <v>0</v>
      </c>
      <c r="U716" s="5">
        <v>0</v>
      </c>
      <c r="V716" s="5">
        <f t="shared" si="19"/>
        <v>1.4</v>
      </c>
      <c r="W716" s="4">
        <v>0</v>
      </c>
    </row>
    <row r="717" spans="1:23" x14ac:dyDescent="0.25">
      <c r="A717" s="3" t="s">
        <v>1041</v>
      </c>
      <c r="B717" s="3" t="s">
        <v>1042</v>
      </c>
      <c r="C717" s="3" t="s">
        <v>2850</v>
      </c>
      <c r="D717" s="3" t="s">
        <v>802</v>
      </c>
      <c r="E717" s="4" t="s">
        <v>1026</v>
      </c>
      <c r="F717" s="3" t="s">
        <v>1254</v>
      </c>
      <c r="G717" s="3" t="s">
        <v>2851</v>
      </c>
      <c r="H717" s="3" t="s">
        <v>1020</v>
      </c>
      <c r="I717" s="3" t="s">
        <v>1047</v>
      </c>
      <c r="J717" s="3" t="s">
        <v>1022</v>
      </c>
      <c r="K717" s="3" t="s">
        <v>1025</v>
      </c>
      <c r="L717" s="5">
        <v>6.25</v>
      </c>
      <c r="M717" s="4">
        <v>1</v>
      </c>
      <c r="N717" s="5">
        <v>1.4</v>
      </c>
      <c r="O717" s="5">
        <v>1.4</v>
      </c>
      <c r="P717" s="4">
        <v>1</v>
      </c>
      <c r="Q717" s="6">
        <v>100</v>
      </c>
      <c r="R717" s="7">
        <v>1</v>
      </c>
      <c r="S717" s="6">
        <v>0</v>
      </c>
      <c r="T717" s="5">
        <v>0</v>
      </c>
      <c r="U717" s="5">
        <v>0</v>
      </c>
      <c r="V717" s="5">
        <f t="shared" si="19"/>
        <v>1.4</v>
      </c>
      <c r="W717" s="4">
        <v>0</v>
      </c>
    </row>
    <row r="718" spans="1:23" x14ac:dyDescent="0.25">
      <c r="A718" s="3" t="s">
        <v>1041</v>
      </c>
      <c r="B718" s="3" t="s">
        <v>1042</v>
      </c>
      <c r="C718" s="3" t="s">
        <v>2852</v>
      </c>
      <c r="D718" s="3" t="s">
        <v>2853</v>
      </c>
      <c r="E718" s="4" t="s">
        <v>1026</v>
      </c>
      <c r="F718" s="3" t="s">
        <v>1081</v>
      </c>
      <c r="G718" s="3" t="s">
        <v>2854</v>
      </c>
      <c r="H718" s="3" t="s">
        <v>1020</v>
      </c>
      <c r="I718" s="3" t="s">
        <v>1047</v>
      </c>
      <c r="J718" s="3" t="s">
        <v>1022</v>
      </c>
      <c r="K718" s="3" t="s">
        <v>1039</v>
      </c>
      <c r="L718" s="5">
        <v>6.25</v>
      </c>
      <c r="M718" s="4">
        <v>1</v>
      </c>
      <c r="N718" s="5">
        <v>1.4</v>
      </c>
      <c r="O718" s="5">
        <v>1.4</v>
      </c>
      <c r="P718" s="4">
        <v>2</v>
      </c>
      <c r="Q718" s="6">
        <v>50</v>
      </c>
      <c r="R718" s="7">
        <v>1.5</v>
      </c>
      <c r="S718" s="6">
        <v>0</v>
      </c>
      <c r="T718" s="5">
        <v>0</v>
      </c>
      <c r="U718" s="5">
        <v>0</v>
      </c>
      <c r="V718" s="5">
        <f t="shared" si="19"/>
        <v>1.4</v>
      </c>
      <c r="W718" s="4">
        <v>0</v>
      </c>
    </row>
    <row r="719" spans="1:23" x14ac:dyDescent="0.25">
      <c r="A719" s="3" t="s">
        <v>1041</v>
      </c>
      <c r="B719" s="3" t="s">
        <v>1042</v>
      </c>
      <c r="C719" s="3" t="s">
        <v>2855</v>
      </c>
      <c r="D719" s="3" t="s">
        <v>2856</v>
      </c>
      <c r="E719" s="4" t="s">
        <v>1026</v>
      </c>
      <c r="F719" s="3" t="s">
        <v>1061</v>
      </c>
      <c r="G719" s="3" t="s">
        <v>2857</v>
      </c>
      <c r="H719" s="3" t="s">
        <v>1020</v>
      </c>
      <c r="I719" s="3" t="s">
        <v>1047</v>
      </c>
      <c r="J719" s="3" t="s">
        <v>1022</v>
      </c>
      <c r="K719" s="3" t="s">
        <v>1039</v>
      </c>
      <c r="L719" s="5">
        <v>6.25</v>
      </c>
      <c r="M719" s="4">
        <v>1</v>
      </c>
      <c r="N719" s="5">
        <v>1.4125000000000001</v>
      </c>
      <c r="O719" s="5">
        <v>1.4125000000000001</v>
      </c>
      <c r="P719" s="4">
        <v>7</v>
      </c>
      <c r="Q719" s="6">
        <v>14.285714285714301</v>
      </c>
      <c r="R719" s="7">
        <v>1</v>
      </c>
      <c r="S719" s="6">
        <v>0</v>
      </c>
      <c r="T719" s="5">
        <v>0</v>
      </c>
      <c r="U719" s="5">
        <v>0</v>
      </c>
      <c r="V719" s="5">
        <f t="shared" si="19"/>
        <v>1.4125000000000001</v>
      </c>
      <c r="W719" s="4">
        <v>0</v>
      </c>
    </row>
    <row r="720" spans="1:23" x14ac:dyDescent="0.25">
      <c r="A720" s="3" t="s">
        <v>1041</v>
      </c>
      <c r="B720" s="3" t="s">
        <v>1042</v>
      </c>
      <c r="C720" s="3" t="s">
        <v>2858</v>
      </c>
      <c r="D720" s="3" t="s">
        <v>342</v>
      </c>
      <c r="E720" s="4" t="s">
        <v>1026</v>
      </c>
      <c r="F720" s="3" t="s">
        <v>1085</v>
      </c>
      <c r="G720" s="3" t="s">
        <v>925</v>
      </c>
      <c r="H720" s="3" t="s">
        <v>1020</v>
      </c>
      <c r="I720" s="3" t="s">
        <v>1047</v>
      </c>
      <c r="J720" s="3" t="s">
        <v>1022</v>
      </c>
      <c r="K720" s="3" t="s">
        <v>1025</v>
      </c>
      <c r="L720" s="5">
        <v>6.25</v>
      </c>
      <c r="M720" s="4">
        <v>1</v>
      </c>
      <c r="N720" s="5">
        <v>1.4125000000000001</v>
      </c>
      <c r="O720" s="5">
        <v>1.4125000000000001</v>
      </c>
      <c r="P720" s="4">
        <v>1</v>
      </c>
      <c r="Q720" s="6">
        <v>100</v>
      </c>
      <c r="R720" s="7">
        <v>2</v>
      </c>
      <c r="S720" s="6">
        <v>0</v>
      </c>
      <c r="T720" s="5">
        <v>0</v>
      </c>
      <c r="U720" s="5">
        <v>0</v>
      </c>
      <c r="V720" s="5">
        <f t="shared" si="19"/>
        <v>1.4125000000000001</v>
      </c>
      <c r="W720" s="4">
        <v>0</v>
      </c>
    </row>
    <row r="721" spans="1:23" x14ac:dyDescent="0.25">
      <c r="A721" s="3" t="s">
        <v>1041</v>
      </c>
      <c r="B721" s="3" t="s">
        <v>1042</v>
      </c>
      <c r="C721" s="3" t="s">
        <v>2859</v>
      </c>
      <c r="D721" s="3" t="s">
        <v>180</v>
      </c>
      <c r="E721" s="4" t="s">
        <v>1026</v>
      </c>
      <c r="F721" s="3" t="s">
        <v>1074</v>
      </c>
      <c r="G721" s="3" t="s">
        <v>799</v>
      </c>
      <c r="H721" s="3" t="s">
        <v>1020</v>
      </c>
      <c r="I721" s="3" t="s">
        <v>1047</v>
      </c>
      <c r="J721" s="3" t="s">
        <v>1022</v>
      </c>
      <c r="K721" s="3" t="s">
        <v>1025</v>
      </c>
      <c r="L721" s="5">
        <v>6.25</v>
      </c>
      <c r="M721" s="4">
        <v>1</v>
      </c>
      <c r="N721" s="5">
        <v>1.4125000000000001</v>
      </c>
      <c r="O721" s="5">
        <v>1.4125000000000001</v>
      </c>
      <c r="P721" s="4">
        <v>10</v>
      </c>
      <c r="Q721" s="6">
        <v>10</v>
      </c>
      <c r="R721" s="7">
        <v>1.099</v>
      </c>
      <c r="S721" s="6">
        <v>0</v>
      </c>
      <c r="T721" s="5">
        <v>0</v>
      </c>
      <c r="U721" s="5">
        <v>0</v>
      </c>
      <c r="V721" s="5">
        <f t="shared" si="19"/>
        <v>1.4125000000000001</v>
      </c>
      <c r="W721" s="4">
        <v>0</v>
      </c>
    </row>
    <row r="722" spans="1:23" x14ac:dyDescent="0.25">
      <c r="A722" s="3" t="s">
        <v>1041</v>
      </c>
      <c r="B722" s="3" t="s">
        <v>1042</v>
      </c>
      <c r="C722" s="3" t="s">
        <v>2860</v>
      </c>
      <c r="D722" s="3" t="s">
        <v>2861</v>
      </c>
      <c r="E722" s="4" t="s">
        <v>1026</v>
      </c>
      <c r="F722" s="3" t="s">
        <v>1308</v>
      </c>
      <c r="G722" s="3" t="s">
        <v>907</v>
      </c>
      <c r="H722" s="3" t="s">
        <v>1020</v>
      </c>
      <c r="I722" s="3" t="s">
        <v>1047</v>
      </c>
      <c r="J722" s="3" t="s">
        <v>1022</v>
      </c>
      <c r="K722" s="3" t="s">
        <v>1039</v>
      </c>
      <c r="L722" s="5">
        <v>6.25</v>
      </c>
      <c r="M722" s="4">
        <v>1</v>
      </c>
      <c r="N722" s="5">
        <v>1.425</v>
      </c>
      <c r="O722" s="5">
        <v>1.425</v>
      </c>
      <c r="P722" s="4">
        <v>52</v>
      </c>
      <c r="Q722" s="6">
        <v>1.92307692307692</v>
      </c>
      <c r="R722" s="7">
        <v>2.3961538461538501</v>
      </c>
      <c r="S722" s="6">
        <v>0</v>
      </c>
      <c r="T722" s="5">
        <v>0</v>
      </c>
      <c r="U722" s="5">
        <v>0</v>
      </c>
      <c r="V722" s="5">
        <f t="shared" si="19"/>
        <v>1.425</v>
      </c>
      <c r="W722" s="4">
        <v>0</v>
      </c>
    </row>
    <row r="723" spans="1:23" x14ac:dyDescent="0.25">
      <c r="A723" s="3" t="s">
        <v>1041</v>
      </c>
      <c r="B723" s="3" t="s">
        <v>1042</v>
      </c>
      <c r="C723" s="3" t="s">
        <v>2862</v>
      </c>
      <c r="D723" s="3" t="s">
        <v>86</v>
      </c>
      <c r="E723" s="4" t="s">
        <v>1026</v>
      </c>
      <c r="F723" s="3" t="s">
        <v>1308</v>
      </c>
      <c r="G723" s="3" t="s">
        <v>1309</v>
      </c>
      <c r="H723" s="3" t="s">
        <v>1020</v>
      </c>
      <c r="I723" s="3" t="s">
        <v>1047</v>
      </c>
      <c r="J723" s="3" t="s">
        <v>1022</v>
      </c>
      <c r="K723" s="3" t="s">
        <v>1039</v>
      </c>
      <c r="L723" s="5">
        <v>6.25</v>
      </c>
      <c r="M723" s="4">
        <v>2</v>
      </c>
      <c r="N723" s="5">
        <v>1.4375</v>
      </c>
      <c r="O723" s="5">
        <v>0.71875</v>
      </c>
      <c r="P723" s="4">
        <v>20</v>
      </c>
      <c r="Q723" s="6">
        <v>10</v>
      </c>
      <c r="R723" s="7">
        <v>1.048</v>
      </c>
      <c r="S723" s="6">
        <v>0</v>
      </c>
      <c r="T723" s="5">
        <v>0</v>
      </c>
      <c r="U723" s="5">
        <v>0</v>
      </c>
      <c r="V723" s="5">
        <f t="shared" si="19"/>
        <v>1.4375</v>
      </c>
      <c r="W723" s="4">
        <v>0</v>
      </c>
    </row>
    <row r="724" spans="1:23" x14ac:dyDescent="0.25">
      <c r="A724" s="3" t="s">
        <v>1041</v>
      </c>
      <c r="B724" s="3" t="s">
        <v>1042</v>
      </c>
      <c r="C724" s="3" t="s">
        <v>2863</v>
      </c>
      <c r="D724" s="3" t="s">
        <v>78</v>
      </c>
      <c r="E724" s="4" t="s">
        <v>1026</v>
      </c>
      <c r="F724" s="3" t="s">
        <v>1074</v>
      </c>
      <c r="G724" s="3" t="s">
        <v>799</v>
      </c>
      <c r="H724" s="3" t="s">
        <v>1020</v>
      </c>
      <c r="I724" s="3" t="s">
        <v>1047</v>
      </c>
      <c r="J724" s="3" t="s">
        <v>1022</v>
      </c>
      <c r="K724" s="3" t="s">
        <v>1025</v>
      </c>
      <c r="L724" s="5">
        <v>6.25</v>
      </c>
      <c r="M724" s="4">
        <v>1</v>
      </c>
      <c r="N724" s="5">
        <v>1.4375</v>
      </c>
      <c r="O724" s="5">
        <v>1.4375</v>
      </c>
      <c r="P724" s="4">
        <v>21</v>
      </c>
      <c r="Q724" s="6">
        <v>4.7619047619047601</v>
      </c>
      <c r="R724" s="7">
        <v>1.66619047619048</v>
      </c>
      <c r="S724" s="6">
        <v>0</v>
      </c>
      <c r="T724" s="5">
        <v>0</v>
      </c>
      <c r="U724" s="5">
        <v>0</v>
      </c>
      <c r="V724" s="5">
        <f t="shared" si="19"/>
        <v>1.4375</v>
      </c>
      <c r="W724" s="4">
        <v>0</v>
      </c>
    </row>
    <row r="725" spans="1:23" x14ac:dyDescent="0.25">
      <c r="A725" s="3" t="s">
        <v>1041</v>
      </c>
      <c r="B725" s="3" t="s">
        <v>1042</v>
      </c>
      <c r="C725" s="3" t="s">
        <v>2864</v>
      </c>
      <c r="D725" s="3" t="s">
        <v>950</v>
      </c>
      <c r="E725" s="4" t="s">
        <v>1026</v>
      </c>
      <c r="F725" s="3" t="s">
        <v>1254</v>
      </c>
      <c r="G725" s="3" t="s">
        <v>962</v>
      </c>
      <c r="H725" s="3" t="s">
        <v>1020</v>
      </c>
      <c r="I725" s="3" t="s">
        <v>1047</v>
      </c>
      <c r="J725" s="3" t="s">
        <v>1022</v>
      </c>
      <c r="K725" s="3" t="s">
        <v>1025</v>
      </c>
      <c r="L725" s="5">
        <v>6.25</v>
      </c>
      <c r="M725" s="4">
        <v>1</v>
      </c>
      <c r="N725" s="5">
        <v>1.45</v>
      </c>
      <c r="O725" s="5">
        <v>1.45</v>
      </c>
      <c r="P725" s="4">
        <v>18</v>
      </c>
      <c r="Q725" s="6">
        <v>5.5555555555555598</v>
      </c>
      <c r="R725" s="7">
        <v>1.61</v>
      </c>
      <c r="S725" s="6">
        <v>0</v>
      </c>
      <c r="T725" s="5">
        <v>0</v>
      </c>
      <c r="U725" s="5">
        <v>0</v>
      </c>
      <c r="V725" s="5">
        <f t="shared" si="19"/>
        <v>1.45</v>
      </c>
      <c r="W725" s="4">
        <v>0</v>
      </c>
    </row>
    <row r="726" spans="1:23" x14ac:dyDescent="0.25">
      <c r="A726" s="3" t="s">
        <v>1041</v>
      </c>
      <c r="B726" s="3" t="s">
        <v>1042</v>
      </c>
      <c r="C726" s="3" t="s">
        <v>2865</v>
      </c>
      <c r="D726" s="3" t="s">
        <v>2866</v>
      </c>
      <c r="E726" s="4" t="s">
        <v>1026</v>
      </c>
      <c r="F726" s="3" t="s">
        <v>1085</v>
      </c>
      <c r="G726" s="3" t="s">
        <v>2867</v>
      </c>
      <c r="H726" s="3" t="s">
        <v>1020</v>
      </c>
      <c r="I726" s="3" t="s">
        <v>1047</v>
      </c>
      <c r="J726" s="3" t="s">
        <v>1022</v>
      </c>
      <c r="K726" s="3" t="s">
        <v>1025</v>
      </c>
      <c r="L726" s="5">
        <v>6.25</v>
      </c>
      <c r="M726" s="4">
        <v>1</v>
      </c>
      <c r="N726" s="5">
        <v>1.45</v>
      </c>
      <c r="O726" s="5">
        <v>1.45</v>
      </c>
      <c r="P726" s="4">
        <v>1</v>
      </c>
      <c r="Q726" s="6">
        <v>100</v>
      </c>
      <c r="R726" s="7">
        <v>1</v>
      </c>
      <c r="S726" s="6">
        <v>0</v>
      </c>
      <c r="T726" s="5">
        <v>0</v>
      </c>
      <c r="U726" s="5">
        <v>0</v>
      </c>
      <c r="V726" s="5">
        <f t="shared" si="19"/>
        <v>1.45</v>
      </c>
      <c r="W726" s="4">
        <v>0</v>
      </c>
    </row>
    <row r="727" spans="1:23" x14ac:dyDescent="0.25">
      <c r="A727" s="3" t="s">
        <v>1041</v>
      </c>
      <c r="B727" s="3" t="s">
        <v>1042</v>
      </c>
      <c r="C727" s="3" t="s">
        <v>2868</v>
      </c>
      <c r="D727" s="3" t="s">
        <v>337</v>
      </c>
      <c r="E727" s="4" t="s">
        <v>1026</v>
      </c>
      <c r="F727" s="3" t="s">
        <v>1241</v>
      </c>
      <c r="G727" s="3" t="s">
        <v>851</v>
      </c>
      <c r="H727" s="3" t="s">
        <v>1020</v>
      </c>
      <c r="I727" s="3" t="s">
        <v>1243</v>
      </c>
      <c r="J727" s="3" t="s">
        <v>1022</v>
      </c>
      <c r="K727" s="3" t="s">
        <v>1025</v>
      </c>
      <c r="L727" s="5">
        <v>6.25</v>
      </c>
      <c r="M727" s="4">
        <v>2</v>
      </c>
      <c r="N727" s="5">
        <v>1.5</v>
      </c>
      <c r="O727" s="5">
        <v>0.75</v>
      </c>
      <c r="P727" s="4">
        <v>181</v>
      </c>
      <c r="Q727" s="6">
        <v>1.10497237569061</v>
      </c>
      <c r="R727" s="7">
        <v>1.3436464088397799</v>
      </c>
      <c r="S727" s="6">
        <v>0</v>
      </c>
      <c r="T727" s="5">
        <v>0</v>
      </c>
      <c r="U727" s="5">
        <v>0</v>
      </c>
      <c r="V727" s="5">
        <f t="shared" si="19"/>
        <v>1.5</v>
      </c>
      <c r="W727" s="4">
        <v>0</v>
      </c>
    </row>
    <row r="728" spans="1:23" x14ac:dyDescent="0.25">
      <c r="A728" s="3" t="s">
        <v>1041</v>
      </c>
      <c r="B728" s="3" t="s">
        <v>1042</v>
      </c>
      <c r="C728" s="3" t="s">
        <v>2869</v>
      </c>
      <c r="D728" s="3" t="s">
        <v>2870</v>
      </c>
      <c r="E728" s="4" t="s">
        <v>1026</v>
      </c>
      <c r="F728" s="3" t="s">
        <v>1018</v>
      </c>
      <c r="G728" s="3" t="s">
        <v>791</v>
      </c>
      <c r="H728" s="3" t="s">
        <v>1020</v>
      </c>
      <c r="I728" s="3" t="s">
        <v>1047</v>
      </c>
      <c r="J728" s="3" t="s">
        <v>1022</v>
      </c>
      <c r="K728" s="3" t="s">
        <v>1039</v>
      </c>
      <c r="L728" s="5">
        <v>6.25</v>
      </c>
      <c r="M728" s="4">
        <v>2</v>
      </c>
      <c r="N728" s="5">
        <v>1.5</v>
      </c>
      <c r="O728" s="5">
        <v>0.75</v>
      </c>
      <c r="P728" s="4">
        <v>32</v>
      </c>
      <c r="Q728" s="6">
        <v>6.25</v>
      </c>
      <c r="R728" s="7">
        <v>1.515625</v>
      </c>
      <c r="S728" s="6">
        <v>0</v>
      </c>
      <c r="T728" s="5">
        <v>0</v>
      </c>
      <c r="U728" s="5">
        <v>0</v>
      </c>
      <c r="V728" s="5">
        <f t="shared" si="19"/>
        <v>1.5</v>
      </c>
      <c r="W728" s="4">
        <v>0</v>
      </c>
    </row>
    <row r="729" spans="1:23" x14ac:dyDescent="0.25">
      <c r="A729" s="3" t="s">
        <v>1041</v>
      </c>
      <c r="B729" s="3" t="s">
        <v>1042</v>
      </c>
      <c r="C729" s="3" t="s">
        <v>2871</v>
      </c>
      <c r="D729" s="3" t="s">
        <v>2872</v>
      </c>
      <c r="E729" s="4" t="s">
        <v>1026</v>
      </c>
      <c r="F729" s="3" t="s">
        <v>1061</v>
      </c>
      <c r="G729" s="3" t="s">
        <v>873</v>
      </c>
      <c r="H729" s="3" t="s">
        <v>1020</v>
      </c>
      <c r="I729" s="3" t="s">
        <v>1047</v>
      </c>
      <c r="J729" s="3" t="s">
        <v>1022</v>
      </c>
      <c r="K729" s="3" t="s">
        <v>1039</v>
      </c>
      <c r="L729" s="5">
        <v>6.25</v>
      </c>
      <c r="M729" s="4">
        <v>1</v>
      </c>
      <c r="N729" s="5">
        <v>1.5</v>
      </c>
      <c r="O729" s="5">
        <v>1.5</v>
      </c>
      <c r="P729" s="4">
        <v>2</v>
      </c>
      <c r="Q729" s="6">
        <v>50</v>
      </c>
      <c r="R729" s="7">
        <v>1.5</v>
      </c>
      <c r="S729" s="6">
        <v>0</v>
      </c>
      <c r="T729" s="5">
        <v>0</v>
      </c>
      <c r="U729" s="5">
        <v>0</v>
      </c>
      <c r="V729" s="5">
        <f t="shared" si="19"/>
        <v>1.5</v>
      </c>
      <c r="W729" s="4">
        <v>0</v>
      </c>
    </row>
    <row r="730" spans="1:23" x14ac:dyDescent="0.25">
      <c r="A730" s="3" t="s">
        <v>1041</v>
      </c>
      <c r="B730" s="3" t="s">
        <v>1042</v>
      </c>
      <c r="C730" s="3" t="s">
        <v>2873</v>
      </c>
      <c r="D730" s="3" t="s">
        <v>2874</v>
      </c>
      <c r="E730" s="4" t="s">
        <v>1026</v>
      </c>
      <c r="F730" s="3" t="s">
        <v>1024</v>
      </c>
      <c r="G730" s="3" t="s">
        <v>61</v>
      </c>
      <c r="H730" s="3" t="s">
        <v>1020</v>
      </c>
      <c r="I730" s="3" t="s">
        <v>1047</v>
      </c>
      <c r="J730" s="3" t="s">
        <v>1022</v>
      </c>
      <c r="K730" s="3" t="s">
        <v>1039</v>
      </c>
      <c r="L730" s="5">
        <v>6.25</v>
      </c>
      <c r="M730" s="4">
        <v>1</v>
      </c>
      <c r="N730" s="5">
        <v>1.5</v>
      </c>
      <c r="O730" s="5">
        <v>1.5</v>
      </c>
      <c r="P730" s="4">
        <v>12</v>
      </c>
      <c r="Q730" s="6">
        <v>8.3333333333333304</v>
      </c>
      <c r="R730" s="7">
        <v>1</v>
      </c>
      <c r="S730" s="6">
        <v>0</v>
      </c>
      <c r="T730" s="5">
        <v>0</v>
      </c>
      <c r="U730" s="5">
        <v>0</v>
      </c>
      <c r="V730" s="5">
        <f t="shared" si="19"/>
        <v>1.5</v>
      </c>
      <c r="W730" s="4">
        <v>0</v>
      </c>
    </row>
    <row r="731" spans="1:23" x14ac:dyDescent="0.25">
      <c r="A731" s="3" t="s">
        <v>1041</v>
      </c>
      <c r="B731" s="3" t="s">
        <v>1042</v>
      </c>
      <c r="C731" s="3" t="s">
        <v>2875</v>
      </c>
      <c r="D731" s="3" t="s">
        <v>2876</v>
      </c>
      <c r="E731" s="4" t="s">
        <v>1026</v>
      </c>
      <c r="F731" s="3" t="s">
        <v>1081</v>
      </c>
      <c r="G731" s="3" t="s">
        <v>1082</v>
      </c>
      <c r="H731" s="3" t="s">
        <v>1020</v>
      </c>
      <c r="I731" s="3" t="s">
        <v>1047</v>
      </c>
      <c r="J731" s="3" t="s">
        <v>1022</v>
      </c>
      <c r="K731" s="3" t="s">
        <v>1025</v>
      </c>
      <c r="L731" s="5">
        <v>6.25</v>
      </c>
      <c r="M731" s="4">
        <v>1</v>
      </c>
      <c r="N731" s="5">
        <v>1.5</v>
      </c>
      <c r="O731" s="5">
        <v>1.5</v>
      </c>
      <c r="P731" s="4">
        <v>14</v>
      </c>
      <c r="Q731" s="6">
        <v>7.1428571428571397</v>
      </c>
      <c r="R731" s="7">
        <v>1.64214285714286</v>
      </c>
      <c r="S731" s="6">
        <v>0</v>
      </c>
      <c r="T731" s="5">
        <v>0</v>
      </c>
      <c r="U731" s="5">
        <v>0</v>
      </c>
      <c r="V731" s="5">
        <f t="shared" si="19"/>
        <v>1.5</v>
      </c>
      <c r="W731" s="4">
        <v>0</v>
      </c>
    </row>
    <row r="732" spans="1:23" x14ac:dyDescent="0.25">
      <c r="A732" s="3" t="s">
        <v>1041</v>
      </c>
      <c r="B732" s="3" t="s">
        <v>1042</v>
      </c>
      <c r="C732" s="3" t="s">
        <v>2877</v>
      </c>
      <c r="D732" s="3" t="s">
        <v>2878</v>
      </c>
      <c r="E732" s="4" t="s">
        <v>1026</v>
      </c>
      <c r="F732" s="3" t="s">
        <v>1024</v>
      </c>
      <c r="G732" s="3" t="s">
        <v>992</v>
      </c>
      <c r="H732" s="3" t="s">
        <v>1020</v>
      </c>
      <c r="I732" s="3" t="s">
        <v>1047</v>
      </c>
      <c r="J732" s="3" t="s">
        <v>1022</v>
      </c>
      <c r="K732" s="3" t="s">
        <v>1025</v>
      </c>
      <c r="L732" s="5">
        <v>6.25</v>
      </c>
      <c r="M732" s="4">
        <v>1</v>
      </c>
      <c r="N732" s="5">
        <v>1.5125</v>
      </c>
      <c r="O732" s="5">
        <v>1.5125</v>
      </c>
      <c r="P732" s="4">
        <v>2</v>
      </c>
      <c r="Q732" s="6">
        <v>50</v>
      </c>
      <c r="R732" s="7">
        <v>1</v>
      </c>
      <c r="S732" s="6">
        <v>0</v>
      </c>
      <c r="T732" s="5">
        <v>0</v>
      </c>
      <c r="U732" s="5">
        <v>0</v>
      </c>
      <c r="V732" s="5">
        <f t="shared" si="19"/>
        <v>1.5125</v>
      </c>
      <c r="W732" s="4">
        <v>0</v>
      </c>
    </row>
    <row r="733" spans="1:23" x14ac:dyDescent="0.25">
      <c r="A733" s="3" t="s">
        <v>1041</v>
      </c>
      <c r="B733" s="3" t="s">
        <v>1042</v>
      </c>
      <c r="C733" s="3" t="s">
        <v>2879</v>
      </c>
      <c r="D733" s="3" t="s">
        <v>2880</v>
      </c>
      <c r="E733" s="4" t="s">
        <v>1026</v>
      </c>
      <c r="F733" s="3" t="s">
        <v>1241</v>
      </c>
      <c r="G733" s="3" t="s">
        <v>59</v>
      </c>
      <c r="H733" s="3" t="s">
        <v>1020</v>
      </c>
      <c r="I733" s="3" t="s">
        <v>1047</v>
      </c>
      <c r="J733" s="3" t="s">
        <v>1022</v>
      </c>
      <c r="K733" s="3" t="s">
        <v>1025</v>
      </c>
      <c r="L733" s="5">
        <v>6.25</v>
      </c>
      <c r="M733" s="4">
        <v>2</v>
      </c>
      <c r="N733" s="5">
        <v>1.5249999999999999</v>
      </c>
      <c r="O733" s="5">
        <v>0.76249999999999996</v>
      </c>
      <c r="P733" s="4">
        <v>146</v>
      </c>
      <c r="Q733" s="6">
        <v>1.3698630136986301</v>
      </c>
      <c r="R733" s="7">
        <v>1.59178082191781</v>
      </c>
      <c r="S733" s="6">
        <v>0</v>
      </c>
      <c r="T733" s="5">
        <v>0</v>
      </c>
      <c r="U733" s="5">
        <v>0</v>
      </c>
      <c r="V733" s="5">
        <f t="shared" si="19"/>
        <v>1.5249999999999999</v>
      </c>
      <c r="W733" s="4">
        <v>0</v>
      </c>
    </row>
    <row r="734" spans="1:23" x14ac:dyDescent="0.25">
      <c r="A734" s="3" t="s">
        <v>1041</v>
      </c>
      <c r="B734" s="3" t="s">
        <v>1042</v>
      </c>
      <c r="C734" s="3" t="s">
        <v>2881</v>
      </c>
      <c r="D734" s="3" t="s">
        <v>2882</v>
      </c>
      <c r="E734" s="4" t="s">
        <v>1026</v>
      </c>
      <c r="F734" s="3" t="s">
        <v>1254</v>
      </c>
      <c r="G734" s="3" t="s">
        <v>2883</v>
      </c>
      <c r="H734" s="3" t="s">
        <v>1020</v>
      </c>
      <c r="I734" s="3" t="s">
        <v>1047</v>
      </c>
      <c r="J734" s="3" t="s">
        <v>1022</v>
      </c>
      <c r="K734" s="3" t="s">
        <v>1039</v>
      </c>
      <c r="L734" s="5">
        <v>6.25</v>
      </c>
      <c r="M734" s="4">
        <v>1</v>
      </c>
      <c r="N734" s="5">
        <v>1.5249999999999999</v>
      </c>
      <c r="O734" s="5">
        <v>1.5249999999999999</v>
      </c>
      <c r="P734" s="4">
        <v>10</v>
      </c>
      <c r="Q734" s="6">
        <v>10</v>
      </c>
      <c r="R734" s="7">
        <v>1</v>
      </c>
      <c r="S734" s="6">
        <v>0</v>
      </c>
      <c r="T734" s="5">
        <v>0</v>
      </c>
      <c r="U734" s="5">
        <v>0</v>
      </c>
      <c r="V734" s="5">
        <f t="shared" si="19"/>
        <v>1.5249999999999999</v>
      </c>
      <c r="W734" s="4">
        <v>0</v>
      </c>
    </row>
    <row r="735" spans="1:23" x14ac:dyDescent="0.25">
      <c r="A735" s="3" t="s">
        <v>1041</v>
      </c>
      <c r="B735" s="3" t="s">
        <v>1042</v>
      </c>
      <c r="C735" s="3" t="s">
        <v>2884</v>
      </c>
      <c r="D735" s="3" t="s">
        <v>2885</v>
      </c>
      <c r="E735" s="4" t="s">
        <v>1026</v>
      </c>
      <c r="F735" s="3" t="s">
        <v>1024</v>
      </c>
      <c r="G735" s="3" t="s">
        <v>2886</v>
      </c>
      <c r="H735" s="3" t="s">
        <v>1020</v>
      </c>
      <c r="I735" s="3" t="s">
        <v>1047</v>
      </c>
      <c r="J735" s="3" t="s">
        <v>1022</v>
      </c>
      <c r="K735" s="3" t="s">
        <v>1025</v>
      </c>
      <c r="L735" s="5">
        <v>6.25</v>
      </c>
      <c r="M735" s="4">
        <v>1</v>
      </c>
      <c r="N735" s="5">
        <v>1.5249999999999999</v>
      </c>
      <c r="O735" s="5">
        <v>1.5249999999999999</v>
      </c>
      <c r="P735" s="4">
        <v>3</v>
      </c>
      <c r="Q735" s="6">
        <v>33.3333333333333</v>
      </c>
      <c r="R735" s="7">
        <v>1</v>
      </c>
      <c r="S735" s="6">
        <v>0</v>
      </c>
      <c r="T735" s="5">
        <v>0</v>
      </c>
      <c r="U735" s="5">
        <v>0</v>
      </c>
      <c r="V735" s="5">
        <f t="shared" si="19"/>
        <v>1.5249999999999999</v>
      </c>
      <c r="W735" s="4">
        <v>0</v>
      </c>
    </row>
    <row r="736" spans="1:23" x14ac:dyDescent="0.25">
      <c r="A736" s="3" t="s">
        <v>1041</v>
      </c>
      <c r="B736" s="3" t="s">
        <v>1042</v>
      </c>
      <c r="C736" s="3" t="s">
        <v>2887</v>
      </c>
      <c r="D736" s="3" t="s">
        <v>2888</v>
      </c>
      <c r="E736" s="4" t="s">
        <v>1026</v>
      </c>
      <c r="F736" s="3" t="s">
        <v>1018</v>
      </c>
      <c r="G736" s="3" t="s">
        <v>893</v>
      </c>
      <c r="H736" s="3" t="s">
        <v>1020</v>
      </c>
      <c r="I736" s="3" t="s">
        <v>1047</v>
      </c>
      <c r="J736" s="3" t="s">
        <v>1022</v>
      </c>
      <c r="K736" s="3" t="s">
        <v>1039</v>
      </c>
      <c r="L736" s="5">
        <v>6.25</v>
      </c>
      <c r="M736" s="4">
        <v>1</v>
      </c>
      <c r="N736" s="5">
        <v>1.5375000000000001</v>
      </c>
      <c r="O736" s="5">
        <v>1.5375000000000001</v>
      </c>
      <c r="P736" s="4">
        <v>12</v>
      </c>
      <c r="Q736" s="6">
        <v>8.3333333333333304</v>
      </c>
      <c r="R736" s="7">
        <v>1.075</v>
      </c>
      <c r="S736" s="6">
        <v>0</v>
      </c>
      <c r="T736" s="5">
        <v>0</v>
      </c>
      <c r="U736" s="5">
        <v>0</v>
      </c>
      <c r="V736" s="5">
        <f t="shared" si="19"/>
        <v>1.5375000000000001</v>
      </c>
      <c r="W736" s="4">
        <v>0</v>
      </c>
    </row>
    <row r="737" spans="1:23" x14ac:dyDescent="0.25">
      <c r="A737" s="3" t="s">
        <v>1041</v>
      </c>
      <c r="B737" s="3" t="s">
        <v>1042</v>
      </c>
      <c r="C737" s="3" t="s">
        <v>2889</v>
      </c>
      <c r="D737" s="3" t="s">
        <v>2890</v>
      </c>
      <c r="E737" s="4" t="s">
        <v>1026</v>
      </c>
      <c r="F737" s="3" t="s">
        <v>1018</v>
      </c>
      <c r="G737" s="3" t="s">
        <v>271</v>
      </c>
      <c r="H737" s="3" t="s">
        <v>1020</v>
      </c>
      <c r="I737" s="3" t="s">
        <v>1047</v>
      </c>
      <c r="J737" s="3" t="s">
        <v>1022</v>
      </c>
      <c r="K737" s="3" t="s">
        <v>1039</v>
      </c>
      <c r="L737" s="5">
        <v>6.25</v>
      </c>
      <c r="M737" s="4">
        <v>4</v>
      </c>
      <c r="N737" s="5">
        <v>1.5375000000000001</v>
      </c>
      <c r="O737" s="5">
        <v>0.38437500000000002</v>
      </c>
      <c r="P737" s="4">
        <v>53</v>
      </c>
      <c r="Q737" s="6">
        <v>7.5471698113207504</v>
      </c>
      <c r="R737" s="7">
        <v>4.0018867924528303</v>
      </c>
      <c r="S737" s="6">
        <v>0</v>
      </c>
      <c r="T737" s="5">
        <v>0</v>
      </c>
      <c r="U737" s="5">
        <v>0</v>
      </c>
      <c r="V737" s="5">
        <f t="shared" si="19"/>
        <v>1.5375000000000001</v>
      </c>
      <c r="W737" s="4">
        <v>0</v>
      </c>
    </row>
    <row r="738" spans="1:23" x14ac:dyDescent="0.25">
      <c r="A738" s="3" t="s">
        <v>1041</v>
      </c>
      <c r="B738" s="3" t="s">
        <v>1042</v>
      </c>
      <c r="C738" s="3" t="s">
        <v>2891</v>
      </c>
      <c r="D738" s="3" t="s">
        <v>391</v>
      </c>
      <c r="E738" s="4" t="s">
        <v>1026</v>
      </c>
      <c r="F738" s="3" t="s">
        <v>1254</v>
      </c>
      <c r="G738" s="3" t="s">
        <v>1255</v>
      </c>
      <c r="H738" s="3" t="s">
        <v>1020</v>
      </c>
      <c r="I738" s="3" t="s">
        <v>1047</v>
      </c>
      <c r="J738" s="3" t="s">
        <v>1022</v>
      </c>
      <c r="K738" s="3" t="s">
        <v>1025</v>
      </c>
      <c r="L738" s="5">
        <v>6.25</v>
      </c>
      <c r="M738" s="4">
        <v>1</v>
      </c>
      <c r="N738" s="5">
        <v>1.5375000000000001</v>
      </c>
      <c r="O738" s="5">
        <v>1.5375000000000001</v>
      </c>
      <c r="P738" s="4">
        <v>1</v>
      </c>
      <c r="Q738" s="6">
        <v>100</v>
      </c>
      <c r="R738" s="7">
        <v>1</v>
      </c>
      <c r="S738" s="6">
        <v>0</v>
      </c>
      <c r="T738" s="5">
        <v>0</v>
      </c>
      <c r="U738" s="5">
        <v>0</v>
      </c>
      <c r="V738" s="5">
        <f t="shared" si="19"/>
        <v>1.5375000000000001</v>
      </c>
      <c r="W738" s="4">
        <v>0</v>
      </c>
    </row>
    <row r="739" spans="1:23" x14ac:dyDescent="0.25">
      <c r="A739" s="3" t="s">
        <v>1041</v>
      </c>
      <c r="B739" s="3" t="s">
        <v>1042</v>
      </c>
      <c r="C739" s="3" t="s">
        <v>2892</v>
      </c>
      <c r="D739" s="3" t="s">
        <v>706</v>
      </c>
      <c r="E739" s="4" t="s">
        <v>1026</v>
      </c>
      <c r="F739" s="3" t="s">
        <v>1085</v>
      </c>
      <c r="G739" s="3" t="s">
        <v>1086</v>
      </c>
      <c r="H739" s="3" t="s">
        <v>1020</v>
      </c>
      <c r="I739" s="3" t="s">
        <v>1047</v>
      </c>
      <c r="J739" s="3" t="s">
        <v>1022</v>
      </c>
      <c r="K739" s="3" t="s">
        <v>1025</v>
      </c>
      <c r="L739" s="5">
        <v>6.25</v>
      </c>
      <c r="M739" s="4">
        <v>1</v>
      </c>
      <c r="N739" s="5">
        <v>1.5375000000000001</v>
      </c>
      <c r="O739" s="5">
        <v>1.5375000000000001</v>
      </c>
      <c r="P739" s="4">
        <v>31</v>
      </c>
      <c r="Q739" s="6">
        <v>3.2258064516128999</v>
      </c>
      <c r="R739" s="7">
        <v>1.3548387096774199</v>
      </c>
      <c r="S739" s="6">
        <v>0</v>
      </c>
      <c r="T739" s="5">
        <v>0</v>
      </c>
      <c r="U739" s="5">
        <v>0</v>
      </c>
      <c r="V739" s="5">
        <f t="shared" si="19"/>
        <v>1.5375000000000001</v>
      </c>
      <c r="W739" s="4">
        <v>0</v>
      </c>
    </row>
    <row r="740" spans="1:23" x14ac:dyDescent="0.25">
      <c r="A740" s="3" t="s">
        <v>1041</v>
      </c>
      <c r="B740" s="3" t="s">
        <v>1042</v>
      </c>
      <c r="C740" s="3" t="s">
        <v>2893</v>
      </c>
      <c r="D740" s="3" t="s">
        <v>2894</v>
      </c>
      <c r="E740" s="4" t="s">
        <v>1026</v>
      </c>
      <c r="F740" s="3" t="s">
        <v>1045</v>
      </c>
      <c r="G740" s="3" t="s">
        <v>2895</v>
      </c>
      <c r="H740" s="3" t="s">
        <v>1020</v>
      </c>
      <c r="I740" s="3" t="s">
        <v>1047</v>
      </c>
      <c r="J740" s="3" t="s">
        <v>1022</v>
      </c>
      <c r="K740" s="3" t="s">
        <v>1025</v>
      </c>
      <c r="L740" s="5">
        <v>6.25</v>
      </c>
      <c r="M740" s="4">
        <v>1</v>
      </c>
      <c r="N740" s="5">
        <v>1.5625</v>
      </c>
      <c r="O740" s="5">
        <v>1.5625</v>
      </c>
      <c r="P740" s="4">
        <v>9</v>
      </c>
      <c r="Q740" s="6">
        <v>11.1111111111111</v>
      </c>
      <c r="R740" s="7">
        <v>1</v>
      </c>
      <c r="S740" s="6">
        <v>0</v>
      </c>
      <c r="T740" s="5">
        <v>0</v>
      </c>
      <c r="U740" s="5">
        <v>0</v>
      </c>
      <c r="V740" s="5">
        <f t="shared" si="19"/>
        <v>1.5625</v>
      </c>
      <c r="W740" s="4">
        <v>0</v>
      </c>
    </row>
    <row r="741" spans="1:23" x14ac:dyDescent="0.25">
      <c r="A741" s="3" t="s">
        <v>1041</v>
      </c>
      <c r="B741" s="3" t="s">
        <v>1042</v>
      </c>
      <c r="C741" s="3" t="s">
        <v>2896</v>
      </c>
      <c r="D741" s="3" t="s">
        <v>2897</v>
      </c>
      <c r="E741" s="4" t="s">
        <v>1026</v>
      </c>
      <c r="F741" s="3" t="s">
        <v>1254</v>
      </c>
      <c r="G741" s="3" t="s">
        <v>913</v>
      </c>
      <c r="H741" s="3" t="s">
        <v>1020</v>
      </c>
      <c r="I741" s="3" t="s">
        <v>1047</v>
      </c>
      <c r="J741" s="3" t="s">
        <v>1022</v>
      </c>
      <c r="K741" s="3" t="s">
        <v>1039</v>
      </c>
      <c r="L741" s="5">
        <v>6.25</v>
      </c>
      <c r="M741" s="4">
        <v>1</v>
      </c>
      <c r="N741" s="5">
        <v>1.5625</v>
      </c>
      <c r="O741" s="5">
        <v>1.5625</v>
      </c>
      <c r="P741" s="4">
        <v>21</v>
      </c>
      <c r="Q741" s="6">
        <v>4.7619047619047601</v>
      </c>
      <c r="R741" s="7">
        <v>1</v>
      </c>
      <c r="S741" s="6">
        <v>0</v>
      </c>
      <c r="T741" s="5">
        <v>0</v>
      </c>
      <c r="U741" s="5">
        <v>0</v>
      </c>
      <c r="V741" s="5">
        <f t="shared" si="19"/>
        <v>1.5625</v>
      </c>
      <c r="W741" s="4">
        <v>0</v>
      </c>
    </row>
    <row r="742" spans="1:23" x14ac:dyDescent="0.25">
      <c r="A742" s="3" t="s">
        <v>1041</v>
      </c>
      <c r="B742" s="3" t="s">
        <v>1042</v>
      </c>
      <c r="C742" s="3" t="s">
        <v>2898</v>
      </c>
      <c r="D742" s="3" t="s">
        <v>947</v>
      </c>
      <c r="E742" s="4" t="s">
        <v>1026</v>
      </c>
      <c r="F742" s="3" t="s">
        <v>1074</v>
      </c>
      <c r="G742" s="3" t="s">
        <v>2899</v>
      </c>
      <c r="H742" s="3" t="s">
        <v>1020</v>
      </c>
      <c r="I742" s="3" t="s">
        <v>1047</v>
      </c>
      <c r="J742" s="3" t="s">
        <v>1022</v>
      </c>
      <c r="K742" s="3" t="s">
        <v>1039</v>
      </c>
      <c r="L742" s="5">
        <v>6.25</v>
      </c>
      <c r="M742" s="4">
        <v>1</v>
      </c>
      <c r="N742" s="5">
        <v>1.5625</v>
      </c>
      <c r="O742" s="5">
        <v>1.5625</v>
      </c>
      <c r="P742" s="4">
        <v>89</v>
      </c>
      <c r="Q742" s="6">
        <v>1.1235955056179801</v>
      </c>
      <c r="R742" s="7">
        <v>2.9101123595505598</v>
      </c>
      <c r="S742" s="6">
        <v>0</v>
      </c>
      <c r="T742" s="5">
        <v>0</v>
      </c>
      <c r="U742" s="5">
        <v>0</v>
      </c>
      <c r="V742" s="5">
        <f t="shared" si="19"/>
        <v>1.5625</v>
      </c>
      <c r="W742" s="4">
        <v>0</v>
      </c>
    </row>
    <row r="743" spans="1:23" x14ac:dyDescent="0.25">
      <c r="A743" s="3" t="s">
        <v>1041</v>
      </c>
      <c r="B743" s="3" t="s">
        <v>1042</v>
      </c>
      <c r="C743" s="3" t="s">
        <v>2900</v>
      </c>
      <c r="D743" s="3" t="s">
        <v>2901</v>
      </c>
      <c r="E743" s="4" t="s">
        <v>1026</v>
      </c>
      <c r="F743" s="3" t="s">
        <v>1081</v>
      </c>
      <c r="G743" s="3" t="s">
        <v>839</v>
      </c>
      <c r="H743" s="3" t="s">
        <v>1020</v>
      </c>
      <c r="I743" s="3" t="s">
        <v>1047</v>
      </c>
      <c r="J743" s="3" t="s">
        <v>1022</v>
      </c>
      <c r="K743" s="3" t="s">
        <v>1039</v>
      </c>
      <c r="L743" s="5">
        <v>6.25</v>
      </c>
      <c r="M743" s="4">
        <v>1</v>
      </c>
      <c r="N743" s="5">
        <v>1.575</v>
      </c>
      <c r="O743" s="5">
        <v>1.575</v>
      </c>
      <c r="P743" s="4">
        <v>7</v>
      </c>
      <c r="Q743" s="6">
        <v>14.285714285714301</v>
      </c>
      <c r="R743" s="7">
        <v>1.1428571428571399</v>
      </c>
      <c r="S743" s="6">
        <v>0</v>
      </c>
      <c r="T743" s="5">
        <v>0</v>
      </c>
      <c r="U743" s="5">
        <v>0</v>
      </c>
      <c r="V743" s="5">
        <f t="shared" si="19"/>
        <v>1.575</v>
      </c>
      <c r="W743" s="4">
        <v>0</v>
      </c>
    </row>
    <row r="744" spans="1:23" x14ac:dyDescent="0.25">
      <c r="A744" s="3" t="s">
        <v>1041</v>
      </c>
      <c r="B744" s="3" t="s">
        <v>1042</v>
      </c>
      <c r="C744" s="3" t="s">
        <v>2902</v>
      </c>
      <c r="D744" s="3" t="s">
        <v>2903</v>
      </c>
      <c r="E744" s="4" t="s">
        <v>1026</v>
      </c>
      <c r="F744" s="3" t="s">
        <v>1018</v>
      </c>
      <c r="G744" s="3" t="s">
        <v>750</v>
      </c>
      <c r="H744" s="3" t="s">
        <v>1020</v>
      </c>
      <c r="I744" s="3" t="s">
        <v>1047</v>
      </c>
      <c r="J744" s="3" t="s">
        <v>1022</v>
      </c>
      <c r="K744" s="3" t="s">
        <v>1039</v>
      </c>
      <c r="L744" s="5">
        <v>6.25</v>
      </c>
      <c r="M744" s="4">
        <v>1</v>
      </c>
      <c r="N744" s="5">
        <v>1.6</v>
      </c>
      <c r="O744" s="5">
        <v>1.6</v>
      </c>
      <c r="P744" s="4">
        <v>69</v>
      </c>
      <c r="Q744" s="6">
        <v>1.4492753623188399</v>
      </c>
      <c r="R744" s="7">
        <v>2.90144927536232</v>
      </c>
      <c r="S744" s="6">
        <v>0</v>
      </c>
      <c r="T744" s="5">
        <v>0</v>
      </c>
      <c r="U744" s="5">
        <v>0</v>
      </c>
      <c r="V744" s="5">
        <f t="shared" si="19"/>
        <v>1.6</v>
      </c>
      <c r="W744" s="4">
        <v>0</v>
      </c>
    </row>
    <row r="745" spans="1:23" x14ac:dyDescent="0.25">
      <c r="A745" s="3" t="s">
        <v>1041</v>
      </c>
      <c r="B745" s="3" t="s">
        <v>1042</v>
      </c>
      <c r="C745" s="3" t="s">
        <v>2904</v>
      </c>
      <c r="D745" s="3" t="s">
        <v>961</v>
      </c>
      <c r="E745" s="4" t="s">
        <v>1026</v>
      </c>
      <c r="F745" s="3" t="s">
        <v>1061</v>
      </c>
      <c r="G745" s="3" t="s">
        <v>2857</v>
      </c>
      <c r="H745" s="3" t="s">
        <v>1020</v>
      </c>
      <c r="I745" s="3" t="s">
        <v>1047</v>
      </c>
      <c r="J745" s="3" t="s">
        <v>1022</v>
      </c>
      <c r="K745" s="3" t="s">
        <v>1039</v>
      </c>
      <c r="L745" s="5">
        <v>6.25</v>
      </c>
      <c r="M745" s="4">
        <v>1</v>
      </c>
      <c r="N745" s="5">
        <v>1.6</v>
      </c>
      <c r="O745" s="5">
        <v>1.6</v>
      </c>
      <c r="P745" s="4">
        <v>10</v>
      </c>
      <c r="Q745" s="6">
        <v>10</v>
      </c>
      <c r="R745" s="7">
        <v>2.9</v>
      </c>
      <c r="S745" s="6">
        <v>0</v>
      </c>
      <c r="T745" s="5">
        <v>0</v>
      </c>
      <c r="U745" s="5">
        <v>0</v>
      </c>
      <c r="V745" s="5">
        <f t="shared" si="19"/>
        <v>1.6</v>
      </c>
      <c r="W745" s="4">
        <v>0</v>
      </c>
    </row>
    <row r="746" spans="1:23" x14ac:dyDescent="0.25">
      <c r="A746" s="3" t="s">
        <v>1041</v>
      </c>
      <c r="B746" s="3" t="s">
        <v>1042</v>
      </c>
      <c r="C746" s="3" t="s">
        <v>2905</v>
      </c>
      <c r="D746" s="3" t="s">
        <v>2906</v>
      </c>
      <c r="E746" s="4" t="s">
        <v>1026</v>
      </c>
      <c r="F746" s="3" t="s">
        <v>1061</v>
      </c>
      <c r="G746" s="3" t="s">
        <v>2907</v>
      </c>
      <c r="H746" s="3" t="s">
        <v>1020</v>
      </c>
      <c r="I746" s="3" t="s">
        <v>1047</v>
      </c>
      <c r="J746" s="3" t="s">
        <v>1022</v>
      </c>
      <c r="K746" s="3" t="s">
        <v>1039</v>
      </c>
      <c r="L746" s="5">
        <v>6.25</v>
      </c>
      <c r="M746" s="4">
        <v>1</v>
      </c>
      <c r="N746" s="5">
        <v>1.6</v>
      </c>
      <c r="O746" s="5">
        <v>1.6</v>
      </c>
      <c r="P746" s="4">
        <v>7</v>
      </c>
      <c r="Q746" s="6">
        <v>14.285714285714301</v>
      </c>
      <c r="R746" s="7">
        <v>1.4285714285714299</v>
      </c>
      <c r="S746" s="6">
        <v>0</v>
      </c>
      <c r="T746" s="5">
        <v>0</v>
      </c>
      <c r="U746" s="5">
        <v>0</v>
      </c>
      <c r="V746" s="5">
        <f t="shared" si="19"/>
        <v>1.6</v>
      </c>
      <c r="W746" s="4">
        <v>0</v>
      </c>
    </row>
    <row r="747" spans="1:23" x14ac:dyDescent="0.25">
      <c r="A747" s="3" t="s">
        <v>1041</v>
      </c>
      <c r="B747" s="3" t="s">
        <v>1042</v>
      </c>
      <c r="C747" s="3" t="s">
        <v>2908</v>
      </c>
      <c r="D747" s="3" t="s">
        <v>2909</v>
      </c>
      <c r="E747" s="4" t="s">
        <v>1026</v>
      </c>
      <c r="F747" s="3" t="s">
        <v>1018</v>
      </c>
      <c r="G747" s="3" t="s">
        <v>2910</v>
      </c>
      <c r="H747" s="3" t="s">
        <v>1020</v>
      </c>
      <c r="I747" s="3" t="s">
        <v>1047</v>
      </c>
      <c r="J747" s="3" t="s">
        <v>1022</v>
      </c>
      <c r="K747" s="3" t="s">
        <v>1039</v>
      </c>
      <c r="L747" s="5">
        <v>6.25</v>
      </c>
      <c r="M747" s="4">
        <v>1</v>
      </c>
      <c r="N747" s="5">
        <v>1.6125</v>
      </c>
      <c r="O747" s="5">
        <v>1.6125</v>
      </c>
      <c r="P747" s="4">
        <v>2</v>
      </c>
      <c r="Q747" s="6">
        <v>50</v>
      </c>
      <c r="R747" s="7">
        <v>1.5</v>
      </c>
      <c r="S747" s="6">
        <v>0</v>
      </c>
      <c r="T747" s="5">
        <v>0</v>
      </c>
      <c r="U747" s="5">
        <v>0</v>
      </c>
      <c r="V747" s="5">
        <f t="shared" si="19"/>
        <v>1.6125</v>
      </c>
      <c r="W747" s="4">
        <v>0</v>
      </c>
    </row>
    <row r="748" spans="1:23" x14ac:dyDescent="0.25">
      <c r="A748" s="3" t="s">
        <v>1041</v>
      </c>
      <c r="B748" s="3" t="s">
        <v>1042</v>
      </c>
      <c r="C748" s="3" t="s">
        <v>2911</v>
      </c>
      <c r="D748" s="3" t="s">
        <v>916</v>
      </c>
      <c r="E748" s="4" t="s">
        <v>1026</v>
      </c>
      <c r="F748" s="3" t="s">
        <v>1061</v>
      </c>
      <c r="G748" s="3" t="s">
        <v>842</v>
      </c>
      <c r="H748" s="3" t="s">
        <v>1020</v>
      </c>
      <c r="I748" s="3" t="s">
        <v>1047</v>
      </c>
      <c r="J748" s="3" t="s">
        <v>1022</v>
      </c>
      <c r="K748" s="3" t="s">
        <v>1039</v>
      </c>
      <c r="L748" s="5">
        <v>6.25</v>
      </c>
      <c r="M748" s="4">
        <v>1</v>
      </c>
      <c r="N748" s="5">
        <v>1.6125</v>
      </c>
      <c r="O748" s="5">
        <v>1.6125</v>
      </c>
      <c r="P748" s="4">
        <v>66</v>
      </c>
      <c r="Q748" s="6">
        <v>1.51515151515152</v>
      </c>
      <c r="R748" s="7">
        <v>1.2878787878787901</v>
      </c>
      <c r="S748" s="6">
        <v>0</v>
      </c>
      <c r="T748" s="5">
        <v>0</v>
      </c>
      <c r="U748" s="5">
        <v>0</v>
      </c>
      <c r="V748" s="5">
        <f t="shared" si="19"/>
        <v>1.6125</v>
      </c>
      <c r="W748" s="4">
        <v>0</v>
      </c>
    </row>
    <row r="749" spans="1:23" x14ac:dyDescent="0.25">
      <c r="A749" s="3" t="s">
        <v>1041</v>
      </c>
      <c r="B749" s="3" t="s">
        <v>1042</v>
      </c>
      <c r="C749" s="3" t="s">
        <v>2912</v>
      </c>
      <c r="D749" s="3" t="s">
        <v>460</v>
      </c>
      <c r="E749" s="4" t="s">
        <v>1026</v>
      </c>
      <c r="F749" s="3" t="s">
        <v>1308</v>
      </c>
      <c r="G749" s="3" t="s">
        <v>2913</v>
      </c>
      <c r="H749" s="3" t="s">
        <v>1020</v>
      </c>
      <c r="I749" s="3" t="s">
        <v>1047</v>
      </c>
      <c r="J749" s="3" t="s">
        <v>1022</v>
      </c>
      <c r="K749" s="3" t="s">
        <v>1039</v>
      </c>
      <c r="L749" s="5">
        <v>6.25</v>
      </c>
      <c r="M749" s="4">
        <v>1</v>
      </c>
      <c r="N749" s="5">
        <v>1.6125</v>
      </c>
      <c r="O749" s="5">
        <v>1.6125</v>
      </c>
      <c r="P749" s="4">
        <v>3</v>
      </c>
      <c r="Q749" s="6">
        <v>33.3333333333333</v>
      </c>
      <c r="R749" s="7">
        <v>1</v>
      </c>
      <c r="S749" s="6">
        <v>0</v>
      </c>
      <c r="T749" s="5">
        <v>0</v>
      </c>
      <c r="U749" s="5">
        <v>0</v>
      </c>
      <c r="V749" s="5">
        <f t="shared" si="19"/>
        <v>1.6125</v>
      </c>
      <c r="W749" s="4">
        <v>0</v>
      </c>
    </row>
    <row r="750" spans="1:23" x14ac:dyDescent="0.25">
      <c r="A750" s="3" t="s">
        <v>1041</v>
      </c>
      <c r="B750" s="3" t="s">
        <v>1042</v>
      </c>
      <c r="C750" s="3" t="s">
        <v>2914</v>
      </c>
      <c r="D750" s="3" t="s">
        <v>674</v>
      </c>
      <c r="E750" s="4" t="s">
        <v>1026</v>
      </c>
      <c r="F750" s="3" t="s">
        <v>1085</v>
      </c>
      <c r="G750" s="3" t="s">
        <v>1086</v>
      </c>
      <c r="H750" s="3" t="s">
        <v>1020</v>
      </c>
      <c r="I750" s="3" t="s">
        <v>1047</v>
      </c>
      <c r="J750" s="3" t="s">
        <v>1022</v>
      </c>
      <c r="K750" s="3" t="s">
        <v>1025</v>
      </c>
      <c r="L750" s="5">
        <v>6.25</v>
      </c>
      <c r="M750" s="4">
        <v>1</v>
      </c>
      <c r="N750" s="5">
        <v>1.6125</v>
      </c>
      <c r="O750" s="5">
        <v>1.6125</v>
      </c>
      <c r="P750" s="4">
        <v>3</v>
      </c>
      <c r="Q750" s="6">
        <v>33.3333333333333</v>
      </c>
      <c r="R750" s="7">
        <v>1</v>
      </c>
      <c r="S750" s="6">
        <v>0</v>
      </c>
      <c r="T750" s="5">
        <v>0</v>
      </c>
      <c r="U750" s="5">
        <v>0</v>
      </c>
      <c r="V750" s="5">
        <f t="shared" si="19"/>
        <v>1.6125</v>
      </c>
      <c r="W750" s="4">
        <v>0</v>
      </c>
    </row>
    <row r="751" spans="1:23" x14ac:dyDescent="0.25">
      <c r="A751" s="3" t="s">
        <v>1041</v>
      </c>
      <c r="B751" s="3" t="s">
        <v>1042</v>
      </c>
      <c r="C751" s="3" t="s">
        <v>2915</v>
      </c>
      <c r="D751" s="3" t="s">
        <v>700</v>
      </c>
      <c r="E751" s="4" t="s">
        <v>1026</v>
      </c>
      <c r="F751" s="3" t="s">
        <v>1067</v>
      </c>
      <c r="G751" s="3" t="s">
        <v>887</v>
      </c>
      <c r="H751" s="3" t="s">
        <v>1020</v>
      </c>
      <c r="I751" s="3" t="s">
        <v>1047</v>
      </c>
      <c r="J751" s="3" t="s">
        <v>1022</v>
      </c>
      <c r="K751" s="3" t="s">
        <v>1025</v>
      </c>
      <c r="L751" s="5">
        <v>6.25</v>
      </c>
      <c r="M751" s="4">
        <v>1</v>
      </c>
      <c r="N751" s="5">
        <v>1.625</v>
      </c>
      <c r="O751" s="5">
        <v>1.625</v>
      </c>
      <c r="P751" s="4">
        <v>3</v>
      </c>
      <c r="Q751" s="6">
        <v>33.3333333333333</v>
      </c>
      <c r="R751" s="7">
        <v>1</v>
      </c>
      <c r="S751" s="6">
        <v>0</v>
      </c>
      <c r="T751" s="5">
        <v>0</v>
      </c>
      <c r="U751" s="5">
        <v>0</v>
      </c>
      <c r="V751" s="5">
        <f t="shared" si="19"/>
        <v>1.625</v>
      </c>
      <c r="W751" s="4">
        <v>0</v>
      </c>
    </row>
    <row r="752" spans="1:23" x14ac:dyDescent="0.25">
      <c r="A752" s="3" t="s">
        <v>1041</v>
      </c>
      <c r="B752" s="3" t="s">
        <v>1042</v>
      </c>
      <c r="C752" s="3" t="s">
        <v>2916</v>
      </c>
      <c r="D752" s="3" t="s">
        <v>2917</v>
      </c>
      <c r="E752" s="4" t="s">
        <v>1026</v>
      </c>
      <c r="F752" s="3" t="s">
        <v>1061</v>
      </c>
      <c r="G752" s="3" t="s">
        <v>2918</v>
      </c>
      <c r="H752" s="3" t="s">
        <v>1020</v>
      </c>
      <c r="I752" s="3" t="s">
        <v>1047</v>
      </c>
      <c r="J752" s="3" t="s">
        <v>1022</v>
      </c>
      <c r="K752" s="3" t="s">
        <v>1039</v>
      </c>
      <c r="L752" s="5">
        <v>6.25</v>
      </c>
      <c r="M752" s="4">
        <v>1</v>
      </c>
      <c r="N752" s="5">
        <v>1.625</v>
      </c>
      <c r="O752" s="5">
        <v>1.625</v>
      </c>
      <c r="P752" s="4">
        <v>5</v>
      </c>
      <c r="Q752" s="6">
        <v>20</v>
      </c>
      <c r="R752" s="7">
        <v>1.64</v>
      </c>
      <c r="S752" s="6">
        <v>0</v>
      </c>
      <c r="T752" s="5">
        <v>0</v>
      </c>
      <c r="U752" s="5">
        <v>0</v>
      </c>
      <c r="V752" s="5">
        <f t="shared" si="19"/>
        <v>1.625</v>
      </c>
      <c r="W752" s="4">
        <v>0</v>
      </c>
    </row>
    <row r="753" spans="1:23" x14ac:dyDescent="0.25">
      <c r="A753" s="3" t="s">
        <v>1041</v>
      </c>
      <c r="B753" s="3" t="s">
        <v>1042</v>
      </c>
      <c r="C753" s="3" t="s">
        <v>2919</v>
      </c>
      <c r="D753" s="3" t="s">
        <v>1044</v>
      </c>
      <c r="E753" s="4" t="s">
        <v>1026</v>
      </c>
      <c r="F753" s="3" t="s">
        <v>1085</v>
      </c>
      <c r="G753" s="3" t="s">
        <v>1086</v>
      </c>
      <c r="H753" s="3" t="s">
        <v>1020</v>
      </c>
      <c r="I753" s="3" t="s">
        <v>1047</v>
      </c>
      <c r="J753" s="3" t="s">
        <v>1022</v>
      </c>
      <c r="K753" s="3" t="s">
        <v>1025</v>
      </c>
      <c r="L753" s="5">
        <v>6.25</v>
      </c>
      <c r="M753" s="4">
        <v>1</v>
      </c>
      <c r="N753" s="5">
        <v>1.625</v>
      </c>
      <c r="O753" s="5">
        <v>1.625</v>
      </c>
      <c r="P753" s="4">
        <v>13</v>
      </c>
      <c r="Q753" s="6">
        <v>7.6923076923076898</v>
      </c>
      <c r="R753" s="7">
        <v>1.7692307692307701</v>
      </c>
      <c r="S753" s="6">
        <v>0</v>
      </c>
      <c r="T753" s="5">
        <v>0</v>
      </c>
      <c r="U753" s="5">
        <v>0</v>
      </c>
      <c r="V753" s="5">
        <f t="shared" si="19"/>
        <v>1.625</v>
      </c>
      <c r="W753" s="4">
        <v>0</v>
      </c>
    </row>
    <row r="754" spans="1:23" x14ac:dyDescent="0.25">
      <c r="A754" s="3" t="s">
        <v>1041</v>
      </c>
      <c r="B754" s="3" t="s">
        <v>1042</v>
      </c>
      <c r="C754" s="3" t="s">
        <v>2920</v>
      </c>
      <c r="D754" s="3" t="s">
        <v>645</v>
      </c>
      <c r="E754" s="4" t="s">
        <v>1026</v>
      </c>
      <c r="F754" s="3" t="s">
        <v>1081</v>
      </c>
      <c r="G754" s="3" t="s">
        <v>741</v>
      </c>
      <c r="H754" s="3" t="s">
        <v>1020</v>
      </c>
      <c r="I754" s="3" t="s">
        <v>1047</v>
      </c>
      <c r="J754" s="3" t="s">
        <v>1022</v>
      </c>
      <c r="K754" s="3" t="s">
        <v>1039</v>
      </c>
      <c r="L754" s="5">
        <v>6.25</v>
      </c>
      <c r="M754" s="4">
        <v>1</v>
      </c>
      <c r="N754" s="5">
        <v>1.625</v>
      </c>
      <c r="O754" s="5">
        <v>1.625</v>
      </c>
      <c r="P754" s="4">
        <v>13</v>
      </c>
      <c r="Q754" s="6">
        <v>7.6923076923076898</v>
      </c>
      <c r="R754" s="7">
        <v>1.92307692307692</v>
      </c>
      <c r="S754" s="6">
        <v>0</v>
      </c>
      <c r="T754" s="5">
        <v>0</v>
      </c>
      <c r="U754" s="5">
        <v>0</v>
      </c>
      <c r="V754" s="5">
        <f t="shared" si="19"/>
        <v>1.625</v>
      </c>
      <c r="W754" s="4">
        <v>0</v>
      </c>
    </row>
    <row r="755" spans="1:23" x14ac:dyDescent="0.25">
      <c r="A755" s="3" t="s">
        <v>1041</v>
      </c>
      <c r="B755" s="3" t="s">
        <v>1042</v>
      </c>
      <c r="C755" s="3" t="s">
        <v>2921</v>
      </c>
      <c r="D755" s="3" t="s">
        <v>2922</v>
      </c>
      <c r="E755" s="4" t="s">
        <v>1026</v>
      </c>
      <c r="F755" s="3" t="s">
        <v>1081</v>
      </c>
      <c r="G755" s="3" t="s">
        <v>2923</v>
      </c>
      <c r="H755" s="3" t="s">
        <v>1020</v>
      </c>
      <c r="I755" s="3" t="s">
        <v>1047</v>
      </c>
      <c r="J755" s="3" t="s">
        <v>1022</v>
      </c>
      <c r="K755" s="3" t="s">
        <v>1039</v>
      </c>
      <c r="L755" s="5">
        <v>6.25</v>
      </c>
      <c r="M755" s="4">
        <v>1</v>
      </c>
      <c r="N755" s="5">
        <v>1.625</v>
      </c>
      <c r="O755" s="5">
        <v>1.625</v>
      </c>
      <c r="P755" s="4">
        <v>19</v>
      </c>
      <c r="Q755" s="6">
        <v>5.2631578947368398</v>
      </c>
      <c r="R755" s="7">
        <v>2.0526315789473699</v>
      </c>
      <c r="S755" s="6">
        <v>0</v>
      </c>
      <c r="T755" s="5">
        <v>0</v>
      </c>
      <c r="U755" s="5">
        <v>0</v>
      </c>
      <c r="V755" s="5">
        <f t="shared" si="19"/>
        <v>1.625</v>
      </c>
      <c r="W755" s="4">
        <v>0</v>
      </c>
    </row>
    <row r="756" spans="1:23" x14ac:dyDescent="0.25">
      <c r="A756" s="3" t="s">
        <v>1041</v>
      </c>
      <c r="B756" s="3" t="s">
        <v>1042</v>
      </c>
      <c r="C756" s="3" t="s">
        <v>2924</v>
      </c>
      <c r="D756" s="3" t="s">
        <v>410</v>
      </c>
      <c r="E756" s="4" t="s">
        <v>1026</v>
      </c>
      <c r="F756" s="3" t="s">
        <v>1241</v>
      </c>
      <c r="G756" s="3" t="s">
        <v>114</v>
      </c>
      <c r="H756" s="3" t="s">
        <v>115</v>
      </c>
      <c r="I756" s="3" t="s">
        <v>1047</v>
      </c>
      <c r="J756" s="3" t="s">
        <v>1022</v>
      </c>
      <c r="K756" s="3" t="s">
        <v>1025</v>
      </c>
      <c r="L756" s="5">
        <v>6.25</v>
      </c>
      <c r="M756" s="4">
        <v>1</v>
      </c>
      <c r="N756" s="5">
        <v>1.6375</v>
      </c>
      <c r="O756" s="5">
        <v>1.6375</v>
      </c>
      <c r="P756" s="4">
        <v>24</v>
      </c>
      <c r="Q756" s="6">
        <v>4.1666666666666696</v>
      </c>
      <c r="R756" s="7">
        <v>2.125</v>
      </c>
      <c r="S756" s="6">
        <v>0</v>
      </c>
      <c r="T756" s="5">
        <v>0</v>
      </c>
      <c r="U756" s="5">
        <v>0</v>
      </c>
      <c r="V756" s="5">
        <f t="shared" si="19"/>
        <v>1.6375</v>
      </c>
      <c r="W756" s="4">
        <v>0</v>
      </c>
    </row>
    <row r="757" spans="1:23" x14ac:dyDescent="0.25">
      <c r="A757" s="3" t="s">
        <v>1041</v>
      </c>
      <c r="B757" s="3" t="s">
        <v>1042</v>
      </c>
      <c r="C757" s="3" t="s">
        <v>2925</v>
      </c>
      <c r="D757" s="3" t="s">
        <v>2926</v>
      </c>
      <c r="E757" s="4" t="s">
        <v>1026</v>
      </c>
      <c r="F757" s="3" t="s">
        <v>1018</v>
      </c>
      <c r="G757" s="3" t="s">
        <v>750</v>
      </c>
      <c r="H757" s="3" t="s">
        <v>1020</v>
      </c>
      <c r="I757" s="3" t="s">
        <v>1047</v>
      </c>
      <c r="J757" s="3" t="s">
        <v>1022</v>
      </c>
      <c r="K757" s="3" t="s">
        <v>1039</v>
      </c>
      <c r="L757" s="5">
        <v>6.25</v>
      </c>
      <c r="M757" s="4">
        <v>3</v>
      </c>
      <c r="N757" s="5">
        <v>1.6374999750000001</v>
      </c>
      <c r="O757" s="5">
        <v>0.54583332500000004</v>
      </c>
      <c r="P757" s="4">
        <v>117</v>
      </c>
      <c r="Q757" s="6">
        <v>2.5641025641025599</v>
      </c>
      <c r="R757" s="7">
        <v>4.0435897435897399</v>
      </c>
      <c r="S757" s="6">
        <v>0</v>
      </c>
      <c r="T757" s="5">
        <v>0</v>
      </c>
      <c r="U757" s="5">
        <v>0</v>
      </c>
      <c r="V757" s="5">
        <f t="shared" si="19"/>
        <v>1.6374999750000001</v>
      </c>
      <c r="W757" s="4">
        <v>0</v>
      </c>
    </row>
    <row r="758" spans="1:23" x14ac:dyDescent="0.25">
      <c r="A758" s="3" t="s">
        <v>1041</v>
      </c>
      <c r="B758" s="3" t="s">
        <v>1042</v>
      </c>
      <c r="C758" s="3" t="s">
        <v>2927</v>
      </c>
      <c r="D758" s="3" t="s">
        <v>2928</v>
      </c>
      <c r="E758" s="4" t="s">
        <v>1026</v>
      </c>
      <c r="F758" s="3" t="s">
        <v>1061</v>
      </c>
      <c r="G758" s="3" t="s">
        <v>2907</v>
      </c>
      <c r="H758" s="3" t="s">
        <v>1020</v>
      </c>
      <c r="I758" s="3" t="s">
        <v>1047</v>
      </c>
      <c r="J758" s="3" t="s">
        <v>1022</v>
      </c>
      <c r="K758" s="3" t="s">
        <v>1039</v>
      </c>
      <c r="L758" s="5">
        <v>6.25</v>
      </c>
      <c r="M758" s="4">
        <v>1</v>
      </c>
      <c r="N758" s="5">
        <v>1.6375</v>
      </c>
      <c r="O758" s="5">
        <v>1.6375</v>
      </c>
      <c r="P758" s="4">
        <v>1</v>
      </c>
      <c r="Q758" s="6">
        <v>100</v>
      </c>
      <c r="R758" s="7">
        <v>2</v>
      </c>
      <c r="S758" s="6">
        <v>0</v>
      </c>
      <c r="T758" s="5">
        <v>0</v>
      </c>
      <c r="U758" s="5">
        <v>0</v>
      </c>
      <c r="V758" s="5">
        <f t="shared" si="19"/>
        <v>1.6375</v>
      </c>
      <c r="W758" s="4">
        <v>0</v>
      </c>
    </row>
    <row r="759" spans="1:23" x14ac:dyDescent="0.25">
      <c r="A759" s="3" t="s">
        <v>1041</v>
      </c>
      <c r="B759" s="3" t="s">
        <v>1042</v>
      </c>
      <c r="C759" s="3" t="s">
        <v>2929</v>
      </c>
      <c r="D759" s="3" t="s">
        <v>2922</v>
      </c>
      <c r="E759" s="4" t="s">
        <v>1026</v>
      </c>
      <c r="F759" s="3" t="s">
        <v>1308</v>
      </c>
      <c r="G759" s="3" t="s">
        <v>2930</v>
      </c>
      <c r="H759" s="3" t="s">
        <v>1020</v>
      </c>
      <c r="I759" s="3" t="s">
        <v>1047</v>
      </c>
      <c r="J759" s="3" t="s">
        <v>1022</v>
      </c>
      <c r="K759" s="3" t="s">
        <v>1039</v>
      </c>
      <c r="L759" s="5">
        <v>6.25</v>
      </c>
      <c r="M759" s="4">
        <v>1</v>
      </c>
      <c r="N759" s="5">
        <v>1.6375</v>
      </c>
      <c r="O759" s="5">
        <v>1.6375</v>
      </c>
      <c r="P759" s="4">
        <v>23</v>
      </c>
      <c r="Q759" s="6">
        <v>4.3478260869565197</v>
      </c>
      <c r="R759" s="7">
        <v>1.96086956521739</v>
      </c>
      <c r="S759" s="6">
        <v>0</v>
      </c>
      <c r="T759" s="5">
        <v>0</v>
      </c>
      <c r="U759" s="5">
        <v>0</v>
      </c>
      <c r="V759" s="5">
        <f t="shared" si="19"/>
        <v>1.6375</v>
      </c>
      <c r="W759" s="4">
        <v>0</v>
      </c>
    </row>
    <row r="760" spans="1:23" x14ac:dyDescent="0.25">
      <c r="A760" s="3" t="s">
        <v>1041</v>
      </c>
      <c r="B760" s="3" t="s">
        <v>1042</v>
      </c>
      <c r="C760" s="3" t="s">
        <v>2931</v>
      </c>
      <c r="D760" s="3" t="s">
        <v>2932</v>
      </c>
      <c r="E760" s="4" t="s">
        <v>1026</v>
      </c>
      <c r="F760" s="3" t="s">
        <v>1254</v>
      </c>
      <c r="G760" s="3" t="s">
        <v>962</v>
      </c>
      <c r="H760" s="3" t="s">
        <v>1020</v>
      </c>
      <c r="I760" s="3" t="s">
        <v>1047</v>
      </c>
      <c r="J760" s="3" t="s">
        <v>1022</v>
      </c>
      <c r="K760" s="3" t="s">
        <v>1025</v>
      </c>
      <c r="L760" s="5">
        <v>6.25</v>
      </c>
      <c r="M760" s="4">
        <v>2</v>
      </c>
      <c r="N760" s="5">
        <v>1.65</v>
      </c>
      <c r="O760" s="5">
        <v>0.82499999999999996</v>
      </c>
      <c r="P760" s="4">
        <v>1</v>
      </c>
      <c r="Q760" s="6">
        <v>200</v>
      </c>
      <c r="R760" s="7">
        <v>2</v>
      </c>
      <c r="S760" s="6">
        <v>0</v>
      </c>
      <c r="T760" s="5">
        <v>0</v>
      </c>
      <c r="U760" s="5">
        <v>0</v>
      </c>
      <c r="V760" s="5">
        <f t="shared" si="19"/>
        <v>1.65</v>
      </c>
      <c r="W760" s="4">
        <v>0</v>
      </c>
    </row>
    <row r="761" spans="1:23" x14ac:dyDescent="0.25">
      <c r="A761" s="3" t="s">
        <v>1041</v>
      </c>
      <c r="B761" s="3" t="s">
        <v>1042</v>
      </c>
      <c r="C761" s="3" t="s">
        <v>2933</v>
      </c>
      <c r="D761" s="3" t="s">
        <v>2934</v>
      </c>
      <c r="E761" s="4" t="s">
        <v>1026</v>
      </c>
      <c r="F761" s="3" t="s">
        <v>1061</v>
      </c>
      <c r="G761" s="3" t="s">
        <v>2918</v>
      </c>
      <c r="H761" s="3" t="s">
        <v>1020</v>
      </c>
      <c r="I761" s="3" t="s">
        <v>1047</v>
      </c>
      <c r="J761" s="3" t="s">
        <v>1022</v>
      </c>
      <c r="K761" s="3" t="s">
        <v>1039</v>
      </c>
      <c r="L761" s="5">
        <v>6.25</v>
      </c>
      <c r="M761" s="4">
        <v>1</v>
      </c>
      <c r="N761" s="5">
        <v>1.65</v>
      </c>
      <c r="O761" s="5">
        <v>1.65</v>
      </c>
      <c r="P761" s="4">
        <v>40</v>
      </c>
      <c r="Q761" s="6">
        <v>2.5</v>
      </c>
      <c r="R761" s="7">
        <v>1.024</v>
      </c>
      <c r="S761" s="6">
        <v>0</v>
      </c>
      <c r="T761" s="5">
        <v>0</v>
      </c>
      <c r="U761" s="5">
        <v>0</v>
      </c>
      <c r="V761" s="5">
        <f t="shared" si="19"/>
        <v>1.65</v>
      </c>
      <c r="W761" s="4">
        <v>0</v>
      </c>
    </row>
    <row r="762" spans="1:23" x14ac:dyDescent="0.25">
      <c r="A762" s="3" t="s">
        <v>1041</v>
      </c>
      <c r="B762" s="3" t="s">
        <v>1042</v>
      </c>
      <c r="C762" s="3" t="s">
        <v>2935</v>
      </c>
      <c r="D762" s="3" t="s">
        <v>2936</v>
      </c>
      <c r="E762" s="4" t="s">
        <v>1026</v>
      </c>
      <c r="F762" s="3" t="s">
        <v>1061</v>
      </c>
      <c r="G762" s="3" t="s">
        <v>2857</v>
      </c>
      <c r="H762" s="3" t="s">
        <v>1020</v>
      </c>
      <c r="I762" s="3" t="s">
        <v>1047</v>
      </c>
      <c r="J762" s="3" t="s">
        <v>1022</v>
      </c>
      <c r="K762" s="3" t="s">
        <v>1039</v>
      </c>
      <c r="L762" s="5">
        <v>6.25</v>
      </c>
      <c r="M762" s="4">
        <v>1</v>
      </c>
      <c r="N762" s="5">
        <v>1.65</v>
      </c>
      <c r="O762" s="5">
        <v>1.65</v>
      </c>
      <c r="P762" s="4">
        <v>16</v>
      </c>
      <c r="Q762" s="6">
        <v>6.25</v>
      </c>
      <c r="R762" s="7">
        <v>1</v>
      </c>
      <c r="S762" s="6">
        <v>0</v>
      </c>
      <c r="T762" s="5">
        <v>0</v>
      </c>
      <c r="U762" s="5">
        <v>0</v>
      </c>
      <c r="V762" s="5">
        <f t="shared" si="19"/>
        <v>1.65</v>
      </c>
      <c r="W762" s="4">
        <v>0</v>
      </c>
    </row>
    <row r="763" spans="1:23" x14ac:dyDescent="0.25">
      <c r="A763" s="3" t="s">
        <v>1041</v>
      </c>
      <c r="B763" s="3" t="s">
        <v>1042</v>
      </c>
      <c r="C763" s="3" t="s">
        <v>2937</v>
      </c>
      <c r="D763" s="3" t="s">
        <v>460</v>
      </c>
      <c r="E763" s="4" t="s">
        <v>1026</v>
      </c>
      <c r="F763" s="3" t="s">
        <v>1074</v>
      </c>
      <c r="G763" s="3" t="s">
        <v>2938</v>
      </c>
      <c r="H763" s="3" t="s">
        <v>1020</v>
      </c>
      <c r="I763" s="3" t="s">
        <v>1047</v>
      </c>
      <c r="J763" s="3" t="s">
        <v>1022</v>
      </c>
      <c r="K763" s="3" t="s">
        <v>1025</v>
      </c>
      <c r="L763" s="5">
        <v>6.25</v>
      </c>
      <c r="M763" s="4">
        <v>1</v>
      </c>
      <c r="N763" s="5">
        <v>1.65</v>
      </c>
      <c r="O763" s="5">
        <v>1.65</v>
      </c>
      <c r="P763" s="4">
        <v>4</v>
      </c>
      <c r="Q763" s="6">
        <v>25</v>
      </c>
      <c r="R763" s="7">
        <v>5.25</v>
      </c>
      <c r="S763" s="6">
        <v>0</v>
      </c>
      <c r="T763" s="5">
        <v>0</v>
      </c>
      <c r="U763" s="5">
        <v>0</v>
      </c>
      <c r="V763" s="5">
        <f t="shared" si="19"/>
        <v>1.65</v>
      </c>
      <c r="W763" s="4">
        <v>0</v>
      </c>
    </row>
    <row r="764" spans="1:23" x14ac:dyDescent="0.25">
      <c r="A764" s="3" t="s">
        <v>1041</v>
      </c>
      <c r="B764" s="3" t="s">
        <v>1042</v>
      </c>
      <c r="C764" s="3" t="s">
        <v>2939</v>
      </c>
      <c r="D764" s="3" t="s">
        <v>2934</v>
      </c>
      <c r="E764" s="4" t="s">
        <v>1026</v>
      </c>
      <c r="F764" s="3" t="s">
        <v>1074</v>
      </c>
      <c r="G764" s="3" t="s">
        <v>2940</v>
      </c>
      <c r="H764" s="3" t="s">
        <v>1020</v>
      </c>
      <c r="I764" s="3" t="s">
        <v>1047</v>
      </c>
      <c r="J764" s="3" t="s">
        <v>1022</v>
      </c>
      <c r="K764" s="3" t="s">
        <v>1025</v>
      </c>
      <c r="L764" s="5">
        <v>6.25</v>
      </c>
      <c r="M764" s="4">
        <v>1</v>
      </c>
      <c r="N764" s="5">
        <v>1.65</v>
      </c>
      <c r="O764" s="5">
        <v>1.65</v>
      </c>
      <c r="P764" s="4">
        <v>5</v>
      </c>
      <c r="Q764" s="6">
        <v>20</v>
      </c>
      <c r="R764" s="7">
        <v>1</v>
      </c>
      <c r="S764" s="6">
        <v>0</v>
      </c>
      <c r="T764" s="5">
        <v>0</v>
      </c>
      <c r="U764" s="5">
        <v>0</v>
      </c>
      <c r="V764" s="5">
        <f t="shared" si="19"/>
        <v>1.65</v>
      </c>
      <c r="W764" s="4">
        <v>0</v>
      </c>
    </row>
    <row r="765" spans="1:23" x14ac:dyDescent="0.25">
      <c r="A765" s="3" t="s">
        <v>1041</v>
      </c>
      <c r="B765" s="3" t="s">
        <v>1042</v>
      </c>
      <c r="C765" s="3" t="s">
        <v>2941</v>
      </c>
      <c r="D765" s="3" t="s">
        <v>2942</v>
      </c>
      <c r="E765" s="4" t="s">
        <v>1026</v>
      </c>
      <c r="F765" s="3" t="s">
        <v>1241</v>
      </c>
      <c r="G765" s="3" t="s">
        <v>2943</v>
      </c>
      <c r="H765" s="3" t="s">
        <v>1020</v>
      </c>
      <c r="I765" s="3" t="s">
        <v>1047</v>
      </c>
      <c r="J765" s="3" t="s">
        <v>1022</v>
      </c>
      <c r="K765" s="3" t="s">
        <v>1025</v>
      </c>
      <c r="L765" s="5">
        <v>6.25</v>
      </c>
      <c r="M765" s="4">
        <v>1</v>
      </c>
      <c r="N765" s="5">
        <v>1.6625000000000001</v>
      </c>
      <c r="O765" s="5">
        <v>1.6625000000000001</v>
      </c>
      <c r="P765" s="4">
        <v>17</v>
      </c>
      <c r="Q765" s="6">
        <v>5.8823529411764701</v>
      </c>
      <c r="R765" s="7">
        <v>1.70588235294118</v>
      </c>
      <c r="S765" s="6">
        <v>0</v>
      </c>
      <c r="T765" s="5">
        <v>0</v>
      </c>
      <c r="U765" s="5">
        <v>0</v>
      </c>
      <c r="V765" s="5">
        <f t="shared" si="19"/>
        <v>1.6625000000000001</v>
      </c>
      <c r="W765" s="4">
        <v>0</v>
      </c>
    </row>
    <row r="766" spans="1:23" x14ac:dyDescent="0.25">
      <c r="A766" s="3" t="s">
        <v>1041</v>
      </c>
      <c r="B766" s="3" t="s">
        <v>1042</v>
      </c>
      <c r="C766" s="3" t="s">
        <v>2944</v>
      </c>
      <c r="D766" s="3" t="s">
        <v>2945</v>
      </c>
      <c r="E766" s="4" t="s">
        <v>1026</v>
      </c>
      <c r="F766" s="3" t="s">
        <v>1018</v>
      </c>
      <c r="G766" s="3" t="s">
        <v>52</v>
      </c>
      <c r="H766" s="3" t="s">
        <v>1020</v>
      </c>
      <c r="I766" s="3" t="s">
        <v>1047</v>
      </c>
      <c r="J766" s="3" t="s">
        <v>1022</v>
      </c>
      <c r="K766" s="3" t="s">
        <v>1039</v>
      </c>
      <c r="L766" s="5">
        <v>6.25</v>
      </c>
      <c r="M766" s="4">
        <v>1</v>
      </c>
      <c r="N766" s="5">
        <v>1.6625000000000001</v>
      </c>
      <c r="O766" s="5">
        <v>1.6625000000000001</v>
      </c>
      <c r="P766" s="4">
        <v>83</v>
      </c>
      <c r="Q766" s="6">
        <v>1.2048192771084301</v>
      </c>
      <c r="R766" s="7">
        <v>1.26506024096386</v>
      </c>
      <c r="S766" s="6">
        <v>0</v>
      </c>
      <c r="T766" s="5">
        <v>0</v>
      </c>
      <c r="U766" s="5">
        <v>0</v>
      </c>
      <c r="V766" s="5">
        <f t="shared" si="19"/>
        <v>1.6625000000000001</v>
      </c>
      <c r="W766" s="4">
        <v>0</v>
      </c>
    </row>
    <row r="767" spans="1:23" x14ac:dyDescent="0.25">
      <c r="A767" s="3" t="s">
        <v>1041</v>
      </c>
      <c r="B767" s="3" t="s">
        <v>1042</v>
      </c>
      <c r="C767" s="3" t="s">
        <v>2946</v>
      </c>
      <c r="D767" s="3" t="s">
        <v>2947</v>
      </c>
      <c r="E767" s="4" t="s">
        <v>1034</v>
      </c>
      <c r="F767" s="3" t="s">
        <v>1018</v>
      </c>
      <c r="G767" s="3" t="s">
        <v>774</v>
      </c>
      <c r="H767" s="3" t="s">
        <v>1020</v>
      </c>
      <c r="I767" s="3" t="s">
        <v>1047</v>
      </c>
      <c r="J767" s="3" t="s">
        <v>1022</v>
      </c>
      <c r="K767" s="3" t="s">
        <v>1039</v>
      </c>
      <c r="L767" s="5">
        <v>6.25</v>
      </c>
      <c r="M767" s="4">
        <v>1</v>
      </c>
      <c r="N767" s="5">
        <v>1.6625000000000001</v>
      </c>
      <c r="O767" s="5">
        <v>1.6625000000000001</v>
      </c>
      <c r="P767" s="4">
        <v>18</v>
      </c>
      <c r="Q767" s="6">
        <v>5.5555555555555598</v>
      </c>
      <c r="R767" s="7">
        <v>2.5</v>
      </c>
      <c r="S767" s="6">
        <v>0</v>
      </c>
      <c r="T767" s="5">
        <v>0</v>
      </c>
      <c r="U767" s="5">
        <v>0</v>
      </c>
      <c r="V767" s="5">
        <f t="shared" si="19"/>
        <v>1.6625000000000001</v>
      </c>
      <c r="W767" s="4">
        <v>0</v>
      </c>
    </row>
    <row r="768" spans="1:23" x14ac:dyDescent="0.25">
      <c r="A768" s="3" t="s">
        <v>1041</v>
      </c>
      <c r="B768" s="3" t="s">
        <v>1042</v>
      </c>
      <c r="C768" s="3" t="s">
        <v>2948</v>
      </c>
      <c r="D768" s="3" t="s">
        <v>2949</v>
      </c>
      <c r="E768" s="4" t="s">
        <v>1026</v>
      </c>
      <c r="F768" s="3" t="s">
        <v>1045</v>
      </c>
      <c r="G768" s="3" t="s">
        <v>2950</v>
      </c>
      <c r="H768" s="3" t="s">
        <v>1020</v>
      </c>
      <c r="I768" s="3" t="s">
        <v>1047</v>
      </c>
      <c r="J768" s="3" t="s">
        <v>1022</v>
      </c>
      <c r="K768" s="3" t="s">
        <v>1025</v>
      </c>
      <c r="L768" s="5">
        <v>6.25</v>
      </c>
      <c r="M768" s="4">
        <v>1</v>
      </c>
      <c r="N768" s="5">
        <v>1.6625000000000001</v>
      </c>
      <c r="O768" s="5">
        <v>1.6625000000000001</v>
      </c>
      <c r="P768" s="4">
        <v>3</v>
      </c>
      <c r="Q768" s="6">
        <v>33.3333333333333</v>
      </c>
      <c r="R768" s="7">
        <v>2.3333333333333299</v>
      </c>
      <c r="S768" s="6">
        <v>0</v>
      </c>
      <c r="T768" s="5">
        <v>0</v>
      </c>
      <c r="U768" s="5">
        <v>0</v>
      </c>
      <c r="V768" s="5">
        <f t="shared" si="19"/>
        <v>1.6625000000000001</v>
      </c>
      <c r="W768" s="4">
        <v>0</v>
      </c>
    </row>
    <row r="769" spans="1:23" x14ac:dyDescent="0.25">
      <c r="A769" s="3" t="s">
        <v>1041</v>
      </c>
      <c r="B769" s="3" t="s">
        <v>1042</v>
      </c>
      <c r="C769" s="3" t="s">
        <v>2951</v>
      </c>
      <c r="D769" s="3" t="s">
        <v>1262</v>
      </c>
      <c r="E769" s="4" t="s">
        <v>1026</v>
      </c>
      <c r="F769" s="3" t="s">
        <v>1061</v>
      </c>
      <c r="G769" s="3" t="s">
        <v>2907</v>
      </c>
      <c r="H769" s="3" t="s">
        <v>1020</v>
      </c>
      <c r="I769" s="3" t="s">
        <v>1047</v>
      </c>
      <c r="J769" s="3" t="s">
        <v>1022</v>
      </c>
      <c r="K769" s="3" t="s">
        <v>1039</v>
      </c>
      <c r="L769" s="5">
        <v>6.25</v>
      </c>
      <c r="M769" s="4">
        <v>1</v>
      </c>
      <c r="N769" s="5">
        <v>1.6625000000000001</v>
      </c>
      <c r="O769" s="5">
        <v>1.6625000000000001</v>
      </c>
      <c r="P769" s="4">
        <v>7</v>
      </c>
      <c r="Q769" s="6">
        <v>14.285714285714301</v>
      </c>
      <c r="R769" s="7">
        <v>1.28571428571429</v>
      </c>
      <c r="S769" s="6">
        <v>0</v>
      </c>
      <c r="T769" s="5">
        <v>0</v>
      </c>
      <c r="U769" s="5">
        <v>0</v>
      </c>
      <c r="V769" s="5">
        <f t="shared" si="19"/>
        <v>1.6625000000000001</v>
      </c>
      <c r="W769" s="4">
        <v>0</v>
      </c>
    </row>
    <row r="770" spans="1:23" x14ac:dyDescent="0.25">
      <c r="A770" s="3" t="s">
        <v>1041</v>
      </c>
      <c r="B770" s="3" t="s">
        <v>1042</v>
      </c>
      <c r="C770" s="3" t="s">
        <v>2952</v>
      </c>
      <c r="D770" s="3" t="s">
        <v>2953</v>
      </c>
      <c r="E770" s="4" t="s">
        <v>1026</v>
      </c>
      <c r="F770" s="3" t="s">
        <v>1018</v>
      </c>
      <c r="G770" s="3" t="s">
        <v>279</v>
      </c>
      <c r="H770" s="3" t="s">
        <v>1020</v>
      </c>
      <c r="I770" s="3" t="s">
        <v>1047</v>
      </c>
      <c r="J770" s="3" t="s">
        <v>1022</v>
      </c>
      <c r="K770" s="3" t="s">
        <v>1025</v>
      </c>
      <c r="L770" s="5">
        <v>6.25</v>
      </c>
      <c r="M770" s="4">
        <v>2</v>
      </c>
      <c r="N770" s="5">
        <v>1.675</v>
      </c>
      <c r="O770" s="5">
        <v>0.83750000000000002</v>
      </c>
      <c r="P770" s="4">
        <v>44</v>
      </c>
      <c r="Q770" s="6">
        <v>4.5454545454545503</v>
      </c>
      <c r="R770" s="7">
        <v>2.7727272727272698</v>
      </c>
      <c r="S770" s="6">
        <v>0</v>
      </c>
      <c r="T770" s="5">
        <v>0</v>
      </c>
      <c r="U770" s="5">
        <v>0</v>
      </c>
      <c r="V770" s="5">
        <f t="shared" ref="V770:V833" si="20">N770</f>
        <v>1.675</v>
      </c>
      <c r="W770" s="4">
        <v>0</v>
      </c>
    </row>
    <row r="771" spans="1:23" x14ac:dyDescent="0.25">
      <c r="A771" s="3" t="s">
        <v>1041</v>
      </c>
      <c r="B771" s="3" t="s">
        <v>1042</v>
      </c>
      <c r="C771" s="3" t="s">
        <v>2954</v>
      </c>
      <c r="D771" s="3" t="s">
        <v>802</v>
      </c>
      <c r="E771" s="4" t="s">
        <v>1026</v>
      </c>
      <c r="F771" s="3" t="s">
        <v>1018</v>
      </c>
      <c r="G771" s="3" t="s">
        <v>1019</v>
      </c>
      <c r="H771" s="3" t="s">
        <v>1020</v>
      </c>
      <c r="I771" s="3" t="s">
        <v>1047</v>
      </c>
      <c r="J771" s="3" t="s">
        <v>1022</v>
      </c>
      <c r="K771" s="3" t="s">
        <v>1025</v>
      </c>
      <c r="L771" s="5">
        <v>6.25</v>
      </c>
      <c r="M771" s="4">
        <v>3</v>
      </c>
      <c r="N771" s="5">
        <v>1.674999975</v>
      </c>
      <c r="O771" s="5">
        <v>0.55833332499999999</v>
      </c>
      <c r="P771" s="4">
        <v>95</v>
      </c>
      <c r="Q771" s="6">
        <v>3.1578947368421102</v>
      </c>
      <c r="R771" s="7">
        <v>3.9694736842105298</v>
      </c>
      <c r="S771" s="6">
        <v>0</v>
      </c>
      <c r="T771" s="5">
        <v>0</v>
      </c>
      <c r="U771" s="5">
        <v>0</v>
      </c>
      <c r="V771" s="5">
        <f t="shared" si="20"/>
        <v>1.674999975</v>
      </c>
      <c r="W771" s="4">
        <v>0</v>
      </c>
    </row>
    <row r="772" spans="1:23" x14ac:dyDescent="0.25">
      <c r="A772" s="3" t="s">
        <v>1041</v>
      </c>
      <c r="B772" s="3" t="s">
        <v>1042</v>
      </c>
      <c r="C772" s="3" t="s">
        <v>2955</v>
      </c>
      <c r="D772" s="3" t="s">
        <v>2956</v>
      </c>
      <c r="E772" s="4" t="s">
        <v>1026</v>
      </c>
      <c r="F772" s="3" t="s">
        <v>1018</v>
      </c>
      <c r="G772" s="3" t="s">
        <v>1088</v>
      </c>
      <c r="H772" s="3" t="s">
        <v>1020</v>
      </c>
      <c r="I772" s="3" t="s">
        <v>1047</v>
      </c>
      <c r="J772" s="3" t="s">
        <v>1022</v>
      </c>
      <c r="K772" s="3" t="s">
        <v>1039</v>
      </c>
      <c r="L772" s="5">
        <v>6.25</v>
      </c>
      <c r="M772" s="4">
        <v>1</v>
      </c>
      <c r="N772" s="5">
        <v>1.675</v>
      </c>
      <c r="O772" s="5">
        <v>1.675</v>
      </c>
      <c r="P772" s="4">
        <v>2</v>
      </c>
      <c r="Q772" s="6">
        <v>50</v>
      </c>
      <c r="R772" s="7">
        <v>3</v>
      </c>
      <c r="S772" s="6">
        <v>0</v>
      </c>
      <c r="T772" s="5">
        <v>0</v>
      </c>
      <c r="U772" s="5">
        <v>0</v>
      </c>
      <c r="V772" s="5">
        <f t="shared" si="20"/>
        <v>1.675</v>
      </c>
      <c r="W772" s="4">
        <v>0</v>
      </c>
    </row>
    <row r="773" spans="1:23" x14ac:dyDescent="0.25">
      <c r="A773" s="3" t="s">
        <v>1041</v>
      </c>
      <c r="B773" s="3" t="s">
        <v>1042</v>
      </c>
      <c r="C773" s="3" t="s">
        <v>1089</v>
      </c>
      <c r="D773" s="3" t="s">
        <v>1259</v>
      </c>
      <c r="E773" s="4" t="s">
        <v>1026</v>
      </c>
      <c r="F773" s="3" t="s">
        <v>1045</v>
      </c>
      <c r="G773" s="3" t="s">
        <v>876</v>
      </c>
      <c r="H773" s="3" t="s">
        <v>1020</v>
      </c>
      <c r="I773" s="3" t="s">
        <v>1047</v>
      </c>
      <c r="J773" s="3" t="s">
        <v>1022</v>
      </c>
      <c r="K773" s="3" t="s">
        <v>1025</v>
      </c>
      <c r="L773" s="5">
        <v>6.25</v>
      </c>
      <c r="M773" s="4">
        <v>1</v>
      </c>
      <c r="N773" s="5">
        <v>1.675</v>
      </c>
      <c r="O773" s="5">
        <v>1.675</v>
      </c>
      <c r="P773" s="4">
        <v>3</v>
      </c>
      <c r="Q773" s="6">
        <v>33.3333333333333</v>
      </c>
      <c r="R773" s="7">
        <v>1.6666666666666701</v>
      </c>
      <c r="S773" s="6">
        <v>0</v>
      </c>
      <c r="T773" s="5">
        <v>0</v>
      </c>
      <c r="U773" s="5">
        <v>0</v>
      </c>
      <c r="V773" s="5">
        <f t="shared" si="20"/>
        <v>1.675</v>
      </c>
      <c r="W773" s="4">
        <v>0</v>
      </c>
    </row>
    <row r="774" spans="1:23" x14ac:dyDescent="0.25">
      <c r="A774" s="3" t="s">
        <v>1041</v>
      </c>
      <c r="B774" s="3" t="s">
        <v>1042</v>
      </c>
      <c r="C774" s="3" t="s">
        <v>1090</v>
      </c>
      <c r="D774" s="3" t="s">
        <v>1091</v>
      </c>
      <c r="E774" s="4" t="s">
        <v>1026</v>
      </c>
      <c r="F774" s="3" t="s">
        <v>1085</v>
      </c>
      <c r="G774" s="3" t="s">
        <v>923</v>
      </c>
      <c r="H774" s="3" t="s">
        <v>1020</v>
      </c>
      <c r="I774" s="3" t="s">
        <v>1047</v>
      </c>
      <c r="J774" s="3" t="s">
        <v>1022</v>
      </c>
      <c r="K774" s="3" t="s">
        <v>1025</v>
      </c>
      <c r="L774" s="5">
        <v>6.25</v>
      </c>
      <c r="M774" s="4">
        <v>1</v>
      </c>
      <c r="N774" s="5">
        <v>1.675</v>
      </c>
      <c r="O774" s="5">
        <v>1.675</v>
      </c>
      <c r="P774" s="4">
        <v>5</v>
      </c>
      <c r="Q774" s="6">
        <v>20</v>
      </c>
      <c r="R774" s="7">
        <v>1.2</v>
      </c>
      <c r="S774" s="6">
        <v>0</v>
      </c>
      <c r="T774" s="5">
        <v>0</v>
      </c>
      <c r="U774" s="5">
        <v>0</v>
      </c>
      <c r="V774" s="5">
        <f t="shared" si="20"/>
        <v>1.675</v>
      </c>
      <c r="W774" s="4">
        <v>0</v>
      </c>
    </row>
    <row r="775" spans="1:23" x14ac:dyDescent="0.25">
      <c r="A775" s="3" t="s">
        <v>1041</v>
      </c>
      <c r="B775" s="3" t="s">
        <v>1042</v>
      </c>
      <c r="C775" s="3" t="s">
        <v>1092</v>
      </c>
      <c r="D775" s="3" t="s">
        <v>1093</v>
      </c>
      <c r="E775" s="4" t="s">
        <v>1026</v>
      </c>
      <c r="F775" s="3" t="s">
        <v>1241</v>
      </c>
      <c r="G775" s="3" t="s">
        <v>1263</v>
      </c>
      <c r="H775" s="3" t="s">
        <v>1020</v>
      </c>
      <c r="I775" s="3" t="s">
        <v>1047</v>
      </c>
      <c r="J775" s="3" t="s">
        <v>1022</v>
      </c>
      <c r="K775" s="3" t="s">
        <v>1025</v>
      </c>
      <c r="L775" s="5">
        <v>6.25</v>
      </c>
      <c r="M775" s="4">
        <v>1</v>
      </c>
      <c r="N775" s="5">
        <v>1.6875</v>
      </c>
      <c r="O775" s="5">
        <v>1.6875</v>
      </c>
      <c r="P775" s="4">
        <v>14</v>
      </c>
      <c r="Q775" s="6">
        <v>7.1428571428571397</v>
      </c>
      <c r="R775" s="7">
        <v>1.71428571428571</v>
      </c>
      <c r="S775" s="6">
        <v>0</v>
      </c>
      <c r="T775" s="5">
        <v>0</v>
      </c>
      <c r="U775" s="5">
        <v>0</v>
      </c>
      <c r="V775" s="5">
        <f t="shared" si="20"/>
        <v>1.6875</v>
      </c>
      <c r="W775" s="4">
        <v>0</v>
      </c>
    </row>
    <row r="776" spans="1:23" x14ac:dyDescent="0.25">
      <c r="A776" s="3" t="s">
        <v>1041</v>
      </c>
      <c r="B776" s="3" t="s">
        <v>1042</v>
      </c>
      <c r="C776" s="3" t="s">
        <v>1094</v>
      </c>
      <c r="D776" s="3" t="s">
        <v>1095</v>
      </c>
      <c r="E776" s="4" t="s">
        <v>1026</v>
      </c>
      <c r="F776" s="3" t="s">
        <v>1241</v>
      </c>
      <c r="G776" s="3" t="s">
        <v>989</v>
      </c>
      <c r="H776" s="3" t="s">
        <v>436</v>
      </c>
      <c r="I776" s="3" t="s">
        <v>1047</v>
      </c>
      <c r="J776" s="3" t="s">
        <v>1022</v>
      </c>
      <c r="K776" s="3" t="s">
        <v>1025</v>
      </c>
      <c r="L776" s="5">
        <v>6.25</v>
      </c>
      <c r="M776" s="4">
        <v>1</v>
      </c>
      <c r="N776" s="5">
        <v>1.6875</v>
      </c>
      <c r="O776" s="5">
        <v>1.6875</v>
      </c>
      <c r="P776" s="4">
        <v>1</v>
      </c>
      <c r="Q776" s="6">
        <v>100</v>
      </c>
      <c r="R776" s="7">
        <v>1</v>
      </c>
      <c r="S776" s="6">
        <v>0</v>
      </c>
      <c r="T776" s="5">
        <v>0</v>
      </c>
      <c r="U776" s="5">
        <v>0</v>
      </c>
      <c r="V776" s="5">
        <f t="shared" si="20"/>
        <v>1.6875</v>
      </c>
      <c r="W776" s="4">
        <v>0</v>
      </c>
    </row>
    <row r="777" spans="1:23" x14ac:dyDescent="0.25">
      <c r="A777" s="3" t="s">
        <v>1041</v>
      </c>
      <c r="B777" s="3" t="s">
        <v>1042</v>
      </c>
      <c r="C777" s="3" t="s">
        <v>1096</v>
      </c>
      <c r="D777" s="3" t="s">
        <v>700</v>
      </c>
      <c r="E777" s="4" t="s">
        <v>1026</v>
      </c>
      <c r="F777" s="3" t="s">
        <v>1254</v>
      </c>
      <c r="G777" s="3" t="s">
        <v>1255</v>
      </c>
      <c r="H777" s="3" t="s">
        <v>1020</v>
      </c>
      <c r="I777" s="3" t="s">
        <v>1047</v>
      </c>
      <c r="J777" s="3" t="s">
        <v>1022</v>
      </c>
      <c r="K777" s="3" t="s">
        <v>1025</v>
      </c>
      <c r="L777" s="5">
        <v>6.25</v>
      </c>
      <c r="M777" s="4">
        <v>1</v>
      </c>
      <c r="N777" s="5">
        <v>1.6875</v>
      </c>
      <c r="O777" s="5">
        <v>1.6875</v>
      </c>
      <c r="P777" s="4">
        <v>7</v>
      </c>
      <c r="Q777" s="6">
        <v>14.285714285714301</v>
      </c>
      <c r="R777" s="7">
        <v>1</v>
      </c>
      <c r="S777" s="6">
        <v>0</v>
      </c>
      <c r="T777" s="5">
        <v>0</v>
      </c>
      <c r="U777" s="5">
        <v>0</v>
      </c>
      <c r="V777" s="5">
        <f t="shared" si="20"/>
        <v>1.6875</v>
      </c>
      <c r="W777" s="4">
        <v>0</v>
      </c>
    </row>
    <row r="778" spans="1:23" x14ac:dyDescent="0.25">
      <c r="A778" s="3" t="s">
        <v>1041</v>
      </c>
      <c r="B778" s="3" t="s">
        <v>1042</v>
      </c>
      <c r="C778" s="3" t="s">
        <v>1097</v>
      </c>
      <c r="D778" s="3" t="s">
        <v>953</v>
      </c>
      <c r="E778" s="4" t="s">
        <v>1026</v>
      </c>
      <c r="F778" s="3" t="s">
        <v>1061</v>
      </c>
      <c r="G778" s="3" t="s">
        <v>972</v>
      </c>
      <c r="H778" s="3" t="s">
        <v>1020</v>
      </c>
      <c r="I778" s="3" t="s">
        <v>1047</v>
      </c>
      <c r="J778" s="3" t="s">
        <v>1022</v>
      </c>
      <c r="K778" s="3" t="s">
        <v>1039</v>
      </c>
      <c r="L778" s="5">
        <v>6.25</v>
      </c>
      <c r="M778" s="4">
        <v>1</v>
      </c>
      <c r="N778" s="5">
        <v>1.6875</v>
      </c>
      <c r="O778" s="5">
        <v>1.6875</v>
      </c>
      <c r="P778" s="4">
        <v>6</v>
      </c>
      <c r="Q778" s="6">
        <v>16.6666666666667</v>
      </c>
      <c r="R778" s="7">
        <v>1</v>
      </c>
      <c r="S778" s="6">
        <v>0</v>
      </c>
      <c r="T778" s="5">
        <v>0</v>
      </c>
      <c r="U778" s="5">
        <v>0</v>
      </c>
      <c r="V778" s="5">
        <f t="shared" si="20"/>
        <v>1.6875</v>
      </c>
      <c r="W778" s="4">
        <v>0</v>
      </c>
    </row>
    <row r="779" spans="1:23" x14ac:dyDescent="0.25">
      <c r="A779" s="3" t="s">
        <v>1041</v>
      </c>
      <c r="B779" s="3" t="s">
        <v>1042</v>
      </c>
      <c r="C779" s="3" t="s">
        <v>1098</v>
      </c>
      <c r="D779" s="3" t="s">
        <v>976</v>
      </c>
      <c r="E779" s="4" t="s">
        <v>1026</v>
      </c>
      <c r="F779" s="3" t="s">
        <v>1081</v>
      </c>
      <c r="G779" s="3" t="s">
        <v>954</v>
      </c>
      <c r="H779" s="3" t="s">
        <v>1020</v>
      </c>
      <c r="I779" s="3" t="s">
        <v>1047</v>
      </c>
      <c r="J779" s="3" t="s">
        <v>1022</v>
      </c>
      <c r="K779" s="3" t="s">
        <v>1039</v>
      </c>
      <c r="L779" s="5">
        <v>6.25</v>
      </c>
      <c r="M779" s="4">
        <v>1</v>
      </c>
      <c r="N779" s="5">
        <v>1.6875</v>
      </c>
      <c r="O779" s="5">
        <v>1.6875</v>
      </c>
      <c r="P779" s="4">
        <v>3</v>
      </c>
      <c r="Q779" s="6">
        <v>33.3333333333333</v>
      </c>
      <c r="R779" s="7">
        <v>1</v>
      </c>
      <c r="S779" s="6">
        <v>0</v>
      </c>
      <c r="T779" s="5">
        <v>0</v>
      </c>
      <c r="U779" s="5">
        <v>0</v>
      </c>
      <c r="V779" s="5">
        <f t="shared" si="20"/>
        <v>1.6875</v>
      </c>
      <c r="W779" s="4">
        <v>0</v>
      </c>
    </row>
    <row r="780" spans="1:23" x14ac:dyDescent="0.25">
      <c r="A780" s="3" t="s">
        <v>1041</v>
      </c>
      <c r="B780" s="3" t="s">
        <v>1042</v>
      </c>
      <c r="C780" s="3" t="s">
        <v>1099</v>
      </c>
      <c r="D780" s="3" t="s">
        <v>459</v>
      </c>
      <c r="E780" s="4" t="s">
        <v>1026</v>
      </c>
      <c r="F780" s="3" t="s">
        <v>1061</v>
      </c>
      <c r="G780" s="3" t="s">
        <v>1100</v>
      </c>
      <c r="H780" s="3" t="s">
        <v>1020</v>
      </c>
      <c r="I780" s="3" t="s">
        <v>1047</v>
      </c>
      <c r="J780" s="3" t="s">
        <v>1022</v>
      </c>
      <c r="K780" s="3" t="s">
        <v>1039</v>
      </c>
      <c r="L780" s="5">
        <v>6.25</v>
      </c>
      <c r="M780" s="4">
        <v>1</v>
      </c>
      <c r="N780" s="5">
        <v>1.7</v>
      </c>
      <c r="O780" s="5">
        <v>1.7</v>
      </c>
      <c r="P780" s="4">
        <v>7</v>
      </c>
      <c r="Q780" s="6">
        <v>14.285714285714301</v>
      </c>
      <c r="R780" s="7">
        <v>1</v>
      </c>
      <c r="S780" s="6">
        <v>0</v>
      </c>
      <c r="T780" s="5">
        <v>0</v>
      </c>
      <c r="U780" s="5">
        <v>0</v>
      </c>
      <c r="V780" s="5">
        <f t="shared" si="20"/>
        <v>1.7</v>
      </c>
      <c r="W780" s="4">
        <v>0</v>
      </c>
    </row>
    <row r="781" spans="1:23" x14ac:dyDescent="0.25">
      <c r="A781" s="3" t="s">
        <v>1041</v>
      </c>
      <c r="B781" s="3" t="s">
        <v>1042</v>
      </c>
      <c r="C781" s="3" t="s">
        <v>1101</v>
      </c>
      <c r="D781" s="3" t="s">
        <v>444</v>
      </c>
      <c r="E781" s="4" t="s">
        <v>1026</v>
      </c>
      <c r="F781" s="3" t="s">
        <v>1241</v>
      </c>
      <c r="G781" s="3" t="s">
        <v>172</v>
      </c>
      <c r="H781" s="3" t="s">
        <v>433</v>
      </c>
      <c r="I781" s="3" t="s">
        <v>1047</v>
      </c>
      <c r="J781" s="3" t="s">
        <v>1022</v>
      </c>
      <c r="K781" s="3" t="s">
        <v>1025</v>
      </c>
      <c r="L781" s="5">
        <v>6.25</v>
      </c>
      <c r="M781" s="4">
        <v>1</v>
      </c>
      <c r="N781" s="5">
        <v>1.7250000000000001</v>
      </c>
      <c r="O781" s="5">
        <v>1.7250000000000001</v>
      </c>
      <c r="P781" s="4">
        <v>7</v>
      </c>
      <c r="Q781" s="6">
        <v>14.285714285714301</v>
      </c>
      <c r="R781" s="7">
        <v>4.5714285714285703</v>
      </c>
      <c r="S781" s="6">
        <v>0</v>
      </c>
      <c r="T781" s="5">
        <v>0</v>
      </c>
      <c r="U781" s="5">
        <v>0</v>
      </c>
      <c r="V781" s="5">
        <f t="shared" si="20"/>
        <v>1.7250000000000001</v>
      </c>
      <c r="W781" s="4">
        <v>0</v>
      </c>
    </row>
    <row r="782" spans="1:23" x14ac:dyDescent="0.25">
      <c r="A782" s="3" t="s">
        <v>1041</v>
      </c>
      <c r="B782" s="3" t="s">
        <v>1042</v>
      </c>
      <c r="C782" s="3" t="s">
        <v>1102</v>
      </c>
      <c r="D782" s="3" t="s">
        <v>1103</v>
      </c>
      <c r="E782" s="4" t="s">
        <v>1026</v>
      </c>
      <c r="F782" s="3" t="s">
        <v>1018</v>
      </c>
      <c r="G782" s="3" t="s">
        <v>2910</v>
      </c>
      <c r="H782" s="3" t="s">
        <v>1020</v>
      </c>
      <c r="I782" s="3" t="s">
        <v>1047</v>
      </c>
      <c r="J782" s="3" t="s">
        <v>1022</v>
      </c>
      <c r="K782" s="3" t="s">
        <v>1039</v>
      </c>
      <c r="L782" s="5">
        <v>6.25</v>
      </c>
      <c r="M782" s="4">
        <v>4</v>
      </c>
      <c r="N782" s="5">
        <v>1.7250000000000001</v>
      </c>
      <c r="O782" s="5">
        <v>0.43125000000000002</v>
      </c>
      <c r="P782" s="4">
        <v>17</v>
      </c>
      <c r="Q782" s="6">
        <v>23.529411764705898</v>
      </c>
      <c r="R782" s="7">
        <v>2.1705882352941201</v>
      </c>
      <c r="S782" s="6">
        <v>0</v>
      </c>
      <c r="T782" s="5">
        <v>0</v>
      </c>
      <c r="U782" s="5">
        <v>0</v>
      </c>
      <c r="V782" s="5">
        <f t="shared" si="20"/>
        <v>1.7250000000000001</v>
      </c>
      <c r="W782" s="4">
        <v>0</v>
      </c>
    </row>
    <row r="783" spans="1:23" x14ac:dyDescent="0.25">
      <c r="A783" s="3" t="s">
        <v>1041</v>
      </c>
      <c r="B783" s="3" t="s">
        <v>1042</v>
      </c>
      <c r="C783" s="3" t="s">
        <v>1104</v>
      </c>
      <c r="D783" s="3" t="s">
        <v>1105</v>
      </c>
      <c r="E783" s="4" t="s">
        <v>1026</v>
      </c>
      <c r="F783" s="3" t="s">
        <v>1045</v>
      </c>
      <c r="G783" s="3" t="s">
        <v>4</v>
      </c>
      <c r="H783" s="3" t="s">
        <v>1020</v>
      </c>
      <c r="I783" s="3" t="s">
        <v>1047</v>
      </c>
      <c r="J783" s="3" t="s">
        <v>1022</v>
      </c>
      <c r="K783" s="3" t="s">
        <v>1039</v>
      </c>
      <c r="L783" s="5">
        <v>6.25</v>
      </c>
      <c r="M783" s="4">
        <v>1</v>
      </c>
      <c r="N783" s="5">
        <v>1.7250000000000001</v>
      </c>
      <c r="O783" s="5">
        <v>1.7250000000000001</v>
      </c>
      <c r="P783" s="4">
        <v>9</v>
      </c>
      <c r="Q783" s="6">
        <v>11.1111111111111</v>
      </c>
      <c r="R783" s="7">
        <v>1.1111111111111101</v>
      </c>
      <c r="S783" s="6">
        <v>0</v>
      </c>
      <c r="T783" s="5">
        <v>0</v>
      </c>
      <c r="U783" s="5">
        <v>0</v>
      </c>
      <c r="V783" s="5">
        <f t="shared" si="20"/>
        <v>1.7250000000000001</v>
      </c>
      <c r="W783" s="4">
        <v>0</v>
      </c>
    </row>
    <row r="784" spans="1:23" x14ac:dyDescent="0.25">
      <c r="A784" s="3" t="s">
        <v>1041</v>
      </c>
      <c r="B784" s="3" t="s">
        <v>1042</v>
      </c>
      <c r="C784" s="3" t="s">
        <v>1106</v>
      </c>
      <c r="D784" s="3" t="s">
        <v>1107</v>
      </c>
      <c r="E784" s="4" t="s">
        <v>1026</v>
      </c>
      <c r="F784" s="3" t="s">
        <v>1061</v>
      </c>
      <c r="G784" s="3" t="s">
        <v>1108</v>
      </c>
      <c r="H784" s="3" t="s">
        <v>1020</v>
      </c>
      <c r="I784" s="3" t="s">
        <v>1047</v>
      </c>
      <c r="J784" s="3" t="s">
        <v>1022</v>
      </c>
      <c r="K784" s="3" t="s">
        <v>1039</v>
      </c>
      <c r="L784" s="5">
        <v>6.25</v>
      </c>
      <c r="M784" s="4">
        <v>1</v>
      </c>
      <c r="N784" s="5">
        <v>1.7250000000000001</v>
      </c>
      <c r="O784" s="5">
        <v>1.7250000000000001</v>
      </c>
      <c r="P784" s="4">
        <v>9</v>
      </c>
      <c r="Q784" s="6">
        <v>11.1111111111111</v>
      </c>
      <c r="R784" s="7">
        <v>1.1000000000000001</v>
      </c>
      <c r="S784" s="6">
        <v>0</v>
      </c>
      <c r="T784" s="5">
        <v>0</v>
      </c>
      <c r="U784" s="5">
        <v>0</v>
      </c>
      <c r="V784" s="5">
        <f t="shared" si="20"/>
        <v>1.7250000000000001</v>
      </c>
      <c r="W784" s="4">
        <v>0</v>
      </c>
    </row>
    <row r="785" spans="1:23" x14ac:dyDescent="0.25">
      <c r="A785" s="3" t="s">
        <v>1041</v>
      </c>
      <c r="B785" s="3" t="s">
        <v>1042</v>
      </c>
      <c r="C785" s="3" t="s">
        <v>1109</v>
      </c>
      <c r="D785" s="3" t="s">
        <v>1110</v>
      </c>
      <c r="E785" s="4" t="s">
        <v>1026</v>
      </c>
      <c r="F785" s="3" t="s">
        <v>1061</v>
      </c>
      <c r="G785" s="3" t="s">
        <v>1111</v>
      </c>
      <c r="H785" s="3" t="s">
        <v>1020</v>
      </c>
      <c r="I785" s="3" t="s">
        <v>1047</v>
      </c>
      <c r="J785" s="3" t="s">
        <v>1022</v>
      </c>
      <c r="K785" s="3" t="s">
        <v>1039</v>
      </c>
      <c r="L785" s="5">
        <v>6.25</v>
      </c>
      <c r="M785" s="4">
        <v>1</v>
      </c>
      <c r="N785" s="5">
        <v>1.7250000000000001</v>
      </c>
      <c r="O785" s="5">
        <v>1.7250000000000001</v>
      </c>
      <c r="P785" s="4">
        <v>4</v>
      </c>
      <c r="Q785" s="6">
        <v>25</v>
      </c>
      <c r="R785" s="7">
        <v>1</v>
      </c>
      <c r="S785" s="6">
        <v>0</v>
      </c>
      <c r="T785" s="5">
        <v>0</v>
      </c>
      <c r="U785" s="5">
        <v>0</v>
      </c>
      <c r="V785" s="5">
        <f t="shared" si="20"/>
        <v>1.7250000000000001</v>
      </c>
      <c r="W785" s="4">
        <v>0</v>
      </c>
    </row>
    <row r="786" spans="1:23" x14ac:dyDescent="0.25">
      <c r="A786" s="3" t="s">
        <v>1041</v>
      </c>
      <c r="B786" s="3" t="s">
        <v>1042</v>
      </c>
      <c r="C786" s="3" t="s">
        <v>1112</v>
      </c>
      <c r="D786" s="3" t="s">
        <v>1113</v>
      </c>
      <c r="E786" s="4" t="s">
        <v>1026</v>
      </c>
      <c r="F786" s="3" t="s">
        <v>1241</v>
      </c>
      <c r="G786" s="3" t="s">
        <v>866</v>
      </c>
      <c r="H786" s="3" t="s">
        <v>1020</v>
      </c>
      <c r="I786" s="3" t="s">
        <v>1047</v>
      </c>
      <c r="J786" s="3" t="s">
        <v>1022</v>
      </c>
      <c r="K786" s="3" t="s">
        <v>1025</v>
      </c>
      <c r="L786" s="5">
        <v>6.25</v>
      </c>
      <c r="M786" s="4">
        <v>1</v>
      </c>
      <c r="N786" s="5">
        <v>1.7375</v>
      </c>
      <c r="O786" s="5">
        <v>1.7375</v>
      </c>
      <c r="P786" s="4">
        <v>1</v>
      </c>
      <c r="Q786" s="6">
        <v>100</v>
      </c>
      <c r="R786" s="7">
        <v>1</v>
      </c>
      <c r="S786" s="6">
        <v>0</v>
      </c>
      <c r="T786" s="5">
        <v>0</v>
      </c>
      <c r="U786" s="5">
        <v>0</v>
      </c>
      <c r="V786" s="5">
        <f t="shared" si="20"/>
        <v>1.7375</v>
      </c>
      <c r="W786" s="4">
        <v>0</v>
      </c>
    </row>
    <row r="787" spans="1:23" x14ac:dyDescent="0.25">
      <c r="A787" s="3" t="s">
        <v>1041</v>
      </c>
      <c r="B787" s="3" t="s">
        <v>1042</v>
      </c>
      <c r="C787" s="3" t="s">
        <v>1114</v>
      </c>
      <c r="D787" s="3" t="s">
        <v>1115</v>
      </c>
      <c r="E787" s="4" t="s">
        <v>1026</v>
      </c>
      <c r="F787" s="3" t="s">
        <v>1061</v>
      </c>
      <c r="G787" s="3" t="s">
        <v>842</v>
      </c>
      <c r="H787" s="3" t="s">
        <v>1020</v>
      </c>
      <c r="I787" s="3" t="s">
        <v>1047</v>
      </c>
      <c r="J787" s="3" t="s">
        <v>1022</v>
      </c>
      <c r="K787" s="3" t="s">
        <v>1039</v>
      </c>
      <c r="L787" s="5">
        <v>6.25</v>
      </c>
      <c r="M787" s="4">
        <v>1</v>
      </c>
      <c r="N787" s="5">
        <v>1.7375</v>
      </c>
      <c r="O787" s="5">
        <v>1.7375</v>
      </c>
      <c r="P787" s="4">
        <v>3</v>
      </c>
      <c r="Q787" s="6">
        <v>33.3333333333333</v>
      </c>
      <c r="R787" s="7">
        <v>1</v>
      </c>
      <c r="S787" s="6">
        <v>0</v>
      </c>
      <c r="T787" s="5">
        <v>0</v>
      </c>
      <c r="U787" s="5">
        <v>0</v>
      </c>
      <c r="V787" s="5">
        <f t="shared" si="20"/>
        <v>1.7375</v>
      </c>
      <c r="W787" s="4">
        <v>0</v>
      </c>
    </row>
    <row r="788" spans="1:23" x14ac:dyDescent="0.25">
      <c r="A788" s="3" t="s">
        <v>1041</v>
      </c>
      <c r="B788" s="3" t="s">
        <v>1042</v>
      </c>
      <c r="C788" s="3" t="s">
        <v>1116</v>
      </c>
      <c r="D788" s="3" t="s">
        <v>238</v>
      </c>
      <c r="E788" s="4" t="s">
        <v>1026</v>
      </c>
      <c r="F788" s="3" t="s">
        <v>1308</v>
      </c>
      <c r="G788" s="3" t="s">
        <v>2913</v>
      </c>
      <c r="H788" s="3" t="s">
        <v>1020</v>
      </c>
      <c r="I788" s="3" t="s">
        <v>1047</v>
      </c>
      <c r="J788" s="3" t="s">
        <v>1022</v>
      </c>
      <c r="K788" s="3" t="s">
        <v>1039</v>
      </c>
      <c r="L788" s="5">
        <v>6.25</v>
      </c>
      <c r="M788" s="4">
        <v>2</v>
      </c>
      <c r="N788" s="5">
        <v>1.7375</v>
      </c>
      <c r="O788" s="5">
        <v>0.86875000000000002</v>
      </c>
      <c r="P788" s="4">
        <v>48</v>
      </c>
      <c r="Q788" s="6">
        <v>4.1666666666666696</v>
      </c>
      <c r="R788" s="7">
        <v>1.6812499999999999</v>
      </c>
      <c r="S788" s="6">
        <v>0</v>
      </c>
      <c r="T788" s="5">
        <v>0</v>
      </c>
      <c r="U788" s="5">
        <v>0</v>
      </c>
      <c r="V788" s="5">
        <f t="shared" si="20"/>
        <v>1.7375</v>
      </c>
      <c r="W788" s="4">
        <v>0</v>
      </c>
    </row>
    <row r="789" spans="1:23" x14ac:dyDescent="0.25">
      <c r="A789" s="3" t="s">
        <v>1041</v>
      </c>
      <c r="B789" s="3" t="s">
        <v>1042</v>
      </c>
      <c r="C789" s="3" t="s">
        <v>1117</v>
      </c>
      <c r="D789" s="3" t="s">
        <v>1118</v>
      </c>
      <c r="E789" s="4" t="s">
        <v>1026</v>
      </c>
      <c r="F789" s="3" t="s">
        <v>1061</v>
      </c>
      <c r="G789" s="3" t="s">
        <v>1062</v>
      </c>
      <c r="H789" s="3" t="s">
        <v>1020</v>
      </c>
      <c r="I789" s="3" t="s">
        <v>1047</v>
      </c>
      <c r="J789" s="3" t="s">
        <v>1022</v>
      </c>
      <c r="K789" s="3" t="s">
        <v>1023</v>
      </c>
      <c r="L789" s="5">
        <v>6.25</v>
      </c>
      <c r="M789" s="4">
        <v>1</v>
      </c>
      <c r="N789" s="5">
        <v>1.75</v>
      </c>
      <c r="O789" s="5">
        <v>1.75</v>
      </c>
      <c r="P789" s="4">
        <v>9</v>
      </c>
      <c r="Q789" s="6">
        <v>11.1111111111111</v>
      </c>
      <c r="R789" s="7">
        <v>1</v>
      </c>
      <c r="S789" s="6">
        <v>0</v>
      </c>
      <c r="T789" s="5">
        <v>0</v>
      </c>
      <c r="U789" s="5">
        <v>0</v>
      </c>
      <c r="V789" s="5">
        <f t="shared" si="20"/>
        <v>1.75</v>
      </c>
      <c r="W789" s="4">
        <v>0</v>
      </c>
    </row>
    <row r="790" spans="1:23" x14ac:dyDescent="0.25">
      <c r="A790" s="3" t="s">
        <v>1041</v>
      </c>
      <c r="B790" s="3" t="s">
        <v>1042</v>
      </c>
      <c r="C790" s="3" t="s">
        <v>1119</v>
      </c>
      <c r="D790" s="3" t="s">
        <v>2926</v>
      </c>
      <c r="E790" s="4" t="s">
        <v>1026</v>
      </c>
      <c r="F790" s="3" t="s">
        <v>1061</v>
      </c>
      <c r="G790" s="3" t="s">
        <v>1120</v>
      </c>
      <c r="H790" s="3" t="s">
        <v>1020</v>
      </c>
      <c r="I790" s="3" t="s">
        <v>1047</v>
      </c>
      <c r="J790" s="3" t="s">
        <v>1022</v>
      </c>
      <c r="K790" s="3" t="s">
        <v>1039</v>
      </c>
      <c r="L790" s="5">
        <v>6.25</v>
      </c>
      <c r="M790" s="4">
        <v>1</v>
      </c>
      <c r="N790" s="5">
        <v>1.75</v>
      </c>
      <c r="O790" s="5">
        <v>1.75</v>
      </c>
      <c r="P790" s="4">
        <v>2</v>
      </c>
      <c r="Q790" s="6">
        <v>50</v>
      </c>
      <c r="R790" s="7">
        <v>1</v>
      </c>
      <c r="S790" s="6">
        <v>0</v>
      </c>
      <c r="T790" s="5">
        <v>0</v>
      </c>
      <c r="U790" s="5">
        <v>0</v>
      </c>
      <c r="V790" s="5">
        <f t="shared" si="20"/>
        <v>1.75</v>
      </c>
      <c r="W790" s="4">
        <v>0</v>
      </c>
    </row>
    <row r="791" spans="1:23" x14ac:dyDescent="0.25">
      <c r="A791" s="3" t="s">
        <v>1041</v>
      </c>
      <c r="B791" s="3" t="s">
        <v>1042</v>
      </c>
      <c r="C791" s="3" t="s">
        <v>1121</v>
      </c>
      <c r="D791" s="3" t="s">
        <v>743</v>
      </c>
      <c r="E791" s="4" t="s">
        <v>1026</v>
      </c>
      <c r="F791" s="3" t="s">
        <v>1254</v>
      </c>
      <c r="G791" s="3" t="s">
        <v>752</v>
      </c>
      <c r="H791" s="3" t="s">
        <v>1020</v>
      </c>
      <c r="I791" s="3" t="s">
        <v>1047</v>
      </c>
      <c r="J791" s="3" t="s">
        <v>1022</v>
      </c>
      <c r="K791" s="3" t="s">
        <v>1025</v>
      </c>
      <c r="L791" s="5">
        <v>6.25</v>
      </c>
      <c r="M791" s="4">
        <v>2</v>
      </c>
      <c r="N791" s="5">
        <v>1.7749999999999999</v>
      </c>
      <c r="O791" s="5">
        <v>0.88749999999999996</v>
      </c>
      <c r="P791" s="4">
        <v>2</v>
      </c>
      <c r="Q791" s="6">
        <v>100</v>
      </c>
      <c r="R791" s="7">
        <v>1</v>
      </c>
      <c r="S791" s="6">
        <v>0</v>
      </c>
      <c r="T791" s="5">
        <v>0</v>
      </c>
      <c r="U791" s="5">
        <v>0</v>
      </c>
      <c r="V791" s="5">
        <f t="shared" si="20"/>
        <v>1.7749999999999999</v>
      </c>
      <c r="W791" s="4">
        <v>0</v>
      </c>
    </row>
    <row r="792" spans="1:23" x14ac:dyDescent="0.25">
      <c r="A792" s="3" t="s">
        <v>1041</v>
      </c>
      <c r="B792" s="3" t="s">
        <v>1042</v>
      </c>
      <c r="C792" s="3" t="s">
        <v>1122</v>
      </c>
      <c r="D792" s="3" t="s">
        <v>1123</v>
      </c>
      <c r="E792" s="4" t="s">
        <v>1026</v>
      </c>
      <c r="F792" s="3" t="s">
        <v>1061</v>
      </c>
      <c r="G792" s="3" t="s">
        <v>1100</v>
      </c>
      <c r="H792" s="3" t="s">
        <v>1020</v>
      </c>
      <c r="I792" s="3" t="s">
        <v>1047</v>
      </c>
      <c r="J792" s="3" t="s">
        <v>1022</v>
      </c>
      <c r="K792" s="3" t="s">
        <v>1039</v>
      </c>
      <c r="L792" s="5">
        <v>6.25</v>
      </c>
      <c r="M792" s="4">
        <v>1</v>
      </c>
      <c r="N792" s="5">
        <v>1.7875000000000001</v>
      </c>
      <c r="O792" s="5">
        <v>1.7875000000000001</v>
      </c>
      <c r="P792" s="4">
        <v>2</v>
      </c>
      <c r="Q792" s="6">
        <v>50</v>
      </c>
      <c r="R792" s="7">
        <v>1</v>
      </c>
      <c r="S792" s="6">
        <v>0</v>
      </c>
      <c r="T792" s="5">
        <v>0</v>
      </c>
      <c r="U792" s="5">
        <v>0</v>
      </c>
      <c r="V792" s="5">
        <f t="shared" si="20"/>
        <v>1.7875000000000001</v>
      </c>
      <c r="W792" s="4">
        <v>0</v>
      </c>
    </row>
    <row r="793" spans="1:23" x14ac:dyDescent="0.25">
      <c r="A793" s="3" t="s">
        <v>1041</v>
      </c>
      <c r="B793" s="3" t="s">
        <v>1042</v>
      </c>
      <c r="C793" s="3" t="s">
        <v>1124</v>
      </c>
      <c r="D793" s="3" t="s">
        <v>704</v>
      </c>
      <c r="E793" s="4" t="s">
        <v>1026</v>
      </c>
      <c r="F793" s="3" t="s">
        <v>1308</v>
      </c>
      <c r="G793" s="3" t="s">
        <v>14</v>
      </c>
      <c r="H793" s="3" t="s">
        <v>1020</v>
      </c>
      <c r="I793" s="3" t="s">
        <v>1047</v>
      </c>
      <c r="J793" s="3" t="s">
        <v>1022</v>
      </c>
      <c r="K793" s="3" t="s">
        <v>1025</v>
      </c>
      <c r="L793" s="5">
        <v>6.25</v>
      </c>
      <c r="M793" s="4">
        <v>1</v>
      </c>
      <c r="N793" s="5">
        <v>1.7875000000000001</v>
      </c>
      <c r="O793" s="5">
        <v>1.7875000000000001</v>
      </c>
      <c r="P793" s="4">
        <v>4</v>
      </c>
      <c r="Q793" s="6">
        <v>25</v>
      </c>
      <c r="R793" s="7">
        <v>1</v>
      </c>
      <c r="S793" s="6">
        <v>0</v>
      </c>
      <c r="T793" s="5">
        <v>0</v>
      </c>
      <c r="U793" s="5">
        <v>0</v>
      </c>
      <c r="V793" s="5">
        <f t="shared" si="20"/>
        <v>1.7875000000000001</v>
      </c>
      <c r="W793" s="4">
        <v>0</v>
      </c>
    </row>
    <row r="794" spans="1:23" x14ac:dyDescent="0.25">
      <c r="A794" s="3" t="s">
        <v>1041</v>
      </c>
      <c r="B794" s="3" t="s">
        <v>1042</v>
      </c>
      <c r="C794" s="3" t="s">
        <v>1125</v>
      </c>
      <c r="D794" s="3" t="s">
        <v>682</v>
      </c>
      <c r="E794" s="4" t="s">
        <v>1026</v>
      </c>
      <c r="F794" s="3" t="s">
        <v>1085</v>
      </c>
      <c r="G794" s="3" t="s">
        <v>1086</v>
      </c>
      <c r="H794" s="3" t="s">
        <v>1020</v>
      </c>
      <c r="I794" s="3" t="s">
        <v>1047</v>
      </c>
      <c r="J794" s="3" t="s">
        <v>1022</v>
      </c>
      <c r="K794" s="3" t="s">
        <v>1025</v>
      </c>
      <c r="L794" s="5">
        <v>6.25</v>
      </c>
      <c r="M794" s="4">
        <v>1</v>
      </c>
      <c r="N794" s="5">
        <v>1.7875000000000001</v>
      </c>
      <c r="O794" s="5">
        <v>1.7875000000000001</v>
      </c>
      <c r="P794" s="4">
        <v>13</v>
      </c>
      <c r="Q794" s="6">
        <v>7.6923076923076898</v>
      </c>
      <c r="R794" s="7">
        <v>1.15230769230769</v>
      </c>
      <c r="S794" s="6">
        <v>0</v>
      </c>
      <c r="T794" s="5">
        <v>0</v>
      </c>
      <c r="U794" s="5">
        <v>0</v>
      </c>
      <c r="V794" s="5">
        <f t="shared" si="20"/>
        <v>1.7875000000000001</v>
      </c>
      <c r="W794" s="4">
        <v>0</v>
      </c>
    </row>
    <row r="795" spans="1:23" x14ac:dyDescent="0.25">
      <c r="A795" s="3" t="s">
        <v>1041</v>
      </c>
      <c r="B795" s="3" t="s">
        <v>1042</v>
      </c>
      <c r="C795" s="3" t="s">
        <v>1126</v>
      </c>
      <c r="D795" s="3" t="s">
        <v>1127</v>
      </c>
      <c r="E795" s="4" t="s">
        <v>1026</v>
      </c>
      <c r="F795" s="3" t="s">
        <v>1241</v>
      </c>
      <c r="G795" s="3" t="s">
        <v>932</v>
      </c>
      <c r="H795" s="3" t="s">
        <v>1020</v>
      </c>
      <c r="I795" s="3" t="s">
        <v>1047</v>
      </c>
      <c r="J795" s="3" t="s">
        <v>1022</v>
      </c>
      <c r="K795" s="3" t="s">
        <v>1025</v>
      </c>
      <c r="L795" s="5">
        <v>6.25</v>
      </c>
      <c r="M795" s="4">
        <v>2</v>
      </c>
      <c r="N795" s="5">
        <v>1.8</v>
      </c>
      <c r="O795" s="5">
        <v>0.9</v>
      </c>
      <c r="P795" s="4">
        <v>170</v>
      </c>
      <c r="Q795" s="6">
        <v>1.1764705882352899</v>
      </c>
      <c r="R795" s="7">
        <v>1.3535294117647101</v>
      </c>
      <c r="S795" s="6">
        <v>0</v>
      </c>
      <c r="T795" s="5">
        <v>0</v>
      </c>
      <c r="U795" s="5">
        <v>0</v>
      </c>
      <c r="V795" s="5">
        <f t="shared" si="20"/>
        <v>1.8</v>
      </c>
      <c r="W795" s="4">
        <v>0</v>
      </c>
    </row>
    <row r="796" spans="1:23" x14ac:dyDescent="0.25">
      <c r="A796" s="3" t="s">
        <v>1041</v>
      </c>
      <c r="B796" s="3" t="s">
        <v>1042</v>
      </c>
      <c r="C796" s="3" t="s">
        <v>1128</v>
      </c>
      <c r="D796" s="3" t="s">
        <v>1129</v>
      </c>
      <c r="E796" s="4" t="s">
        <v>1026</v>
      </c>
      <c r="F796" s="3" t="s">
        <v>1241</v>
      </c>
      <c r="G796" s="3" t="s">
        <v>759</v>
      </c>
      <c r="H796" s="3" t="s">
        <v>1020</v>
      </c>
      <c r="I796" s="3" t="s">
        <v>1047</v>
      </c>
      <c r="J796" s="3" t="s">
        <v>1022</v>
      </c>
      <c r="K796" s="3" t="s">
        <v>1025</v>
      </c>
      <c r="L796" s="5">
        <v>6.25</v>
      </c>
      <c r="M796" s="4">
        <v>1</v>
      </c>
      <c r="N796" s="5">
        <v>1.8125</v>
      </c>
      <c r="O796" s="5">
        <v>1.8125</v>
      </c>
      <c r="P796" s="4">
        <v>101</v>
      </c>
      <c r="Q796" s="6">
        <v>0.99009900990098998</v>
      </c>
      <c r="R796" s="7">
        <v>2.77623762376238</v>
      </c>
      <c r="S796" s="6">
        <v>0</v>
      </c>
      <c r="T796" s="5">
        <v>0</v>
      </c>
      <c r="U796" s="5">
        <v>0</v>
      </c>
      <c r="V796" s="5">
        <f t="shared" si="20"/>
        <v>1.8125</v>
      </c>
      <c r="W796" s="4">
        <v>0</v>
      </c>
    </row>
    <row r="797" spans="1:23" x14ac:dyDescent="0.25">
      <c r="A797" s="3" t="s">
        <v>1041</v>
      </c>
      <c r="B797" s="3" t="s">
        <v>1042</v>
      </c>
      <c r="C797" s="3" t="s">
        <v>1130</v>
      </c>
      <c r="D797" s="3" t="s">
        <v>2844</v>
      </c>
      <c r="E797" s="4" t="s">
        <v>1026</v>
      </c>
      <c r="F797" s="3" t="s">
        <v>1024</v>
      </c>
      <c r="G797" s="3" t="s">
        <v>1071</v>
      </c>
      <c r="H797" s="3" t="s">
        <v>1020</v>
      </c>
      <c r="I797" s="3" t="s">
        <v>1047</v>
      </c>
      <c r="J797" s="3" t="s">
        <v>1022</v>
      </c>
      <c r="K797" s="3" t="s">
        <v>1039</v>
      </c>
      <c r="L797" s="5">
        <v>6.25</v>
      </c>
      <c r="M797" s="4">
        <v>1</v>
      </c>
      <c r="N797" s="5">
        <v>1.8125</v>
      </c>
      <c r="O797" s="5">
        <v>1.8125</v>
      </c>
      <c r="P797" s="4">
        <v>11</v>
      </c>
      <c r="Q797" s="6">
        <v>9.0909090909090899</v>
      </c>
      <c r="R797" s="7">
        <v>1</v>
      </c>
      <c r="S797" s="6">
        <v>0</v>
      </c>
      <c r="T797" s="5">
        <v>0</v>
      </c>
      <c r="U797" s="5">
        <v>0</v>
      </c>
      <c r="V797" s="5">
        <f t="shared" si="20"/>
        <v>1.8125</v>
      </c>
      <c r="W797" s="4">
        <v>0</v>
      </c>
    </row>
    <row r="798" spans="1:23" x14ac:dyDescent="0.25">
      <c r="A798" s="3" t="s">
        <v>1041</v>
      </c>
      <c r="B798" s="3" t="s">
        <v>1042</v>
      </c>
      <c r="C798" s="3" t="s">
        <v>1131</v>
      </c>
      <c r="D798" s="3" t="s">
        <v>1132</v>
      </c>
      <c r="E798" s="4" t="s">
        <v>1026</v>
      </c>
      <c r="F798" s="3" t="s">
        <v>1241</v>
      </c>
      <c r="G798" s="3" t="s">
        <v>866</v>
      </c>
      <c r="H798" s="3" t="s">
        <v>1020</v>
      </c>
      <c r="I798" s="3" t="s">
        <v>1047</v>
      </c>
      <c r="J798" s="3" t="s">
        <v>1022</v>
      </c>
      <c r="K798" s="3" t="s">
        <v>1025</v>
      </c>
      <c r="L798" s="5">
        <v>6.25</v>
      </c>
      <c r="M798" s="4">
        <v>3</v>
      </c>
      <c r="N798" s="5">
        <v>1.8249999749999999</v>
      </c>
      <c r="O798" s="5">
        <v>0.60833332499999992</v>
      </c>
      <c r="P798" s="4">
        <v>15</v>
      </c>
      <c r="Q798" s="6">
        <v>20</v>
      </c>
      <c r="R798" s="7">
        <v>2.2666666666666702</v>
      </c>
      <c r="S798" s="6">
        <v>0</v>
      </c>
      <c r="T798" s="5">
        <v>0</v>
      </c>
      <c r="U798" s="5">
        <v>0</v>
      </c>
      <c r="V798" s="5">
        <f t="shared" si="20"/>
        <v>1.8249999749999999</v>
      </c>
      <c r="W798" s="4">
        <v>0</v>
      </c>
    </row>
    <row r="799" spans="1:23" x14ac:dyDescent="0.25">
      <c r="A799" s="3" t="s">
        <v>1041</v>
      </c>
      <c r="B799" s="3" t="s">
        <v>1042</v>
      </c>
      <c r="C799" s="3" t="s">
        <v>1133</v>
      </c>
      <c r="D799" s="3" t="s">
        <v>22</v>
      </c>
      <c r="E799" s="4" t="s">
        <v>1026</v>
      </c>
      <c r="F799" s="3" t="s">
        <v>1045</v>
      </c>
      <c r="G799" s="3" t="s">
        <v>1046</v>
      </c>
      <c r="H799" s="3" t="s">
        <v>1020</v>
      </c>
      <c r="I799" s="3" t="s">
        <v>1047</v>
      </c>
      <c r="J799" s="3" t="s">
        <v>1022</v>
      </c>
      <c r="K799" s="3" t="s">
        <v>1025</v>
      </c>
      <c r="L799" s="5">
        <v>6.25</v>
      </c>
      <c r="M799" s="4">
        <v>1</v>
      </c>
      <c r="N799" s="5">
        <v>1.8374999999999999</v>
      </c>
      <c r="O799" s="5">
        <v>1.8374999999999999</v>
      </c>
      <c r="P799" s="4">
        <v>7</v>
      </c>
      <c r="Q799" s="6">
        <v>14.285714285714301</v>
      </c>
      <c r="R799" s="7">
        <v>1.28571428571429</v>
      </c>
      <c r="S799" s="6">
        <v>0</v>
      </c>
      <c r="T799" s="5">
        <v>0</v>
      </c>
      <c r="U799" s="5">
        <v>0</v>
      </c>
      <c r="V799" s="5">
        <f t="shared" si="20"/>
        <v>1.8374999999999999</v>
      </c>
      <c r="W799" s="4">
        <v>0</v>
      </c>
    </row>
    <row r="800" spans="1:23" x14ac:dyDescent="0.25">
      <c r="A800" s="3" t="s">
        <v>1041</v>
      </c>
      <c r="B800" s="3" t="s">
        <v>1042</v>
      </c>
      <c r="C800" s="3" t="s">
        <v>1134</v>
      </c>
      <c r="D800" s="3" t="s">
        <v>1287</v>
      </c>
      <c r="E800" s="4" t="s">
        <v>1026</v>
      </c>
      <c r="F800" s="3" t="s">
        <v>1024</v>
      </c>
      <c r="G800" s="3" t="s">
        <v>830</v>
      </c>
      <c r="H800" s="3" t="s">
        <v>1020</v>
      </c>
      <c r="I800" s="3" t="s">
        <v>1047</v>
      </c>
      <c r="J800" s="3" t="s">
        <v>1022</v>
      </c>
      <c r="K800" s="3" t="s">
        <v>1025</v>
      </c>
      <c r="L800" s="5">
        <v>6.25</v>
      </c>
      <c r="M800" s="4">
        <v>1</v>
      </c>
      <c r="N800" s="5">
        <v>1.8374999999999999</v>
      </c>
      <c r="O800" s="5">
        <v>1.8374999999999999</v>
      </c>
      <c r="P800" s="4">
        <v>11</v>
      </c>
      <c r="Q800" s="6">
        <v>9.0909090909090899</v>
      </c>
      <c r="R800" s="7">
        <v>3.7272727272727302</v>
      </c>
      <c r="S800" s="6">
        <v>0</v>
      </c>
      <c r="T800" s="5">
        <v>0</v>
      </c>
      <c r="U800" s="5">
        <v>0</v>
      </c>
      <c r="V800" s="5">
        <f t="shared" si="20"/>
        <v>1.8374999999999999</v>
      </c>
      <c r="W800" s="4">
        <v>0</v>
      </c>
    </row>
    <row r="801" spans="1:23" x14ac:dyDescent="0.25">
      <c r="A801" s="3" t="s">
        <v>1041</v>
      </c>
      <c r="B801" s="3" t="s">
        <v>1042</v>
      </c>
      <c r="C801" s="3" t="s">
        <v>1135</v>
      </c>
      <c r="D801" s="3" t="s">
        <v>1136</v>
      </c>
      <c r="E801" s="4" t="s">
        <v>1026</v>
      </c>
      <c r="F801" s="3" t="s">
        <v>1081</v>
      </c>
      <c r="G801" s="3" t="s">
        <v>741</v>
      </c>
      <c r="H801" s="3" t="s">
        <v>1020</v>
      </c>
      <c r="I801" s="3" t="s">
        <v>1047</v>
      </c>
      <c r="J801" s="3" t="s">
        <v>1022</v>
      </c>
      <c r="K801" s="3" t="s">
        <v>1039</v>
      </c>
      <c r="L801" s="5">
        <v>6.25</v>
      </c>
      <c r="M801" s="4">
        <v>1</v>
      </c>
      <c r="N801" s="5">
        <v>1.8374999999999999</v>
      </c>
      <c r="O801" s="5">
        <v>1.8374999999999999</v>
      </c>
      <c r="P801" s="4">
        <v>3</v>
      </c>
      <c r="Q801" s="6">
        <v>33.3333333333333</v>
      </c>
      <c r="R801" s="7">
        <v>1.6666666666666701</v>
      </c>
      <c r="S801" s="6">
        <v>0</v>
      </c>
      <c r="T801" s="5">
        <v>0</v>
      </c>
      <c r="U801" s="5">
        <v>0</v>
      </c>
      <c r="V801" s="5">
        <f t="shared" si="20"/>
        <v>1.8374999999999999</v>
      </c>
      <c r="W801" s="4">
        <v>0</v>
      </c>
    </row>
    <row r="802" spans="1:23" x14ac:dyDescent="0.25">
      <c r="A802" s="3" t="s">
        <v>1041</v>
      </c>
      <c r="B802" s="3" t="s">
        <v>1042</v>
      </c>
      <c r="C802" s="3" t="s">
        <v>1137</v>
      </c>
      <c r="D802" s="3" t="s">
        <v>1138</v>
      </c>
      <c r="E802" s="4" t="s">
        <v>1026</v>
      </c>
      <c r="F802" s="3" t="s">
        <v>1061</v>
      </c>
      <c r="G802" s="3" t="s">
        <v>1062</v>
      </c>
      <c r="H802" s="3" t="s">
        <v>1020</v>
      </c>
      <c r="I802" s="3" t="s">
        <v>1047</v>
      </c>
      <c r="J802" s="3" t="s">
        <v>1022</v>
      </c>
      <c r="K802" s="3" t="s">
        <v>1023</v>
      </c>
      <c r="L802" s="5">
        <v>6.25</v>
      </c>
      <c r="M802" s="4">
        <v>1</v>
      </c>
      <c r="N802" s="5">
        <v>1.85</v>
      </c>
      <c r="O802" s="5">
        <v>1.85</v>
      </c>
      <c r="P802" s="4">
        <v>6</v>
      </c>
      <c r="Q802" s="6">
        <v>16.6666666666667</v>
      </c>
      <c r="R802" s="7">
        <v>1.5</v>
      </c>
      <c r="S802" s="6">
        <v>0</v>
      </c>
      <c r="T802" s="5">
        <v>0</v>
      </c>
      <c r="U802" s="5">
        <v>0</v>
      </c>
      <c r="V802" s="5">
        <f t="shared" si="20"/>
        <v>1.85</v>
      </c>
      <c r="W802" s="4">
        <v>0</v>
      </c>
    </row>
    <row r="803" spans="1:23" x14ac:dyDescent="0.25">
      <c r="A803" s="3" t="s">
        <v>1041</v>
      </c>
      <c r="B803" s="3" t="s">
        <v>1042</v>
      </c>
      <c r="C803" s="3" t="s">
        <v>1139</v>
      </c>
      <c r="D803" s="3" t="s">
        <v>1140</v>
      </c>
      <c r="E803" s="4" t="s">
        <v>1026</v>
      </c>
      <c r="F803" s="3" t="s">
        <v>1045</v>
      </c>
      <c r="G803" s="3" t="s">
        <v>4</v>
      </c>
      <c r="H803" s="3" t="s">
        <v>1020</v>
      </c>
      <c r="I803" s="3" t="s">
        <v>1047</v>
      </c>
      <c r="J803" s="3" t="s">
        <v>1022</v>
      </c>
      <c r="K803" s="3" t="s">
        <v>1039</v>
      </c>
      <c r="L803" s="5">
        <v>6.25</v>
      </c>
      <c r="M803" s="4">
        <v>1</v>
      </c>
      <c r="N803" s="5">
        <v>1.8625</v>
      </c>
      <c r="O803" s="5">
        <v>1.8625</v>
      </c>
      <c r="P803" s="4">
        <v>6</v>
      </c>
      <c r="Q803" s="6">
        <v>16.6666666666667</v>
      </c>
      <c r="R803" s="7">
        <v>1.5</v>
      </c>
      <c r="S803" s="6">
        <v>0</v>
      </c>
      <c r="T803" s="5">
        <v>0</v>
      </c>
      <c r="U803" s="5">
        <v>0</v>
      </c>
      <c r="V803" s="5">
        <f t="shared" si="20"/>
        <v>1.8625</v>
      </c>
      <c r="W803" s="4">
        <v>0</v>
      </c>
    </row>
    <row r="804" spans="1:23" x14ac:dyDescent="0.25">
      <c r="A804" s="3" t="s">
        <v>1041</v>
      </c>
      <c r="B804" s="3" t="s">
        <v>1042</v>
      </c>
      <c r="C804" s="3" t="s">
        <v>1141</v>
      </c>
      <c r="D804" s="3" t="s">
        <v>1142</v>
      </c>
      <c r="E804" s="4" t="s">
        <v>1026</v>
      </c>
      <c r="F804" s="3" t="s">
        <v>1061</v>
      </c>
      <c r="G804" s="3" t="s">
        <v>1111</v>
      </c>
      <c r="H804" s="3" t="s">
        <v>1020</v>
      </c>
      <c r="I804" s="3" t="s">
        <v>1047</v>
      </c>
      <c r="J804" s="3" t="s">
        <v>1022</v>
      </c>
      <c r="K804" s="3" t="s">
        <v>1039</v>
      </c>
      <c r="L804" s="5">
        <v>6.25</v>
      </c>
      <c r="M804" s="4">
        <v>1</v>
      </c>
      <c r="N804" s="5">
        <v>1.8625</v>
      </c>
      <c r="O804" s="5">
        <v>1.8625</v>
      </c>
      <c r="P804" s="4">
        <v>66</v>
      </c>
      <c r="Q804" s="6">
        <v>1.51515151515152</v>
      </c>
      <c r="R804" s="7">
        <v>2.6881818181818198</v>
      </c>
      <c r="S804" s="6">
        <v>0</v>
      </c>
      <c r="T804" s="5">
        <v>0</v>
      </c>
      <c r="U804" s="5">
        <v>0</v>
      </c>
      <c r="V804" s="5">
        <f t="shared" si="20"/>
        <v>1.8625</v>
      </c>
      <c r="W804" s="4">
        <v>0</v>
      </c>
    </row>
    <row r="805" spans="1:23" x14ac:dyDescent="0.25">
      <c r="A805" s="3" t="s">
        <v>1041</v>
      </c>
      <c r="B805" s="3" t="s">
        <v>1042</v>
      </c>
      <c r="C805" s="3" t="s">
        <v>1143</v>
      </c>
      <c r="D805" s="3" t="s">
        <v>1144</v>
      </c>
      <c r="E805" s="4" t="s">
        <v>1026</v>
      </c>
      <c r="F805" s="3" t="s">
        <v>1241</v>
      </c>
      <c r="G805" s="3" t="s">
        <v>1145</v>
      </c>
      <c r="H805" s="3" t="s">
        <v>1020</v>
      </c>
      <c r="I805" s="3" t="s">
        <v>1047</v>
      </c>
      <c r="J805" s="3" t="s">
        <v>1022</v>
      </c>
      <c r="K805" s="3" t="s">
        <v>1025</v>
      </c>
      <c r="L805" s="5">
        <v>6.25</v>
      </c>
      <c r="M805" s="4">
        <v>2</v>
      </c>
      <c r="N805" s="5">
        <v>1.875</v>
      </c>
      <c r="O805" s="5">
        <v>0.9375</v>
      </c>
      <c r="P805" s="4">
        <v>96</v>
      </c>
      <c r="Q805" s="6">
        <v>2.0833333333333299</v>
      </c>
      <c r="R805" s="7">
        <v>1.0645833333333301</v>
      </c>
      <c r="S805" s="6">
        <v>0</v>
      </c>
      <c r="T805" s="5">
        <v>0</v>
      </c>
      <c r="U805" s="5">
        <v>0</v>
      </c>
      <c r="V805" s="5">
        <f t="shared" si="20"/>
        <v>1.875</v>
      </c>
      <c r="W805" s="4">
        <v>0</v>
      </c>
    </row>
    <row r="806" spans="1:23" x14ac:dyDescent="0.25">
      <c r="A806" s="3" t="s">
        <v>1041</v>
      </c>
      <c r="B806" s="3" t="s">
        <v>1042</v>
      </c>
      <c r="C806" s="3" t="s">
        <v>1146</v>
      </c>
      <c r="D806" s="3" t="s">
        <v>1147</v>
      </c>
      <c r="E806" s="4" t="s">
        <v>1026</v>
      </c>
      <c r="F806" s="3" t="s">
        <v>1241</v>
      </c>
      <c r="G806" s="3" t="s">
        <v>989</v>
      </c>
      <c r="H806" s="3" t="s">
        <v>436</v>
      </c>
      <c r="I806" s="3" t="s">
        <v>1047</v>
      </c>
      <c r="J806" s="3" t="s">
        <v>1022</v>
      </c>
      <c r="K806" s="3" t="s">
        <v>1025</v>
      </c>
      <c r="L806" s="5">
        <v>6.25</v>
      </c>
      <c r="M806" s="4">
        <v>2</v>
      </c>
      <c r="N806" s="5">
        <v>1.875</v>
      </c>
      <c r="O806" s="5">
        <v>0.9375</v>
      </c>
      <c r="P806" s="4">
        <v>7</v>
      </c>
      <c r="Q806" s="6">
        <v>28.571428571428601</v>
      </c>
      <c r="R806" s="7">
        <v>1.1428571428571399</v>
      </c>
      <c r="S806" s="6">
        <v>0</v>
      </c>
      <c r="T806" s="5">
        <v>0</v>
      </c>
      <c r="U806" s="5">
        <v>0</v>
      </c>
      <c r="V806" s="5">
        <f t="shared" si="20"/>
        <v>1.875</v>
      </c>
      <c r="W806" s="4">
        <v>0</v>
      </c>
    </row>
    <row r="807" spans="1:23" x14ac:dyDescent="0.25">
      <c r="A807" s="3" t="s">
        <v>1041</v>
      </c>
      <c r="B807" s="3" t="s">
        <v>1042</v>
      </c>
      <c r="C807" s="3" t="s">
        <v>1148</v>
      </c>
      <c r="D807" s="3" t="s">
        <v>1149</v>
      </c>
      <c r="E807" s="4" t="s">
        <v>1026</v>
      </c>
      <c r="F807" s="3" t="s">
        <v>1018</v>
      </c>
      <c r="G807" s="3" t="s">
        <v>122</v>
      </c>
      <c r="H807" s="3" t="s">
        <v>1020</v>
      </c>
      <c r="I807" s="3" t="s">
        <v>1047</v>
      </c>
      <c r="J807" s="3" t="s">
        <v>1022</v>
      </c>
      <c r="K807" s="3" t="s">
        <v>1025</v>
      </c>
      <c r="L807" s="5">
        <v>6.25</v>
      </c>
      <c r="M807" s="4">
        <v>3</v>
      </c>
      <c r="N807" s="5">
        <v>1.875</v>
      </c>
      <c r="O807" s="5">
        <v>0.625</v>
      </c>
      <c r="P807" s="4">
        <v>43</v>
      </c>
      <c r="Q807" s="6">
        <v>6.9767441860465098</v>
      </c>
      <c r="R807" s="7">
        <v>5.8651162790697704</v>
      </c>
      <c r="S807" s="6">
        <v>0</v>
      </c>
      <c r="T807" s="5">
        <v>0</v>
      </c>
      <c r="U807" s="5">
        <v>0</v>
      </c>
      <c r="V807" s="5">
        <f t="shared" si="20"/>
        <v>1.875</v>
      </c>
      <c r="W807" s="4">
        <v>0</v>
      </c>
    </row>
    <row r="808" spans="1:23" x14ac:dyDescent="0.25">
      <c r="A808" s="3" t="s">
        <v>1041</v>
      </c>
      <c r="B808" s="3" t="s">
        <v>1042</v>
      </c>
      <c r="C808" s="3" t="s">
        <v>1150</v>
      </c>
      <c r="D808" s="3" t="s">
        <v>56</v>
      </c>
      <c r="E808" s="4" t="s">
        <v>1026</v>
      </c>
      <c r="F808" s="3" t="s">
        <v>1254</v>
      </c>
      <c r="G808" s="3" t="s">
        <v>1255</v>
      </c>
      <c r="H808" s="3" t="s">
        <v>1020</v>
      </c>
      <c r="I808" s="3" t="s">
        <v>1047</v>
      </c>
      <c r="J808" s="3" t="s">
        <v>1022</v>
      </c>
      <c r="K808" s="3" t="s">
        <v>1025</v>
      </c>
      <c r="L808" s="5">
        <v>6.25</v>
      </c>
      <c r="M808" s="4">
        <v>1</v>
      </c>
      <c r="N808" s="5">
        <v>1.875</v>
      </c>
      <c r="O808" s="5">
        <v>1.875</v>
      </c>
      <c r="P808" s="4">
        <v>4</v>
      </c>
      <c r="Q808" s="6">
        <v>25</v>
      </c>
      <c r="R808" s="7">
        <v>3</v>
      </c>
      <c r="S808" s="6">
        <v>0</v>
      </c>
      <c r="T808" s="5">
        <v>0</v>
      </c>
      <c r="U808" s="5">
        <v>0</v>
      </c>
      <c r="V808" s="5">
        <f t="shared" si="20"/>
        <v>1.875</v>
      </c>
      <c r="W808" s="4">
        <v>0</v>
      </c>
    </row>
    <row r="809" spans="1:23" x14ac:dyDescent="0.25">
      <c r="A809" s="3" t="s">
        <v>1041</v>
      </c>
      <c r="B809" s="3" t="s">
        <v>1042</v>
      </c>
      <c r="C809" s="3" t="s">
        <v>1151</v>
      </c>
      <c r="D809" s="3" t="s">
        <v>453</v>
      </c>
      <c r="E809" s="4" t="s">
        <v>1026</v>
      </c>
      <c r="F809" s="3" t="s">
        <v>1241</v>
      </c>
      <c r="G809" s="3" t="s">
        <v>1263</v>
      </c>
      <c r="H809" s="3" t="s">
        <v>87</v>
      </c>
      <c r="I809" s="3" t="s">
        <v>1047</v>
      </c>
      <c r="J809" s="3" t="s">
        <v>1022</v>
      </c>
      <c r="K809" s="3" t="s">
        <v>1025</v>
      </c>
      <c r="L809" s="5">
        <v>6.25</v>
      </c>
      <c r="M809" s="4">
        <v>1</v>
      </c>
      <c r="N809" s="5">
        <v>1.8875</v>
      </c>
      <c r="O809" s="5">
        <v>1.8875</v>
      </c>
      <c r="P809" s="4">
        <v>6</v>
      </c>
      <c r="Q809" s="6">
        <v>16.6666666666667</v>
      </c>
      <c r="R809" s="7">
        <v>1.1666666666666701</v>
      </c>
      <c r="S809" s="6">
        <v>0</v>
      </c>
      <c r="T809" s="5">
        <v>0</v>
      </c>
      <c r="U809" s="5">
        <v>0</v>
      </c>
      <c r="V809" s="5">
        <f t="shared" si="20"/>
        <v>1.8875</v>
      </c>
      <c r="W809" s="4">
        <v>0</v>
      </c>
    </row>
    <row r="810" spans="1:23" x14ac:dyDescent="0.25">
      <c r="A810" s="3" t="s">
        <v>1041</v>
      </c>
      <c r="B810" s="3" t="s">
        <v>1042</v>
      </c>
      <c r="C810" s="3" t="s">
        <v>1152</v>
      </c>
      <c r="D810" s="3" t="s">
        <v>1153</v>
      </c>
      <c r="E810" s="4" t="s">
        <v>1026</v>
      </c>
      <c r="F810" s="3" t="s">
        <v>1241</v>
      </c>
      <c r="G810" s="3" t="s">
        <v>2847</v>
      </c>
      <c r="H810" s="3" t="s">
        <v>402</v>
      </c>
      <c r="I810" s="3" t="s">
        <v>1047</v>
      </c>
      <c r="J810" s="3" t="s">
        <v>1022</v>
      </c>
      <c r="K810" s="3" t="s">
        <v>1025</v>
      </c>
      <c r="L810" s="5">
        <v>6.25</v>
      </c>
      <c r="M810" s="4">
        <v>1</v>
      </c>
      <c r="N810" s="5">
        <v>1.8875</v>
      </c>
      <c r="O810" s="5">
        <v>1.8875</v>
      </c>
      <c r="P810" s="4">
        <v>12</v>
      </c>
      <c r="Q810" s="6">
        <v>8.3333333333333304</v>
      </c>
      <c r="R810" s="7">
        <v>1</v>
      </c>
      <c r="S810" s="6">
        <v>0</v>
      </c>
      <c r="T810" s="5">
        <v>0</v>
      </c>
      <c r="U810" s="5">
        <v>0</v>
      </c>
      <c r="V810" s="5">
        <f t="shared" si="20"/>
        <v>1.8875</v>
      </c>
      <c r="W810" s="4">
        <v>0</v>
      </c>
    </row>
    <row r="811" spans="1:23" x14ac:dyDescent="0.25">
      <c r="A811" s="3" t="s">
        <v>1041</v>
      </c>
      <c r="B811" s="3" t="s">
        <v>1042</v>
      </c>
      <c r="C811" s="3" t="s">
        <v>1154</v>
      </c>
      <c r="D811" s="3" t="s">
        <v>62</v>
      </c>
      <c r="E811" s="4" t="s">
        <v>1026</v>
      </c>
      <c r="F811" s="3" t="s">
        <v>1067</v>
      </c>
      <c r="G811" s="3" t="s">
        <v>1068</v>
      </c>
      <c r="H811" s="3" t="s">
        <v>1020</v>
      </c>
      <c r="I811" s="3" t="s">
        <v>1047</v>
      </c>
      <c r="J811" s="3" t="s">
        <v>1022</v>
      </c>
      <c r="K811" s="3" t="s">
        <v>1025</v>
      </c>
      <c r="L811" s="5">
        <v>6.25</v>
      </c>
      <c r="M811" s="4">
        <v>1</v>
      </c>
      <c r="N811" s="5">
        <v>1.9</v>
      </c>
      <c r="O811" s="5">
        <v>1.9</v>
      </c>
      <c r="P811" s="4">
        <v>6</v>
      </c>
      <c r="Q811" s="6">
        <v>16.6666666666667</v>
      </c>
      <c r="R811" s="7">
        <v>1.1666666666666701</v>
      </c>
      <c r="S811" s="6">
        <v>0</v>
      </c>
      <c r="T811" s="5">
        <v>0</v>
      </c>
      <c r="U811" s="5">
        <v>0</v>
      </c>
      <c r="V811" s="5">
        <f t="shared" si="20"/>
        <v>1.9</v>
      </c>
      <c r="W811" s="4">
        <v>0</v>
      </c>
    </row>
    <row r="812" spans="1:23" x14ac:dyDescent="0.25">
      <c r="A812" s="3" t="s">
        <v>1041</v>
      </c>
      <c r="B812" s="3" t="s">
        <v>1042</v>
      </c>
      <c r="C812" s="3" t="s">
        <v>1155</v>
      </c>
      <c r="D812" s="3" t="s">
        <v>1156</v>
      </c>
      <c r="E812" s="4" t="s">
        <v>1026</v>
      </c>
      <c r="F812" s="3" t="s">
        <v>1061</v>
      </c>
      <c r="G812" s="3" t="s">
        <v>220</v>
      </c>
      <c r="H812" s="3" t="s">
        <v>1020</v>
      </c>
      <c r="I812" s="3" t="s">
        <v>1047</v>
      </c>
      <c r="J812" s="3" t="s">
        <v>1022</v>
      </c>
      <c r="K812" s="3" t="s">
        <v>1039</v>
      </c>
      <c r="L812" s="5">
        <v>6.25</v>
      </c>
      <c r="M812" s="4">
        <v>1</v>
      </c>
      <c r="N812" s="5">
        <v>1.9</v>
      </c>
      <c r="O812" s="5">
        <v>1.9</v>
      </c>
      <c r="P812" s="4">
        <v>44</v>
      </c>
      <c r="Q812" s="6">
        <v>2.2727272727272698</v>
      </c>
      <c r="R812" s="7">
        <v>2.8545454545454501</v>
      </c>
      <c r="S812" s="6">
        <v>0</v>
      </c>
      <c r="T812" s="5">
        <v>0</v>
      </c>
      <c r="U812" s="5">
        <v>0</v>
      </c>
      <c r="V812" s="5">
        <f t="shared" si="20"/>
        <v>1.9</v>
      </c>
      <c r="W812" s="4">
        <v>0</v>
      </c>
    </row>
    <row r="813" spans="1:23" x14ac:dyDescent="0.25">
      <c r="A813" s="3" t="s">
        <v>1041</v>
      </c>
      <c r="B813" s="3" t="s">
        <v>1042</v>
      </c>
      <c r="C813" s="3" t="s">
        <v>1157</v>
      </c>
      <c r="D813" s="3" t="s">
        <v>1158</v>
      </c>
      <c r="E813" s="4" t="s">
        <v>1026</v>
      </c>
      <c r="F813" s="3" t="s">
        <v>1085</v>
      </c>
      <c r="G813" s="3" t="s">
        <v>1159</v>
      </c>
      <c r="H813" s="3" t="s">
        <v>1020</v>
      </c>
      <c r="I813" s="3" t="s">
        <v>1047</v>
      </c>
      <c r="J813" s="3" t="s">
        <v>1022</v>
      </c>
      <c r="K813" s="3" t="s">
        <v>1025</v>
      </c>
      <c r="L813" s="5">
        <v>6.25</v>
      </c>
      <c r="M813" s="4">
        <v>1</v>
      </c>
      <c r="N813" s="5">
        <v>1.9</v>
      </c>
      <c r="O813" s="5">
        <v>1.9</v>
      </c>
      <c r="P813" s="4">
        <v>7</v>
      </c>
      <c r="Q813" s="6">
        <v>14.285714285714301</v>
      </c>
      <c r="R813" s="7">
        <v>1.4285714285714299</v>
      </c>
      <c r="S813" s="6">
        <v>0</v>
      </c>
      <c r="T813" s="5">
        <v>0</v>
      </c>
      <c r="U813" s="5">
        <v>0</v>
      </c>
      <c r="V813" s="5">
        <f t="shared" si="20"/>
        <v>1.9</v>
      </c>
      <c r="W813" s="4">
        <v>0</v>
      </c>
    </row>
    <row r="814" spans="1:23" x14ac:dyDescent="0.25">
      <c r="A814" s="3" t="s">
        <v>1041</v>
      </c>
      <c r="B814" s="3" t="s">
        <v>1042</v>
      </c>
      <c r="C814" s="3" t="s">
        <v>1160</v>
      </c>
      <c r="D814" s="3" t="s">
        <v>1161</v>
      </c>
      <c r="E814" s="4" t="s">
        <v>1026</v>
      </c>
      <c r="F814" s="3" t="s">
        <v>1241</v>
      </c>
      <c r="G814" s="3" t="s">
        <v>1162</v>
      </c>
      <c r="H814" s="3" t="s">
        <v>298</v>
      </c>
      <c r="I814" s="3" t="s">
        <v>1047</v>
      </c>
      <c r="J814" s="3" t="s">
        <v>1022</v>
      </c>
      <c r="K814" s="3" t="s">
        <v>1025</v>
      </c>
      <c r="L814" s="5">
        <v>6.25</v>
      </c>
      <c r="M814" s="4">
        <v>1</v>
      </c>
      <c r="N814" s="5">
        <v>1.9125000000000001</v>
      </c>
      <c r="O814" s="5">
        <v>1.9125000000000001</v>
      </c>
      <c r="P814" s="4">
        <v>5</v>
      </c>
      <c r="Q814" s="6">
        <v>20</v>
      </c>
      <c r="R814" s="7">
        <v>2.2000000000000002</v>
      </c>
      <c r="S814" s="6">
        <v>0</v>
      </c>
      <c r="T814" s="5">
        <v>0</v>
      </c>
      <c r="U814" s="5">
        <v>0</v>
      </c>
      <c r="V814" s="5">
        <f t="shared" si="20"/>
        <v>1.9125000000000001</v>
      </c>
      <c r="W814" s="4">
        <v>0</v>
      </c>
    </row>
    <row r="815" spans="1:23" x14ac:dyDescent="0.25">
      <c r="A815" s="3" t="s">
        <v>1041</v>
      </c>
      <c r="B815" s="3" t="s">
        <v>1042</v>
      </c>
      <c r="C815" s="3" t="s">
        <v>1163</v>
      </c>
      <c r="D815" s="3" t="s">
        <v>1164</v>
      </c>
      <c r="E815" s="4" t="s">
        <v>1026</v>
      </c>
      <c r="F815" s="3" t="s">
        <v>1074</v>
      </c>
      <c r="G815" s="3" t="s">
        <v>1165</v>
      </c>
      <c r="H815" s="3" t="s">
        <v>1020</v>
      </c>
      <c r="I815" s="3" t="s">
        <v>1047</v>
      </c>
      <c r="J815" s="3" t="s">
        <v>1022</v>
      </c>
      <c r="K815" s="3" t="s">
        <v>1025</v>
      </c>
      <c r="L815" s="5">
        <v>6.25</v>
      </c>
      <c r="M815" s="4">
        <v>1</v>
      </c>
      <c r="N815" s="5">
        <v>1.9125000000000001</v>
      </c>
      <c r="O815" s="5">
        <v>1.9125000000000001</v>
      </c>
      <c r="P815" s="4">
        <v>4</v>
      </c>
      <c r="Q815" s="6">
        <v>25</v>
      </c>
      <c r="R815" s="7">
        <v>1</v>
      </c>
      <c r="S815" s="6">
        <v>0</v>
      </c>
      <c r="T815" s="5">
        <v>0</v>
      </c>
      <c r="U815" s="5">
        <v>0</v>
      </c>
      <c r="V815" s="5">
        <f t="shared" si="20"/>
        <v>1.9125000000000001</v>
      </c>
      <c r="W815" s="4">
        <v>0</v>
      </c>
    </row>
    <row r="816" spans="1:23" x14ac:dyDescent="0.25">
      <c r="A816" s="3" t="s">
        <v>1041</v>
      </c>
      <c r="B816" s="3" t="s">
        <v>1042</v>
      </c>
      <c r="C816" s="3" t="s">
        <v>1166</v>
      </c>
      <c r="D816" s="3" t="s">
        <v>1167</v>
      </c>
      <c r="E816" s="4" t="s">
        <v>1026</v>
      </c>
      <c r="F816" s="3" t="s">
        <v>1081</v>
      </c>
      <c r="G816" s="3" t="s">
        <v>2854</v>
      </c>
      <c r="H816" s="3" t="s">
        <v>1020</v>
      </c>
      <c r="I816" s="3" t="s">
        <v>1047</v>
      </c>
      <c r="J816" s="3" t="s">
        <v>1022</v>
      </c>
      <c r="K816" s="3" t="s">
        <v>1039</v>
      </c>
      <c r="L816" s="5">
        <v>6.25</v>
      </c>
      <c r="M816" s="4">
        <v>1</v>
      </c>
      <c r="N816" s="5">
        <v>1.9125000000000001</v>
      </c>
      <c r="O816" s="5">
        <v>1.9125000000000001</v>
      </c>
      <c r="P816" s="4">
        <v>40</v>
      </c>
      <c r="Q816" s="6">
        <v>2.5</v>
      </c>
      <c r="R816" s="7">
        <v>1.35</v>
      </c>
      <c r="S816" s="6">
        <v>0</v>
      </c>
      <c r="T816" s="5">
        <v>0</v>
      </c>
      <c r="U816" s="5">
        <v>0</v>
      </c>
      <c r="V816" s="5">
        <f t="shared" si="20"/>
        <v>1.9125000000000001</v>
      </c>
      <c r="W816" s="4">
        <v>0</v>
      </c>
    </row>
    <row r="817" spans="1:23" x14ac:dyDescent="0.25">
      <c r="A817" s="3" t="s">
        <v>1041</v>
      </c>
      <c r="B817" s="3" t="s">
        <v>1042</v>
      </c>
      <c r="C817" s="3" t="s">
        <v>1168</v>
      </c>
      <c r="D817" s="3" t="s">
        <v>3</v>
      </c>
      <c r="E817" s="4" t="s">
        <v>1026</v>
      </c>
      <c r="F817" s="3" t="s">
        <v>1081</v>
      </c>
      <c r="G817" s="3" t="s">
        <v>839</v>
      </c>
      <c r="H817" s="3" t="s">
        <v>1020</v>
      </c>
      <c r="I817" s="3" t="s">
        <v>1047</v>
      </c>
      <c r="J817" s="3" t="s">
        <v>1022</v>
      </c>
      <c r="K817" s="3" t="s">
        <v>1039</v>
      </c>
      <c r="L817" s="5">
        <v>6.25</v>
      </c>
      <c r="M817" s="4">
        <v>2</v>
      </c>
      <c r="N817" s="5">
        <v>1.925</v>
      </c>
      <c r="O817" s="5">
        <v>0.96250000000000002</v>
      </c>
      <c r="P817" s="4">
        <v>25</v>
      </c>
      <c r="Q817" s="6">
        <v>8</v>
      </c>
      <c r="R817" s="7">
        <v>1.032</v>
      </c>
      <c r="S817" s="6">
        <v>0</v>
      </c>
      <c r="T817" s="5">
        <v>0</v>
      </c>
      <c r="U817" s="5">
        <v>0</v>
      </c>
      <c r="V817" s="5">
        <f t="shared" si="20"/>
        <v>1.925</v>
      </c>
      <c r="W817" s="4">
        <v>0</v>
      </c>
    </row>
    <row r="818" spans="1:23" x14ac:dyDescent="0.25">
      <c r="A818" s="3" t="s">
        <v>1041</v>
      </c>
      <c r="B818" s="3" t="s">
        <v>1042</v>
      </c>
      <c r="C818" s="3" t="s">
        <v>1169</v>
      </c>
      <c r="D818" s="3" t="s">
        <v>1170</v>
      </c>
      <c r="E818" s="4" t="s">
        <v>1026</v>
      </c>
      <c r="F818" s="3" t="s">
        <v>1241</v>
      </c>
      <c r="G818" s="3" t="s">
        <v>900</v>
      </c>
      <c r="H818" s="3" t="s">
        <v>1020</v>
      </c>
      <c r="I818" s="3" t="s">
        <v>1047</v>
      </c>
      <c r="J818" s="3" t="s">
        <v>1022</v>
      </c>
      <c r="K818" s="3" t="s">
        <v>1025</v>
      </c>
      <c r="L818" s="5">
        <v>6.25</v>
      </c>
      <c r="M818" s="4">
        <v>1</v>
      </c>
      <c r="N818" s="5">
        <v>1.9375</v>
      </c>
      <c r="O818" s="5">
        <v>1.9375</v>
      </c>
      <c r="P818" s="4">
        <v>5</v>
      </c>
      <c r="Q818" s="6">
        <v>20</v>
      </c>
      <c r="R818" s="7">
        <v>1.4</v>
      </c>
      <c r="S818" s="6">
        <v>0</v>
      </c>
      <c r="T818" s="5">
        <v>0</v>
      </c>
      <c r="U818" s="5">
        <v>0</v>
      </c>
      <c r="V818" s="5">
        <f t="shared" si="20"/>
        <v>1.9375</v>
      </c>
      <c r="W818" s="4">
        <v>0</v>
      </c>
    </row>
    <row r="819" spans="1:23" x14ac:dyDescent="0.25">
      <c r="A819" s="3" t="s">
        <v>1041</v>
      </c>
      <c r="B819" s="3" t="s">
        <v>1042</v>
      </c>
      <c r="C819" s="3" t="s">
        <v>1171</v>
      </c>
      <c r="D819" s="3" t="s">
        <v>1172</v>
      </c>
      <c r="E819" s="4" t="s">
        <v>1026</v>
      </c>
      <c r="F819" s="3" t="s">
        <v>1241</v>
      </c>
      <c r="G819" s="3" t="s">
        <v>866</v>
      </c>
      <c r="H819" s="3" t="s">
        <v>1020</v>
      </c>
      <c r="I819" s="3" t="s">
        <v>1047</v>
      </c>
      <c r="J819" s="3" t="s">
        <v>1022</v>
      </c>
      <c r="K819" s="3" t="s">
        <v>1025</v>
      </c>
      <c r="L819" s="5">
        <v>6.25</v>
      </c>
      <c r="M819" s="4">
        <v>1</v>
      </c>
      <c r="N819" s="5">
        <v>1.95</v>
      </c>
      <c r="O819" s="5">
        <v>1.95</v>
      </c>
      <c r="P819" s="4">
        <v>12</v>
      </c>
      <c r="Q819" s="6">
        <v>8.3333333333333304</v>
      </c>
      <c r="R819" s="7">
        <v>1.3333333333333299</v>
      </c>
      <c r="S819" s="6">
        <v>0</v>
      </c>
      <c r="T819" s="5">
        <v>0</v>
      </c>
      <c r="U819" s="5">
        <v>0</v>
      </c>
      <c r="V819" s="5">
        <f t="shared" si="20"/>
        <v>1.95</v>
      </c>
      <c r="W819" s="4">
        <v>0</v>
      </c>
    </row>
    <row r="820" spans="1:23" x14ac:dyDescent="0.25">
      <c r="A820" s="3" t="s">
        <v>1041</v>
      </c>
      <c r="B820" s="3" t="s">
        <v>1042</v>
      </c>
      <c r="C820" s="3" t="s">
        <v>1173</v>
      </c>
      <c r="D820" s="3" t="s">
        <v>1174</v>
      </c>
      <c r="E820" s="4" t="s">
        <v>1026</v>
      </c>
      <c r="F820" s="3" t="s">
        <v>1018</v>
      </c>
      <c r="G820" s="3" t="s">
        <v>271</v>
      </c>
      <c r="H820" s="3" t="s">
        <v>1020</v>
      </c>
      <c r="I820" s="3" t="s">
        <v>1047</v>
      </c>
      <c r="J820" s="3" t="s">
        <v>1022</v>
      </c>
      <c r="K820" s="3" t="s">
        <v>1039</v>
      </c>
      <c r="L820" s="5">
        <v>6.25</v>
      </c>
      <c r="M820" s="4">
        <v>1</v>
      </c>
      <c r="N820" s="5">
        <v>1.9624999999999999</v>
      </c>
      <c r="O820" s="5">
        <v>1.9624999999999999</v>
      </c>
      <c r="P820" s="4">
        <v>432</v>
      </c>
      <c r="Q820" s="6">
        <v>0.23148148148148101</v>
      </c>
      <c r="R820" s="7">
        <v>4.4868055555555602</v>
      </c>
      <c r="S820" s="6">
        <v>0</v>
      </c>
      <c r="T820" s="5">
        <v>0</v>
      </c>
      <c r="U820" s="5">
        <v>0</v>
      </c>
      <c r="V820" s="5">
        <f t="shared" si="20"/>
        <v>1.9624999999999999</v>
      </c>
      <c r="W820" s="4">
        <v>0</v>
      </c>
    </row>
    <row r="821" spans="1:23" x14ac:dyDescent="0.25">
      <c r="A821" s="3" t="s">
        <v>1041</v>
      </c>
      <c r="B821" s="3" t="s">
        <v>1042</v>
      </c>
      <c r="C821" s="3" t="s">
        <v>1175</v>
      </c>
      <c r="D821" s="3" t="s">
        <v>1176</v>
      </c>
      <c r="E821" s="4" t="s">
        <v>1026</v>
      </c>
      <c r="F821" s="3" t="s">
        <v>1254</v>
      </c>
      <c r="G821" s="3" t="s">
        <v>1177</v>
      </c>
      <c r="H821" s="3" t="s">
        <v>1020</v>
      </c>
      <c r="I821" s="3" t="s">
        <v>1047</v>
      </c>
      <c r="J821" s="3" t="s">
        <v>1022</v>
      </c>
      <c r="K821" s="3" t="s">
        <v>1025</v>
      </c>
      <c r="L821" s="5">
        <v>6.25</v>
      </c>
      <c r="M821" s="4">
        <v>1</v>
      </c>
      <c r="N821" s="5">
        <v>1.9624999999999999</v>
      </c>
      <c r="O821" s="5">
        <v>1.9624999999999999</v>
      </c>
      <c r="P821" s="4">
        <v>1</v>
      </c>
      <c r="Q821" s="6">
        <v>100</v>
      </c>
      <c r="R821" s="7">
        <v>1</v>
      </c>
      <c r="S821" s="6">
        <v>0</v>
      </c>
      <c r="T821" s="5">
        <v>0</v>
      </c>
      <c r="U821" s="5">
        <v>0</v>
      </c>
      <c r="V821" s="5">
        <f t="shared" si="20"/>
        <v>1.9624999999999999</v>
      </c>
      <c r="W821" s="4">
        <v>0</v>
      </c>
    </row>
    <row r="822" spans="1:23" x14ac:dyDescent="0.25">
      <c r="A822" s="3" t="s">
        <v>1041</v>
      </c>
      <c r="B822" s="3" t="s">
        <v>1042</v>
      </c>
      <c r="C822" s="3" t="s">
        <v>1178</v>
      </c>
      <c r="D822" s="3" t="s">
        <v>1179</v>
      </c>
      <c r="E822" s="4" t="s">
        <v>1026</v>
      </c>
      <c r="F822" s="3" t="s">
        <v>1308</v>
      </c>
      <c r="G822" s="3" t="s">
        <v>1180</v>
      </c>
      <c r="H822" s="3" t="s">
        <v>1020</v>
      </c>
      <c r="I822" s="3" t="s">
        <v>1047</v>
      </c>
      <c r="J822" s="3" t="s">
        <v>1022</v>
      </c>
      <c r="K822" s="3" t="s">
        <v>1039</v>
      </c>
      <c r="L822" s="5">
        <v>6.25</v>
      </c>
      <c r="M822" s="4">
        <v>1</v>
      </c>
      <c r="N822" s="5">
        <v>1.9624999999999999</v>
      </c>
      <c r="O822" s="5">
        <v>1.9624999999999999</v>
      </c>
      <c r="P822" s="4">
        <v>4</v>
      </c>
      <c r="Q822" s="6">
        <v>25</v>
      </c>
      <c r="R822" s="7">
        <v>1</v>
      </c>
      <c r="S822" s="6">
        <v>0</v>
      </c>
      <c r="T822" s="5">
        <v>0</v>
      </c>
      <c r="U822" s="5">
        <v>0</v>
      </c>
      <c r="V822" s="5">
        <f t="shared" si="20"/>
        <v>1.9624999999999999</v>
      </c>
      <c r="W822" s="4">
        <v>0</v>
      </c>
    </row>
    <row r="823" spans="1:23" x14ac:dyDescent="0.25">
      <c r="A823" s="3" t="s">
        <v>1041</v>
      </c>
      <c r="B823" s="3" t="s">
        <v>1042</v>
      </c>
      <c r="C823" s="3" t="s">
        <v>1181</v>
      </c>
      <c r="D823" s="3" t="s">
        <v>287</v>
      </c>
      <c r="E823" s="4" t="s">
        <v>1026</v>
      </c>
      <c r="F823" s="3" t="s">
        <v>1308</v>
      </c>
      <c r="G823" s="3" t="s">
        <v>766</v>
      </c>
      <c r="H823" s="3" t="s">
        <v>1020</v>
      </c>
      <c r="I823" s="3" t="s">
        <v>1047</v>
      </c>
      <c r="J823" s="3" t="s">
        <v>1022</v>
      </c>
      <c r="K823" s="3" t="s">
        <v>1039</v>
      </c>
      <c r="L823" s="5">
        <v>6.25</v>
      </c>
      <c r="M823" s="4">
        <v>1</v>
      </c>
      <c r="N823" s="5">
        <v>1.9624999999999999</v>
      </c>
      <c r="O823" s="5">
        <v>1.9624999999999999</v>
      </c>
      <c r="P823" s="4">
        <v>92</v>
      </c>
      <c r="Q823" s="6">
        <v>1.0869565217391299</v>
      </c>
      <c r="R823" s="7">
        <v>1.9815217391304301</v>
      </c>
      <c r="S823" s="6">
        <v>0</v>
      </c>
      <c r="T823" s="5">
        <v>0</v>
      </c>
      <c r="U823" s="5">
        <v>0</v>
      </c>
      <c r="V823" s="5">
        <f t="shared" si="20"/>
        <v>1.9624999999999999</v>
      </c>
      <c r="W823" s="4">
        <v>0</v>
      </c>
    </row>
    <row r="824" spans="1:23" x14ac:dyDescent="0.25">
      <c r="A824" s="3" t="s">
        <v>1041</v>
      </c>
      <c r="B824" s="3" t="s">
        <v>1042</v>
      </c>
      <c r="C824" s="3" t="s">
        <v>1182</v>
      </c>
      <c r="D824" s="3" t="s">
        <v>1280</v>
      </c>
      <c r="E824" s="4" t="s">
        <v>1026</v>
      </c>
      <c r="F824" s="3" t="s">
        <v>1081</v>
      </c>
      <c r="G824" s="3" t="s">
        <v>1082</v>
      </c>
      <c r="H824" s="3" t="s">
        <v>1020</v>
      </c>
      <c r="I824" s="3" t="s">
        <v>1047</v>
      </c>
      <c r="J824" s="3" t="s">
        <v>1022</v>
      </c>
      <c r="K824" s="3" t="s">
        <v>1025</v>
      </c>
      <c r="L824" s="5">
        <v>6.25</v>
      </c>
      <c r="M824" s="4">
        <v>1</v>
      </c>
      <c r="N824" s="5">
        <v>1.9624999999999999</v>
      </c>
      <c r="O824" s="5">
        <v>1.9624999999999999</v>
      </c>
      <c r="P824" s="4">
        <v>5</v>
      </c>
      <c r="Q824" s="6">
        <v>20</v>
      </c>
      <c r="R824" s="7">
        <v>1</v>
      </c>
      <c r="S824" s="6">
        <v>0</v>
      </c>
      <c r="T824" s="5">
        <v>0</v>
      </c>
      <c r="U824" s="5">
        <v>0</v>
      </c>
      <c r="V824" s="5">
        <f t="shared" si="20"/>
        <v>1.9624999999999999</v>
      </c>
      <c r="W824" s="4">
        <v>0</v>
      </c>
    </row>
    <row r="825" spans="1:23" x14ac:dyDescent="0.25">
      <c r="A825" s="3" t="s">
        <v>1041</v>
      </c>
      <c r="B825" s="3" t="s">
        <v>1042</v>
      </c>
      <c r="C825" s="3" t="s">
        <v>1183</v>
      </c>
      <c r="D825" s="3" t="s">
        <v>1184</v>
      </c>
      <c r="E825" s="4" t="s">
        <v>1026</v>
      </c>
      <c r="F825" s="3" t="s">
        <v>1061</v>
      </c>
      <c r="G825" s="3" t="s">
        <v>220</v>
      </c>
      <c r="H825" s="3" t="s">
        <v>1020</v>
      </c>
      <c r="I825" s="3" t="s">
        <v>1047</v>
      </c>
      <c r="J825" s="3" t="s">
        <v>1022</v>
      </c>
      <c r="K825" s="3" t="s">
        <v>1039</v>
      </c>
      <c r="L825" s="5">
        <v>6.25</v>
      </c>
      <c r="M825" s="4">
        <v>1</v>
      </c>
      <c r="N825" s="5">
        <v>1.9750000000000001</v>
      </c>
      <c r="O825" s="5">
        <v>1.9750000000000001</v>
      </c>
      <c r="P825" s="4">
        <v>107</v>
      </c>
      <c r="Q825" s="6">
        <v>0.934579439252336</v>
      </c>
      <c r="R825" s="7">
        <v>3.0570093457943899</v>
      </c>
      <c r="S825" s="6">
        <v>0</v>
      </c>
      <c r="T825" s="5">
        <v>0</v>
      </c>
      <c r="U825" s="5">
        <v>0</v>
      </c>
      <c r="V825" s="5">
        <f t="shared" si="20"/>
        <v>1.9750000000000001</v>
      </c>
      <c r="W825" s="4">
        <v>0</v>
      </c>
    </row>
    <row r="826" spans="1:23" x14ac:dyDescent="0.25">
      <c r="A826" s="3" t="s">
        <v>1041</v>
      </c>
      <c r="B826" s="3" t="s">
        <v>1042</v>
      </c>
      <c r="C826" s="3" t="s">
        <v>1185</v>
      </c>
      <c r="D826" s="3" t="s">
        <v>1186</v>
      </c>
      <c r="E826" s="4" t="s">
        <v>1026</v>
      </c>
      <c r="F826" s="3" t="s">
        <v>1081</v>
      </c>
      <c r="G826" s="3" t="s">
        <v>1187</v>
      </c>
      <c r="H826" s="3" t="s">
        <v>1020</v>
      </c>
      <c r="I826" s="3" t="s">
        <v>1047</v>
      </c>
      <c r="J826" s="3" t="s">
        <v>1022</v>
      </c>
      <c r="K826" s="3" t="s">
        <v>1039</v>
      </c>
      <c r="L826" s="5">
        <v>6.25</v>
      </c>
      <c r="M826" s="4">
        <v>1</v>
      </c>
      <c r="N826" s="5">
        <v>1.9750000000000001</v>
      </c>
      <c r="O826" s="5">
        <v>1.9750000000000001</v>
      </c>
      <c r="P826" s="4">
        <v>1</v>
      </c>
      <c r="Q826" s="6">
        <v>100</v>
      </c>
      <c r="R826" s="7">
        <v>1</v>
      </c>
      <c r="S826" s="6">
        <v>0</v>
      </c>
      <c r="T826" s="5">
        <v>0</v>
      </c>
      <c r="U826" s="5">
        <v>0</v>
      </c>
      <c r="V826" s="5">
        <f t="shared" si="20"/>
        <v>1.9750000000000001</v>
      </c>
      <c r="W826" s="4">
        <v>0</v>
      </c>
    </row>
    <row r="827" spans="1:23" x14ac:dyDescent="0.25">
      <c r="A827" s="3" t="s">
        <v>1041</v>
      </c>
      <c r="B827" s="3" t="s">
        <v>1042</v>
      </c>
      <c r="C827" s="3" t="s">
        <v>1188</v>
      </c>
      <c r="D827" s="3" t="s">
        <v>1189</v>
      </c>
      <c r="E827" s="4" t="s">
        <v>1026</v>
      </c>
      <c r="F827" s="3" t="s">
        <v>1241</v>
      </c>
      <c r="G827" s="3" t="s">
        <v>172</v>
      </c>
      <c r="H827" s="3" t="s">
        <v>1020</v>
      </c>
      <c r="I827" s="3" t="s">
        <v>1047</v>
      </c>
      <c r="J827" s="3" t="s">
        <v>1022</v>
      </c>
      <c r="K827" s="3" t="s">
        <v>1025</v>
      </c>
      <c r="L827" s="5">
        <v>6.25</v>
      </c>
      <c r="M827" s="4">
        <v>1</v>
      </c>
      <c r="N827" s="5">
        <v>1.9875</v>
      </c>
      <c r="O827" s="5">
        <v>1.9875</v>
      </c>
      <c r="P827" s="4">
        <v>46</v>
      </c>
      <c r="Q827" s="6">
        <v>2.1739130434782599</v>
      </c>
      <c r="R827" s="7">
        <v>2.3434782608695701</v>
      </c>
      <c r="S827" s="6">
        <v>0</v>
      </c>
      <c r="T827" s="5">
        <v>0</v>
      </c>
      <c r="U827" s="5">
        <v>0</v>
      </c>
      <c r="V827" s="5">
        <f t="shared" si="20"/>
        <v>1.9875</v>
      </c>
      <c r="W827" s="4">
        <v>0</v>
      </c>
    </row>
    <row r="828" spans="1:23" x14ac:dyDescent="0.25">
      <c r="A828" s="3" t="s">
        <v>1041</v>
      </c>
      <c r="B828" s="3" t="s">
        <v>1042</v>
      </c>
      <c r="C828" s="3" t="s">
        <v>1190</v>
      </c>
      <c r="D828" s="3" t="s">
        <v>827</v>
      </c>
      <c r="E828" s="4" t="s">
        <v>1026</v>
      </c>
      <c r="F828" s="3" t="s">
        <v>1061</v>
      </c>
      <c r="G828" s="3" t="s">
        <v>2907</v>
      </c>
      <c r="H828" s="3" t="s">
        <v>1020</v>
      </c>
      <c r="I828" s="3" t="s">
        <v>1047</v>
      </c>
      <c r="J828" s="3" t="s">
        <v>1022</v>
      </c>
      <c r="K828" s="3" t="s">
        <v>1039</v>
      </c>
      <c r="L828" s="5">
        <v>6.25</v>
      </c>
      <c r="M828" s="4">
        <v>2</v>
      </c>
      <c r="N828" s="5">
        <v>1.9875</v>
      </c>
      <c r="O828" s="5">
        <v>0.99375000000000002</v>
      </c>
      <c r="P828" s="4">
        <v>19</v>
      </c>
      <c r="Q828" s="6">
        <v>10.526315789473699</v>
      </c>
      <c r="R828" s="7">
        <v>1.31578947368421</v>
      </c>
      <c r="S828" s="6">
        <v>0</v>
      </c>
      <c r="T828" s="5">
        <v>0</v>
      </c>
      <c r="U828" s="5">
        <v>0</v>
      </c>
      <c r="V828" s="5">
        <f t="shared" si="20"/>
        <v>1.9875</v>
      </c>
      <c r="W828" s="4">
        <v>0</v>
      </c>
    </row>
    <row r="829" spans="1:23" x14ac:dyDescent="0.25">
      <c r="A829" s="3" t="s">
        <v>1041</v>
      </c>
      <c r="B829" s="3" t="s">
        <v>1042</v>
      </c>
      <c r="C829" s="3" t="s">
        <v>1191</v>
      </c>
      <c r="D829" s="3" t="s">
        <v>1192</v>
      </c>
      <c r="E829" s="4" t="s">
        <v>1026</v>
      </c>
      <c r="F829" s="3" t="s">
        <v>1045</v>
      </c>
      <c r="G829" s="3" t="s">
        <v>2950</v>
      </c>
      <c r="H829" s="3" t="s">
        <v>1020</v>
      </c>
      <c r="I829" s="3" t="s">
        <v>1047</v>
      </c>
      <c r="J829" s="3" t="s">
        <v>1022</v>
      </c>
      <c r="K829" s="3" t="s">
        <v>1025</v>
      </c>
      <c r="L829" s="5">
        <v>6.25</v>
      </c>
      <c r="M829" s="4">
        <v>1</v>
      </c>
      <c r="N829" s="5">
        <v>2</v>
      </c>
      <c r="O829" s="5">
        <v>2</v>
      </c>
      <c r="P829" s="4">
        <v>11</v>
      </c>
      <c r="Q829" s="6">
        <v>9.0909090909090899</v>
      </c>
      <c r="R829" s="7">
        <v>1.54454545454545</v>
      </c>
      <c r="S829" s="6">
        <v>0</v>
      </c>
      <c r="T829" s="5">
        <v>0</v>
      </c>
      <c r="U829" s="5">
        <v>0</v>
      </c>
      <c r="V829" s="5">
        <f t="shared" si="20"/>
        <v>2</v>
      </c>
      <c r="W829" s="4">
        <v>0</v>
      </c>
    </row>
    <row r="830" spans="1:23" x14ac:dyDescent="0.25">
      <c r="A830" s="3" t="s">
        <v>1041</v>
      </c>
      <c r="B830" s="3" t="s">
        <v>1042</v>
      </c>
      <c r="C830" s="3" t="s">
        <v>1193</v>
      </c>
      <c r="D830" s="3" t="s">
        <v>1194</v>
      </c>
      <c r="E830" s="4" t="s">
        <v>1026</v>
      </c>
      <c r="F830" s="3" t="s">
        <v>1024</v>
      </c>
      <c r="G830" s="3" t="s">
        <v>1195</v>
      </c>
      <c r="H830" s="3" t="s">
        <v>1020</v>
      </c>
      <c r="I830" s="3" t="s">
        <v>1047</v>
      </c>
      <c r="J830" s="3" t="s">
        <v>1022</v>
      </c>
      <c r="K830" s="3" t="s">
        <v>1039</v>
      </c>
      <c r="L830" s="5">
        <v>6.25</v>
      </c>
      <c r="M830" s="4">
        <v>1</v>
      </c>
      <c r="N830" s="5">
        <v>2</v>
      </c>
      <c r="O830" s="5">
        <v>2</v>
      </c>
      <c r="P830" s="4">
        <v>13</v>
      </c>
      <c r="Q830" s="6">
        <v>7.6923076923076898</v>
      </c>
      <c r="R830" s="7">
        <v>1.7692307692307701</v>
      </c>
      <c r="S830" s="6">
        <v>0</v>
      </c>
      <c r="T830" s="5">
        <v>0</v>
      </c>
      <c r="U830" s="5">
        <v>0</v>
      </c>
      <c r="V830" s="5">
        <f t="shared" si="20"/>
        <v>2</v>
      </c>
      <c r="W830" s="4">
        <v>0</v>
      </c>
    </row>
    <row r="831" spans="1:23" x14ac:dyDescent="0.25">
      <c r="A831" s="3" t="s">
        <v>1041</v>
      </c>
      <c r="B831" s="3" t="s">
        <v>1042</v>
      </c>
      <c r="C831" s="3" t="s">
        <v>1196</v>
      </c>
      <c r="D831" s="3" t="s">
        <v>704</v>
      </c>
      <c r="E831" s="4" t="s">
        <v>1026</v>
      </c>
      <c r="F831" s="3" t="s">
        <v>1081</v>
      </c>
      <c r="G831" s="3" t="s">
        <v>1082</v>
      </c>
      <c r="H831" s="3" t="s">
        <v>1020</v>
      </c>
      <c r="I831" s="3" t="s">
        <v>1047</v>
      </c>
      <c r="J831" s="3" t="s">
        <v>1022</v>
      </c>
      <c r="K831" s="3" t="s">
        <v>1025</v>
      </c>
      <c r="L831" s="5">
        <v>6.25</v>
      </c>
      <c r="M831" s="4">
        <v>1</v>
      </c>
      <c r="N831" s="5">
        <v>2</v>
      </c>
      <c r="O831" s="5">
        <v>2</v>
      </c>
      <c r="P831" s="4">
        <v>5</v>
      </c>
      <c r="Q831" s="6">
        <v>20</v>
      </c>
      <c r="R831" s="7">
        <v>1.2</v>
      </c>
      <c r="S831" s="6">
        <v>0</v>
      </c>
      <c r="T831" s="5">
        <v>0</v>
      </c>
      <c r="U831" s="5">
        <v>0</v>
      </c>
      <c r="V831" s="5">
        <f t="shared" si="20"/>
        <v>2</v>
      </c>
      <c r="W831" s="4">
        <v>0</v>
      </c>
    </row>
    <row r="832" spans="1:23" x14ac:dyDescent="0.25">
      <c r="A832" s="3" t="s">
        <v>1041</v>
      </c>
      <c r="B832" s="3" t="s">
        <v>1042</v>
      </c>
      <c r="C832" s="3" t="s">
        <v>1197</v>
      </c>
      <c r="D832" s="3" t="s">
        <v>1198</v>
      </c>
      <c r="E832" s="4" t="s">
        <v>1026</v>
      </c>
      <c r="F832" s="3" t="s">
        <v>1308</v>
      </c>
      <c r="G832" s="3" t="s">
        <v>1199</v>
      </c>
      <c r="H832" s="3" t="s">
        <v>1020</v>
      </c>
      <c r="I832" s="3" t="s">
        <v>1047</v>
      </c>
      <c r="J832" s="3" t="s">
        <v>1022</v>
      </c>
      <c r="K832" s="3" t="s">
        <v>1039</v>
      </c>
      <c r="L832" s="5">
        <v>6.25</v>
      </c>
      <c r="M832" s="4">
        <v>1</v>
      </c>
      <c r="N832" s="5">
        <v>2.0125000000000002</v>
      </c>
      <c r="O832" s="5">
        <v>2.0125000000000002</v>
      </c>
      <c r="P832" s="4">
        <v>3</v>
      </c>
      <c r="Q832" s="6">
        <v>33.3333333333333</v>
      </c>
      <c r="R832" s="7">
        <v>1</v>
      </c>
      <c r="S832" s="6">
        <v>0</v>
      </c>
      <c r="T832" s="5">
        <v>0</v>
      </c>
      <c r="U832" s="5">
        <v>0</v>
      </c>
      <c r="V832" s="5">
        <f t="shared" si="20"/>
        <v>2.0125000000000002</v>
      </c>
      <c r="W832" s="4">
        <v>0</v>
      </c>
    </row>
    <row r="833" spans="1:23" x14ac:dyDescent="0.25">
      <c r="A833" s="3" t="s">
        <v>1041</v>
      </c>
      <c r="B833" s="3" t="s">
        <v>1042</v>
      </c>
      <c r="C833" s="3" t="s">
        <v>1200</v>
      </c>
      <c r="D833" s="3" t="s">
        <v>1201</v>
      </c>
      <c r="E833" s="4" t="s">
        <v>1026</v>
      </c>
      <c r="F833" s="3" t="s">
        <v>1241</v>
      </c>
      <c r="G833" s="3" t="s">
        <v>824</v>
      </c>
      <c r="H833" s="3" t="s">
        <v>1020</v>
      </c>
      <c r="I833" s="3" t="s">
        <v>1047</v>
      </c>
      <c r="J833" s="3" t="s">
        <v>1022</v>
      </c>
      <c r="K833" s="3" t="s">
        <v>1025</v>
      </c>
      <c r="L833" s="5">
        <v>6.25</v>
      </c>
      <c r="M833" s="4">
        <v>1</v>
      </c>
      <c r="N833" s="5">
        <v>2.0249999999999999</v>
      </c>
      <c r="O833" s="5">
        <v>2.0249999999999999</v>
      </c>
      <c r="P833" s="4">
        <v>15</v>
      </c>
      <c r="Q833" s="6">
        <v>6.6666666666666696</v>
      </c>
      <c r="R833" s="7">
        <v>1.4666666666666699</v>
      </c>
      <c r="S833" s="6">
        <v>0</v>
      </c>
      <c r="T833" s="5">
        <v>0</v>
      </c>
      <c r="U833" s="5">
        <v>0</v>
      </c>
      <c r="V833" s="5">
        <f t="shared" si="20"/>
        <v>2.0249999999999999</v>
      </c>
      <c r="W833" s="4">
        <v>0</v>
      </c>
    </row>
    <row r="834" spans="1:23" x14ac:dyDescent="0.25">
      <c r="A834" s="3" t="s">
        <v>1041</v>
      </c>
      <c r="B834" s="3" t="s">
        <v>1042</v>
      </c>
      <c r="C834" s="3" t="s">
        <v>1202</v>
      </c>
      <c r="D834" s="3" t="s">
        <v>1203</v>
      </c>
      <c r="E834" s="4" t="s">
        <v>1026</v>
      </c>
      <c r="F834" s="3" t="s">
        <v>1254</v>
      </c>
      <c r="G834" s="3" t="s">
        <v>913</v>
      </c>
      <c r="H834" s="3" t="s">
        <v>1020</v>
      </c>
      <c r="I834" s="3" t="s">
        <v>1047</v>
      </c>
      <c r="J834" s="3" t="s">
        <v>1022</v>
      </c>
      <c r="K834" s="3" t="s">
        <v>1039</v>
      </c>
      <c r="L834" s="5">
        <v>6.25</v>
      </c>
      <c r="M834" s="4">
        <v>1</v>
      </c>
      <c r="N834" s="5">
        <v>2.0249999999999999</v>
      </c>
      <c r="O834" s="5">
        <v>2.0249999999999999</v>
      </c>
      <c r="P834" s="4">
        <v>6</v>
      </c>
      <c r="Q834" s="6">
        <v>16.6666666666667</v>
      </c>
      <c r="R834" s="7">
        <v>1</v>
      </c>
      <c r="S834" s="6">
        <v>0</v>
      </c>
      <c r="T834" s="5">
        <v>0</v>
      </c>
      <c r="U834" s="5">
        <v>0</v>
      </c>
      <c r="V834" s="5">
        <f t="shared" ref="V834:V897" si="21">N834</f>
        <v>2.0249999999999999</v>
      </c>
      <c r="W834" s="4">
        <v>0</v>
      </c>
    </row>
    <row r="835" spans="1:23" x14ac:dyDescent="0.25">
      <c r="A835" s="3" t="s">
        <v>1041</v>
      </c>
      <c r="B835" s="3" t="s">
        <v>1042</v>
      </c>
      <c r="C835" s="3" t="s">
        <v>1204</v>
      </c>
      <c r="D835" s="3" t="s">
        <v>1205</v>
      </c>
      <c r="E835" s="4" t="s">
        <v>1026</v>
      </c>
      <c r="F835" s="3" t="s">
        <v>1061</v>
      </c>
      <c r="G835" s="3" t="s">
        <v>1260</v>
      </c>
      <c r="H835" s="3" t="s">
        <v>1020</v>
      </c>
      <c r="I835" s="3" t="s">
        <v>1047</v>
      </c>
      <c r="J835" s="3" t="s">
        <v>1022</v>
      </c>
      <c r="K835" s="3" t="s">
        <v>1039</v>
      </c>
      <c r="L835" s="5">
        <v>6.25</v>
      </c>
      <c r="M835" s="4">
        <v>2</v>
      </c>
      <c r="N835" s="5">
        <v>2.0249999999999999</v>
      </c>
      <c r="O835" s="5">
        <v>1.0125</v>
      </c>
      <c r="P835" s="4">
        <v>22</v>
      </c>
      <c r="Q835" s="6">
        <v>9.0909090909090899</v>
      </c>
      <c r="R835" s="7">
        <v>1.5</v>
      </c>
      <c r="S835" s="6">
        <v>0</v>
      </c>
      <c r="T835" s="5">
        <v>0</v>
      </c>
      <c r="U835" s="5">
        <v>0</v>
      </c>
      <c r="V835" s="5">
        <f t="shared" si="21"/>
        <v>2.0249999999999999</v>
      </c>
      <c r="W835" s="4">
        <v>0</v>
      </c>
    </row>
    <row r="836" spans="1:23" x14ac:dyDescent="0.25">
      <c r="A836" s="3" t="s">
        <v>1041</v>
      </c>
      <c r="B836" s="3" t="s">
        <v>1042</v>
      </c>
      <c r="C836" s="3" t="s">
        <v>1206</v>
      </c>
      <c r="D836" s="3" t="s">
        <v>113</v>
      </c>
      <c r="E836" s="4" t="s">
        <v>1026</v>
      </c>
      <c r="F836" s="3" t="s">
        <v>1061</v>
      </c>
      <c r="G836" s="3" t="s">
        <v>896</v>
      </c>
      <c r="H836" s="3" t="s">
        <v>1020</v>
      </c>
      <c r="I836" s="3" t="s">
        <v>1047</v>
      </c>
      <c r="J836" s="3" t="s">
        <v>1022</v>
      </c>
      <c r="K836" s="3" t="s">
        <v>1039</v>
      </c>
      <c r="L836" s="5">
        <v>6.25</v>
      </c>
      <c r="M836" s="4">
        <v>1</v>
      </c>
      <c r="N836" s="5">
        <v>2.0249999999999999</v>
      </c>
      <c r="O836" s="5">
        <v>2.0249999999999999</v>
      </c>
      <c r="P836" s="4">
        <v>39</v>
      </c>
      <c r="Q836" s="6">
        <v>2.5641025641025599</v>
      </c>
      <c r="R836" s="7">
        <v>1.2564102564102599</v>
      </c>
      <c r="S836" s="6">
        <v>0</v>
      </c>
      <c r="T836" s="5">
        <v>0</v>
      </c>
      <c r="U836" s="5">
        <v>0</v>
      </c>
      <c r="V836" s="5">
        <f t="shared" si="21"/>
        <v>2.0249999999999999</v>
      </c>
      <c r="W836" s="4">
        <v>0</v>
      </c>
    </row>
    <row r="837" spans="1:23" x14ac:dyDescent="0.25">
      <c r="A837" s="3" t="s">
        <v>1041</v>
      </c>
      <c r="B837" s="3" t="s">
        <v>1042</v>
      </c>
      <c r="C837" s="3" t="s">
        <v>1207</v>
      </c>
      <c r="D837" s="3" t="s">
        <v>1107</v>
      </c>
      <c r="E837" s="4" t="s">
        <v>1026</v>
      </c>
      <c r="F837" s="3" t="s">
        <v>1308</v>
      </c>
      <c r="G837" s="3" t="s">
        <v>1180</v>
      </c>
      <c r="H837" s="3" t="s">
        <v>1020</v>
      </c>
      <c r="I837" s="3" t="s">
        <v>1047</v>
      </c>
      <c r="J837" s="3" t="s">
        <v>1022</v>
      </c>
      <c r="K837" s="3" t="s">
        <v>1039</v>
      </c>
      <c r="L837" s="5">
        <v>6.25</v>
      </c>
      <c r="M837" s="4">
        <v>1</v>
      </c>
      <c r="N837" s="5">
        <v>2.0249999999999999</v>
      </c>
      <c r="O837" s="5">
        <v>2.0249999999999999</v>
      </c>
      <c r="P837" s="4">
        <v>2</v>
      </c>
      <c r="Q837" s="6">
        <v>50</v>
      </c>
      <c r="R837" s="7">
        <v>2</v>
      </c>
      <c r="S837" s="6">
        <v>0</v>
      </c>
      <c r="T837" s="5">
        <v>0</v>
      </c>
      <c r="U837" s="5">
        <v>0</v>
      </c>
      <c r="V837" s="5">
        <f t="shared" si="21"/>
        <v>2.0249999999999999</v>
      </c>
      <c r="W837" s="4">
        <v>0</v>
      </c>
    </row>
    <row r="838" spans="1:23" x14ac:dyDescent="0.25">
      <c r="A838" s="3" t="s">
        <v>1041</v>
      </c>
      <c r="B838" s="3" t="s">
        <v>1042</v>
      </c>
      <c r="C838" s="3" t="s">
        <v>1208</v>
      </c>
      <c r="D838" s="3" t="s">
        <v>1209</v>
      </c>
      <c r="E838" s="4" t="s">
        <v>1026</v>
      </c>
      <c r="F838" s="3" t="s">
        <v>1081</v>
      </c>
      <c r="G838" s="3" t="s">
        <v>839</v>
      </c>
      <c r="H838" s="3" t="s">
        <v>1020</v>
      </c>
      <c r="I838" s="3" t="s">
        <v>1047</v>
      </c>
      <c r="J838" s="3" t="s">
        <v>1022</v>
      </c>
      <c r="K838" s="3" t="s">
        <v>1039</v>
      </c>
      <c r="L838" s="5">
        <v>6.25</v>
      </c>
      <c r="M838" s="4">
        <v>1</v>
      </c>
      <c r="N838" s="5">
        <v>2.0249999999999999</v>
      </c>
      <c r="O838" s="5">
        <v>2.0249999999999999</v>
      </c>
      <c r="P838" s="4">
        <v>69</v>
      </c>
      <c r="Q838" s="6">
        <v>1.4492753623188399</v>
      </c>
      <c r="R838" s="7">
        <v>1.2869565217391301</v>
      </c>
      <c r="S838" s="6">
        <v>0</v>
      </c>
      <c r="T838" s="5">
        <v>0</v>
      </c>
      <c r="U838" s="5">
        <v>0</v>
      </c>
      <c r="V838" s="5">
        <f t="shared" si="21"/>
        <v>2.0249999999999999</v>
      </c>
      <c r="W838" s="4">
        <v>0</v>
      </c>
    </row>
    <row r="839" spans="1:23" x14ac:dyDescent="0.25">
      <c r="A839" s="3" t="s">
        <v>1041</v>
      </c>
      <c r="B839" s="3" t="s">
        <v>1042</v>
      </c>
      <c r="C839" s="3" t="s">
        <v>1210</v>
      </c>
      <c r="D839" s="3" t="s">
        <v>1211</v>
      </c>
      <c r="E839" s="4" t="s">
        <v>1026</v>
      </c>
      <c r="F839" s="3" t="s">
        <v>1074</v>
      </c>
      <c r="G839" s="3" t="s">
        <v>1075</v>
      </c>
      <c r="H839" s="3" t="s">
        <v>1020</v>
      </c>
      <c r="I839" s="3" t="s">
        <v>1047</v>
      </c>
      <c r="J839" s="3" t="s">
        <v>1022</v>
      </c>
      <c r="K839" s="3" t="s">
        <v>1039</v>
      </c>
      <c r="L839" s="5">
        <v>6.25</v>
      </c>
      <c r="M839" s="4">
        <v>1</v>
      </c>
      <c r="N839" s="5">
        <v>2.0375000000000001</v>
      </c>
      <c r="O839" s="5">
        <v>2.0375000000000001</v>
      </c>
      <c r="P839" s="4">
        <v>51</v>
      </c>
      <c r="Q839" s="6">
        <v>1.9607843137254899</v>
      </c>
      <c r="R839" s="7">
        <v>1.79901960784314</v>
      </c>
      <c r="S839" s="6">
        <v>0</v>
      </c>
      <c r="T839" s="5">
        <v>0</v>
      </c>
      <c r="U839" s="5">
        <v>0</v>
      </c>
      <c r="V839" s="5">
        <f t="shared" si="21"/>
        <v>2.0375000000000001</v>
      </c>
      <c r="W839" s="4">
        <v>0</v>
      </c>
    </row>
    <row r="840" spans="1:23" x14ac:dyDescent="0.25">
      <c r="A840" s="3" t="s">
        <v>1041</v>
      </c>
      <c r="B840" s="3" t="s">
        <v>1042</v>
      </c>
      <c r="C840" s="3" t="s">
        <v>1212</v>
      </c>
      <c r="D840" s="3" t="s">
        <v>1259</v>
      </c>
      <c r="E840" s="4" t="s">
        <v>1026</v>
      </c>
      <c r="F840" s="3" t="s">
        <v>1085</v>
      </c>
      <c r="G840" s="3" t="s">
        <v>925</v>
      </c>
      <c r="H840" s="3" t="s">
        <v>1020</v>
      </c>
      <c r="I840" s="3" t="s">
        <v>1047</v>
      </c>
      <c r="J840" s="3" t="s">
        <v>1022</v>
      </c>
      <c r="K840" s="3" t="s">
        <v>1025</v>
      </c>
      <c r="L840" s="5">
        <v>6.25</v>
      </c>
      <c r="M840" s="4">
        <v>1</v>
      </c>
      <c r="N840" s="5">
        <v>2.0499999999999998</v>
      </c>
      <c r="O840" s="5">
        <v>2.0499999999999998</v>
      </c>
      <c r="P840" s="4">
        <v>1</v>
      </c>
      <c r="Q840" s="6">
        <v>100</v>
      </c>
      <c r="R840" s="7">
        <v>1</v>
      </c>
      <c r="S840" s="6">
        <v>0</v>
      </c>
      <c r="T840" s="5">
        <v>0</v>
      </c>
      <c r="U840" s="5">
        <v>0</v>
      </c>
      <c r="V840" s="5">
        <f t="shared" si="21"/>
        <v>2.0499999999999998</v>
      </c>
      <c r="W840" s="4">
        <v>0</v>
      </c>
    </row>
    <row r="841" spans="1:23" x14ac:dyDescent="0.25">
      <c r="A841" s="3" t="s">
        <v>1041</v>
      </c>
      <c r="B841" s="3" t="s">
        <v>1042</v>
      </c>
      <c r="C841" s="3" t="s">
        <v>1213</v>
      </c>
      <c r="D841" s="3" t="s">
        <v>1214</v>
      </c>
      <c r="E841" s="4" t="s">
        <v>1026</v>
      </c>
      <c r="F841" s="3" t="s">
        <v>1024</v>
      </c>
      <c r="G841" s="3" t="s">
        <v>1215</v>
      </c>
      <c r="H841" s="3" t="s">
        <v>1020</v>
      </c>
      <c r="I841" s="3" t="s">
        <v>1047</v>
      </c>
      <c r="J841" s="3" t="s">
        <v>1022</v>
      </c>
      <c r="K841" s="3" t="s">
        <v>1039</v>
      </c>
      <c r="L841" s="5">
        <v>6.25</v>
      </c>
      <c r="M841" s="4">
        <v>1</v>
      </c>
      <c r="N841" s="5">
        <v>2.0625</v>
      </c>
      <c r="O841" s="5">
        <v>2.0625</v>
      </c>
      <c r="P841" s="4">
        <v>2</v>
      </c>
      <c r="Q841" s="6">
        <v>50</v>
      </c>
      <c r="R841" s="7">
        <v>1</v>
      </c>
      <c r="S841" s="6">
        <v>0</v>
      </c>
      <c r="T841" s="5">
        <v>0</v>
      </c>
      <c r="U841" s="5">
        <v>0</v>
      </c>
      <c r="V841" s="5">
        <f t="shared" si="21"/>
        <v>2.0625</v>
      </c>
      <c r="W841" s="4">
        <v>0</v>
      </c>
    </row>
    <row r="842" spans="1:23" x14ac:dyDescent="0.25">
      <c r="A842" s="3" t="s">
        <v>1041</v>
      </c>
      <c r="B842" s="3" t="s">
        <v>1042</v>
      </c>
      <c r="C842" s="3" t="s">
        <v>2993</v>
      </c>
      <c r="D842" s="3" t="s">
        <v>2994</v>
      </c>
      <c r="E842" s="4" t="s">
        <v>1026</v>
      </c>
      <c r="F842" s="3" t="s">
        <v>1081</v>
      </c>
      <c r="G842" s="3" t="s">
        <v>2995</v>
      </c>
      <c r="H842" s="3" t="s">
        <v>1020</v>
      </c>
      <c r="I842" s="3" t="s">
        <v>1047</v>
      </c>
      <c r="J842" s="3" t="s">
        <v>1022</v>
      </c>
      <c r="K842" s="3" t="s">
        <v>1039</v>
      </c>
      <c r="L842" s="5">
        <v>6.25</v>
      </c>
      <c r="M842" s="4">
        <v>1</v>
      </c>
      <c r="N842" s="5">
        <v>2.0750000000000002</v>
      </c>
      <c r="O842" s="5">
        <v>2.0750000000000002</v>
      </c>
      <c r="P842" s="4">
        <v>1</v>
      </c>
      <c r="Q842" s="6">
        <v>100</v>
      </c>
      <c r="R842" s="7">
        <v>1</v>
      </c>
      <c r="S842" s="6">
        <v>0</v>
      </c>
      <c r="T842" s="5">
        <v>0</v>
      </c>
      <c r="U842" s="5">
        <v>0</v>
      </c>
      <c r="V842" s="5">
        <f t="shared" si="21"/>
        <v>2.0750000000000002</v>
      </c>
      <c r="W842" s="4">
        <v>0</v>
      </c>
    </row>
    <row r="843" spans="1:23" x14ac:dyDescent="0.25">
      <c r="A843" s="3" t="s">
        <v>1041</v>
      </c>
      <c r="B843" s="3" t="s">
        <v>1042</v>
      </c>
      <c r="C843" s="3" t="s">
        <v>2996</v>
      </c>
      <c r="D843" s="3" t="s">
        <v>2997</v>
      </c>
      <c r="E843" s="4" t="s">
        <v>1026</v>
      </c>
      <c r="F843" s="3" t="s">
        <v>1061</v>
      </c>
      <c r="G843" s="3" t="s">
        <v>896</v>
      </c>
      <c r="H843" s="3" t="s">
        <v>1020</v>
      </c>
      <c r="I843" s="3" t="s">
        <v>1047</v>
      </c>
      <c r="J843" s="3" t="s">
        <v>1022</v>
      </c>
      <c r="K843" s="3" t="s">
        <v>1039</v>
      </c>
      <c r="L843" s="5">
        <v>6.25</v>
      </c>
      <c r="M843" s="4">
        <v>1</v>
      </c>
      <c r="N843" s="5">
        <v>2.0874999999999999</v>
      </c>
      <c r="O843" s="5">
        <v>2.0874999999999999</v>
      </c>
      <c r="P843" s="4">
        <v>31</v>
      </c>
      <c r="Q843" s="6">
        <v>3.2258064516128999</v>
      </c>
      <c r="R843" s="7">
        <v>1.0941935483870999</v>
      </c>
      <c r="S843" s="6">
        <v>0</v>
      </c>
      <c r="T843" s="5">
        <v>0</v>
      </c>
      <c r="U843" s="5">
        <v>0</v>
      </c>
      <c r="V843" s="5">
        <f t="shared" si="21"/>
        <v>2.0874999999999999</v>
      </c>
      <c r="W843" s="4">
        <v>0</v>
      </c>
    </row>
    <row r="844" spans="1:23" x14ac:dyDescent="0.25">
      <c r="A844" s="3" t="s">
        <v>1041</v>
      </c>
      <c r="B844" s="3" t="s">
        <v>1042</v>
      </c>
      <c r="C844" s="3" t="s">
        <v>2998</v>
      </c>
      <c r="D844" s="3" t="s">
        <v>2994</v>
      </c>
      <c r="E844" s="4" t="s">
        <v>1026</v>
      </c>
      <c r="F844" s="3" t="s">
        <v>1061</v>
      </c>
      <c r="G844" s="3" t="s">
        <v>1100</v>
      </c>
      <c r="H844" s="3" t="s">
        <v>1020</v>
      </c>
      <c r="I844" s="3" t="s">
        <v>1047</v>
      </c>
      <c r="J844" s="3" t="s">
        <v>1022</v>
      </c>
      <c r="K844" s="3" t="s">
        <v>1039</v>
      </c>
      <c r="L844" s="5">
        <v>6.25</v>
      </c>
      <c r="M844" s="4">
        <v>1</v>
      </c>
      <c r="N844" s="5">
        <v>2.0874999999999999</v>
      </c>
      <c r="O844" s="5">
        <v>2.0874999999999999</v>
      </c>
      <c r="P844" s="4">
        <v>1</v>
      </c>
      <c r="Q844" s="6">
        <v>100</v>
      </c>
      <c r="R844" s="7">
        <v>1</v>
      </c>
      <c r="S844" s="6">
        <v>0</v>
      </c>
      <c r="T844" s="5">
        <v>0</v>
      </c>
      <c r="U844" s="5">
        <v>0</v>
      </c>
      <c r="V844" s="5">
        <f t="shared" si="21"/>
        <v>2.0874999999999999</v>
      </c>
      <c r="W844" s="4">
        <v>0</v>
      </c>
    </row>
    <row r="845" spans="1:23" x14ac:dyDescent="0.25">
      <c r="A845" s="3" t="s">
        <v>1041</v>
      </c>
      <c r="B845" s="3" t="s">
        <v>1042</v>
      </c>
      <c r="C845" s="3" t="s">
        <v>2999</v>
      </c>
      <c r="D845" s="3" t="s">
        <v>89</v>
      </c>
      <c r="E845" s="4" t="s">
        <v>1026</v>
      </c>
      <c r="F845" s="3" t="s">
        <v>1074</v>
      </c>
      <c r="G845" s="3" t="s">
        <v>788</v>
      </c>
      <c r="H845" s="3" t="s">
        <v>1020</v>
      </c>
      <c r="I845" s="3" t="s">
        <v>1047</v>
      </c>
      <c r="J845" s="3" t="s">
        <v>1022</v>
      </c>
      <c r="K845" s="3" t="s">
        <v>1025</v>
      </c>
      <c r="L845" s="5">
        <v>6.25</v>
      </c>
      <c r="M845" s="4">
        <v>1</v>
      </c>
      <c r="N845" s="5">
        <v>2.0874999999999999</v>
      </c>
      <c r="O845" s="5">
        <v>2.0874999999999999</v>
      </c>
      <c r="P845" s="4">
        <v>5</v>
      </c>
      <c r="Q845" s="6">
        <v>20</v>
      </c>
      <c r="R845" s="7">
        <v>1.2</v>
      </c>
      <c r="S845" s="6">
        <v>0</v>
      </c>
      <c r="T845" s="5">
        <v>0</v>
      </c>
      <c r="U845" s="5">
        <v>0</v>
      </c>
      <c r="V845" s="5">
        <f t="shared" si="21"/>
        <v>2.0874999999999999</v>
      </c>
      <c r="W845" s="4">
        <v>0</v>
      </c>
    </row>
    <row r="846" spans="1:23" x14ac:dyDescent="0.25">
      <c r="A846" s="3" t="s">
        <v>1041</v>
      </c>
      <c r="B846" s="3" t="s">
        <v>1042</v>
      </c>
      <c r="C846" s="3" t="s">
        <v>3000</v>
      </c>
      <c r="D846" s="3" t="s">
        <v>3001</v>
      </c>
      <c r="E846" s="4" t="s">
        <v>1026</v>
      </c>
      <c r="F846" s="3" t="s">
        <v>1024</v>
      </c>
      <c r="G846" s="3" t="s">
        <v>3002</v>
      </c>
      <c r="H846" s="3" t="s">
        <v>1020</v>
      </c>
      <c r="I846" s="3" t="s">
        <v>1047</v>
      </c>
      <c r="J846" s="3" t="s">
        <v>1022</v>
      </c>
      <c r="K846" s="3" t="s">
        <v>1025</v>
      </c>
      <c r="L846" s="5">
        <v>6.25</v>
      </c>
      <c r="M846" s="4">
        <v>1</v>
      </c>
      <c r="N846" s="5">
        <v>2.0874999999999999</v>
      </c>
      <c r="O846" s="5">
        <v>2.0874999999999999</v>
      </c>
      <c r="P846" s="4">
        <v>1</v>
      </c>
      <c r="Q846" s="6">
        <v>100</v>
      </c>
      <c r="R846" s="7">
        <v>1</v>
      </c>
      <c r="S846" s="6">
        <v>0</v>
      </c>
      <c r="T846" s="5">
        <v>0</v>
      </c>
      <c r="U846" s="5">
        <v>0</v>
      </c>
      <c r="V846" s="5">
        <f t="shared" si="21"/>
        <v>2.0874999999999999</v>
      </c>
      <c r="W846" s="4">
        <v>0</v>
      </c>
    </row>
    <row r="847" spans="1:23" x14ac:dyDescent="0.25">
      <c r="A847" s="3" t="s">
        <v>1041</v>
      </c>
      <c r="B847" s="3" t="s">
        <v>1042</v>
      </c>
      <c r="C847" s="3" t="s">
        <v>3003</v>
      </c>
      <c r="D847" s="3" t="s">
        <v>3004</v>
      </c>
      <c r="E847" s="4" t="s">
        <v>1026</v>
      </c>
      <c r="F847" s="3" t="s">
        <v>1241</v>
      </c>
      <c r="G847" s="3" t="s">
        <v>759</v>
      </c>
      <c r="H847" s="3" t="s">
        <v>1020</v>
      </c>
      <c r="I847" s="3" t="s">
        <v>1047</v>
      </c>
      <c r="J847" s="3" t="s">
        <v>1022</v>
      </c>
      <c r="K847" s="3" t="s">
        <v>1025</v>
      </c>
      <c r="L847" s="5">
        <v>6.25</v>
      </c>
      <c r="M847" s="4">
        <v>2</v>
      </c>
      <c r="N847" s="5">
        <v>2.1124999999999998</v>
      </c>
      <c r="O847" s="5">
        <v>1.0562499999999999</v>
      </c>
      <c r="P847" s="4">
        <v>43</v>
      </c>
      <c r="Q847" s="6">
        <v>4.6511627906976702</v>
      </c>
      <c r="R847" s="7">
        <v>2.1232558139534898</v>
      </c>
      <c r="S847" s="6">
        <v>0</v>
      </c>
      <c r="T847" s="5">
        <v>0</v>
      </c>
      <c r="U847" s="5">
        <v>0</v>
      </c>
      <c r="V847" s="5">
        <f t="shared" si="21"/>
        <v>2.1124999999999998</v>
      </c>
      <c r="W847" s="4">
        <v>0</v>
      </c>
    </row>
    <row r="848" spans="1:23" x14ac:dyDescent="0.25">
      <c r="A848" s="3" t="s">
        <v>1041</v>
      </c>
      <c r="B848" s="3" t="s">
        <v>1042</v>
      </c>
      <c r="C848" s="3" t="s">
        <v>3005</v>
      </c>
      <c r="D848" s="3" t="s">
        <v>3006</v>
      </c>
      <c r="E848" s="4" t="s">
        <v>1026</v>
      </c>
      <c r="F848" s="3" t="s">
        <v>1241</v>
      </c>
      <c r="G848" s="3" t="s">
        <v>3007</v>
      </c>
      <c r="H848" s="3" t="s">
        <v>2394</v>
      </c>
      <c r="I848" s="3" t="s">
        <v>1047</v>
      </c>
      <c r="J848" s="3" t="s">
        <v>1022</v>
      </c>
      <c r="K848" s="3" t="s">
        <v>1025</v>
      </c>
      <c r="L848" s="5">
        <v>6.25</v>
      </c>
      <c r="M848" s="4">
        <v>1</v>
      </c>
      <c r="N848" s="5">
        <v>2.1124999999999998</v>
      </c>
      <c r="O848" s="5">
        <v>2.1124999999999998</v>
      </c>
      <c r="P848" s="4">
        <v>61</v>
      </c>
      <c r="Q848" s="6">
        <v>1.63934426229508</v>
      </c>
      <c r="R848" s="7">
        <v>1.03606557377049</v>
      </c>
      <c r="S848" s="6">
        <v>0</v>
      </c>
      <c r="T848" s="5">
        <v>0</v>
      </c>
      <c r="U848" s="5">
        <v>0</v>
      </c>
      <c r="V848" s="5">
        <f t="shared" si="21"/>
        <v>2.1124999999999998</v>
      </c>
      <c r="W848" s="4">
        <v>0</v>
      </c>
    </row>
    <row r="849" spans="1:23" x14ac:dyDescent="0.25">
      <c r="A849" s="3" t="s">
        <v>1041</v>
      </c>
      <c r="B849" s="3" t="s">
        <v>1042</v>
      </c>
      <c r="C849" s="3" t="s">
        <v>3008</v>
      </c>
      <c r="D849" s="3" t="s">
        <v>3009</v>
      </c>
      <c r="E849" s="4" t="s">
        <v>1026</v>
      </c>
      <c r="F849" s="3" t="s">
        <v>1018</v>
      </c>
      <c r="G849" s="3" t="s">
        <v>804</v>
      </c>
      <c r="H849" s="3" t="s">
        <v>1020</v>
      </c>
      <c r="I849" s="3" t="s">
        <v>1047</v>
      </c>
      <c r="J849" s="3" t="s">
        <v>1022</v>
      </c>
      <c r="K849" s="3" t="s">
        <v>1039</v>
      </c>
      <c r="L849" s="5">
        <v>6.25</v>
      </c>
      <c r="M849" s="4">
        <v>1</v>
      </c>
      <c r="N849" s="5">
        <v>2.1124999999999998</v>
      </c>
      <c r="O849" s="5">
        <v>2.1124999999999998</v>
      </c>
      <c r="P849" s="4">
        <v>8</v>
      </c>
      <c r="Q849" s="6">
        <v>12.5</v>
      </c>
      <c r="R849" s="7">
        <v>5.875</v>
      </c>
      <c r="S849" s="6">
        <v>0</v>
      </c>
      <c r="T849" s="5">
        <v>0</v>
      </c>
      <c r="U849" s="5">
        <v>0</v>
      </c>
      <c r="V849" s="5">
        <f t="shared" si="21"/>
        <v>2.1124999999999998</v>
      </c>
      <c r="W849" s="4">
        <v>0</v>
      </c>
    </row>
    <row r="850" spans="1:23" x14ac:dyDescent="0.25">
      <c r="A850" s="3" t="s">
        <v>1041</v>
      </c>
      <c r="B850" s="3" t="s">
        <v>1042</v>
      </c>
      <c r="C850" s="3" t="s">
        <v>3010</v>
      </c>
      <c r="D850" s="3" t="s">
        <v>3011</v>
      </c>
      <c r="E850" s="4" t="s">
        <v>1026</v>
      </c>
      <c r="F850" s="3" t="s">
        <v>1061</v>
      </c>
      <c r="G850" s="3" t="s">
        <v>1062</v>
      </c>
      <c r="H850" s="3" t="s">
        <v>1020</v>
      </c>
      <c r="I850" s="3" t="s">
        <v>1047</v>
      </c>
      <c r="J850" s="3" t="s">
        <v>1022</v>
      </c>
      <c r="K850" s="3" t="s">
        <v>1023</v>
      </c>
      <c r="L850" s="5">
        <v>6.25</v>
      </c>
      <c r="M850" s="4">
        <v>1</v>
      </c>
      <c r="N850" s="5">
        <v>2.1124999999999998</v>
      </c>
      <c r="O850" s="5">
        <v>2.1124999999999998</v>
      </c>
      <c r="P850" s="4">
        <v>7</v>
      </c>
      <c r="Q850" s="6">
        <v>14.285714285714301</v>
      </c>
      <c r="R850" s="7">
        <v>1.5714285714285701</v>
      </c>
      <c r="S850" s="6">
        <v>0</v>
      </c>
      <c r="T850" s="5">
        <v>0</v>
      </c>
      <c r="U850" s="5">
        <v>0</v>
      </c>
      <c r="V850" s="5">
        <f t="shared" si="21"/>
        <v>2.1124999999999998</v>
      </c>
      <c r="W850" s="4">
        <v>0</v>
      </c>
    </row>
    <row r="851" spans="1:23" x14ac:dyDescent="0.25">
      <c r="A851" s="3" t="s">
        <v>1041</v>
      </c>
      <c r="B851" s="3" t="s">
        <v>1042</v>
      </c>
      <c r="C851" s="3" t="s">
        <v>3012</v>
      </c>
      <c r="D851" s="3" t="s">
        <v>3013</v>
      </c>
      <c r="E851" s="4" t="s">
        <v>1026</v>
      </c>
      <c r="F851" s="3" t="s">
        <v>1061</v>
      </c>
      <c r="G851" s="3" t="s">
        <v>2918</v>
      </c>
      <c r="H851" s="3" t="s">
        <v>1020</v>
      </c>
      <c r="I851" s="3" t="s">
        <v>1047</v>
      </c>
      <c r="J851" s="3" t="s">
        <v>1022</v>
      </c>
      <c r="K851" s="3" t="s">
        <v>1039</v>
      </c>
      <c r="L851" s="5">
        <v>6.25</v>
      </c>
      <c r="M851" s="4">
        <v>1</v>
      </c>
      <c r="N851" s="5">
        <v>2.1124999999999998</v>
      </c>
      <c r="O851" s="5">
        <v>2.1124999999999998</v>
      </c>
      <c r="P851" s="4">
        <v>12</v>
      </c>
      <c r="Q851" s="6">
        <v>8.3333333333333304</v>
      </c>
      <c r="R851" s="7">
        <v>1.1666666666666701</v>
      </c>
      <c r="S851" s="6">
        <v>0</v>
      </c>
      <c r="T851" s="5">
        <v>0</v>
      </c>
      <c r="U851" s="5">
        <v>0</v>
      </c>
      <c r="V851" s="5">
        <f t="shared" si="21"/>
        <v>2.1124999999999998</v>
      </c>
      <c r="W851" s="4">
        <v>0</v>
      </c>
    </row>
    <row r="852" spans="1:23" x14ac:dyDescent="0.25">
      <c r="A852" s="3" t="s">
        <v>1041</v>
      </c>
      <c r="B852" s="3" t="s">
        <v>1042</v>
      </c>
      <c r="C852" s="3" t="s">
        <v>3014</v>
      </c>
      <c r="D852" s="3" t="s">
        <v>3015</v>
      </c>
      <c r="E852" s="4" t="s">
        <v>1026</v>
      </c>
      <c r="F852" s="3" t="s">
        <v>1024</v>
      </c>
      <c r="G852" s="3" t="s">
        <v>3016</v>
      </c>
      <c r="H852" s="3" t="s">
        <v>1020</v>
      </c>
      <c r="I852" s="3" t="s">
        <v>1047</v>
      </c>
      <c r="J852" s="3" t="s">
        <v>1022</v>
      </c>
      <c r="K852" s="3" t="s">
        <v>1039</v>
      </c>
      <c r="L852" s="5">
        <v>6.25</v>
      </c>
      <c r="M852" s="4">
        <v>1</v>
      </c>
      <c r="N852" s="5">
        <v>2.1124999999999998</v>
      </c>
      <c r="O852" s="5">
        <v>2.1124999999999998</v>
      </c>
      <c r="P852" s="4">
        <v>31</v>
      </c>
      <c r="Q852" s="6">
        <v>3.2258064516128999</v>
      </c>
      <c r="R852" s="7">
        <v>3.2290322580645201</v>
      </c>
      <c r="S852" s="6">
        <v>0</v>
      </c>
      <c r="T852" s="5">
        <v>0</v>
      </c>
      <c r="U852" s="5">
        <v>0</v>
      </c>
      <c r="V852" s="5">
        <f t="shared" si="21"/>
        <v>2.1124999999999998</v>
      </c>
      <c r="W852" s="4">
        <v>0</v>
      </c>
    </row>
    <row r="853" spans="1:23" x14ac:dyDescent="0.25">
      <c r="A853" s="3" t="s">
        <v>1041</v>
      </c>
      <c r="B853" s="3" t="s">
        <v>1042</v>
      </c>
      <c r="C853" s="3" t="s">
        <v>3017</v>
      </c>
      <c r="D853" s="3" t="s">
        <v>397</v>
      </c>
      <c r="E853" s="4" t="s">
        <v>1026</v>
      </c>
      <c r="F853" s="3" t="s">
        <v>1273</v>
      </c>
      <c r="G853" s="3" t="s">
        <v>808</v>
      </c>
      <c r="H853" s="3" t="s">
        <v>1020</v>
      </c>
      <c r="I853" s="3" t="s">
        <v>1047</v>
      </c>
      <c r="J853" s="3" t="s">
        <v>1022</v>
      </c>
      <c r="K853" s="3" t="s">
        <v>1039</v>
      </c>
      <c r="L853" s="5">
        <v>6.25</v>
      </c>
      <c r="M853" s="4">
        <v>1</v>
      </c>
      <c r="N853" s="5">
        <v>2.1124999999999998</v>
      </c>
      <c r="O853" s="5">
        <v>2.1124999999999998</v>
      </c>
      <c r="P853" s="4">
        <v>8</v>
      </c>
      <c r="Q853" s="6">
        <v>12.5</v>
      </c>
      <c r="R853" s="7">
        <v>1.75</v>
      </c>
      <c r="S853" s="6">
        <v>0</v>
      </c>
      <c r="T853" s="5">
        <v>0</v>
      </c>
      <c r="U853" s="5">
        <v>0</v>
      </c>
      <c r="V853" s="5">
        <f t="shared" si="21"/>
        <v>2.1124999999999998</v>
      </c>
      <c r="W853" s="4">
        <v>0</v>
      </c>
    </row>
    <row r="854" spans="1:23" x14ac:dyDescent="0.25">
      <c r="A854" s="3" t="s">
        <v>1041</v>
      </c>
      <c r="B854" s="3" t="s">
        <v>1042</v>
      </c>
      <c r="C854" s="3" t="s">
        <v>3018</v>
      </c>
      <c r="D854" s="3" t="s">
        <v>3009</v>
      </c>
      <c r="E854" s="4" t="s">
        <v>1026</v>
      </c>
      <c r="F854" s="3" t="s">
        <v>1241</v>
      </c>
      <c r="G854" s="3" t="s">
        <v>795</v>
      </c>
      <c r="H854" s="3" t="s">
        <v>124</v>
      </c>
      <c r="I854" s="3" t="s">
        <v>1047</v>
      </c>
      <c r="J854" s="3" t="s">
        <v>1022</v>
      </c>
      <c r="K854" s="3" t="s">
        <v>1025</v>
      </c>
      <c r="L854" s="5">
        <v>6.25</v>
      </c>
      <c r="M854" s="4">
        <v>2</v>
      </c>
      <c r="N854" s="5">
        <v>2.125</v>
      </c>
      <c r="O854" s="5">
        <v>1.0625</v>
      </c>
      <c r="P854" s="4">
        <v>24</v>
      </c>
      <c r="Q854" s="6">
        <v>8.3333333333333304</v>
      </c>
      <c r="R854" s="7">
        <v>2.6666666666666701</v>
      </c>
      <c r="S854" s="6">
        <v>0</v>
      </c>
      <c r="T854" s="5">
        <v>0</v>
      </c>
      <c r="U854" s="5">
        <v>0</v>
      </c>
      <c r="V854" s="5">
        <f t="shared" si="21"/>
        <v>2.125</v>
      </c>
      <c r="W854" s="4">
        <v>0</v>
      </c>
    </row>
    <row r="855" spans="1:23" x14ac:dyDescent="0.25">
      <c r="A855" s="3" t="s">
        <v>1041</v>
      </c>
      <c r="B855" s="3" t="s">
        <v>1042</v>
      </c>
      <c r="C855" s="3" t="s">
        <v>3019</v>
      </c>
      <c r="D855" s="3" t="s">
        <v>3020</v>
      </c>
      <c r="E855" s="4" t="s">
        <v>1026</v>
      </c>
      <c r="F855" s="3" t="s">
        <v>1061</v>
      </c>
      <c r="G855" s="3" t="s">
        <v>1062</v>
      </c>
      <c r="H855" s="3" t="s">
        <v>1020</v>
      </c>
      <c r="I855" s="3" t="s">
        <v>1047</v>
      </c>
      <c r="J855" s="3" t="s">
        <v>1022</v>
      </c>
      <c r="K855" s="3" t="s">
        <v>1023</v>
      </c>
      <c r="L855" s="5">
        <v>6.25</v>
      </c>
      <c r="M855" s="4">
        <v>2</v>
      </c>
      <c r="N855" s="5">
        <v>2.125</v>
      </c>
      <c r="O855" s="5">
        <v>1.0625</v>
      </c>
      <c r="P855" s="4">
        <v>8</v>
      </c>
      <c r="Q855" s="6">
        <v>25</v>
      </c>
      <c r="R855" s="7">
        <v>1</v>
      </c>
      <c r="S855" s="6">
        <v>0</v>
      </c>
      <c r="T855" s="5">
        <v>0</v>
      </c>
      <c r="U855" s="5">
        <v>0</v>
      </c>
      <c r="V855" s="5">
        <f t="shared" si="21"/>
        <v>2.125</v>
      </c>
      <c r="W855" s="4">
        <v>0</v>
      </c>
    </row>
    <row r="856" spans="1:23" x14ac:dyDescent="0.25">
      <c r="A856" s="3" t="s">
        <v>1041</v>
      </c>
      <c r="B856" s="3" t="s">
        <v>1042</v>
      </c>
      <c r="C856" s="3" t="s">
        <v>3021</v>
      </c>
      <c r="D856" s="3" t="s">
        <v>3022</v>
      </c>
      <c r="E856" s="4" t="s">
        <v>1026</v>
      </c>
      <c r="F856" s="3" t="s">
        <v>1061</v>
      </c>
      <c r="G856" s="3" t="s">
        <v>974</v>
      </c>
      <c r="H856" s="3" t="s">
        <v>1020</v>
      </c>
      <c r="I856" s="3" t="s">
        <v>1047</v>
      </c>
      <c r="J856" s="3" t="s">
        <v>1022</v>
      </c>
      <c r="K856" s="3" t="s">
        <v>1039</v>
      </c>
      <c r="L856" s="5">
        <v>6.25</v>
      </c>
      <c r="M856" s="4">
        <v>1</v>
      </c>
      <c r="N856" s="5">
        <v>2.125</v>
      </c>
      <c r="O856" s="5">
        <v>2.125</v>
      </c>
      <c r="P856" s="4">
        <v>6</v>
      </c>
      <c r="Q856" s="6">
        <v>16.6666666666667</v>
      </c>
      <c r="R856" s="7">
        <v>3.8333333333333299</v>
      </c>
      <c r="S856" s="6">
        <v>0</v>
      </c>
      <c r="T856" s="5">
        <v>0</v>
      </c>
      <c r="U856" s="5">
        <v>0</v>
      </c>
      <c r="V856" s="5">
        <f t="shared" si="21"/>
        <v>2.125</v>
      </c>
      <c r="W856" s="4">
        <v>0</v>
      </c>
    </row>
    <row r="857" spans="1:23" x14ac:dyDescent="0.25">
      <c r="A857" s="3" t="s">
        <v>1041</v>
      </c>
      <c r="B857" s="3" t="s">
        <v>1042</v>
      </c>
      <c r="C857" s="3" t="s">
        <v>3023</v>
      </c>
      <c r="D857" s="3" t="s">
        <v>3024</v>
      </c>
      <c r="E857" s="4" t="s">
        <v>1026</v>
      </c>
      <c r="F857" s="3" t="s">
        <v>1024</v>
      </c>
      <c r="G857" s="3" t="s">
        <v>1215</v>
      </c>
      <c r="H857" s="3" t="s">
        <v>1020</v>
      </c>
      <c r="I857" s="3" t="s">
        <v>1047</v>
      </c>
      <c r="J857" s="3" t="s">
        <v>1022</v>
      </c>
      <c r="K857" s="3" t="s">
        <v>1039</v>
      </c>
      <c r="L857" s="5">
        <v>6.25</v>
      </c>
      <c r="M857" s="4">
        <v>1</v>
      </c>
      <c r="N857" s="5">
        <v>2.125</v>
      </c>
      <c r="O857" s="5">
        <v>2.125</v>
      </c>
      <c r="P857" s="4">
        <v>30</v>
      </c>
      <c r="Q857" s="6">
        <v>3.3333333333333299</v>
      </c>
      <c r="R857" s="7">
        <v>1.12666666666667</v>
      </c>
      <c r="S857" s="6">
        <v>0</v>
      </c>
      <c r="T857" s="5">
        <v>0</v>
      </c>
      <c r="U857" s="5">
        <v>0</v>
      </c>
      <c r="V857" s="5">
        <f t="shared" si="21"/>
        <v>2.125</v>
      </c>
      <c r="W857" s="4">
        <v>0</v>
      </c>
    </row>
    <row r="858" spans="1:23" x14ac:dyDescent="0.25">
      <c r="A858" s="3" t="s">
        <v>1041</v>
      </c>
      <c r="B858" s="3" t="s">
        <v>1042</v>
      </c>
      <c r="C858" s="3" t="s">
        <v>3025</v>
      </c>
      <c r="D858" s="3" t="s">
        <v>3026</v>
      </c>
      <c r="E858" s="4" t="s">
        <v>1026</v>
      </c>
      <c r="F858" s="3" t="s">
        <v>1018</v>
      </c>
      <c r="G858" s="3" t="s">
        <v>3027</v>
      </c>
      <c r="H858" s="3" t="s">
        <v>1020</v>
      </c>
      <c r="I858" s="3" t="s">
        <v>1047</v>
      </c>
      <c r="J858" s="3" t="s">
        <v>1022</v>
      </c>
      <c r="K858" s="3" t="s">
        <v>1039</v>
      </c>
      <c r="L858" s="5">
        <v>6.25</v>
      </c>
      <c r="M858" s="4">
        <v>3</v>
      </c>
      <c r="N858" s="5">
        <v>2.1375000000000002</v>
      </c>
      <c r="O858" s="5">
        <v>0.71250000000000002</v>
      </c>
      <c r="P858" s="4">
        <v>23</v>
      </c>
      <c r="Q858" s="6">
        <v>13.0434782608696</v>
      </c>
      <c r="R858" s="7">
        <v>3.60869565217391</v>
      </c>
      <c r="S858" s="6">
        <v>0</v>
      </c>
      <c r="T858" s="5">
        <v>0</v>
      </c>
      <c r="U858" s="5">
        <v>0</v>
      </c>
      <c r="V858" s="5">
        <f t="shared" si="21"/>
        <v>2.1375000000000002</v>
      </c>
      <c r="W858" s="4">
        <v>0</v>
      </c>
    </row>
    <row r="859" spans="1:23" x14ac:dyDescent="0.25">
      <c r="A859" s="3" t="s">
        <v>1041</v>
      </c>
      <c r="B859" s="3" t="s">
        <v>1042</v>
      </c>
      <c r="C859" s="3" t="s">
        <v>3028</v>
      </c>
      <c r="D859" s="3" t="s">
        <v>3029</v>
      </c>
      <c r="E859" s="4" t="s">
        <v>1026</v>
      </c>
      <c r="F859" s="3" t="s">
        <v>1074</v>
      </c>
      <c r="G859" s="3" t="s">
        <v>845</v>
      </c>
      <c r="H859" s="3" t="s">
        <v>1020</v>
      </c>
      <c r="I859" s="3" t="s">
        <v>1047</v>
      </c>
      <c r="J859" s="3" t="s">
        <v>1022</v>
      </c>
      <c r="K859" s="3" t="s">
        <v>1025</v>
      </c>
      <c r="L859" s="5">
        <v>6.25</v>
      </c>
      <c r="M859" s="4">
        <v>1</v>
      </c>
      <c r="N859" s="5">
        <v>2.1375000000000002</v>
      </c>
      <c r="O859" s="5">
        <v>2.1375000000000002</v>
      </c>
      <c r="P859" s="4">
        <v>6</v>
      </c>
      <c r="Q859" s="6">
        <v>16.6666666666667</v>
      </c>
      <c r="R859" s="7">
        <v>1.1666666666666701</v>
      </c>
      <c r="S859" s="6">
        <v>0</v>
      </c>
      <c r="T859" s="5">
        <v>0</v>
      </c>
      <c r="U859" s="5">
        <v>0</v>
      </c>
      <c r="V859" s="5">
        <f t="shared" si="21"/>
        <v>2.1375000000000002</v>
      </c>
      <c r="W859" s="4">
        <v>0</v>
      </c>
    </row>
    <row r="860" spans="1:23" x14ac:dyDescent="0.25">
      <c r="A860" s="3" t="s">
        <v>1041</v>
      </c>
      <c r="B860" s="3" t="s">
        <v>1042</v>
      </c>
      <c r="C860" s="3" t="s">
        <v>3030</v>
      </c>
      <c r="D860" s="3" t="s">
        <v>3031</v>
      </c>
      <c r="E860" s="4" t="s">
        <v>1026</v>
      </c>
      <c r="F860" s="3" t="s">
        <v>1024</v>
      </c>
      <c r="G860" s="3" t="s">
        <v>1215</v>
      </c>
      <c r="H860" s="3" t="s">
        <v>1020</v>
      </c>
      <c r="I860" s="3" t="s">
        <v>1047</v>
      </c>
      <c r="J860" s="3" t="s">
        <v>1022</v>
      </c>
      <c r="K860" s="3" t="s">
        <v>1039</v>
      </c>
      <c r="L860" s="5">
        <v>6.25</v>
      </c>
      <c r="M860" s="4">
        <v>1</v>
      </c>
      <c r="N860" s="5">
        <v>2.1375000000000002</v>
      </c>
      <c r="O860" s="5">
        <v>2.1375000000000002</v>
      </c>
      <c r="P860" s="4">
        <v>8</v>
      </c>
      <c r="Q860" s="6">
        <v>12.5</v>
      </c>
      <c r="R860" s="7">
        <v>1.5</v>
      </c>
      <c r="S860" s="6">
        <v>0</v>
      </c>
      <c r="T860" s="5">
        <v>0</v>
      </c>
      <c r="U860" s="5">
        <v>0</v>
      </c>
      <c r="V860" s="5">
        <f t="shared" si="21"/>
        <v>2.1375000000000002</v>
      </c>
      <c r="W860" s="4">
        <v>0</v>
      </c>
    </row>
    <row r="861" spans="1:23" x14ac:dyDescent="0.25">
      <c r="A861" s="3" t="s">
        <v>1041</v>
      </c>
      <c r="B861" s="3" t="s">
        <v>1042</v>
      </c>
      <c r="C861" s="3" t="s">
        <v>3032</v>
      </c>
      <c r="D861" s="3" t="s">
        <v>1259</v>
      </c>
      <c r="E861" s="4" t="s">
        <v>1026</v>
      </c>
      <c r="F861" s="3" t="s">
        <v>1241</v>
      </c>
      <c r="G861" s="3" t="s">
        <v>851</v>
      </c>
      <c r="H861" s="3" t="s">
        <v>1020</v>
      </c>
      <c r="I861" s="3" t="s">
        <v>1047</v>
      </c>
      <c r="J861" s="3" t="s">
        <v>1022</v>
      </c>
      <c r="K861" s="3" t="s">
        <v>1025</v>
      </c>
      <c r="L861" s="5">
        <v>6.25</v>
      </c>
      <c r="M861" s="4">
        <v>1</v>
      </c>
      <c r="N861" s="5">
        <v>2.15</v>
      </c>
      <c r="O861" s="5">
        <v>2.15</v>
      </c>
      <c r="P861" s="4">
        <v>12</v>
      </c>
      <c r="Q861" s="6">
        <v>8.3333333333333304</v>
      </c>
      <c r="R861" s="7">
        <v>2.75</v>
      </c>
      <c r="S861" s="6">
        <v>0</v>
      </c>
      <c r="T861" s="5">
        <v>0</v>
      </c>
      <c r="U861" s="5">
        <v>0</v>
      </c>
      <c r="V861" s="5">
        <f t="shared" si="21"/>
        <v>2.15</v>
      </c>
      <c r="W861" s="4">
        <v>0</v>
      </c>
    </row>
    <row r="862" spans="1:23" x14ac:dyDescent="0.25">
      <c r="A862" s="3" t="s">
        <v>1041</v>
      </c>
      <c r="B862" s="3" t="s">
        <v>1042</v>
      </c>
      <c r="C862" s="3" t="s">
        <v>3033</v>
      </c>
      <c r="D862" s="3" t="s">
        <v>678</v>
      </c>
      <c r="E862" s="4" t="s">
        <v>1026</v>
      </c>
      <c r="F862" s="3" t="s">
        <v>1067</v>
      </c>
      <c r="G862" s="3" t="s">
        <v>887</v>
      </c>
      <c r="H862" s="3" t="s">
        <v>1020</v>
      </c>
      <c r="I862" s="3" t="s">
        <v>1047</v>
      </c>
      <c r="J862" s="3" t="s">
        <v>1022</v>
      </c>
      <c r="K862" s="3" t="s">
        <v>1025</v>
      </c>
      <c r="L862" s="5">
        <v>6.25</v>
      </c>
      <c r="M862" s="4">
        <v>1</v>
      </c>
      <c r="N862" s="5">
        <v>2.15</v>
      </c>
      <c r="O862" s="5">
        <v>2.15</v>
      </c>
      <c r="P862" s="4">
        <v>1</v>
      </c>
      <c r="Q862" s="6">
        <v>100</v>
      </c>
      <c r="R862" s="7">
        <v>1</v>
      </c>
      <c r="S862" s="6">
        <v>0</v>
      </c>
      <c r="T862" s="5">
        <v>0</v>
      </c>
      <c r="U862" s="5">
        <v>0</v>
      </c>
      <c r="V862" s="5">
        <f t="shared" si="21"/>
        <v>2.15</v>
      </c>
      <c r="W862" s="4">
        <v>0</v>
      </c>
    </row>
    <row r="863" spans="1:23" x14ac:dyDescent="0.25">
      <c r="A863" s="3" t="s">
        <v>1041</v>
      </c>
      <c r="B863" s="3" t="s">
        <v>1042</v>
      </c>
      <c r="C863" s="3" t="s">
        <v>3034</v>
      </c>
      <c r="D863" s="3" t="s">
        <v>1198</v>
      </c>
      <c r="E863" s="4" t="s">
        <v>1026</v>
      </c>
      <c r="F863" s="3" t="s">
        <v>1024</v>
      </c>
      <c r="G863" s="3" t="s">
        <v>3035</v>
      </c>
      <c r="H863" s="3" t="s">
        <v>1020</v>
      </c>
      <c r="I863" s="3" t="s">
        <v>1047</v>
      </c>
      <c r="J863" s="3" t="s">
        <v>1022</v>
      </c>
      <c r="K863" s="3" t="s">
        <v>1039</v>
      </c>
      <c r="L863" s="5">
        <v>6.25</v>
      </c>
      <c r="M863" s="4">
        <v>1</v>
      </c>
      <c r="N863" s="5">
        <v>2.15</v>
      </c>
      <c r="O863" s="5">
        <v>2.15</v>
      </c>
      <c r="P863" s="4">
        <v>16</v>
      </c>
      <c r="Q863" s="6">
        <v>6.25</v>
      </c>
      <c r="R863" s="7">
        <v>1.35625</v>
      </c>
      <c r="S863" s="6">
        <v>0</v>
      </c>
      <c r="T863" s="5">
        <v>0</v>
      </c>
      <c r="U863" s="5">
        <v>0</v>
      </c>
      <c r="V863" s="5">
        <f t="shared" si="21"/>
        <v>2.15</v>
      </c>
      <c r="W863" s="4">
        <v>0</v>
      </c>
    </row>
    <row r="864" spans="1:23" x14ac:dyDescent="0.25">
      <c r="A864" s="3" t="s">
        <v>1041</v>
      </c>
      <c r="B864" s="3" t="s">
        <v>1042</v>
      </c>
      <c r="C864" s="3" t="s">
        <v>3036</v>
      </c>
      <c r="D864" s="3" t="s">
        <v>1214</v>
      </c>
      <c r="E864" s="4" t="s">
        <v>1026</v>
      </c>
      <c r="F864" s="3" t="s">
        <v>1081</v>
      </c>
      <c r="G864" s="3" t="s">
        <v>954</v>
      </c>
      <c r="H864" s="3" t="s">
        <v>1020</v>
      </c>
      <c r="I864" s="3" t="s">
        <v>1047</v>
      </c>
      <c r="J864" s="3" t="s">
        <v>1022</v>
      </c>
      <c r="K864" s="3" t="s">
        <v>1039</v>
      </c>
      <c r="L864" s="5">
        <v>6.25</v>
      </c>
      <c r="M864" s="4">
        <v>1</v>
      </c>
      <c r="N864" s="5">
        <v>2.15</v>
      </c>
      <c r="O864" s="5">
        <v>2.15</v>
      </c>
      <c r="P864" s="4">
        <v>5</v>
      </c>
      <c r="Q864" s="6">
        <v>20</v>
      </c>
      <c r="R864" s="7">
        <v>1</v>
      </c>
      <c r="S864" s="6">
        <v>0</v>
      </c>
      <c r="T864" s="5">
        <v>0</v>
      </c>
      <c r="U864" s="5">
        <v>0</v>
      </c>
      <c r="V864" s="5">
        <f t="shared" si="21"/>
        <v>2.15</v>
      </c>
      <c r="W864" s="4">
        <v>0</v>
      </c>
    </row>
    <row r="865" spans="1:23" x14ac:dyDescent="0.25">
      <c r="A865" s="3" t="s">
        <v>1041</v>
      </c>
      <c r="B865" s="3" t="s">
        <v>1042</v>
      </c>
      <c r="C865" s="3" t="s">
        <v>3037</v>
      </c>
      <c r="D865" s="3" t="s">
        <v>1203</v>
      </c>
      <c r="E865" s="4" t="s">
        <v>1026</v>
      </c>
      <c r="F865" s="3" t="s">
        <v>1061</v>
      </c>
      <c r="G865" s="3" t="s">
        <v>974</v>
      </c>
      <c r="H865" s="3" t="s">
        <v>1020</v>
      </c>
      <c r="I865" s="3" t="s">
        <v>1047</v>
      </c>
      <c r="J865" s="3" t="s">
        <v>1022</v>
      </c>
      <c r="K865" s="3" t="s">
        <v>1039</v>
      </c>
      <c r="L865" s="5">
        <v>6.25</v>
      </c>
      <c r="M865" s="4">
        <v>1</v>
      </c>
      <c r="N865" s="5">
        <v>2.1625000000000001</v>
      </c>
      <c r="O865" s="5">
        <v>2.1625000000000001</v>
      </c>
      <c r="P865" s="4">
        <v>13</v>
      </c>
      <c r="Q865" s="6">
        <v>7.6923076923076898</v>
      </c>
      <c r="R865" s="7">
        <v>1.5384615384615401</v>
      </c>
      <c r="S865" s="6">
        <v>0</v>
      </c>
      <c r="T865" s="5">
        <v>0</v>
      </c>
      <c r="U865" s="5">
        <v>0</v>
      </c>
      <c r="V865" s="5">
        <f t="shared" si="21"/>
        <v>2.1625000000000001</v>
      </c>
      <c r="W865" s="4">
        <v>0</v>
      </c>
    </row>
    <row r="866" spans="1:23" x14ac:dyDescent="0.25">
      <c r="A866" s="3" t="s">
        <v>1041</v>
      </c>
      <c r="B866" s="3" t="s">
        <v>1042</v>
      </c>
      <c r="C866" s="3" t="s">
        <v>3038</v>
      </c>
      <c r="D866" s="3" t="s">
        <v>895</v>
      </c>
      <c r="E866" s="4" t="s">
        <v>1026</v>
      </c>
      <c r="F866" s="3" t="s">
        <v>1085</v>
      </c>
      <c r="G866" s="3" t="s">
        <v>2867</v>
      </c>
      <c r="H866" s="3" t="s">
        <v>1020</v>
      </c>
      <c r="I866" s="3" t="s">
        <v>1047</v>
      </c>
      <c r="J866" s="3" t="s">
        <v>1022</v>
      </c>
      <c r="K866" s="3" t="s">
        <v>1025</v>
      </c>
      <c r="L866" s="5">
        <v>6.25</v>
      </c>
      <c r="M866" s="4">
        <v>1</v>
      </c>
      <c r="N866" s="5">
        <v>2.1625000000000001</v>
      </c>
      <c r="O866" s="5">
        <v>2.1625000000000001</v>
      </c>
      <c r="P866" s="4">
        <v>1</v>
      </c>
      <c r="Q866" s="6">
        <v>100</v>
      </c>
      <c r="R866" s="7">
        <v>1</v>
      </c>
      <c r="S866" s="6">
        <v>0</v>
      </c>
      <c r="T866" s="5">
        <v>0</v>
      </c>
      <c r="U866" s="5">
        <v>0</v>
      </c>
      <c r="V866" s="5">
        <f t="shared" si="21"/>
        <v>2.1625000000000001</v>
      </c>
      <c r="W866" s="4">
        <v>0</v>
      </c>
    </row>
    <row r="867" spans="1:23" x14ac:dyDescent="0.25">
      <c r="A867" s="3" t="s">
        <v>1041</v>
      </c>
      <c r="B867" s="3" t="s">
        <v>1042</v>
      </c>
      <c r="C867" s="3" t="s">
        <v>3039</v>
      </c>
      <c r="D867" s="3" t="s">
        <v>3040</v>
      </c>
      <c r="E867" s="4" t="s">
        <v>1026</v>
      </c>
      <c r="F867" s="3" t="s">
        <v>1074</v>
      </c>
      <c r="G867" s="3" t="s">
        <v>3041</v>
      </c>
      <c r="H867" s="3" t="s">
        <v>1020</v>
      </c>
      <c r="I867" s="3" t="s">
        <v>1047</v>
      </c>
      <c r="J867" s="3" t="s">
        <v>1022</v>
      </c>
      <c r="K867" s="3" t="s">
        <v>1039</v>
      </c>
      <c r="L867" s="5">
        <v>6.25</v>
      </c>
      <c r="M867" s="4">
        <v>1</v>
      </c>
      <c r="N867" s="5">
        <v>2.1625000000000001</v>
      </c>
      <c r="O867" s="5">
        <v>2.1625000000000001</v>
      </c>
      <c r="P867" s="4">
        <v>1</v>
      </c>
      <c r="Q867" s="6">
        <v>100</v>
      </c>
      <c r="R867" s="7">
        <v>1</v>
      </c>
      <c r="S867" s="6">
        <v>0</v>
      </c>
      <c r="T867" s="5">
        <v>0</v>
      </c>
      <c r="U867" s="5">
        <v>0</v>
      </c>
      <c r="V867" s="5">
        <f t="shared" si="21"/>
        <v>2.1625000000000001</v>
      </c>
      <c r="W867" s="4">
        <v>0</v>
      </c>
    </row>
    <row r="868" spans="1:23" x14ac:dyDescent="0.25">
      <c r="A868" s="3" t="s">
        <v>1041</v>
      </c>
      <c r="B868" s="3" t="s">
        <v>1042</v>
      </c>
      <c r="C868" s="3" t="s">
        <v>3042</v>
      </c>
      <c r="D868" s="3" t="s">
        <v>1091</v>
      </c>
      <c r="E868" s="4" t="s">
        <v>1026</v>
      </c>
      <c r="F868" s="3" t="s">
        <v>1024</v>
      </c>
      <c r="G868" s="3" t="s">
        <v>2886</v>
      </c>
      <c r="H868" s="3" t="s">
        <v>1020</v>
      </c>
      <c r="I868" s="3" t="s">
        <v>1047</v>
      </c>
      <c r="J868" s="3" t="s">
        <v>1022</v>
      </c>
      <c r="K868" s="3" t="s">
        <v>1025</v>
      </c>
      <c r="L868" s="5">
        <v>6.25</v>
      </c>
      <c r="M868" s="4">
        <v>1</v>
      </c>
      <c r="N868" s="5">
        <v>2.1749999999999998</v>
      </c>
      <c r="O868" s="5">
        <v>2.1749999999999998</v>
      </c>
      <c r="P868" s="4">
        <v>1</v>
      </c>
      <c r="Q868" s="6">
        <v>100</v>
      </c>
      <c r="R868" s="7">
        <v>3</v>
      </c>
      <c r="S868" s="6">
        <v>0</v>
      </c>
      <c r="T868" s="5">
        <v>0</v>
      </c>
      <c r="U868" s="5">
        <v>0</v>
      </c>
      <c r="V868" s="5">
        <f t="shared" si="21"/>
        <v>2.1749999999999998</v>
      </c>
      <c r="W868" s="4">
        <v>0</v>
      </c>
    </row>
    <row r="869" spans="1:23" x14ac:dyDescent="0.25">
      <c r="A869" s="3" t="s">
        <v>1041</v>
      </c>
      <c r="B869" s="3" t="s">
        <v>1042</v>
      </c>
      <c r="C869" s="3" t="s">
        <v>3043</v>
      </c>
      <c r="D869" s="3" t="s">
        <v>3044</v>
      </c>
      <c r="E869" s="4" t="s">
        <v>1026</v>
      </c>
      <c r="F869" s="3" t="s">
        <v>1024</v>
      </c>
      <c r="G869" s="3" t="s">
        <v>3045</v>
      </c>
      <c r="H869" s="3" t="s">
        <v>1020</v>
      </c>
      <c r="I869" s="3" t="s">
        <v>1047</v>
      </c>
      <c r="J869" s="3" t="s">
        <v>1022</v>
      </c>
      <c r="K869" s="3" t="s">
        <v>1039</v>
      </c>
      <c r="L869" s="5">
        <v>6.25</v>
      </c>
      <c r="M869" s="4">
        <v>2</v>
      </c>
      <c r="N869" s="5">
        <v>2.1749999999999998</v>
      </c>
      <c r="O869" s="5">
        <v>1.0874999999999999</v>
      </c>
      <c r="P869" s="4">
        <v>4</v>
      </c>
      <c r="Q869" s="6">
        <v>50</v>
      </c>
      <c r="R869" s="7">
        <v>1</v>
      </c>
      <c r="S869" s="6">
        <v>0</v>
      </c>
      <c r="T869" s="5">
        <v>0</v>
      </c>
      <c r="U869" s="5">
        <v>0</v>
      </c>
      <c r="V869" s="5">
        <f t="shared" si="21"/>
        <v>2.1749999999999998</v>
      </c>
      <c r="W869" s="4">
        <v>0</v>
      </c>
    </row>
    <row r="870" spans="1:23" x14ac:dyDescent="0.25">
      <c r="A870" s="3" t="s">
        <v>1041</v>
      </c>
      <c r="B870" s="3" t="s">
        <v>1042</v>
      </c>
      <c r="C870" s="3" t="s">
        <v>3046</v>
      </c>
      <c r="D870" s="3" t="s">
        <v>275</v>
      </c>
      <c r="E870" s="4" t="s">
        <v>1026</v>
      </c>
      <c r="F870" s="3" t="s">
        <v>1081</v>
      </c>
      <c r="G870" s="3" t="s">
        <v>839</v>
      </c>
      <c r="H870" s="3" t="s">
        <v>1020</v>
      </c>
      <c r="I870" s="3" t="s">
        <v>1047</v>
      </c>
      <c r="J870" s="3" t="s">
        <v>1022</v>
      </c>
      <c r="K870" s="3" t="s">
        <v>1039</v>
      </c>
      <c r="L870" s="5">
        <v>6.25</v>
      </c>
      <c r="M870" s="4">
        <v>1</v>
      </c>
      <c r="N870" s="5">
        <v>2.1749999999999998</v>
      </c>
      <c r="O870" s="5">
        <v>2.1749999999999998</v>
      </c>
      <c r="P870" s="4">
        <v>4</v>
      </c>
      <c r="Q870" s="6">
        <v>25</v>
      </c>
      <c r="R870" s="7">
        <v>1</v>
      </c>
      <c r="S870" s="6">
        <v>0</v>
      </c>
      <c r="T870" s="5">
        <v>0</v>
      </c>
      <c r="U870" s="5">
        <v>0</v>
      </c>
      <c r="V870" s="5">
        <f t="shared" si="21"/>
        <v>2.1749999999999998</v>
      </c>
      <c r="W870" s="4">
        <v>0</v>
      </c>
    </row>
    <row r="871" spans="1:23" x14ac:dyDescent="0.25">
      <c r="A871" s="3" t="s">
        <v>1041</v>
      </c>
      <c r="B871" s="3" t="s">
        <v>1042</v>
      </c>
      <c r="C871" s="3" t="s">
        <v>3047</v>
      </c>
      <c r="D871" s="3" t="s">
        <v>3048</v>
      </c>
      <c r="E871" s="4" t="s">
        <v>1026</v>
      </c>
      <c r="F871" s="3" t="s">
        <v>1241</v>
      </c>
      <c r="G871" s="3" t="s">
        <v>989</v>
      </c>
      <c r="H871" s="3" t="s">
        <v>436</v>
      </c>
      <c r="I871" s="3" t="s">
        <v>1047</v>
      </c>
      <c r="J871" s="3" t="s">
        <v>1022</v>
      </c>
      <c r="K871" s="3" t="s">
        <v>1025</v>
      </c>
      <c r="L871" s="5">
        <v>6.25</v>
      </c>
      <c r="M871" s="4">
        <v>1</v>
      </c>
      <c r="N871" s="5">
        <v>2.1875</v>
      </c>
      <c r="O871" s="5">
        <v>2.1875</v>
      </c>
      <c r="P871" s="4">
        <v>16</v>
      </c>
      <c r="Q871" s="6">
        <v>6.25</v>
      </c>
      <c r="R871" s="7">
        <v>1.28125</v>
      </c>
      <c r="S871" s="6">
        <v>0</v>
      </c>
      <c r="T871" s="5">
        <v>0</v>
      </c>
      <c r="U871" s="5">
        <v>0</v>
      </c>
      <c r="V871" s="5">
        <f t="shared" si="21"/>
        <v>2.1875</v>
      </c>
      <c r="W871" s="4">
        <v>0</v>
      </c>
    </row>
    <row r="872" spans="1:23" x14ac:dyDescent="0.25">
      <c r="A872" s="3" t="s">
        <v>1041</v>
      </c>
      <c r="B872" s="3" t="s">
        <v>1042</v>
      </c>
      <c r="C872" s="3" t="s">
        <v>3049</v>
      </c>
      <c r="D872" s="3" t="s">
        <v>1205</v>
      </c>
      <c r="E872" s="4" t="s">
        <v>1026</v>
      </c>
      <c r="F872" s="3" t="s">
        <v>1254</v>
      </c>
      <c r="G872" s="3" t="s">
        <v>2851</v>
      </c>
      <c r="H872" s="3" t="s">
        <v>1020</v>
      </c>
      <c r="I872" s="3" t="s">
        <v>1047</v>
      </c>
      <c r="J872" s="3" t="s">
        <v>1022</v>
      </c>
      <c r="K872" s="3" t="s">
        <v>1025</v>
      </c>
      <c r="L872" s="5">
        <v>6.25</v>
      </c>
      <c r="M872" s="4">
        <v>1</v>
      </c>
      <c r="N872" s="5">
        <v>2.1875</v>
      </c>
      <c r="O872" s="5">
        <v>2.1875</v>
      </c>
      <c r="P872" s="4">
        <v>15</v>
      </c>
      <c r="Q872" s="6">
        <v>6.6666666666666696</v>
      </c>
      <c r="R872" s="7">
        <v>2.0653333333333301</v>
      </c>
      <c r="S872" s="6">
        <v>0</v>
      </c>
      <c r="T872" s="5">
        <v>0</v>
      </c>
      <c r="U872" s="5">
        <v>0</v>
      </c>
      <c r="V872" s="5">
        <f t="shared" si="21"/>
        <v>2.1875</v>
      </c>
      <c r="W872" s="4">
        <v>0</v>
      </c>
    </row>
    <row r="873" spans="1:23" x14ac:dyDescent="0.25">
      <c r="A873" s="3" t="s">
        <v>1041</v>
      </c>
      <c r="B873" s="3" t="s">
        <v>1042</v>
      </c>
      <c r="C873" s="3" t="s">
        <v>3050</v>
      </c>
      <c r="D873" s="3" t="s">
        <v>22</v>
      </c>
      <c r="E873" s="4" t="s">
        <v>1026</v>
      </c>
      <c r="F873" s="3" t="s">
        <v>1085</v>
      </c>
      <c r="G873" s="3" t="s">
        <v>1086</v>
      </c>
      <c r="H873" s="3" t="s">
        <v>1020</v>
      </c>
      <c r="I873" s="3" t="s">
        <v>1047</v>
      </c>
      <c r="J873" s="3" t="s">
        <v>1022</v>
      </c>
      <c r="K873" s="3" t="s">
        <v>1025</v>
      </c>
      <c r="L873" s="5">
        <v>6.25</v>
      </c>
      <c r="M873" s="4">
        <v>1</v>
      </c>
      <c r="N873" s="5">
        <v>2.1875</v>
      </c>
      <c r="O873" s="5">
        <v>2.1875</v>
      </c>
      <c r="P873" s="4">
        <v>6</v>
      </c>
      <c r="Q873" s="6">
        <v>16.6666666666667</v>
      </c>
      <c r="R873" s="7">
        <v>2.3333333333333299</v>
      </c>
      <c r="S873" s="6">
        <v>0</v>
      </c>
      <c r="T873" s="5">
        <v>0</v>
      </c>
      <c r="U873" s="5">
        <v>0</v>
      </c>
      <c r="V873" s="5">
        <f t="shared" si="21"/>
        <v>2.1875</v>
      </c>
      <c r="W873" s="4">
        <v>0</v>
      </c>
    </row>
    <row r="874" spans="1:23" x14ac:dyDescent="0.25">
      <c r="A874" s="3" t="s">
        <v>1041</v>
      </c>
      <c r="B874" s="3" t="s">
        <v>1042</v>
      </c>
      <c r="C874" s="3" t="s">
        <v>3051</v>
      </c>
      <c r="D874" s="3" t="s">
        <v>3052</v>
      </c>
      <c r="E874" s="4" t="s">
        <v>1026</v>
      </c>
      <c r="F874" s="3" t="s">
        <v>1024</v>
      </c>
      <c r="G874" s="3" t="s">
        <v>3053</v>
      </c>
      <c r="H874" s="3" t="s">
        <v>1020</v>
      </c>
      <c r="I874" s="3" t="s">
        <v>1047</v>
      </c>
      <c r="J874" s="3" t="s">
        <v>1022</v>
      </c>
      <c r="K874" s="3" t="s">
        <v>1025</v>
      </c>
      <c r="L874" s="5">
        <v>6.25</v>
      </c>
      <c r="M874" s="4">
        <v>1</v>
      </c>
      <c r="N874" s="5">
        <v>2.1875</v>
      </c>
      <c r="O874" s="5">
        <v>2.1875</v>
      </c>
      <c r="P874" s="4">
        <v>18</v>
      </c>
      <c r="Q874" s="6">
        <v>5.5555555555555598</v>
      </c>
      <c r="R874" s="7">
        <v>1.1111111111111101</v>
      </c>
      <c r="S874" s="6">
        <v>0</v>
      </c>
      <c r="T874" s="5">
        <v>0</v>
      </c>
      <c r="U874" s="5">
        <v>0</v>
      </c>
      <c r="V874" s="5">
        <f t="shared" si="21"/>
        <v>2.1875</v>
      </c>
      <c r="W874" s="4">
        <v>0</v>
      </c>
    </row>
    <row r="875" spans="1:23" x14ac:dyDescent="0.25">
      <c r="A875" s="3" t="s">
        <v>1041</v>
      </c>
      <c r="B875" s="3" t="s">
        <v>1042</v>
      </c>
      <c r="C875" s="3" t="s">
        <v>3054</v>
      </c>
      <c r="D875" s="3" t="s">
        <v>3022</v>
      </c>
      <c r="E875" s="4" t="s">
        <v>1026</v>
      </c>
      <c r="F875" s="3" t="s">
        <v>1024</v>
      </c>
      <c r="G875" s="3" t="s">
        <v>3016</v>
      </c>
      <c r="H875" s="3" t="s">
        <v>1020</v>
      </c>
      <c r="I875" s="3" t="s">
        <v>1047</v>
      </c>
      <c r="J875" s="3" t="s">
        <v>1022</v>
      </c>
      <c r="K875" s="3" t="s">
        <v>1039</v>
      </c>
      <c r="L875" s="5">
        <v>6.25</v>
      </c>
      <c r="M875" s="4">
        <v>1</v>
      </c>
      <c r="N875" s="5">
        <v>2.1875</v>
      </c>
      <c r="O875" s="5">
        <v>2.1875</v>
      </c>
      <c r="P875" s="4">
        <v>48</v>
      </c>
      <c r="Q875" s="6">
        <v>2.0833333333333299</v>
      </c>
      <c r="R875" s="7">
        <v>6.6062500000000002</v>
      </c>
      <c r="S875" s="6">
        <v>0</v>
      </c>
      <c r="T875" s="5">
        <v>0</v>
      </c>
      <c r="U875" s="5">
        <v>0</v>
      </c>
      <c r="V875" s="5">
        <f t="shared" si="21"/>
        <v>2.1875</v>
      </c>
      <c r="W875" s="4">
        <v>0</v>
      </c>
    </row>
    <row r="876" spans="1:23" x14ac:dyDescent="0.25">
      <c r="A876" s="3" t="s">
        <v>1041</v>
      </c>
      <c r="B876" s="3" t="s">
        <v>1042</v>
      </c>
      <c r="C876" s="3" t="s">
        <v>3055</v>
      </c>
      <c r="D876" s="3" t="s">
        <v>3056</v>
      </c>
      <c r="E876" s="4" t="s">
        <v>1026</v>
      </c>
      <c r="F876" s="3" t="s">
        <v>1081</v>
      </c>
      <c r="G876" s="3" t="s">
        <v>954</v>
      </c>
      <c r="H876" s="3" t="s">
        <v>1020</v>
      </c>
      <c r="I876" s="3" t="s">
        <v>1047</v>
      </c>
      <c r="J876" s="3" t="s">
        <v>1022</v>
      </c>
      <c r="K876" s="3" t="s">
        <v>1039</v>
      </c>
      <c r="L876" s="5">
        <v>6.25</v>
      </c>
      <c r="M876" s="4">
        <v>1</v>
      </c>
      <c r="N876" s="5">
        <v>2.2000000000000002</v>
      </c>
      <c r="O876" s="5">
        <v>2.2000000000000002</v>
      </c>
      <c r="P876" s="4">
        <v>3</v>
      </c>
      <c r="Q876" s="6">
        <v>33.3333333333333</v>
      </c>
      <c r="R876" s="7">
        <v>1</v>
      </c>
      <c r="S876" s="6">
        <v>0</v>
      </c>
      <c r="T876" s="5">
        <v>0</v>
      </c>
      <c r="U876" s="5">
        <v>0</v>
      </c>
      <c r="V876" s="5">
        <f t="shared" si="21"/>
        <v>2.2000000000000002</v>
      </c>
      <c r="W876" s="4">
        <v>0</v>
      </c>
    </row>
    <row r="877" spans="1:23" x14ac:dyDescent="0.25">
      <c r="A877" s="3" t="s">
        <v>1041</v>
      </c>
      <c r="B877" s="3" t="s">
        <v>1042</v>
      </c>
      <c r="C877" s="3" t="s">
        <v>3057</v>
      </c>
      <c r="D877" s="3" t="s">
        <v>3058</v>
      </c>
      <c r="E877" s="4" t="s">
        <v>1026</v>
      </c>
      <c r="F877" s="3" t="s">
        <v>1061</v>
      </c>
      <c r="G877" s="3" t="s">
        <v>2857</v>
      </c>
      <c r="H877" s="3" t="s">
        <v>1020</v>
      </c>
      <c r="I877" s="3" t="s">
        <v>1047</v>
      </c>
      <c r="J877" s="3" t="s">
        <v>1022</v>
      </c>
      <c r="K877" s="3" t="s">
        <v>1039</v>
      </c>
      <c r="L877" s="5">
        <v>6.25</v>
      </c>
      <c r="M877" s="4">
        <v>1</v>
      </c>
      <c r="N877" s="5">
        <v>2.2124999999999999</v>
      </c>
      <c r="O877" s="5">
        <v>2.2124999999999999</v>
      </c>
      <c r="P877" s="4">
        <v>1</v>
      </c>
      <c r="Q877" s="6">
        <v>100</v>
      </c>
      <c r="R877" s="7">
        <v>1</v>
      </c>
      <c r="S877" s="6">
        <v>0</v>
      </c>
      <c r="T877" s="5">
        <v>0</v>
      </c>
      <c r="U877" s="5">
        <v>0</v>
      </c>
      <c r="V877" s="5">
        <f t="shared" si="21"/>
        <v>2.2124999999999999</v>
      </c>
      <c r="W877" s="4">
        <v>0</v>
      </c>
    </row>
    <row r="878" spans="1:23" x14ac:dyDescent="0.25">
      <c r="A878" s="3" t="s">
        <v>1041</v>
      </c>
      <c r="B878" s="3" t="s">
        <v>1042</v>
      </c>
      <c r="C878" s="3" t="s">
        <v>3059</v>
      </c>
      <c r="D878" s="3" t="s">
        <v>678</v>
      </c>
      <c r="E878" s="4" t="s">
        <v>1026</v>
      </c>
      <c r="F878" s="3" t="s">
        <v>1308</v>
      </c>
      <c r="G878" s="3" t="s">
        <v>14</v>
      </c>
      <c r="H878" s="3" t="s">
        <v>1020</v>
      </c>
      <c r="I878" s="3" t="s">
        <v>1047</v>
      </c>
      <c r="J878" s="3" t="s">
        <v>1022</v>
      </c>
      <c r="K878" s="3" t="s">
        <v>1025</v>
      </c>
      <c r="L878" s="5">
        <v>6.25</v>
      </c>
      <c r="M878" s="4">
        <v>1</v>
      </c>
      <c r="N878" s="5">
        <v>2.2124999999999999</v>
      </c>
      <c r="O878" s="5">
        <v>2.2124999999999999</v>
      </c>
      <c r="P878" s="4">
        <v>5</v>
      </c>
      <c r="Q878" s="6">
        <v>20</v>
      </c>
      <c r="R878" s="7">
        <v>4.2</v>
      </c>
      <c r="S878" s="6">
        <v>0</v>
      </c>
      <c r="T878" s="5">
        <v>0</v>
      </c>
      <c r="U878" s="5">
        <v>0</v>
      </c>
      <c r="V878" s="5">
        <f t="shared" si="21"/>
        <v>2.2124999999999999</v>
      </c>
      <c r="W878" s="4">
        <v>0</v>
      </c>
    </row>
    <row r="879" spans="1:23" x14ac:dyDescent="0.25">
      <c r="A879" s="3" t="s">
        <v>1041</v>
      </c>
      <c r="B879" s="3" t="s">
        <v>1042</v>
      </c>
      <c r="C879" s="3" t="s">
        <v>3060</v>
      </c>
      <c r="D879" s="3" t="s">
        <v>2533</v>
      </c>
      <c r="E879" s="4" t="s">
        <v>1026</v>
      </c>
      <c r="F879" s="3" t="s">
        <v>1074</v>
      </c>
      <c r="G879" s="3" t="s">
        <v>1075</v>
      </c>
      <c r="H879" s="3" t="s">
        <v>1020</v>
      </c>
      <c r="I879" s="3" t="s">
        <v>1047</v>
      </c>
      <c r="J879" s="3" t="s">
        <v>1022</v>
      </c>
      <c r="K879" s="3" t="s">
        <v>1039</v>
      </c>
      <c r="L879" s="5">
        <v>6.25</v>
      </c>
      <c r="M879" s="4">
        <v>1</v>
      </c>
      <c r="N879" s="5">
        <v>2.2124999999999999</v>
      </c>
      <c r="O879" s="5">
        <v>2.2124999999999999</v>
      </c>
      <c r="P879" s="4">
        <v>6</v>
      </c>
      <c r="Q879" s="6">
        <v>16.6666666666667</v>
      </c>
      <c r="R879" s="7">
        <v>1.5</v>
      </c>
      <c r="S879" s="6">
        <v>0</v>
      </c>
      <c r="T879" s="5">
        <v>0</v>
      </c>
      <c r="U879" s="5">
        <v>0</v>
      </c>
      <c r="V879" s="5">
        <f t="shared" si="21"/>
        <v>2.2124999999999999</v>
      </c>
      <c r="W879" s="4">
        <v>0</v>
      </c>
    </row>
    <row r="880" spans="1:23" x14ac:dyDescent="0.25">
      <c r="A880" s="3" t="s">
        <v>1041</v>
      </c>
      <c r="B880" s="3" t="s">
        <v>1042</v>
      </c>
      <c r="C880" s="3" t="s">
        <v>3061</v>
      </c>
      <c r="D880" s="3" t="s">
        <v>3062</v>
      </c>
      <c r="E880" s="4" t="s">
        <v>1026</v>
      </c>
      <c r="F880" s="3" t="s">
        <v>1241</v>
      </c>
      <c r="G880" s="3" t="s">
        <v>866</v>
      </c>
      <c r="H880" s="3" t="s">
        <v>1020</v>
      </c>
      <c r="I880" s="3" t="s">
        <v>1047</v>
      </c>
      <c r="J880" s="3" t="s">
        <v>1022</v>
      </c>
      <c r="K880" s="3" t="s">
        <v>1025</v>
      </c>
      <c r="L880" s="5">
        <v>6.25</v>
      </c>
      <c r="M880" s="4">
        <v>2</v>
      </c>
      <c r="N880" s="5">
        <v>2.2250000000000001</v>
      </c>
      <c r="O880" s="5">
        <v>1.1125</v>
      </c>
      <c r="P880" s="4">
        <v>52</v>
      </c>
      <c r="Q880" s="6">
        <v>3.8461538461538498</v>
      </c>
      <c r="R880" s="7">
        <v>1.4769230769230799</v>
      </c>
      <c r="S880" s="6">
        <v>0</v>
      </c>
      <c r="T880" s="5">
        <v>0</v>
      </c>
      <c r="U880" s="5">
        <v>0</v>
      </c>
      <c r="V880" s="5">
        <f t="shared" si="21"/>
        <v>2.2250000000000001</v>
      </c>
      <c r="W880" s="4">
        <v>0</v>
      </c>
    </row>
    <row r="881" spans="1:23" x14ac:dyDescent="0.25">
      <c r="A881" s="3" t="s">
        <v>1041</v>
      </c>
      <c r="B881" s="3" t="s">
        <v>1042</v>
      </c>
      <c r="C881" s="3" t="s">
        <v>3063</v>
      </c>
      <c r="D881" s="3" t="s">
        <v>3052</v>
      </c>
      <c r="E881" s="4" t="s">
        <v>1026</v>
      </c>
      <c r="F881" s="3" t="s">
        <v>1045</v>
      </c>
      <c r="G881" s="3" t="s">
        <v>2895</v>
      </c>
      <c r="H881" s="3" t="s">
        <v>1020</v>
      </c>
      <c r="I881" s="3" t="s">
        <v>1047</v>
      </c>
      <c r="J881" s="3" t="s">
        <v>1022</v>
      </c>
      <c r="K881" s="3" t="s">
        <v>1025</v>
      </c>
      <c r="L881" s="5">
        <v>6.25</v>
      </c>
      <c r="M881" s="4">
        <v>1</v>
      </c>
      <c r="N881" s="5">
        <v>2.2250000000000001</v>
      </c>
      <c r="O881" s="5">
        <v>2.2250000000000001</v>
      </c>
      <c r="P881" s="4">
        <v>145</v>
      </c>
      <c r="Q881" s="6">
        <v>0.68965517241379293</v>
      </c>
      <c r="R881" s="7">
        <v>1.88965517241379</v>
      </c>
      <c r="S881" s="6">
        <v>0</v>
      </c>
      <c r="T881" s="5">
        <v>0</v>
      </c>
      <c r="U881" s="5">
        <v>0</v>
      </c>
      <c r="V881" s="5">
        <f t="shared" si="21"/>
        <v>2.2250000000000001</v>
      </c>
      <c r="W881" s="4">
        <v>0</v>
      </c>
    </row>
    <row r="882" spans="1:23" x14ac:dyDescent="0.25">
      <c r="A882" s="3" t="s">
        <v>1041</v>
      </c>
      <c r="B882" s="3" t="s">
        <v>1042</v>
      </c>
      <c r="C882" s="3" t="s">
        <v>3064</v>
      </c>
      <c r="D882" s="3" t="s">
        <v>3065</v>
      </c>
      <c r="E882" s="4" t="s">
        <v>1026</v>
      </c>
      <c r="F882" s="3" t="s">
        <v>1241</v>
      </c>
      <c r="G882" s="3" t="s">
        <v>3066</v>
      </c>
      <c r="H882" s="3" t="s">
        <v>1020</v>
      </c>
      <c r="I882" s="3" t="s">
        <v>1047</v>
      </c>
      <c r="J882" s="3" t="s">
        <v>1022</v>
      </c>
      <c r="K882" s="3" t="s">
        <v>1025</v>
      </c>
      <c r="L882" s="5">
        <v>6.25</v>
      </c>
      <c r="M882" s="4">
        <v>1</v>
      </c>
      <c r="N882" s="5">
        <v>2.2374999999999998</v>
      </c>
      <c r="O882" s="5">
        <v>2.2374999999999998</v>
      </c>
      <c r="P882" s="4">
        <v>74</v>
      </c>
      <c r="Q882" s="6">
        <v>1.35135135135135</v>
      </c>
      <c r="R882" s="7">
        <v>1.25</v>
      </c>
      <c r="S882" s="6">
        <v>0</v>
      </c>
      <c r="T882" s="5">
        <v>0</v>
      </c>
      <c r="U882" s="5">
        <v>0</v>
      </c>
      <c r="V882" s="5">
        <f t="shared" si="21"/>
        <v>2.2374999999999998</v>
      </c>
      <c r="W882" s="4">
        <v>0</v>
      </c>
    </row>
    <row r="883" spans="1:23" x14ac:dyDescent="0.25">
      <c r="A883" s="3" t="s">
        <v>1041</v>
      </c>
      <c r="B883" s="3" t="s">
        <v>1042</v>
      </c>
      <c r="C883" s="3" t="s">
        <v>3067</v>
      </c>
      <c r="D883" s="3" t="s">
        <v>145</v>
      </c>
      <c r="E883" s="4" t="s">
        <v>1026</v>
      </c>
      <c r="F883" s="3" t="s">
        <v>1081</v>
      </c>
      <c r="G883" s="3" t="s">
        <v>741</v>
      </c>
      <c r="H883" s="3" t="s">
        <v>1020</v>
      </c>
      <c r="I883" s="3" t="s">
        <v>1047</v>
      </c>
      <c r="J883" s="3" t="s">
        <v>1022</v>
      </c>
      <c r="K883" s="3" t="s">
        <v>1039</v>
      </c>
      <c r="L883" s="5">
        <v>6.25</v>
      </c>
      <c r="M883" s="4">
        <v>1</v>
      </c>
      <c r="N883" s="5">
        <v>2.2374999999999998</v>
      </c>
      <c r="O883" s="5">
        <v>2.2374999999999998</v>
      </c>
      <c r="P883" s="4">
        <v>23</v>
      </c>
      <c r="Q883" s="6">
        <v>4.3478260869565197</v>
      </c>
      <c r="R883" s="7">
        <v>1.8782608695652201</v>
      </c>
      <c r="S883" s="6">
        <v>0</v>
      </c>
      <c r="T883" s="5">
        <v>0</v>
      </c>
      <c r="U883" s="5">
        <v>0</v>
      </c>
      <c r="V883" s="5">
        <f t="shared" si="21"/>
        <v>2.2374999999999998</v>
      </c>
      <c r="W883" s="4">
        <v>0</v>
      </c>
    </row>
    <row r="884" spans="1:23" x14ac:dyDescent="0.25">
      <c r="A884" s="3" t="s">
        <v>1041</v>
      </c>
      <c r="B884" s="3" t="s">
        <v>1042</v>
      </c>
      <c r="C884" s="3" t="s">
        <v>3068</v>
      </c>
      <c r="D884" s="3" t="s">
        <v>3069</v>
      </c>
      <c r="E884" s="4" t="s">
        <v>1026</v>
      </c>
      <c r="F884" s="3" t="s">
        <v>1241</v>
      </c>
      <c r="G884" s="3" t="s">
        <v>866</v>
      </c>
      <c r="H884" s="3" t="s">
        <v>1020</v>
      </c>
      <c r="I884" s="3" t="s">
        <v>1047</v>
      </c>
      <c r="J884" s="3" t="s">
        <v>1022</v>
      </c>
      <c r="K884" s="3" t="s">
        <v>1025</v>
      </c>
      <c r="L884" s="5">
        <v>6.25</v>
      </c>
      <c r="M884" s="4">
        <v>2</v>
      </c>
      <c r="N884" s="5">
        <v>2.25</v>
      </c>
      <c r="O884" s="5">
        <v>1.125</v>
      </c>
      <c r="P884" s="4">
        <v>32</v>
      </c>
      <c r="Q884" s="6">
        <v>6.25</v>
      </c>
      <c r="R884" s="7">
        <v>1.8218749999999999</v>
      </c>
      <c r="S884" s="6">
        <v>0</v>
      </c>
      <c r="T884" s="5">
        <v>0</v>
      </c>
      <c r="U884" s="5">
        <v>0</v>
      </c>
      <c r="V884" s="5">
        <f t="shared" si="21"/>
        <v>2.25</v>
      </c>
      <c r="W884" s="4">
        <v>0</v>
      </c>
    </row>
    <row r="885" spans="1:23" x14ac:dyDescent="0.25">
      <c r="A885" s="3" t="s">
        <v>1041</v>
      </c>
      <c r="B885" s="3" t="s">
        <v>1042</v>
      </c>
      <c r="C885" s="3" t="s">
        <v>3070</v>
      </c>
      <c r="D885" s="3" t="s">
        <v>3071</v>
      </c>
      <c r="E885" s="4" t="s">
        <v>1026</v>
      </c>
      <c r="F885" s="3" t="s">
        <v>1018</v>
      </c>
      <c r="G885" s="3" t="s">
        <v>327</v>
      </c>
      <c r="H885" s="3" t="s">
        <v>1020</v>
      </c>
      <c r="I885" s="3" t="s">
        <v>1047</v>
      </c>
      <c r="J885" s="3" t="s">
        <v>1022</v>
      </c>
      <c r="K885" s="3" t="s">
        <v>1039</v>
      </c>
      <c r="L885" s="5">
        <v>6.25</v>
      </c>
      <c r="M885" s="4">
        <v>1</v>
      </c>
      <c r="N885" s="5">
        <v>2.25</v>
      </c>
      <c r="O885" s="5">
        <v>2.25</v>
      </c>
      <c r="P885" s="4">
        <v>1</v>
      </c>
      <c r="Q885" s="6">
        <v>100</v>
      </c>
      <c r="R885" s="7">
        <v>1</v>
      </c>
      <c r="S885" s="6">
        <v>0</v>
      </c>
      <c r="T885" s="5">
        <v>0</v>
      </c>
      <c r="U885" s="5">
        <v>0</v>
      </c>
      <c r="V885" s="5">
        <f t="shared" si="21"/>
        <v>2.25</v>
      </c>
      <c r="W885" s="4">
        <v>0</v>
      </c>
    </row>
    <row r="886" spans="1:23" x14ac:dyDescent="0.25">
      <c r="A886" s="3" t="s">
        <v>1041</v>
      </c>
      <c r="B886" s="3" t="s">
        <v>1042</v>
      </c>
      <c r="C886" s="3" t="s">
        <v>3072</v>
      </c>
      <c r="D886" s="3" t="s">
        <v>3073</v>
      </c>
      <c r="E886" s="4" t="s">
        <v>1026</v>
      </c>
      <c r="F886" s="3" t="s">
        <v>1085</v>
      </c>
      <c r="G886" s="3" t="s">
        <v>923</v>
      </c>
      <c r="H886" s="3" t="s">
        <v>1020</v>
      </c>
      <c r="I886" s="3" t="s">
        <v>1047</v>
      </c>
      <c r="J886" s="3" t="s">
        <v>1022</v>
      </c>
      <c r="K886" s="3" t="s">
        <v>1025</v>
      </c>
      <c r="L886" s="5">
        <v>6.25</v>
      </c>
      <c r="M886" s="4">
        <v>1</v>
      </c>
      <c r="N886" s="5">
        <v>2.25</v>
      </c>
      <c r="O886" s="5">
        <v>2.25</v>
      </c>
      <c r="P886" s="4">
        <v>3</v>
      </c>
      <c r="Q886" s="6">
        <v>33.3333333333333</v>
      </c>
      <c r="R886" s="7">
        <v>1.3333333333333299</v>
      </c>
      <c r="S886" s="6">
        <v>0</v>
      </c>
      <c r="T886" s="5">
        <v>0</v>
      </c>
      <c r="U886" s="5">
        <v>0</v>
      </c>
      <c r="V886" s="5">
        <f t="shared" si="21"/>
        <v>2.25</v>
      </c>
      <c r="W886" s="4">
        <v>0</v>
      </c>
    </row>
    <row r="887" spans="1:23" x14ac:dyDescent="0.25">
      <c r="A887" s="3" t="s">
        <v>1041</v>
      </c>
      <c r="B887" s="3" t="s">
        <v>1042</v>
      </c>
      <c r="C887" s="3" t="s">
        <v>3074</v>
      </c>
      <c r="D887" s="3" t="s">
        <v>2934</v>
      </c>
      <c r="E887" s="4" t="s">
        <v>1026</v>
      </c>
      <c r="F887" s="3" t="s">
        <v>1024</v>
      </c>
      <c r="G887" s="3" t="s">
        <v>3075</v>
      </c>
      <c r="H887" s="3" t="s">
        <v>1020</v>
      </c>
      <c r="I887" s="3" t="s">
        <v>1047</v>
      </c>
      <c r="J887" s="3" t="s">
        <v>1022</v>
      </c>
      <c r="K887" s="3" t="s">
        <v>1039</v>
      </c>
      <c r="L887" s="5">
        <v>6.25</v>
      </c>
      <c r="M887" s="4">
        <v>2</v>
      </c>
      <c r="N887" s="5">
        <v>2.25</v>
      </c>
      <c r="O887" s="5">
        <v>1.125</v>
      </c>
      <c r="P887" s="4">
        <v>11</v>
      </c>
      <c r="Q887" s="6">
        <v>18.181818181818201</v>
      </c>
      <c r="R887" s="7">
        <v>1.5454545454545501</v>
      </c>
      <c r="S887" s="6">
        <v>0</v>
      </c>
      <c r="T887" s="5">
        <v>0</v>
      </c>
      <c r="U887" s="5">
        <v>0</v>
      </c>
      <c r="V887" s="5">
        <f t="shared" si="21"/>
        <v>2.25</v>
      </c>
      <c r="W887" s="4">
        <v>0</v>
      </c>
    </row>
    <row r="888" spans="1:23" x14ac:dyDescent="0.25">
      <c r="A888" s="3" t="s">
        <v>1041</v>
      </c>
      <c r="B888" s="3" t="s">
        <v>1042</v>
      </c>
      <c r="C888" s="3" t="s">
        <v>3076</v>
      </c>
      <c r="D888" s="3" t="s">
        <v>3077</v>
      </c>
      <c r="E888" s="4" t="s">
        <v>1026</v>
      </c>
      <c r="F888" s="3" t="s">
        <v>1081</v>
      </c>
      <c r="G888" s="3" t="s">
        <v>2995</v>
      </c>
      <c r="H888" s="3" t="s">
        <v>1020</v>
      </c>
      <c r="I888" s="3" t="s">
        <v>1047</v>
      </c>
      <c r="J888" s="3" t="s">
        <v>1022</v>
      </c>
      <c r="K888" s="3" t="s">
        <v>1039</v>
      </c>
      <c r="L888" s="5">
        <v>6.25</v>
      </c>
      <c r="M888" s="4">
        <v>1</v>
      </c>
      <c r="N888" s="5">
        <v>2.2749999999999999</v>
      </c>
      <c r="O888" s="5">
        <v>2.2749999999999999</v>
      </c>
      <c r="P888" s="4">
        <v>2</v>
      </c>
      <c r="Q888" s="6">
        <v>50</v>
      </c>
      <c r="R888" s="7">
        <v>3</v>
      </c>
      <c r="S888" s="6">
        <v>0</v>
      </c>
      <c r="T888" s="5">
        <v>0</v>
      </c>
      <c r="U888" s="5">
        <v>0</v>
      </c>
      <c r="V888" s="5">
        <f t="shared" si="21"/>
        <v>2.2749999999999999</v>
      </c>
      <c r="W888" s="4">
        <v>0</v>
      </c>
    </row>
    <row r="889" spans="1:23" x14ac:dyDescent="0.25">
      <c r="A889" s="3" t="s">
        <v>1041</v>
      </c>
      <c r="B889" s="3" t="s">
        <v>1042</v>
      </c>
      <c r="C889" s="3" t="s">
        <v>3078</v>
      </c>
      <c r="D889" s="3" t="s">
        <v>3079</v>
      </c>
      <c r="E889" s="4" t="s">
        <v>1026</v>
      </c>
      <c r="F889" s="3" t="s">
        <v>1061</v>
      </c>
      <c r="G889" s="3" t="s">
        <v>2857</v>
      </c>
      <c r="H889" s="3" t="s">
        <v>1020</v>
      </c>
      <c r="I889" s="3" t="s">
        <v>1047</v>
      </c>
      <c r="J889" s="3" t="s">
        <v>1022</v>
      </c>
      <c r="K889" s="3" t="s">
        <v>1039</v>
      </c>
      <c r="L889" s="5">
        <v>6.25</v>
      </c>
      <c r="M889" s="4">
        <v>1</v>
      </c>
      <c r="N889" s="5">
        <v>2.2875000000000001</v>
      </c>
      <c r="O889" s="5">
        <v>2.2875000000000001</v>
      </c>
      <c r="P889" s="4">
        <v>1</v>
      </c>
      <c r="Q889" s="6">
        <v>100</v>
      </c>
      <c r="R889" s="7">
        <v>1</v>
      </c>
      <c r="S889" s="6">
        <v>0</v>
      </c>
      <c r="T889" s="5">
        <v>0</v>
      </c>
      <c r="U889" s="5">
        <v>0</v>
      </c>
      <c r="V889" s="5">
        <f t="shared" si="21"/>
        <v>2.2875000000000001</v>
      </c>
      <c r="W889" s="4">
        <v>0</v>
      </c>
    </row>
    <row r="890" spans="1:23" x14ac:dyDescent="0.25">
      <c r="A890" s="3" t="s">
        <v>1041</v>
      </c>
      <c r="B890" s="3" t="s">
        <v>1042</v>
      </c>
      <c r="C890" s="3" t="s">
        <v>3080</v>
      </c>
      <c r="D890" s="3" t="s">
        <v>287</v>
      </c>
      <c r="E890" s="4" t="s">
        <v>1026</v>
      </c>
      <c r="F890" s="3" t="s">
        <v>1081</v>
      </c>
      <c r="G890" s="3" t="s">
        <v>2854</v>
      </c>
      <c r="H890" s="3" t="s">
        <v>1020</v>
      </c>
      <c r="I890" s="3" t="s">
        <v>1047</v>
      </c>
      <c r="J890" s="3" t="s">
        <v>1022</v>
      </c>
      <c r="K890" s="3" t="s">
        <v>1039</v>
      </c>
      <c r="L890" s="5">
        <v>6.25</v>
      </c>
      <c r="M890" s="4">
        <v>1</v>
      </c>
      <c r="N890" s="5">
        <v>2.2875000000000001</v>
      </c>
      <c r="O890" s="5">
        <v>2.2875000000000001</v>
      </c>
      <c r="P890" s="4">
        <v>21</v>
      </c>
      <c r="Q890" s="6">
        <v>4.7619047619047601</v>
      </c>
      <c r="R890" s="7">
        <v>2.7047619047619</v>
      </c>
      <c r="S890" s="6">
        <v>0</v>
      </c>
      <c r="T890" s="5">
        <v>0</v>
      </c>
      <c r="U890" s="5">
        <v>0</v>
      </c>
      <c r="V890" s="5">
        <f t="shared" si="21"/>
        <v>2.2875000000000001</v>
      </c>
      <c r="W890" s="4">
        <v>0</v>
      </c>
    </row>
    <row r="891" spans="1:23" x14ac:dyDescent="0.25">
      <c r="A891" s="3" t="s">
        <v>1041</v>
      </c>
      <c r="B891" s="3" t="s">
        <v>1042</v>
      </c>
      <c r="C891" s="3" t="s">
        <v>3081</v>
      </c>
      <c r="D891" s="3" t="s">
        <v>3082</v>
      </c>
      <c r="E891" s="4" t="s">
        <v>1026</v>
      </c>
      <c r="F891" s="3" t="s">
        <v>1045</v>
      </c>
      <c r="G891" s="3" t="s">
        <v>2840</v>
      </c>
      <c r="H891" s="3" t="s">
        <v>1020</v>
      </c>
      <c r="I891" s="3" t="s">
        <v>1047</v>
      </c>
      <c r="J891" s="3" t="s">
        <v>1022</v>
      </c>
      <c r="K891" s="3" t="s">
        <v>1025</v>
      </c>
      <c r="L891" s="5">
        <v>6.25</v>
      </c>
      <c r="M891" s="4">
        <v>1</v>
      </c>
      <c r="N891" s="5">
        <v>2.3125</v>
      </c>
      <c r="O891" s="5">
        <v>2.3125</v>
      </c>
      <c r="P891" s="4">
        <v>22</v>
      </c>
      <c r="Q891" s="6">
        <v>4.5454545454545503</v>
      </c>
      <c r="R891" s="7">
        <v>3.09</v>
      </c>
      <c r="S891" s="6">
        <v>0</v>
      </c>
      <c r="T891" s="5">
        <v>0</v>
      </c>
      <c r="U891" s="5">
        <v>0</v>
      </c>
      <c r="V891" s="5">
        <f t="shared" si="21"/>
        <v>2.3125</v>
      </c>
      <c r="W891" s="4">
        <v>0</v>
      </c>
    </row>
    <row r="892" spans="1:23" x14ac:dyDescent="0.25">
      <c r="A892" s="3" t="s">
        <v>1041</v>
      </c>
      <c r="B892" s="3" t="s">
        <v>1042</v>
      </c>
      <c r="C892" s="3" t="s">
        <v>3083</v>
      </c>
      <c r="D892" s="3" t="s">
        <v>950</v>
      </c>
      <c r="E892" s="4" t="s">
        <v>1026</v>
      </c>
      <c r="F892" s="3" t="s">
        <v>1061</v>
      </c>
      <c r="G892" s="3" t="s">
        <v>2857</v>
      </c>
      <c r="H892" s="3" t="s">
        <v>1020</v>
      </c>
      <c r="I892" s="3" t="s">
        <v>1047</v>
      </c>
      <c r="J892" s="3" t="s">
        <v>1022</v>
      </c>
      <c r="K892" s="3" t="s">
        <v>1039</v>
      </c>
      <c r="L892" s="5">
        <v>6.25</v>
      </c>
      <c r="M892" s="4">
        <v>1</v>
      </c>
      <c r="N892" s="5">
        <v>2.3125</v>
      </c>
      <c r="O892" s="5">
        <v>2.3125</v>
      </c>
      <c r="P892" s="4">
        <v>69</v>
      </c>
      <c r="Q892" s="6">
        <v>1.4492753623188399</v>
      </c>
      <c r="R892" s="7">
        <v>1.1681159420289899</v>
      </c>
      <c r="S892" s="6">
        <v>0</v>
      </c>
      <c r="T892" s="5">
        <v>0</v>
      </c>
      <c r="U892" s="5">
        <v>0</v>
      </c>
      <c r="V892" s="5">
        <f t="shared" si="21"/>
        <v>2.3125</v>
      </c>
      <c r="W892" s="4">
        <v>0</v>
      </c>
    </row>
    <row r="893" spans="1:23" x14ac:dyDescent="0.25">
      <c r="A893" s="3" t="s">
        <v>1041</v>
      </c>
      <c r="B893" s="3" t="s">
        <v>1042</v>
      </c>
      <c r="C893" s="3" t="s">
        <v>3084</v>
      </c>
      <c r="D893" s="3" t="s">
        <v>3085</v>
      </c>
      <c r="E893" s="4" t="s">
        <v>1026</v>
      </c>
      <c r="F893" s="3" t="s">
        <v>1308</v>
      </c>
      <c r="G893" s="3" t="s">
        <v>2930</v>
      </c>
      <c r="H893" s="3" t="s">
        <v>1020</v>
      </c>
      <c r="I893" s="3" t="s">
        <v>1047</v>
      </c>
      <c r="J893" s="3" t="s">
        <v>1022</v>
      </c>
      <c r="K893" s="3" t="s">
        <v>1039</v>
      </c>
      <c r="L893" s="5">
        <v>6.25</v>
      </c>
      <c r="M893" s="4">
        <v>1</v>
      </c>
      <c r="N893" s="5">
        <v>2.3125</v>
      </c>
      <c r="O893" s="5">
        <v>2.3125</v>
      </c>
      <c r="P893" s="4">
        <v>25</v>
      </c>
      <c r="Q893" s="6">
        <v>4</v>
      </c>
      <c r="R893" s="7">
        <v>3.0396000000000001</v>
      </c>
      <c r="S893" s="6">
        <v>0</v>
      </c>
      <c r="T893" s="5">
        <v>0</v>
      </c>
      <c r="U893" s="5">
        <v>0</v>
      </c>
      <c r="V893" s="5">
        <f t="shared" si="21"/>
        <v>2.3125</v>
      </c>
      <c r="W893" s="4">
        <v>0</v>
      </c>
    </row>
    <row r="894" spans="1:23" x14ac:dyDescent="0.25">
      <c r="A894" s="3" t="s">
        <v>1041</v>
      </c>
      <c r="B894" s="3" t="s">
        <v>1042</v>
      </c>
      <c r="C894" s="3" t="s">
        <v>3086</v>
      </c>
      <c r="D894" s="3" t="s">
        <v>2906</v>
      </c>
      <c r="E894" s="4" t="s">
        <v>1026</v>
      </c>
      <c r="F894" s="3" t="s">
        <v>1024</v>
      </c>
      <c r="G894" s="3" t="s">
        <v>2886</v>
      </c>
      <c r="H894" s="3" t="s">
        <v>1020</v>
      </c>
      <c r="I894" s="3" t="s">
        <v>1047</v>
      </c>
      <c r="J894" s="3" t="s">
        <v>1022</v>
      </c>
      <c r="K894" s="3" t="s">
        <v>1025</v>
      </c>
      <c r="L894" s="5">
        <v>6.25</v>
      </c>
      <c r="M894" s="4">
        <v>1</v>
      </c>
      <c r="N894" s="5">
        <v>2.3125</v>
      </c>
      <c r="O894" s="5">
        <v>2.3125</v>
      </c>
      <c r="P894" s="4">
        <v>4</v>
      </c>
      <c r="Q894" s="6">
        <v>25</v>
      </c>
      <c r="R894" s="7">
        <v>1.5</v>
      </c>
      <c r="S894" s="6">
        <v>0</v>
      </c>
      <c r="T894" s="5">
        <v>0</v>
      </c>
      <c r="U894" s="5">
        <v>0</v>
      </c>
      <c r="V894" s="5">
        <f t="shared" si="21"/>
        <v>2.3125</v>
      </c>
      <c r="W894" s="4">
        <v>0</v>
      </c>
    </row>
    <row r="895" spans="1:23" x14ac:dyDescent="0.25">
      <c r="A895" s="3" t="s">
        <v>1041</v>
      </c>
      <c r="B895" s="3" t="s">
        <v>1042</v>
      </c>
      <c r="C895" s="3" t="s">
        <v>3087</v>
      </c>
      <c r="D895" s="3" t="s">
        <v>2880</v>
      </c>
      <c r="E895" s="4" t="s">
        <v>1026</v>
      </c>
      <c r="F895" s="3" t="s">
        <v>1018</v>
      </c>
      <c r="G895" s="3" t="s">
        <v>122</v>
      </c>
      <c r="H895" s="3" t="s">
        <v>1020</v>
      </c>
      <c r="I895" s="3" t="s">
        <v>1047</v>
      </c>
      <c r="J895" s="3" t="s">
        <v>1022</v>
      </c>
      <c r="K895" s="3" t="s">
        <v>1025</v>
      </c>
      <c r="L895" s="5">
        <v>6.25</v>
      </c>
      <c r="M895" s="4">
        <v>2</v>
      </c>
      <c r="N895" s="5">
        <v>2.3250000000000002</v>
      </c>
      <c r="O895" s="5">
        <v>1.1625000000000001</v>
      </c>
      <c r="P895" s="4">
        <v>812</v>
      </c>
      <c r="Q895" s="6">
        <v>0.24630541871921202</v>
      </c>
      <c r="R895" s="7">
        <v>4.9410098522167498</v>
      </c>
      <c r="S895" s="6">
        <v>0</v>
      </c>
      <c r="T895" s="5">
        <v>0</v>
      </c>
      <c r="U895" s="5">
        <v>0</v>
      </c>
      <c r="V895" s="5">
        <f t="shared" si="21"/>
        <v>2.3250000000000002</v>
      </c>
      <c r="W895" s="4">
        <v>0</v>
      </c>
    </row>
    <row r="896" spans="1:23" x14ac:dyDescent="0.25">
      <c r="A896" s="3" t="s">
        <v>1041</v>
      </c>
      <c r="B896" s="3" t="s">
        <v>1042</v>
      </c>
      <c r="C896" s="3" t="s">
        <v>3088</v>
      </c>
      <c r="D896" s="3" t="s">
        <v>3089</v>
      </c>
      <c r="E896" s="4" t="s">
        <v>1026</v>
      </c>
      <c r="F896" s="3" t="s">
        <v>1061</v>
      </c>
      <c r="G896" s="3" t="s">
        <v>1260</v>
      </c>
      <c r="H896" s="3" t="s">
        <v>1020</v>
      </c>
      <c r="I896" s="3" t="s">
        <v>1047</v>
      </c>
      <c r="J896" s="3" t="s">
        <v>1022</v>
      </c>
      <c r="K896" s="3" t="s">
        <v>1039</v>
      </c>
      <c r="L896" s="5">
        <v>6.25</v>
      </c>
      <c r="M896" s="4">
        <v>1</v>
      </c>
      <c r="N896" s="5">
        <v>2.3250000000000002</v>
      </c>
      <c r="O896" s="5">
        <v>2.3250000000000002</v>
      </c>
      <c r="P896" s="4">
        <v>1</v>
      </c>
      <c r="Q896" s="6">
        <v>100</v>
      </c>
      <c r="R896" s="7">
        <v>1</v>
      </c>
      <c r="S896" s="6">
        <v>0</v>
      </c>
      <c r="T896" s="5">
        <v>0</v>
      </c>
      <c r="U896" s="5">
        <v>0</v>
      </c>
      <c r="V896" s="5">
        <f t="shared" si="21"/>
        <v>2.3250000000000002</v>
      </c>
      <c r="W896" s="4">
        <v>0</v>
      </c>
    </row>
    <row r="897" spans="1:23" x14ac:dyDescent="0.25">
      <c r="A897" s="3" t="s">
        <v>1041</v>
      </c>
      <c r="B897" s="3" t="s">
        <v>1042</v>
      </c>
      <c r="C897" s="3" t="s">
        <v>3090</v>
      </c>
      <c r="D897" s="3" t="s">
        <v>2844</v>
      </c>
      <c r="E897" s="4" t="s">
        <v>1026</v>
      </c>
      <c r="F897" s="3" t="s">
        <v>1308</v>
      </c>
      <c r="G897" s="3" t="s">
        <v>1309</v>
      </c>
      <c r="H897" s="3" t="s">
        <v>1020</v>
      </c>
      <c r="I897" s="3" t="s">
        <v>1047</v>
      </c>
      <c r="J897" s="3" t="s">
        <v>1022</v>
      </c>
      <c r="K897" s="3" t="s">
        <v>1039</v>
      </c>
      <c r="L897" s="5">
        <v>6.25</v>
      </c>
      <c r="M897" s="4">
        <v>1</v>
      </c>
      <c r="N897" s="5">
        <v>2.3250000000000002</v>
      </c>
      <c r="O897" s="5">
        <v>2.3250000000000002</v>
      </c>
      <c r="P897" s="4">
        <v>16</v>
      </c>
      <c r="Q897" s="6">
        <v>6.25</v>
      </c>
      <c r="R897" s="7">
        <v>1.4993749999999999</v>
      </c>
      <c r="S897" s="6">
        <v>0</v>
      </c>
      <c r="T897" s="5">
        <v>0</v>
      </c>
      <c r="U897" s="5">
        <v>0</v>
      </c>
      <c r="V897" s="5">
        <f t="shared" si="21"/>
        <v>2.3250000000000002</v>
      </c>
      <c r="W897" s="4">
        <v>0</v>
      </c>
    </row>
    <row r="898" spans="1:23" x14ac:dyDescent="0.25">
      <c r="A898" s="3" t="s">
        <v>1041</v>
      </c>
      <c r="B898" s="3" t="s">
        <v>1042</v>
      </c>
      <c r="C898" s="3" t="s">
        <v>3091</v>
      </c>
      <c r="D898" s="3" t="s">
        <v>262</v>
      </c>
      <c r="E898" s="4" t="s">
        <v>1026</v>
      </c>
      <c r="F898" s="3" t="s">
        <v>1085</v>
      </c>
      <c r="G898" s="3" t="s">
        <v>2867</v>
      </c>
      <c r="H898" s="3" t="s">
        <v>1020</v>
      </c>
      <c r="I898" s="3" t="s">
        <v>1047</v>
      </c>
      <c r="J898" s="3" t="s">
        <v>1022</v>
      </c>
      <c r="K898" s="3" t="s">
        <v>1025</v>
      </c>
      <c r="L898" s="5">
        <v>6.25</v>
      </c>
      <c r="M898" s="4">
        <v>1</v>
      </c>
      <c r="N898" s="5">
        <v>2.3250000000000002</v>
      </c>
      <c r="O898" s="5">
        <v>2.3250000000000002</v>
      </c>
      <c r="P898" s="4">
        <v>4</v>
      </c>
      <c r="Q898" s="6">
        <v>25</v>
      </c>
      <c r="R898" s="7">
        <v>2.5</v>
      </c>
      <c r="S898" s="6">
        <v>0</v>
      </c>
      <c r="T898" s="5">
        <v>0</v>
      </c>
      <c r="U898" s="5">
        <v>0</v>
      </c>
      <c r="V898" s="5">
        <f t="shared" ref="V898:V961" si="22">N898</f>
        <v>2.3250000000000002</v>
      </c>
      <c r="W898" s="4">
        <v>0</v>
      </c>
    </row>
    <row r="899" spans="1:23" x14ac:dyDescent="0.25">
      <c r="A899" s="3" t="s">
        <v>1041</v>
      </c>
      <c r="B899" s="3" t="s">
        <v>1042</v>
      </c>
      <c r="C899" s="3" t="s">
        <v>3092</v>
      </c>
      <c r="D899" s="3" t="s">
        <v>3093</v>
      </c>
      <c r="E899" s="4" t="s">
        <v>1026</v>
      </c>
      <c r="F899" s="3" t="s">
        <v>1061</v>
      </c>
      <c r="G899" s="3" t="s">
        <v>1281</v>
      </c>
      <c r="H899" s="3" t="s">
        <v>1020</v>
      </c>
      <c r="I899" s="3" t="s">
        <v>1047</v>
      </c>
      <c r="J899" s="3" t="s">
        <v>1022</v>
      </c>
      <c r="K899" s="3" t="s">
        <v>1023</v>
      </c>
      <c r="L899" s="5">
        <v>6.25</v>
      </c>
      <c r="M899" s="4">
        <v>2</v>
      </c>
      <c r="N899" s="5">
        <v>2.3374999999999999</v>
      </c>
      <c r="O899" s="5">
        <v>1.16875</v>
      </c>
      <c r="P899" s="4">
        <v>3</v>
      </c>
      <c r="Q899" s="6">
        <v>66.6666666666667</v>
      </c>
      <c r="R899" s="7">
        <v>1</v>
      </c>
      <c r="S899" s="6">
        <v>0</v>
      </c>
      <c r="T899" s="5">
        <v>0</v>
      </c>
      <c r="U899" s="5">
        <v>0</v>
      </c>
      <c r="V899" s="5">
        <f t="shared" si="22"/>
        <v>2.3374999999999999</v>
      </c>
      <c r="W899" s="4">
        <v>0</v>
      </c>
    </row>
    <row r="900" spans="1:23" x14ac:dyDescent="0.25">
      <c r="A900" s="3" t="s">
        <v>1041</v>
      </c>
      <c r="B900" s="3" t="s">
        <v>1042</v>
      </c>
      <c r="C900" s="3" t="s">
        <v>3094</v>
      </c>
      <c r="D900" s="3" t="s">
        <v>319</v>
      </c>
      <c r="E900" s="4" t="s">
        <v>1026</v>
      </c>
      <c r="F900" s="3" t="s">
        <v>1273</v>
      </c>
      <c r="G900" s="3" t="s">
        <v>1274</v>
      </c>
      <c r="H900" s="3" t="s">
        <v>1020</v>
      </c>
      <c r="I900" s="3" t="s">
        <v>1047</v>
      </c>
      <c r="J900" s="3" t="s">
        <v>1022</v>
      </c>
      <c r="K900" s="3" t="s">
        <v>1039</v>
      </c>
      <c r="L900" s="5">
        <v>6.25</v>
      </c>
      <c r="M900" s="4">
        <v>1</v>
      </c>
      <c r="N900" s="5">
        <v>2.3374999999999999</v>
      </c>
      <c r="O900" s="5">
        <v>2.3374999999999999</v>
      </c>
      <c r="P900" s="4">
        <v>42</v>
      </c>
      <c r="Q900" s="6">
        <v>2.38095238095238</v>
      </c>
      <c r="R900" s="7">
        <v>1</v>
      </c>
      <c r="S900" s="6">
        <v>0</v>
      </c>
      <c r="T900" s="5">
        <v>0</v>
      </c>
      <c r="U900" s="5">
        <v>0</v>
      </c>
      <c r="V900" s="5">
        <f t="shared" si="22"/>
        <v>2.3374999999999999</v>
      </c>
      <c r="W900" s="4">
        <v>0</v>
      </c>
    </row>
    <row r="901" spans="1:23" x14ac:dyDescent="0.25">
      <c r="A901" s="3" t="s">
        <v>1041</v>
      </c>
      <c r="B901" s="3" t="s">
        <v>1042</v>
      </c>
      <c r="C901" s="3" t="s">
        <v>3095</v>
      </c>
      <c r="D901" s="3" t="s">
        <v>1306</v>
      </c>
      <c r="E901" s="4" t="s">
        <v>1026</v>
      </c>
      <c r="F901" s="3" t="s">
        <v>1024</v>
      </c>
      <c r="G901" s="3" t="s">
        <v>1071</v>
      </c>
      <c r="H901" s="3" t="s">
        <v>1020</v>
      </c>
      <c r="I901" s="3" t="s">
        <v>1047</v>
      </c>
      <c r="J901" s="3" t="s">
        <v>1022</v>
      </c>
      <c r="K901" s="3" t="s">
        <v>1039</v>
      </c>
      <c r="L901" s="5">
        <v>6.25</v>
      </c>
      <c r="M901" s="4">
        <v>3</v>
      </c>
      <c r="N901" s="5">
        <v>2.3499999750000002</v>
      </c>
      <c r="O901" s="5">
        <v>0.78333332500000008</v>
      </c>
      <c r="P901" s="4">
        <v>15</v>
      </c>
      <c r="Q901" s="6">
        <v>20</v>
      </c>
      <c r="R901" s="7">
        <v>1</v>
      </c>
      <c r="S901" s="6">
        <v>0</v>
      </c>
      <c r="T901" s="5">
        <v>0</v>
      </c>
      <c r="U901" s="5">
        <v>0</v>
      </c>
      <c r="V901" s="5">
        <f t="shared" si="22"/>
        <v>2.3499999750000002</v>
      </c>
      <c r="W901" s="4">
        <v>0</v>
      </c>
    </row>
    <row r="902" spans="1:23" x14ac:dyDescent="0.25">
      <c r="A902" s="3" t="s">
        <v>1041</v>
      </c>
      <c r="B902" s="3" t="s">
        <v>1042</v>
      </c>
      <c r="C902" s="3" t="s">
        <v>3096</v>
      </c>
      <c r="D902" s="3" t="s">
        <v>3097</v>
      </c>
      <c r="E902" s="4" t="s">
        <v>1026</v>
      </c>
      <c r="F902" s="3" t="s">
        <v>1085</v>
      </c>
      <c r="G902" s="3" t="s">
        <v>1086</v>
      </c>
      <c r="H902" s="3" t="s">
        <v>1020</v>
      </c>
      <c r="I902" s="3" t="s">
        <v>1047</v>
      </c>
      <c r="J902" s="3" t="s">
        <v>1022</v>
      </c>
      <c r="K902" s="3" t="s">
        <v>1025</v>
      </c>
      <c r="L902" s="5">
        <v>6.25</v>
      </c>
      <c r="M902" s="4">
        <v>1</v>
      </c>
      <c r="N902" s="5">
        <v>2.3624999999999998</v>
      </c>
      <c r="O902" s="5">
        <v>2.3624999999999998</v>
      </c>
      <c r="P902" s="4">
        <v>2</v>
      </c>
      <c r="Q902" s="6">
        <v>50</v>
      </c>
      <c r="R902" s="7">
        <v>1</v>
      </c>
      <c r="S902" s="6">
        <v>0</v>
      </c>
      <c r="T902" s="5">
        <v>0</v>
      </c>
      <c r="U902" s="5">
        <v>0</v>
      </c>
      <c r="V902" s="5">
        <f t="shared" si="22"/>
        <v>2.3624999999999998</v>
      </c>
      <c r="W902" s="4">
        <v>0</v>
      </c>
    </row>
    <row r="903" spans="1:23" x14ac:dyDescent="0.25">
      <c r="A903" s="3" t="s">
        <v>1041</v>
      </c>
      <c r="B903" s="3" t="s">
        <v>1042</v>
      </c>
      <c r="C903" s="3" t="s">
        <v>3098</v>
      </c>
      <c r="D903" s="3" t="s">
        <v>3099</v>
      </c>
      <c r="E903" s="4" t="s">
        <v>1026</v>
      </c>
      <c r="F903" s="3" t="s">
        <v>1074</v>
      </c>
      <c r="G903" s="3" t="s">
        <v>1075</v>
      </c>
      <c r="H903" s="3" t="s">
        <v>1020</v>
      </c>
      <c r="I903" s="3" t="s">
        <v>1047</v>
      </c>
      <c r="J903" s="3" t="s">
        <v>1022</v>
      </c>
      <c r="K903" s="3" t="s">
        <v>1039</v>
      </c>
      <c r="L903" s="5">
        <v>6.25</v>
      </c>
      <c r="M903" s="4">
        <v>1</v>
      </c>
      <c r="N903" s="5">
        <v>2.3624999999999998</v>
      </c>
      <c r="O903" s="5">
        <v>2.3624999999999998</v>
      </c>
      <c r="P903" s="4">
        <v>8</v>
      </c>
      <c r="Q903" s="6">
        <v>12.5</v>
      </c>
      <c r="R903" s="7">
        <v>1</v>
      </c>
      <c r="S903" s="6">
        <v>0</v>
      </c>
      <c r="T903" s="5">
        <v>0</v>
      </c>
      <c r="U903" s="5">
        <v>0</v>
      </c>
      <c r="V903" s="5">
        <f t="shared" si="22"/>
        <v>2.3624999999999998</v>
      </c>
      <c r="W903" s="4">
        <v>0</v>
      </c>
    </row>
    <row r="904" spans="1:23" x14ac:dyDescent="0.25">
      <c r="A904" s="3" t="s">
        <v>1041</v>
      </c>
      <c r="B904" s="3" t="s">
        <v>1042</v>
      </c>
      <c r="C904" s="3" t="s">
        <v>3100</v>
      </c>
      <c r="D904" s="3" t="s">
        <v>439</v>
      </c>
      <c r="E904" s="4" t="s">
        <v>1026</v>
      </c>
      <c r="F904" s="3" t="s">
        <v>1074</v>
      </c>
      <c r="G904" s="3" t="s">
        <v>2938</v>
      </c>
      <c r="H904" s="3" t="s">
        <v>1020</v>
      </c>
      <c r="I904" s="3" t="s">
        <v>1047</v>
      </c>
      <c r="J904" s="3" t="s">
        <v>1022</v>
      </c>
      <c r="K904" s="3" t="s">
        <v>1025</v>
      </c>
      <c r="L904" s="5">
        <v>6.25</v>
      </c>
      <c r="M904" s="4">
        <v>1</v>
      </c>
      <c r="N904" s="5">
        <v>2.375</v>
      </c>
      <c r="O904" s="5">
        <v>2.375</v>
      </c>
      <c r="P904" s="4">
        <v>2</v>
      </c>
      <c r="Q904" s="6">
        <v>50</v>
      </c>
      <c r="R904" s="7">
        <v>1</v>
      </c>
      <c r="S904" s="6">
        <v>0</v>
      </c>
      <c r="T904" s="5">
        <v>0</v>
      </c>
      <c r="U904" s="5">
        <v>0</v>
      </c>
      <c r="V904" s="5">
        <f t="shared" si="22"/>
        <v>2.375</v>
      </c>
      <c r="W904" s="4">
        <v>0</v>
      </c>
    </row>
    <row r="905" spans="1:23" x14ac:dyDescent="0.25">
      <c r="A905" s="3" t="s">
        <v>1041</v>
      </c>
      <c r="B905" s="3" t="s">
        <v>1042</v>
      </c>
      <c r="C905" s="3" t="s">
        <v>3101</v>
      </c>
      <c r="D905" s="3" t="s">
        <v>180</v>
      </c>
      <c r="E905" s="4" t="s">
        <v>1026</v>
      </c>
      <c r="F905" s="3" t="s">
        <v>1273</v>
      </c>
      <c r="G905" s="3" t="s">
        <v>808</v>
      </c>
      <c r="H905" s="3" t="s">
        <v>1020</v>
      </c>
      <c r="I905" s="3" t="s">
        <v>1047</v>
      </c>
      <c r="J905" s="3" t="s">
        <v>1022</v>
      </c>
      <c r="K905" s="3" t="s">
        <v>1039</v>
      </c>
      <c r="L905" s="5">
        <v>6.25</v>
      </c>
      <c r="M905" s="4">
        <v>2</v>
      </c>
      <c r="N905" s="5">
        <v>2.375</v>
      </c>
      <c r="O905" s="5">
        <v>1.1875</v>
      </c>
      <c r="P905" s="4">
        <v>45</v>
      </c>
      <c r="Q905" s="6">
        <v>4.4444444444444402</v>
      </c>
      <c r="R905" s="7">
        <v>1.6955555555555599</v>
      </c>
      <c r="S905" s="6">
        <v>0</v>
      </c>
      <c r="T905" s="5">
        <v>0</v>
      </c>
      <c r="U905" s="5">
        <v>0</v>
      </c>
      <c r="V905" s="5">
        <f t="shared" si="22"/>
        <v>2.375</v>
      </c>
      <c r="W905" s="4">
        <v>0</v>
      </c>
    </row>
    <row r="906" spans="1:23" x14ac:dyDescent="0.25">
      <c r="A906" s="3" t="s">
        <v>1041</v>
      </c>
      <c r="B906" s="3" t="s">
        <v>1042</v>
      </c>
      <c r="C906" s="3" t="s">
        <v>3102</v>
      </c>
      <c r="D906" s="3" t="s">
        <v>3103</v>
      </c>
      <c r="E906" s="4" t="s">
        <v>1026</v>
      </c>
      <c r="F906" s="3" t="s">
        <v>1061</v>
      </c>
      <c r="G906" s="3" t="s">
        <v>1260</v>
      </c>
      <c r="H906" s="3" t="s">
        <v>1020</v>
      </c>
      <c r="I906" s="3" t="s">
        <v>1047</v>
      </c>
      <c r="J906" s="3" t="s">
        <v>1022</v>
      </c>
      <c r="K906" s="3" t="s">
        <v>1039</v>
      </c>
      <c r="L906" s="5">
        <v>6.25</v>
      </c>
      <c r="M906" s="4">
        <v>1</v>
      </c>
      <c r="N906" s="5">
        <v>2.3875000000000002</v>
      </c>
      <c r="O906" s="5">
        <v>2.3875000000000002</v>
      </c>
      <c r="P906" s="4">
        <v>1</v>
      </c>
      <c r="Q906" s="6">
        <v>100</v>
      </c>
      <c r="R906" s="7">
        <v>1</v>
      </c>
      <c r="S906" s="6">
        <v>0</v>
      </c>
      <c r="T906" s="5">
        <v>0</v>
      </c>
      <c r="U906" s="5">
        <v>0</v>
      </c>
      <c r="V906" s="5">
        <f t="shared" si="22"/>
        <v>2.3875000000000002</v>
      </c>
      <c r="W906" s="4">
        <v>0</v>
      </c>
    </row>
    <row r="907" spans="1:23" x14ac:dyDescent="0.25">
      <c r="A907" s="3" t="s">
        <v>1041</v>
      </c>
      <c r="B907" s="3" t="s">
        <v>1042</v>
      </c>
      <c r="C907" s="3" t="s">
        <v>3104</v>
      </c>
      <c r="D907" s="3" t="s">
        <v>1194</v>
      </c>
      <c r="E907" s="4" t="s">
        <v>1026</v>
      </c>
      <c r="F907" s="3" t="s">
        <v>1081</v>
      </c>
      <c r="G907" s="3" t="s">
        <v>951</v>
      </c>
      <c r="H907" s="3" t="s">
        <v>1020</v>
      </c>
      <c r="I907" s="3" t="s">
        <v>1047</v>
      </c>
      <c r="J907" s="3" t="s">
        <v>1022</v>
      </c>
      <c r="K907" s="3" t="s">
        <v>1039</v>
      </c>
      <c r="L907" s="5">
        <v>6.25</v>
      </c>
      <c r="M907" s="4">
        <v>1</v>
      </c>
      <c r="N907" s="5">
        <v>2.3875000000000002</v>
      </c>
      <c r="O907" s="5">
        <v>2.3875000000000002</v>
      </c>
      <c r="P907" s="4">
        <v>48</v>
      </c>
      <c r="Q907" s="6">
        <v>2.0833333333333299</v>
      </c>
      <c r="R907" s="7">
        <v>1.3770833333333301</v>
      </c>
      <c r="S907" s="6">
        <v>0</v>
      </c>
      <c r="T907" s="5">
        <v>0</v>
      </c>
      <c r="U907" s="5">
        <v>0</v>
      </c>
      <c r="V907" s="5">
        <f t="shared" si="22"/>
        <v>2.3875000000000002</v>
      </c>
      <c r="W907" s="4">
        <v>0</v>
      </c>
    </row>
    <row r="908" spans="1:23" x14ac:dyDescent="0.25">
      <c r="A908" s="3" t="s">
        <v>1041</v>
      </c>
      <c r="B908" s="3" t="s">
        <v>1042</v>
      </c>
      <c r="C908" s="3" t="s">
        <v>3105</v>
      </c>
      <c r="D908" s="3" t="s">
        <v>3024</v>
      </c>
      <c r="E908" s="4" t="s">
        <v>1026</v>
      </c>
      <c r="F908" s="3" t="s">
        <v>1081</v>
      </c>
      <c r="G908" s="3" t="s">
        <v>954</v>
      </c>
      <c r="H908" s="3" t="s">
        <v>1020</v>
      </c>
      <c r="I908" s="3" t="s">
        <v>1047</v>
      </c>
      <c r="J908" s="3" t="s">
        <v>1022</v>
      </c>
      <c r="K908" s="3" t="s">
        <v>1039</v>
      </c>
      <c r="L908" s="5">
        <v>6.25</v>
      </c>
      <c r="M908" s="4">
        <v>1</v>
      </c>
      <c r="N908" s="5">
        <v>2.3875000000000002</v>
      </c>
      <c r="O908" s="5">
        <v>2.3875000000000002</v>
      </c>
      <c r="P908" s="4">
        <v>4</v>
      </c>
      <c r="Q908" s="6">
        <v>25</v>
      </c>
      <c r="R908" s="7">
        <v>1.25</v>
      </c>
      <c r="S908" s="6">
        <v>0</v>
      </c>
      <c r="T908" s="5">
        <v>0</v>
      </c>
      <c r="U908" s="5">
        <v>0</v>
      </c>
      <c r="V908" s="5">
        <f t="shared" si="22"/>
        <v>2.3875000000000002</v>
      </c>
      <c r="W908" s="4">
        <v>0</v>
      </c>
    </row>
    <row r="909" spans="1:23" x14ac:dyDescent="0.25">
      <c r="A909" s="3" t="s">
        <v>1041</v>
      </c>
      <c r="B909" s="3" t="s">
        <v>1042</v>
      </c>
      <c r="C909" s="3" t="s">
        <v>3106</v>
      </c>
      <c r="D909" s="3" t="s">
        <v>2897</v>
      </c>
      <c r="E909" s="4" t="s">
        <v>1026</v>
      </c>
      <c r="F909" s="3" t="s">
        <v>1081</v>
      </c>
      <c r="G909" s="3" t="s">
        <v>3107</v>
      </c>
      <c r="H909" s="3" t="s">
        <v>1020</v>
      </c>
      <c r="I909" s="3" t="s">
        <v>1047</v>
      </c>
      <c r="J909" s="3" t="s">
        <v>1022</v>
      </c>
      <c r="K909" s="3" t="s">
        <v>1039</v>
      </c>
      <c r="L909" s="5">
        <v>6.25</v>
      </c>
      <c r="M909" s="4">
        <v>1</v>
      </c>
      <c r="N909" s="5">
        <v>2.3875000000000002</v>
      </c>
      <c r="O909" s="5">
        <v>2.3875000000000002</v>
      </c>
      <c r="P909" s="4">
        <v>38</v>
      </c>
      <c r="Q909" s="6">
        <v>2.6315789473684199</v>
      </c>
      <c r="R909" s="7">
        <v>1.57368421052632</v>
      </c>
      <c r="S909" s="6">
        <v>0</v>
      </c>
      <c r="T909" s="5">
        <v>0</v>
      </c>
      <c r="U909" s="5">
        <v>0</v>
      </c>
      <c r="V909" s="5">
        <f t="shared" si="22"/>
        <v>2.3875000000000002</v>
      </c>
      <c r="W909" s="4">
        <v>0</v>
      </c>
    </row>
    <row r="910" spans="1:23" x14ac:dyDescent="0.25">
      <c r="A910" s="3" t="s">
        <v>1041</v>
      </c>
      <c r="B910" s="3" t="s">
        <v>1042</v>
      </c>
      <c r="C910" s="3" t="s">
        <v>3108</v>
      </c>
      <c r="D910" s="3" t="s">
        <v>3109</v>
      </c>
      <c r="E910" s="4" t="s">
        <v>1026</v>
      </c>
      <c r="F910" s="3" t="s">
        <v>1241</v>
      </c>
      <c r="G910" s="3" t="s">
        <v>3066</v>
      </c>
      <c r="H910" s="3" t="s">
        <v>1020</v>
      </c>
      <c r="I910" s="3" t="s">
        <v>1047</v>
      </c>
      <c r="J910" s="3" t="s">
        <v>1022</v>
      </c>
      <c r="K910" s="3" t="s">
        <v>1025</v>
      </c>
      <c r="L910" s="5">
        <v>6.25</v>
      </c>
      <c r="M910" s="4">
        <v>1</v>
      </c>
      <c r="N910" s="5">
        <v>2.4</v>
      </c>
      <c r="O910" s="5">
        <v>2.4</v>
      </c>
      <c r="P910" s="4">
        <v>6</v>
      </c>
      <c r="Q910" s="6">
        <v>16.6666666666667</v>
      </c>
      <c r="R910" s="7">
        <v>2.1666666666666701</v>
      </c>
      <c r="S910" s="6">
        <v>0</v>
      </c>
      <c r="T910" s="5">
        <v>0</v>
      </c>
      <c r="U910" s="5">
        <v>0</v>
      </c>
      <c r="V910" s="5">
        <f t="shared" si="22"/>
        <v>2.4</v>
      </c>
      <c r="W910" s="4">
        <v>0</v>
      </c>
    </row>
    <row r="911" spans="1:23" x14ac:dyDescent="0.25">
      <c r="A911" s="3" t="s">
        <v>1041</v>
      </c>
      <c r="B911" s="3" t="s">
        <v>1042</v>
      </c>
      <c r="C911" s="3" t="s">
        <v>3110</v>
      </c>
      <c r="D911" s="3" t="s">
        <v>347</v>
      </c>
      <c r="E911" s="4" t="s">
        <v>1026</v>
      </c>
      <c r="F911" s="3" t="s">
        <v>1061</v>
      </c>
      <c r="G911" s="3" t="s">
        <v>896</v>
      </c>
      <c r="H911" s="3" t="s">
        <v>1020</v>
      </c>
      <c r="I911" s="3" t="s">
        <v>1047</v>
      </c>
      <c r="J911" s="3" t="s">
        <v>1022</v>
      </c>
      <c r="K911" s="3" t="s">
        <v>1039</v>
      </c>
      <c r="L911" s="5">
        <v>6.25</v>
      </c>
      <c r="M911" s="4">
        <v>1</v>
      </c>
      <c r="N911" s="5">
        <v>2.4</v>
      </c>
      <c r="O911" s="5">
        <v>2.4</v>
      </c>
      <c r="P911" s="4">
        <v>4</v>
      </c>
      <c r="Q911" s="6">
        <v>25</v>
      </c>
      <c r="R911" s="7">
        <v>1</v>
      </c>
      <c r="S911" s="6">
        <v>0</v>
      </c>
      <c r="T911" s="5">
        <v>0</v>
      </c>
      <c r="U911" s="5">
        <v>0</v>
      </c>
      <c r="V911" s="5">
        <f t="shared" si="22"/>
        <v>2.4</v>
      </c>
      <c r="W911" s="4">
        <v>0</v>
      </c>
    </row>
    <row r="912" spans="1:23" x14ac:dyDescent="0.25">
      <c r="A912" s="3" t="s">
        <v>1041</v>
      </c>
      <c r="B912" s="3" t="s">
        <v>1042</v>
      </c>
      <c r="C912" s="3" t="s">
        <v>3111</v>
      </c>
      <c r="D912" s="3" t="s">
        <v>3112</v>
      </c>
      <c r="E912" s="4" t="s">
        <v>1026</v>
      </c>
      <c r="F912" s="3" t="s">
        <v>1074</v>
      </c>
      <c r="G912" s="3" t="s">
        <v>2842</v>
      </c>
      <c r="H912" s="3" t="s">
        <v>1020</v>
      </c>
      <c r="I912" s="3" t="s">
        <v>1047</v>
      </c>
      <c r="J912" s="3" t="s">
        <v>1022</v>
      </c>
      <c r="K912" s="3" t="s">
        <v>1025</v>
      </c>
      <c r="L912" s="5">
        <v>6.25</v>
      </c>
      <c r="M912" s="4">
        <v>1</v>
      </c>
      <c r="N912" s="5">
        <v>2.4</v>
      </c>
      <c r="O912" s="5">
        <v>2.4</v>
      </c>
      <c r="P912" s="4">
        <v>4</v>
      </c>
      <c r="Q912" s="6">
        <v>25</v>
      </c>
      <c r="R912" s="7">
        <v>2</v>
      </c>
      <c r="S912" s="6">
        <v>0</v>
      </c>
      <c r="T912" s="5">
        <v>0</v>
      </c>
      <c r="U912" s="5">
        <v>0</v>
      </c>
      <c r="V912" s="5">
        <f t="shared" si="22"/>
        <v>2.4</v>
      </c>
      <c r="W912" s="4">
        <v>0</v>
      </c>
    </row>
    <row r="913" spans="1:23" x14ac:dyDescent="0.25">
      <c r="A913" s="3" t="s">
        <v>1041</v>
      </c>
      <c r="B913" s="3" t="s">
        <v>1042</v>
      </c>
      <c r="C913" s="3" t="s">
        <v>3113</v>
      </c>
      <c r="D913" s="3" t="s">
        <v>3103</v>
      </c>
      <c r="E913" s="4" t="s">
        <v>1026</v>
      </c>
      <c r="F913" s="3" t="s">
        <v>1024</v>
      </c>
      <c r="G913" s="3" t="s">
        <v>943</v>
      </c>
      <c r="H913" s="3" t="s">
        <v>1020</v>
      </c>
      <c r="I913" s="3" t="s">
        <v>1047</v>
      </c>
      <c r="J913" s="3" t="s">
        <v>1022</v>
      </c>
      <c r="K913" s="3" t="s">
        <v>1025</v>
      </c>
      <c r="L913" s="5">
        <v>6.25</v>
      </c>
      <c r="M913" s="4">
        <v>1</v>
      </c>
      <c r="N913" s="5">
        <v>2.4</v>
      </c>
      <c r="O913" s="5">
        <v>2.4</v>
      </c>
      <c r="P913" s="4">
        <v>1</v>
      </c>
      <c r="Q913" s="6">
        <v>100</v>
      </c>
      <c r="R913" s="7">
        <v>1</v>
      </c>
      <c r="S913" s="6">
        <v>0</v>
      </c>
      <c r="T913" s="5">
        <v>0</v>
      </c>
      <c r="U913" s="5">
        <v>0</v>
      </c>
      <c r="V913" s="5">
        <f t="shared" si="22"/>
        <v>2.4</v>
      </c>
      <c r="W913" s="4">
        <v>0</v>
      </c>
    </row>
    <row r="914" spans="1:23" x14ac:dyDescent="0.25">
      <c r="A914" s="3" t="s">
        <v>1041</v>
      </c>
      <c r="B914" s="3" t="s">
        <v>1042</v>
      </c>
      <c r="C914" s="3" t="s">
        <v>3114</v>
      </c>
      <c r="D914" s="3" t="s">
        <v>3029</v>
      </c>
      <c r="E914" s="4" t="s">
        <v>1026</v>
      </c>
      <c r="F914" s="3" t="s">
        <v>1061</v>
      </c>
      <c r="G914" s="3" t="s">
        <v>842</v>
      </c>
      <c r="H914" s="3" t="s">
        <v>1020</v>
      </c>
      <c r="I914" s="3" t="s">
        <v>1047</v>
      </c>
      <c r="J914" s="3" t="s">
        <v>1022</v>
      </c>
      <c r="K914" s="3" t="s">
        <v>1039</v>
      </c>
      <c r="L914" s="5">
        <v>6.25</v>
      </c>
      <c r="M914" s="4">
        <v>1</v>
      </c>
      <c r="N914" s="5">
        <v>2.4125000000000001</v>
      </c>
      <c r="O914" s="5">
        <v>2.4125000000000001</v>
      </c>
      <c r="P914" s="4">
        <v>24</v>
      </c>
      <c r="Q914" s="6">
        <v>4.1666666666666696</v>
      </c>
      <c r="R914" s="7">
        <v>1</v>
      </c>
      <c r="S914" s="6">
        <v>0</v>
      </c>
      <c r="T914" s="5">
        <v>0</v>
      </c>
      <c r="U914" s="5">
        <v>0</v>
      </c>
      <c r="V914" s="5">
        <f t="shared" si="22"/>
        <v>2.4125000000000001</v>
      </c>
      <c r="W914" s="4">
        <v>0</v>
      </c>
    </row>
    <row r="915" spans="1:23" x14ac:dyDescent="0.25">
      <c r="A915" s="3" t="s">
        <v>1041</v>
      </c>
      <c r="B915" s="3" t="s">
        <v>1042</v>
      </c>
      <c r="C915" s="3" t="s">
        <v>3115</v>
      </c>
      <c r="D915" s="3" t="s">
        <v>3116</v>
      </c>
      <c r="E915" s="4" t="s">
        <v>1026</v>
      </c>
      <c r="F915" s="3" t="s">
        <v>1024</v>
      </c>
      <c r="G915" s="3" t="s">
        <v>3117</v>
      </c>
      <c r="H915" s="3" t="s">
        <v>1020</v>
      </c>
      <c r="I915" s="3" t="s">
        <v>1047</v>
      </c>
      <c r="J915" s="3" t="s">
        <v>1022</v>
      </c>
      <c r="K915" s="3" t="s">
        <v>1039</v>
      </c>
      <c r="L915" s="5">
        <v>6.25</v>
      </c>
      <c r="M915" s="4">
        <v>1</v>
      </c>
      <c r="N915" s="5">
        <v>2.4125000000000001</v>
      </c>
      <c r="O915" s="5">
        <v>2.4125000000000001</v>
      </c>
      <c r="P915" s="4">
        <v>25</v>
      </c>
      <c r="Q915" s="6">
        <v>4</v>
      </c>
      <c r="R915" s="7">
        <v>1.9279999999999999</v>
      </c>
      <c r="S915" s="6">
        <v>0</v>
      </c>
      <c r="T915" s="5">
        <v>0</v>
      </c>
      <c r="U915" s="5">
        <v>0</v>
      </c>
      <c r="V915" s="5">
        <f t="shared" si="22"/>
        <v>2.4125000000000001</v>
      </c>
      <c r="W915" s="4">
        <v>0</v>
      </c>
    </row>
    <row r="916" spans="1:23" x14ac:dyDescent="0.25">
      <c r="A916" s="3" t="s">
        <v>1041</v>
      </c>
      <c r="B916" s="3" t="s">
        <v>1042</v>
      </c>
      <c r="C916" s="3" t="s">
        <v>3118</v>
      </c>
      <c r="D916" s="3" t="s">
        <v>3119</v>
      </c>
      <c r="E916" s="4" t="s">
        <v>1026</v>
      </c>
      <c r="F916" s="3" t="s">
        <v>1081</v>
      </c>
      <c r="G916" s="3" t="s">
        <v>1317</v>
      </c>
      <c r="H916" s="3" t="s">
        <v>1020</v>
      </c>
      <c r="I916" s="3" t="s">
        <v>1047</v>
      </c>
      <c r="J916" s="3" t="s">
        <v>1022</v>
      </c>
      <c r="K916" s="3" t="s">
        <v>1025</v>
      </c>
      <c r="L916" s="5">
        <v>6.25</v>
      </c>
      <c r="M916" s="4">
        <v>1</v>
      </c>
      <c r="N916" s="5">
        <v>2.4125000000000001</v>
      </c>
      <c r="O916" s="5">
        <v>2.4125000000000001</v>
      </c>
      <c r="P916" s="4">
        <v>1</v>
      </c>
      <c r="Q916" s="6">
        <v>100</v>
      </c>
      <c r="R916" s="7">
        <v>1</v>
      </c>
      <c r="S916" s="6">
        <v>0</v>
      </c>
      <c r="T916" s="5">
        <v>0</v>
      </c>
      <c r="U916" s="5">
        <v>0</v>
      </c>
      <c r="V916" s="5">
        <f t="shared" si="22"/>
        <v>2.4125000000000001</v>
      </c>
      <c r="W916" s="4">
        <v>0</v>
      </c>
    </row>
    <row r="917" spans="1:23" x14ac:dyDescent="0.25">
      <c r="A917" s="3" t="s">
        <v>1041</v>
      </c>
      <c r="B917" s="3" t="s">
        <v>1042</v>
      </c>
      <c r="C917" s="3" t="s">
        <v>1318</v>
      </c>
      <c r="D917" s="3" t="s">
        <v>1319</v>
      </c>
      <c r="E917" s="4" t="s">
        <v>1026</v>
      </c>
      <c r="F917" s="3" t="s">
        <v>1018</v>
      </c>
      <c r="G917" s="3" t="s">
        <v>109</v>
      </c>
      <c r="H917" s="3" t="s">
        <v>1020</v>
      </c>
      <c r="I917" s="3" t="s">
        <v>1047</v>
      </c>
      <c r="J917" s="3" t="s">
        <v>1022</v>
      </c>
      <c r="K917" s="3" t="s">
        <v>1025</v>
      </c>
      <c r="L917" s="5">
        <v>6.25</v>
      </c>
      <c r="M917" s="4">
        <v>4</v>
      </c>
      <c r="N917" s="5">
        <v>2.4249999999999998</v>
      </c>
      <c r="O917" s="5">
        <v>0.60624999999999996</v>
      </c>
      <c r="P917" s="4">
        <v>97</v>
      </c>
      <c r="Q917" s="6">
        <v>4.1237113402061896</v>
      </c>
      <c r="R917" s="7">
        <v>5.4742268041237097</v>
      </c>
      <c r="S917" s="6">
        <v>0</v>
      </c>
      <c r="T917" s="5">
        <v>0</v>
      </c>
      <c r="U917" s="5">
        <v>0</v>
      </c>
      <c r="V917" s="5">
        <f t="shared" si="22"/>
        <v>2.4249999999999998</v>
      </c>
      <c r="W917" s="4">
        <v>0</v>
      </c>
    </row>
    <row r="918" spans="1:23" x14ac:dyDescent="0.25">
      <c r="A918" s="3" t="s">
        <v>1041</v>
      </c>
      <c r="B918" s="3" t="s">
        <v>1042</v>
      </c>
      <c r="C918" s="3" t="s">
        <v>1320</v>
      </c>
      <c r="D918" s="3" t="s">
        <v>89</v>
      </c>
      <c r="E918" s="4" t="s">
        <v>1026</v>
      </c>
      <c r="F918" s="3" t="s">
        <v>1067</v>
      </c>
      <c r="G918" s="3" t="s">
        <v>887</v>
      </c>
      <c r="H918" s="3" t="s">
        <v>1020</v>
      </c>
      <c r="I918" s="3" t="s">
        <v>1047</v>
      </c>
      <c r="J918" s="3" t="s">
        <v>1022</v>
      </c>
      <c r="K918" s="3" t="s">
        <v>1025</v>
      </c>
      <c r="L918" s="5">
        <v>6.25</v>
      </c>
      <c r="M918" s="4">
        <v>1</v>
      </c>
      <c r="N918" s="5">
        <v>2.4249999999999998</v>
      </c>
      <c r="O918" s="5">
        <v>2.4249999999999998</v>
      </c>
      <c r="P918" s="4">
        <v>11</v>
      </c>
      <c r="Q918" s="6">
        <v>9.0909090909090899</v>
      </c>
      <c r="R918" s="7">
        <v>2.9090909090909101</v>
      </c>
      <c r="S918" s="6">
        <v>0</v>
      </c>
      <c r="T918" s="5">
        <v>0</v>
      </c>
      <c r="U918" s="5">
        <v>0</v>
      </c>
      <c r="V918" s="5">
        <f t="shared" si="22"/>
        <v>2.4249999999999998</v>
      </c>
      <c r="W918" s="4">
        <v>0</v>
      </c>
    </row>
    <row r="919" spans="1:23" x14ac:dyDescent="0.25">
      <c r="A919" s="3" t="s">
        <v>1041</v>
      </c>
      <c r="B919" s="3" t="s">
        <v>1042</v>
      </c>
      <c r="C919" s="3" t="s">
        <v>1321</v>
      </c>
      <c r="D919" s="3" t="s">
        <v>1142</v>
      </c>
      <c r="E919" s="4" t="s">
        <v>1026</v>
      </c>
      <c r="F919" s="3" t="s">
        <v>1074</v>
      </c>
      <c r="G919" s="3" t="s">
        <v>1165</v>
      </c>
      <c r="H919" s="3" t="s">
        <v>1020</v>
      </c>
      <c r="I919" s="3" t="s">
        <v>1047</v>
      </c>
      <c r="J919" s="3" t="s">
        <v>1022</v>
      </c>
      <c r="K919" s="3" t="s">
        <v>1025</v>
      </c>
      <c r="L919" s="5">
        <v>6.25</v>
      </c>
      <c r="M919" s="4">
        <v>1</v>
      </c>
      <c r="N919" s="5">
        <v>2.4249999999999998</v>
      </c>
      <c r="O919" s="5">
        <v>2.4249999999999998</v>
      </c>
      <c r="P919" s="4">
        <v>34</v>
      </c>
      <c r="Q919" s="6">
        <v>2.9411764705882399</v>
      </c>
      <c r="R919" s="7">
        <v>1.9726470588235301</v>
      </c>
      <c r="S919" s="6">
        <v>0</v>
      </c>
      <c r="T919" s="5">
        <v>0</v>
      </c>
      <c r="U919" s="5">
        <v>0</v>
      </c>
      <c r="V919" s="5">
        <f t="shared" si="22"/>
        <v>2.4249999999999998</v>
      </c>
      <c r="W919" s="4">
        <v>0</v>
      </c>
    </row>
    <row r="920" spans="1:23" x14ac:dyDescent="0.25">
      <c r="A920" s="3" t="s">
        <v>1041</v>
      </c>
      <c r="B920" s="3" t="s">
        <v>1042</v>
      </c>
      <c r="C920" s="3" t="s">
        <v>1322</v>
      </c>
      <c r="D920" s="3" t="s">
        <v>1287</v>
      </c>
      <c r="E920" s="4" t="s">
        <v>1026</v>
      </c>
      <c r="F920" s="3" t="s">
        <v>1273</v>
      </c>
      <c r="G920" s="3" t="s">
        <v>1274</v>
      </c>
      <c r="H920" s="3" t="s">
        <v>1020</v>
      </c>
      <c r="I920" s="3" t="s">
        <v>1047</v>
      </c>
      <c r="J920" s="3" t="s">
        <v>1022</v>
      </c>
      <c r="K920" s="3" t="s">
        <v>1039</v>
      </c>
      <c r="L920" s="5">
        <v>6.25</v>
      </c>
      <c r="M920" s="4">
        <v>2</v>
      </c>
      <c r="N920" s="5">
        <v>2.4249999999999998</v>
      </c>
      <c r="O920" s="5">
        <v>1.2124999999999999</v>
      </c>
      <c r="P920" s="4">
        <v>39</v>
      </c>
      <c r="Q920" s="6">
        <v>5.1282051282051304</v>
      </c>
      <c r="R920" s="7">
        <v>1.4374358974359001</v>
      </c>
      <c r="S920" s="6">
        <v>0</v>
      </c>
      <c r="T920" s="5">
        <v>0</v>
      </c>
      <c r="U920" s="5">
        <v>0</v>
      </c>
      <c r="V920" s="5">
        <f t="shared" si="22"/>
        <v>2.4249999999999998</v>
      </c>
      <c r="W920" s="4">
        <v>0</v>
      </c>
    </row>
    <row r="921" spans="1:23" x14ac:dyDescent="0.25">
      <c r="A921" s="3" t="s">
        <v>1041</v>
      </c>
      <c r="B921" s="3" t="s">
        <v>1042</v>
      </c>
      <c r="C921" s="3" t="s">
        <v>1323</v>
      </c>
      <c r="D921" s="3" t="s">
        <v>1324</v>
      </c>
      <c r="E921" s="4" t="s">
        <v>1026</v>
      </c>
      <c r="F921" s="3" t="s">
        <v>1018</v>
      </c>
      <c r="G921" s="3" t="s">
        <v>324</v>
      </c>
      <c r="H921" s="3" t="s">
        <v>1020</v>
      </c>
      <c r="I921" s="3" t="s">
        <v>1047</v>
      </c>
      <c r="J921" s="3" t="s">
        <v>1022</v>
      </c>
      <c r="K921" s="3" t="s">
        <v>1039</v>
      </c>
      <c r="L921" s="5">
        <v>6.25</v>
      </c>
      <c r="M921" s="4">
        <v>1</v>
      </c>
      <c r="N921" s="5">
        <v>2.4500000000000002</v>
      </c>
      <c r="O921" s="5">
        <v>2.4500000000000002</v>
      </c>
      <c r="P921" s="4">
        <v>1</v>
      </c>
      <c r="Q921" s="6">
        <v>100</v>
      </c>
      <c r="R921" s="7">
        <v>2</v>
      </c>
      <c r="S921" s="6">
        <v>0</v>
      </c>
      <c r="T921" s="5">
        <v>0</v>
      </c>
      <c r="U921" s="5">
        <v>0</v>
      </c>
      <c r="V921" s="5">
        <f t="shared" si="22"/>
        <v>2.4500000000000002</v>
      </c>
      <c r="W921" s="4">
        <v>0</v>
      </c>
    </row>
    <row r="922" spans="1:23" x14ac:dyDescent="0.25">
      <c r="A922" s="3" t="s">
        <v>1041</v>
      </c>
      <c r="B922" s="3" t="s">
        <v>1042</v>
      </c>
      <c r="C922" s="3" t="s">
        <v>1325</v>
      </c>
      <c r="D922" s="3" t="s">
        <v>2894</v>
      </c>
      <c r="E922" s="4" t="s">
        <v>1026</v>
      </c>
      <c r="F922" s="3" t="s">
        <v>1074</v>
      </c>
      <c r="G922" s="3" t="s">
        <v>1326</v>
      </c>
      <c r="H922" s="3" t="s">
        <v>1020</v>
      </c>
      <c r="I922" s="3" t="s">
        <v>1047</v>
      </c>
      <c r="J922" s="3" t="s">
        <v>1022</v>
      </c>
      <c r="K922" s="3" t="s">
        <v>1039</v>
      </c>
      <c r="L922" s="5">
        <v>6.25</v>
      </c>
      <c r="M922" s="4">
        <v>1</v>
      </c>
      <c r="N922" s="5">
        <v>2.4500000000000002</v>
      </c>
      <c r="O922" s="5">
        <v>2.4500000000000002</v>
      </c>
      <c r="P922" s="4">
        <v>1</v>
      </c>
      <c r="Q922" s="6">
        <v>100</v>
      </c>
      <c r="R922" s="7">
        <v>1</v>
      </c>
      <c r="S922" s="6">
        <v>0</v>
      </c>
      <c r="T922" s="5">
        <v>0</v>
      </c>
      <c r="U922" s="5">
        <v>0</v>
      </c>
      <c r="V922" s="5">
        <f t="shared" si="22"/>
        <v>2.4500000000000002</v>
      </c>
      <c r="W922" s="4">
        <v>0</v>
      </c>
    </row>
    <row r="923" spans="1:23" x14ac:dyDescent="0.25">
      <c r="A923" s="3" t="s">
        <v>1041</v>
      </c>
      <c r="B923" s="3" t="s">
        <v>1042</v>
      </c>
      <c r="C923" s="3" t="s">
        <v>1327</v>
      </c>
      <c r="D923" s="3" t="s">
        <v>1328</v>
      </c>
      <c r="E923" s="4" t="s">
        <v>1026</v>
      </c>
      <c r="F923" s="3" t="s">
        <v>1241</v>
      </c>
      <c r="G923" s="3" t="s">
        <v>932</v>
      </c>
      <c r="H923" s="3" t="s">
        <v>1020</v>
      </c>
      <c r="I923" s="3" t="s">
        <v>1047</v>
      </c>
      <c r="J923" s="3" t="s">
        <v>1022</v>
      </c>
      <c r="K923" s="3" t="s">
        <v>1025</v>
      </c>
      <c r="L923" s="5">
        <v>6.25</v>
      </c>
      <c r="M923" s="4">
        <v>1</v>
      </c>
      <c r="N923" s="5">
        <v>2.4624999999999999</v>
      </c>
      <c r="O923" s="5">
        <v>2.4624999999999999</v>
      </c>
      <c r="P923" s="4">
        <v>13</v>
      </c>
      <c r="Q923" s="6">
        <v>7.6923076923076898</v>
      </c>
      <c r="R923" s="7">
        <v>1.4307692307692299</v>
      </c>
      <c r="S923" s="6">
        <v>0</v>
      </c>
      <c r="T923" s="5">
        <v>0</v>
      </c>
      <c r="U923" s="5">
        <v>0</v>
      </c>
      <c r="V923" s="5">
        <f t="shared" si="22"/>
        <v>2.4624999999999999</v>
      </c>
      <c r="W923" s="4">
        <v>0</v>
      </c>
    </row>
    <row r="924" spans="1:23" x14ac:dyDescent="0.25">
      <c r="A924" s="3" t="s">
        <v>1041</v>
      </c>
      <c r="B924" s="3" t="s">
        <v>1042</v>
      </c>
      <c r="C924" s="3" t="s">
        <v>1329</v>
      </c>
      <c r="D924" s="3" t="s">
        <v>773</v>
      </c>
      <c r="E924" s="4" t="s">
        <v>1026</v>
      </c>
      <c r="F924" s="3" t="s">
        <v>1061</v>
      </c>
      <c r="G924" s="3" t="s">
        <v>1100</v>
      </c>
      <c r="H924" s="3" t="s">
        <v>1020</v>
      </c>
      <c r="I924" s="3" t="s">
        <v>1047</v>
      </c>
      <c r="J924" s="3" t="s">
        <v>1022</v>
      </c>
      <c r="K924" s="3" t="s">
        <v>1039</v>
      </c>
      <c r="L924" s="5">
        <v>6.25</v>
      </c>
      <c r="M924" s="4">
        <v>1</v>
      </c>
      <c r="N924" s="5">
        <v>2.4624999999999999</v>
      </c>
      <c r="O924" s="5">
        <v>2.4624999999999999</v>
      </c>
      <c r="P924" s="4">
        <v>4</v>
      </c>
      <c r="Q924" s="6">
        <v>25</v>
      </c>
      <c r="R924" s="7">
        <v>1</v>
      </c>
      <c r="S924" s="6">
        <v>0</v>
      </c>
      <c r="T924" s="5">
        <v>0</v>
      </c>
      <c r="U924" s="5">
        <v>0</v>
      </c>
      <c r="V924" s="5">
        <f t="shared" si="22"/>
        <v>2.4624999999999999</v>
      </c>
      <c r="W924" s="4">
        <v>0</v>
      </c>
    </row>
    <row r="925" spans="1:23" x14ac:dyDescent="0.25">
      <c r="A925" s="3" t="s">
        <v>1041</v>
      </c>
      <c r="B925" s="3" t="s">
        <v>1042</v>
      </c>
      <c r="C925" s="3" t="s">
        <v>1330</v>
      </c>
      <c r="D925" s="3" t="s">
        <v>1331</v>
      </c>
      <c r="E925" s="4" t="s">
        <v>1026</v>
      </c>
      <c r="F925" s="3" t="s">
        <v>1241</v>
      </c>
      <c r="G925" s="3" t="s">
        <v>759</v>
      </c>
      <c r="H925" s="3" t="s">
        <v>1020</v>
      </c>
      <c r="I925" s="3" t="s">
        <v>1047</v>
      </c>
      <c r="J925" s="3" t="s">
        <v>1022</v>
      </c>
      <c r="K925" s="3" t="s">
        <v>1025</v>
      </c>
      <c r="L925" s="5">
        <v>6.25</v>
      </c>
      <c r="M925" s="4">
        <v>3</v>
      </c>
      <c r="N925" s="5">
        <v>2.4750000000000001</v>
      </c>
      <c r="O925" s="5">
        <v>0.82499999999999996</v>
      </c>
      <c r="P925" s="4">
        <v>20</v>
      </c>
      <c r="Q925" s="6">
        <v>15</v>
      </c>
      <c r="R925" s="7">
        <v>1.39</v>
      </c>
      <c r="S925" s="6">
        <v>0</v>
      </c>
      <c r="T925" s="5">
        <v>0</v>
      </c>
      <c r="U925" s="5">
        <v>0</v>
      </c>
      <c r="V925" s="5">
        <f t="shared" si="22"/>
        <v>2.4750000000000001</v>
      </c>
      <c r="W925" s="4">
        <v>0</v>
      </c>
    </row>
    <row r="926" spans="1:23" x14ac:dyDescent="0.25">
      <c r="A926" s="3" t="s">
        <v>1041</v>
      </c>
      <c r="B926" s="3" t="s">
        <v>1042</v>
      </c>
      <c r="C926" s="3" t="s">
        <v>1332</v>
      </c>
      <c r="D926" s="3" t="s">
        <v>1333</v>
      </c>
      <c r="E926" s="4" t="s">
        <v>1026</v>
      </c>
      <c r="F926" s="3" t="s">
        <v>1018</v>
      </c>
      <c r="G926" s="3" t="s">
        <v>52</v>
      </c>
      <c r="H926" s="3" t="s">
        <v>1020</v>
      </c>
      <c r="I926" s="3" t="s">
        <v>1047</v>
      </c>
      <c r="J926" s="3" t="s">
        <v>1022</v>
      </c>
      <c r="K926" s="3" t="s">
        <v>1039</v>
      </c>
      <c r="L926" s="5">
        <v>6.25</v>
      </c>
      <c r="M926" s="4">
        <v>1</v>
      </c>
      <c r="N926" s="5">
        <v>2.4874999999999998</v>
      </c>
      <c r="O926" s="5">
        <v>2.4874999999999998</v>
      </c>
      <c r="P926" s="4">
        <v>274</v>
      </c>
      <c r="Q926" s="6">
        <v>0.36496350364963498</v>
      </c>
      <c r="R926" s="7">
        <v>2.01313868613139</v>
      </c>
      <c r="S926" s="6">
        <v>0</v>
      </c>
      <c r="T926" s="5">
        <v>0</v>
      </c>
      <c r="U926" s="5">
        <v>0</v>
      </c>
      <c r="V926" s="5">
        <f t="shared" si="22"/>
        <v>2.4874999999999998</v>
      </c>
      <c r="W926" s="4">
        <v>0</v>
      </c>
    </row>
    <row r="927" spans="1:23" x14ac:dyDescent="0.25">
      <c r="A927" s="3" t="s">
        <v>1041</v>
      </c>
      <c r="B927" s="3" t="s">
        <v>1042</v>
      </c>
      <c r="C927" s="3" t="s">
        <v>1334</v>
      </c>
      <c r="D927" s="3" t="s">
        <v>216</v>
      </c>
      <c r="E927" s="4" t="s">
        <v>1026</v>
      </c>
      <c r="F927" s="3" t="s">
        <v>1067</v>
      </c>
      <c r="G927" s="3" t="s">
        <v>1068</v>
      </c>
      <c r="H927" s="3" t="s">
        <v>1020</v>
      </c>
      <c r="I927" s="3" t="s">
        <v>1047</v>
      </c>
      <c r="J927" s="3" t="s">
        <v>1022</v>
      </c>
      <c r="K927" s="3" t="s">
        <v>1025</v>
      </c>
      <c r="L927" s="5">
        <v>6.25</v>
      </c>
      <c r="M927" s="4">
        <v>1</v>
      </c>
      <c r="N927" s="5">
        <v>2.4874999999999998</v>
      </c>
      <c r="O927" s="5">
        <v>2.4874999999999998</v>
      </c>
      <c r="P927" s="4">
        <v>1</v>
      </c>
      <c r="Q927" s="6">
        <v>100</v>
      </c>
      <c r="R927" s="7">
        <v>1</v>
      </c>
      <c r="S927" s="6">
        <v>0</v>
      </c>
      <c r="T927" s="5">
        <v>0</v>
      </c>
      <c r="U927" s="5">
        <v>0</v>
      </c>
      <c r="V927" s="5">
        <f t="shared" si="22"/>
        <v>2.4874999999999998</v>
      </c>
      <c r="W927" s="4">
        <v>0</v>
      </c>
    </row>
    <row r="928" spans="1:23" x14ac:dyDescent="0.25">
      <c r="A928" s="3" t="s">
        <v>1041</v>
      </c>
      <c r="B928" s="3" t="s">
        <v>1042</v>
      </c>
      <c r="C928" s="3" t="s">
        <v>1335</v>
      </c>
      <c r="D928" s="3" t="s">
        <v>1336</v>
      </c>
      <c r="E928" s="4" t="s">
        <v>1026</v>
      </c>
      <c r="F928" s="3" t="s">
        <v>1254</v>
      </c>
      <c r="G928" s="3" t="s">
        <v>962</v>
      </c>
      <c r="H928" s="3" t="s">
        <v>1020</v>
      </c>
      <c r="I928" s="3" t="s">
        <v>1047</v>
      </c>
      <c r="J928" s="3" t="s">
        <v>1022</v>
      </c>
      <c r="K928" s="3" t="s">
        <v>1025</v>
      </c>
      <c r="L928" s="5">
        <v>6.25</v>
      </c>
      <c r="M928" s="4">
        <v>1</v>
      </c>
      <c r="N928" s="5">
        <v>2.4874999999999998</v>
      </c>
      <c r="O928" s="5">
        <v>2.4874999999999998</v>
      </c>
      <c r="P928" s="4">
        <v>53</v>
      </c>
      <c r="Q928" s="6">
        <v>1.88679245283019</v>
      </c>
      <c r="R928" s="7">
        <v>1.22358490566038</v>
      </c>
      <c r="S928" s="6">
        <v>0</v>
      </c>
      <c r="T928" s="5">
        <v>0</v>
      </c>
      <c r="U928" s="5">
        <v>0</v>
      </c>
      <c r="V928" s="5">
        <f t="shared" si="22"/>
        <v>2.4874999999999998</v>
      </c>
      <c r="W928" s="4">
        <v>0</v>
      </c>
    </row>
    <row r="929" spans="1:23" x14ac:dyDescent="0.25">
      <c r="A929" s="3" t="s">
        <v>1041</v>
      </c>
      <c r="B929" s="3" t="s">
        <v>1042</v>
      </c>
      <c r="C929" s="3" t="s">
        <v>1337</v>
      </c>
      <c r="D929" s="3" t="s">
        <v>1338</v>
      </c>
      <c r="E929" s="4" t="s">
        <v>1026</v>
      </c>
      <c r="F929" s="3" t="s">
        <v>1061</v>
      </c>
      <c r="G929" s="3" t="s">
        <v>2907</v>
      </c>
      <c r="H929" s="3" t="s">
        <v>1020</v>
      </c>
      <c r="I929" s="3" t="s">
        <v>1047</v>
      </c>
      <c r="J929" s="3" t="s">
        <v>1022</v>
      </c>
      <c r="K929" s="3" t="s">
        <v>1039</v>
      </c>
      <c r="L929" s="5">
        <v>6.25</v>
      </c>
      <c r="M929" s="4">
        <v>2</v>
      </c>
      <c r="N929" s="5">
        <v>2.4874999999999998</v>
      </c>
      <c r="O929" s="5">
        <v>1.2437499999999999</v>
      </c>
      <c r="P929" s="4">
        <v>13</v>
      </c>
      <c r="Q929" s="6">
        <v>15.384615384615399</v>
      </c>
      <c r="R929" s="7">
        <v>1.07692307692308</v>
      </c>
      <c r="S929" s="6">
        <v>0</v>
      </c>
      <c r="T929" s="5">
        <v>0</v>
      </c>
      <c r="U929" s="5">
        <v>0</v>
      </c>
      <c r="V929" s="5">
        <f t="shared" si="22"/>
        <v>2.4874999999999998</v>
      </c>
      <c r="W929" s="4">
        <v>0</v>
      </c>
    </row>
    <row r="930" spans="1:23" x14ac:dyDescent="0.25">
      <c r="A930" s="3" t="s">
        <v>1041</v>
      </c>
      <c r="B930" s="3" t="s">
        <v>1042</v>
      </c>
      <c r="C930" s="3" t="s">
        <v>1339</v>
      </c>
      <c r="D930" s="3" t="s">
        <v>1340</v>
      </c>
      <c r="E930" s="4" t="s">
        <v>1026</v>
      </c>
      <c r="F930" s="3" t="s">
        <v>1067</v>
      </c>
      <c r="G930" s="3" t="s">
        <v>1068</v>
      </c>
      <c r="H930" s="3" t="s">
        <v>1020</v>
      </c>
      <c r="I930" s="3" t="s">
        <v>1047</v>
      </c>
      <c r="J930" s="3" t="s">
        <v>1022</v>
      </c>
      <c r="K930" s="3" t="s">
        <v>1025</v>
      </c>
      <c r="L930" s="5">
        <v>6.25</v>
      </c>
      <c r="M930" s="4">
        <v>1</v>
      </c>
      <c r="N930" s="5">
        <v>2.5</v>
      </c>
      <c r="O930" s="5">
        <v>2.5</v>
      </c>
      <c r="P930" s="4">
        <v>4</v>
      </c>
      <c r="Q930" s="6">
        <v>25</v>
      </c>
      <c r="R930" s="7">
        <v>1</v>
      </c>
      <c r="S930" s="6">
        <v>0</v>
      </c>
      <c r="T930" s="5">
        <v>0</v>
      </c>
      <c r="U930" s="5">
        <v>0</v>
      </c>
      <c r="V930" s="5">
        <f t="shared" si="22"/>
        <v>2.5</v>
      </c>
      <c r="W930" s="4">
        <v>0</v>
      </c>
    </row>
    <row r="931" spans="1:23" x14ac:dyDescent="0.25">
      <c r="A931" s="3" t="s">
        <v>1041</v>
      </c>
      <c r="B931" s="3" t="s">
        <v>1042</v>
      </c>
      <c r="C931" s="3" t="s">
        <v>1341</v>
      </c>
      <c r="D931" s="3" t="s">
        <v>3015</v>
      </c>
      <c r="E931" s="4" t="s">
        <v>1026</v>
      </c>
      <c r="F931" s="3" t="s">
        <v>1308</v>
      </c>
      <c r="G931" s="3" t="s">
        <v>920</v>
      </c>
      <c r="H931" s="3" t="s">
        <v>1020</v>
      </c>
      <c r="I931" s="3" t="s">
        <v>1047</v>
      </c>
      <c r="J931" s="3" t="s">
        <v>1022</v>
      </c>
      <c r="K931" s="3" t="s">
        <v>1039</v>
      </c>
      <c r="L931" s="5">
        <v>6.25</v>
      </c>
      <c r="M931" s="4">
        <v>1</v>
      </c>
      <c r="N931" s="5">
        <v>2.5</v>
      </c>
      <c r="O931" s="5">
        <v>2.5</v>
      </c>
      <c r="P931" s="4">
        <v>46</v>
      </c>
      <c r="Q931" s="6">
        <v>2.1739130434782599</v>
      </c>
      <c r="R931" s="7">
        <v>1.7760869565217401</v>
      </c>
      <c r="S931" s="6">
        <v>0</v>
      </c>
      <c r="T931" s="5">
        <v>0</v>
      </c>
      <c r="U931" s="5">
        <v>0</v>
      </c>
      <c r="V931" s="5">
        <f t="shared" si="22"/>
        <v>2.5</v>
      </c>
      <c r="W931" s="4">
        <v>0</v>
      </c>
    </row>
    <row r="932" spans="1:23" x14ac:dyDescent="0.25">
      <c r="A932" s="3" t="s">
        <v>1041</v>
      </c>
      <c r="B932" s="3" t="s">
        <v>1042</v>
      </c>
      <c r="C932" s="3" t="s">
        <v>1342</v>
      </c>
      <c r="D932" s="3" t="s">
        <v>56</v>
      </c>
      <c r="E932" s="4" t="s">
        <v>1026</v>
      </c>
      <c r="F932" s="3" t="s">
        <v>1024</v>
      </c>
      <c r="G932" s="3" t="s">
        <v>830</v>
      </c>
      <c r="H932" s="3" t="s">
        <v>1020</v>
      </c>
      <c r="I932" s="3" t="s">
        <v>1047</v>
      </c>
      <c r="J932" s="3" t="s">
        <v>1022</v>
      </c>
      <c r="K932" s="3" t="s">
        <v>1025</v>
      </c>
      <c r="L932" s="5">
        <v>6.25</v>
      </c>
      <c r="M932" s="4">
        <v>1</v>
      </c>
      <c r="N932" s="5">
        <v>2.5125000000000002</v>
      </c>
      <c r="O932" s="5">
        <v>2.5125000000000002</v>
      </c>
      <c r="P932" s="4">
        <v>23</v>
      </c>
      <c r="Q932" s="6">
        <v>4.3478260869565197</v>
      </c>
      <c r="R932" s="7">
        <v>3.5204347826086999</v>
      </c>
      <c r="S932" s="6">
        <v>0</v>
      </c>
      <c r="T932" s="5">
        <v>0</v>
      </c>
      <c r="U932" s="5">
        <v>0</v>
      </c>
      <c r="V932" s="5">
        <f t="shared" si="22"/>
        <v>2.5125000000000002</v>
      </c>
      <c r="W932" s="4">
        <v>0</v>
      </c>
    </row>
    <row r="933" spans="1:23" x14ac:dyDescent="0.25">
      <c r="A933" s="3" t="s">
        <v>1041</v>
      </c>
      <c r="B933" s="3" t="s">
        <v>1042</v>
      </c>
      <c r="C933" s="3" t="s">
        <v>1343</v>
      </c>
      <c r="D933" s="3" t="s">
        <v>1344</v>
      </c>
      <c r="E933" s="4" t="s">
        <v>1026</v>
      </c>
      <c r="F933" s="3" t="s">
        <v>1308</v>
      </c>
      <c r="G933" s="3" t="s">
        <v>1345</v>
      </c>
      <c r="H933" s="3" t="s">
        <v>1020</v>
      </c>
      <c r="I933" s="3" t="s">
        <v>1047</v>
      </c>
      <c r="J933" s="3" t="s">
        <v>1022</v>
      </c>
      <c r="K933" s="3" t="s">
        <v>1039</v>
      </c>
      <c r="L933" s="5">
        <v>6.25</v>
      </c>
      <c r="M933" s="4">
        <v>1</v>
      </c>
      <c r="N933" s="5">
        <v>2.5249999999999999</v>
      </c>
      <c r="O933" s="5">
        <v>2.5249999999999999</v>
      </c>
      <c r="P933" s="4">
        <v>35</v>
      </c>
      <c r="Q933" s="6">
        <v>2.8571428571428599</v>
      </c>
      <c r="R933" s="7">
        <v>1.24</v>
      </c>
      <c r="S933" s="6">
        <v>0</v>
      </c>
      <c r="T933" s="5">
        <v>0</v>
      </c>
      <c r="U933" s="5">
        <v>0</v>
      </c>
      <c r="V933" s="5">
        <f t="shared" si="22"/>
        <v>2.5249999999999999</v>
      </c>
      <c r="W933" s="4">
        <v>0</v>
      </c>
    </row>
    <row r="934" spans="1:23" x14ac:dyDescent="0.25">
      <c r="A934" s="3" t="s">
        <v>1041</v>
      </c>
      <c r="B934" s="3" t="s">
        <v>1042</v>
      </c>
      <c r="C934" s="3" t="s">
        <v>1346</v>
      </c>
      <c r="D934" s="3" t="s">
        <v>62</v>
      </c>
      <c r="E934" s="4" t="s">
        <v>1026</v>
      </c>
      <c r="F934" s="3" t="s">
        <v>1081</v>
      </c>
      <c r="G934" s="3" t="s">
        <v>741</v>
      </c>
      <c r="H934" s="3" t="s">
        <v>1020</v>
      </c>
      <c r="I934" s="3" t="s">
        <v>1047</v>
      </c>
      <c r="J934" s="3" t="s">
        <v>1022</v>
      </c>
      <c r="K934" s="3" t="s">
        <v>1039</v>
      </c>
      <c r="L934" s="5">
        <v>6.25</v>
      </c>
      <c r="M934" s="4">
        <v>1</v>
      </c>
      <c r="N934" s="5">
        <v>2.5249999999999999</v>
      </c>
      <c r="O934" s="5">
        <v>2.5249999999999999</v>
      </c>
      <c r="P934" s="4">
        <v>7</v>
      </c>
      <c r="Q934" s="6">
        <v>14.285714285714301</v>
      </c>
      <c r="R934" s="7">
        <v>2.4285714285714302</v>
      </c>
      <c r="S934" s="6">
        <v>0</v>
      </c>
      <c r="T934" s="5">
        <v>0</v>
      </c>
      <c r="U934" s="5">
        <v>0</v>
      </c>
      <c r="V934" s="5">
        <f t="shared" si="22"/>
        <v>2.5249999999999999</v>
      </c>
      <c r="W934" s="4">
        <v>0</v>
      </c>
    </row>
    <row r="935" spans="1:23" x14ac:dyDescent="0.25">
      <c r="A935" s="3" t="s">
        <v>1041</v>
      </c>
      <c r="B935" s="3" t="s">
        <v>1042</v>
      </c>
      <c r="C935" s="3" t="s">
        <v>1347</v>
      </c>
      <c r="D935" s="3" t="s">
        <v>1348</v>
      </c>
      <c r="E935" s="4" t="s">
        <v>1026</v>
      </c>
      <c r="F935" s="3" t="s">
        <v>1081</v>
      </c>
      <c r="G935" s="3" t="s">
        <v>839</v>
      </c>
      <c r="H935" s="3" t="s">
        <v>1020</v>
      </c>
      <c r="I935" s="3" t="s">
        <v>1047</v>
      </c>
      <c r="J935" s="3" t="s">
        <v>1022</v>
      </c>
      <c r="K935" s="3" t="s">
        <v>1039</v>
      </c>
      <c r="L935" s="5">
        <v>6.25</v>
      </c>
      <c r="M935" s="4">
        <v>1</v>
      </c>
      <c r="N935" s="5">
        <v>2.5249999999999999</v>
      </c>
      <c r="O935" s="5">
        <v>2.5249999999999999</v>
      </c>
      <c r="P935" s="4">
        <v>24</v>
      </c>
      <c r="Q935" s="6">
        <v>4.1666666666666696</v>
      </c>
      <c r="R935" s="7">
        <v>1.8416666666666699</v>
      </c>
      <c r="S935" s="6">
        <v>0</v>
      </c>
      <c r="T935" s="5">
        <v>0</v>
      </c>
      <c r="U935" s="5">
        <v>0</v>
      </c>
      <c r="V935" s="5">
        <f t="shared" si="22"/>
        <v>2.5249999999999999</v>
      </c>
      <c r="W935" s="4">
        <v>0</v>
      </c>
    </row>
    <row r="936" spans="1:23" x14ac:dyDescent="0.25">
      <c r="A936" s="3" t="s">
        <v>1041</v>
      </c>
      <c r="B936" s="3" t="s">
        <v>1042</v>
      </c>
      <c r="C936" s="3" t="s">
        <v>1349</v>
      </c>
      <c r="D936" s="3" t="s">
        <v>1350</v>
      </c>
      <c r="E936" s="4" t="s">
        <v>1026</v>
      </c>
      <c r="F936" s="3" t="s">
        <v>1241</v>
      </c>
      <c r="G936" s="3" t="s">
        <v>900</v>
      </c>
      <c r="H936" s="3" t="s">
        <v>1020</v>
      </c>
      <c r="I936" s="3" t="s">
        <v>1047</v>
      </c>
      <c r="J936" s="3" t="s">
        <v>1022</v>
      </c>
      <c r="K936" s="3" t="s">
        <v>1025</v>
      </c>
      <c r="L936" s="5">
        <v>6.25</v>
      </c>
      <c r="M936" s="4">
        <v>2</v>
      </c>
      <c r="N936" s="5">
        <v>2.5375000000000001</v>
      </c>
      <c r="O936" s="5">
        <v>1.26875</v>
      </c>
      <c r="P936" s="4">
        <v>176</v>
      </c>
      <c r="Q936" s="6">
        <v>1.13636363636364</v>
      </c>
      <c r="R936" s="7">
        <v>1.2437499999999999</v>
      </c>
      <c r="S936" s="6">
        <v>0</v>
      </c>
      <c r="T936" s="5">
        <v>0</v>
      </c>
      <c r="U936" s="5">
        <v>0</v>
      </c>
      <c r="V936" s="5">
        <f t="shared" si="22"/>
        <v>2.5375000000000001</v>
      </c>
      <c r="W936" s="4">
        <v>0</v>
      </c>
    </row>
    <row r="937" spans="1:23" x14ac:dyDescent="0.25">
      <c r="A937" s="3" t="s">
        <v>1041</v>
      </c>
      <c r="B937" s="3" t="s">
        <v>1042</v>
      </c>
      <c r="C937" s="3" t="s">
        <v>1351</v>
      </c>
      <c r="D937" s="3" t="s">
        <v>895</v>
      </c>
      <c r="E937" s="4" t="s">
        <v>1026</v>
      </c>
      <c r="F937" s="3" t="s">
        <v>1045</v>
      </c>
      <c r="G937" s="3" t="s">
        <v>1352</v>
      </c>
      <c r="H937" s="3" t="s">
        <v>1020</v>
      </c>
      <c r="I937" s="3" t="s">
        <v>1047</v>
      </c>
      <c r="J937" s="3" t="s">
        <v>1022</v>
      </c>
      <c r="K937" s="3" t="s">
        <v>1025</v>
      </c>
      <c r="L937" s="5">
        <v>6.25</v>
      </c>
      <c r="M937" s="4">
        <v>1</v>
      </c>
      <c r="N937" s="5">
        <v>2.5375000000000001</v>
      </c>
      <c r="O937" s="5">
        <v>2.5375000000000001</v>
      </c>
      <c r="P937" s="4">
        <v>10</v>
      </c>
      <c r="Q937" s="6">
        <v>10</v>
      </c>
      <c r="R937" s="7">
        <v>1.3</v>
      </c>
      <c r="S937" s="6">
        <v>0</v>
      </c>
      <c r="T937" s="5">
        <v>0</v>
      </c>
      <c r="U937" s="5">
        <v>0</v>
      </c>
      <c r="V937" s="5">
        <f t="shared" si="22"/>
        <v>2.5375000000000001</v>
      </c>
      <c r="W937" s="4">
        <v>0</v>
      </c>
    </row>
    <row r="938" spans="1:23" x14ac:dyDescent="0.25">
      <c r="A938" s="3" t="s">
        <v>1041</v>
      </c>
      <c r="B938" s="3" t="s">
        <v>1042</v>
      </c>
      <c r="C938" s="3" t="s">
        <v>1353</v>
      </c>
      <c r="D938" s="3" t="s">
        <v>1354</v>
      </c>
      <c r="E938" s="4" t="s">
        <v>1026</v>
      </c>
      <c r="F938" s="3" t="s">
        <v>1085</v>
      </c>
      <c r="G938" s="3" t="s">
        <v>1159</v>
      </c>
      <c r="H938" s="3" t="s">
        <v>1020</v>
      </c>
      <c r="I938" s="3" t="s">
        <v>1047</v>
      </c>
      <c r="J938" s="3" t="s">
        <v>1022</v>
      </c>
      <c r="K938" s="3" t="s">
        <v>1025</v>
      </c>
      <c r="L938" s="5">
        <v>6.25</v>
      </c>
      <c r="M938" s="4">
        <v>1</v>
      </c>
      <c r="N938" s="5">
        <v>2.5499999999999998</v>
      </c>
      <c r="O938" s="5">
        <v>2.5499999999999998</v>
      </c>
      <c r="P938" s="4">
        <v>45</v>
      </c>
      <c r="Q938" s="6">
        <v>2.2222222222222201</v>
      </c>
      <c r="R938" s="7">
        <v>1.06666666666667</v>
      </c>
      <c r="S938" s="6">
        <v>0</v>
      </c>
      <c r="T938" s="5">
        <v>0</v>
      </c>
      <c r="U938" s="5">
        <v>0</v>
      </c>
      <c r="V938" s="5">
        <f t="shared" si="22"/>
        <v>2.5499999999999998</v>
      </c>
      <c r="W938" s="4">
        <v>0</v>
      </c>
    </row>
    <row r="939" spans="1:23" x14ac:dyDescent="0.25">
      <c r="A939" s="3" t="s">
        <v>1041</v>
      </c>
      <c r="B939" s="3" t="s">
        <v>1042</v>
      </c>
      <c r="C939" s="3" t="s">
        <v>1355</v>
      </c>
      <c r="D939" s="3" t="s">
        <v>1356</v>
      </c>
      <c r="E939" s="4" t="s">
        <v>1026</v>
      </c>
      <c r="F939" s="3" t="s">
        <v>1074</v>
      </c>
      <c r="G939" s="3" t="s">
        <v>1165</v>
      </c>
      <c r="H939" s="3" t="s">
        <v>1020</v>
      </c>
      <c r="I939" s="3" t="s">
        <v>1047</v>
      </c>
      <c r="J939" s="3" t="s">
        <v>1022</v>
      </c>
      <c r="K939" s="3" t="s">
        <v>1025</v>
      </c>
      <c r="L939" s="5">
        <v>6.25</v>
      </c>
      <c r="M939" s="4">
        <v>1</v>
      </c>
      <c r="N939" s="5">
        <v>2.5499999999999998</v>
      </c>
      <c r="O939" s="5">
        <v>2.5499999999999998</v>
      </c>
      <c r="P939" s="4">
        <v>2</v>
      </c>
      <c r="Q939" s="6">
        <v>50</v>
      </c>
      <c r="R939" s="7">
        <v>1</v>
      </c>
      <c r="S939" s="6">
        <v>0</v>
      </c>
      <c r="T939" s="5">
        <v>0</v>
      </c>
      <c r="U939" s="5">
        <v>0</v>
      </c>
      <c r="V939" s="5">
        <f t="shared" si="22"/>
        <v>2.5499999999999998</v>
      </c>
      <c r="W939" s="4">
        <v>0</v>
      </c>
    </row>
    <row r="940" spans="1:23" x14ac:dyDescent="0.25">
      <c r="A940" s="3" t="s">
        <v>1041</v>
      </c>
      <c r="B940" s="3" t="s">
        <v>1042</v>
      </c>
      <c r="C940" s="3" t="s">
        <v>1357</v>
      </c>
      <c r="D940" s="3" t="s">
        <v>1205</v>
      </c>
      <c r="E940" s="4" t="s">
        <v>1026</v>
      </c>
      <c r="F940" s="3" t="s">
        <v>1024</v>
      </c>
      <c r="G940" s="3" t="s">
        <v>943</v>
      </c>
      <c r="H940" s="3" t="s">
        <v>1020</v>
      </c>
      <c r="I940" s="3" t="s">
        <v>1047</v>
      </c>
      <c r="J940" s="3" t="s">
        <v>1022</v>
      </c>
      <c r="K940" s="3" t="s">
        <v>1025</v>
      </c>
      <c r="L940" s="5">
        <v>6.25</v>
      </c>
      <c r="M940" s="4">
        <v>1</v>
      </c>
      <c r="N940" s="5">
        <v>2.5499999999999998</v>
      </c>
      <c r="O940" s="5">
        <v>2.5499999999999998</v>
      </c>
      <c r="P940" s="4">
        <v>24</v>
      </c>
      <c r="Q940" s="6">
        <v>4.1666666666666696</v>
      </c>
      <c r="R940" s="7">
        <v>1.2916666666666701</v>
      </c>
      <c r="S940" s="6">
        <v>0</v>
      </c>
      <c r="T940" s="5">
        <v>0</v>
      </c>
      <c r="U940" s="5">
        <v>0</v>
      </c>
      <c r="V940" s="5">
        <f t="shared" si="22"/>
        <v>2.5499999999999998</v>
      </c>
      <c r="W940" s="4">
        <v>0</v>
      </c>
    </row>
    <row r="941" spans="1:23" x14ac:dyDescent="0.25">
      <c r="A941" s="3" t="s">
        <v>1041</v>
      </c>
      <c r="B941" s="3" t="s">
        <v>1042</v>
      </c>
      <c r="C941" s="3" t="s">
        <v>1358</v>
      </c>
      <c r="D941" s="3" t="s">
        <v>983</v>
      </c>
      <c r="E941" s="4" t="s">
        <v>1026</v>
      </c>
      <c r="F941" s="3" t="s">
        <v>1254</v>
      </c>
      <c r="G941" s="3" t="s">
        <v>913</v>
      </c>
      <c r="H941" s="3" t="s">
        <v>1020</v>
      </c>
      <c r="I941" s="3" t="s">
        <v>1047</v>
      </c>
      <c r="J941" s="3" t="s">
        <v>1022</v>
      </c>
      <c r="K941" s="3" t="s">
        <v>1039</v>
      </c>
      <c r="L941" s="5">
        <v>6.25</v>
      </c>
      <c r="M941" s="4">
        <v>1</v>
      </c>
      <c r="N941" s="5">
        <v>2.5625</v>
      </c>
      <c r="O941" s="5">
        <v>2.5625</v>
      </c>
      <c r="P941" s="4">
        <v>3</v>
      </c>
      <c r="Q941" s="6">
        <v>33.3333333333333</v>
      </c>
      <c r="R941" s="7">
        <v>1</v>
      </c>
      <c r="S941" s="6">
        <v>0</v>
      </c>
      <c r="T941" s="5">
        <v>0</v>
      </c>
      <c r="U941" s="5">
        <v>0</v>
      </c>
      <c r="V941" s="5">
        <f t="shared" si="22"/>
        <v>2.5625</v>
      </c>
      <c r="W941" s="4">
        <v>0</v>
      </c>
    </row>
    <row r="942" spans="1:23" x14ac:dyDescent="0.25">
      <c r="A942" s="3" t="s">
        <v>1041</v>
      </c>
      <c r="B942" s="3" t="s">
        <v>1042</v>
      </c>
      <c r="C942" s="3" t="s">
        <v>1359</v>
      </c>
      <c r="D942" s="3" t="s">
        <v>1360</v>
      </c>
      <c r="E942" s="4" t="s">
        <v>1026</v>
      </c>
      <c r="F942" s="3" t="s">
        <v>1024</v>
      </c>
      <c r="G942" s="3" t="s">
        <v>3002</v>
      </c>
      <c r="H942" s="3" t="s">
        <v>1020</v>
      </c>
      <c r="I942" s="3" t="s">
        <v>1047</v>
      </c>
      <c r="J942" s="3" t="s">
        <v>1022</v>
      </c>
      <c r="K942" s="3" t="s">
        <v>1025</v>
      </c>
      <c r="L942" s="5">
        <v>6.25</v>
      </c>
      <c r="M942" s="4">
        <v>1</v>
      </c>
      <c r="N942" s="5">
        <v>2.5625</v>
      </c>
      <c r="O942" s="5">
        <v>2.5625</v>
      </c>
      <c r="P942" s="4">
        <v>1</v>
      </c>
      <c r="Q942" s="6">
        <v>100</v>
      </c>
      <c r="R942" s="7">
        <v>1</v>
      </c>
      <c r="S942" s="6">
        <v>0</v>
      </c>
      <c r="T942" s="5">
        <v>0</v>
      </c>
      <c r="U942" s="5">
        <v>0</v>
      </c>
      <c r="V942" s="5">
        <f t="shared" si="22"/>
        <v>2.5625</v>
      </c>
      <c r="W942" s="4">
        <v>0</v>
      </c>
    </row>
    <row r="943" spans="1:23" x14ac:dyDescent="0.25">
      <c r="A943" s="3" t="s">
        <v>1041</v>
      </c>
      <c r="B943" s="3" t="s">
        <v>1042</v>
      </c>
      <c r="C943" s="3" t="s">
        <v>1361</v>
      </c>
      <c r="D943" s="3" t="s">
        <v>1362</v>
      </c>
      <c r="E943" s="4" t="s">
        <v>1026</v>
      </c>
      <c r="F943" s="3" t="s">
        <v>1045</v>
      </c>
      <c r="G943" s="3" t="s">
        <v>4</v>
      </c>
      <c r="H943" s="3" t="s">
        <v>1020</v>
      </c>
      <c r="I943" s="3" t="s">
        <v>1047</v>
      </c>
      <c r="J943" s="3" t="s">
        <v>1022</v>
      </c>
      <c r="K943" s="3" t="s">
        <v>1039</v>
      </c>
      <c r="L943" s="5">
        <v>6.25</v>
      </c>
      <c r="M943" s="4">
        <v>1</v>
      </c>
      <c r="N943" s="5">
        <v>2.5750000000000002</v>
      </c>
      <c r="O943" s="5">
        <v>2.5750000000000002</v>
      </c>
      <c r="P943" s="4">
        <v>121</v>
      </c>
      <c r="Q943" s="6">
        <v>0.826446280991736</v>
      </c>
      <c r="R943" s="7">
        <v>1.0231404958677699</v>
      </c>
      <c r="S943" s="6">
        <v>0</v>
      </c>
      <c r="T943" s="5">
        <v>0</v>
      </c>
      <c r="U943" s="5">
        <v>0</v>
      </c>
      <c r="V943" s="5">
        <f t="shared" si="22"/>
        <v>2.5750000000000002</v>
      </c>
      <c r="W943" s="4">
        <v>0</v>
      </c>
    </row>
    <row r="944" spans="1:23" x14ac:dyDescent="0.25">
      <c r="A944" s="3" t="s">
        <v>1041</v>
      </c>
      <c r="B944" s="3" t="s">
        <v>1042</v>
      </c>
      <c r="C944" s="3" t="s">
        <v>1363</v>
      </c>
      <c r="D944" s="3" t="s">
        <v>685</v>
      </c>
      <c r="E944" s="4" t="s">
        <v>1026</v>
      </c>
      <c r="F944" s="3" t="s">
        <v>1024</v>
      </c>
      <c r="G944" s="3" t="s">
        <v>830</v>
      </c>
      <c r="H944" s="3" t="s">
        <v>1020</v>
      </c>
      <c r="I944" s="3" t="s">
        <v>1047</v>
      </c>
      <c r="J944" s="3" t="s">
        <v>1022</v>
      </c>
      <c r="K944" s="3" t="s">
        <v>1025</v>
      </c>
      <c r="L944" s="5">
        <v>6.25</v>
      </c>
      <c r="M944" s="4">
        <v>1</v>
      </c>
      <c r="N944" s="5">
        <v>2.5750000000000002</v>
      </c>
      <c r="O944" s="5">
        <v>2.5750000000000002</v>
      </c>
      <c r="P944" s="4">
        <v>2</v>
      </c>
      <c r="Q944" s="6">
        <v>50</v>
      </c>
      <c r="R944" s="7">
        <v>2.5</v>
      </c>
      <c r="S944" s="6">
        <v>0</v>
      </c>
      <c r="T944" s="5">
        <v>0</v>
      </c>
      <c r="U944" s="5">
        <v>0</v>
      </c>
      <c r="V944" s="5">
        <f t="shared" si="22"/>
        <v>2.5750000000000002</v>
      </c>
      <c r="W944" s="4">
        <v>0</v>
      </c>
    </row>
    <row r="945" spans="1:23" x14ac:dyDescent="0.25">
      <c r="A945" s="3" t="s">
        <v>1041</v>
      </c>
      <c r="B945" s="3" t="s">
        <v>1042</v>
      </c>
      <c r="C945" s="3" t="s">
        <v>1364</v>
      </c>
      <c r="D945" s="3" t="s">
        <v>1365</v>
      </c>
      <c r="E945" s="4" t="s">
        <v>1026</v>
      </c>
      <c r="F945" s="3" t="s">
        <v>1273</v>
      </c>
      <c r="G945" s="3" t="s">
        <v>1274</v>
      </c>
      <c r="H945" s="3" t="s">
        <v>1020</v>
      </c>
      <c r="I945" s="3" t="s">
        <v>1047</v>
      </c>
      <c r="J945" s="3" t="s">
        <v>1022</v>
      </c>
      <c r="K945" s="3" t="s">
        <v>1039</v>
      </c>
      <c r="L945" s="5">
        <v>6.25</v>
      </c>
      <c r="M945" s="4">
        <v>1</v>
      </c>
      <c r="N945" s="5">
        <v>2.5750000000000002</v>
      </c>
      <c r="O945" s="5">
        <v>2.5750000000000002</v>
      </c>
      <c r="P945" s="4">
        <v>6</v>
      </c>
      <c r="Q945" s="6">
        <v>16.6666666666667</v>
      </c>
      <c r="R945" s="7">
        <v>2.8</v>
      </c>
      <c r="S945" s="6">
        <v>0</v>
      </c>
      <c r="T945" s="5">
        <v>0</v>
      </c>
      <c r="U945" s="5">
        <v>0</v>
      </c>
      <c r="V945" s="5">
        <f t="shared" si="22"/>
        <v>2.5750000000000002</v>
      </c>
      <c r="W945" s="4">
        <v>0</v>
      </c>
    </row>
    <row r="946" spans="1:23" x14ac:dyDescent="0.25">
      <c r="A946" s="3" t="s">
        <v>1041</v>
      </c>
      <c r="B946" s="3" t="s">
        <v>1042</v>
      </c>
      <c r="C946" s="3" t="s">
        <v>1366</v>
      </c>
      <c r="D946" s="3" t="s">
        <v>1367</v>
      </c>
      <c r="E946" s="4" t="s">
        <v>1026</v>
      </c>
      <c r="F946" s="3" t="s">
        <v>1081</v>
      </c>
      <c r="G946" s="3" t="s">
        <v>1368</v>
      </c>
      <c r="H946" s="3" t="s">
        <v>1020</v>
      </c>
      <c r="I946" s="3" t="s">
        <v>1047</v>
      </c>
      <c r="J946" s="3" t="s">
        <v>1022</v>
      </c>
      <c r="K946" s="3" t="s">
        <v>1039</v>
      </c>
      <c r="L946" s="5">
        <v>6.25</v>
      </c>
      <c r="M946" s="4">
        <v>1</v>
      </c>
      <c r="N946" s="5">
        <v>2.5750000000000002</v>
      </c>
      <c r="O946" s="5">
        <v>2.5750000000000002</v>
      </c>
      <c r="P946" s="4">
        <v>3</v>
      </c>
      <c r="Q946" s="6">
        <v>33.3333333333333</v>
      </c>
      <c r="R946" s="7">
        <v>1.3333333333333299</v>
      </c>
      <c r="S946" s="6">
        <v>0</v>
      </c>
      <c r="T946" s="5">
        <v>0</v>
      </c>
      <c r="U946" s="5">
        <v>0</v>
      </c>
      <c r="V946" s="5">
        <f t="shared" si="22"/>
        <v>2.5750000000000002</v>
      </c>
      <c r="W946" s="4">
        <v>0</v>
      </c>
    </row>
    <row r="947" spans="1:23" x14ac:dyDescent="0.25">
      <c r="A947" s="3" t="s">
        <v>1041</v>
      </c>
      <c r="B947" s="3" t="s">
        <v>1042</v>
      </c>
      <c r="C947" s="3" t="s">
        <v>1369</v>
      </c>
      <c r="D947" s="3" t="s">
        <v>2874</v>
      </c>
      <c r="E947" s="4" t="s">
        <v>1026</v>
      </c>
      <c r="F947" s="3" t="s">
        <v>1254</v>
      </c>
      <c r="G947" s="3" t="s">
        <v>2883</v>
      </c>
      <c r="H947" s="3" t="s">
        <v>1020</v>
      </c>
      <c r="I947" s="3" t="s">
        <v>1047</v>
      </c>
      <c r="J947" s="3" t="s">
        <v>1022</v>
      </c>
      <c r="K947" s="3" t="s">
        <v>1039</v>
      </c>
      <c r="L947" s="5">
        <v>6.25</v>
      </c>
      <c r="M947" s="4">
        <v>1</v>
      </c>
      <c r="N947" s="5">
        <v>2.5874999999999999</v>
      </c>
      <c r="O947" s="5">
        <v>2.5874999999999999</v>
      </c>
      <c r="P947" s="4">
        <v>12</v>
      </c>
      <c r="Q947" s="6">
        <v>8.3333333333333304</v>
      </c>
      <c r="R947" s="7">
        <v>1</v>
      </c>
      <c r="S947" s="6">
        <v>0</v>
      </c>
      <c r="T947" s="5">
        <v>0</v>
      </c>
      <c r="U947" s="5">
        <v>0</v>
      </c>
      <c r="V947" s="5">
        <f t="shared" si="22"/>
        <v>2.5874999999999999</v>
      </c>
      <c r="W947" s="4">
        <v>0</v>
      </c>
    </row>
    <row r="948" spans="1:23" x14ac:dyDescent="0.25">
      <c r="A948" s="3" t="s">
        <v>1041</v>
      </c>
      <c r="B948" s="3" t="s">
        <v>1042</v>
      </c>
      <c r="C948" s="3" t="s">
        <v>1370</v>
      </c>
      <c r="D948" s="3" t="s">
        <v>1371</v>
      </c>
      <c r="E948" s="4" t="s">
        <v>1026</v>
      </c>
      <c r="F948" s="3" t="s">
        <v>1241</v>
      </c>
      <c r="G948" s="3" t="s">
        <v>932</v>
      </c>
      <c r="H948" s="3" t="s">
        <v>1020</v>
      </c>
      <c r="I948" s="3" t="s">
        <v>1047</v>
      </c>
      <c r="J948" s="3" t="s">
        <v>1022</v>
      </c>
      <c r="K948" s="3" t="s">
        <v>1025</v>
      </c>
      <c r="L948" s="5">
        <v>6.25</v>
      </c>
      <c r="M948" s="4">
        <v>1</v>
      </c>
      <c r="N948" s="5">
        <v>2.6</v>
      </c>
      <c r="O948" s="5">
        <v>2.6</v>
      </c>
      <c r="P948" s="4">
        <v>56</v>
      </c>
      <c r="Q948" s="6">
        <v>1.78571428571429</v>
      </c>
      <c r="R948" s="7">
        <v>1.2250000000000001</v>
      </c>
      <c r="S948" s="6">
        <v>0</v>
      </c>
      <c r="T948" s="5">
        <v>0</v>
      </c>
      <c r="U948" s="5">
        <v>0</v>
      </c>
      <c r="V948" s="5">
        <f t="shared" si="22"/>
        <v>2.6</v>
      </c>
      <c r="W948" s="4">
        <v>0</v>
      </c>
    </row>
    <row r="949" spans="1:23" x14ac:dyDescent="0.25">
      <c r="A949" s="3" t="s">
        <v>1041</v>
      </c>
      <c r="B949" s="3" t="s">
        <v>1042</v>
      </c>
      <c r="C949" s="3" t="s">
        <v>1372</v>
      </c>
      <c r="D949" s="3" t="s">
        <v>3031</v>
      </c>
      <c r="E949" s="4" t="s">
        <v>1026</v>
      </c>
      <c r="F949" s="3" t="s">
        <v>1061</v>
      </c>
      <c r="G949" s="3" t="s">
        <v>972</v>
      </c>
      <c r="H949" s="3" t="s">
        <v>1020</v>
      </c>
      <c r="I949" s="3" t="s">
        <v>1047</v>
      </c>
      <c r="J949" s="3" t="s">
        <v>1022</v>
      </c>
      <c r="K949" s="3" t="s">
        <v>1039</v>
      </c>
      <c r="L949" s="5">
        <v>6.25</v>
      </c>
      <c r="M949" s="4">
        <v>1</v>
      </c>
      <c r="N949" s="5">
        <v>2.6</v>
      </c>
      <c r="O949" s="5">
        <v>2.6</v>
      </c>
      <c r="P949" s="4">
        <v>8</v>
      </c>
      <c r="Q949" s="6">
        <v>12.5</v>
      </c>
      <c r="R949" s="7">
        <v>2.125</v>
      </c>
      <c r="S949" s="6">
        <v>0</v>
      </c>
      <c r="T949" s="5">
        <v>0</v>
      </c>
      <c r="U949" s="5">
        <v>0</v>
      </c>
      <c r="V949" s="5">
        <f t="shared" si="22"/>
        <v>2.6</v>
      </c>
      <c r="W949" s="4">
        <v>0</v>
      </c>
    </row>
    <row r="950" spans="1:23" x14ac:dyDescent="0.25">
      <c r="A950" s="3" t="s">
        <v>1041</v>
      </c>
      <c r="B950" s="3" t="s">
        <v>1042</v>
      </c>
      <c r="C950" s="3" t="s">
        <v>1373</v>
      </c>
      <c r="D950" s="3" t="s">
        <v>1374</v>
      </c>
      <c r="E950" s="4" t="s">
        <v>1026</v>
      </c>
      <c r="F950" s="3" t="s">
        <v>1024</v>
      </c>
      <c r="G950" s="3" t="s">
        <v>3117</v>
      </c>
      <c r="H950" s="3" t="s">
        <v>1020</v>
      </c>
      <c r="I950" s="3" t="s">
        <v>1047</v>
      </c>
      <c r="J950" s="3" t="s">
        <v>1022</v>
      </c>
      <c r="K950" s="3" t="s">
        <v>1039</v>
      </c>
      <c r="L950" s="5">
        <v>6.25</v>
      </c>
      <c r="M950" s="4">
        <v>1</v>
      </c>
      <c r="N950" s="5">
        <v>2.6</v>
      </c>
      <c r="O950" s="5">
        <v>2.6</v>
      </c>
      <c r="P950" s="4">
        <v>101</v>
      </c>
      <c r="Q950" s="6">
        <v>0.99009900990098998</v>
      </c>
      <c r="R950" s="7">
        <v>3.4366336633663401</v>
      </c>
      <c r="S950" s="6">
        <v>0</v>
      </c>
      <c r="T950" s="5">
        <v>0</v>
      </c>
      <c r="U950" s="5">
        <v>0</v>
      </c>
      <c r="V950" s="5">
        <f t="shared" si="22"/>
        <v>2.6</v>
      </c>
      <c r="W950" s="4">
        <v>0</v>
      </c>
    </row>
    <row r="951" spans="1:23" x14ac:dyDescent="0.25">
      <c r="A951" s="3" t="s">
        <v>1041</v>
      </c>
      <c r="B951" s="3" t="s">
        <v>1042</v>
      </c>
      <c r="C951" s="3" t="s">
        <v>1375</v>
      </c>
      <c r="D951" s="3" t="s">
        <v>80</v>
      </c>
      <c r="E951" s="4" t="s">
        <v>1026</v>
      </c>
      <c r="F951" s="3" t="s">
        <v>1067</v>
      </c>
      <c r="G951" s="3" t="s">
        <v>887</v>
      </c>
      <c r="H951" s="3" t="s">
        <v>1020</v>
      </c>
      <c r="I951" s="3" t="s">
        <v>1047</v>
      </c>
      <c r="J951" s="3" t="s">
        <v>1022</v>
      </c>
      <c r="K951" s="3" t="s">
        <v>1025</v>
      </c>
      <c r="L951" s="5">
        <v>6.25</v>
      </c>
      <c r="M951" s="4">
        <v>2</v>
      </c>
      <c r="N951" s="5">
        <v>2.6124999999999998</v>
      </c>
      <c r="O951" s="5">
        <v>1.3062499999999999</v>
      </c>
      <c r="P951" s="4">
        <v>17</v>
      </c>
      <c r="Q951" s="6">
        <v>11.764705882352899</v>
      </c>
      <c r="R951" s="7">
        <v>3.4235294117647102</v>
      </c>
      <c r="S951" s="6">
        <v>0</v>
      </c>
      <c r="T951" s="5">
        <v>0</v>
      </c>
      <c r="U951" s="5">
        <v>0</v>
      </c>
      <c r="V951" s="5">
        <f t="shared" si="22"/>
        <v>2.6124999999999998</v>
      </c>
      <c r="W951" s="4">
        <v>0</v>
      </c>
    </row>
    <row r="952" spans="1:23" x14ac:dyDescent="0.25">
      <c r="A952" s="3" t="s">
        <v>1041</v>
      </c>
      <c r="B952" s="3" t="s">
        <v>1042</v>
      </c>
      <c r="C952" s="3" t="s">
        <v>1376</v>
      </c>
      <c r="D952" s="3" t="s">
        <v>2917</v>
      </c>
      <c r="E952" s="4" t="s">
        <v>1026</v>
      </c>
      <c r="F952" s="3" t="s">
        <v>1045</v>
      </c>
      <c r="G952" s="3" t="s">
        <v>4</v>
      </c>
      <c r="H952" s="3" t="s">
        <v>1020</v>
      </c>
      <c r="I952" s="3" t="s">
        <v>1047</v>
      </c>
      <c r="J952" s="3" t="s">
        <v>1022</v>
      </c>
      <c r="K952" s="3" t="s">
        <v>1039</v>
      </c>
      <c r="L952" s="5">
        <v>6.25</v>
      </c>
      <c r="M952" s="4">
        <v>1</v>
      </c>
      <c r="N952" s="5">
        <v>2.6124999999999998</v>
      </c>
      <c r="O952" s="5">
        <v>2.6124999999999998</v>
      </c>
      <c r="P952" s="4">
        <v>4</v>
      </c>
      <c r="Q952" s="6">
        <v>25</v>
      </c>
      <c r="R952" s="7">
        <v>1</v>
      </c>
      <c r="S952" s="6">
        <v>0</v>
      </c>
      <c r="T952" s="5">
        <v>0</v>
      </c>
      <c r="U952" s="5">
        <v>0</v>
      </c>
      <c r="V952" s="5">
        <f t="shared" si="22"/>
        <v>2.6124999999999998</v>
      </c>
      <c r="W952" s="4">
        <v>0</v>
      </c>
    </row>
    <row r="953" spans="1:23" x14ac:dyDescent="0.25">
      <c r="A953" s="3" t="s">
        <v>1041</v>
      </c>
      <c r="B953" s="3" t="s">
        <v>1042</v>
      </c>
      <c r="C953" s="3" t="s">
        <v>1377</v>
      </c>
      <c r="D953" s="3" t="s">
        <v>934</v>
      </c>
      <c r="E953" s="4" t="s">
        <v>1026</v>
      </c>
      <c r="F953" s="3" t="s">
        <v>1061</v>
      </c>
      <c r="G953" s="3" t="s">
        <v>2857</v>
      </c>
      <c r="H953" s="3" t="s">
        <v>1020</v>
      </c>
      <c r="I953" s="3" t="s">
        <v>1047</v>
      </c>
      <c r="J953" s="3" t="s">
        <v>1022</v>
      </c>
      <c r="K953" s="3" t="s">
        <v>1039</v>
      </c>
      <c r="L953" s="5">
        <v>6.25</v>
      </c>
      <c r="M953" s="4">
        <v>1</v>
      </c>
      <c r="N953" s="5">
        <v>2.6124999999999998</v>
      </c>
      <c r="O953" s="5">
        <v>2.6124999999999998</v>
      </c>
      <c r="P953" s="4">
        <v>3</v>
      </c>
      <c r="Q953" s="6">
        <v>33.3333333333333</v>
      </c>
      <c r="R953" s="7">
        <v>1</v>
      </c>
      <c r="S953" s="6">
        <v>0</v>
      </c>
      <c r="T953" s="5">
        <v>0</v>
      </c>
      <c r="U953" s="5">
        <v>0</v>
      </c>
      <c r="V953" s="5">
        <f t="shared" si="22"/>
        <v>2.6124999999999998</v>
      </c>
      <c r="W953" s="4">
        <v>0</v>
      </c>
    </row>
    <row r="954" spans="1:23" x14ac:dyDescent="0.25">
      <c r="A954" s="3" t="s">
        <v>1041</v>
      </c>
      <c r="B954" s="3" t="s">
        <v>1042</v>
      </c>
      <c r="C954" s="3" t="s">
        <v>1378</v>
      </c>
      <c r="D954" s="3" t="s">
        <v>1379</v>
      </c>
      <c r="E954" s="4" t="s">
        <v>1026</v>
      </c>
      <c r="F954" s="3" t="s">
        <v>1308</v>
      </c>
      <c r="G954" s="3" t="s">
        <v>1380</v>
      </c>
      <c r="H954" s="3" t="s">
        <v>1020</v>
      </c>
      <c r="I954" s="3" t="s">
        <v>1047</v>
      </c>
      <c r="J954" s="3" t="s">
        <v>1022</v>
      </c>
      <c r="K954" s="3" t="s">
        <v>1039</v>
      </c>
      <c r="L954" s="5">
        <v>6.25</v>
      </c>
      <c r="M954" s="4">
        <v>1</v>
      </c>
      <c r="N954" s="5">
        <v>2.6124999999999998</v>
      </c>
      <c r="O954" s="5">
        <v>2.6124999999999998</v>
      </c>
      <c r="P954" s="4">
        <v>9</v>
      </c>
      <c r="Q954" s="6">
        <v>11.1111111111111</v>
      </c>
      <c r="R954" s="7">
        <v>2.4433333333333298</v>
      </c>
      <c r="S954" s="6">
        <v>0</v>
      </c>
      <c r="T954" s="5">
        <v>0</v>
      </c>
      <c r="U954" s="5">
        <v>0</v>
      </c>
      <c r="V954" s="5">
        <f t="shared" si="22"/>
        <v>2.6124999999999998</v>
      </c>
      <c r="W954" s="4">
        <v>0</v>
      </c>
    </row>
    <row r="955" spans="1:23" x14ac:dyDescent="0.25">
      <c r="A955" s="3" t="s">
        <v>1041</v>
      </c>
      <c r="B955" s="3" t="s">
        <v>1042</v>
      </c>
      <c r="C955" s="3" t="s">
        <v>1381</v>
      </c>
      <c r="D955" s="3" t="s">
        <v>1382</v>
      </c>
      <c r="E955" s="4" t="s">
        <v>1026</v>
      </c>
      <c r="F955" s="3" t="s">
        <v>1308</v>
      </c>
      <c r="G955" s="3" t="s">
        <v>907</v>
      </c>
      <c r="H955" s="3" t="s">
        <v>1020</v>
      </c>
      <c r="I955" s="3" t="s">
        <v>1047</v>
      </c>
      <c r="J955" s="3" t="s">
        <v>1022</v>
      </c>
      <c r="K955" s="3" t="s">
        <v>1039</v>
      </c>
      <c r="L955" s="5">
        <v>6.25</v>
      </c>
      <c r="M955" s="4">
        <v>1</v>
      </c>
      <c r="N955" s="5">
        <v>2.6124999999999998</v>
      </c>
      <c r="O955" s="5">
        <v>2.6124999999999998</v>
      </c>
      <c r="P955" s="4">
        <v>9</v>
      </c>
      <c r="Q955" s="6">
        <v>11.1111111111111</v>
      </c>
      <c r="R955" s="7">
        <v>1.31111111111111</v>
      </c>
      <c r="S955" s="6">
        <v>0</v>
      </c>
      <c r="T955" s="5">
        <v>0</v>
      </c>
      <c r="U955" s="5">
        <v>0</v>
      </c>
      <c r="V955" s="5">
        <f t="shared" si="22"/>
        <v>2.6124999999999998</v>
      </c>
      <c r="W955" s="4">
        <v>0</v>
      </c>
    </row>
    <row r="956" spans="1:23" x14ac:dyDescent="0.25">
      <c r="A956" s="3" t="s">
        <v>1041</v>
      </c>
      <c r="B956" s="3" t="s">
        <v>1042</v>
      </c>
      <c r="C956" s="3" t="s">
        <v>1383</v>
      </c>
      <c r="D956" s="3" t="s">
        <v>1214</v>
      </c>
      <c r="E956" s="4" t="s">
        <v>1026</v>
      </c>
      <c r="F956" s="3" t="s">
        <v>1308</v>
      </c>
      <c r="G956" s="3" t="s">
        <v>977</v>
      </c>
      <c r="H956" s="3" t="s">
        <v>1020</v>
      </c>
      <c r="I956" s="3" t="s">
        <v>1047</v>
      </c>
      <c r="J956" s="3" t="s">
        <v>1022</v>
      </c>
      <c r="K956" s="3" t="s">
        <v>1039</v>
      </c>
      <c r="L956" s="5">
        <v>6.25</v>
      </c>
      <c r="M956" s="4">
        <v>1</v>
      </c>
      <c r="N956" s="5">
        <v>2.6124999999999998</v>
      </c>
      <c r="O956" s="5">
        <v>2.6124999999999998</v>
      </c>
      <c r="P956" s="4">
        <v>4</v>
      </c>
      <c r="Q956" s="6">
        <v>25</v>
      </c>
      <c r="R956" s="7">
        <v>1</v>
      </c>
      <c r="S956" s="6">
        <v>0</v>
      </c>
      <c r="T956" s="5">
        <v>0</v>
      </c>
      <c r="U956" s="5">
        <v>0</v>
      </c>
      <c r="V956" s="5">
        <f t="shared" si="22"/>
        <v>2.6124999999999998</v>
      </c>
      <c r="W956" s="4">
        <v>0</v>
      </c>
    </row>
    <row r="957" spans="1:23" x14ac:dyDescent="0.25">
      <c r="A957" s="3" t="s">
        <v>1041</v>
      </c>
      <c r="B957" s="3" t="s">
        <v>1042</v>
      </c>
      <c r="C957" s="3" t="s">
        <v>1384</v>
      </c>
      <c r="D957" s="3" t="s">
        <v>1214</v>
      </c>
      <c r="E957" s="4" t="s">
        <v>1026</v>
      </c>
      <c r="F957" s="3" t="s">
        <v>1061</v>
      </c>
      <c r="G957" s="3" t="s">
        <v>972</v>
      </c>
      <c r="H957" s="3" t="s">
        <v>1020</v>
      </c>
      <c r="I957" s="3" t="s">
        <v>1047</v>
      </c>
      <c r="J957" s="3" t="s">
        <v>1022</v>
      </c>
      <c r="K957" s="3" t="s">
        <v>1039</v>
      </c>
      <c r="L957" s="5">
        <v>6.25</v>
      </c>
      <c r="M957" s="4">
        <v>1</v>
      </c>
      <c r="N957" s="5">
        <v>2.6375000000000002</v>
      </c>
      <c r="O957" s="5">
        <v>2.6375000000000002</v>
      </c>
      <c r="P957" s="4">
        <v>1</v>
      </c>
      <c r="Q957" s="6">
        <v>100</v>
      </c>
      <c r="R957" s="7">
        <v>1</v>
      </c>
      <c r="S957" s="6">
        <v>0</v>
      </c>
      <c r="T957" s="5">
        <v>0</v>
      </c>
      <c r="U957" s="5">
        <v>0</v>
      </c>
      <c r="V957" s="5">
        <f t="shared" si="22"/>
        <v>2.6375000000000002</v>
      </c>
      <c r="W957" s="4">
        <v>0</v>
      </c>
    </row>
    <row r="958" spans="1:23" x14ac:dyDescent="0.25">
      <c r="A958" s="3" t="s">
        <v>1041</v>
      </c>
      <c r="B958" s="3" t="s">
        <v>1042</v>
      </c>
      <c r="C958" s="3" t="s">
        <v>1385</v>
      </c>
      <c r="D958" s="3" t="s">
        <v>1386</v>
      </c>
      <c r="E958" s="4" t="s">
        <v>1026</v>
      </c>
      <c r="F958" s="3" t="s">
        <v>1308</v>
      </c>
      <c r="G958" s="3" t="s">
        <v>766</v>
      </c>
      <c r="H958" s="3" t="s">
        <v>1020</v>
      </c>
      <c r="I958" s="3" t="s">
        <v>1047</v>
      </c>
      <c r="J958" s="3" t="s">
        <v>1022</v>
      </c>
      <c r="K958" s="3" t="s">
        <v>1039</v>
      </c>
      <c r="L958" s="5">
        <v>6.25</v>
      </c>
      <c r="M958" s="4">
        <v>1</v>
      </c>
      <c r="N958" s="5">
        <v>2.6375000000000002</v>
      </c>
      <c r="O958" s="5">
        <v>2.6375000000000002</v>
      </c>
      <c r="P958" s="4">
        <v>3</v>
      </c>
      <c r="Q958" s="6">
        <v>33.3333333333333</v>
      </c>
      <c r="R958" s="7">
        <v>1.6666666666666701</v>
      </c>
      <c r="S958" s="6">
        <v>0</v>
      </c>
      <c r="T958" s="5">
        <v>0</v>
      </c>
      <c r="U958" s="5">
        <v>0</v>
      </c>
      <c r="V958" s="5">
        <f t="shared" si="22"/>
        <v>2.6375000000000002</v>
      </c>
      <c r="W958" s="4">
        <v>0</v>
      </c>
    </row>
    <row r="959" spans="1:23" x14ac:dyDescent="0.25">
      <c r="A959" s="3" t="s">
        <v>1041</v>
      </c>
      <c r="B959" s="3" t="s">
        <v>1042</v>
      </c>
      <c r="C959" s="3" t="s">
        <v>1387</v>
      </c>
      <c r="D959" s="3" t="s">
        <v>1388</v>
      </c>
      <c r="E959" s="4" t="s">
        <v>1026</v>
      </c>
      <c r="F959" s="3" t="s">
        <v>1061</v>
      </c>
      <c r="G959" s="3" t="s">
        <v>896</v>
      </c>
      <c r="H959" s="3" t="s">
        <v>1020</v>
      </c>
      <c r="I959" s="3" t="s">
        <v>1047</v>
      </c>
      <c r="J959" s="3" t="s">
        <v>1022</v>
      </c>
      <c r="K959" s="3" t="s">
        <v>1039</v>
      </c>
      <c r="L959" s="5">
        <v>6.25</v>
      </c>
      <c r="M959" s="4">
        <v>1</v>
      </c>
      <c r="N959" s="5">
        <v>2.65</v>
      </c>
      <c r="O959" s="5">
        <v>2.65</v>
      </c>
      <c r="P959" s="4">
        <v>1</v>
      </c>
      <c r="Q959" s="6">
        <v>100</v>
      </c>
      <c r="R959" s="7">
        <v>1</v>
      </c>
      <c r="S959" s="6">
        <v>0</v>
      </c>
      <c r="T959" s="5">
        <v>0</v>
      </c>
      <c r="U959" s="5">
        <v>0</v>
      </c>
      <c r="V959" s="5">
        <f t="shared" si="22"/>
        <v>2.65</v>
      </c>
      <c r="W959" s="4">
        <v>0</v>
      </c>
    </row>
    <row r="960" spans="1:23" x14ac:dyDescent="0.25">
      <c r="A960" s="3" t="s">
        <v>1041</v>
      </c>
      <c r="B960" s="3" t="s">
        <v>1042</v>
      </c>
      <c r="C960" s="3" t="s">
        <v>1389</v>
      </c>
      <c r="D960" s="3" t="s">
        <v>238</v>
      </c>
      <c r="E960" s="4" t="s">
        <v>1026</v>
      </c>
      <c r="F960" s="3" t="s">
        <v>1081</v>
      </c>
      <c r="G960" s="3" t="s">
        <v>861</v>
      </c>
      <c r="H960" s="3" t="s">
        <v>1020</v>
      </c>
      <c r="I960" s="3" t="s">
        <v>1047</v>
      </c>
      <c r="J960" s="3" t="s">
        <v>1022</v>
      </c>
      <c r="K960" s="3" t="s">
        <v>1039</v>
      </c>
      <c r="L960" s="5">
        <v>6.25</v>
      </c>
      <c r="M960" s="4">
        <v>1</v>
      </c>
      <c r="N960" s="5">
        <v>2.65</v>
      </c>
      <c r="O960" s="5">
        <v>2.65</v>
      </c>
      <c r="P960" s="4">
        <v>84</v>
      </c>
      <c r="Q960" s="6">
        <v>1.19047619047619</v>
      </c>
      <c r="R960" s="7">
        <v>1.51309523809524</v>
      </c>
      <c r="S960" s="6">
        <v>0</v>
      </c>
      <c r="T960" s="5">
        <v>0</v>
      </c>
      <c r="U960" s="5">
        <v>0</v>
      </c>
      <c r="V960" s="5">
        <f t="shared" si="22"/>
        <v>2.65</v>
      </c>
      <c r="W960" s="4">
        <v>0</v>
      </c>
    </row>
    <row r="961" spans="1:23" x14ac:dyDescent="0.25">
      <c r="A961" s="3" t="s">
        <v>1041</v>
      </c>
      <c r="B961" s="3" t="s">
        <v>1042</v>
      </c>
      <c r="C961" s="3" t="s">
        <v>1390</v>
      </c>
      <c r="D961" s="3" t="s">
        <v>22</v>
      </c>
      <c r="E961" s="4" t="s">
        <v>1026</v>
      </c>
      <c r="F961" s="3" t="s">
        <v>1308</v>
      </c>
      <c r="G961" s="3" t="s">
        <v>14</v>
      </c>
      <c r="H961" s="3" t="s">
        <v>1020</v>
      </c>
      <c r="I961" s="3" t="s">
        <v>1047</v>
      </c>
      <c r="J961" s="3" t="s">
        <v>1022</v>
      </c>
      <c r="K961" s="3" t="s">
        <v>1025</v>
      </c>
      <c r="L961" s="5">
        <v>6.25</v>
      </c>
      <c r="M961" s="4">
        <v>1</v>
      </c>
      <c r="N961" s="5">
        <v>2.6625000000000001</v>
      </c>
      <c r="O961" s="5">
        <v>2.6625000000000001</v>
      </c>
      <c r="P961" s="4">
        <v>3</v>
      </c>
      <c r="Q961" s="6">
        <v>33.3333333333333</v>
      </c>
      <c r="R961" s="7">
        <v>1</v>
      </c>
      <c r="S961" s="6">
        <v>0</v>
      </c>
      <c r="T961" s="5">
        <v>0</v>
      </c>
      <c r="U961" s="5">
        <v>0</v>
      </c>
      <c r="V961" s="5">
        <f t="shared" si="22"/>
        <v>2.6625000000000001</v>
      </c>
      <c r="W961" s="4">
        <v>0</v>
      </c>
    </row>
    <row r="962" spans="1:23" x14ac:dyDescent="0.25">
      <c r="A962" s="3" t="s">
        <v>1041</v>
      </c>
      <c r="B962" s="3" t="s">
        <v>1042</v>
      </c>
      <c r="C962" s="3" t="s">
        <v>1391</v>
      </c>
      <c r="D962" s="3" t="s">
        <v>3103</v>
      </c>
      <c r="E962" s="4" t="s">
        <v>1026</v>
      </c>
      <c r="F962" s="3" t="s">
        <v>1085</v>
      </c>
      <c r="G962" s="3" t="s">
        <v>925</v>
      </c>
      <c r="H962" s="3" t="s">
        <v>1020</v>
      </c>
      <c r="I962" s="3" t="s">
        <v>1047</v>
      </c>
      <c r="J962" s="3" t="s">
        <v>1022</v>
      </c>
      <c r="K962" s="3" t="s">
        <v>1025</v>
      </c>
      <c r="L962" s="5">
        <v>6.25</v>
      </c>
      <c r="M962" s="4">
        <v>1</v>
      </c>
      <c r="N962" s="5">
        <v>2.6625000000000001</v>
      </c>
      <c r="O962" s="5">
        <v>2.6625000000000001</v>
      </c>
      <c r="P962" s="4">
        <v>2</v>
      </c>
      <c r="Q962" s="6">
        <v>50</v>
      </c>
      <c r="R962" s="7">
        <v>1</v>
      </c>
      <c r="S962" s="6">
        <v>0</v>
      </c>
      <c r="T962" s="5">
        <v>0</v>
      </c>
      <c r="U962" s="5">
        <v>0</v>
      </c>
      <c r="V962" s="5">
        <f t="shared" ref="V962:V1025" si="23">N962</f>
        <v>2.6625000000000001</v>
      </c>
      <c r="W962" s="4">
        <v>0</v>
      </c>
    </row>
    <row r="963" spans="1:23" x14ac:dyDescent="0.25">
      <c r="A963" s="3" t="s">
        <v>1041</v>
      </c>
      <c r="B963" s="3" t="s">
        <v>1042</v>
      </c>
      <c r="C963" s="3" t="s">
        <v>1392</v>
      </c>
      <c r="D963" s="3" t="s">
        <v>969</v>
      </c>
      <c r="E963" s="4" t="s">
        <v>1026</v>
      </c>
      <c r="F963" s="3" t="s">
        <v>1024</v>
      </c>
      <c r="G963" s="3" t="s">
        <v>3075</v>
      </c>
      <c r="H963" s="3" t="s">
        <v>1020</v>
      </c>
      <c r="I963" s="3" t="s">
        <v>1047</v>
      </c>
      <c r="J963" s="3" t="s">
        <v>1022</v>
      </c>
      <c r="K963" s="3" t="s">
        <v>1039</v>
      </c>
      <c r="L963" s="5">
        <v>6.25</v>
      </c>
      <c r="M963" s="4">
        <v>1</v>
      </c>
      <c r="N963" s="5">
        <v>2.6625000000000001</v>
      </c>
      <c r="O963" s="5">
        <v>2.6625000000000001</v>
      </c>
      <c r="P963" s="4">
        <v>1</v>
      </c>
      <c r="Q963" s="6">
        <v>100</v>
      </c>
      <c r="R963" s="7">
        <v>1</v>
      </c>
      <c r="S963" s="6">
        <v>0</v>
      </c>
      <c r="T963" s="5">
        <v>0</v>
      </c>
      <c r="U963" s="5">
        <v>0</v>
      </c>
      <c r="V963" s="5">
        <f t="shared" si="23"/>
        <v>2.6625000000000001</v>
      </c>
      <c r="W963" s="4">
        <v>0</v>
      </c>
    </row>
    <row r="964" spans="1:23" x14ac:dyDescent="0.25">
      <c r="A964" s="3" t="s">
        <v>1041</v>
      </c>
      <c r="B964" s="3" t="s">
        <v>1042</v>
      </c>
      <c r="C964" s="3" t="s">
        <v>1393</v>
      </c>
      <c r="D964" s="3" t="s">
        <v>1093</v>
      </c>
      <c r="E964" s="4" t="s">
        <v>1026</v>
      </c>
      <c r="F964" s="3" t="s">
        <v>1061</v>
      </c>
      <c r="G964" s="3" t="s">
        <v>2907</v>
      </c>
      <c r="H964" s="3" t="s">
        <v>1020</v>
      </c>
      <c r="I964" s="3" t="s">
        <v>1047</v>
      </c>
      <c r="J964" s="3" t="s">
        <v>1022</v>
      </c>
      <c r="K964" s="3" t="s">
        <v>1039</v>
      </c>
      <c r="L964" s="5">
        <v>6.25</v>
      </c>
      <c r="M964" s="4">
        <v>1</v>
      </c>
      <c r="N964" s="5">
        <v>2.6749999999999998</v>
      </c>
      <c r="O964" s="5">
        <v>2.6749999999999998</v>
      </c>
      <c r="P964" s="4">
        <v>1</v>
      </c>
      <c r="Q964" s="6">
        <v>100</v>
      </c>
      <c r="R964" s="7">
        <v>2</v>
      </c>
      <c r="S964" s="6">
        <v>0</v>
      </c>
      <c r="T964" s="5">
        <v>0</v>
      </c>
      <c r="U964" s="5">
        <v>0</v>
      </c>
      <c r="V964" s="5">
        <f t="shared" si="23"/>
        <v>2.6749999999999998</v>
      </c>
      <c r="W964" s="4">
        <v>0</v>
      </c>
    </row>
    <row r="965" spans="1:23" x14ac:dyDescent="0.25">
      <c r="A965" s="3" t="s">
        <v>1041</v>
      </c>
      <c r="B965" s="3" t="s">
        <v>1042</v>
      </c>
      <c r="C965" s="3" t="s">
        <v>1394</v>
      </c>
      <c r="D965" s="3" t="s">
        <v>216</v>
      </c>
      <c r="E965" s="4" t="s">
        <v>1026</v>
      </c>
      <c r="F965" s="3" t="s">
        <v>1273</v>
      </c>
      <c r="G965" s="3" t="s">
        <v>808</v>
      </c>
      <c r="H965" s="3" t="s">
        <v>1020</v>
      </c>
      <c r="I965" s="3" t="s">
        <v>1047</v>
      </c>
      <c r="J965" s="3" t="s">
        <v>1022</v>
      </c>
      <c r="K965" s="3" t="s">
        <v>1039</v>
      </c>
      <c r="L965" s="5">
        <v>6.25</v>
      </c>
      <c r="M965" s="4">
        <v>1</v>
      </c>
      <c r="N965" s="5">
        <v>2.7</v>
      </c>
      <c r="O965" s="5">
        <v>2.7</v>
      </c>
      <c r="P965" s="4">
        <v>2</v>
      </c>
      <c r="Q965" s="6">
        <v>50</v>
      </c>
      <c r="R965" s="7">
        <v>1</v>
      </c>
      <c r="S965" s="6">
        <v>0</v>
      </c>
      <c r="T965" s="5">
        <v>0</v>
      </c>
      <c r="U965" s="5">
        <v>0</v>
      </c>
      <c r="V965" s="5">
        <f t="shared" si="23"/>
        <v>2.7</v>
      </c>
      <c r="W965" s="4">
        <v>0</v>
      </c>
    </row>
    <row r="966" spans="1:23" x14ac:dyDescent="0.25">
      <c r="A966" s="3" t="s">
        <v>1041</v>
      </c>
      <c r="B966" s="3" t="s">
        <v>1042</v>
      </c>
      <c r="C966" s="3" t="s">
        <v>1395</v>
      </c>
      <c r="D966" s="3" t="s">
        <v>1396</v>
      </c>
      <c r="E966" s="4" t="s">
        <v>1026</v>
      </c>
      <c r="F966" s="3" t="s">
        <v>1081</v>
      </c>
      <c r="G966" s="3" t="s">
        <v>839</v>
      </c>
      <c r="H966" s="3" t="s">
        <v>1020</v>
      </c>
      <c r="I966" s="3" t="s">
        <v>1047</v>
      </c>
      <c r="J966" s="3" t="s">
        <v>1022</v>
      </c>
      <c r="K966" s="3" t="s">
        <v>1039</v>
      </c>
      <c r="L966" s="5">
        <v>6.25</v>
      </c>
      <c r="M966" s="4">
        <v>1</v>
      </c>
      <c r="N966" s="5">
        <v>2.7</v>
      </c>
      <c r="O966" s="5">
        <v>2.7</v>
      </c>
      <c r="P966" s="4">
        <v>1</v>
      </c>
      <c r="Q966" s="6">
        <v>100</v>
      </c>
      <c r="R966" s="7">
        <v>2</v>
      </c>
      <c r="S966" s="6">
        <v>0</v>
      </c>
      <c r="T966" s="5">
        <v>0</v>
      </c>
      <c r="U966" s="5">
        <v>0</v>
      </c>
      <c r="V966" s="5">
        <f t="shared" si="23"/>
        <v>2.7</v>
      </c>
      <c r="W966" s="4">
        <v>0</v>
      </c>
    </row>
    <row r="967" spans="1:23" x14ac:dyDescent="0.25">
      <c r="A967" s="3" t="s">
        <v>1041</v>
      </c>
      <c r="B967" s="3" t="s">
        <v>1042</v>
      </c>
      <c r="C967" s="3" t="s">
        <v>1397</v>
      </c>
      <c r="D967" s="3" t="s">
        <v>1356</v>
      </c>
      <c r="E967" s="4" t="s">
        <v>1026</v>
      </c>
      <c r="F967" s="3" t="s">
        <v>1045</v>
      </c>
      <c r="G967" s="3" t="s">
        <v>2950</v>
      </c>
      <c r="H967" s="3" t="s">
        <v>1020</v>
      </c>
      <c r="I967" s="3" t="s">
        <v>1047</v>
      </c>
      <c r="J967" s="3" t="s">
        <v>1022</v>
      </c>
      <c r="K967" s="3" t="s">
        <v>1025</v>
      </c>
      <c r="L967" s="5">
        <v>6.25</v>
      </c>
      <c r="M967" s="4">
        <v>1</v>
      </c>
      <c r="N967" s="5">
        <v>2.7124999999999999</v>
      </c>
      <c r="O967" s="5">
        <v>2.7124999999999999</v>
      </c>
      <c r="P967" s="4">
        <v>6</v>
      </c>
      <c r="Q967" s="6">
        <v>16.6666666666667</v>
      </c>
      <c r="R967" s="7">
        <v>1.1666666666666701</v>
      </c>
      <c r="S967" s="6">
        <v>0</v>
      </c>
      <c r="T967" s="5">
        <v>0</v>
      </c>
      <c r="U967" s="5">
        <v>0</v>
      </c>
      <c r="V967" s="5">
        <f t="shared" si="23"/>
        <v>2.7124999999999999</v>
      </c>
      <c r="W967" s="4">
        <v>0</v>
      </c>
    </row>
    <row r="968" spans="1:23" x14ac:dyDescent="0.25">
      <c r="A968" s="3" t="s">
        <v>1041</v>
      </c>
      <c r="B968" s="3" t="s">
        <v>1042</v>
      </c>
      <c r="C968" s="3" t="s">
        <v>1398</v>
      </c>
      <c r="D968" s="3" t="s">
        <v>674</v>
      </c>
      <c r="E968" s="4" t="s">
        <v>1026</v>
      </c>
      <c r="F968" s="3" t="s">
        <v>1061</v>
      </c>
      <c r="G968" s="3" t="s">
        <v>1281</v>
      </c>
      <c r="H968" s="3" t="s">
        <v>1020</v>
      </c>
      <c r="I968" s="3" t="s">
        <v>1047</v>
      </c>
      <c r="J968" s="3" t="s">
        <v>1022</v>
      </c>
      <c r="K968" s="3" t="s">
        <v>1023</v>
      </c>
      <c r="L968" s="5">
        <v>6.25</v>
      </c>
      <c r="M968" s="4">
        <v>1</v>
      </c>
      <c r="N968" s="5">
        <v>2.7124999999999999</v>
      </c>
      <c r="O968" s="5">
        <v>2.7124999999999999</v>
      </c>
      <c r="P968" s="4">
        <v>13</v>
      </c>
      <c r="Q968" s="6">
        <v>7.6923076923076898</v>
      </c>
      <c r="R968" s="7">
        <v>1</v>
      </c>
      <c r="S968" s="6">
        <v>0</v>
      </c>
      <c r="T968" s="5">
        <v>0</v>
      </c>
      <c r="U968" s="5">
        <v>0</v>
      </c>
      <c r="V968" s="5">
        <f t="shared" si="23"/>
        <v>2.7124999999999999</v>
      </c>
      <c r="W968" s="4">
        <v>0</v>
      </c>
    </row>
    <row r="969" spans="1:23" x14ac:dyDescent="0.25">
      <c r="A969" s="3" t="s">
        <v>1041</v>
      </c>
      <c r="B969" s="3" t="s">
        <v>1042</v>
      </c>
      <c r="C969" s="3" t="s">
        <v>1399</v>
      </c>
      <c r="D969" s="3" t="s">
        <v>165</v>
      </c>
      <c r="E969" s="4" t="s">
        <v>1026</v>
      </c>
      <c r="F969" s="3" t="s">
        <v>1273</v>
      </c>
      <c r="G969" s="3" t="s">
        <v>808</v>
      </c>
      <c r="H969" s="3" t="s">
        <v>1020</v>
      </c>
      <c r="I969" s="3" t="s">
        <v>1047</v>
      </c>
      <c r="J969" s="3" t="s">
        <v>1022</v>
      </c>
      <c r="K969" s="3" t="s">
        <v>1039</v>
      </c>
      <c r="L969" s="5">
        <v>6.25</v>
      </c>
      <c r="M969" s="4">
        <v>1</v>
      </c>
      <c r="N969" s="5">
        <v>2.7124999999999999</v>
      </c>
      <c r="O969" s="5">
        <v>2.7124999999999999</v>
      </c>
      <c r="P969" s="4">
        <v>7</v>
      </c>
      <c r="Q969" s="6">
        <v>14.285714285714301</v>
      </c>
      <c r="R969" s="7">
        <v>1.8571428571428601</v>
      </c>
      <c r="S969" s="6">
        <v>0</v>
      </c>
      <c r="T969" s="5">
        <v>0</v>
      </c>
      <c r="U969" s="5">
        <v>0</v>
      </c>
      <c r="V969" s="5">
        <f t="shared" si="23"/>
        <v>2.7124999999999999</v>
      </c>
      <c r="W969" s="4">
        <v>0</v>
      </c>
    </row>
    <row r="970" spans="1:23" x14ac:dyDescent="0.25">
      <c r="A970" s="3" t="s">
        <v>1041</v>
      </c>
      <c r="B970" s="3" t="s">
        <v>1042</v>
      </c>
      <c r="C970" s="3" t="s">
        <v>1400</v>
      </c>
      <c r="D970" s="3" t="s">
        <v>1401</v>
      </c>
      <c r="E970" s="4" t="s">
        <v>1034</v>
      </c>
      <c r="F970" s="3" t="s">
        <v>1018</v>
      </c>
      <c r="G970" s="3" t="s">
        <v>903</v>
      </c>
      <c r="H970" s="3" t="s">
        <v>1020</v>
      </c>
      <c r="I970" s="3" t="s">
        <v>1047</v>
      </c>
      <c r="J970" s="3" t="s">
        <v>1022</v>
      </c>
      <c r="K970" s="3" t="s">
        <v>1039</v>
      </c>
      <c r="L970" s="5">
        <v>6.25</v>
      </c>
      <c r="M970" s="4">
        <v>2</v>
      </c>
      <c r="N970" s="5">
        <v>2.7250000000000001</v>
      </c>
      <c r="O970" s="5">
        <v>1.3625</v>
      </c>
      <c r="P970" s="4">
        <v>75</v>
      </c>
      <c r="Q970" s="6">
        <v>2.6666666666666701</v>
      </c>
      <c r="R970" s="7">
        <v>3.1640000000000001</v>
      </c>
      <c r="S970" s="6">
        <v>0</v>
      </c>
      <c r="T970" s="5">
        <v>0</v>
      </c>
      <c r="U970" s="5">
        <v>0</v>
      </c>
      <c r="V970" s="5">
        <f t="shared" si="23"/>
        <v>2.7250000000000001</v>
      </c>
      <c r="W970" s="4">
        <v>0</v>
      </c>
    </row>
    <row r="971" spans="1:23" x14ac:dyDescent="0.25">
      <c r="A971" s="3" t="s">
        <v>1041</v>
      </c>
      <c r="B971" s="3" t="s">
        <v>1042</v>
      </c>
      <c r="C971" s="3" t="s">
        <v>1402</v>
      </c>
      <c r="D971" s="3" t="s">
        <v>1403</v>
      </c>
      <c r="E971" s="4" t="s">
        <v>1026</v>
      </c>
      <c r="F971" s="3" t="s">
        <v>1045</v>
      </c>
      <c r="G971" s="3" t="s">
        <v>2840</v>
      </c>
      <c r="H971" s="3" t="s">
        <v>1020</v>
      </c>
      <c r="I971" s="3" t="s">
        <v>1047</v>
      </c>
      <c r="J971" s="3" t="s">
        <v>1022</v>
      </c>
      <c r="K971" s="3" t="s">
        <v>1025</v>
      </c>
      <c r="L971" s="5">
        <v>6.25</v>
      </c>
      <c r="M971" s="4">
        <v>1</v>
      </c>
      <c r="N971" s="5">
        <v>2.7374999999999998</v>
      </c>
      <c r="O971" s="5">
        <v>2.7374999999999998</v>
      </c>
      <c r="P971" s="4">
        <v>19</v>
      </c>
      <c r="Q971" s="6">
        <v>5.2631578947368398</v>
      </c>
      <c r="R971" s="7">
        <v>1.89263157894737</v>
      </c>
      <c r="S971" s="6">
        <v>0</v>
      </c>
      <c r="T971" s="5">
        <v>0</v>
      </c>
      <c r="U971" s="5">
        <v>0</v>
      </c>
      <c r="V971" s="5">
        <f t="shared" si="23"/>
        <v>2.7374999999999998</v>
      </c>
      <c r="W971" s="4">
        <v>0</v>
      </c>
    </row>
    <row r="972" spans="1:23" x14ac:dyDescent="0.25">
      <c r="A972" s="3" t="s">
        <v>1041</v>
      </c>
      <c r="B972" s="3" t="s">
        <v>1042</v>
      </c>
      <c r="C972" s="3" t="s">
        <v>1404</v>
      </c>
      <c r="D972" s="3" t="s">
        <v>1306</v>
      </c>
      <c r="E972" s="4" t="s">
        <v>1026</v>
      </c>
      <c r="F972" s="3" t="s">
        <v>1081</v>
      </c>
      <c r="G972" s="3" t="s">
        <v>741</v>
      </c>
      <c r="H972" s="3" t="s">
        <v>1020</v>
      </c>
      <c r="I972" s="3" t="s">
        <v>1047</v>
      </c>
      <c r="J972" s="3" t="s">
        <v>1022</v>
      </c>
      <c r="K972" s="3" t="s">
        <v>1039</v>
      </c>
      <c r="L972" s="5">
        <v>6.25</v>
      </c>
      <c r="M972" s="4">
        <v>4</v>
      </c>
      <c r="N972" s="5">
        <v>2.7374999999999998</v>
      </c>
      <c r="O972" s="5">
        <v>0.68437499999999996</v>
      </c>
      <c r="P972" s="4">
        <v>35</v>
      </c>
      <c r="Q972" s="6">
        <v>11.4285714285714</v>
      </c>
      <c r="R972" s="7">
        <v>1.3857142857142899</v>
      </c>
      <c r="S972" s="6">
        <v>0</v>
      </c>
      <c r="T972" s="5">
        <v>0</v>
      </c>
      <c r="U972" s="5">
        <v>0</v>
      </c>
      <c r="V972" s="5">
        <f t="shared" si="23"/>
        <v>2.7374999999999998</v>
      </c>
      <c r="W972" s="4">
        <v>0</v>
      </c>
    </row>
    <row r="973" spans="1:23" x14ac:dyDescent="0.25">
      <c r="A973" s="3" t="s">
        <v>1041</v>
      </c>
      <c r="B973" s="3" t="s">
        <v>1042</v>
      </c>
      <c r="C973" s="3" t="s">
        <v>1405</v>
      </c>
      <c r="D973" s="3" t="s">
        <v>1406</v>
      </c>
      <c r="E973" s="4" t="s">
        <v>1026</v>
      </c>
      <c r="F973" s="3" t="s">
        <v>1254</v>
      </c>
      <c r="G973" s="3" t="s">
        <v>1407</v>
      </c>
      <c r="H973" s="3" t="s">
        <v>1020</v>
      </c>
      <c r="I973" s="3" t="s">
        <v>1047</v>
      </c>
      <c r="J973" s="3" t="s">
        <v>1022</v>
      </c>
      <c r="K973" s="3" t="s">
        <v>1025</v>
      </c>
      <c r="L973" s="5">
        <v>6.25</v>
      </c>
      <c r="M973" s="4">
        <v>1</v>
      </c>
      <c r="N973" s="5">
        <v>2.75</v>
      </c>
      <c r="O973" s="5">
        <v>2.75</v>
      </c>
      <c r="P973" s="4">
        <v>27</v>
      </c>
      <c r="Q973" s="6">
        <v>3.7037037037037002</v>
      </c>
      <c r="R973" s="7">
        <v>1.2577777777777801</v>
      </c>
      <c r="S973" s="6">
        <v>0</v>
      </c>
      <c r="T973" s="5">
        <v>0</v>
      </c>
      <c r="U973" s="5">
        <v>0</v>
      </c>
      <c r="V973" s="5">
        <f t="shared" si="23"/>
        <v>2.75</v>
      </c>
      <c r="W973" s="4">
        <v>0</v>
      </c>
    </row>
    <row r="974" spans="1:23" x14ac:dyDescent="0.25">
      <c r="A974" s="3" t="s">
        <v>1041</v>
      </c>
      <c r="B974" s="3" t="s">
        <v>1042</v>
      </c>
      <c r="C974" s="3" t="s">
        <v>1408</v>
      </c>
      <c r="D974" s="3" t="s">
        <v>1299</v>
      </c>
      <c r="E974" s="4" t="s">
        <v>1026</v>
      </c>
      <c r="F974" s="3" t="s">
        <v>1085</v>
      </c>
      <c r="G974" s="3" t="s">
        <v>1086</v>
      </c>
      <c r="H974" s="3" t="s">
        <v>1020</v>
      </c>
      <c r="I974" s="3" t="s">
        <v>1047</v>
      </c>
      <c r="J974" s="3" t="s">
        <v>1022</v>
      </c>
      <c r="K974" s="3" t="s">
        <v>1025</v>
      </c>
      <c r="L974" s="5">
        <v>6.25</v>
      </c>
      <c r="M974" s="4">
        <v>1</v>
      </c>
      <c r="N974" s="5">
        <v>2.7625000000000002</v>
      </c>
      <c r="O974" s="5">
        <v>2.7625000000000002</v>
      </c>
      <c r="P974" s="4">
        <v>1</v>
      </c>
      <c r="Q974" s="6">
        <v>100</v>
      </c>
      <c r="R974" s="7">
        <v>1</v>
      </c>
      <c r="S974" s="6">
        <v>0</v>
      </c>
      <c r="T974" s="5">
        <v>0</v>
      </c>
      <c r="U974" s="5">
        <v>0</v>
      </c>
      <c r="V974" s="5">
        <f t="shared" si="23"/>
        <v>2.7625000000000002</v>
      </c>
      <c r="W974" s="4">
        <v>0</v>
      </c>
    </row>
    <row r="975" spans="1:23" x14ac:dyDescent="0.25">
      <c r="A975" s="3" t="s">
        <v>1041</v>
      </c>
      <c r="B975" s="3" t="s">
        <v>1042</v>
      </c>
      <c r="C975" s="3" t="s">
        <v>1409</v>
      </c>
      <c r="D975" s="3" t="s">
        <v>1410</v>
      </c>
      <c r="E975" s="4" t="s">
        <v>1026</v>
      </c>
      <c r="F975" s="3" t="s">
        <v>1273</v>
      </c>
      <c r="G975" s="3" t="s">
        <v>808</v>
      </c>
      <c r="H975" s="3" t="s">
        <v>1020</v>
      </c>
      <c r="I975" s="3" t="s">
        <v>1047</v>
      </c>
      <c r="J975" s="3" t="s">
        <v>1022</v>
      </c>
      <c r="K975" s="3" t="s">
        <v>1039</v>
      </c>
      <c r="L975" s="5">
        <v>6.25</v>
      </c>
      <c r="M975" s="4">
        <v>1</v>
      </c>
      <c r="N975" s="5">
        <v>2.7625000000000002</v>
      </c>
      <c r="O975" s="5">
        <v>2.7625000000000002</v>
      </c>
      <c r="P975" s="4">
        <v>1</v>
      </c>
      <c r="Q975" s="6">
        <v>100</v>
      </c>
      <c r="R975" s="7">
        <v>1</v>
      </c>
      <c r="S975" s="6">
        <v>0</v>
      </c>
      <c r="T975" s="5">
        <v>0</v>
      </c>
      <c r="U975" s="5">
        <v>0</v>
      </c>
      <c r="V975" s="5">
        <f t="shared" si="23"/>
        <v>2.7625000000000002</v>
      </c>
      <c r="W975" s="4">
        <v>0</v>
      </c>
    </row>
    <row r="976" spans="1:23" x14ac:dyDescent="0.25">
      <c r="A976" s="3" t="s">
        <v>1041</v>
      </c>
      <c r="B976" s="3" t="s">
        <v>1042</v>
      </c>
      <c r="C976" s="3" t="s">
        <v>1411</v>
      </c>
      <c r="D976" s="3" t="s">
        <v>2393</v>
      </c>
      <c r="E976" s="4" t="s">
        <v>1026</v>
      </c>
      <c r="F976" s="3" t="s">
        <v>1081</v>
      </c>
      <c r="G976" s="3" t="s">
        <v>1082</v>
      </c>
      <c r="H976" s="3" t="s">
        <v>1020</v>
      </c>
      <c r="I976" s="3" t="s">
        <v>1047</v>
      </c>
      <c r="J976" s="3" t="s">
        <v>1022</v>
      </c>
      <c r="K976" s="3" t="s">
        <v>1025</v>
      </c>
      <c r="L976" s="5">
        <v>6.25</v>
      </c>
      <c r="M976" s="4">
        <v>1</v>
      </c>
      <c r="N976" s="5">
        <v>2.7625000000000002</v>
      </c>
      <c r="O976" s="5">
        <v>2.7625000000000002</v>
      </c>
      <c r="P976" s="4">
        <v>1</v>
      </c>
      <c r="Q976" s="6">
        <v>100</v>
      </c>
      <c r="R976" s="7">
        <v>1</v>
      </c>
      <c r="S976" s="6">
        <v>0</v>
      </c>
      <c r="T976" s="5">
        <v>0</v>
      </c>
      <c r="U976" s="5">
        <v>0</v>
      </c>
      <c r="V976" s="5">
        <f t="shared" si="23"/>
        <v>2.7625000000000002</v>
      </c>
      <c r="W976" s="4">
        <v>0</v>
      </c>
    </row>
    <row r="977" spans="1:23" x14ac:dyDescent="0.25">
      <c r="A977" s="3" t="s">
        <v>1041</v>
      </c>
      <c r="B977" s="3" t="s">
        <v>1042</v>
      </c>
      <c r="C977" s="3" t="s">
        <v>1412</v>
      </c>
      <c r="D977" s="3" t="s">
        <v>1413</v>
      </c>
      <c r="E977" s="4" t="s">
        <v>1026</v>
      </c>
      <c r="F977" s="3" t="s">
        <v>1061</v>
      </c>
      <c r="G977" s="3" t="s">
        <v>810</v>
      </c>
      <c r="H977" s="3" t="s">
        <v>1020</v>
      </c>
      <c r="I977" s="3" t="s">
        <v>1047</v>
      </c>
      <c r="J977" s="3" t="s">
        <v>1022</v>
      </c>
      <c r="K977" s="3" t="s">
        <v>1039</v>
      </c>
      <c r="L977" s="5">
        <v>6.25</v>
      </c>
      <c r="M977" s="4">
        <v>2</v>
      </c>
      <c r="N977" s="5">
        <v>2.7749999999999999</v>
      </c>
      <c r="O977" s="5">
        <v>1.3875</v>
      </c>
      <c r="P977" s="4">
        <v>4</v>
      </c>
      <c r="Q977" s="6">
        <v>50</v>
      </c>
      <c r="R977" s="7">
        <v>3.25</v>
      </c>
      <c r="S977" s="6">
        <v>0</v>
      </c>
      <c r="T977" s="5">
        <v>0</v>
      </c>
      <c r="U977" s="5">
        <v>0</v>
      </c>
      <c r="V977" s="5">
        <f t="shared" si="23"/>
        <v>2.7749999999999999</v>
      </c>
      <c r="W977" s="4">
        <v>0</v>
      </c>
    </row>
    <row r="978" spans="1:23" x14ac:dyDescent="0.25">
      <c r="A978" s="3" t="s">
        <v>1041</v>
      </c>
      <c r="B978" s="3" t="s">
        <v>1042</v>
      </c>
      <c r="C978" s="3" t="s">
        <v>1414</v>
      </c>
      <c r="D978" s="3" t="s">
        <v>1415</v>
      </c>
      <c r="E978" s="4" t="s">
        <v>1026</v>
      </c>
      <c r="F978" s="3" t="s">
        <v>1308</v>
      </c>
      <c r="G978" s="3" t="s">
        <v>2930</v>
      </c>
      <c r="H978" s="3" t="s">
        <v>1020</v>
      </c>
      <c r="I978" s="3" t="s">
        <v>1047</v>
      </c>
      <c r="J978" s="3" t="s">
        <v>1022</v>
      </c>
      <c r="K978" s="3" t="s">
        <v>1039</v>
      </c>
      <c r="L978" s="5">
        <v>6.25</v>
      </c>
      <c r="M978" s="4">
        <v>1</v>
      </c>
      <c r="N978" s="5">
        <v>2.7749999999999999</v>
      </c>
      <c r="O978" s="5">
        <v>2.7749999999999999</v>
      </c>
      <c r="P978" s="4">
        <v>2</v>
      </c>
      <c r="Q978" s="6">
        <v>50</v>
      </c>
      <c r="R978" s="7">
        <v>1</v>
      </c>
      <c r="S978" s="6">
        <v>0</v>
      </c>
      <c r="T978" s="5">
        <v>0</v>
      </c>
      <c r="U978" s="5">
        <v>0</v>
      </c>
      <c r="V978" s="5">
        <f t="shared" si="23"/>
        <v>2.7749999999999999</v>
      </c>
      <c r="W978" s="4">
        <v>0</v>
      </c>
    </row>
    <row r="979" spans="1:23" x14ac:dyDescent="0.25">
      <c r="A979" s="3" t="s">
        <v>1041</v>
      </c>
      <c r="B979" s="3" t="s">
        <v>1042</v>
      </c>
      <c r="C979" s="3" t="s">
        <v>1416</v>
      </c>
      <c r="D979" s="3" t="s">
        <v>1417</v>
      </c>
      <c r="E979" s="4" t="s">
        <v>1026</v>
      </c>
      <c r="F979" s="3" t="s">
        <v>1024</v>
      </c>
      <c r="G979" s="3" t="s">
        <v>992</v>
      </c>
      <c r="H979" s="3" t="s">
        <v>1020</v>
      </c>
      <c r="I979" s="3" t="s">
        <v>1047</v>
      </c>
      <c r="J979" s="3" t="s">
        <v>1022</v>
      </c>
      <c r="K979" s="3" t="s">
        <v>1025</v>
      </c>
      <c r="L979" s="5">
        <v>6.25</v>
      </c>
      <c r="M979" s="4">
        <v>1</v>
      </c>
      <c r="N979" s="5">
        <v>2.7749999999999999</v>
      </c>
      <c r="O979" s="5">
        <v>2.7749999999999999</v>
      </c>
      <c r="P979" s="4">
        <v>5</v>
      </c>
      <c r="Q979" s="6">
        <v>20</v>
      </c>
      <c r="R979" s="7">
        <v>1.18</v>
      </c>
      <c r="S979" s="6">
        <v>0</v>
      </c>
      <c r="T979" s="5">
        <v>0</v>
      </c>
      <c r="U979" s="5">
        <v>0</v>
      </c>
      <c r="V979" s="5">
        <f t="shared" si="23"/>
        <v>2.7749999999999999</v>
      </c>
      <c r="W979" s="4">
        <v>0</v>
      </c>
    </row>
    <row r="980" spans="1:23" x14ac:dyDescent="0.25">
      <c r="A980" s="3" t="s">
        <v>1041</v>
      </c>
      <c r="B980" s="3" t="s">
        <v>1042</v>
      </c>
      <c r="C980" s="3" t="s">
        <v>1418</v>
      </c>
      <c r="D980" s="3" t="s">
        <v>1419</v>
      </c>
      <c r="E980" s="4" t="s">
        <v>1026</v>
      </c>
      <c r="F980" s="3" t="s">
        <v>1241</v>
      </c>
      <c r="G980" s="3" t="s">
        <v>2943</v>
      </c>
      <c r="H980" s="3" t="s">
        <v>1020</v>
      </c>
      <c r="I980" s="3" t="s">
        <v>1047</v>
      </c>
      <c r="J980" s="3" t="s">
        <v>1022</v>
      </c>
      <c r="K980" s="3" t="s">
        <v>1025</v>
      </c>
      <c r="L980" s="5">
        <v>6.25</v>
      </c>
      <c r="M980" s="4">
        <v>1</v>
      </c>
      <c r="N980" s="5">
        <v>2.7875000000000001</v>
      </c>
      <c r="O980" s="5">
        <v>2.7875000000000001</v>
      </c>
      <c r="P980" s="4">
        <v>8</v>
      </c>
      <c r="Q980" s="6">
        <v>12.5</v>
      </c>
      <c r="R980" s="7">
        <v>2</v>
      </c>
      <c r="S980" s="6">
        <v>0</v>
      </c>
      <c r="T980" s="5">
        <v>0</v>
      </c>
      <c r="U980" s="5">
        <v>0</v>
      </c>
      <c r="V980" s="5">
        <f t="shared" si="23"/>
        <v>2.7875000000000001</v>
      </c>
      <c r="W980" s="4">
        <v>0</v>
      </c>
    </row>
    <row r="981" spans="1:23" x14ac:dyDescent="0.25">
      <c r="A981" s="3" t="s">
        <v>1041</v>
      </c>
      <c r="B981" s="3" t="s">
        <v>1042</v>
      </c>
      <c r="C981" s="3" t="s">
        <v>1420</v>
      </c>
      <c r="D981" s="3" t="s">
        <v>1421</v>
      </c>
      <c r="E981" s="4" t="s">
        <v>1026</v>
      </c>
      <c r="F981" s="3" t="s">
        <v>1241</v>
      </c>
      <c r="G981" s="3" t="s">
        <v>1422</v>
      </c>
      <c r="H981" s="3" t="s">
        <v>431</v>
      </c>
      <c r="I981" s="3" t="s">
        <v>1047</v>
      </c>
      <c r="J981" s="3" t="s">
        <v>1022</v>
      </c>
      <c r="K981" s="3" t="s">
        <v>1025</v>
      </c>
      <c r="L981" s="5">
        <v>6.25</v>
      </c>
      <c r="M981" s="4">
        <v>1</v>
      </c>
      <c r="N981" s="5">
        <v>2.7875000000000001</v>
      </c>
      <c r="O981" s="5">
        <v>2.7875000000000001</v>
      </c>
      <c r="P981" s="4">
        <v>4</v>
      </c>
      <c r="Q981" s="6">
        <v>25</v>
      </c>
      <c r="R981" s="7">
        <v>1.25</v>
      </c>
      <c r="S981" s="6">
        <v>0</v>
      </c>
      <c r="T981" s="5">
        <v>0</v>
      </c>
      <c r="U981" s="5">
        <v>0</v>
      </c>
      <c r="V981" s="5">
        <f t="shared" si="23"/>
        <v>2.7875000000000001</v>
      </c>
      <c r="W981" s="4">
        <v>0</v>
      </c>
    </row>
    <row r="982" spans="1:23" x14ac:dyDescent="0.25">
      <c r="A982" s="3" t="s">
        <v>1041</v>
      </c>
      <c r="B982" s="3" t="s">
        <v>1042</v>
      </c>
      <c r="C982" s="3" t="s">
        <v>1423</v>
      </c>
      <c r="D982" s="3" t="s">
        <v>1424</v>
      </c>
      <c r="E982" s="4" t="s">
        <v>1034</v>
      </c>
      <c r="F982" s="3" t="s">
        <v>1018</v>
      </c>
      <c r="G982" s="3" t="s">
        <v>1425</v>
      </c>
      <c r="H982" s="3" t="s">
        <v>1020</v>
      </c>
      <c r="I982" s="3" t="s">
        <v>1047</v>
      </c>
      <c r="J982" s="3" t="s">
        <v>1022</v>
      </c>
      <c r="K982" s="3" t="s">
        <v>1039</v>
      </c>
      <c r="L982" s="5">
        <v>6.25</v>
      </c>
      <c r="M982" s="4">
        <v>1</v>
      </c>
      <c r="N982" s="5">
        <v>2.8</v>
      </c>
      <c r="O982" s="5">
        <v>2.8</v>
      </c>
      <c r="P982" s="4">
        <v>2</v>
      </c>
      <c r="Q982" s="6">
        <v>50</v>
      </c>
      <c r="R982" s="7">
        <v>1</v>
      </c>
      <c r="S982" s="6">
        <v>0</v>
      </c>
      <c r="T982" s="5">
        <v>0</v>
      </c>
      <c r="U982" s="5">
        <v>0</v>
      </c>
      <c r="V982" s="5">
        <f t="shared" si="23"/>
        <v>2.8</v>
      </c>
      <c r="W982" s="4">
        <v>0</v>
      </c>
    </row>
    <row r="983" spans="1:23" x14ac:dyDescent="0.25">
      <c r="A983" s="3" t="s">
        <v>1041</v>
      </c>
      <c r="B983" s="3" t="s">
        <v>1042</v>
      </c>
      <c r="C983" s="3" t="s">
        <v>1426</v>
      </c>
      <c r="D983" s="3" t="s">
        <v>1427</v>
      </c>
      <c r="E983" s="4" t="s">
        <v>1026</v>
      </c>
      <c r="F983" s="3" t="s">
        <v>1241</v>
      </c>
      <c r="G983" s="3" t="s">
        <v>900</v>
      </c>
      <c r="H983" s="3" t="s">
        <v>1020</v>
      </c>
      <c r="I983" s="3" t="s">
        <v>1047</v>
      </c>
      <c r="J983" s="3" t="s">
        <v>1022</v>
      </c>
      <c r="K983" s="3" t="s">
        <v>1025</v>
      </c>
      <c r="L983" s="5">
        <v>6.25</v>
      </c>
      <c r="M983" s="4">
        <v>1</v>
      </c>
      <c r="N983" s="5">
        <v>2.8125</v>
      </c>
      <c r="O983" s="5">
        <v>2.8125</v>
      </c>
      <c r="P983" s="4">
        <v>5</v>
      </c>
      <c r="Q983" s="6">
        <v>20</v>
      </c>
      <c r="R983" s="7">
        <v>2.6</v>
      </c>
      <c r="S983" s="6">
        <v>0</v>
      </c>
      <c r="T983" s="5">
        <v>0</v>
      </c>
      <c r="U983" s="5">
        <v>0</v>
      </c>
      <c r="V983" s="5">
        <f t="shared" si="23"/>
        <v>2.8125</v>
      </c>
      <c r="W983" s="4">
        <v>0</v>
      </c>
    </row>
    <row r="984" spans="1:23" x14ac:dyDescent="0.25">
      <c r="A984" s="3" t="s">
        <v>1041</v>
      </c>
      <c r="B984" s="3" t="s">
        <v>1042</v>
      </c>
      <c r="C984" s="3" t="s">
        <v>1428</v>
      </c>
      <c r="D984" s="3" t="s">
        <v>1429</v>
      </c>
      <c r="E984" s="4" t="s">
        <v>1026</v>
      </c>
      <c r="F984" s="3" t="s">
        <v>1241</v>
      </c>
      <c r="G984" s="3" t="s">
        <v>900</v>
      </c>
      <c r="H984" s="3" t="s">
        <v>1020</v>
      </c>
      <c r="I984" s="3" t="s">
        <v>1047</v>
      </c>
      <c r="J984" s="3" t="s">
        <v>1022</v>
      </c>
      <c r="K984" s="3" t="s">
        <v>1025</v>
      </c>
      <c r="L984" s="5">
        <v>6.25</v>
      </c>
      <c r="M984" s="4">
        <v>2</v>
      </c>
      <c r="N984" s="5">
        <v>2.8125</v>
      </c>
      <c r="O984" s="5">
        <v>1.40625</v>
      </c>
      <c r="P984" s="4">
        <v>39</v>
      </c>
      <c r="Q984" s="6">
        <v>5.1282051282051304</v>
      </c>
      <c r="R984" s="7">
        <v>1.17948717948718</v>
      </c>
      <c r="S984" s="6">
        <v>0</v>
      </c>
      <c r="T984" s="5">
        <v>0</v>
      </c>
      <c r="U984" s="5">
        <v>0</v>
      </c>
      <c r="V984" s="5">
        <f t="shared" si="23"/>
        <v>2.8125</v>
      </c>
      <c r="W984" s="4">
        <v>0</v>
      </c>
    </row>
    <row r="985" spans="1:23" x14ac:dyDescent="0.25">
      <c r="A985" s="3" t="s">
        <v>1041</v>
      </c>
      <c r="B985" s="3" t="s">
        <v>1042</v>
      </c>
      <c r="C985" s="3" t="s">
        <v>1430</v>
      </c>
      <c r="D985" s="3" t="s">
        <v>1431</v>
      </c>
      <c r="E985" s="4" t="s">
        <v>1026</v>
      </c>
      <c r="F985" s="3" t="s">
        <v>1018</v>
      </c>
      <c r="G985" s="3" t="s">
        <v>190</v>
      </c>
      <c r="H985" s="3" t="s">
        <v>1020</v>
      </c>
      <c r="I985" s="3" t="s">
        <v>1047</v>
      </c>
      <c r="J985" s="3" t="s">
        <v>1022</v>
      </c>
      <c r="K985" s="3" t="s">
        <v>1025</v>
      </c>
      <c r="L985" s="5">
        <v>6.25</v>
      </c>
      <c r="M985" s="4">
        <v>1</v>
      </c>
      <c r="N985" s="5">
        <v>2.8125</v>
      </c>
      <c r="O985" s="5">
        <v>2.8125</v>
      </c>
      <c r="P985" s="4">
        <v>52</v>
      </c>
      <c r="Q985" s="6">
        <v>1.92307692307692</v>
      </c>
      <c r="R985" s="7">
        <v>1.425</v>
      </c>
      <c r="S985" s="6">
        <v>0</v>
      </c>
      <c r="T985" s="5">
        <v>0</v>
      </c>
      <c r="U985" s="5">
        <v>0</v>
      </c>
      <c r="V985" s="5">
        <f t="shared" si="23"/>
        <v>2.8125</v>
      </c>
      <c r="W985" s="4">
        <v>0</v>
      </c>
    </row>
    <row r="986" spans="1:23" x14ac:dyDescent="0.25">
      <c r="A986" s="3" t="s">
        <v>1041</v>
      </c>
      <c r="B986" s="3" t="s">
        <v>1042</v>
      </c>
      <c r="C986" s="3" t="s">
        <v>1432</v>
      </c>
      <c r="D986" s="3" t="s">
        <v>10</v>
      </c>
      <c r="E986" s="4" t="s">
        <v>1026</v>
      </c>
      <c r="F986" s="3" t="s">
        <v>1254</v>
      </c>
      <c r="G986" s="3" t="s">
        <v>1177</v>
      </c>
      <c r="H986" s="3" t="s">
        <v>1020</v>
      </c>
      <c r="I986" s="3" t="s">
        <v>1047</v>
      </c>
      <c r="J986" s="3" t="s">
        <v>1022</v>
      </c>
      <c r="K986" s="3" t="s">
        <v>1025</v>
      </c>
      <c r="L986" s="5">
        <v>6.25</v>
      </c>
      <c r="M986" s="4">
        <v>1</v>
      </c>
      <c r="N986" s="5">
        <v>2.8125</v>
      </c>
      <c r="O986" s="5">
        <v>2.8125</v>
      </c>
      <c r="P986" s="4">
        <v>3</v>
      </c>
      <c r="Q986" s="6">
        <v>33.3333333333333</v>
      </c>
      <c r="R986" s="7">
        <v>1</v>
      </c>
      <c r="S986" s="6">
        <v>0</v>
      </c>
      <c r="T986" s="5">
        <v>0</v>
      </c>
      <c r="U986" s="5">
        <v>0</v>
      </c>
      <c r="V986" s="5">
        <f t="shared" si="23"/>
        <v>2.8125</v>
      </c>
      <c r="W986" s="4">
        <v>0</v>
      </c>
    </row>
    <row r="987" spans="1:23" x14ac:dyDescent="0.25">
      <c r="A987" s="3" t="s">
        <v>1041</v>
      </c>
      <c r="B987" s="3" t="s">
        <v>1042</v>
      </c>
      <c r="C987" s="3" t="s">
        <v>1433</v>
      </c>
      <c r="D987" s="3" t="s">
        <v>1434</v>
      </c>
      <c r="E987" s="4" t="s">
        <v>1026</v>
      </c>
      <c r="F987" s="3" t="s">
        <v>1074</v>
      </c>
      <c r="G987" s="3" t="s">
        <v>984</v>
      </c>
      <c r="H987" s="3" t="s">
        <v>1020</v>
      </c>
      <c r="I987" s="3" t="s">
        <v>1047</v>
      </c>
      <c r="J987" s="3" t="s">
        <v>1022</v>
      </c>
      <c r="K987" s="3" t="s">
        <v>1039</v>
      </c>
      <c r="L987" s="5">
        <v>6.25</v>
      </c>
      <c r="M987" s="4">
        <v>2</v>
      </c>
      <c r="N987" s="5">
        <v>2.8125</v>
      </c>
      <c r="O987" s="5">
        <v>1.40625</v>
      </c>
      <c r="P987" s="4">
        <v>10</v>
      </c>
      <c r="Q987" s="6">
        <v>20</v>
      </c>
      <c r="R987" s="7">
        <v>1.8</v>
      </c>
      <c r="S987" s="6">
        <v>0</v>
      </c>
      <c r="T987" s="5">
        <v>0</v>
      </c>
      <c r="U987" s="5">
        <v>0</v>
      </c>
      <c r="V987" s="5">
        <f t="shared" si="23"/>
        <v>2.8125</v>
      </c>
      <c r="W987" s="4">
        <v>0</v>
      </c>
    </row>
    <row r="988" spans="1:23" x14ac:dyDescent="0.25">
      <c r="A988" s="3" t="s">
        <v>1041</v>
      </c>
      <c r="B988" s="3" t="s">
        <v>1042</v>
      </c>
      <c r="C988" s="3" t="s">
        <v>1435</v>
      </c>
      <c r="D988" s="3" t="s">
        <v>3052</v>
      </c>
      <c r="E988" s="4" t="s">
        <v>1026</v>
      </c>
      <c r="F988" s="3" t="s">
        <v>1308</v>
      </c>
      <c r="G988" s="3" t="s">
        <v>1436</v>
      </c>
      <c r="H988" s="3" t="s">
        <v>1020</v>
      </c>
      <c r="I988" s="3" t="s">
        <v>1047</v>
      </c>
      <c r="J988" s="3" t="s">
        <v>1022</v>
      </c>
      <c r="K988" s="3" t="s">
        <v>1039</v>
      </c>
      <c r="L988" s="5">
        <v>6.25</v>
      </c>
      <c r="M988" s="4">
        <v>2</v>
      </c>
      <c r="N988" s="5">
        <v>2.8250000000000002</v>
      </c>
      <c r="O988" s="5">
        <v>1.4125000000000001</v>
      </c>
      <c r="P988" s="4">
        <v>170</v>
      </c>
      <c r="Q988" s="6">
        <v>1.1764705882352899</v>
      </c>
      <c r="R988" s="7">
        <v>1.1411764705882399</v>
      </c>
      <c r="S988" s="6">
        <v>0</v>
      </c>
      <c r="T988" s="5">
        <v>0</v>
      </c>
      <c r="U988" s="5">
        <v>0</v>
      </c>
      <c r="V988" s="5">
        <f t="shared" si="23"/>
        <v>2.8250000000000002</v>
      </c>
      <c r="W988" s="4">
        <v>0</v>
      </c>
    </row>
    <row r="989" spans="1:23" x14ac:dyDescent="0.25">
      <c r="A989" s="3" t="s">
        <v>1041</v>
      </c>
      <c r="B989" s="3" t="s">
        <v>1042</v>
      </c>
      <c r="C989" s="3" t="s">
        <v>1437</v>
      </c>
      <c r="D989" s="3" t="s">
        <v>1431</v>
      </c>
      <c r="E989" s="4" t="s">
        <v>1026</v>
      </c>
      <c r="F989" s="3" t="s">
        <v>1074</v>
      </c>
      <c r="G989" s="3" t="s">
        <v>2842</v>
      </c>
      <c r="H989" s="3" t="s">
        <v>1020</v>
      </c>
      <c r="I989" s="3" t="s">
        <v>1047</v>
      </c>
      <c r="J989" s="3" t="s">
        <v>1022</v>
      </c>
      <c r="K989" s="3" t="s">
        <v>1025</v>
      </c>
      <c r="L989" s="5">
        <v>6.25</v>
      </c>
      <c r="M989" s="4">
        <v>1</v>
      </c>
      <c r="N989" s="5">
        <v>2.8250000000000002</v>
      </c>
      <c r="O989" s="5">
        <v>2.8250000000000002</v>
      </c>
      <c r="P989" s="4">
        <v>1</v>
      </c>
      <c r="Q989" s="6">
        <v>100</v>
      </c>
      <c r="R989" s="7">
        <v>1</v>
      </c>
      <c r="S989" s="6">
        <v>0</v>
      </c>
      <c r="T989" s="5">
        <v>0</v>
      </c>
      <c r="U989" s="5">
        <v>0</v>
      </c>
      <c r="V989" s="5">
        <f t="shared" si="23"/>
        <v>2.8250000000000002</v>
      </c>
      <c r="W989" s="4">
        <v>0</v>
      </c>
    </row>
    <row r="990" spans="1:23" x14ac:dyDescent="0.25">
      <c r="A990" s="3" t="s">
        <v>1041</v>
      </c>
      <c r="B990" s="3" t="s">
        <v>1042</v>
      </c>
      <c r="C990" s="3" t="s">
        <v>1438</v>
      </c>
      <c r="D990" s="3" t="s">
        <v>1439</v>
      </c>
      <c r="E990" s="4" t="s">
        <v>1026</v>
      </c>
      <c r="F990" s="3" t="s">
        <v>1018</v>
      </c>
      <c r="G990" s="3" t="s">
        <v>746</v>
      </c>
      <c r="H990" s="3" t="s">
        <v>1020</v>
      </c>
      <c r="I990" s="3" t="s">
        <v>1047</v>
      </c>
      <c r="J990" s="3" t="s">
        <v>1022</v>
      </c>
      <c r="K990" s="3" t="s">
        <v>1039</v>
      </c>
      <c r="L990" s="5">
        <v>6.25</v>
      </c>
      <c r="M990" s="4">
        <v>1</v>
      </c>
      <c r="N990" s="5">
        <v>2.8374999999999999</v>
      </c>
      <c r="O990" s="5">
        <v>2.8374999999999999</v>
      </c>
      <c r="P990" s="4">
        <v>8</v>
      </c>
      <c r="Q990" s="6">
        <v>12.5</v>
      </c>
      <c r="R990" s="7">
        <v>2.5</v>
      </c>
      <c r="S990" s="6">
        <v>0</v>
      </c>
      <c r="T990" s="5">
        <v>0</v>
      </c>
      <c r="U990" s="5">
        <v>0</v>
      </c>
      <c r="V990" s="5">
        <f t="shared" si="23"/>
        <v>2.8374999999999999</v>
      </c>
      <c r="W990" s="4">
        <v>0</v>
      </c>
    </row>
    <row r="991" spans="1:23" x14ac:dyDescent="0.25">
      <c r="A991" s="3" t="s">
        <v>1041</v>
      </c>
      <c r="B991" s="3" t="s">
        <v>1042</v>
      </c>
      <c r="C991" s="3" t="s">
        <v>1440</v>
      </c>
      <c r="D991" s="3" t="s">
        <v>1441</v>
      </c>
      <c r="E991" s="4" t="s">
        <v>1026</v>
      </c>
      <c r="F991" s="3" t="s">
        <v>1045</v>
      </c>
      <c r="G991" s="3" t="s">
        <v>4</v>
      </c>
      <c r="H991" s="3" t="s">
        <v>1020</v>
      </c>
      <c r="I991" s="3" t="s">
        <v>1047</v>
      </c>
      <c r="J991" s="3" t="s">
        <v>1022</v>
      </c>
      <c r="K991" s="3" t="s">
        <v>1039</v>
      </c>
      <c r="L991" s="5">
        <v>6.25</v>
      </c>
      <c r="M991" s="4">
        <v>1</v>
      </c>
      <c r="N991" s="5">
        <v>2.8374999999999999</v>
      </c>
      <c r="O991" s="5">
        <v>2.8374999999999999</v>
      </c>
      <c r="P991" s="4">
        <v>1</v>
      </c>
      <c r="Q991" s="6">
        <v>100</v>
      </c>
      <c r="R991" s="7">
        <v>1</v>
      </c>
      <c r="S991" s="6">
        <v>0</v>
      </c>
      <c r="T991" s="5">
        <v>0</v>
      </c>
      <c r="U991" s="5">
        <v>0</v>
      </c>
      <c r="V991" s="5">
        <f t="shared" si="23"/>
        <v>2.8374999999999999</v>
      </c>
      <c r="W991" s="4">
        <v>0</v>
      </c>
    </row>
    <row r="992" spans="1:23" x14ac:dyDescent="0.25">
      <c r="A992" s="3" t="s">
        <v>1041</v>
      </c>
      <c r="B992" s="3" t="s">
        <v>1042</v>
      </c>
      <c r="C992" s="3" t="s">
        <v>1442</v>
      </c>
      <c r="D992" s="3" t="s">
        <v>3085</v>
      </c>
      <c r="E992" s="4" t="s">
        <v>1026</v>
      </c>
      <c r="F992" s="3" t="s">
        <v>1061</v>
      </c>
      <c r="G992" s="3" t="s">
        <v>220</v>
      </c>
      <c r="H992" s="3" t="s">
        <v>1020</v>
      </c>
      <c r="I992" s="3" t="s">
        <v>1047</v>
      </c>
      <c r="J992" s="3" t="s">
        <v>1022</v>
      </c>
      <c r="K992" s="3" t="s">
        <v>1039</v>
      </c>
      <c r="L992" s="5">
        <v>6.25</v>
      </c>
      <c r="M992" s="4">
        <v>1</v>
      </c>
      <c r="N992" s="5">
        <v>2.8374999999999999</v>
      </c>
      <c r="O992" s="5">
        <v>2.8374999999999999</v>
      </c>
      <c r="P992" s="4">
        <v>10</v>
      </c>
      <c r="Q992" s="6">
        <v>10</v>
      </c>
      <c r="R992" s="7">
        <v>2.54</v>
      </c>
      <c r="S992" s="6">
        <v>0</v>
      </c>
      <c r="T992" s="5">
        <v>0</v>
      </c>
      <c r="U992" s="5">
        <v>0</v>
      </c>
      <c r="V992" s="5">
        <f t="shared" si="23"/>
        <v>2.8374999999999999</v>
      </c>
      <c r="W992" s="4">
        <v>0</v>
      </c>
    </row>
    <row r="993" spans="1:23" x14ac:dyDescent="0.25">
      <c r="A993" s="3" t="s">
        <v>1041</v>
      </c>
      <c r="B993" s="3" t="s">
        <v>1042</v>
      </c>
      <c r="C993" s="3" t="s">
        <v>1443</v>
      </c>
      <c r="D993" s="3" t="s">
        <v>1444</v>
      </c>
      <c r="E993" s="4" t="s">
        <v>1026</v>
      </c>
      <c r="F993" s="3" t="s">
        <v>1024</v>
      </c>
      <c r="G993" s="3" t="s">
        <v>2886</v>
      </c>
      <c r="H993" s="3" t="s">
        <v>1020</v>
      </c>
      <c r="I993" s="3" t="s">
        <v>1047</v>
      </c>
      <c r="J993" s="3" t="s">
        <v>1022</v>
      </c>
      <c r="K993" s="3" t="s">
        <v>1025</v>
      </c>
      <c r="L993" s="5">
        <v>6.25</v>
      </c>
      <c r="M993" s="4">
        <v>1</v>
      </c>
      <c r="N993" s="5">
        <v>2.85</v>
      </c>
      <c r="O993" s="5">
        <v>2.85</v>
      </c>
      <c r="P993" s="4">
        <v>17</v>
      </c>
      <c r="Q993" s="6">
        <v>5.8823529411764701</v>
      </c>
      <c r="R993" s="7">
        <v>1.47</v>
      </c>
      <c r="S993" s="6">
        <v>0</v>
      </c>
      <c r="T993" s="5">
        <v>0</v>
      </c>
      <c r="U993" s="5">
        <v>0</v>
      </c>
      <c r="V993" s="5">
        <f t="shared" si="23"/>
        <v>2.85</v>
      </c>
      <c r="W993" s="4">
        <v>0</v>
      </c>
    </row>
    <row r="994" spans="1:23" x14ac:dyDescent="0.25">
      <c r="A994" s="3" t="s">
        <v>1041</v>
      </c>
      <c r="B994" s="3" t="s">
        <v>1042</v>
      </c>
      <c r="C994" s="3" t="s">
        <v>1445</v>
      </c>
      <c r="D994" s="3" t="s">
        <v>1446</v>
      </c>
      <c r="E994" s="4" t="s">
        <v>1026</v>
      </c>
      <c r="F994" s="3" t="s">
        <v>1241</v>
      </c>
      <c r="G994" s="3" t="s">
        <v>900</v>
      </c>
      <c r="H994" s="3" t="s">
        <v>1020</v>
      </c>
      <c r="I994" s="3" t="s">
        <v>1047</v>
      </c>
      <c r="J994" s="3" t="s">
        <v>1022</v>
      </c>
      <c r="K994" s="3" t="s">
        <v>1025</v>
      </c>
      <c r="L994" s="5">
        <v>6.25</v>
      </c>
      <c r="M994" s="4">
        <v>1</v>
      </c>
      <c r="N994" s="5">
        <v>2.8624999999999998</v>
      </c>
      <c r="O994" s="5">
        <v>2.8624999999999998</v>
      </c>
      <c r="P994" s="4">
        <v>13</v>
      </c>
      <c r="Q994" s="6">
        <v>7.6923076923076898</v>
      </c>
      <c r="R994" s="7">
        <v>2.3846153846153801</v>
      </c>
      <c r="S994" s="6">
        <v>0</v>
      </c>
      <c r="T994" s="5">
        <v>0</v>
      </c>
      <c r="U994" s="5">
        <v>0</v>
      </c>
      <c r="V994" s="5">
        <f t="shared" si="23"/>
        <v>2.8624999999999998</v>
      </c>
      <c r="W994" s="4">
        <v>0</v>
      </c>
    </row>
    <row r="995" spans="1:23" x14ac:dyDescent="0.25">
      <c r="A995" s="3" t="s">
        <v>1041</v>
      </c>
      <c r="B995" s="3" t="s">
        <v>1042</v>
      </c>
      <c r="C995" s="3" t="s">
        <v>1447</v>
      </c>
      <c r="D995" s="3" t="s">
        <v>1448</v>
      </c>
      <c r="E995" s="4" t="s">
        <v>1026</v>
      </c>
      <c r="F995" s="3" t="s">
        <v>1241</v>
      </c>
      <c r="G995" s="3" t="s">
        <v>900</v>
      </c>
      <c r="H995" s="3" t="s">
        <v>1020</v>
      </c>
      <c r="I995" s="3" t="s">
        <v>1047</v>
      </c>
      <c r="J995" s="3" t="s">
        <v>1022</v>
      </c>
      <c r="K995" s="3" t="s">
        <v>1025</v>
      </c>
      <c r="L995" s="5">
        <v>6.25</v>
      </c>
      <c r="M995" s="4">
        <v>1</v>
      </c>
      <c r="N995" s="5">
        <v>2.8624999999999998</v>
      </c>
      <c r="O995" s="5">
        <v>2.8624999999999998</v>
      </c>
      <c r="P995" s="4">
        <v>6</v>
      </c>
      <c r="Q995" s="6">
        <v>16.6666666666667</v>
      </c>
      <c r="R995" s="7">
        <v>2.8333333333333299</v>
      </c>
      <c r="S995" s="6">
        <v>0</v>
      </c>
      <c r="T995" s="5">
        <v>0</v>
      </c>
      <c r="U995" s="5">
        <v>0</v>
      </c>
      <c r="V995" s="5">
        <f t="shared" si="23"/>
        <v>2.8624999999999998</v>
      </c>
      <c r="W995" s="4">
        <v>0</v>
      </c>
    </row>
    <row r="996" spans="1:23" x14ac:dyDescent="0.25">
      <c r="A996" s="3" t="s">
        <v>1041</v>
      </c>
      <c r="B996" s="3" t="s">
        <v>1042</v>
      </c>
      <c r="C996" s="3" t="s">
        <v>1449</v>
      </c>
      <c r="D996" s="3" t="s">
        <v>351</v>
      </c>
      <c r="E996" s="4" t="s">
        <v>1026</v>
      </c>
      <c r="F996" s="3" t="s">
        <v>1045</v>
      </c>
      <c r="G996" s="3" t="s">
        <v>4</v>
      </c>
      <c r="H996" s="3" t="s">
        <v>1020</v>
      </c>
      <c r="I996" s="3" t="s">
        <v>1047</v>
      </c>
      <c r="J996" s="3" t="s">
        <v>1022</v>
      </c>
      <c r="K996" s="3" t="s">
        <v>1039</v>
      </c>
      <c r="L996" s="5">
        <v>6.25</v>
      </c>
      <c r="M996" s="4">
        <v>2</v>
      </c>
      <c r="N996" s="5">
        <v>2.8624999999999998</v>
      </c>
      <c r="O996" s="5">
        <v>1.4312499999999999</v>
      </c>
      <c r="P996" s="4">
        <v>35</v>
      </c>
      <c r="Q996" s="6">
        <v>5.71428571428571</v>
      </c>
      <c r="R996" s="7">
        <v>1.5657142857142901</v>
      </c>
      <c r="S996" s="6">
        <v>0</v>
      </c>
      <c r="T996" s="5">
        <v>0</v>
      </c>
      <c r="U996" s="5">
        <v>0</v>
      </c>
      <c r="V996" s="5">
        <f t="shared" si="23"/>
        <v>2.8624999999999998</v>
      </c>
      <c r="W996" s="4">
        <v>0</v>
      </c>
    </row>
    <row r="997" spans="1:23" x14ac:dyDescent="0.25">
      <c r="A997" s="3" t="s">
        <v>1041</v>
      </c>
      <c r="B997" s="3" t="s">
        <v>1042</v>
      </c>
      <c r="C997" s="3" t="s">
        <v>1450</v>
      </c>
      <c r="D997" s="3" t="s">
        <v>1451</v>
      </c>
      <c r="E997" s="4" t="s">
        <v>1026</v>
      </c>
      <c r="F997" s="3" t="s">
        <v>1045</v>
      </c>
      <c r="G997" s="3" t="s">
        <v>4</v>
      </c>
      <c r="H997" s="3" t="s">
        <v>1020</v>
      </c>
      <c r="I997" s="3" t="s">
        <v>1047</v>
      </c>
      <c r="J997" s="3" t="s">
        <v>1022</v>
      </c>
      <c r="K997" s="3" t="s">
        <v>1039</v>
      </c>
      <c r="L997" s="5">
        <v>6.25</v>
      </c>
      <c r="M997" s="4">
        <v>1</v>
      </c>
      <c r="N997" s="5">
        <v>2.8624999999999998</v>
      </c>
      <c r="O997" s="5">
        <v>2.8624999999999998</v>
      </c>
      <c r="P997" s="4">
        <v>4</v>
      </c>
      <c r="Q997" s="6">
        <v>25</v>
      </c>
      <c r="R997" s="7">
        <v>1.5</v>
      </c>
      <c r="S997" s="6">
        <v>0</v>
      </c>
      <c r="T997" s="5">
        <v>0</v>
      </c>
      <c r="U997" s="5">
        <v>0</v>
      </c>
      <c r="V997" s="5">
        <f t="shared" si="23"/>
        <v>2.8624999999999998</v>
      </c>
      <c r="W997" s="4">
        <v>0</v>
      </c>
    </row>
    <row r="998" spans="1:23" x14ac:dyDescent="0.25">
      <c r="A998" s="3" t="s">
        <v>1041</v>
      </c>
      <c r="B998" s="3" t="s">
        <v>1042</v>
      </c>
      <c r="C998" s="3" t="s">
        <v>1452</v>
      </c>
      <c r="D998" s="3" t="s">
        <v>353</v>
      </c>
      <c r="E998" s="4" t="s">
        <v>1026</v>
      </c>
      <c r="F998" s="3" t="s">
        <v>1074</v>
      </c>
      <c r="G998" s="3" t="s">
        <v>1165</v>
      </c>
      <c r="H998" s="3" t="s">
        <v>1020</v>
      </c>
      <c r="I998" s="3" t="s">
        <v>1047</v>
      </c>
      <c r="J998" s="3" t="s">
        <v>1022</v>
      </c>
      <c r="K998" s="3" t="s">
        <v>1025</v>
      </c>
      <c r="L998" s="5">
        <v>6.25</v>
      </c>
      <c r="M998" s="4">
        <v>1</v>
      </c>
      <c r="N998" s="5">
        <v>2.8624999999999998</v>
      </c>
      <c r="O998" s="5">
        <v>2.8624999999999998</v>
      </c>
      <c r="P998" s="4">
        <v>66</v>
      </c>
      <c r="Q998" s="6">
        <v>1.51515151515152</v>
      </c>
      <c r="R998" s="7">
        <v>1.2784848484848499</v>
      </c>
      <c r="S998" s="6">
        <v>0</v>
      </c>
      <c r="T998" s="5">
        <v>0</v>
      </c>
      <c r="U998" s="5">
        <v>0</v>
      </c>
      <c r="V998" s="5">
        <f t="shared" si="23"/>
        <v>2.8624999999999998</v>
      </c>
      <c r="W998" s="4">
        <v>0</v>
      </c>
    </row>
    <row r="999" spans="1:23" x14ac:dyDescent="0.25">
      <c r="A999" s="3" t="s">
        <v>1041</v>
      </c>
      <c r="B999" s="3" t="s">
        <v>1042</v>
      </c>
      <c r="C999" s="3" t="s">
        <v>1453</v>
      </c>
      <c r="D999" s="3" t="s">
        <v>1454</v>
      </c>
      <c r="E999" s="4" t="s">
        <v>1026</v>
      </c>
      <c r="F999" s="3" t="s">
        <v>1061</v>
      </c>
      <c r="G999" s="3" t="s">
        <v>2857</v>
      </c>
      <c r="H999" s="3" t="s">
        <v>1020</v>
      </c>
      <c r="I999" s="3" t="s">
        <v>1047</v>
      </c>
      <c r="J999" s="3" t="s">
        <v>1022</v>
      </c>
      <c r="K999" s="3" t="s">
        <v>1039</v>
      </c>
      <c r="L999" s="5">
        <v>6.25</v>
      </c>
      <c r="M999" s="4">
        <v>1</v>
      </c>
      <c r="N999" s="5">
        <v>2.875</v>
      </c>
      <c r="O999" s="5">
        <v>2.875</v>
      </c>
      <c r="P999" s="4">
        <v>6</v>
      </c>
      <c r="Q999" s="6">
        <v>16.6666666666667</v>
      </c>
      <c r="R999" s="7">
        <v>3.8333333333333299</v>
      </c>
      <c r="S999" s="6">
        <v>0</v>
      </c>
      <c r="T999" s="5">
        <v>0</v>
      </c>
      <c r="U999" s="5">
        <v>0</v>
      </c>
      <c r="V999" s="5">
        <f t="shared" si="23"/>
        <v>2.875</v>
      </c>
      <c r="W999" s="4">
        <v>0</v>
      </c>
    </row>
    <row r="1000" spans="1:23" x14ac:dyDescent="0.25">
      <c r="A1000" s="3" t="s">
        <v>1041</v>
      </c>
      <c r="B1000" s="3" t="s">
        <v>1042</v>
      </c>
      <c r="C1000" s="3" t="s">
        <v>1455</v>
      </c>
      <c r="D1000" s="3" t="s">
        <v>685</v>
      </c>
      <c r="E1000" s="4" t="s">
        <v>1026</v>
      </c>
      <c r="F1000" s="3" t="s">
        <v>1085</v>
      </c>
      <c r="G1000" s="3" t="s">
        <v>1086</v>
      </c>
      <c r="H1000" s="3" t="s">
        <v>1020</v>
      </c>
      <c r="I1000" s="3" t="s">
        <v>1047</v>
      </c>
      <c r="J1000" s="3" t="s">
        <v>1022</v>
      </c>
      <c r="K1000" s="3" t="s">
        <v>1025</v>
      </c>
      <c r="L1000" s="5">
        <v>6.25</v>
      </c>
      <c r="M1000" s="4">
        <v>1</v>
      </c>
      <c r="N1000" s="5">
        <v>2.875</v>
      </c>
      <c r="O1000" s="5">
        <v>2.875</v>
      </c>
      <c r="P1000" s="4">
        <v>5</v>
      </c>
      <c r="Q1000" s="6">
        <v>20</v>
      </c>
      <c r="R1000" s="7">
        <v>2.8</v>
      </c>
      <c r="S1000" s="6">
        <v>0</v>
      </c>
      <c r="T1000" s="5">
        <v>0</v>
      </c>
      <c r="U1000" s="5">
        <v>0</v>
      </c>
      <c r="V1000" s="5">
        <f t="shared" si="23"/>
        <v>2.875</v>
      </c>
      <c r="W1000" s="4">
        <v>0</v>
      </c>
    </row>
    <row r="1001" spans="1:23" x14ac:dyDescent="0.25">
      <c r="A1001" s="3" t="s">
        <v>1041</v>
      </c>
      <c r="B1001" s="3" t="s">
        <v>1042</v>
      </c>
      <c r="C1001" s="3" t="s">
        <v>1456</v>
      </c>
      <c r="D1001" s="3" t="s">
        <v>445</v>
      </c>
      <c r="E1001" s="4" t="s">
        <v>1026</v>
      </c>
      <c r="F1001" s="3" t="s">
        <v>1241</v>
      </c>
      <c r="G1001" s="3" t="s">
        <v>1457</v>
      </c>
      <c r="H1001" s="3" t="s">
        <v>403</v>
      </c>
      <c r="I1001" s="3" t="s">
        <v>1047</v>
      </c>
      <c r="J1001" s="3" t="s">
        <v>1022</v>
      </c>
      <c r="K1001" s="3" t="s">
        <v>1025</v>
      </c>
      <c r="L1001" s="5">
        <v>6.25</v>
      </c>
      <c r="M1001" s="4">
        <v>1</v>
      </c>
      <c r="N1001" s="5">
        <v>2.8875000000000002</v>
      </c>
      <c r="O1001" s="5">
        <v>2.8875000000000002</v>
      </c>
      <c r="P1001" s="4">
        <v>211</v>
      </c>
      <c r="Q1001" s="6">
        <v>0.47393364928910003</v>
      </c>
      <c r="R1001" s="7">
        <v>1.25165876777251</v>
      </c>
      <c r="S1001" s="6">
        <v>0</v>
      </c>
      <c r="T1001" s="5">
        <v>0</v>
      </c>
      <c r="U1001" s="5">
        <v>0</v>
      </c>
      <c r="V1001" s="5">
        <f t="shared" si="23"/>
        <v>2.8875000000000002</v>
      </c>
      <c r="W1001" s="4">
        <v>0</v>
      </c>
    </row>
    <row r="1002" spans="1:23" x14ac:dyDescent="0.25">
      <c r="A1002" s="3" t="s">
        <v>1041</v>
      </c>
      <c r="B1002" s="3" t="s">
        <v>1042</v>
      </c>
      <c r="C1002" s="3" t="s">
        <v>1458</v>
      </c>
      <c r="D1002" s="3" t="s">
        <v>1459</v>
      </c>
      <c r="E1002" s="4" t="s">
        <v>1026</v>
      </c>
      <c r="F1002" s="3" t="s">
        <v>1241</v>
      </c>
      <c r="G1002" s="3" t="s">
        <v>900</v>
      </c>
      <c r="H1002" s="3" t="s">
        <v>1020</v>
      </c>
      <c r="I1002" s="3" t="s">
        <v>1047</v>
      </c>
      <c r="J1002" s="3" t="s">
        <v>1022</v>
      </c>
      <c r="K1002" s="3" t="s">
        <v>1025</v>
      </c>
      <c r="L1002" s="5">
        <v>6.25</v>
      </c>
      <c r="M1002" s="4">
        <v>1</v>
      </c>
      <c r="N1002" s="5">
        <v>2.8875000000000002</v>
      </c>
      <c r="O1002" s="5">
        <v>2.8875000000000002</v>
      </c>
      <c r="P1002" s="4">
        <v>1</v>
      </c>
      <c r="Q1002" s="6">
        <v>100</v>
      </c>
      <c r="R1002" s="7">
        <v>2</v>
      </c>
      <c r="S1002" s="6">
        <v>0</v>
      </c>
      <c r="T1002" s="5">
        <v>0</v>
      </c>
      <c r="U1002" s="5">
        <v>0</v>
      </c>
      <c r="V1002" s="5">
        <f t="shared" si="23"/>
        <v>2.8875000000000002</v>
      </c>
      <c r="W1002" s="4">
        <v>0</v>
      </c>
    </row>
    <row r="1003" spans="1:23" x14ac:dyDescent="0.25">
      <c r="A1003" s="3" t="s">
        <v>1041</v>
      </c>
      <c r="B1003" s="3" t="s">
        <v>1042</v>
      </c>
      <c r="C1003" s="3" t="s">
        <v>1460</v>
      </c>
      <c r="D1003" s="3" t="s">
        <v>1461</v>
      </c>
      <c r="E1003" s="4" t="s">
        <v>1026</v>
      </c>
      <c r="F1003" s="3" t="s">
        <v>1018</v>
      </c>
      <c r="G1003" s="3" t="s">
        <v>774</v>
      </c>
      <c r="H1003" s="3" t="s">
        <v>1020</v>
      </c>
      <c r="I1003" s="3" t="s">
        <v>1047</v>
      </c>
      <c r="J1003" s="3" t="s">
        <v>1022</v>
      </c>
      <c r="K1003" s="3" t="s">
        <v>1039</v>
      </c>
      <c r="L1003" s="5">
        <v>6.25</v>
      </c>
      <c r="M1003" s="4">
        <v>3</v>
      </c>
      <c r="N1003" s="5">
        <v>2.8875000000000002</v>
      </c>
      <c r="O1003" s="5">
        <v>0.96250000000000002</v>
      </c>
      <c r="P1003" s="4">
        <v>106</v>
      </c>
      <c r="Q1003" s="6">
        <v>2.8301886792452802</v>
      </c>
      <c r="R1003" s="7">
        <v>4.3047169811320796</v>
      </c>
      <c r="S1003" s="6">
        <v>0</v>
      </c>
      <c r="T1003" s="5">
        <v>0</v>
      </c>
      <c r="U1003" s="5">
        <v>0</v>
      </c>
      <c r="V1003" s="5">
        <f t="shared" si="23"/>
        <v>2.8875000000000002</v>
      </c>
      <c r="W1003" s="4">
        <v>0</v>
      </c>
    </row>
    <row r="1004" spans="1:23" x14ac:dyDescent="0.25">
      <c r="A1004" s="3" t="s">
        <v>1041</v>
      </c>
      <c r="B1004" s="3" t="s">
        <v>1042</v>
      </c>
      <c r="C1004" s="3" t="s">
        <v>1462</v>
      </c>
      <c r="D1004" s="3" t="s">
        <v>319</v>
      </c>
      <c r="E1004" s="4" t="s">
        <v>1026</v>
      </c>
      <c r="F1004" s="3" t="s">
        <v>1067</v>
      </c>
      <c r="G1004" s="3" t="s">
        <v>887</v>
      </c>
      <c r="H1004" s="3" t="s">
        <v>1020</v>
      </c>
      <c r="I1004" s="3" t="s">
        <v>1047</v>
      </c>
      <c r="J1004" s="3" t="s">
        <v>1022</v>
      </c>
      <c r="K1004" s="3" t="s">
        <v>1025</v>
      </c>
      <c r="L1004" s="5">
        <v>6.25</v>
      </c>
      <c r="M1004" s="4">
        <v>1</v>
      </c>
      <c r="N1004" s="5">
        <v>2.8875000000000002</v>
      </c>
      <c r="O1004" s="5">
        <v>2.8875000000000002</v>
      </c>
      <c r="P1004" s="4">
        <v>4</v>
      </c>
      <c r="Q1004" s="6">
        <v>25</v>
      </c>
      <c r="R1004" s="7">
        <v>1</v>
      </c>
      <c r="S1004" s="6">
        <v>0</v>
      </c>
      <c r="T1004" s="5">
        <v>0</v>
      </c>
      <c r="U1004" s="5">
        <v>0</v>
      </c>
      <c r="V1004" s="5">
        <f t="shared" si="23"/>
        <v>2.8875000000000002</v>
      </c>
      <c r="W1004" s="4">
        <v>0</v>
      </c>
    </row>
    <row r="1005" spans="1:23" x14ac:dyDescent="0.25">
      <c r="A1005" s="3" t="s">
        <v>1041</v>
      </c>
      <c r="B1005" s="3" t="s">
        <v>1042</v>
      </c>
      <c r="C1005" s="3" t="s">
        <v>1463</v>
      </c>
      <c r="D1005" s="3" t="s">
        <v>1464</v>
      </c>
      <c r="E1005" s="4" t="s">
        <v>1026</v>
      </c>
      <c r="F1005" s="3" t="s">
        <v>1045</v>
      </c>
      <c r="G1005" s="3" t="s">
        <v>4</v>
      </c>
      <c r="H1005" s="3" t="s">
        <v>1020</v>
      </c>
      <c r="I1005" s="3" t="s">
        <v>1047</v>
      </c>
      <c r="J1005" s="3" t="s">
        <v>1022</v>
      </c>
      <c r="K1005" s="3" t="s">
        <v>1039</v>
      </c>
      <c r="L1005" s="5">
        <v>6.25</v>
      </c>
      <c r="M1005" s="4">
        <v>1</v>
      </c>
      <c r="N1005" s="5">
        <v>2.8875000000000002</v>
      </c>
      <c r="O1005" s="5">
        <v>2.8875000000000002</v>
      </c>
      <c r="P1005" s="4">
        <v>3</v>
      </c>
      <c r="Q1005" s="6">
        <v>33.3333333333333</v>
      </c>
      <c r="R1005" s="7">
        <v>2.6666666666666701</v>
      </c>
      <c r="S1005" s="6">
        <v>0</v>
      </c>
      <c r="T1005" s="5">
        <v>0</v>
      </c>
      <c r="U1005" s="5">
        <v>0</v>
      </c>
      <c r="V1005" s="5">
        <f t="shared" si="23"/>
        <v>2.8875000000000002</v>
      </c>
      <c r="W1005" s="4">
        <v>0</v>
      </c>
    </row>
    <row r="1006" spans="1:23" x14ac:dyDescent="0.25">
      <c r="A1006" s="3" t="s">
        <v>1041</v>
      </c>
      <c r="B1006" s="3" t="s">
        <v>1042</v>
      </c>
      <c r="C1006" s="3" t="s">
        <v>1465</v>
      </c>
      <c r="D1006" s="3" t="s">
        <v>353</v>
      </c>
      <c r="E1006" s="4" t="s">
        <v>1026</v>
      </c>
      <c r="F1006" s="3" t="s">
        <v>1254</v>
      </c>
      <c r="G1006" s="3" t="s">
        <v>1466</v>
      </c>
      <c r="H1006" s="3" t="s">
        <v>1020</v>
      </c>
      <c r="I1006" s="3" t="s">
        <v>1047</v>
      </c>
      <c r="J1006" s="3" t="s">
        <v>1022</v>
      </c>
      <c r="K1006" s="3" t="s">
        <v>1025</v>
      </c>
      <c r="L1006" s="5">
        <v>6.25</v>
      </c>
      <c r="M1006" s="4">
        <v>1</v>
      </c>
      <c r="N1006" s="5">
        <v>2.8875000000000002</v>
      </c>
      <c r="O1006" s="5">
        <v>2.8875000000000002</v>
      </c>
      <c r="P1006" s="4">
        <v>20</v>
      </c>
      <c r="Q1006" s="6">
        <v>5</v>
      </c>
      <c r="R1006" s="7">
        <v>1.2495000000000001</v>
      </c>
      <c r="S1006" s="6">
        <v>0</v>
      </c>
      <c r="T1006" s="5">
        <v>0</v>
      </c>
      <c r="U1006" s="5">
        <v>0</v>
      </c>
      <c r="V1006" s="5">
        <f t="shared" si="23"/>
        <v>2.8875000000000002</v>
      </c>
      <c r="W1006" s="4">
        <v>0</v>
      </c>
    </row>
    <row r="1007" spans="1:23" x14ac:dyDescent="0.25">
      <c r="A1007" s="3" t="s">
        <v>1041</v>
      </c>
      <c r="B1007" s="3" t="s">
        <v>1042</v>
      </c>
      <c r="C1007" s="3" t="s">
        <v>1467</v>
      </c>
      <c r="D1007" s="3" t="s">
        <v>1301</v>
      </c>
      <c r="E1007" s="4" t="s">
        <v>1026</v>
      </c>
      <c r="F1007" s="3" t="s">
        <v>1024</v>
      </c>
      <c r="G1007" s="3" t="s">
        <v>830</v>
      </c>
      <c r="H1007" s="3" t="s">
        <v>1020</v>
      </c>
      <c r="I1007" s="3" t="s">
        <v>1047</v>
      </c>
      <c r="J1007" s="3" t="s">
        <v>1022</v>
      </c>
      <c r="K1007" s="3" t="s">
        <v>1025</v>
      </c>
      <c r="L1007" s="5">
        <v>6.25</v>
      </c>
      <c r="M1007" s="4">
        <v>1</v>
      </c>
      <c r="N1007" s="5">
        <v>2.8875000000000002</v>
      </c>
      <c r="O1007" s="5">
        <v>2.8875000000000002</v>
      </c>
      <c r="P1007" s="4">
        <v>42</v>
      </c>
      <c r="Q1007" s="6">
        <v>2.38095238095238</v>
      </c>
      <c r="R1007" s="7">
        <v>1.2619047619047601</v>
      </c>
      <c r="S1007" s="6">
        <v>0</v>
      </c>
      <c r="T1007" s="5">
        <v>0</v>
      </c>
      <c r="U1007" s="5">
        <v>0</v>
      </c>
      <c r="V1007" s="5">
        <f t="shared" si="23"/>
        <v>2.8875000000000002</v>
      </c>
      <c r="W1007" s="4">
        <v>0</v>
      </c>
    </row>
    <row r="1008" spans="1:23" x14ac:dyDescent="0.25">
      <c r="A1008" s="3" t="s">
        <v>1041</v>
      </c>
      <c r="B1008" s="3" t="s">
        <v>1042</v>
      </c>
      <c r="C1008" s="3" t="s">
        <v>1468</v>
      </c>
      <c r="D1008" s="3" t="s">
        <v>1469</v>
      </c>
      <c r="E1008" s="4" t="s">
        <v>1026</v>
      </c>
      <c r="F1008" s="3" t="s">
        <v>1081</v>
      </c>
      <c r="G1008" s="3" t="s">
        <v>3107</v>
      </c>
      <c r="H1008" s="3" t="s">
        <v>1020</v>
      </c>
      <c r="I1008" s="3" t="s">
        <v>1047</v>
      </c>
      <c r="J1008" s="3" t="s">
        <v>1022</v>
      </c>
      <c r="K1008" s="3" t="s">
        <v>1039</v>
      </c>
      <c r="L1008" s="5">
        <v>6.25</v>
      </c>
      <c r="M1008" s="4">
        <v>1</v>
      </c>
      <c r="N1008" s="5">
        <v>2.8875000000000002</v>
      </c>
      <c r="O1008" s="5">
        <v>2.8875000000000002</v>
      </c>
      <c r="P1008" s="4">
        <v>6</v>
      </c>
      <c r="Q1008" s="6">
        <v>16.6666666666667</v>
      </c>
      <c r="R1008" s="7">
        <v>1</v>
      </c>
      <c r="S1008" s="6">
        <v>0</v>
      </c>
      <c r="T1008" s="5">
        <v>0</v>
      </c>
      <c r="U1008" s="5">
        <v>0</v>
      </c>
      <c r="V1008" s="5">
        <f t="shared" si="23"/>
        <v>2.8875000000000002</v>
      </c>
      <c r="W1008" s="4">
        <v>0</v>
      </c>
    </row>
    <row r="1009" spans="1:23" x14ac:dyDescent="0.25">
      <c r="A1009" s="3" t="s">
        <v>1041</v>
      </c>
      <c r="B1009" s="3" t="s">
        <v>1042</v>
      </c>
      <c r="C1009" s="3" t="s">
        <v>1470</v>
      </c>
      <c r="D1009" s="3" t="s">
        <v>983</v>
      </c>
      <c r="E1009" s="4" t="s">
        <v>1026</v>
      </c>
      <c r="F1009" s="3" t="s">
        <v>1081</v>
      </c>
      <c r="G1009" s="3" t="s">
        <v>3107</v>
      </c>
      <c r="H1009" s="3" t="s">
        <v>1020</v>
      </c>
      <c r="I1009" s="3" t="s">
        <v>1047</v>
      </c>
      <c r="J1009" s="3" t="s">
        <v>1022</v>
      </c>
      <c r="K1009" s="3" t="s">
        <v>1039</v>
      </c>
      <c r="L1009" s="5">
        <v>6.25</v>
      </c>
      <c r="M1009" s="4">
        <v>1</v>
      </c>
      <c r="N1009" s="5">
        <v>2.8875000000000002</v>
      </c>
      <c r="O1009" s="5">
        <v>2.8875000000000002</v>
      </c>
      <c r="P1009" s="4">
        <v>1</v>
      </c>
      <c r="Q1009" s="6">
        <v>100</v>
      </c>
      <c r="R1009" s="7">
        <v>1</v>
      </c>
      <c r="S1009" s="6">
        <v>0</v>
      </c>
      <c r="T1009" s="5">
        <v>0</v>
      </c>
      <c r="U1009" s="5">
        <v>0</v>
      </c>
      <c r="V1009" s="5">
        <f t="shared" si="23"/>
        <v>2.8875000000000002</v>
      </c>
      <c r="W1009" s="4">
        <v>0</v>
      </c>
    </row>
    <row r="1010" spans="1:23" x14ac:dyDescent="0.25">
      <c r="A1010" s="3" t="s">
        <v>1041</v>
      </c>
      <c r="B1010" s="3" t="s">
        <v>1042</v>
      </c>
      <c r="C1010" s="3" t="s">
        <v>1471</v>
      </c>
      <c r="D1010" s="3" t="s">
        <v>1472</v>
      </c>
      <c r="E1010" s="4" t="s">
        <v>1026</v>
      </c>
      <c r="F1010" s="3" t="s">
        <v>1018</v>
      </c>
      <c r="G1010" s="3" t="s">
        <v>1238</v>
      </c>
      <c r="H1010" s="3" t="s">
        <v>1020</v>
      </c>
      <c r="I1010" s="3" t="s">
        <v>1047</v>
      </c>
      <c r="J1010" s="3" t="s">
        <v>1022</v>
      </c>
      <c r="K1010" s="3" t="s">
        <v>1025</v>
      </c>
      <c r="L1010" s="5">
        <v>6.25</v>
      </c>
      <c r="M1010" s="4">
        <v>5</v>
      </c>
      <c r="N1010" s="5">
        <v>2.9</v>
      </c>
      <c r="O1010" s="5">
        <v>0.57999999999999996</v>
      </c>
      <c r="P1010" s="4">
        <v>4171</v>
      </c>
      <c r="Q1010" s="6">
        <v>0.11987532965715701</v>
      </c>
      <c r="R1010" s="7">
        <v>6.03035243346919</v>
      </c>
      <c r="S1010" s="6">
        <v>0</v>
      </c>
      <c r="T1010" s="5">
        <v>0</v>
      </c>
      <c r="U1010" s="5">
        <v>0</v>
      </c>
      <c r="V1010" s="5">
        <f t="shared" si="23"/>
        <v>2.9</v>
      </c>
      <c r="W1010" s="4">
        <v>0</v>
      </c>
    </row>
    <row r="1011" spans="1:23" x14ac:dyDescent="0.25">
      <c r="A1011" s="3" t="s">
        <v>1041</v>
      </c>
      <c r="B1011" s="3" t="s">
        <v>1042</v>
      </c>
      <c r="C1011" s="3" t="s">
        <v>1473</v>
      </c>
      <c r="D1011" s="3" t="s">
        <v>1474</v>
      </c>
      <c r="E1011" s="4" t="s">
        <v>1026</v>
      </c>
      <c r="F1011" s="3" t="s">
        <v>1024</v>
      </c>
      <c r="G1011" s="3" t="s">
        <v>943</v>
      </c>
      <c r="H1011" s="3" t="s">
        <v>1020</v>
      </c>
      <c r="I1011" s="3" t="s">
        <v>1047</v>
      </c>
      <c r="J1011" s="3" t="s">
        <v>1022</v>
      </c>
      <c r="K1011" s="3" t="s">
        <v>1025</v>
      </c>
      <c r="L1011" s="5">
        <v>6.25</v>
      </c>
      <c r="M1011" s="4">
        <v>2</v>
      </c>
      <c r="N1011" s="5">
        <v>2.9</v>
      </c>
      <c r="O1011" s="5">
        <v>1.45</v>
      </c>
      <c r="P1011" s="4">
        <v>3</v>
      </c>
      <c r="Q1011" s="6">
        <v>66.6666666666667</v>
      </c>
      <c r="R1011" s="7">
        <v>2.6666666666666701</v>
      </c>
      <c r="S1011" s="6">
        <v>0</v>
      </c>
      <c r="T1011" s="5">
        <v>0</v>
      </c>
      <c r="U1011" s="5">
        <v>0</v>
      </c>
      <c r="V1011" s="5">
        <f t="shared" si="23"/>
        <v>2.9</v>
      </c>
      <c r="W1011" s="4">
        <v>0</v>
      </c>
    </row>
    <row r="1012" spans="1:23" x14ac:dyDescent="0.25">
      <c r="A1012" s="3" t="s">
        <v>1041</v>
      </c>
      <c r="B1012" s="3" t="s">
        <v>1042</v>
      </c>
      <c r="C1012" s="3" t="s">
        <v>1475</v>
      </c>
      <c r="D1012" s="3" t="s">
        <v>1476</v>
      </c>
      <c r="E1012" s="4" t="s">
        <v>1026</v>
      </c>
      <c r="F1012" s="3" t="s">
        <v>1241</v>
      </c>
      <c r="G1012" s="3" t="s">
        <v>866</v>
      </c>
      <c r="H1012" s="3" t="s">
        <v>1020</v>
      </c>
      <c r="I1012" s="3" t="s">
        <v>1047</v>
      </c>
      <c r="J1012" s="3" t="s">
        <v>1022</v>
      </c>
      <c r="K1012" s="3" t="s">
        <v>1025</v>
      </c>
      <c r="L1012" s="5">
        <v>6.25</v>
      </c>
      <c r="M1012" s="4">
        <v>2</v>
      </c>
      <c r="N1012" s="5">
        <v>2.9125000000000001</v>
      </c>
      <c r="O1012" s="5">
        <v>1.45625</v>
      </c>
      <c r="P1012" s="4">
        <v>299</v>
      </c>
      <c r="Q1012" s="6">
        <v>0.668896321070234</v>
      </c>
      <c r="R1012" s="7">
        <v>1.58428093645485</v>
      </c>
      <c r="S1012" s="6">
        <v>0</v>
      </c>
      <c r="T1012" s="5">
        <v>0</v>
      </c>
      <c r="U1012" s="5">
        <v>0</v>
      </c>
      <c r="V1012" s="5">
        <f t="shared" si="23"/>
        <v>2.9125000000000001</v>
      </c>
      <c r="W1012" s="4">
        <v>0</v>
      </c>
    </row>
    <row r="1013" spans="1:23" x14ac:dyDescent="0.25">
      <c r="A1013" s="3" t="s">
        <v>1041</v>
      </c>
      <c r="B1013" s="3" t="s">
        <v>1042</v>
      </c>
      <c r="C1013" s="3" t="s">
        <v>1477</v>
      </c>
      <c r="D1013" s="3" t="s">
        <v>1478</v>
      </c>
      <c r="E1013" s="4" t="s">
        <v>1026</v>
      </c>
      <c r="F1013" s="3" t="s">
        <v>1045</v>
      </c>
      <c r="G1013" s="3" t="s">
        <v>876</v>
      </c>
      <c r="H1013" s="3" t="s">
        <v>1020</v>
      </c>
      <c r="I1013" s="3" t="s">
        <v>1047</v>
      </c>
      <c r="J1013" s="3" t="s">
        <v>1022</v>
      </c>
      <c r="K1013" s="3" t="s">
        <v>1025</v>
      </c>
      <c r="L1013" s="5">
        <v>6.25</v>
      </c>
      <c r="M1013" s="4">
        <v>1</v>
      </c>
      <c r="N1013" s="5">
        <v>2.9125000000000001</v>
      </c>
      <c r="O1013" s="5">
        <v>2.9125000000000001</v>
      </c>
      <c r="P1013" s="4">
        <v>9</v>
      </c>
      <c r="Q1013" s="6">
        <v>11.1111111111111</v>
      </c>
      <c r="R1013" s="7">
        <v>3.11</v>
      </c>
      <c r="S1013" s="6">
        <v>0</v>
      </c>
      <c r="T1013" s="5">
        <v>0</v>
      </c>
      <c r="U1013" s="5">
        <v>0</v>
      </c>
      <c r="V1013" s="5">
        <f t="shared" si="23"/>
        <v>2.9125000000000001</v>
      </c>
      <c r="W1013" s="4">
        <v>0</v>
      </c>
    </row>
    <row r="1014" spans="1:23" x14ac:dyDescent="0.25">
      <c r="A1014" s="3" t="s">
        <v>1041</v>
      </c>
      <c r="B1014" s="3" t="s">
        <v>1042</v>
      </c>
      <c r="C1014" s="3" t="s">
        <v>1479</v>
      </c>
      <c r="D1014" s="3" t="s">
        <v>1073</v>
      </c>
      <c r="E1014" s="4" t="s">
        <v>1026</v>
      </c>
      <c r="F1014" s="3" t="s">
        <v>1061</v>
      </c>
      <c r="G1014" s="3" t="s">
        <v>5</v>
      </c>
      <c r="H1014" s="3" t="s">
        <v>1020</v>
      </c>
      <c r="I1014" s="3" t="s">
        <v>1047</v>
      </c>
      <c r="J1014" s="3" t="s">
        <v>1022</v>
      </c>
      <c r="K1014" s="3" t="s">
        <v>1039</v>
      </c>
      <c r="L1014" s="5">
        <v>6.25</v>
      </c>
      <c r="M1014" s="4">
        <v>1</v>
      </c>
      <c r="N1014" s="5">
        <v>2.9125000000000001</v>
      </c>
      <c r="O1014" s="5">
        <v>2.9125000000000001</v>
      </c>
      <c r="P1014" s="4">
        <v>13</v>
      </c>
      <c r="Q1014" s="6">
        <v>7.6923076923076898</v>
      </c>
      <c r="R1014" s="7">
        <v>4.1615384615384601</v>
      </c>
      <c r="S1014" s="6">
        <v>0</v>
      </c>
      <c r="T1014" s="5">
        <v>0</v>
      </c>
      <c r="U1014" s="5">
        <v>0</v>
      </c>
      <c r="V1014" s="5">
        <f t="shared" si="23"/>
        <v>2.9125000000000001</v>
      </c>
      <c r="W1014" s="4">
        <v>0</v>
      </c>
    </row>
    <row r="1015" spans="1:23" x14ac:dyDescent="0.25">
      <c r="A1015" s="3" t="s">
        <v>1041</v>
      </c>
      <c r="B1015" s="3" t="s">
        <v>1042</v>
      </c>
      <c r="C1015" s="3" t="s">
        <v>1480</v>
      </c>
      <c r="D1015" s="3" t="s">
        <v>1481</v>
      </c>
      <c r="E1015" s="4" t="s">
        <v>1026</v>
      </c>
      <c r="F1015" s="3" t="s">
        <v>1308</v>
      </c>
      <c r="G1015" s="3" t="s">
        <v>1380</v>
      </c>
      <c r="H1015" s="3" t="s">
        <v>1020</v>
      </c>
      <c r="I1015" s="3" t="s">
        <v>1047</v>
      </c>
      <c r="J1015" s="3" t="s">
        <v>1022</v>
      </c>
      <c r="K1015" s="3" t="s">
        <v>1039</v>
      </c>
      <c r="L1015" s="5">
        <v>6.25</v>
      </c>
      <c r="M1015" s="4">
        <v>1</v>
      </c>
      <c r="N1015" s="5">
        <v>2.9125000000000001</v>
      </c>
      <c r="O1015" s="5">
        <v>2.9125000000000001</v>
      </c>
      <c r="P1015" s="4">
        <v>11</v>
      </c>
      <c r="Q1015" s="6">
        <v>9.0909090909090899</v>
      </c>
      <c r="R1015" s="7">
        <v>3.3636363636363602</v>
      </c>
      <c r="S1015" s="6">
        <v>0</v>
      </c>
      <c r="T1015" s="5">
        <v>0</v>
      </c>
      <c r="U1015" s="5">
        <v>0</v>
      </c>
      <c r="V1015" s="5">
        <f t="shared" si="23"/>
        <v>2.9125000000000001</v>
      </c>
      <c r="W1015" s="4">
        <v>0</v>
      </c>
    </row>
    <row r="1016" spans="1:23" x14ac:dyDescent="0.25">
      <c r="A1016" s="3" t="s">
        <v>1041</v>
      </c>
      <c r="B1016" s="3" t="s">
        <v>1042</v>
      </c>
      <c r="C1016" s="3" t="s">
        <v>1482</v>
      </c>
      <c r="D1016" s="3" t="s">
        <v>165</v>
      </c>
      <c r="E1016" s="4" t="s">
        <v>1026</v>
      </c>
      <c r="F1016" s="3" t="s">
        <v>1067</v>
      </c>
      <c r="G1016" s="3" t="s">
        <v>1068</v>
      </c>
      <c r="H1016" s="3" t="s">
        <v>1020</v>
      </c>
      <c r="I1016" s="3" t="s">
        <v>1047</v>
      </c>
      <c r="J1016" s="3" t="s">
        <v>1022</v>
      </c>
      <c r="K1016" s="3" t="s">
        <v>1025</v>
      </c>
      <c r="L1016" s="5">
        <v>6.25</v>
      </c>
      <c r="M1016" s="4">
        <v>1</v>
      </c>
      <c r="N1016" s="5">
        <v>2.9249999999999998</v>
      </c>
      <c r="O1016" s="5">
        <v>2.9249999999999998</v>
      </c>
      <c r="P1016" s="4">
        <v>14</v>
      </c>
      <c r="Q1016" s="6">
        <v>7.1428571428571397</v>
      </c>
      <c r="R1016" s="7">
        <v>1.9071428571428599</v>
      </c>
      <c r="S1016" s="6">
        <v>0</v>
      </c>
      <c r="T1016" s="5">
        <v>0</v>
      </c>
      <c r="U1016" s="5">
        <v>0</v>
      </c>
      <c r="V1016" s="5">
        <f t="shared" si="23"/>
        <v>2.9249999999999998</v>
      </c>
      <c r="W1016" s="4">
        <v>0</v>
      </c>
    </row>
    <row r="1017" spans="1:23" x14ac:dyDescent="0.25">
      <c r="A1017" s="3" t="s">
        <v>1041</v>
      </c>
      <c r="B1017" s="3" t="s">
        <v>1042</v>
      </c>
      <c r="C1017" s="3" t="s">
        <v>1483</v>
      </c>
      <c r="D1017" s="3" t="s">
        <v>1142</v>
      </c>
      <c r="E1017" s="4" t="s">
        <v>1026</v>
      </c>
      <c r="F1017" s="3" t="s">
        <v>1045</v>
      </c>
      <c r="G1017" s="3" t="s">
        <v>2950</v>
      </c>
      <c r="H1017" s="3" t="s">
        <v>1020</v>
      </c>
      <c r="I1017" s="3" t="s">
        <v>1047</v>
      </c>
      <c r="J1017" s="3" t="s">
        <v>1022</v>
      </c>
      <c r="K1017" s="3" t="s">
        <v>1025</v>
      </c>
      <c r="L1017" s="5">
        <v>6.25</v>
      </c>
      <c r="M1017" s="4">
        <v>2</v>
      </c>
      <c r="N1017" s="5">
        <v>2.9249999999999998</v>
      </c>
      <c r="O1017" s="5">
        <v>1.4624999999999999</v>
      </c>
      <c r="P1017" s="4">
        <v>16</v>
      </c>
      <c r="Q1017" s="6">
        <v>12.5</v>
      </c>
      <c r="R1017" s="7">
        <v>1.1850000000000001</v>
      </c>
      <c r="S1017" s="6">
        <v>0</v>
      </c>
      <c r="T1017" s="5">
        <v>0</v>
      </c>
      <c r="U1017" s="5">
        <v>0</v>
      </c>
      <c r="V1017" s="5">
        <f t="shared" si="23"/>
        <v>2.9249999999999998</v>
      </c>
      <c r="W1017" s="4">
        <v>0</v>
      </c>
    </row>
    <row r="1018" spans="1:23" x14ac:dyDescent="0.25">
      <c r="A1018" s="3" t="s">
        <v>1041</v>
      </c>
      <c r="B1018" s="3" t="s">
        <v>1042</v>
      </c>
      <c r="C1018" s="3" t="s">
        <v>1484</v>
      </c>
      <c r="D1018" s="3" t="s">
        <v>185</v>
      </c>
      <c r="E1018" s="4" t="s">
        <v>1026</v>
      </c>
      <c r="F1018" s="3" t="s">
        <v>1308</v>
      </c>
      <c r="G1018" s="3" t="s">
        <v>14</v>
      </c>
      <c r="H1018" s="3" t="s">
        <v>1020</v>
      </c>
      <c r="I1018" s="3" t="s">
        <v>1047</v>
      </c>
      <c r="J1018" s="3" t="s">
        <v>1022</v>
      </c>
      <c r="K1018" s="3" t="s">
        <v>1025</v>
      </c>
      <c r="L1018" s="5">
        <v>6.25</v>
      </c>
      <c r="M1018" s="4">
        <v>1</v>
      </c>
      <c r="N1018" s="5">
        <v>2.9249999999999998</v>
      </c>
      <c r="O1018" s="5">
        <v>2.9249999999999998</v>
      </c>
      <c r="P1018" s="4">
        <v>36</v>
      </c>
      <c r="Q1018" s="6">
        <v>2.7777777777777799</v>
      </c>
      <c r="R1018" s="7">
        <v>1.3886111111111099</v>
      </c>
      <c r="S1018" s="6">
        <v>0</v>
      </c>
      <c r="T1018" s="5">
        <v>0</v>
      </c>
      <c r="U1018" s="5">
        <v>0</v>
      </c>
      <c r="V1018" s="5">
        <f t="shared" si="23"/>
        <v>2.9249999999999998</v>
      </c>
      <c r="W1018" s="4">
        <v>0</v>
      </c>
    </row>
    <row r="1019" spans="1:23" x14ac:dyDescent="0.25">
      <c r="A1019" s="3" t="s">
        <v>1041</v>
      </c>
      <c r="B1019" s="3" t="s">
        <v>1042</v>
      </c>
      <c r="C1019" s="3" t="s">
        <v>1485</v>
      </c>
      <c r="D1019" s="3" t="s">
        <v>1344</v>
      </c>
      <c r="E1019" s="4" t="s">
        <v>1026</v>
      </c>
      <c r="F1019" s="3" t="s">
        <v>1061</v>
      </c>
      <c r="G1019" s="3" t="s">
        <v>1120</v>
      </c>
      <c r="H1019" s="3" t="s">
        <v>1020</v>
      </c>
      <c r="I1019" s="3" t="s">
        <v>1047</v>
      </c>
      <c r="J1019" s="3" t="s">
        <v>1022</v>
      </c>
      <c r="K1019" s="3" t="s">
        <v>1039</v>
      </c>
      <c r="L1019" s="5">
        <v>6.25</v>
      </c>
      <c r="M1019" s="4">
        <v>1</v>
      </c>
      <c r="N1019" s="5">
        <v>2.9375</v>
      </c>
      <c r="O1019" s="5">
        <v>2.9375</v>
      </c>
      <c r="P1019" s="4">
        <v>85</v>
      </c>
      <c r="Q1019" s="6">
        <v>1.1764705882352899</v>
      </c>
      <c r="R1019" s="7">
        <v>1.1741176470588199</v>
      </c>
      <c r="S1019" s="6">
        <v>0</v>
      </c>
      <c r="T1019" s="5">
        <v>0</v>
      </c>
      <c r="U1019" s="5">
        <v>0</v>
      </c>
      <c r="V1019" s="5">
        <f t="shared" si="23"/>
        <v>2.9375</v>
      </c>
      <c r="W1019" s="4">
        <v>0</v>
      </c>
    </row>
    <row r="1020" spans="1:23" x14ac:dyDescent="0.25">
      <c r="A1020" s="3" t="s">
        <v>1041</v>
      </c>
      <c r="B1020" s="3" t="s">
        <v>1042</v>
      </c>
      <c r="C1020" s="3" t="s">
        <v>1486</v>
      </c>
      <c r="D1020" s="3" t="s">
        <v>785</v>
      </c>
      <c r="E1020" s="4" t="s">
        <v>1026</v>
      </c>
      <c r="F1020" s="3" t="s">
        <v>1241</v>
      </c>
      <c r="G1020" s="3" t="s">
        <v>880</v>
      </c>
      <c r="H1020" s="3" t="s">
        <v>1020</v>
      </c>
      <c r="I1020" s="3" t="s">
        <v>1047</v>
      </c>
      <c r="J1020" s="3" t="s">
        <v>1022</v>
      </c>
      <c r="K1020" s="3" t="s">
        <v>1025</v>
      </c>
      <c r="L1020" s="5">
        <v>6.25</v>
      </c>
      <c r="M1020" s="4">
        <v>2</v>
      </c>
      <c r="N1020" s="5">
        <v>2.95</v>
      </c>
      <c r="O1020" s="5">
        <v>1.4750000000000001</v>
      </c>
      <c r="P1020" s="4">
        <v>196</v>
      </c>
      <c r="Q1020" s="6">
        <v>1.0204081632653099</v>
      </c>
      <c r="R1020" s="7">
        <v>1.6382653061224499</v>
      </c>
      <c r="S1020" s="6">
        <v>0</v>
      </c>
      <c r="T1020" s="5">
        <v>0</v>
      </c>
      <c r="U1020" s="5">
        <v>0</v>
      </c>
      <c r="V1020" s="5">
        <f t="shared" si="23"/>
        <v>2.95</v>
      </c>
      <c r="W1020" s="4">
        <v>0</v>
      </c>
    </row>
    <row r="1021" spans="1:23" x14ac:dyDescent="0.25">
      <c r="A1021" s="3" t="s">
        <v>1041</v>
      </c>
      <c r="B1021" s="3" t="s">
        <v>1042</v>
      </c>
      <c r="C1021" s="3" t="s">
        <v>1487</v>
      </c>
      <c r="D1021" s="3" t="s">
        <v>1176</v>
      </c>
      <c r="E1021" s="4" t="s">
        <v>1026</v>
      </c>
      <c r="F1021" s="3" t="s">
        <v>1085</v>
      </c>
      <c r="G1021" s="3" t="s">
        <v>923</v>
      </c>
      <c r="H1021" s="3" t="s">
        <v>1020</v>
      </c>
      <c r="I1021" s="3" t="s">
        <v>1047</v>
      </c>
      <c r="J1021" s="3" t="s">
        <v>1022</v>
      </c>
      <c r="K1021" s="3" t="s">
        <v>1025</v>
      </c>
      <c r="L1021" s="5">
        <v>6.25</v>
      </c>
      <c r="M1021" s="4">
        <v>1</v>
      </c>
      <c r="N1021" s="5">
        <v>2.95</v>
      </c>
      <c r="O1021" s="5">
        <v>2.95</v>
      </c>
      <c r="P1021" s="4">
        <v>11</v>
      </c>
      <c r="Q1021" s="6">
        <v>9.0909090909090899</v>
      </c>
      <c r="R1021" s="7">
        <v>1.63636363636364</v>
      </c>
      <c r="S1021" s="6">
        <v>0</v>
      </c>
      <c r="T1021" s="5">
        <v>0</v>
      </c>
      <c r="U1021" s="5">
        <v>0</v>
      </c>
      <c r="V1021" s="5">
        <f t="shared" si="23"/>
        <v>2.95</v>
      </c>
      <c r="W1021" s="4">
        <v>0</v>
      </c>
    </row>
    <row r="1022" spans="1:23" x14ac:dyDescent="0.25">
      <c r="A1022" s="3" t="s">
        <v>1041</v>
      </c>
      <c r="B1022" s="3" t="s">
        <v>1042</v>
      </c>
      <c r="C1022" s="3" t="s">
        <v>1488</v>
      </c>
      <c r="D1022" s="3" t="s">
        <v>3119</v>
      </c>
      <c r="E1022" s="4" t="s">
        <v>1026</v>
      </c>
      <c r="F1022" s="3" t="s">
        <v>1085</v>
      </c>
      <c r="G1022" s="3" t="s">
        <v>923</v>
      </c>
      <c r="H1022" s="3" t="s">
        <v>1020</v>
      </c>
      <c r="I1022" s="3" t="s">
        <v>1047</v>
      </c>
      <c r="J1022" s="3" t="s">
        <v>1022</v>
      </c>
      <c r="K1022" s="3" t="s">
        <v>1025</v>
      </c>
      <c r="L1022" s="5">
        <v>6.25</v>
      </c>
      <c r="M1022" s="4">
        <v>2</v>
      </c>
      <c r="N1022" s="5">
        <v>2.95</v>
      </c>
      <c r="O1022" s="5">
        <v>1.4750000000000001</v>
      </c>
      <c r="P1022" s="4">
        <v>9</v>
      </c>
      <c r="Q1022" s="6">
        <v>22.2222222222222</v>
      </c>
      <c r="R1022" s="7">
        <v>2.1111111111111098</v>
      </c>
      <c r="S1022" s="6">
        <v>0</v>
      </c>
      <c r="T1022" s="5">
        <v>0</v>
      </c>
      <c r="U1022" s="5">
        <v>0</v>
      </c>
      <c r="V1022" s="5">
        <f t="shared" si="23"/>
        <v>2.95</v>
      </c>
      <c r="W1022" s="4">
        <v>0</v>
      </c>
    </row>
    <row r="1023" spans="1:23" x14ac:dyDescent="0.25">
      <c r="A1023" s="3" t="s">
        <v>1041</v>
      </c>
      <c r="B1023" s="3" t="s">
        <v>1042</v>
      </c>
      <c r="C1023" s="3" t="s">
        <v>1489</v>
      </c>
      <c r="D1023" s="3" t="s">
        <v>145</v>
      </c>
      <c r="E1023" s="4" t="s">
        <v>1026</v>
      </c>
      <c r="F1023" s="3" t="s">
        <v>1024</v>
      </c>
      <c r="G1023" s="3" t="s">
        <v>1071</v>
      </c>
      <c r="H1023" s="3" t="s">
        <v>1020</v>
      </c>
      <c r="I1023" s="3" t="s">
        <v>1047</v>
      </c>
      <c r="J1023" s="3" t="s">
        <v>1022</v>
      </c>
      <c r="K1023" s="3" t="s">
        <v>1039</v>
      </c>
      <c r="L1023" s="5">
        <v>6.25</v>
      </c>
      <c r="M1023" s="4">
        <v>2</v>
      </c>
      <c r="N1023" s="5">
        <v>2.95</v>
      </c>
      <c r="O1023" s="5">
        <v>1.4750000000000001</v>
      </c>
      <c r="P1023" s="4">
        <v>20</v>
      </c>
      <c r="Q1023" s="6">
        <v>10</v>
      </c>
      <c r="R1023" s="7">
        <v>1.06</v>
      </c>
      <c r="S1023" s="6">
        <v>0</v>
      </c>
      <c r="T1023" s="5">
        <v>0</v>
      </c>
      <c r="U1023" s="5">
        <v>0</v>
      </c>
      <c r="V1023" s="5">
        <f t="shared" si="23"/>
        <v>2.95</v>
      </c>
      <c r="W1023" s="4">
        <v>0</v>
      </c>
    </row>
    <row r="1024" spans="1:23" x14ac:dyDescent="0.25">
      <c r="A1024" s="3" t="s">
        <v>1041</v>
      </c>
      <c r="B1024" s="3" t="s">
        <v>1042</v>
      </c>
      <c r="C1024" s="3" t="s">
        <v>1490</v>
      </c>
      <c r="D1024" s="3" t="s">
        <v>439</v>
      </c>
      <c r="E1024" s="4" t="s">
        <v>1026</v>
      </c>
      <c r="F1024" s="3" t="s">
        <v>1061</v>
      </c>
      <c r="G1024" s="3" t="s">
        <v>896</v>
      </c>
      <c r="H1024" s="3" t="s">
        <v>1020</v>
      </c>
      <c r="I1024" s="3" t="s">
        <v>1047</v>
      </c>
      <c r="J1024" s="3" t="s">
        <v>1022</v>
      </c>
      <c r="K1024" s="3" t="s">
        <v>1039</v>
      </c>
      <c r="L1024" s="5">
        <v>6.25</v>
      </c>
      <c r="M1024" s="4">
        <v>1</v>
      </c>
      <c r="N1024" s="5">
        <v>2.9624999999999999</v>
      </c>
      <c r="O1024" s="5">
        <v>2.9624999999999999</v>
      </c>
      <c r="P1024" s="4">
        <v>1</v>
      </c>
      <c r="Q1024" s="6">
        <v>100</v>
      </c>
      <c r="R1024" s="7">
        <v>1</v>
      </c>
      <c r="S1024" s="6">
        <v>0</v>
      </c>
      <c r="T1024" s="5">
        <v>0</v>
      </c>
      <c r="U1024" s="5">
        <v>0</v>
      </c>
      <c r="V1024" s="5">
        <f t="shared" si="23"/>
        <v>2.9624999999999999</v>
      </c>
      <c r="W1024" s="4">
        <v>0</v>
      </c>
    </row>
    <row r="1025" spans="1:23" x14ac:dyDescent="0.25">
      <c r="A1025" s="3" t="s">
        <v>1041</v>
      </c>
      <c r="B1025" s="3" t="s">
        <v>1042</v>
      </c>
      <c r="C1025" s="3" t="s">
        <v>1491</v>
      </c>
      <c r="D1025" s="3" t="s">
        <v>342</v>
      </c>
      <c r="E1025" s="4" t="s">
        <v>1026</v>
      </c>
      <c r="F1025" s="3" t="s">
        <v>1045</v>
      </c>
      <c r="G1025" s="3" t="s">
        <v>876</v>
      </c>
      <c r="H1025" s="3" t="s">
        <v>1020</v>
      </c>
      <c r="I1025" s="3" t="s">
        <v>1047</v>
      </c>
      <c r="J1025" s="3" t="s">
        <v>1022</v>
      </c>
      <c r="K1025" s="3" t="s">
        <v>1025</v>
      </c>
      <c r="L1025" s="5">
        <v>6.25</v>
      </c>
      <c r="M1025" s="4">
        <v>1</v>
      </c>
      <c r="N1025" s="5">
        <v>2.9750000000000001</v>
      </c>
      <c r="O1025" s="5">
        <v>2.9750000000000001</v>
      </c>
      <c r="P1025" s="4">
        <v>1</v>
      </c>
      <c r="Q1025" s="6">
        <v>100</v>
      </c>
      <c r="R1025" s="7">
        <v>1</v>
      </c>
      <c r="S1025" s="6">
        <v>0</v>
      </c>
      <c r="T1025" s="5">
        <v>0</v>
      </c>
      <c r="U1025" s="5">
        <v>0</v>
      </c>
      <c r="V1025" s="5">
        <f t="shared" si="23"/>
        <v>2.9750000000000001</v>
      </c>
      <c r="W1025" s="4">
        <v>0</v>
      </c>
    </row>
    <row r="1026" spans="1:23" x14ac:dyDescent="0.25">
      <c r="A1026" s="3" t="s">
        <v>1041</v>
      </c>
      <c r="B1026" s="3" t="s">
        <v>1042</v>
      </c>
      <c r="C1026" s="3" t="s">
        <v>1492</v>
      </c>
      <c r="D1026" s="3" t="s">
        <v>460</v>
      </c>
      <c r="E1026" s="4" t="s">
        <v>1026</v>
      </c>
      <c r="F1026" s="3" t="s">
        <v>1061</v>
      </c>
      <c r="G1026" s="3" t="s">
        <v>896</v>
      </c>
      <c r="H1026" s="3" t="s">
        <v>1020</v>
      </c>
      <c r="I1026" s="3" t="s">
        <v>1047</v>
      </c>
      <c r="J1026" s="3" t="s">
        <v>1022</v>
      </c>
      <c r="K1026" s="3" t="s">
        <v>1039</v>
      </c>
      <c r="L1026" s="5">
        <v>6.25</v>
      </c>
      <c r="M1026" s="4">
        <v>2</v>
      </c>
      <c r="N1026" s="5">
        <v>2.9750000000000001</v>
      </c>
      <c r="O1026" s="5">
        <v>1.4875</v>
      </c>
      <c r="P1026" s="4">
        <v>18</v>
      </c>
      <c r="Q1026" s="6">
        <v>11.1111111111111</v>
      </c>
      <c r="R1026" s="7">
        <v>1.1666666666666701</v>
      </c>
      <c r="S1026" s="6">
        <v>0</v>
      </c>
      <c r="T1026" s="5">
        <v>0</v>
      </c>
      <c r="U1026" s="5">
        <v>0</v>
      </c>
      <c r="V1026" s="5">
        <f t="shared" ref="V1026:V1089" si="24">N1026</f>
        <v>2.9750000000000001</v>
      </c>
      <c r="W1026" s="4">
        <v>0</v>
      </c>
    </row>
    <row r="1027" spans="1:23" x14ac:dyDescent="0.25">
      <c r="A1027" s="3" t="s">
        <v>1041</v>
      </c>
      <c r="B1027" s="3" t="s">
        <v>1042</v>
      </c>
      <c r="C1027" s="3" t="s">
        <v>1493</v>
      </c>
      <c r="D1027" s="3" t="s">
        <v>1494</v>
      </c>
      <c r="E1027" s="4" t="s">
        <v>1026</v>
      </c>
      <c r="F1027" s="3" t="s">
        <v>1061</v>
      </c>
      <c r="G1027" s="3" t="s">
        <v>1111</v>
      </c>
      <c r="H1027" s="3" t="s">
        <v>1020</v>
      </c>
      <c r="I1027" s="3" t="s">
        <v>1047</v>
      </c>
      <c r="J1027" s="3" t="s">
        <v>1022</v>
      </c>
      <c r="K1027" s="3" t="s">
        <v>1039</v>
      </c>
      <c r="L1027" s="5">
        <v>6.25</v>
      </c>
      <c r="M1027" s="4">
        <v>1</v>
      </c>
      <c r="N1027" s="5">
        <v>2.9750000000000001</v>
      </c>
      <c r="O1027" s="5">
        <v>2.9750000000000001</v>
      </c>
      <c r="P1027" s="4">
        <v>2</v>
      </c>
      <c r="Q1027" s="6">
        <v>50</v>
      </c>
      <c r="R1027" s="7">
        <v>1</v>
      </c>
      <c r="S1027" s="6">
        <v>0</v>
      </c>
      <c r="T1027" s="5">
        <v>0</v>
      </c>
      <c r="U1027" s="5">
        <v>0</v>
      </c>
      <c r="V1027" s="5">
        <f t="shared" si="24"/>
        <v>2.9750000000000001</v>
      </c>
      <c r="W1027" s="4">
        <v>0</v>
      </c>
    </row>
    <row r="1028" spans="1:23" x14ac:dyDescent="0.25">
      <c r="A1028" s="3" t="s">
        <v>1041</v>
      </c>
      <c r="B1028" s="3" t="s">
        <v>1042</v>
      </c>
      <c r="C1028" s="3" t="s">
        <v>1495</v>
      </c>
      <c r="D1028" s="3" t="s">
        <v>1496</v>
      </c>
      <c r="E1028" s="4" t="s">
        <v>1026</v>
      </c>
      <c r="F1028" s="3" t="s">
        <v>1081</v>
      </c>
      <c r="G1028" s="3" t="s">
        <v>2995</v>
      </c>
      <c r="H1028" s="3" t="s">
        <v>1020</v>
      </c>
      <c r="I1028" s="3" t="s">
        <v>1047</v>
      </c>
      <c r="J1028" s="3" t="s">
        <v>1022</v>
      </c>
      <c r="K1028" s="3" t="s">
        <v>1039</v>
      </c>
      <c r="L1028" s="5">
        <v>6.25</v>
      </c>
      <c r="M1028" s="4">
        <v>1</v>
      </c>
      <c r="N1028" s="5">
        <v>2.9750000000000001</v>
      </c>
      <c r="O1028" s="5">
        <v>2.9750000000000001</v>
      </c>
      <c r="P1028" s="4">
        <v>2</v>
      </c>
      <c r="Q1028" s="6">
        <v>50</v>
      </c>
      <c r="R1028" s="7">
        <v>1</v>
      </c>
      <c r="S1028" s="6">
        <v>0</v>
      </c>
      <c r="T1028" s="5">
        <v>0</v>
      </c>
      <c r="U1028" s="5">
        <v>0</v>
      </c>
      <c r="V1028" s="5">
        <f t="shared" si="24"/>
        <v>2.9750000000000001</v>
      </c>
      <c r="W1028" s="4">
        <v>0</v>
      </c>
    </row>
    <row r="1029" spans="1:23" x14ac:dyDescent="0.25">
      <c r="A1029" s="3" t="s">
        <v>1041</v>
      </c>
      <c r="B1029" s="3" t="s">
        <v>1042</v>
      </c>
      <c r="C1029" s="3" t="s">
        <v>1497</v>
      </c>
      <c r="D1029" s="3" t="s">
        <v>1498</v>
      </c>
      <c r="E1029" s="4" t="s">
        <v>1026</v>
      </c>
      <c r="F1029" s="3" t="s">
        <v>1061</v>
      </c>
      <c r="G1029" s="3" t="s">
        <v>2907</v>
      </c>
      <c r="H1029" s="3" t="s">
        <v>1020</v>
      </c>
      <c r="I1029" s="3" t="s">
        <v>1047</v>
      </c>
      <c r="J1029" s="3" t="s">
        <v>1022</v>
      </c>
      <c r="K1029" s="3" t="s">
        <v>1039</v>
      </c>
      <c r="L1029" s="5">
        <v>6.25</v>
      </c>
      <c r="M1029" s="4">
        <v>1</v>
      </c>
      <c r="N1029" s="5">
        <v>2.9874999999999998</v>
      </c>
      <c r="O1029" s="5">
        <v>2.9874999999999998</v>
      </c>
      <c r="P1029" s="4">
        <v>3</v>
      </c>
      <c r="Q1029" s="6">
        <v>33.3333333333333</v>
      </c>
      <c r="R1029" s="7">
        <v>1.3333333333333299</v>
      </c>
      <c r="S1029" s="6">
        <v>0</v>
      </c>
      <c r="T1029" s="5">
        <v>0</v>
      </c>
      <c r="U1029" s="5">
        <v>0</v>
      </c>
      <c r="V1029" s="5">
        <f t="shared" si="24"/>
        <v>2.9874999999999998</v>
      </c>
      <c r="W1029" s="4">
        <v>0</v>
      </c>
    </row>
    <row r="1030" spans="1:23" x14ac:dyDescent="0.25">
      <c r="A1030" s="3" t="s">
        <v>1041</v>
      </c>
      <c r="B1030" s="3" t="s">
        <v>1042</v>
      </c>
      <c r="C1030" s="3" t="s">
        <v>1499</v>
      </c>
      <c r="D1030" s="3" t="s">
        <v>287</v>
      </c>
      <c r="E1030" s="4" t="s">
        <v>1026</v>
      </c>
      <c r="F1030" s="3" t="s">
        <v>1254</v>
      </c>
      <c r="G1030" s="3" t="s">
        <v>2883</v>
      </c>
      <c r="H1030" s="3" t="s">
        <v>1020</v>
      </c>
      <c r="I1030" s="3" t="s">
        <v>1047</v>
      </c>
      <c r="J1030" s="3" t="s">
        <v>1022</v>
      </c>
      <c r="K1030" s="3" t="s">
        <v>1039</v>
      </c>
      <c r="L1030" s="5">
        <v>6.25</v>
      </c>
      <c r="M1030" s="4">
        <v>1</v>
      </c>
      <c r="N1030" s="5">
        <v>3</v>
      </c>
      <c r="O1030" s="5">
        <v>3</v>
      </c>
      <c r="P1030" s="4">
        <v>6</v>
      </c>
      <c r="Q1030" s="6">
        <v>16.6666666666667</v>
      </c>
      <c r="R1030" s="7">
        <v>1</v>
      </c>
      <c r="S1030" s="6">
        <v>0</v>
      </c>
      <c r="T1030" s="5">
        <v>0</v>
      </c>
      <c r="U1030" s="5">
        <v>0</v>
      </c>
      <c r="V1030" s="5">
        <f t="shared" si="24"/>
        <v>3</v>
      </c>
      <c r="W1030" s="4">
        <v>0</v>
      </c>
    </row>
    <row r="1031" spans="1:23" x14ac:dyDescent="0.25">
      <c r="A1031" s="3" t="s">
        <v>1041</v>
      </c>
      <c r="B1031" s="3" t="s">
        <v>1042</v>
      </c>
      <c r="C1031" s="3" t="s">
        <v>1500</v>
      </c>
      <c r="D1031" s="3" t="s">
        <v>1501</v>
      </c>
      <c r="E1031" s="4" t="s">
        <v>1026</v>
      </c>
      <c r="F1031" s="3" t="s">
        <v>1024</v>
      </c>
      <c r="G1031" s="3" t="s">
        <v>3053</v>
      </c>
      <c r="H1031" s="3" t="s">
        <v>1020</v>
      </c>
      <c r="I1031" s="3" t="s">
        <v>1047</v>
      </c>
      <c r="J1031" s="3" t="s">
        <v>1022</v>
      </c>
      <c r="K1031" s="3" t="s">
        <v>1025</v>
      </c>
      <c r="L1031" s="5">
        <v>6.25</v>
      </c>
      <c r="M1031" s="4">
        <v>1</v>
      </c>
      <c r="N1031" s="5">
        <v>3</v>
      </c>
      <c r="O1031" s="5">
        <v>3</v>
      </c>
      <c r="P1031" s="4">
        <v>12</v>
      </c>
      <c r="Q1031" s="6">
        <v>8.3333333333333304</v>
      </c>
      <c r="R1031" s="7">
        <v>1</v>
      </c>
      <c r="S1031" s="6">
        <v>0</v>
      </c>
      <c r="T1031" s="5">
        <v>0</v>
      </c>
      <c r="U1031" s="5">
        <v>0</v>
      </c>
      <c r="V1031" s="5">
        <f t="shared" si="24"/>
        <v>3</v>
      </c>
      <c r="W1031" s="4">
        <v>0</v>
      </c>
    </row>
    <row r="1032" spans="1:23" x14ac:dyDescent="0.25">
      <c r="A1032" s="3" t="s">
        <v>1041</v>
      </c>
      <c r="B1032" s="3" t="s">
        <v>1042</v>
      </c>
      <c r="C1032" s="3" t="s">
        <v>1502</v>
      </c>
      <c r="D1032" s="3" t="s">
        <v>2882</v>
      </c>
      <c r="E1032" s="4" t="s">
        <v>1026</v>
      </c>
      <c r="F1032" s="3" t="s">
        <v>1308</v>
      </c>
      <c r="G1032" s="3" t="s">
        <v>766</v>
      </c>
      <c r="H1032" s="3" t="s">
        <v>1020</v>
      </c>
      <c r="I1032" s="3" t="s">
        <v>1047</v>
      </c>
      <c r="J1032" s="3" t="s">
        <v>1022</v>
      </c>
      <c r="K1032" s="3" t="s">
        <v>1039</v>
      </c>
      <c r="L1032" s="5">
        <v>6.25</v>
      </c>
      <c r="M1032" s="4">
        <v>1</v>
      </c>
      <c r="N1032" s="5">
        <v>3.0125000000000002</v>
      </c>
      <c r="O1032" s="5">
        <v>3.0125000000000002</v>
      </c>
      <c r="P1032" s="4">
        <v>23</v>
      </c>
      <c r="Q1032" s="6">
        <v>4.3478260869565197</v>
      </c>
      <c r="R1032" s="7">
        <v>3.8434782608695701</v>
      </c>
      <c r="S1032" s="6">
        <v>0</v>
      </c>
      <c r="T1032" s="5">
        <v>0</v>
      </c>
      <c r="U1032" s="5">
        <v>0</v>
      </c>
      <c r="V1032" s="5">
        <f t="shared" si="24"/>
        <v>3.0125000000000002</v>
      </c>
      <c r="W1032" s="4">
        <v>0</v>
      </c>
    </row>
    <row r="1033" spans="1:23" x14ac:dyDescent="0.25">
      <c r="A1033" s="3" t="s">
        <v>1041</v>
      </c>
      <c r="B1033" s="3" t="s">
        <v>1042</v>
      </c>
      <c r="C1033" s="3" t="s">
        <v>1503</v>
      </c>
      <c r="D1033" s="3" t="s">
        <v>1504</v>
      </c>
      <c r="E1033" s="4" t="s">
        <v>1026</v>
      </c>
      <c r="F1033" s="3" t="s">
        <v>1074</v>
      </c>
      <c r="G1033" s="3" t="s">
        <v>1505</v>
      </c>
      <c r="H1033" s="3" t="s">
        <v>1020</v>
      </c>
      <c r="I1033" s="3" t="s">
        <v>1047</v>
      </c>
      <c r="J1033" s="3" t="s">
        <v>1022</v>
      </c>
      <c r="K1033" s="3" t="s">
        <v>1039</v>
      </c>
      <c r="L1033" s="5">
        <v>6.25</v>
      </c>
      <c r="M1033" s="4">
        <v>1</v>
      </c>
      <c r="N1033" s="5">
        <v>3.0125000000000002</v>
      </c>
      <c r="O1033" s="5">
        <v>3.0125000000000002</v>
      </c>
      <c r="P1033" s="4">
        <v>3</v>
      </c>
      <c r="Q1033" s="6">
        <v>33.3333333333333</v>
      </c>
      <c r="R1033" s="7">
        <v>8.66</v>
      </c>
      <c r="S1033" s="6">
        <v>0</v>
      </c>
      <c r="T1033" s="5">
        <v>0</v>
      </c>
      <c r="U1033" s="5">
        <v>0</v>
      </c>
      <c r="V1033" s="5">
        <f t="shared" si="24"/>
        <v>3.0125000000000002</v>
      </c>
      <c r="W1033" s="4">
        <v>0</v>
      </c>
    </row>
    <row r="1034" spans="1:23" x14ac:dyDescent="0.25">
      <c r="A1034" s="3" t="s">
        <v>1041</v>
      </c>
      <c r="B1034" s="3" t="s">
        <v>1042</v>
      </c>
      <c r="C1034" s="3" t="s">
        <v>1506</v>
      </c>
      <c r="D1034" s="3" t="s">
        <v>1507</v>
      </c>
      <c r="E1034" s="4" t="s">
        <v>1026</v>
      </c>
      <c r="F1034" s="3" t="s">
        <v>1018</v>
      </c>
      <c r="G1034" s="3" t="s">
        <v>52</v>
      </c>
      <c r="H1034" s="3" t="s">
        <v>1020</v>
      </c>
      <c r="I1034" s="3" t="s">
        <v>1047</v>
      </c>
      <c r="J1034" s="3" t="s">
        <v>1022</v>
      </c>
      <c r="K1034" s="3" t="s">
        <v>1039</v>
      </c>
      <c r="L1034" s="5">
        <v>6.25</v>
      </c>
      <c r="M1034" s="4">
        <v>1</v>
      </c>
      <c r="N1034" s="5">
        <v>3.0249999999999999</v>
      </c>
      <c r="O1034" s="5">
        <v>3.0249999999999999</v>
      </c>
      <c r="P1034" s="4">
        <v>67</v>
      </c>
      <c r="Q1034" s="6">
        <v>1.4925373134328399</v>
      </c>
      <c r="R1034" s="7">
        <v>1.3417910447761201</v>
      </c>
      <c r="S1034" s="6">
        <v>0</v>
      </c>
      <c r="T1034" s="5">
        <v>0</v>
      </c>
      <c r="U1034" s="5">
        <v>0</v>
      </c>
      <c r="V1034" s="5">
        <f t="shared" si="24"/>
        <v>3.0249999999999999</v>
      </c>
      <c r="W1034" s="4">
        <v>0</v>
      </c>
    </row>
    <row r="1035" spans="1:23" x14ac:dyDescent="0.25">
      <c r="A1035" s="3" t="s">
        <v>1041</v>
      </c>
      <c r="B1035" s="3" t="s">
        <v>1042</v>
      </c>
      <c r="C1035" s="3" t="s">
        <v>1508</v>
      </c>
      <c r="D1035" s="3" t="s">
        <v>1158</v>
      </c>
      <c r="E1035" s="4" t="s">
        <v>1026</v>
      </c>
      <c r="F1035" s="3" t="s">
        <v>1018</v>
      </c>
      <c r="G1035" s="3" t="s">
        <v>774</v>
      </c>
      <c r="H1035" s="3" t="s">
        <v>1020</v>
      </c>
      <c r="I1035" s="3" t="s">
        <v>1047</v>
      </c>
      <c r="J1035" s="3" t="s">
        <v>1022</v>
      </c>
      <c r="K1035" s="3" t="s">
        <v>1039</v>
      </c>
      <c r="L1035" s="5">
        <v>6.25</v>
      </c>
      <c r="M1035" s="4">
        <v>8</v>
      </c>
      <c r="N1035" s="5">
        <v>3.0249999999999999</v>
      </c>
      <c r="O1035" s="5">
        <v>0.37812499999999999</v>
      </c>
      <c r="P1035" s="4">
        <v>175</v>
      </c>
      <c r="Q1035" s="6">
        <v>4.5714285714285703</v>
      </c>
      <c r="R1035" s="7">
        <v>4.4931428571428604</v>
      </c>
      <c r="S1035" s="6">
        <v>0</v>
      </c>
      <c r="T1035" s="5">
        <v>0</v>
      </c>
      <c r="U1035" s="5">
        <v>0</v>
      </c>
      <c r="V1035" s="5">
        <f t="shared" si="24"/>
        <v>3.0249999999999999</v>
      </c>
      <c r="W1035" s="4">
        <v>0</v>
      </c>
    </row>
    <row r="1036" spans="1:23" x14ac:dyDescent="0.25">
      <c r="A1036" s="3" t="s">
        <v>1041</v>
      </c>
      <c r="B1036" s="3" t="s">
        <v>1042</v>
      </c>
      <c r="C1036" s="3" t="s">
        <v>1509</v>
      </c>
      <c r="D1036" s="3" t="s">
        <v>3082</v>
      </c>
      <c r="E1036" s="4" t="s">
        <v>1026</v>
      </c>
      <c r="F1036" s="3" t="s">
        <v>1254</v>
      </c>
      <c r="G1036" s="3" t="s">
        <v>1177</v>
      </c>
      <c r="H1036" s="3" t="s">
        <v>1020</v>
      </c>
      <c r="I1036" s="3" t="s">
        <v>1047</v>
      </c>
      <c r="J1036" s="3" t="s">
        <v>1022</v>
      </c>
      <c r="K1036" s="3" t="s">
        <v>1025</v>
      </c>
      <c r="L1036" s="5">
        <v>6.25</v>
      </c>
      <c r="M1036" s="4">
        <v>1</v>
      </c>
      <c r="N1036" s="5">
        <v>3.0249999999999999</v>
      </c>
      <c r="O1036" s="5">
        <v>3.0249999999999999</v>
      </c>
      <c r="P1036" s="4">
        <v>8</v>
      </c>
      <c r="Q1036" s="6">
        <v>12.5</v>
      </c>
      <c r="R1036" s="7">
        <v>1.7475000000000001</v>
      </c>
      <c r="S1036" s="6">
        <v>0</v>
      </c>
      <c r="T1036" s="5">
        <v>0</v>
      </c>
      <c r="U1036" s="5">
        <v>0</v>
      </c>
      <c r="V1036" s="5">
        <f t="shared" si="24"/>
        <v>3.0249999999999999</v>
      </c>
      <c r="W1036" s="4">
        <v>0</v>
      </c>
    </row>
    <row r="1037" spans="1:23" x14ac:dyDescent="0.25">
      <c r="A1037" s="3" t="s">
        <v>1041</v>
      </c>
      <c r="B1037" s="3" t="s">
        <v>1042</v>
      </c>
      <c r="C1037" s="3" t="s">
        <v>1510</v>
      </c>
      <c r="D1037" s="3" t="s">
        <v>1511</v>
      </c>
      <c r="E1037" s="4" t="s">
        <v>1026</v>
      </c>
      <c r="F1037" s="3" t="s">
        <v>1241</v>
      </c>
      <c r="G1037" s="3" t="s">
        <v>759</v>
      </c>
      <c r="H1037" s="3" t="s">
        <v>1020</v>
      </c>
      <c r="I1037" s="3" t="s">
        <v>1047</v>
      </c>
      <c r="J1037" s="3" t="s">
        <v>1022</v>
      </c>
      <c r="K1037" s="3" t="s">
        <v>1025</v>
      </c>
      <c r="L1037" s="5">
        <v>6.25</v>
      </c>
      <c r="M1037" s="4">
        <v>1</v>
      </c>
      <c r="N1037" s="5">
        <v>3.0375000000000001</v>
      </c>
      <c r="O1037" s="5">
        <v>3.0375000000000001</v>
      </c>
      <c r="P1037" s="4">
        <v>270</v>
      </c>
      <c r="Q1037" s="6">
        <v>0.37037037037036996</v>
      </c>
      <c r="R1037" s="7">
        <v>2.9355555555555601</v>
      </c>
      <c r="S1037" s="6">
        <v>0</v>
      </c>
      <c r="T1037" s="5">
        <v>0</v>
      </c>
      <c r="U1037" s="5">
        <v>0</v>
      </c>
      <c r="V1037" s="5">
        <f t="shared" si="24"/>
        <v>3.0375000000000001</v>
      </c>
      <c r="W1037" s="4">
        <v>0</v>
      </c>
    </row>
    <row r="1038" spans="1:23" x14ac:dyDescent="0.25">
      <c r="A1038" s="3" t="s">
        <v>1041</v>
      </c>
      <c r="B1038" s="3" t="s">
        <v>1042</v>
      </c>
      <c r="C1038" s="3" t="s">
        <v>1512</v>
      </c>
      <c r="D1038" s="3" t="s">
        <v>1513</v>
      </c>
      <c r="E1038" s="4" t="s">
        <v>1026</v>
      </c>
      <c r="F1038" s="3" t="s">
        <v>1045</v>
      </c>
      <c r="G1038" s="3" t="s">
        <v>2840</v>
      </c>
      <c r="H1038" s="3" t="s">
        <v>1020</v>
      </c>
      <c r="I1038" s="3" t="s">
        <v>1047</v>
      </c>
      <c r="J1038" s="3" t="s">
        <v>1022</v>
      </c>
      <c r="K1038" s="3" t="s">
        <v>1025</v>
      </c>
      <c r="L1038" s="5">
        <v>6.25</v>
      </c>
      <c r="M1038" s="4">
        <v>1</v>
      </c>
      <c r="N1038" s="5">
        <v>3.05</v>
      </c>
      <c r="O1038" s="5">
        <v>3.05</v>
      </c>
      <c r="P1038" s="4">
        <v>1</v>
      </c>
      <c r="Q1038" s="6">
        <v>100</v>
      </c>
      <c r="R1038" s="7">
        <v>1</v>
      </c>
      <c r="S1038" s="6">
        <v>0</v>
      </c>
      <c r="T1038" s="5">
        <v>0</v>
      </c>
      <c r="U1038" s="5">
        <v>0</v>
      </c>
      <c r="V1038" s="5">
        <f t="shared" si="24"/>
        <v>3.05</v>
      </c>
      <c r="W1038" s="4">
        <v>0</v>
      </c>
    </row>
    <row r="1039" spans="1:23" x14ac:dyDescent="0.25">
      <c r="A1039" s="3" t="s">
        <v>1041</v>
      </c>
      <c r="B1039" s="3" t="s">
        <v>1042</v>
      </c>
      <c r="C1039" s="3" t="s">
        <v>1514</v>
      </c>
      <c r="D1039" s="3" t="s">
        <v>1515</v>
      </c>
      <c r="E1039" s="4" t="s">
        <v>1026</v>
      </c>
      <c r="F1039" s="3" t="s">
        <v>1308</v>
      </c>
      <c r="G1039" s="3" t="s">
        <v>14</v>
      </c>
      <c r="H1039" s="3" t="s">
        <v>1020</v>
      </c>
      <c r="I1039" s="3" t="s">
        <v>1047</v>
      </c>
      <c r="J1039" s="3" t="s">
        <v>1022</v>
      </c>
      <c r="K1039" s="3" t="s">
        <v>1025</v>
      </c>
      <c r="L1039" s="5">
        <v>6.25</v>
      </c>
      <c r="M1039" s="4">
        <v>1</v>
      </c>
      <c r="N1039" s="5">
        <v>3.05</v>
      </c>
      <c r="O1039" s="5">
        <v>3.05</v>
      </c>
      <c r="P1039" s="4">
        <v>5</v>
      </c>
      <c r="Q1039" s="6">
        <v>20</v>
      </c>
      <c r="R1039" s="7">
        <v>1.2</v>
      </c>
      <c r="S1039" s="6">
        <v>0</v>
      </c>
      <c r="T1039" s="5">
        <v>0</v>
      </c>
      <c r="U1039" s="5">
        <v>0</v>
      </c>
      <c r="V1039" s="5">
        <f t="shared" si="24"/>
        <v>3.05</v>
      </c>
      <c r="W1039" s="4">
        <v>0</v>
      </c>
    </row>
    <row r="1040" spans="1:23" x14ac:dyDescent="0.25">
      <c r="A1040" s="3" t="s">
        <v>1041</v>
      </c>
      <c r="B1040" s="3" t="s">
        <v>1042</v>
      </c>
      <c r="C1040" s="3" t="s">
        <v>1516</v>
      </c>
      <c r="D1040" s="3" t="s">
        <v>1110</v>
      </c>
      <c r="E1040" s="4" t="s">
        <v>1026</v>
      </c>
      <c r="F1040" s="3" t="s">
        <v>1081</v>
      </c>
      <c r="G1040" s="3" t="s">
        <v>1517</v>
      </c>
      <c r="H1040" s="3" t="s">
        <v>1020</v>
      </c>
      <c r="I1040" s="3" t="s">
        <v>1047</v>
      </c>
      <c r="J1040" s="3" t="s">
        <v>1022</v>
      </c>
      <c r="K1040" s="3" t="s">
        <v>1039</v>
      </c>
      <c r="L1040" s="5">
        <v>6.25</v>
      </c>
      <c r="M1040" s="4">
        <v>1</v>
      </c>
      <c r="N1040" s="5">
        <v>3.05</v>
      </c>
      <c r="O1040" s="5">
        <v>3.05</v>
      </c>
      <c r="P1040" s="4">
        <v>4</v>
      </c>
      <c r="Q1040" s="6">
        <v>25</v>
      </c>
      <c r="R1040" s="7">
        <v>1</v>
      </c>
      <c r="S1040" s="6">
        <v>0</v>
      </c>
      <c r="T1040" s="5">
        <v>0</v>
      </c>
      <c r="U1040" s="5">
        <v>0</v>
      </c>
      <c r="V1040" s="5">
        <f t="shared" si="24"/>
        <v>3.05</v>
      </c>
      <c r="W1040" s="4">
        <v>0</v>
      </c>
    </row>
    <row r="1041" spans="1:23" x14ac:dyDescent="0.25">
      <c r="A1041" s="3" t="s">
        <v>1041</v>
      </c>
      <c r="B1041" s="3" t="s">
        <v>1042</v>
      </c>
      <c r="C1041" s="3" t="s">
        <v>1518</v>
      </c>
      <c r="D1041" s="3" t="s">
        <v>1444</v>
      </c>
      <c r="E1041" s="4" t="s">
        <v>1026</v>
      </c>
      <c r="F1041" s="3" t="s">
        <v>1254</v>
      </c>
      <c r="G1041" s="3" t="s">
        <v>1177</v>
      </c>
      <c r="H1041" s="3" t="s">
        <v>1020</v>
      </c>
      <c r="I1041" s="3" t="s">
        <v>1047</v>
      </c>
      <c r="J1041" s="3" t="s">
        <v>1022</v>
      </c>
      <c r="K1041" s="3" t="s">
        <v>1025</v>
      </c>
      <c r="L1041" s="5">
        <v>6.25</v>
      </c>
      <c r="M1041" s="4">
        <v>2</v>
      </c>
      <c r="N1041" s="5">
        <v>3.0625</v>
      </c>
      <c r="O1041" s="5">
        <v>1.53125</v>
      </c>
      <c r="P1041" s="4">
        <v>7</v>
      </c>
      <c r="Q1041" s="6">
        <v>28.571428571428601</v>
      </c>
      <c r="R1041" s="7">
        <v>2.1428571428571401</v>
      </c>
      <c r="S1041" s="6">
        <v>0</v>
      </c>
      <c r="T1041" s="5">
        <v>0</v>
      </c>
      <c r="U1041" s="5">
        <v>0</v>
      </c>
      <c r="V1041" s="5">
        <f t="shared" si="24"/>
        <v>3.0625</v>
      </c>
      <c r="W1041" s="4">
        <v>0</v>
      </c>
    </row>
    <row r="1042" spans="1:23" x14ac:dyDescent="0.25">
      <c r="A1042" s="3" t="s">
        <v>1041</v>
      </c>
      <c r="B1042" s="3" t="s">
        <v>1042</v>
      </c>
      <c r="C1042" s="3" t="s">
        <v>1519</v>
      </c>
      <c r="D1042" s="3" t="s">
        <v>1520</v>
      </c>
      <c r="E1042" s="4" t="s">
        <v>1026</v>
      </c>
      <c r="F1042" s="3" t="s">
        <v>1074</v>
      </c>
      <c r="G1042" s="3" t="s">
        <v>1505</v>
      </c>
      <c r="H1042" s="3" t="s">
        <v>1020</v>
      </c>
      <c r="I1042" s="3" t="s">
        <v>1047</v>
      </c>
      <c r="J1042" s="3" t="s">
        <v>1022</v>
      </c>
      <c r="K1042" s="3" t="s">
        <v>1039</v>
      </c>
      <c r="L1042" s="5">
        <v>6.25</v>
      </c>
      <c r="M1042" s="4">
        <v>1</v>
      </c>
      <c r="N1042" s="5">
        <v>3.0750000000000002</v>
      </c>
      <c r="O1042" s="5">
        <v>3.0750000000000002</v>
      </c>
      <c r="P1042" s="4">
        <v>5</v>
      </c>
      <c r="Q1042" s="6">
        <v>20</v>
      </c>
      <c r="R1042" s="7">
        <v>2.98</v>
      </c>
      <c r="S1042" s="6">
        <v>0</v>
      </c>
      <c r="T1042" s="5">
        <v>0</v>
      </c>
      <c r="U1042" s="5">
        <v>0</v>
      </c>
      <c r="V1042" s="5">
        <f t="shared" si="24"/>
        <v>3.0750000000000002</v>
      </c>
      <c r="W1042" s="4">
        <v>0</v>
      </c>
    </row>
    <row r="1043" spans="1:23" x14ac:dyDescent="0.25">
      <c r="A1043" s="3" t="s">
        <v>1041</v>
      </c>
      <c r="B1043" s="3" t="s">
        <v>1042</v>
      </c>
      <c r="C1043" s="3" t="s">
        <v>1521</v>
      </c>
      <c r="D1043" s="3" t="s">
        <v>1522</v>
      </c>
      <c r="E1043" s="4" t="s">
        <v>1026</v>
      </c>
      <c r="F1043" s="3" t="s">
        <v>1241</v>
      </c>
      <c r="G1043" s="3" t="s">
        <v>866</v>
      </c>
      <c r="H1043" s="3" t="s">
        <v>1020</v>
      </c>
      <c r="I1043" s="3" t="s">
        <v>1047</v>
      </c>
      <c r="J1043" s="3" t="s">
        <v>1022</v>
      </c>
      <c r="K1043" s="3" t="s">
        <v>1025</v>
      </c>
      <c r="L1043" s="5">
        <v>6.25</v>
      </c>
      <c r="M1043" s="4">
        <v>3</v>
      </c>
      <c r="N1043" s="5">
        <v>3.0874999875000002</v>
      </c>
      <c r="O1043" s="5">
        <v>1.0291666625</v>
      </c>
      <c r="P1043" s="4">
        <v>67</v>
      </c>
      <c r="Q1043" s="6">
        <v>4.4776119402985097</v>
      </c>
      <c r="R1043" s="7">
        <v>1.27910447761194</v>
      </c>
      <c r="S1043" s="6">
        <v>0</v>
      </c>
      <c r="T1043" s="5">
        <v>0</v>
      </c>
      <c r="U1043" s="5">
        <v>0</v>
      </c>
      <c r="V1043" s="5">
        <f t="shared" si="24"/>
        <v>3.0874999875000002</v>
      </c>
      <c r="W1043" s="4">
        <v>0</v>
      </c>
    </row>
    <row r="1044" spans="1:23" x14ac:dyDescent="0.25">
      <c r="A1044" s="3" t="s">
        <v>1041</v>
      </c>
      <c r="B1044" s="3" t="s">
        <v>1042</v>
      </c>
      <c r="C1044" s="3" t="s">
        <v>1523</v>
      </c>
      <c r="D1044" s="3" t="s">
        <v>78</v>
      </c>
      <c r="E1044" s="4" t="s">
        <v>1026</v>
      </c>
      <c r="F1044" s="3" t="s">
        <v>1254</v>
      </c>
      <c r="G1044" s="3" t="s">
        <v>752</v>
      </c>
      <c r="H1044" s="3" t="s">
        <v>1020</v>
      </c>
      <c r="I1044" s="3" t="s">
        <v>1047</v>
      </c>
      <c r="J1044" s="3" t="s">
        <v>1022</v>
      </c>
      <c r="K1044" s="3" t="s">
        <v>1025</v>
      </c>
      <c r="L1044" s="5">
        <v>6.25</v>
      </c>
      <c r="M1044" s="4">
        <v>2</v>
      </c>
      <c r="N1044" s="5">
        <v>3.0874999999999999</v>
      </c>
      <c r="O1044" s="5">
        <v>1.54375</v>
      </c>
      <c r="P1044" s="4">
        <v>23</v>
      </c>
      <c r="Q1044" s="6">
        <v>8.6956521739130395</v>
      </c>
      <c r="R1044" s="7">
        <v>1.2173913043478299</v>
      </c>
      <c r="S1044" s="6">
        <v>0</v>
      </c>
      <c r="T1044" s="5">
        <v>0</v>
      </c>
      <c r="U1044" s="5">
        <v>0</v>
      </c>
      <c r="V1044" s="5">
        <f t="shared" si="24"/>
        <v>3.0874999999999999</v>
      </c>
      <c r="W1044" s="4">
        <v>0</v>
      </c>
    </row>
    <row r="1045" spans="1:23" x14ac:dyDescent="0.25">
      <c r="A1045" s="3" t="s">
        <v>1041</v>
      </c>
      <c r="B1045" s="3" t="s">
        <v>1042</v>
      </c>
      <c r="C1045" s="3" t="s">
        <v>1524</v>
      </c>
      <c r="D1045" s="3" t="s">
        <v>2901</v>
      </c>
      <c r="E1045" s="4" t="s">
        <v>1026</v>
      </c>
      <c r="F1045" s="3" t="s">
        <v>1308</v>
      </c>
      <c r="G1045" s="3" t="s">
        <v>1525</v>
      </c>
      <c r="H1045" s="3" t="s">
        <v>1020</v>
      </c>
      <c r="I1045" s="3" t="s">
        <v>1047</v>
      </c>
      <c r="J1045" s="3" t="s">
        <v>1022</v>
      </c>
      <c r="K1045" s="3" t="s">
        <v>1039</v>
      </c>
      <c r="L1045" s="5">
        <v>6.25</v>
      </c>
      <c r="M1045" s="4">
        <v>1</v>
      </c>
      <c r="N1045" s="5">
        <v>3.0874999999999999</v>
      </c>
      <c r="O1045" s="5">
        <v>3.0874999999999999</v>
      </c>
      <c r="P1045" s="4">
        <v>1</v>
      </c>
      <c r="Q1045" s="6">
        <v>100</v>
      </c>
      <c r="R1045" s="7">
        <v>1</v>
      </c>
      <c r="S1045" s="6">
        <v>0</v>
      </c>
      <c r="T1045" s="5">
        <v>0</v>
      </c>
      <c r="U1045" s="5">
        <v>0</v>
      </c>
      <c r="V1045" s="5">
        <f t="shared" si="24"/>
        <v>3.0874999999999999</v>
      </c>
      <c r="W1045" s="4">
        <v>0</v>
      </c>
    </row>
    <row r="1046" spans="1:23" x14ac:dyDescent="0.25">
      <c r="A1046" s="3" t="s">
        <v>1041</v>
      </c>
      <c r="B1046" s="3" t="s">
        <v>1042</v>
      </c>
      <c r="C1046" s="3" t="s">
        <v>1526</v>
      </c>
      <c r="D1046" s="3" t="s">
        <v>1365</v>
      </c>
      <c r="E1046" s="4" t="s">
        <v>1026</v>
      </c>
      <c r="F1046" s="3" t="s">
        <v>1085</v>
      </c>
      <c r="G1046" s="3" t="s">
        <v>1086</v>
      </c>
      <c r="H1046" s="3" t="s">
        <v>1020</v>
      </c>
      <c r="I1046" s="3" t="s">
        <v>1047</v>
      </c>
      <c r="J1046" s="3" t="s">
        <v>1022</v>
      </c>
      <c r="K1046" s="3" t="s">
        <v>1025</v>
      </c>
      <c r="L1046" s="5">
        <v>6.25</v>
      </c>
      <c r="M1046" s="4">
        <v>1</v>
      </c>
      <c r="N1046" s="5">
        <v>3.0874999999999999</v>
      </c>
      <c r="O1046" s="5">
        <v>3.0874999999999999</v>
      </c>
      <c r="P1046" s="4">
        <v>3</v>
      </c>
      <c r="Q1046" s="6">
        <v>33.3333333333333</v>
      </c>
      <c r="R1046" s="7">
        <v>1.3333333333333299</v>
      </c>
      <c r="S1046" s="6">
        <v>0</v>
      </c>
      <c r="T1046" s="5">
        <v>0</v>
      </c>
      <c r="U1046" s="5">
        <v>0</v>
      </c>
      <c r="V1046" s="5">
        <f t="shared" si="24"/>
        <v>3.0874999999999999</v>
      </c>
      <c r="W1046" s="4">
        <v>0</v>
      </c>
    </row>
    <row r="1047" spans="1:23" x14ac:dyDescent="0.25">
      <c r="A1047" s="3" t="s">
        <v>1041</v>
      </c>
      <c r="B1047" s="3" t="s">
        <v>1042</v>
      </c>
      <c r="C1047" s="3" t="s">
        <v>1527</v>
      </c>
      <c r="D1047" s="3" t="s">
        <v>1194</v>
      </c>
      <c r="E1047" s="4" t="s">
        <v>1026</v>
      </c>
      <c r="F1047" s="3" t="s">
        <v>1074</v>
      </c>
      <c r="G1047" s="3" t="s">
        <v>2842</v>
      </c>
      <c r="H1047" s="3" t="s">
        <v>1020</v>
      </c>
      <c r="I1047" s="3" t="s">
        <v>1047</v>
      </c>
      <c r="J1047" s="3" t="s">
        <v>1022</v>
      </c>
      <c r="K1047" s="3" t="s">
        <v>1025</v>
      </c>
      <c r="L1047" s="5">
        <v>6.25</v>
      </c>
      <c r="M1047" s="4">
        <v>2</v>
      </c>
      <c r="N1047" s="5">
        <v>3.1</v>
      </c>
      <c r="O1047" s="5">
        <v>1.55</v>
      </c>
      <c r="P1047" s="4">
        <v>115</v>
      </c>
      <c r="Q1047" s="6">
        <v>1.73913043478261</v>
      </c>
      <c r="R1047" s="7">
        <v>1.24347826086957</v>
      </c>
      <c r="S1047" s="6">
        <v>0</v>
      </c>
      <c r="T1047" s="5">
        <v>0</v>
      </c>
      <c r="U1047" s="5">
        <v>0</v>
      </c>
      <c r="V1047" s="5">
        <f t="shared" si="24"/>
        <v>3.1</v>
      </c>
      <c r="W1047" s="4">
        <v>0</v>
      </c>
    </row>
    <row r="1048" spans="1:23" x14ac:dyDescent="0.25">
      <c r="A1048" s="3" t="s">
        <v>1041</v>
      </c>
      <c r="B1048" s="3" t="s">
        <v>1042</v>
      </c>
      <c r="C1048" s="3" t="s">
        <v>1528</v>
      </c>
      <c r="D1048" s="3" t="s">
        <v>1529</v>
      </c>
      <c r="E1048" s="4" t="s">
        <v>1026</v>
      </c>
      <c r="F1048" s="3" t="s">
        <v>1018</v>
      </c>
      <c r="G1048" s="3" t="s">
        <v>279</v>
      </c>
      <c r="H1048" s="3" t="s">
        <v>1020</v>
      </c>
      <c r="I1048" s="3" t="s">
        <v>1047</v>
      </c>
      <c r="J1048" s="3" t="s">
        <v>1022</v>
      </c>
      <c r="K1048" s="3" t="s">
        <v>1025</v>
      </c>
      <c r="L1048" s="5">
        <v>6.25</v>
      </c>
      <c r="M1048" s="4">
        <v>3</v>
      </c>
      <c r="N1048" s="5">
        <v>3.1124999999999998</v>
      </c>
      <c r="O1048" s="5">
        <v>1.0375000000000001</v>
      </c>
      <c r="P1048" s="4">
        <v>108</v>
      </c>
      <c r="Q1048" s="6">
        <v>2.7777777777777799</v>
      </c>
      <c r="R1048" s="7">
        <v>4.06111111111111</v>
      </c>
      <c r="S1048" s="6">
        <v>0</v>
      </c>
      <c r="T1048" s="5">
        <v>0</v>
      </c>
      <c r="U1048" s="5">
        <v>0</v>
      </c>
      <c r="V1048" s="5">
        <f t="shared" si="24"/>
        <v>3.1124999999999998</v>
      </c>
      <c r="W1048" s="4">
        <v>0</v>
      </c>
    </row>
    <row r="1049" spans="1:23" x14ac:dyDescent="0.25">
      <c r="A1049" s="3" t="s">
        <v>1041</v>
      </c>
      <c r="B1049" s="3" t="s">
        <v>1042</v>
      </c>
      <c r="C1049" s="3" t="s">
        <v>1530</v>
      </c>
      <c r="D1049" s="3" t="s">
        <v>238</v>
      </c>
      <c r="E1049" s="4" t="s">
        <v>1026</v>
      </c>
      <c r="F1049" s="3" t="s">
        <v>1085</v>
      </c>
      <c r="G1049" s="3" t="s">
        <v>2867</v>
      </c>
      <c r="H1049" s="3" t="s">
        <v>1020</v>
      </c>
      <c r="I1049" s="3" t="s">
        <v>1047</v>
      </c>
      <c r="J1049" s="3" t="s">
        <v>1022</v>
      </c>
      <c r="K1049" s="3" t="s">
        <v>1025</v>
      </c>
      <c r="L1049" s="5">
        <v>6.25</v>
      </c>
      <c r="M1049" s="4">
        <v>1</v>
      </c>
      <c r="N1049" s="5">
        <v>3.1124999999999998</v>
      </c>
      <c r="O1049" s="5">
        <v>3.1124999999999998</v>
      </c>
      <c r="P1049" s="4">
        <v>98</v>
      </c>
      <c r="Q1049" s="6">
        <v>1.0204081632653099</v>
      </c>
      <c r="R1049" s="7">
        <v>1.2318367346938801</v>
      </c>
      <c r="S1049" s="6">
        <v>0</v>
      </c>
      <c r="T1049" s="5">
        <v>0</v>
      </c>
      <c r="U1049" s="5">
        <v>0</v>
      </c>
      <c r="V1049" s="5">
        <f t="shared" si="24"/>
        <v>3.1124999999999998</v>
      </c>
      <c r="W1049" s="4">
        <v>0</v>
      </c>
    </row>
    <row r="1050" spans="1:23" x14ac:dyDescent="0.25">
      <c r="A1050" s="3" t="s">
        <v>1041</v>
      </c>
      <c r="B1050" s="3" t="s">
        <v>1042</v>
      </c>
      <c r="C1050" s="3" t="s">
        <v>1531</v>
      </c>
      <c r="D1050" s="3" t="s">
        <v>1272</v>
      </c>
      <c r="E1050" s="4" t="s">
        <v>1026</v>
      </c>
      <c r="F1050" s="3" t="s">
        <v>1074</v>
      </c>
      <c r="G1050" s="3" t="s">
        <v>788</v>
      </c>
      <c r="H1050" s="3" t="s">
        <v>1020</v>
      </c>
      <c r="I1050" s="3" t="s">
        <v>1047</v>
      </c>
      <c r="J1050" s="3" t="s">
        <v>1022</v>
      </c>
      <c r="K1050" s="3" t="s">
        <v>1025</v>
      </c>
      <c r="L1050" s="5">
        <v>6.25</v>
      </c>
      <c r="M1050" s="4">
        <v>1</v>
      </c>
      <c r="N1050" s="5">
        <v>3.1124999999999998</v>
      </c>
      <c r="O1050" s="5">
        <v>3.1124999999999998</v>
      </c>
      <c r="P1050" s="4">
        <v>3</v>
      </c>
      <c r="Q1050" s="6">
        <v>33.3333333333333</v>
      </c>
      <c r="R1050" s="7">
        <v>1.3333333333333299</v>
      </c>
      <c r="S1050" s="6">
        <v>0</v>
      </c>
      <c r="T1050" s="5">
        <v>0</v>
      </c>
      <c r="U1050" s="5">
        <v>0</v>
      </c>
      <c r="V1050" s="5">
        <f t="shared" si="24"/>
        <v>3.1124999999999998</v>
      </c>
      <c r="W1050" s="4">
        <v>0</v>
      </c>
    </row>
    <row r="1051" spans="1:23" x14ac:dyDescent="0.25">
      <c r="A1051" s="3" t="s">
        <v>1041</v>
      </c>
      <c r="B1051" s="3" t="s">
        <v>1042</v>
      </c>
      <c r="C1051" s="3" t="s">
        <v>1532</v>
      </c>
      <c r="D1051" s="3" t="s">
        <v>1533</v>
      </c>
      <c r="E1051" s="4" t="s">
        <v>1026</v>
      </c>
      <c r="F1051" s="3" t="s">
        <v>1074</v>
      </c>
      <c r="G1051" s="3" t="s">
        <v>2899</v>
      </c>
      <c r="H1051" s="3" t="s">
        <v>1020</v>
      </c>
      <c r="I1051" s="3" t="s">
        <v>1047</v>
      </c>
      <c r="J1051" s="3" t="s">
        <v>1022</v>
      </c>
      <c r="K1051" s="3" t="s">
        <v>1039</v>
      </c>
      <c r="L1051" s="5">
        <v>6.25</v>
      </c>
      <c r="M1051" s="4">
        <v>1</v>
      </c>
      <c r="N1051" s="5">
        <v>3.1124999999999998</v>
      </c>
      <c r="O1051" s="5">
        <v>3.1124999999999998</v>
      </c>
      <c r="P1051" s="4">
        <v>10</v>
      </c>
      <c r="Q1051" s="6">
        <v>10</v>
      </c>
      <c r="R1051" s="7">
        <v>1.61</v>
      </c>
      <c r="S1051" s="6">
        <v>0</v>
      </c>
      <c r="T1051" s="5">
        <v>0</v>
      </c>
      <c r="U1051" s="5">
        <v>0</v>
      </c>
      <c r="V1051" s="5">
        <f t="shared" si="24"/>
        <v>3.1124999999999998</v>
      </c>
      <c r="W1051" s="4">
        <v>0</v>
      </c>
    </row>
    <row r="1052" spans="1:23" x14ac:dyDescent="0.25">
      <c r="A1052" s="3" t="s">
        <v>1041</v>
      </c>
      <c r="B1052" s="3" t="s">
        <v>1042</v>
      </c>
      <c r="C1052" s="3" t="s">
        <v>1534</v>
      </c>
      <c r="D1052" s="3" t="s">
        <v>1535</v>
      </c>
      <c r="E1052" s="4" t="s">
        <v>1026</v>
      </c>
      <c r="F1052" s="3" t="s">
        <v>1081</v>
      </c>
      <c r="G1052" s="3" t="s">
        <v>1187</v>
      </c>
      <c r="H1052" s="3" t="s">
        <v>1020</v>
      </c>
      <c r="I1052" s="3" t="s">
        <v>1047</v>
      </c>
      <c r="J1052" s="3" t="s">
        <v>1022</v>
      </c>
      <c r="K1052" s="3" t="s">
        <v>1039</v>
      </c>
      <c r="L1052" s="5">
        <v>6.25</v>
      </c>
      <c r="M1052" s="4">
        <v>1</v>
      </c>
      <c r="N1052" s="5">
        <v>3.1124999999999998</v>
      </c>
      <c r="O1052" s="5">
        <v>3.1124999999999998</v>
      </c>
      <c r="P1052" s="4">
        <v>1</v>
      </c>
      <c r="Q1052" s="6">
        <v>100</v>
      </c>
      <c r="R1052" s="7">
        <v>1</v>
      </c>
      <c r="S1052" s="6">
        <v>0</v>
      </c>
      <c r="T1052" s="5">
        <v>0</v>
      </c>
      <c r="U1052" s="5">
        <v>0</v>
      </c>
      <c r="V1052" s="5">
        <f t="shared" si="24"/>
        <v>3.1124999999999998</v>
      </c>
      <c r="W1052" s="4">
        <v>0</v>
      </c>
    </row>
    <row r="1053" spans="1:23" x14ac:dyDescent="0.25">
      <c r="A1053" s="3" t="s">
        <v>1041</v>
      </c>
      <c r="B1053" s="3" t="s">
        <v>1042</v>
      </c>
      <c r="C1053" s="3" t="s">
        <v>1536</v>
      </c>
      <c r="D1053" s="3" t="s">
        <v>1537</v>
      </c>
      <c r="E1053" s="4" t="s">
        <v>1026</v>
      </c>
      <c r="F1053" s="3" t="s">
        <v>1018</v>
      </c>
      <c r="G1053" s="3" t="s">
        <v>774</v>
      </c>
      <c r="H1053" s="3" t="s">
        <v>1020</v>
      </c>
      <c r="I1053" s="3" t="s">
        <v>1047</v>
      </c>
      <c r="J1053" s="3" t="s">
        <v>1022</v>
      </c>
      <c r="K1053" s="3" t="s">
        <v>1039</v>
      </c>
      <c r="L1053" s="5">
        <v>6.25</v>
      </c>
      <c r="M1053" s="4">
        <v>2</v>
      </c>
      <c r="N1053" s="5">
        <v>3.125</v>
      </c>
      <c r="O1053" s="5">
        <v>1.5625</v>
      </c>
      <c r="P1053" s="4">
        <v>61</v>
      </c>
      <c r="Q1053" s="6">
        <v>3.27868852459016</v>
      </c>
      <c r="R1053" s="7">
        <v>4.2901639344262303</v>
      </c>
      <c r="S1053" s="6">
        <v>0</v>
      </c>
      <c r="T1053" s="5">
        <v>0</v>
      </c>
      <c r="U1053" s="5">
        <v>0</v>
      </c>
      <c r="V1053" s="5">
        <f t="shared" si="24"/>
        <v>3.125</v>
      </c>
      <c r="W1053" s="4">
        <v>0</v>
      </c>
    </row>
    <row r="1054" spans="1:23" x14ac:dyDescent="0.25">
      <c r="A1054" s="3" t="s">
        <v>1041</v>
      </c>
      <c r="B1054" s="3" t="s">
        <v>1042</v>
      </c>
      <c r="C1054" s="3" t="s">
        <v>1538</v>
      </c>
      <c r="D1054" s="3" t="s">
        <v>2882</v>
      </c>
      <c r="E1054" s="4" t="s">
        <v>1026</v>
      </c>
      <c r="F1054" s="3" t="s">
        <v>1061</v>
      </c>
      <c r="G1054" s="3" t="s">
        <v>5</v>
      </c>
      <c r="H1054" s="3" t="s">
        <v>1020</v>
      </c>
      <c r="I1054" s="3" t="s">
        <v>1047</v>
      </c>
      <c r="J1054" s="3" t="s">
        <v>1022</v>
      </c>
      <c r="K1054" s="3" t="s">
        <v>1039</v>
      </c>
      <c r="L1054" s="5">
        <v>6.25</v>
      </c>
      <c r="M1054" s="4">
        <v>1</v>
      </c>
      <c r="N1054" s="5">
        <v>3.125</v>
      </c>
      <c r="O1054" s="5">
        <v>3.125</v>
      </c>
      <c r="P1054" s="4">
        <v>6</v>
      </c>
      <c r="Q1054" s="6">
        <v>16.6666666666667</v>
      </c>
      <c r="R1054" s="7">
        <v>3.3333333333333299</v>
      </c>
      <c r="S1054" s="6">
        <v>0</v>
      </c>
      <c r="T1054" s="5">
        <v>0</v>
      </c>
      <c r="U1054" s="5">
        <v>0</v>
      </c>
      <c r="V1054" s="5">
        <f t="shared" si="24"/>
        <v>3.125</v>
      </c>
      <c r="W1054" s="4">
        <v>0</v>
      </c>
    </row>
    <row r="1055" spans="1:23" x14ac:dyDescent="0.25">
      <c r="A1055" s="3" t="s">
        <v>1041</v>
      </c>
      <c r="B1055" s="3" t="s">
        <v>1042</v>
      </c>
      <c r="C1055" s="3" t="s">
        <v>1539</v>
      </c>
      <c r="D1055" s="3" t="s">
        <v>78</v>
      </c>
      <c r="E1055" s="4" t="s">
        <v>1026</v>
      </c>
      <c r="F1055" s="3" t="s">
        <v>1024</v>
      </c>
      <c r="G1055" s="3" t="s">
        <v>1071</v>
      </c>
      <c r="H1055" s="3" t="s">
        <v>1020</v>
      </c>
      <c r="I1055" s="3" t="s">
        <v>1047</v>
      </c>
      <c r="J1055" s="3" t="s">
        <v>1022</v>
      </c>
      <c r="K1055" s="3" t="s">
        <v>1039</v>
      </c>
      <c r="L1055" s="5">
        <v>6.25</v>
      </c>
      <c r="M1055" s="4">
        <v>3</v>
      </c>
      <c r="N1055" s="5">
        <v>3.1249999874999999</v>
      </c>
      <c r="O1055" s="5">
        <v>1.0416666625</v>
      </c>
      <c r="P1055" s="4">
        <v>61</v>
      </c>
      <c r="Q1055" s="6">
        <v>4.9180327868852496</v>
      </c>
      <c r="R1055" s="7">
        <v>1.47311475409836</v>
      </c>
      <c r="S1055" s="6">
        <v>0</v>
      </c>
      <c r="T1055" s="5">
        <v>0</v>
      </c>
      <c r="U1055" s="5">
        <v>0</v>
      </c>
      <c r="V1055" s="5">
        <f t="shared" si="24"/>
        <v>3.1249999874999999</v>
      </c>
      <c r="W1055" s="4">
        <v>0</v>
      </c>
    </row>
    <row r="1056" spans="1:23" x14ac:dyDescent="0.25">
      <c r="A1056" s="3" t="s">
        <v>1041</v>
      </c>
      <c r="B1056" s="3" t="s">
        <v>1042</v>
      </c>
      <c r="C1056" s="3" t="s">
        <v>1540</v>
      </c>
      <c r="D1056" s="3" t="s">
        <v>3052</v>
      </c>
      <c r="E1056" s="4" t="s">
        <v>1026</v>
      </c>
      <c r="F1056" s="3" t="s">
        <v>1085</v>
      </c>
      <c r="G1056" s="3" t="s">
        <v>1159</v>
      </c>
      <c r="H1056" s="3" t="s">
        <v>1020</v>
      </c>
      <c r="I1056" s="3" t="s">
        <v>1047</v>
      </c>
      <c r="J1056" s="3" t="s">
        <v>1022</v>
      </c>
      <c r="K1056" s="3" t="s">
        <v>1025</v>
      </c>
      <c r="L1056" s="5">
        <v>6.25</v>
      </c>
      <c r="M1056" s="4">
        <v>1</v>
      </c>
      <c r="N1056" s="5">
        <v>3.1375000000000002</v>
      </c>
      <c r="O1056" s="5">
        <v>3.1375000000000002</v>
      </c>
      <c r="P1056" s="4">
        <v>29</v>
      </c>
      <c r="Q1056" s="6">
        <v>3.4482758620689702</v>
      </c>
      <c r="R1056" s="7">
        <v>1.79</v>
      </c>
      <c r="S1056" s="6">
        <v>0</v>
      </c>
      <c r="T1056" s="5">
        <v>0</v>
      </c>
      <c r="U1056" s="5">
        <v>0</v>
      </c>
      <c r="V1056" s="5">
        <f t="shared" si="24"/>
        <v>3.1375000000000002</v>
      </c>
      <c r="W1056" s="4">
        <v>0</v>
      </c>
    </row>
    <row r="1057" spans="1:23" x14ac:dyDescent="0.25">
      <c r="A1057" s="3" t="s">
        <v>1041</v>
      </c>
      <c r="B1057" s="3" t="s">
        <v>1042</v>
      </c>
      <c r="C1057" s="3" t="s">
        <v>1541</v>
      </c>
      <c r="D1057" s="3" t="s">
        <v>1542</v>
      </c>
      <c r="E1057" s="4" t="s">
        <v>1026</v>
      </c>
      <c r="F1057" s="3" t="s">
        <v>1061</v>
      </c>
      <c r="G1057" s="3" t="s">
        <v>842</v>
      </c>
      <c r="H1057" s="3" t="s">
        <v>1020</v>
      </c>
      <c r="I1057" s="3" t="s">
        <v>1047</v>
      </c>
      <c r="J1057" s="3" t="s">
        <v>1022</v>
      </c>
      <c r="K1057" s="3" t="s">
        <v>1039</v>
      </c>
      <c r="L1057" s="5">
        <v>6.25</v>
      </c>
      <c r="M1057" s="4">
        <v>2</v>
      </c>
      <c r="N1057" s="5">
        <v>3.15</v>
      </c>
      <c r="O1057" s="5">
        <v>1.575</v>
      </c>
      <c r="P1057" s="4">
        <v>38</v>
      </c>
      <c r="Q1057" s="6">
        <v>5.2631578947368398</v>
      </c>
      <c r="R1057" s="7">
        <v>1.36263157894737</v>
      </c>
      <c r="S1057" s="6">
        <v>0</v>
      </c>
      <c r="T1057" s="5">
        <v>0</v>
      </c>
      <c r="U1057" s="5">
        <v>0</v>
      </c>
      <c r="V1057" s="5">
        <f t="shared" si="24"/>
        <v>3.15</v>
      </c>
      <c r="W1057" s="4">
        <v>0</v>
      </c>
    </row>
    <row r="1058" spans="1:23" x14ac:dyDescent="0.25">
      <c r="A1058" s="3" t="s">
        <v>1041</v>
      </c>
      <c r="B1058" s="3" t="s">
        <v>1042</v>
      </c>
      <c r="C1058" s="3" t="s">
        <v>1543</v>
      </c>
      <c r="D1058" s="3" t="s">
        <v>2878</v>
      </c>
      <c r="E1058" s="4" t="s">
        <v>1026</v>
      </c>
      <c r="F1058" s="3" t="s">
        <v>1061</v>
      </c>
      <c r="G1058" s="3" t="s">
        <v>1111</v>
      </c>
      <c r="H1058" s="3" t="s">
        <v>1020</v>
      </c>
      <c r="I1058" s="3" t="s">
        <v>1047</v>
      </c>
      <c r="J1058" s="3" t="s">
        <v>1022</v>
      </c>
      <c r="K1058" s="3" t="s">
        <v>1039</v>
      </c>
      <c r="L1058" s="5">
        <v>6.25</v>
      </c>
      <c r="M1058" s="4">
        <v>1</v>
      </c>
      <c r="N1058" s="5">
        <v>3.15</v>
      </c>
      <c r="O1058" s="5">
        <v>3.15</v>
      </c>
      <c r="P1058" s="4">
        <v>5</v>
      </c>
      <c r="Q1058" s="6">
        <v>20</v>
      </c>
      <c r="R1058" s="7">
        <v>1.6</v>
      </c>
      <c r="S1058" s="6">
        <v>0</v>
      </c>
      <c r="T1058" s="5">
        <v>0</v>
      </c>
      <c r="U1058" s="5">
        <v>0</v>
      </c>
      <c r="V1058" s="5">
        <f t="shared" si="24"/>
        <v>3.15</v>
      </c>
      <c r="W1058" s="4">
        <v>0</v>
      </c>
    </row>
    <row r="1059" spans="1:23" x14ac:dyDescent="0.25">
      <c r="A1059" s="3" t="s">
        <v>1041</v>
      </c>
      <c r="B1059" s="3" t="s">
        <v>1042</v>
      </c>
      <c r="C1059" s="3" t="s">
        <v>1544</v>
      </c>
      <c r="D1059" s="3" t="s">
        <v>1545</v>
      </c>
      <c r="E1059" s="4" t="s">
        <v>1026</v>
      </c>
      <c r="F1059" s="3" t="s">
        <v>1061</v>
      </c>
      <c r="G1059" s="3" t="s">
        <v>896</v>
      </c>
      <c r="H1059" s="3" t="s">
        <v>1020</v>
      </c>
      <c r="I1059" s="3" t="s">
        <v>1047</v>
      </c>
      <c r="J1059" s="3" t="s">
        <v>1022</v>
      </c>
      <c r="K1059" s="3" t="s">
        <v>1039</v>
      </c>
      <c r="L1059" s="5">
        <v>6.25</v>
      </c>
      <c r="M1059" s="4">
        <v>1</v>
      </c>
      <c r="N1059" s="5">
        <v>3.1625000000000001</v>
      </c>
      <c r="O1059" s="5">
        <v>3.1625000000000001</v>
      </c>
      <c r="P1059" s="4">
        <v>9</v>
      </c>
      <c r="Q1059" s="6">
        <v>11.1111111111111</v>
      </c>
      <c r="R1059" s="7">
        <v>1.2211111111111099</v>
      </c>
      <c r="S1059" s="6">
        <v>0</v>
      </c>
      <c r="T1059" s="5">
        <v>0</v>
      </c>
      <c r="U1059" s="5">
        <v>0</v>
      </c>
      <c r="V1059" s="5">
        <f t="shared" si="24"/>
        <v>3.1625000000000001</v>
      </c>
      <c r="W1059" s="4">
        <v>0</v>
      </c>
    </row>
    <row r="1060" spans="1:23" x14ac:dyDescent="0.25">
      <c r="A1060" s="3" t="s">
        <v>1041</v>
      </c>
      <c r="B1060" s="3" t="s">
        <v>1042</v>
      </c>
      <c r="C1060" s="3" t="s">
        <v>1546</v>
      </c>
      <c r="D1060" s="3" t="s">
        <v>2389</v>
      </c>
      <c r="E1060" s="4" t="s">
        <v>1026</v>
      </c>
      <c r="F1060" s="3" t="s">
        <v>1241</v>
      </c>
      <c r="G1060" s="3" t="s">
        <v>781</v>
      </c>
      <c r="H1060" s="3" t="s">
        <v>404</v>
      </c>
      <c r="I1060" s="3" t="s">
        <v>1047</v>
      </c>
      <c r="J1060" s="3" t="s">
        <v>1022</v>
      </c>
      <c r="K1060" s="3" t="s">
        <v>1025</v>
      </c>
      <c r="L1060" s="5">
        <v>6.25</v>
      </c>
      <c r="M1060" s="4">
        <v>1</v>
      </c>
      <c r="N1060" s="5">
        <v>3.1749999999999998</v>
      </c>
      <c r="O1060" s="5">
        <v>3.1749999999999998</v>
      </c>
      <c r="P1060" s="4">
        <v>28</v>
      </c>
      <c r="Q1060" s="6">
        <v>3.5714285714285698</v>
      </c>
      <c r="R1060" s="7">
        <v>1.25</v>
      </c>
      <c r="S1060" s="6">
        <v>0</v>
      </c>
      <c r="T1060" s="5">
        <v>0</v>
      </c>
      <c r="U1060" s="5">
        <v>0</v>
      </c>
      <c r="V1060" s="5">
        <f t="shared" si="24"/>
        <v>3.1749999999999998</v>
      </c>
      <c r="W1060" s="4">
        <v>0</v>
      </c>
    </row>
    <row r="1061" spans="1:23" x14ac:dyDescent="0.25">
      <c r="A1061" s="3" t="s">
        <v>1041</v>
      </c>
      <c r="B1061" s="3" t="s">
        <v>1042</v>
      </c>
      <c r="C1061" s="3" t="s">
        <v>1547</v>
      </c>
      <c r="D1061" s="3" t="s">
        <v>1403</v>
      </c>
      <c r="E1061" s="4" t="s">
        <v>1026</v>
      </c>
      <c r="F1061" s="3" t="s">
        <v>1061</v>
      </c>
      <c r="G1061" s="3" t="s">
        <v>2907</v>
      </c>
      <c r="H1061" s="3" t="s">
        <v>1020</v>
      </c>
      <c r="I1061" s="3" t="s">
        <v>1047</v>
      </c>
      <c r="J1061" s="3" t="s">
        <v>1022</v>
      </c>
      <c r="K1061" s="3" t="s">
        <v>1039</v>
      </c>
      <c r="L1061" s="5">
        <v>6.25</v>
      </c>
      <c r="M1061" s="4">
        <v>1</v>
      </c>
      <c r="N1061" s="5">
        <v>3.1749999999999998</v>
      </c>
      <c r="O1061" s="5">
        <v>3.1749999999999998</v>
      </c>
      <c r="P1061" s="4">
        <v>76</v>
      </c>
      <c r="Q1061" s="6">
        <v>1.31578947368421</v>
      </c>
      <c r="R1061" s="7">
        <v>1.8425</v>
      </c>
      <c r="S1061" s="6">
        <v>0</v>
      </c>
      <c r="T1061" s="5">
        <v>0</v>
      </c>
      <c r="U1061" s="5">
        <v>0</v>
      </c>
      <c r="V1061" s="5">
        <f t="shared" si="24"/>
        <v>3.1749999999999998</v>
      </c>
      <c r="W1061" s="4">
        <v>0</v>
      </c>
    </row>
    <row r="1062" spans="1:23" x14ac:dyDescent="0.25">
      <c r="A1062" s="3" t="s">
        <v>1041</v>
      </c>
      <c r="B1062" s="3" t="s">
        <v>1042</v>
      </c>
      <c r="C1062" s="3" t="s">
        <v>1548</v>
      </c>
      <c r="D1062" s="3" t="s">
        <v>682</v>
      </c>
      <c r="E1062" s="4" t="s">
        <v>1026</v>
      </c>
      <c r="F1062" s="3" t="s">
        <v>1308</v>
      </c>
      <c r="G1062" s="3" t="s">
        <v>14</v>
      </c>
      <c r="H1062" s="3" t="s">
        <v>1020</v>
      </c>
      <c r="I1062" s="3" t="s">
        <v>1047</v>
      </c>
      <c r="J1062" s="3" t="s">
        <v>1022</v>
      </c>
      <c r="K1062" s="3" t="s">
        <v>1025</v>
      </c>
      <c r="L1062" s="5">
        <v>6.25</v>
      </c>
      <c r="M1062" s="4">
        <v>1</v>
      </c>
      <c r="N1062" s="5">
        <v>3.1749999999999998</v>
      </c>
      <c r="O1062" s="5">
        <v>3.1749999999999998</v>
      </c>
      <c r="P1062" s="4">
        <v>1</v>
      </c>
      <c r="Q1062" s="6">
        <v>100</v>
      </c>
      <c r="R1062" s="7">
        <v>1</v>
      </c>
      <c r="S1062" s="6">
        <v>0</v>
      </c>
      <c r="T1062" s="5">
        <v>0</v>
      </c>
      <c r="U1062" s="5">
        <v>0</v>
      </c>
      <c r="V1062" s="5">
        <f t="shared" si="24"/>
        <v>3.1749999999999998</v>
      </c>
      <c r="W1062" s="4">
        <v>0</v>
      </c>
    </row>
    <row r="1063" spans="1:23" x14ac:dyDescent="0.25">
      <c r="A1063" s="3" t="s">
        <v>1041</v>
      </c>
      <c r="B1063" s="3" t="s">
        <v>1042</v>
      </c>
      <c r="C1063" s="3" t="s">
        <v>1549</v>
      </c>
      <c r="D1063" s="3" t="s">
        <v>1550</v>
      </c>
      <c r="E1063" s="4" t="s">
        <v>1026</v>
      </c>
      <c r="F1063" s="3" t="s">
        <v>1308</v>
      </c>
      <c r="G1063" s="3" t="s">
        <v>2930</v>
      </c>
      <c r="H1063" s="3" t="s">
        <v>1020</v>
      </c>
      <c r="I1063" s="3" t="s">
        <v>1047</v>
      </c>
      <c r="J1063" s="3" t="s">
        <v>1022</v>
      </c>
      <c r="K1063" s="3" t="s">
        <v>1039</v>
      </c>
      <c r="L1063" s="5">
        <v>6.25</v>
      </c>
      <c r="M1063" s="4">
        <v>1</v>
      </c>
      <c r="N1063" s="5">
        <v>3.1749999999999998</v>
      </c>
      <c r="O1063" s="5">
        <v>3.1749999999999998</v>
      </c>
      <c r="P1063" s="4">
        <v>2</v>
      </c>
      <c r="Q1063" s="6">
        <v>50</v>
      </c>
      <c r="R1063" s="7">
        <v>2</v>
      </c>
      <c r="S1063" s="6">
        <v>0</v>
      </c>
      <c r="T1063" s="5">
        <v>0</v>
      </c>
      <c r="U1063" s="5">
        <v>0</v>
      </c>
      <c r="V1063" s="5">
        <f t="shared" si="24"/>
        <v>3.1749999999999998</v>
      </c>
      <c r="W1063" s="4">
        <v>0</v>
      </c>
    </row>
    <row r="1064" spans="1:23" x14ac:dyDescent="0.25">
      <c r="A1064" s="3" t="s">
        <v>1041</v>
      </c>
      <c r="B1064" s="3" t="s">
        <v>1042</v>
      </c>
      <c r="C1064" s="3" t="s">
        <v>1551</v>
      </c>
      <c r="D1064" s="3" t="s">
        <v>1552</v>
      </c>
      <c r="E1064" s="4" t="s">
        <v>1026</v>
      </c>
      <c r="F1064" s="3" t="s">
        <v>1018</v>
      </c>
      <c r="G1064" s="3" t="s">
        <v>271</v>
      </c>
      <c r="H1064" s="3" t="s">
        <v>1020</v>
      </c>
      <c r="I1064" s="3" t="s">
        <v>1047</v>
      </c>
      <c r="J1064" s="3" t="s">
        <v>1022</v>
      </c>
      <c r="K1064" s="3" t="s">
        <v>1039</v>
      </c>
      <c r="L1064" s="5">
        <v>6.25</v>
      </c>
      <c r="M1064" s="4">
        <v>4</v>
      </c>
      <c r="N1064" s="5">
        <v>3.1875</v>
      </c>
      <c r="O1064" s="5">
        <v>0.796875</v>
      </c>
      <c r="P1064" s="4">
        <v>140</v>
      </c>
      <c r="Q1064" s="6">
        <v>2.8571428571428599</v>
      </c>
      <c r="R1064" s="7">
        <v>6.7007142857142901</v>
      </c>
      <c r="S1064" s="6">
        <v>0</v>
      </c>
      <c r="T1064" s="5">
        <v>0</v>
      </c>
      <c r="U1064" s="5">
        <v>0</v>
      </c>
      <c r="V1064" s="5">
        <f t="shared" si="24"/>
        <v>3.1875</v>
      </c>
      <c r="W1064" s="4">
        <v>0</v>
      </c>
    </row>
    <row r="1065" spans="1:23" x14ac:dyDescent="0.25">
      <c r="A1065" s="3" t="s">
        <v>1041</v>
      </c>
      <c r="B1065" s="3" t="s">
        <v>1042</v>
      </c>
      <c r="C1065" s="3" t="s">
        <v>1553</v>
      </c>
      <c r="D1065" s="3" t="s">
        <v>78</v>
      </c>
      <c r="E1065" s="4" t="s">
        <v>1026</v>
      </c>
      <c r="F1065" s="3" t="s">
        <v>1081</v>
      </c>
      <c r="G1065" s="3" t="s">
        <v>741</v>
      </c>
      <c r="H1065" s="3" t="s">
        <v>1020</v>
      </c>
      <c r="I1065" s="3" t="s">
        <v>1047</v>
      </c>
      <c r="J1065" s="3" t="s">
        <v>1022</v>
      </c>
      <c r="K1065" s="3" t="s">
        <v>1039</v>
      </c>
      <c r="L1065" s="5">
        <v>6.25</v>
      </c>
      <c r="M1065" s="4">
        <v>2</v>
      </c>
      <c r="N1065" s="5">
        <v>3.1875</v>
      </c>
      <c r="O1065" s="5">
        <v>1.59375</v>
      </c>
      <c r="P1065" s="4">
        <v>75</v>
      </c>
      <c r="Q1065" s="6">
        <v>2.6666666666666701</v>
      </c>
      <c r="R1065" s="7">
        <v>1.86533333333333</v>
      </c>
      <c r="S1065" s="6">
        <v>0</v>
      </c>
      <c r="T1065" s="5">
        <v>0</v>
      </c>
      <c r="U1065" s="5">
        <v>0</v>
      </c>
      <c r="V1065" s="5">
        <f t="shared" si="24"/>
        <v>3.1875</v>
      </c>
      <c r="W1065" s="4">
        <v>0</v>
      </c>
    </row>
    <row r="1066" spans="1:23" x14ac:dyDescent="0.25">
      <c r="A1066" s="3" t="s">
        <v>1041</v>
      </c>
      <c r="B1066" s="3" t="s">
        <v>1042</v>
      </c>
      <c r="C1066" s="3" t="s">
        <v>1554</v>
      </c>
      <c r="D1066" s="3" t="s">
        <v>1203</v>
      </c>
      <c r="E1066" s="4" t="s">
        <v>1026</v>
      </c>
      <c r="F1066" s="3" t="s">
        <v>1081</v>
      </c>
      <c r="G1066" s="3" t="s">
        <v>3107</v>
      </c>
      <c r="H1066" s="3" t="s">
        <v>1020</v>
      </c>
      <c r="I1066" s="3" t="s">
        <v>1047</v>
      </c>
      <c r="J1066" s="3" t="s">
        <v>1022</v>
      </c>
      <c r="K1066" s="3" t="s">
        <v>1039</v>
      </c>
      <c r="L1066" s="5">
        <v>6.25</v>
      </c>
      <c r="M1066" s="4">
        <v>2</v>
      </c>
      <c r="N1066" s="5">
        <v>3.1875</v>
      </c>
      <c r="O1066" s="5">
        <v>1.59375</v>
      </c>
      <c r="P1066" s="4">
        <v>5</v>
      </c>
      <c r="Q1066" s="6">
        <v>40</v>
      </c>
      <c r="R1066" s="7">
        <v>2</v>
      </c>
      <c r="S1066" s="6">
        <v>0</v>
      </c>
      <c r="T1066" s="5">
        <v>0</v>
      </c>
      <c r="U1066" s="5">
        <v>0</v>
      </c>
      <c r="V1066" s="5">
        <f t="shared" si="24"/>
        <v>3.1875</v>
      </c>
      <c r="W1066" s="4">
        <v>0</v>
      </c>
    </row>
    <row r="1067" spans="1:23" x14ac:dyDescent="0.25">
      <c r="A1067" s="3" t="s">
        <v>1041</v>
      </c>
      <c r="B1067" s="3" t="s">
        <v>1042</v>
      </c>
      <c r="C1067" s="3" t="s">
        <v>1555</v>
      </c>
      <c r="D1067" s="3" t="s">
        <v>802</v>
      </c>
      <c r="E1067" s="4" t="s">
        <v>1026</v>
      </c>
      <c r="F1067" s="3" t="s">
        <v>1241</v>
      </c>
      <c r="G1067" s="3" t="s">
        <v>851</v>
      </c>
      <c r="H1067" s="3" t="s">
        <v>1020</v>
      </c>
      <c r="I1067" s="3" t="s">
        <v>1047</v>
      </c>
      <c r="J1067" s="3" t="s">
        <v>1022</v>
      </c>
      <c r="K1067" s="3" t="s">
        <v>1025</v>
      </c>
      <c r="L1067" s="5">
        <v>6.25</v>
      </c>
      <c r="M1067" s="4">
        <v>3</v>
      </c>
      <c r="N1067" s="5">
        <v>3.1999999875</v>
      </c>
      <c r="O1067" s="5">
        <v>1.0666666625000001</v>
      </c>
      <c r="P1067" s="4">
        <v>92</v>
      </c>
      <c r="Q1067" s="6">
        <v>3.2608695652173898</v>
      </c>
      <c r="R1067" s="7">
        <v>1.3782608695652201</v>
      </c>
      <c r="S1067" s="6">
        <v>0</v>
      </c>
      <c r="T1067" s="5">
        <v>0</v>
      </c>
      <c r="U1067" s="5">
        <v>0</v>
      </c>
      <c r="V1067" s="5">
        <f t="shared" si="24"/>
        <v>3.1999999875</v>
      </c>
      <c r="W1067" s="4">
        <v>0</v>
      </c>
    </row>
    <row r="1068" spans="1:23" x14ac:dyDescent="0.25">
      <c r="A1068" s="3" t="s">
        <v>1041</v>
      </c>
      <c r="B1068" s="3" t="s">
        <v>1042</v>
      </c>
      <c r="C1068" s="3" t="s">
        <v>1556</v>
      </c>
      <c r="D1068" s="3" t="s">
        <v>2901</v>
      </c>
      <c r="E1068" s="4" t="s">
        <v>1026</v>
      </c>
      <c r="F1068" s="3" t="s">
        <v>1045</v>
      </c>
      <c r="G1068" s="3" t="s">
        <v>4</v>
      </c>
      <c r="H1068" s="3" t="s">
        <v>1020</v>
      </c>
      <c r="I1068" s="3" t="s">
        <v>1047</v>
      </c>
      <c r="J1068" s="3" t="s">
        <v>1022</v>
      </c>
      <c r="K1068" s="3" t="s">
        <v>1039</v>
      </c>
      <c r="L1068" s="5">
        <v>6.25</v>
      </c>
      <c r="M1068" s="4">
        <v>1</v>
      </c>
      <c r="N1068" s="5">
        <v>3.2</v>
      </c>
      <c r="O1068" s="5">
        <v>3.2</v>
      </c>
      <c r="P1068" s="4">
        <v>113</v>
      </c>
      <c r="Q1068" s="6">
        <v>0.88495575221238909</v>
      </c>
      <c r="R1068" s="7">
        <v>1.5070796460177001</v>
      </c>
      <c r="S1068" s="6">
        <v>0</v>
      </c>
      <c r="T1068" s="5">
        <v>0</v>
      </c>
      <c r="U1068" s="5">
        <v>0</v>
      </c>
      <c r="V1068" s="5">
        <f t="shared" si="24"/>
        <v>3.2</v>
      </c>
      <c r="W1068" s="4">
        <v>0</v>
      </c>
    </row>
    <row r="1069" spans="1:23" x14ac:dyDescent="0.25">
      <c r="A1069" s="3" t="s">
        <v>1041</v>
      </c>
      <c r="B1069" s="3" t="s">
        <v>1042</v>
      </c>
      <c r="C1069" s="3" t="s">
        <v>1557</v>
      </c>
      <c r="D1069" s="3" t="s">
        <v>1282</v>
      </c>
      <c r="E1069" s="4" t="s">
        <v>1026</v>
      </c>
      <c r="F1069" s="3" t="s">
        <v>1074</v>
      </c>
      <c r="G1069" s="3" t="s">
        <v>984</v>
      </c>
      <c r="H1069" s="3" t="s">
        <v>1020</v>
      </c>
      <c r="I1069" s="3" t="s">
        <v>1047</v>
      </c>
      <c r="J1069" s="3" t="s">
        <v>1022</v>
      </c>
      <c r="K1069" s="3" t="s">
        <v>1039</v>
      </c>
      <c r="L1069" s="5">
        <v>6.25</v>
      </c>
      <c r="M1069" s="4">
        <v>1</v>
      </c>
      <c r="N1069" s="5">
        <v>3.2</v>
      </c>
      <c r="O1069" s="5">
        <v>3.2</v>
      </c>
      <c r="P1069" s="4">
        <v>14</v>
      </c>
      <c r="Q1069" s="6">
        <v>7.1428571428571397</v>
      </c>
      <c r="R1069" s="7">
        <v>2.0071428571428598</v>
      </c>
      <c r="S1069" s="6">
        <v>0</v>
      </c>
      <c r="T1069" s="5">
        <v>0</v>
      </c>
      <c r="U1069" s="5">
        <v>0</v>
      </c>
      <c r="V1069" s="5">
        <f t="shared" si="24"/>
        <v>3.2</v>
      </c>
      <c r="W1069" s="4">
        <v>0</v>
      </c>
    </row>
    <row r="1070" spans="1:23" x14ac:dyDescent="0.25">
      <c r="A1070" s="3" t="s">
        <v>1041</v>
      </c>
      <c r="B1070" s="3" t="s">
        <v>1042</v>
      </c>
      <c r="C1070" s="3" t="s">
        <v>1558</v>
      </c>
      <c r="D1070" s="3" t="s">
        <v>1406</v>
      </c>
      <c r="E1070" s="4" t="s">
        <v>1026</v>
      </c>
      <c r="F1070" s="3" t="s">
        <v>1081</v>
      </c>
      <c r="G1070" s="3" t="s">
        <v>1559</v>
      </c>
      <c r="H1070" s="3" t="s">
        <v>1020</v>
      </c>
      <c r="I1070" s="3" t="s">
        <v>1047</v>
      </c>
      <c r="J1070" s="3" t="s">
        <v>1022</v>
      </c>
      <c r="K1070" s="3" t="s">
        <v>1039</v>
      </c>
      <c r="L1070" s="5">
        <v>6.25</v>
      </c>
      <c r="M1070" s="4">
        <v>2</v>
      </c>
      <c r="N1070" s="5">
        <v>3.2</v>
      </c>
      <c r="O1070" s="5">
        <v>1.6</v>
      </c>
      <c r="P1070" s="4">
        <v>33</v>
      </c>
      <c r="Q1070" s="6">
        <v>6.0606060606060597</v>
      </c>
      <c r="R1070" s="7">
        <v>1.3818181818181801</v>
      </c>
      <c r="S1070" s="6">
        <v>0</v>
      </c>
      <c r="T1070" s="5">
        <v>0</v>
      </c>
      <c r="U1070" s="5">
        <v>0</v>
      </c>
      <c r="V1070" s="5">
        <f t="shared" si="24"/>
        <v>3.2</v>
      </c>
      <c r="W1070" s="4">
        <v>0</v>
      </c>
    </row>
    <row r="1071" spans="1:23" x14ac:dyDescent="0.25">
      <c r="A1071" s="3" t="s">
        <v>1041</v>
      </c>
      <c r="B1071" s="3" t="s">
        <v>1042</v>
      </c>
      <c r="C1071" s="3" t="s">
        <v>1560</v>
      </c>
      <c r="D1071" s="3" t="s">
        <v>2926</v>
      </c>
      <c r="E1071" s="4" t="s">
        <v>1026</v>
      </c>
      <c r="F1071" s="3" t="s">
        <v>1241</v>
      </c>
      <c r="G1071" s="3" t="s">
        <v>880</v>
      </c>
      <c r="H1071" s="3" t="s">
        <v>1020</v>
      </c>
      <c r="I1071" s="3" t="s">
        <v>1047</v>
      </c>
      <c r="J1071" s="3" t="s">
        <v>1022</v>
      </c>
      <c r="K1071" s="3" t="s">
        <v>1025</v>
      </c>
      <c r="L1071" s="5">
        <v>6.25</v>
      </c>
      <c r="M1071" s="4">
        <v>2</v>
      </c>
      <c r="N1071" s="5">
        <v>3.2250000000000001</v>
      </c>
      <c r="O1071" s="5">
        <v>1.6125</v>
      </c>
      <c r="P1071" s="4">
        <v>125</v>
      </c>
      <c r="Q1071" s="6">
        <v>1.6</v>
      </c>
      <c r="R1071" s="7">
        <v>2.06</v>
      </c>
      <c r="S1071" s="6">
        <v>0</v>
      </c>
      <c r="T1071" s="5">
        <v>0</v>
      </c>
      <c r="U1071" s="5">
        <v>0</v>
      </c>
      <c r="V1071" s="5">
        <f t="shared" si="24"/>
        <v>3.2250000000000001</v>
      </c>
      <c r="W1071" s="4">
        <v>0</v>
      </c>
    </row>
    <row r="1072" spans="1:23" x14ac:dyDescent="0.25">
      <c r="A1072" s="3" t="s">
        <v>1041</v>
      </c>
      <c r="B1072" s="3" t="s">
        <v>1042</v>
      </c>
      <c r="C1072" s="3" t="s">
        <v>1561</v>
      </c>
      <c r="D1072" s="3" t="s">
        <v>1562</v>
      </c>
      <c r="E1072" s="4" t="s">
        <v>1026</v>
      </c>
      <c r="F1072" s="3" t="s">
        <v>1241</v>
      </c>
      <c r="G1072" s="3" t="s">
        <v>900</v>
      </c>
      <c r="H1072" s="3" t="s">
        <v>1020</v>
      </c>
      <c r="I1072" s="3" t="s">
        <v>1047</v>
      </c>
      <c r="J1072" s="3" t="s">
        <v>1022</v>
      </c>
      <c r="K1072" s="3" t="s">
        <v>1025</v>
      </c>
      <c r="L1072" s="5">
        <v>6.25</v>
      </c>
      <c r="M1072" s="4">
        <v>1</v>
      </c>
      <c r="N1072" s="5">
        <v>3.2250000000000001</v>
      </c>
      <c r="O1072" s="5">
        <v>3.2250000000000001</v>
      </c>
      <c r="P1072" s="4">
        <v>83</v>
      </c>
      <c r="Q1072" s="6">
        <v>1.2048192771084301</v>
      </c>
      <c r="R1072" s="7">
        <v>1.20240963855422</v>
      </c>
      <c r="S1072" s="6">
        <v>0</v>
      </c>
      <c r="T1072" s="5">
        <v>0</v>
      </c>
      <c r="U1072" s="5">
        <v>0</v>
      </c>
      <c r="V1072" s="5">
        <f t="shared" si="24"/>
        <v>3.2250000000000001</v>
      </c>
      <c r="W1072" s="4">
        <v>0</v>
      </c>
    </row>
    <row r="1073" spans="1:23" x14ac:dyDescent="0.25">
      <c r="A1073" s="3" t="s">
        <v>1041</v>
      </c>
      <c r="B1073" s="3" t="s">
        <v>1042</v>
      </c>
      <c r="C1073" s="3" t="s">
        <v>1563</v>
      </c>
      <c r="D1073" s="3" t="s">
        <v>1564</v>
      </c>
      <c r="E1073" s="4" t="s">
        <v>1026</v>
      </c>
      <c r="F1073" s="3" t="s">
        <v>1081</v>
      </c>
      <c r="G1073" s="3" t="s">
        <v>861</v>
      </c>
      <c r="H1073" s="3" t="s">
        <v>1020</v>
      </c>
      <c r="I1073" s="3" t="s">
        <v>1047</v>
      </c>
      <c r="J1073" s="3" t="s">
        <v>1022</v>
      </c>
      <c r="K1073" s="3" t="s">
        <v>1039</v>
      </c>
      <c r="L1073" s="5">
        <v>6.25</v>
      </c>
      <c r="M1073" s="4">
        <v>1</v>
      </c>
      <c r="N1073" s="5">
        <v>3.2250000000000001</v>
      </c>
      <c r="O1073" s="5">
        <v>3.2250000000000001</v>
      </c>
      <c r="P1073" s="4">
        <v>7</v>
      </c>
      <c r="Q1073" s="6">
        <v>14.285714285714301</v>
      </c>
      <c r="R1073" s="7">
        <v>2.1428571428571401</v>
      </c>
      <c r="S1073" s="6">
        <v>0</v>
      </c>
      <c r="T1073" s="5">
        <v>0</v>
      </c>
      <c r="U1073" s="5">
        <v>0</v>
      </c>
      <c r="V1073" s="5">
        <f t="shared" si="24"/>
        <v>3.2250000000000001</v>
      </c>
      <c r="W1073" s="4">
        <v>0</v>
      </c>
    </row>
    <row r="1074" spans="1:23" x14ac:dyDescent="0.25">
      <c r="A1074" s="3" t="s">
        <v>1041</v>
      </c>
      <c r="B1074" s="3" t="s">
        <v>1042</v>
      </c>
      <c r="C1074" s="3" t="s">
        <v>1565</v>
      </c>
      <c r="D1074" s="3" t="s">
        <v>466</v>
      </c>
      <c r="E1074" s="4" t="s">
        <v>1026</v>
      </c>
      <c r="F1074" s="3" t="s">
        <v>1045</v>
      </c>
      <c r="G1074" s="3" t="s">
        <v>2840</v>
      </c>
      <c r="H1074" s="3" t="s">
        <v>1020</v>
      </c>
      <c r="I1074" s="3" t="s">
        <v>1047</v>
      </c>
      <c r="J1074" s="3" t="s">
        <v>1022</v>
      </c>
      <c r="K1074" s="3" t="s">
        <v>1025</v>
      </c>
      <c r="L1074" s="5">
        <v>6.25</v>
      </c>
      <c r="M1074" s="4">
        <v>1</v>
      </c>
      <c r="N1074" s="5">
        <v>3.2374999999999998</v>
      </c>
      <c r="O1074" s="5">
        <v>3.2374999999999998</v>
      </c>
      <c r="P1074" s="4">
        <v>5</v>
      </c>
      <c r="Q1074" s="6">
        <v>20</v>
      </c>
      <c r="R1074" s="7">
        <v>2.8</v>
      </c>
      <c r="S1074" s="6">
        <v>0</v>
      </c>
      <c r="T1074" s="5">
        <v>0</v>
      </c>
      <c r="U1074" s="5">
        <v>0</v>
      </c>
      <c r="V1074" s="5">
        <f t="shared" si="24"/>
        <v>3.2374999999999998</v>
      </c>
      <c r="W1074" s="4">
        <v>0</v>
      </c>
    </row>
    <row r="1075" spans="1:23" x14ac:dyDescent="0.25">
      <c r="A1075" s="3" t="s">
        <v>1041</v>
      </c>
      <c r="B1075" s="3" t="s">
        <v>1042</v>
      </c>
      <c r="C1075" s="3" t="s">
        <v>1566</v>
      </c>
      <c r="D1075" s="3" t="s">
        <v>950</v>
      </c>
      <c r="E1075" s="4" t="s">
        <v>1026</v>
      </c>
      <c r="F1075" s="3" t="s">
        <v>1024</v>
      </c>
      <c r="G1075" s="3" t="s">
        <v>1195</v>
      </c>
      <c r="H1075" s="3" t="s">
        <v>1020</v>
      </c>
      <c r="I1075" s="3" t="s">
        <v>1047</v>
      </c>
      <c r="J1075" s="3" t="s">
        <v>1022</v>
      </c>
      <c r="K1075" s="3" t="s">
        <v>1039</v>
      </c>
      <c r="L1075" s="5">
        <v>6.25</v>
      </c>
      <c r="M1075" s="4">
        <v>1</v>
      </c>
      <c r="N1075" s="5">
        <v>3.25</v>
      </c>
      <c r="O1075" s="5">
        <v>3.25</v>
      </c>
      <c r="P1075" s="4">
        <v>39</v>
      </c>
      <c r="Q1075" s="6">
        <v>2.5641025641025599</v>
      </c>
      <c r="R1075" s="7">
        <v>1.15384615384615</v>
      </c>
      <c r="S1075" s="6">
        <v>0</v>
      </c>
      <c r="T1075" s="5">
        <v>0</v>
      </c>
      <c r="U1075" s="5">
        <v>0</v>
      </c>
      <c r="V1075" s="5">
        <f t="shared" si="24"/>
        <v>3.25</v>
      </c>
      <c r="W1075" s="4">
        <v>0</v>
      </c>
    </row>
    <row r="1076" spans="1:23" x14ac:dyDescent="0.25">
      <c r="A1076" s="3" t="s">
        <v>1041</v>
      </c>
      <c r="B1076" s="3" t="s">
        <v>1042</v>
      </c>
      <c r="C1076" s="3" t="s">
        <v>1567</v>
      </c>
      <c r="D1076" s="3" t="s">
        <v>1568</v>
      </c>
      <c r="E1076" s="4" t="s">
        <v>1026</v>
      </c>
      <c r="F1076" s="3" t="s">
        <v>1241</v>
      </c>
      <c r="G1076" s="3" t="s">
        <v>854</v>
      </c>
      <c r="H1076" s="3" t="s">
        <v>411</v>
      </c>
      <c r="I1076" s="3" t="s">
        <v>1047</v>
      </c>
      <c r="J1076" s="3" t="s">
        <v>1022</v>
      </c>
      <c r="K1076" s="3" t="s">
        <v>1025</v>
      </c>
      <c r="L1076" s="5">
        <v>6.25</v>
      </c>
      <c r="M1076" s="4">
        <v>1</v>
      </c>
      <c r="N1076" s="5">
        <v>3.2625000000000002</v>
      </c>
      <c r="O1076" s="5">
        <v>3.2625000000000002</v>
      </c>
      <c r="P1076" s="4">
        <v>124</v>
      </c>
      <c r="Q1076" s="6">
        <v>0.80645161290322609</v>
      </c>
      <c r="R1076" s="7">
        <v>1.01451612903226</v>
      </c>
      <c r="S1076" s="6">
        <v>0</v>
      </c>
      <c r="T1076" s="5">
        <v>0</v>
      </c>
      <c r="U1076" s="5">
        <v>0</v>
      </c>
      <c r="V1076" s="5">
        <f t="shared" si="24"/>
        <v>3.2625000000000002</v>
      </c>
      <c r="W1076" s="4">
        <v>0</v>
      </c>
    </row>
    <row r="1077" spans="1:23" x14ac:dyDescent="0.25">
      <c r="A1077" s="3" t="s">
        <v>1041</v>
      </c>
      <c r="B1077" s="3" t="s">
        <v>1042</v>
      </c>
      <c r="C1077" s="3" t="s">
        <v>1569</v>
      </c>
      <c r="D1077" s="3" t="s">
        <v>1080</v>
      </c>
      <c r="E1077" s="4" t="s">
        <v>1026</v>
      </c>
      <c r="F1077" s="3" t="s">
        <v>1067</v>
      </c>
      <c r="G1077" s="3" t="s">
        <v>887</v>
      </c>
      <c r="H1077" s="3" t="s">
        <v>1020</v>
      </c>
      <c r="I1077" s="3" t="s">
        <v>1047</v>
      </c>
      <c r="J1077" s="3" t="s">
        <v>1022</v>
      </c>
      <c r="K1077" s="3" t="s">
        <v>1025</v>
      </c>
      <c r="L1077" s="5">
        <v>6.25</v>
      </c>
      <c r="M1077" s="4">
        <v>1</v>
      </c>
      <c r="N1077" s="5">
        <v>3.2625000000000002</v>
      </c>
      <c r="O1077" s="5">
        <v>3.2625000000000002</v>
      </c>
      <c r="P1077" s="4">
        <v>1</v>
      </c>
      <c r="Q1077" s="6">
        <v>100</v>
      </c>
      <c r="R1077" s="7">
        <v>1</v>
      </c>
      <c r="S1077" s="6">
        <v>0</v>
      </c>
      <c r="T1077" s="5">
        <v>0</v>
      </c>
      <c r="U1077" s="5">
        <v>0</v>
      </c>
      <c r="V1077" s="5">
        <f t="shared" si="24"/>
        <v>3.2625000000000002</v>
      </c>
      <c r="W1077" s="4">
        <v>0</v>
      </c>
    </row>
    <row r="1078" spans="1:23" x14ac:dyDescent="0.25">
      <c r="A1078" s="3" t="s">
        <v>1041</v>
      </c>
      <c r="B1078" s="3" t="s">
        <v>1042</v>
      </c>
      <c r="C1078" s="3" t="s">
        <v>1570</v>
      </c>
      <c r="D1078" s="3" t="s">
        <v>1571</v>
      </c>
      <c r="E1078" s="4" t="s">
        <v>1026</v>
      </c>
      <c r="F1078" s="3" t="s">
        <v>1045</v>
      </c>
      <c r="G1078" s="3" t="s">
        <v>2950</v>
      </c>
      <c r="H1078" s="3" t="s">
        <v>1020</v>
      </c>
      <c r="I1078" s="3" t="s">
        <v>1047</v>
      </c>
      <c r="J1078" s="3" t="s">
        <v>1022</v>
      </c>
      <c r="K1078" s="3" t="s">
        <v>1025</v>
      </c>
      <c r="L1078" s="5">
        <v>6.25</v>
      </c>
      <c r="M1078" s="4">
        <v>1</v>
      </c>
      <c r="N1078" s="5">
        <v>3.2625000000000002</v>
      </c>
      <c r="O1078" s="5">
        <v>3.2625000000000002</v>
      </c>
      <c r="P1078" s="4">
        <v>2</v>
      </c>
      <c r="Q1078" s="6">
        <v>50</v>
      </c>
      <c r="R1078" s="7">
        <v>1</v>
      </c>
      <c r="S1078" s="6">
        <v>0</v>
      </c>
      <c r="T1078" s="5">
        <v>0</v>
      </c>
      <c r="U1078" s="5">
        <v>0</v>
      </c>
      <c r="V1078" s="5">
        <f t="shared" si="24"/>
        <v>3.2625000000000002</v>
      </c>
      <c r="W1078" s="4">
        <v>0</v>
      </c>
    </row>
    <row r="1079" spans="1:23" x14ac:dyDescent="0.25">
      <c r="A1079" s="3" t="s">
        <v>1041</v>
      </c>
      <c r="B1079" s="3" t="s">
        <v>1042</v>
      </c>
      <c r="C1079" s="3" t="s">
        <v>1572</v>
      </c>
      <c r="D1079" s="3" t="s">
        <v>569</v>
      </c>
      <c r="E1079" s="4" t="s">
        <v>1026</v>
      </c>
      <c r="F1079" s="3" t="s">
        <v>1241</v>
      </c>
      <c r="G1079" s="3" t="s">
        <v>1263</v>
      </c>
      <c r="H1079" s="3" t="s">
        <v>1020</v>
      </c>
      <c r="I1079" s="3" t="s">
        <v>1047</v>
      </c>
      <c r="J1079" s="3" t="s">
        <v>1022</v>
      </c>
      <c r="K1079" s="3" t="s">
        <v>1025</v>
      </c>
      <c r="L1079" s="5">
        <v>6.25</v>
      </c>
      <c r="M1079" s="4">
        <v>1</v>
      </c>
      <c r="N1079" s="5">
        <v>3.2749999999999999</v>
      </c>
      <c r="O1079" s="5">
        <v>3.2749999999999999</v>
      </c>
      <c r="P1079" s="4">
        <v>24</v>
      </c>
      <c r="Q1079" s="6">
        <v>4.1666666666666696</v>
      </c>
      <c r="R1079" s="7">
        <v>3.125</v>
      </c>
      <c r="S1079" s="6">
        <v>0</v>
      </c>
      <c r="T1079" s="5">
        <v>0</v>
      </c>
      <c r="U1079" s="5">
        <v>0</v>
      </c>
      <c r="V1079" s="5">
        <f t="shared" si="24"/>
        <v>3.2749999999999999</v>
      </c>
      <c r="W1079" s="4">
        <v>0</v>
      </c>
    </row>
    <row r="1080" spans="1:23" x14ac:dyDescent="0.25">
      <c r="A1080" s="3" t="s">
        <v>1041</v>
      </c>
      <c r="B1080" s="3" t="s">
        <v>1042</v>
      </c>
      <c r="C1080" s="3" t="s">
        <v>1573</v>
      </c>
      <c r="D1080" s="3" t="s">
        <v>1574</v>
      </c>
      <c r="E1080" s="4" t="s">
        <v>1026</v>
      </c>
      <c r="F1080" s="3" t="s">
        <v>1241</v>
      </c>
      <c r="G1080" s="3" t="s">
        <v>824</v>
      </c>
      <c r="H1080" s="3" t="s">
        <v>1020</v>
      </c>
      <c r="I1080" s="3" t="s">
        <v>1047</v>
      </c>
      <c r="J1080" s="3" t="s">
        <v>1022</v>
      </c>
      <c r="K1080" s="3" t="s">
        <v>1025</v>
      </c>
      <c r="L1080" s="5">
        <v>6.25</v>
      </c>
      <c r="M1080" s="4">
        <v>2</v>
      </c>
      <c r="N1080" s="5">
        <v>3.2875000000000001</v>
      </c>
      <c r="O1080" s="5">
        <v>1.64375</v>
      </c>
      <c r="P1080" s="4">
        <v>16</v>
      </c>
      <c r="Q1080" s="6">
        <v>12.5</v>
      </c>
      <c r="R1080" s="7">
        <v>1.0625</v>
      </c>
      <c r="S1080" s="6">
        <v>0</v>
      </c>
      <c r="T1080" s="5">
        <v>0</v>
      </c>
      <c r="U1080" s="5">
        <v>0</v>
      </c>
      <c r="V1080" s="5">
        <f t="shared" si="24"/>
        <v>3.2875000000000001</v>
      </c>
      <c r="W1080" s="4">
        <v>0</v>
      </c>
    </row>
    <row r="1081" spans="1:23" x14ac:dyDescent="0.25">
      <c r="A1081" s="3" t="s">
        <v>1041</v>
      </c>
      <c r="B1081" s="3" t="s">
        <v>1042</v>
      </c>
      <c r="C1081" s="3" t="s">
        <v>1575</v>
      </c>
      <c r="D1081" s="3" t="s">
        <v>358</v>
      </c>
      <c r="E1081" s="4" t="s">
        <v>1026</v>
      </c>
      <c r="F1081" s="3" t="s">
        <v>1074</v>
      </c>
      <c r="G1081" s="3" t="s">
        <v>2940</v>
      </c>
      <c r="H1081" s="3" t="s">
        <v>1020</v>
      </c>
      <c r="I1081" s="3" t="s">
        <v>1047</v>
      </c>
      <c r="J1081" s="3" t="s">
        <v>1022</v>
      </c>
      <c r="K1081" s="3" t="s">
        <v>1025</v>
      </c>
      <c r="L1081" s="5">
        <v>6.25</v>
      </c>
      <c r="M1081" s="4">
        <v>1</v>
      </c>
      <c r="N1081" s="5">
        <v>3.2875000000000001</v>
      </c>
      <c r="O1081" s="5">
        <v>3.2875000000000001</v>
      </c>
      <c r="P1081" s="4">
        <v>158</v>
      </c>
      <c r="Q1081" s="6">
        <v>0.632911392405063</v>
      </c>
      <c r="R1081" s="7">
        <v>1.4127848101265801</v>
      </c>
      <c r="S1081" s="6">
        <v>0</v>
      </c>
      <c r="T1081" s="5">
        <v>0</v>
      </c>
      <c r="U1081" s="5">
        <v>0</v>
      </c>
      <c r="V1081" s="5">
        <f t="shared" si="24"/>
        <v>3.2875000000000001</v>
      </c>
      <c r="W1081" s="4">
        <v>0</v>
      </c>
    </row>
    <row r="1082" spans="1:23" x14ac:dyDescent="0.25">
      <c r="A1082" s="3" t="s">
        <v>1041</v>
      </c>
      <c r="B1082" s="3" t="s">
        <v>1042</v>
      </c>
      <c r="C1082" s="3" t="s">
        <v>1576</v>
      </c>
      <c r="D1082" s="3" t="s">
        <v>2861</v>
      </c>
      <c r="E1082" s="4" t="s">
        <v>1026</v>
      </c>
      <c r="F1082" s="3" t="s">
        <v>1024</v>
      </c>
      <c r="G1082" s="3" t="s">
        <v>929</v>
      </c>
      <c r="H1082" s="3" t="s">
        <v>1020</v>
      </c>
      <c r="I1082" s="3" t="s">
        <v>1047</v>
      </c>
      <c r="J1082" s="3" t="s">
        <v>1022</v>
      </c>
      <c r="K1082" s="3" t="s">
        <v>1039</v>
      </c>
      <c r="L1082" s="5">
        <v>6.25</v>
      </c>
      <c r="M1082" s="4">
        <v>2</v>
      </c>
      <c r="N1082" s="5">
        <v>3.3</v>
      </c>
      <c r="O1082" s="5">
        <v>1.65</v>
      </c>
      <c r="P1082" s="4">
        <v>13</v>
      </c>
      <c r="Q1082" s="6">
        <v>15.384615384615399</v>
      </c>
      <c r="R1082" s="7">
        <v>1.84615384615385</v>
      </c>
      <c r="S1082" s="6">
        <v>0</v>
      </c>
      <c r="T1082" s="5">
        <v>0</v>
      </c>
      <c r="U1082" s="5">
        <v>0</v>
      </c>
      <c r="V1082" s="5">
        <f t="shared" si="24"/>
        <v>3.3</v>
      </c>
      <c r="W1082" s="4">
        <v>0</v>
      </c>
    </row>
    <row r="1083" spans="1:23" x14ac:dyDescent="0.25">
      <c r="A1083" s="3" t="s">
        <v>1041</v>
      </c>
      <c r="B1083" s="3" t="s">
        <v>1042</v>
      </c>
      <c r="C1083" s="3" t="s">
        <v>1577</v>
      </c>
      <c r="D1083" s="3" t="s">
        <v>425</v>
      </c>
      <c r="E1083" s="4" t="s">
        <v>1026</v>
      </c>
      <c r="F1083" s="3" t="s">
        <v>1081</v>
      </c>
      <c r="G1083" s="3" t="s">
        <v>2854</v>
      </c>
      <c r="H1083" s="3" t="s">
        <v>1020</v>
      </c>
      <c r="I1083" s="3" t="s">
        <v>1047</v>
      </c>
      <c r="J1083" s="3" t="s">
        <v>1022</v>
      </c>
      <c r="K1083" s="3" t="s">
        <v>1039</v>
      </c>
      <c r="L1083" s="5">
        <v>6.25</v>
      </c>
      <c r="M1083" s="4">
        <v>1</v>
      </c>
      <c r="N1083" s="5">
        <v>3.3</v>
      </c>
      <c r="O1083" s="5">
        <v>3.3</v>
      </c>
      <c r="P1083" s="4">
        <v>4</v>
      </c>
      <c r="Q1083" s="6">
        <v>25</v>
      </c>
      <c r="R1083" s="7">
        <v>3</v>
      </c>
      <c r="S1083" s="6">
        <v>0</v>
      </c>
      <c r="T1083" s="5">
        <v>0</v>
      </c>
      <c r="U1083" s="5">
        <v>0</v>
      </c>
      <c r="V1083" s="5">
        <f t="shared" si="24"/>
        <v>3.3</v>
      </c>
      <c r="W1083" s="4">
        <v>0</v>
      </c>
    </row>
    <row r="1084" spans="1:23" x14ac:dyDescent="0.25">
      <c r="A1084" s="3" t="s">
        <v>1041</v>
      </c>
      <c r="B1084" s="3" t="s">
        <v>1042</v>
      </c>
      <c r="C1084" s="3" t="s">
        <v>1578</v>
      </c>
      <c r="D1084" s="3" t="s">
        <v>3116</v>
      </c>
      <c r="E1084" s="4" t="s">
        <v>1026</v>
      </c>
      <c r="F1084" s="3" t="s">
        <v>1061</v>
      </c>
      <c r="G1084" s="3" t="s">
        <v>220</v>
      </c>
      <c r="H1084" s="3" t="s">
        <v>1020</v>
      </c>
      <c r="I1084" s="3" t="s">
        <v>1047</v>
      </c>
      <c r="J1084" s="3" t="s">
        <v>1022</v>
      </c>
      <c r="K1084" s="3" t="s">
        <v>1039</v>
      </c>
      <c r="L1084" s="5">
        <v>6.25</v>
      </c>
      <c r="M1084" s="4">
        <v>1</v>
      </c>
      <c r="N1084" s="5">
        <v>3.3125</v>
      </c>
      <c r="O1084" s="5">
        <v>3.3125</v>
      </c>
      <c r="P1084" s="4">
        <v>16</v>
      </c>
      <c r="Q1084" s="6">
        <v>6.25</v>
      </c>
      <c r="R1084" s="7">
        <v>1.6875</v>
      </c>
      <c r="S1084" s="6">
        <v>0</v>
      </c>
      <c r="T1084" s="5">
        <v>0</v>
      </c>
      <c r="U1084" s="5">
        <v>0</v>
      </c>
      <c r="V1084" s="5">
        <f t="shared" si="24"/>
        <v>3.3125</v>
      </c>
      <c r="W1084" s="4">
        <v>0</v>
      </c>
    </row>
    <row r="1085" spans="1:23" x14ac:dyDescent="0.25">
      <c r="A1085" s="3" t="s">
        <v>1041</v>
      </c>
      <c r="B1085" s="3" t="s">
        <v>1042</v>
      </c>
      <c r="C1085" s="3" t="s">
        <v>1579</v>
      </c>
      <c r="D1085" s="3" t="s">
        <v>1444</v>
      </c>
      <c r="E1085" s="4" t="s">
        <v>1026</v>
      </c>
      <c r="F1085" s="3" t="s">
        <v>1074</v>
      </c>
      <c r="G1085" s="3" t="s">
        <v>1580</v>
      </c>
      <c r="H1085" s="3" t="s">
        <v>1020</v>
      </c>
      <c r="I1085" s="3" t="s">
        <v>1047</v>
      </c>
      <c r="J1085" s="3" t="s">
        <v>1022</v>
      </c>
      <c r="K1085" s="3" t="s">
        <v>1025</v>
      </c>
      <c r="L1085" s="5">
        <v>6.25</v>
      </c>
      <c r="M1085" s="4">
        <v>1</v>
      </c>
      <c r="N1085" s="5">
        <v>3.3125</v>
      </c>
      <c r="O1085" s="5">
        <v>3.3125</v>
      </c>
      <c r="P1085" s="4">
        <v>7</v>
      </c>
      <c r="Q1085" s="6">
        <v>14.285714285714301</v>
      </c>
      <c r="R1085" s="7">
        <v>2</v>
      </c>
      <c r="S1085" s="6">
        <v>0</v>
      </c>
      <c r="T1085" s="5">
        <v>0</v>
      </c>
      <c r="U1085" s="5">
        <v>0</v>
      </c>
      <c r="V1085" s="5">
        <f t="shared" si="24"/>
        <v>3.3125</v>
      </c>
      <c r="W1085" s="4">
        <v>0</v>
      </c>
    </row>
    <row r="1086" spans="1:23" x14ac:dyDescent="0.25">
      <c r="A1086" s="3" t="s">
        <v>1041</v>
      </c>
      <c r="B1086" s="3" t="s">
        <v>1042</v>
      </c>
      <c r="C1086" s="3" t="s">
        <v>1581</v>
      </c>
      <c r="D1086" s="3" t="s">
        <v>1481</v>
      </c>
      <c r="E1086" s="4" t="s">
        <v>1026</v>
      </c>
      <c r="F1086" s="3" t="s">
        <v>1074</v>
      </c>
      <c r="G1086" s="3" t="s">
        <v>1582</v>
      </c>
      <c r="H1086" s="3" t="s">
        <v>1020</v>
      </c>
      <c r="I1086" s="3" t="s">
        <v>1047</v>
      </c>
      <c r="J1086" s="3" t="s">
        <v>1022</v>
      </c>
      <c r="K1086" s="3" t="s">
        <v>1039</v>
      </c>
      <c r="L1086" s="5">
        <v>6.25</v>
      </c>
      <c r="M1086" s="4">
        <v>1</v>
      </c>
      <c r="N1086" s="5">
        <v>3.3125</v>
      </c>
      <c r="O1086" s="5">
        <v>3.3125</v>
      </c>
      <c r="P1086" s="4">
        <v>10</v>
      </c>
      <c r="Q1086" s="6">
        <v>10</v>
      </c>
      <c r="R1086" s="7">
        <v>1.8</v>
      </c>
      <c r="S1086" s="6">
        <v>0</v>
      </c>
      <c r="T1086" s="5">
        <v>0</v>
      </c>
      <c r="U1086" s="5">
        <v>0</v>
      </c>
      <c r="V1086" s="5">
        <f t="shared" si="24"/>
        <v>3.3125</v>
      </c>
      <c r="W1086" s="4">
        <v>0</v>
      </c>
    </row>
    <row r="1087" spans="1:23" x14ac:dyDescent="0.25">
      <c r="A1087" s="3" t="s">
        <v>1041</v>
      </c>
      <c r="B1087" s="3" t="s">
        <v>1042</v>
      </c>
      <c r="C1087" s="3" t="s">
        <v>1583</v>
      </c>
      <c r="D1087" s="3" t="s">
        <v>1550</v>
      </c>
      <c r="E1087" s="4" t="s">
        <v>1026</v>
      </c>
      <c r="F1087" s="3" t="s">
        <v>1061</v>
      </c>
      <c r="G1087" s="3" t="s">
        <v>220</v>
      </c>
      <c r="H1087" s="3" t="s">
        <v>1020</v>
      </c>
      <c r="I1087" s="3" t="s">
        <v>1047</v>
      </c>
      <c r="J1087" s="3" t="s">
        <v>1022</v>
      </c>
      <c r="K1087" s="3" t="s">
        <v>1039</v>
      </c>
      <c r="L1087" s="5">
        <v>6.25</v>
      </c>
      <c r="M1087" s="4">
        <v>1</v>
      </c>
      <c r="N1087" s="5">
        <v>3.3374999999999999</v>
      </c>
      <c r="O1087" s="5">
        <v>3.3374999999999999</v>
      </c>
      <c r="P1087" s="4">
        <v>13</v>
      </c>
      <c r="Q1087" s="6">
        <v>7.6923076923076898</v>
      </c>
      <c r="R1087" s="7">
        <v>2</v>
      </c>
      <c r="S1087" s="6">
        <v>0</v>
      </c>
      <c r="T1087" s="5">
        <v>0</v>
      </c>
      <c r="U1087" s="5">
        <v>0</v>
      </c>
      <c r="V1087" s="5">
        <f t="shared" si="24"/>
        <v>3.3374999999999999</v>
      </c>
      <c r="W1087" s="4">
        <v>0</v>
      </c>
    </row>
    <row r="1088" spans="1:23" x14ac:dyDescent="0.25">
      <c r="A1088" s="3" t="s">
        <v>1041</v>
      </c>
      <c r="B1088" s="3" t="s">
        <v>1042</v>
      </c>
      <c r="C1088" s="3" t="s">
        <v>1584</v>
      </c>
      <c r="D1088" s="3" t="s">
        <v>3099</v>
      </c>
      <c r="E1088" s="4" t="s">
        <v>1026</v>
      </c>
      <c r="F1088" s="3" t="s">
        <v>1308</v>
      </c>
      <c r="G1088" s="3" t="s">
        <v>766</v>
      </c>
      <c r="H1088" s="3" t="s">
        <v>1020</v>
      </c>
      <c r="I1088" s="3" t="s">
        <v>1047</v>
      </c>
      <c r="J1088" s="3" t="s">
        <v>1022</v>
      </c>
      <c r="K1088" s="3" t="s">
        <v>1039</v>
      </c>
      <c r="L1088" s="5">
        <v>6.25</v>
      </c>
      <c r="M1088" s="4">
        <v>1</v>
      </c>
      <c r="N1088" s="5">
        <v>3.3374999999999999</v>
      </c>
      <c r="O1088" s="5">
        <v>3.3374999999999999</v>
      </c>
      <c r="P1088" s="4">
        <v>2</v>
      </c>
      <c r="Q1088" s="6">
        <v>50</v>
      </c>
      <c r="R1088" s="7">
        <v>2.5</v>
      </c>
      <c r="S1088" s="6">
        <v>0</v>
      </c>
      <c r="T1088" s="5">
        <v>0</v>
      </c>
      <c r="U1088" s="5">
        <v>0</v>
      </c>
      <c r="V1088" s="5">
        <f t="shared" si="24"/>
        <v>3.3374999999999999</v>
      </c>
      <c r="W1088" s="4">
        <v>0</v>
      </c>
    </row>
    <row r="1089" spans="1:23" x14ac:dyDescent="0.25">
      <c r="A1089" s="3" t="s">
        <v>1041</v>
      </c>
      <c r="B1089" s="3" t="s">
        <v>1042</v>
      </c>
      <c r="C1089" s="3" t="s">
        <v>1585</v>
      </c>
      <c r="D1089" s="3" t="s">
        <v>1280</v>
      </c>
      <c r="E1089" s="4" t="s">
        <v>1026</v>
      </c>
      <c r="F1089" s="3" t="s">
        <v>1024</v>
      </c>
      <c r="G1089" s="3" t="s">
        <v>830</v>
      </c>
      <c r="H1089" s="3" t="s">
        <v>1020</v>
      </c>
      <c r="I1089" s="3" t="s">
        <v>1047</v>
      </c>
      <c r="J1089" s="3" t="s">
        <v>1022</v>
      </c>
      <c r="K1089" s="3" t="s">
        <v>1025</v>
      </c>
      <c r="L1089" s="5">
        <v>6.25</v>
      </c>
      <c r="M1089" s="4">
        <v>1</v>
      </c>
      <c r="N1089" s="5">
        <v>3.3374999999999999</v>
      </c>
      <c r="O1089" s="5">
        <v>3.3374999999999999</v>
      </c>
      <c r="P1089" s="4">
        <v>1</v>
      </c>
      <c r="Q1089" s="6">
        <v>100</v>
      </c>
      <c r="R1089" s="7">
        <v>1</v>
      </c>
      <c r="S1089" s="6">
        <v>0</v>
      </c>
      <c r="T1089" s="5">
        <v>0</v>
      </c>
      <c r="U1089" s="5">
        <v>0</v>
      </c>
      <c r="V1089" s="5">
        <f t="shared" si="24"/>
        <v>3.3374999999999999</v>
      </c>
      <c r="W1089" s="4">
        <v>0</v>
      </c>
    </row>
    <row r="1090" spans="1:23" x14ac:dyDescent="0.25">
      <c r="A1090" s="3" t="s">
        <v>1041</v>
      </c>
      <c r="B1090" s="3" t="s">
        <v>1042</v>
      </c>
      <c r="C1090" s="3" t="s">
        <v>1586</v>
      </c>
      <c r="D1090" s="3" t="s">
        <v>889</v>
      </c>
      <c r="E1090" s="4" t="s">
        <v>1026</v>
      </c>
      <c r="F1090" s="3" t="s">
        <v>1061</v>
      </c>
      <c r="G1090" s="3" t="s">
        <v>1587</v>
      </c>
      <c r="H1090" s="3" t="s">
        <v>1020</v>
      </c>
      <c r="I1090" s="3" t="s">
        <v>1047</v>
      </c>
      <c r="J1090" s="3" t="s">
        <v>1022</v>
      </c>
      <c r="K1090" s="3" t="s">
        <v>1039</v>
      </c>
      <c r="L1090" s="5">
        <v>6.25</v>
      </c>
      <c r="M1090" s="4">
        <v>2</v>
      </c>
      <c r="N1090" s="5">
        <v>3.35</v>
      </c>
      <c r="O1090" s="5">
        <v>1.675</v>
      </c>
      <c r="P1090" s="4">
        <v>9</v>
      </c>
      <c r="Q1090" s="6">
        <v>22.2222222222222</v>
      </c>
      <c r="R1090" s="7">
        <v>1</v>
      </c>
      <c r="S1090" s="6">
        <v>0</v>
      </c>
      <c r="T1090" s="5">
        <v>0</v>
      </c>
      <c r="U1090" s="5">
        <v>0</v>
      </c>
      <c r="V1090" s="5">
        <f t="shared" ref="V1090:V1153" si="25">N1090</f>
        <v>3.35</v>
      </c>
      <c r="W1090" s="4">
        <v>0</v>
      </c>
    </row>
    <row r="1091" spans="1:23" x14ac:dyDescent="0.25">
      <c r="A1091" s="3" t="s">
        <v>1041</v>
      </c>
      <c r="B1091" s="3" t="s">
        <v>1042</v>
      </c>
      <c r="C1091" s="3" t="s">
        <v>1588</v>
      </c>
      <c r="D1091" s="3" t="s">
        <v>1589</v>
      </c>
      <c r="E1091" s="4" t="s">
        <v>1026</v>
      </c>
      <c r="F1091" s="3" t="s">
        <v>1273</v>
      </c>
      <c r="G1091" s="3" t="s">
        <v>1274</v>
      </c>
      <c r="H1091" s="3" t="s">
        <v>1020</v>
      </c>
      <c r="I1091" s="3" t="s">
        <v>1047</v>
      </c>
      <c r="J1091" s="3" t="s">
        <v>1022</v>
      </c>
      <c r="K1091" s="3" t="s">
        <v>1039</v>
      </c>
      <c r="L1091" s="5">
        <v>6.25</v>
      </c>
      <c r="M1091" s="4">
        <v>1</v>
      </c>
      <c r="N1091" s="5">
        <v>3.35</v>
      </c>
      <c r="O1091" s="5">
        <v>3.35</v>
      </c>
      <c r="P1091" s="4">
        <v>2</v>
      </c>
      <c r="Q1091" s="6">
        <v>50</v>
      </c>
      <c r="R1091" s="7">
        <v>3</v>
      </c>
      <c r="S1091" s="6">
        <v>0</v>
      </c>
      <c r="T1091" s="5">
        <v>0</v>
      </c>
      <c r="U1091" s="5">
        <v>0</v>
      </c>
      <c r="V1091" s="5">
        <f t="shared" si="25"/>
        <v>3.35</v>
      </c>
      <c r="W1091" s="4">
        <v>0</v>
      </c>
    </row>
    <row r="1092" spans="1:23" x14ac:dyDescent="0.25">
      <c r="A1092" s="3" t="s">
        <v>1041</v>
      </c>
      <c r="B1092" s="3" t="s">
        <v>1042</v>
      </c>
      <c r="C1092" s="3" t="s">
        <v>1590</v>
      </c>
      <c r="D1092" s="3" t="s">
        <v>142</v>
      </c>
      <c r="E1092" s="4" t="s">
        <v>1026</v>
      </c>
      <c r="F1092" s="3" t="s">
        <v>1085</v>
      </c>
      <c r="G1092" s="3" t="s">
        <v>1086</v>
      </c>
      <c r="H1092" s="3" t="s">
        <v>1020</v>
      </c>
      <c r="I1092" s="3" t="s">
        <v>1047</v>
      </c>
      <c r="J1092" s="3" t="s">
        <v>1022</v>
      </c>
      <c r="K1092" s="3" t="s">
        <v>1025</v>
      </c>
      <c r="L1092" s="5">
        <v>6.25</v>
      </c>
      <c r="M1092" s="4">
        <v>2</v>
      </c>
      <c r="N1092" s="5">
        <v>3.3624999999999998</v>
      </c>
      <c r="O1092" s="5">
        <v>1.6812499999999999</v>
      </c>
      <c r="P1092" s="4">
        <v>4</v>
      </c>
      <c r="Q1092" s="6">
        <v>50</v>
      </c>
      <c r="R1092" s="7">
        <v>1.25</v>
      </c>
      <c r="S1092" s="6">
        <v>0</v>
      </c>
      <c r="T1092" s="5">
        <v>0</v>
      </c>
      <c r="U1092" s="5">
        <v>0</v>
      </c>
      <c r="V1092" s="5">
        <f t="shared" si="25"/>
        <v>3.3624999999999998</v>
      </c>
      <c r="W1092" s="4">
        <v>0</v>
      </c>
    </row>
    <row r="1093" spans="1:23" x14ac:dyDescent="0.25">
      <c r="A1093" s="3" t="s">
        <v>1041</v>
      </c>
      <c r="B1093" s="3" t="s">
        <v>1042</v>
      </c>
      <c r="C1093" s="3" t="s">
        <v>1591</v>
      </c>
      <c r="D1093" s="3" t="s">
        <v>1550</v>
      </c>
      <c r="E1093" s="4" t="s">
        <v>1026</v>
      </c>
      <c r="F1093" s="3" t="s">
        <v>1081</v>
      </c>
      <c r="G1093" s="3" t="s">
        <v>2923</v>
      </c>
      <c r="H1093" s="3" t="s">
        <v>1020</v>
      </c>
      <c r="I1093" s="3" t="s">
        <v>1047</v>
      </c>
      <c r="J1093" s="3" t="s">
        <v>1022</v>
      </c>
      <c r="K1093" s="3" t="s">
        <v>1039</v>
      </c>
      <c r="L1093" s="5">
        <v>6.25</v>
      </c>
      <c r="M1093" s="4">
        <v>1</v>
      </c>
      <c r="N1093" s="5">
        <v>3.3624999999999998</v>
      </c>
      <c r="O1093" s="5">
        <v>3.3624999999999998</v>
      </c>
      <c r="P1093" s="4">
        <v>1</v>
      </c>
      <c r="Q1093" s="6">
        <v>100</v>
      </c>
      <c r="R1093" s="7">
        <v>2</v>
      </c>
      <c r="S1093" s="6">
        <v>0</v>
      </c>
      <c r="T1093" s="5">
        <v>0</v>
      </c>
      <c r="U1093" s="5">
        <v>0</v>
      </c>
      <c r="V1093" s="5">
        <f t="shared" si="25"/>
        <v>3.3624999999999998</v>
      </c>
      <c r="W1093" s="4">
        <v>0</v>
      </c>
    </row>
    <row r="1094" spans="1:23" x14ac:dyDescent="0.25">
      <c r="A1094" s="3" t="s">
        <v>1041</v>
      </c>
      <c r="B1094" s="3" t="s">
        <v>1042</v>
      </c>
      <c r="C1094" s="3" t="s">
        <v>1592</v>
      </c>
      <c r="D1094" s="3" t="s">
        <v>1593</v>
      </c>
      <c r="E1094" s="4" t="s">
        <v>1026</v>
      </c>
      <c r="F1094" s="3" t="s">
        <v>1241</v>
      </c>
      <c r="G1094" s="3" t="s">
        <v>781</v>
      </c>
      <c r="H1094" s="3" t="s">
        <v>404</v>
      </c>
      <c r="I1094" s="3" t="s">
        <v>1047</v>
      </c>
      <c r="J1094" s="3" t="s">
        <v>1022</v>
      </c>
      <c r="K1094" s="3" t="s">
        <v>1025</v>
      </c>
      <c r="L1094" s="5">
        <v>6.25</v>
      </c>
      <c r="M1094" s="4">
        <v>1</v>
      </c>
      <c r="N1094" s="5">
        <v>3.375</v>
      </c>
      <c r="O1094" s="5">
        <v>3.375</v>
      </c>
      <c r="P1094" s="4">
        <v>2</v>
      </c>
      <c r="Q1094" s="6">
        <v>50</v>
      </c>
      <c r="R1094" s="7">
        <v>1</v>
      </c>
      <c r="S1094" s="6">
        <v>0</v>
      </c>
      <c r="T1094" s="5">
        <v>0</v>
      </c>
      <c r="U1094" s="5">
        <v>0</v>
      </c>
      <c r="V1094" s="5">
        <f t="shared" si="25"/>
        <v>3.375</v>
      </c>
      <c r="W1094" s="4">
        <v>0</v>
      </c>
    </row>
    <row r="1095" spans="1:23" x14ac:dyDescent="0.25">
      <c r="A1095" s="3" t="s">
        <v>1041</v>
      </c>
      <c r="B1095" s="3" t="s">
        <v>1042</v>
      </c>
      <c r="C1095" s="3" t="s">
        <v>1594</v>
      </c>
      <c r="D1095" s="3" t="s">
        <v>391</v>
      </c>
      <c r="E1095" s="4" t="s">
        <v>1026</v>
      </c>
      <c r="F1095" s="3" t="s">
        <v>1085</v>
      </c>
      <c r="G1095" s="3" t="s">
        <v>1086</v>
      </c>
      <c r="H1095" s="3" t="s">
        <v>1020</v>
      </c>
      <c r="I1095" s="3" t="s">
        <v>1047</v>
      </c>
      <c r="J1095" s="3" t="s">
        <v>1022</v>
      </c>
      <c r="K1095" s="3" t="s">
        <v>1025</v>
      </c>
      <c r="L1095" s="5">
        <v>6.25</v>
      </c>
      <c r="M1095" s="4">
        <v>2</v>
      </c>
      <c r="N1095" s="5">
        <v>3.375</v>
      </c>
      <c r="O1095" s="5">
        <v>1.6875</v>
      </c>
      <c r="P1095" s="4">
        <v>13</v>
      </c>
      <c r="Q1095" s="6">
        <v>15.384615384615399</v>
      </c>
      <c r="R1095" s="7">
        <v>1.6923076923076901</v>
      </c>
      <c r="S1095" s="6">
        <v>0</v>
      </c>
      <c r="T1095" s="5">
        <v>0</v>
      </c>
      <c r="U1095" s="5">
        <v>0</v>
      </c>
      <c r="V1095" s="5">
        <f t="shared" si="25"/>
        <v>3.375</v>
      </c>
      <c r="W1095" s="4">
        <v>0</v>
      </c>
    </row>
    <row r="1096" spans="1:23" x14ac:dyDescent="0.25">
      <c r="A1096" s="3" t="s">
        <v>1041</v>
      </c>
      <c r="B1096" s="3" t="s">
        <v>1042</v>
      </c>
      <c r="C1096" s="3" t="s">
        <v>1595</v>
      </c>
      <c r="D1096" s="3" t="s">
        <v>1596</v>
      </c>
      <c r="E1096" s="4" t="s">
        <v>1026</v>
      </c>
      <c r="F1096" s="3" t="s">
        <v>1018</v>
      </c>
      <c r="G1096" s="3" t="s">
        <v>893</v>
      </c>
      <c r="H1096" s="3" t="s">
        <v>1020</v>
      </c>
      <c r="I1096" s="3" t="s">
        <v>1047</v>
      </c>
      <c r="J1096" s="3" t="s">
        <v>1022</v>
      </c>
      <c r="K1096" s="3" t="s">
        <v>1039</v>
      </c>
      <c r="L1096" s="5">
        <v>6.25</v>
      </c>
      <c r="M1096" s="4">
        <v>2</v>
      </c>
      <c r="N1096" s="5">
        <v>3.3875000000000002</v>
      </c>
      <c r="O1096" s="5">
        <v>1.6937500000000001</v>
      </c>
      <c r="P1096" s="4">
        <v>44</v>
      </c>
      <c r="Q1096" s="6">
        <v>4.5454545454545503</v>
      </c>
      <c r="R1096" s="7">
        <v>1.5249999999999999</v>
      </c>
      <c r="S1096" s="6">
        <v>0</v>
      </c>
      <c r="T1096" s="5">
        <v>0</v>
      </c>
      <c r="U1096" s="5">
        <v>0</v>
      </c>
      <c r="V1096" s="5">
        <f t="shared" si="25"/>
        <v>3.3875000000000002</v>
      </c>
      <c r="W1096" s="4">
        <v>0</v>
      </c>
    </row>
    <row r="1097" spans="1:23" x14ac:dyDescent="0.25">
      <c r="A1097" s="3" t="s">
        <v>1041</v>
      </c>
      <c r="B1097" s="3" t="s">
        <v>1042</v>
      </c>
      <c r="C1097" s="3" t="s">
        <v>1597</v>
      </c>
      <c r="D1097" s="3" t="s">
        <v>1194</v>
      </c>
      <c r="E1097" s="4" t="s">
        <v>1026</v>
      </c>
      <c r="F1097" s="3" t="s">
        <v>1254</v>
      </c>
      <c r="G1097" s="3" t="s">
        <v>962</v>
      </c>
      <c r="H1097" s="3" t="s">
        <v>1020</v>
      </c>
      <c r="I1097" s="3" t="s">
        <v>1047</v>
      </c>
      <c r="J1097" s="3" t="s">
        <v>1022</v>
      </c>
      <c r="K1097" s="3" t="s">
        <v>1025</v>
      </c>
      <c r="L1097" s="5">
        <v>6.25</v>
      </c>
      <c r="M1097" s="4">
        <v>1</v>
      </c>
      <c r="N1097" s="5">
        <v>3.3875000000000002</v>
      </c>
      <c r="O1097" s="5">
        <v>3.3875000000000002</v>
      </c>
      <c r="P1097" s="4">
        <v>59</v>
      </c>
      <c r="Q1097" s="6">
        <v>1.6949152542372901</v>
      </c>
      <c r="R1097" s="7">
        <v>1.1508474576271199</v>
      </c>
      <c r="S1097" s="6">
        <v>0</v>
      </c>
      <c r="T1097" s="5">
        <v>0</v>
      </c>
      <c r="U1097" s="5">
        <v>0</v>
      </c>
      <c r="V1097" s="5">
        <f t="shared" si="25"/>
        <v>3.3875000000000002</v>
      </c>
      <c r="W1097" s="4">
        <v>0</v>
      </c>
    </row>
    <row r="1098" spans="1:23" x14ac:dyDescent="0.25">
      <c r="A1098" s="3" t="s">
        <v>1041</v>
      </c>
      <c r="B1098" s="3" t="s">
        <v>1042</v>
      </c>
      <c r="C1098" s="3" t="s">
        <v>1598</v>
      </c>
      <c r="D1098" s="3" t="s">
        <v>454</v>
      </c>
      <c r="E1098" s="4" t="s">
        <v>1026</v>
      </c>
      <c r="F1098" s="3" t="s">
        <v>1045</v>
      </c>
      <c r="G1098" s="3" t="s">
        <v>2950</v>
      </c>
      <c r="H1098" s="3" t="s">
        <v>1020</v>
      </c>
      <c r="I1098" s="3" t="s">
        <v>1047</v>
      </c>
      <c r="J1098" s="3" t="s">
        <v>1022</v>
      </c>
      <c r="K1098" s="3" t="s">
        <v>1025</v>
      </c>
      <c r="L1098" s="5">
        <v>6.25</v>
      </c>
      <c r="M1098" s="4">
        <v>1</v>
      </c>
      <c r="N1098" s="5">
        <v>3.4</v>
      </c>
      <c r="O1098" s="5">
        <v>3.4</v>
      </c>
      <c r="P1098" s="4">
        <v>7</v>
      </c>
      <c r="Q1098" s="6">
        <v>14.285714285714301</v>
      </c>
      <c r="R1098" s="7">
        <v>1.4285714285714299</v>
      </c>
      <c r="S1098" s="6">
        <v>0</v>
      </c>
      <c r="T1098" s="5">
        <v>0</v>
      </c>
      <c r="U1098" s="5">
        <v>0</v>
      </c>
      <c r="V1098" s="5">
        <f t="shared" si="25"/>
        <v>3.4</v>
      </c>
      <c r="W1098" s="4">
        <v>0</v>
      </c>
    </row>
    <row r="1099" spans="1:23" x14ac:dyDescent="0.25">
      <c r="A1099" s="3" t="s">
        <v>1041</v>
      </c>
      <c r="B1099" s="3" t="s">
        <v>1042</v>
      </c>
      <c r="C1099" s="3" t="s">
        <v>1599</v>
      </c>
      <c r="D1099" s="3" t="s">
        <v>58</v>
      </c>
      <c r="E1099" s="4" t="s">
        <v>1026</v>
      </c>
      <c r="F1099" s="3" t="s">
        <v>1254</v>
      </c>
      <c r="G1099" s="3" t="s">
        <v>1466</v>
      </c>
      <c r="H1099" s="3" t="s">
        <v>1020</v>
      </c>
      <c r="I1099" s="3" t="s">
        <v>1047</v>
      </c>
      <c r="J1099" s="3" t="s">
        <v>1022</v>
      </c>
      <c r="K1099" s="3" t="s">
        <v>1025</v>
      </c>
      <c r="L1099" s="5">
        <v>6.25</v>
      </c>
      <c r="M1099" s="4">
        <v>1</v>
      </c>
      <c r="N1099" s="5">
        <v>3.4</v>
      </c>
      <c r="O1099" s="5">
        <v>3.4</v>
      </c>
      <c r="P1099" s="4">
        <v>14</v>
      </c>
      <c r="Q1099" s="6">
        <v>7.1428571428571397</v>
      </c>
      <c r="R1099" s="7">
        <v>1.7849999999999999</v>
      </c>
      <c r="S1099" s="6">
        <v>0</v>
      </c>
      <c r="T1099" s="5">
        <v>0</v>
      </c>
      <c r="U1099" s="5">
        <v>0</v>
      </c>
      <c r="V1099" s="5">
        <f t="shared" si="25"/>
        <v>3.4</v>
      </c>
      <c r="W1099" s="4">
        <v>0</v>
      </c>
    </row>
    <row r="1100" spans="1:23" x14ac:dyDescent="0.25">
      <c r="A1100" s="3" t="s">
        <v>1041</v>
      </c>
      <c r="B1100" s="3" t="s">
        <v>1042</v>
      </c>
      <c r="C1100" s="3" t="s">
        <v>1600</v>
      </c>
      <c r="D1100" s="3" t="s">
        <v>1174</v>
      </c>
      <c r="E1100" s="4" t="s">
        <v>1026</v>
      </c>
      <c r="F1100" s="3" t="s">
        <v>1061</v>
      </c>
      <c r="G1100" s="3" t="s">
        <v>842</v>
      </c>
      <c r="H1100" s="3" t="s">
        <v>1020</v>
      </c>
      <c r="I1100" s="3" t="s">
        <v>1047</v>
      </c>
      <c r="J1100" s="3" t="s">
        <v>1022</v>
      </c>
      <c r="K1100" s="3" t="s">
        <v>1039</v>
      </c>
      <c r="L1100" s="5">
        <v>6.25</v>
      </c>
      <c r="M1100" s="4">
        <v>1</v>
      </c>
      <c r="N1100" s="5">
        <v>3.4</v>
      </c>
      <c r="O1100" s="5">
        <v>3.4</v>
      </c>
      <c r="P1100" s="4">
        <v>2</v>
      </c>
      <c r="Q1100" s="6">
        <v>50</v>
      </c>
      <c r="R1100" s="7">
        <v>1</v>
      </c>
      <c r="S1100" s="6">
        <v>0</v>
      </c>
      <c r="T1100" s="5">
        <v>0</v>
      </c>
      <c r="U1100" s="5">
        <v>0</v>
      </c>
      <c r="V1100" s="5">
        <f t="shared" si="25"/>
        <v>3.4</v>
      </c>
      <c r="W1100" s="4">
        <v>0</v>
      </c>
    </row>
    <row r="1101" spans="1:23" x14ac:dyDescent="0.25">
      <c r="A1101" s="3" t="s">
        <v>1041</v>
      </c>
      <c r="B1101" s="3" t="s">
        <v>1042</v>
      </c>
      <c r="C1101" s="3" t="s">
        <v>1601</v>
      </c>
      <c r="D1101" s="3" t="s">
        <v>1602</v>
      </c>
      <c r="E1101" s="4" t="s">
        <v>1026</v>
      </c>
      <c r="F1101" s="3" t="s">
        <v>1045</v>
      </c>
      <c r="G1101" s="3" t="s">
        <v>2950</v>
      </c>
      <c r="H1101" s="3" t="s">
        <v>1020</v>
      </c>
      <c r="I1101" s="3" t="s">
        <v>1047</v>
      </c>
      <c r="J1101" s="3" t="s">
        <v>1022</v>
      </c>
      <c r="K1101" s="3" t="s">
        <v>1025</v>
      </c>
      <c r="L1101" s="5">
        <v>6.25</v>
      </c>
      <c r="M1101" s="4">
        <v>1</v>
      </c>
      <c r="N1101" s="5">
        <v>3.4125000000000001</v>
      </c>
      <c r="O1101" s="5">
        <v>3.4125000000000001</v>
      </c>
      <c r="P1101" s="4">
        <v>4</v>
      </c>
      <c r="Q1101" s="6">
        <v>25</v>
      </c>
      <c r="R1101" s="7">
        <v>1</v>
      </c>
      <c r="S1101" s="6">
        <v>0</v>
      </c>
      <c r="T1101" s="5">
        <v>0</v>
      </c>
      <c r="U1101" s="5">
        <v>0</v>
      </c>
      <c r="V1101" s="5">
        <f t="shared" si="25"/>
        <v>3.4125000000000001</v>
      </c>
      <c r="W1101" s="4">
        <v>0</v>
      </c>
    </row>
    <row r="1102" spans="1:23" x14ac:dyDescent="0.25">
      <c r="A1102" s="3" t="s">
        <v>1041</v>
      </c>
      <c r="B1102" s="3" t="s">
        <v>1042</v>
      </c>
      <c r="C1102" s="3" t="s">
        <v>1603</v>
      </c>
      <c r="D1102" s="3" t="s">
        <v>685</v>
      </c>
      <c r="E1102" s="4" t="s">
        <v>1026</v>
      </c>
      <c r="F1102" s="3" t="s">
        <v>1045</v>
      </c>
      <c r="G1102" s="3" t="s">
        <v>1046</v>
      </c>
      <c r="H1102" s="3" t="s">
        <v>1020</v>
      </c>
      <c r="I1102" s="3" t="s">
        <v>1047</v>
      </c>
      <c r="J1102" s="3" t="s">
        <v>1022</v>
      </c>
      <c r="K1102" s="3" t="s">
        <v>1025</v>
      </c>
      <c r="L1102" s="5">
        <v>6.25</v>
      </c>
      <c r="M1102" s="4">
        <v>1</v>
      </c>
      <c r="N1102" s="5">
        <v>3.4125000000000001</v>
      </c>
      <c r="O1102" s="5">
        <v>3.4125000000000001</v>
      </c>
      <c r="P1102" s="4">
        <v>7</v>
      </c>
      <c r="Q1102" s="6">
        <v>14.285714285714301</v>
      </c>
      <c r="R1102" s="7">
        <v>1.8542857142857101</v>
      </c>
      <c r="S1102" s="6">
        <v>0</v>
      </c>
      <c r="T1102" s="5">
        <v>0</v>
      </c>
      <c r="U1102" s="5">
        <v>0</v>
      </c>
      <c r="V1102" s="5">
        <f t="shared" si="25"/>
        <v>3.4125000000000001</v>
      </c>
      <c r="W1102" s="4">
        <v>0</v>
      </c>
    </row>
    <row r="1103" spans="1:23" x14ac:dyDescent="0.25">
      <c r="A1103" s="3" t="s">
        <v>1041</v>
      </c>
      <c r="B1103" s="3" t="s">
        <v>1042</v>
      </c>
      <c r="C1103" s="3" t="s">
        <v>1604</v>
      </c>
      <c r="D1103" s="3" t="s">
        <v>219</v>
      </c>
      <c r="E1103" s="4" t="s">
        <v>1026</v>
      </c>
      <c r="F1103" s="3" t="s">
        <v>1074</v>
      </c>
      <c r="G1103" s="3" t="s">
        <v>1605</v>
      </c>
      <c r="H1103" s="3" t="s">
        <v>1020</v>
      </c>
      <c r="I1103" s="3" t="s">
        <v>1047</v>
      </c>
      <c r="J1103" s="3" t="s">
        <v>1022</v>
      </c>
      <c r="K1103" s="3" t="s">
        <v>1039</v>
      </c>
      <c r="L1103" s="5">
        <v>6.25</v>
      </c>
      <c r="M1103" s="4">
        <v>1</v>
      </c>
      <c r="N1103" s="5">
        <v>3.4125000000000001</v>
      </c>
      <c r="O1103" s="5">
        <v>3.4125000000000001</v>
      </c>
      <c r="P1103" s="4">
        <v>11</v>
      </c>
      <c r="Q1103" s="6">
        <v>9.0909090909090899</v>
      </c>
      <c r="R1103" s="7">
        <v>4.5454545454545503</v>
      </c>
      <c r="S1103" s="6">
        <v>0</v>
      </c>
      <c r="T1103" s="5">
        <v>0</v>
      </c>
      <c r="U1103" s="5">
        <v>0</v>
      </c>
      <c r="V1103" s="5">
        <f t="shared" si="25"/>
        <v>3.4125000000000001</v>
      </c>
      <c r="W1103" s="4">
        <v>0</v>
      </c>
    </row>
    <row r="1104" spans="1:23" x14ac:dyDescent="0.25">
      <c r="A1104" s="3" t="s">
        <v>1041</v>
      </c>
      <c r="B1104" s="3" t="s">
        <v>1042</v>
      </c>
      <c r="C1104" s="3" t="s">
        <v>1606</v>
      </c>
      <c r="D1104" s="3" t="s">
        <v>1607</v>
      </c>
      <c r="E1104" s="4" t="s">
        <v>1026</v>
      </c>
      <c r="F1104" s="3" t="s">
        <v>1018</v>
      </c>
      <c r="G1104" s="3" t="s">
        <v>750</v>
      </c>
      <c r="H1104" s="3" t="s">
        <v>1020</v>
      </c>
      <c r="I1104" s="3" t="s">
        <v>1047</v>
      </c>
      <c r="J1104" s="3" t="s">
        <v>1022</v>
      </c>
      <c r="K1104" s="3" t="s">
        <v>1039</v>
      </c>
      <c r="L1104" s="5">
        <v>6.25</v>
      </c>
      <c r="M1104" s="4">
        <v>3</v>
      </c>
      <c r="N1104" s="5">
        <v>3.4249999875000001</v>
      </c>
      <c r="O1104" s="5">
        <v>1.1416666625</v>
      </c>
      <c r="P1104" s="4">
        <v>51</v>
      </c>
      <c r="Q1104" s="6">
        <v>5.8823529411764701</v>
      </c>
      <c r="R1104" s="7">
        <v>4.8490196078431396</v>
      </c>
      <c r="S1104" s="6">
        <v>0</v>
      </c>
      <c r="T1104" s="5">
        <v>0</v>
      </c>
      <c r="U1104" s="5">
        <v>0</v>
      </c>
      <c r="V1104" s="5">
        <f t="shared" si="25"/>
        <v>3.4249999875000001</v>
      </c>
      <c r="W1104" s="4">
        <v>0</v>
      </c>
    </row>
    <row r="1105" spans="1:23" x14ac:dyDescent="0.25">
      <c r="A1105" s="3" t="s">
        <v>1041</v>
      </c>
      <c r="B1105" s="3" t="s">
        <v>1042</v>
      </c>
      <c r="C1105" s="3" t="s">
        <v>1608</v>
      </c>
      <c r="D1105" s="3" t="s">
        <v>1315</v>
      </c>
      <c r="E1105" s="4" t="s">
        <v>1026</v>
      </c>
      <c r="F1105" s="3" t="s">
        <v>1308</v>
      </c>
      <c r="G1105" s="3" t="s">
        <v>766</v>
      </c>
      <c r="H1105" s="3" t="s">
        <v>1020</v>
      </c>
      <c r="I1105" s="3" t="s">
        <v>1047</v>
      </c>
      <c r="J1105" s="3" t="s">
        <v>1022</v>
      </c>
      <c r="K1105" s="3" t="s">
        <v>1039</v>
      </c>
      <c r="L1105" s="5">
        <v>6.25</v>
      </c>
      <c r="M1105" s="4">
        <v>1</v>
      </c>
      <c r="N1105" s="5">
        <v>3.4249999999999998</v>
      </c>
      <c r="O1105" s="5">
        <v>3.4249999999999998</v>
      </c>
      <c r="P1105" s="4">
        <v>91</v>
      </c>
      <c r="Q1105" s="6">
        <v>1.0989010989011001</v>
      </c>
      <c r="R1105" s="7">
        <v>2.1130769230769202</v>
      </c>
      <c r="S1105" s="6">
        <v>0</v>
      </c>
      <c r="T1105" s="5">
        <v>0</v>
      </c>
      <c r="U1105" s="5">
        <v>0</v>
      </c>
      <c r="V1105" s="5">
        <f t="shared" si="25"/>
        <v>3.4249999999999998</v>
      </c>
      <c r="W1105" s="4">
        <v>0</v>
      </c>
    </row>
    <row r="1106" spans="1:23" x14ac:dyDescent="0.25">
      <c r="A1106" s="3" t="s">
        <v>1041</v>
      </c>
      <c r="B1106" s="3" t="s">
        <v>1042</v>
      </c>
      <c r="C1106" s="3" t="s">
        <v>1609</v>
      </c>
      <c r="D1106" s="3" t="s">
        <v>3112</v>
      </c>
      <c r="E1106" s="4" t="s">
        <v>1026</v>
      </c>
      <c r="F1106" s="3" t="s">
        <v>1024</v>
      </c>
      <c r="G1106" s="3" t="s">
        <v>1195</v>
      </c>
      <c r="H1106" s="3" t="s">
        <v>1020</v>
      </c>
      <c r="I1106" s="3" t="s">
        <v>1047</v>
      </c>
      <c r="J1106" s="3" t="s">
        <v>1022</v>
      </c>
      <c r="K1106" s="3" t="s">
        <v>1039</v>
      </c>
      <c r="L1106" s="5">
        <v>6.25</v>
      </c>
      <c r="M1106" s="4">
        <v>2</v>
      </c>
      <c r="N1106" s="5">
        <v>3.4249999999999998</v>
      </c>
      <c r="O1106" s="5">
        <v>1.7124999999999999</v>
      </c>
      <c r="P1106" s="4">
        <v>4</v>
      </c>
      <c r="Q1106" s="6">
        <v>50</v>
      </c>
      <c r="R1106" s="7">
        <v>1</v>
      </c>
      <c r="S1106" s="6">
        <v>0</v>
      </c>
      <c r="T1106" s="5">
        <v>0</v>
      </c>
      <c r="U1106" s="5">
        <v>0</v>
      </c>
      <c r="V1106" s="5">
        <f t="shared" si="25"/>
        <v>3.4249999999999998</v>
      </c>
      <c r="W1106" s="4">
        <v>0</v>
      </c>
    </row>
    <row r="1107" spans="1:23" x14ac:dyDescent="0.25">
      <c r="A1107" s="3" t="s">
        <v>1041</v>
      </c>
      <c r="B1107" s="3" t="s">
        <v>1042</v>
      </c>
      <c r="C1107" s="3" t="s">
        <v>1610</v>
      </c>
      <c r="D1107" s="3" t="s">
        <v>765</v>
      </c>
      <c r="E1107" s="4" t="s">
        <v>1026</v>
      </c>
      <c r="F1107" s="3" t="s">
        <v>1241</v>
      </c>
      <c r="G1107" s="3" t="s">
        <v>1611</v>
      </c>
      <c r="H1107" s="3" t="s">
        <v>1020</v>
      </c>
      <c r="I1107" s="3" t="s">
        <v>1047</v>
      </c>
      <c r="J1107" s="3" t="s">
        <v>1022</v>
      </c>
      <c r="K1107" s="3" t="s">
        <v>1025</v>
      </c>
      <c r="L1107" s="5">
        <v>6.25</v>
      </c>
      <c r="M1107" s="4">
        <v>4</v>
      </c>
      <c r="N1107" s="5">
        <v>3.4375</v>
      </c>
      <c r="O1107" s="5">
        <v>0.859375</v>
      </c>
      <c r="P1107" s="4">
        <v>2302</v>
      </c>
      <c r="Q1107" s="6">
        <v>0.173761946133797</v>
      </c>
      <c r="R1107" s="7">
        <v>1.24031277150304</v>
      </c>
      <c r="S1107" s="6">
        <v>0</v>
      </c>
      <c r="T1107" s="5">
        <v>0</v>
      </c>
      <c r="U1107" s="5">
        <v>0</v>
      </c>
      <c r="V1107" s="5">
        <f t="shared" si="25"/>
        <v>3.4375</v>
      </c>
      <c r="W1107" s="4">
        <v>0</v>
      </c>
    </row>
    <row r="1108" spans="1:23" x14ac:dyDescent="0.25">
      <c r="A1108" s="3" t="s">
        <v>1041</v>
      </c>
      <c r="B1108" s="3" t="s">
        <v>1042</v>
      </c>
      <c r="C1108" s="3" t="s">
        <v>1612</v>
      </c>
      <c r="D1108" s="3" t="s">
        <v>1607</v>
      </c>
      <c r="E1108" s="4" t="s">
        <v>1026</v>
      </c>
      <c r="F1108" s="3" t="s">
        <v>1241</v>
      </c>
      <c r="G1108" s="3" t="s">
        <v>880</v>
      </c>
      <c r="H1108" s="3" t="s">
        <v>1020</v>
      </c>
      <c r="I1108" s="3" t="s">
        <v>1047</v>
      </c>
      <c r="J1108" s="3" t="s">
        <v>1022</v>
      </c>
      <c r="K1108" s="3" t="s">
        <v>1025</v>
      </c>
      <c r="L1108" s="5">
        <v>6.25</v>
      </c>
      <c r="M1108" s="4">
        <v>3</v>
      </c>
      <c r="N1108" s="5">
        <v>3.4374999749999997</v>
      </c>
      <c r="O1108" s="5">
        <v>1.1458333249999999</v>
      </c>
      <c r="P1108" s="4">
        <v>20</v>
      </c>
      <c r="Q1108" s="6">
        <v>15</v>
      </c>
      <c r="R1108" s="7">
        <v>1.85</v>
      </c>
      <c r="S1108" s="6">
        <v>0</v>
      </c>
      <c r="T1108" s="5">
        <v>0</v>
      </c>
      <c r="U1108" s="5">
        <v>0</v>
      </c>
      <c r="V1108" s="5">
        <f t="shared" si="25"/>
        <v>3.4374999749999997</v>
      </c>
      <c r="W1108" s="4">
        <v>0</v>
      </c>
    </row>
    <row r="1109" spans="1:23" x14ac:dyDescent="0.25">
      <c r="A1109" s="3" t="s">
        <v>1041</v>
      </c>
      <c r="B1109" s="3" t="s">
        <v>1042</v>
      </c>
      <c r="C1109" s="3" t="s">
        <v>1613</v>
      </c>
      <c r="D1109" s="3" t="s">
        <v>1156</v>
      </c>
      <c r="E1109" s="4" t="s">
        <v>1026</v>
      </c>
      <c r="F1109" s="3" t="s">
        <v>1254</v>
      </c>
      <c r="G1109" s="3" t="s">
        <v>1614</v>
      </c>
      <c r="H1109" s="3" t="s">
        <v>1020</v>
      </c>
      <c r="I1109" s="3" t="s">
        <v>1047</v>
      </c>
      <c r="J1109" s="3" t="s">
        <v>1022</v>
      </c>
      <c r="K1109" s="3" t="s">
        <v>1039</v>
      </c>
      <c r="L1109" s="5">
        <v>6.25</v>
      </c>
      <c r="M1109" s="4">
        <v>1</v>
      </c>
      <c r="N1109" s="5">
        <v>3.4375</v>
      </c>
      <c r="O1109" s="5">
        <v>3.4375</v>
      </c>
      <c r="P1109" s="4">
        <v>76</v>
      </c>
      <c r="Q1109" s="6">
        <v>1.31578947368421</v>
      </c>
      <c r="R1109" s="7">
        <v>1.2865789473684199</v>
      </c>
      <c r="S1109" s="6">
        <v>0</v>
      </c>
      <c r="T1109" s="5">
        <v>0</v>
      </c>
      <c r="U1109" s="5">
        <v>0</v>
      </c>
      <c r="V1109" s="5">
        <f t="shared" si="25"/>
        <v>3.4375</v>
      </c>
      <c r="W1109" s="4">
        <v>0</v>
      </c>
    </row>
    <row r="1110" spans="1:23" x14ac:dyDescent="0.25">
      <c r="A1110" s="3" t="s">
        <v>1041</v>
      </c>
      <c r="B1110" s="3" t="s">
        <v>1042</v>
      </c>
      <c r="C1110" s="3" t="s">
        <v>1615</v>
      </c>
      <c r="D1110" s="3" t="s">
        <v>1616</v>
      </c>
      <c r="E1110" s="4" t="s">
        <v>1026</v>
      </c>
      <c r="F1110" s="3" t="s">
        <v>1308</v>
      </c>
      <c r="G1110" s="3" t="s">
        <v>1617</v>
      </c>
      <c r="H1110" s="3" t="s">
        <v>1020</v>
      </c>
      <c r="I1110" s="3" t="s">
        <v>1047</v>
      </c>
      <c r="J1110" s="3" t="s">
        <v>1022</v>
      </c>
      <c r="K1110" s="3" t="s">
        <v>1039</v>
      </c>
      <c r="L1110" s="5">
        <v>6.25</v>
      </c>
      <c r="M1110" s="4">
        <v>1</v>
      </c>
      <c r="N1110" s="5">
        <v>3.4624999999999999</v>
      </c>
      <c r="O1110" s="5">
        <v>3.4624999999999999</v>
      </c>
      <c r="P1110" s="4">
        <v>1</v>
      </c>
      <c r="Q1110" s="6">
        <v>100</v>
      </c>
      <c r="R1110" s="7">
        <v>2</v>
      </c>
      <c r="S1110" s="6">
        <v>0</v>
      </c>
      <c r="T1110" s="5">
        <v>0</v>
      </c>
      <c r="U1110" s="5">
        <v>0</v>
      </c>
      <c r="V1110" s="5">
        <f t="shared" si="25"/>
        <v>3.4624999999999999</v>
      </c>
      <c r="W1110" s="4">
        <v>0</v>
      </c>
    </row>
    <row r="1111" spans="1:23" x14ac:dyDescent="0.25">
      <c r="A1111" s="3" t="s">
        <v>1041</v>
      </c>
      <c r="B1111" s="3" t="s">
        <v>1042</v>
      </c>
      <c r="C1111" s="3" t="s">
        <v>1618</v>
      </c>
      <c r="D1111" s="3" t="s">
        <v>1619</v>
      </c>
      <c r="E1111" s="4" t="s">
        <v>1026</v>
      </c>
      <c r="F1111" s="3" t="s">
        <v>1018</v>
      </c>
      <c r="G1111" s="3" t="s">
        <v>122</v>
      </c>
      <c r="H1111" s="3" t="s">
        <v>1020</v>
      </c>
      <c r="I1111" s="3" t="s">
        <v>1047</v>
      </c>
      <c r="J1111" s="3" t="s">
        <v>1022</v>
      </c>
      <c r="K1111" s="3" t="s">
        <v>1025</v>
      </c>
      <c r="L1111" s="5">
        <v>6.25</v>
      </c>
      <c r="M1111" s="4">
        <v>3</v>
      </c>
      <c r="N1111" s="5">
        <v>3.4749999750000002</v>
      </c>
      <c r="O1111" s="5">
        <v>1.1583333250000001</v>
      </c>
      <c r="P1111" s="4">
        <v>2878</v>
      </c>
      <c r="Q1111" s="6">
        <v>0.104239054899236</v>
      </c>
      <c r="R1111" s="7">
        <v>3.9891591382904799</v>
      </c>
      <c r="S1111" s="6">
        <v>0</v>
      </c>
      <c r="T1111" s="5">
        <v>0</v>
      </c>
      <c r="U1111" s="5">
        <v>0</v>
      </c>
      <c r="V1111" s="5">
        <f t="shared" si="25"/>
        <v>3.4749999750000002</v>
      </c>
      <c r="W1111" s="4">
        <v>0</v>
      </c>
    </row>
    <row r="1112" spans="1:23" x14ac:dyDescent="0.25">
      <c r="A1112" s="3" t="s">
        <v>1041</v>
      </c>
      <c r="B1112" s="3" t="s">
        <v>1042</v>
      </c>
      <c r="C1112" s="3" t="s">
        <v>1620</v>
      </c>
      <c r="D1112" s="3" t="s">
        <v>1621</v>
      </c>
      <c r="E1112" s="4" t="s">
        <v>1026</v>
      </c>
      <c r="F1112" s="3" t="s">
        <v>1018</v>
      </c>
      <c r="G1112" s="3" t="s">
        <v>750</v>
      </c>
      <c r="H1112" s="3" t="s">
        <v>1020</v>
      </c>
      <c r="I1112" s="3" t="s">
        <v>1047</v>
      </c>
      <c r="J1112" s="3" t="s">
        <v>1022</v>
      </c>
      <c r="K1112" s="3" t="s">
        <v>1039</v>
      </c>
      <c r="L1112" s="5">
        <v>6.25</v>
      </c>
      <c r="M1112" s="4">
        <v>4</v>
      </c>
      <c r="N1112" s="5">
        <v>3.4750000000000001</v>
      </c>
      <c r="O1112" s="5">
        <v>0.86875000000000002</v>
      </c>
      <c r="P1112" s="4">
        <v>253</v>
      </c>
      <c r="Q1112" s="6">
        <v>1.5810276679841899</v>
      </c>
      <c r="R1112" s="7">
        <v>4.49604743083004</v>
      </c>
      <c r="S1112" s="6">
        <v>0</v>
      </c>
      <c r="T1112" s="5">
        <v>0</v>
      </c>
      <c r="U1112" s="5">
        <v>0</v>
      </c>
      <c r="V1112" s="5">
        <f t="shared" si="25"/>
        <v>3.4750000000000001</v>
      </c>
      <c r="W1112" s="4">
        <v>0</v>
      </c>
    </row>
    <row r="1113" spans="1:23" x14ac:dyDescent="0.25">
      <c r="A1113" s="3" t="s">
        <v>1041</v>
      </c>
      <c r="B1113" s="3" t="s">
        <v>1042</v>
      </c>
      <c r="C1113" s="3" t="s">
        <v>1622</v>
      </c>
      <c r="D1113" s="3" t="s">
        <v>1623</v>
      </c>
      <c r="E1113" s="4" t="s">
        <v>1026</v>
      </c>
      <c r="F1113" s="3" t="s">
        <v>1081</v>
      </c>
      <c r="G1113" s="3" t="s">
        <v>1368</v>
      </c>
      <c r="H1113" s="3" t="s">
        <v>1020</v>
      </c>
      <c r="I1113" s="3" t="s">
        <v>1047</v>
      </c>
      <c r="J1113" s="3" t="s">
        <v>1022</v>
      </c>
      <c r="K1113" s="3" t="s">
        <v>1039</v>
      </c>
      <c r="L1113" s="5">
        <v>6.25</v>
      </c>
      <c r="M1113" s="4">
        <v>1</v>
      </c>
      <c r="N1113" s="5">
        <v>3.4750000000000001</v>
      </c>
      <c r="O1113" s="5">
        <v>3.4750000000000001</v>
      </c>
      <c r="P1113" s="4">
        <v>13</v>
      </c>
      <c r="Q1113" s="6">
        <v>7.6923076923076898</v>
      </c>
      <c r="R1113" s="7">
        <v>1.3</v>
      </c>
      <c r="S1113" s="6">
        <v>0</v>
      </c>
      <c r="T1113" s="5">
        <v>0</v>
      </c>
      <c r="U1113" s="5">
        <v>0</v>
      </c>
      <c r="V1113" s="5">
        <f t="shared" si="25"/>
        <v>3.4750000000000001</v>
      </c>
      <c r="W1113" s="4">
        <v>0</v>
      </c>
    </row>
    <row r="1114" spans="1:23" x14ac:dyDescent="0.25">
      <c r="A1114" s="3" t="s">
        <v>1041</v>
      </c>
      <c r="B1114" s="3" t="s">
        <v>1042</v>
      </c>
      <c r="C1114" s="3" t="s">
        <v>1624</v>
      </c>
      <c r="D1114" s="3" t="s">
        <v>1464</v>
      </c>
      <c r="E1114" s="4" t="s">
        <v>1026</v>
      </c>
      <c r="F1114" s="3" t="s">
        <v>1241</v>
      </c>
      <c r="G1114" s="3" t="s">
        <v>265</v>
      </c>
      <c r="H1114" s="3" t="s">
        <v>1020</v>
      </c>
      <c r="I1114" s="3" t="s">
        <v>1047</v>
      </c>
      <c r="J1114" s="3" t="s">
        <v>1022</v>
      </c>
      <c r="K1114" s="3" t="s">
        <v>1025</v>
      </c>
      <c r="L1114" s="5">
        <v>6.25</v>
      </c>
      <c r="M1114" s="4">
        <v>2</v>
      </c>
      <c r="N1114" s="5">
        <v>3.4874999999999998</v>
      </c>
      <c r="O1114" s="5">
        <v>1.7437499999999999</v>
      </c>
      <c r="P1114" s="4">
        <v>59</v>
      </c>
      <c r="Q1114" s="6">
        <v>3.3898305084745801</v>
      </c>
      <c r="R1114" s="7">
        <v>1.82881355932203</v>
      </c>
      <c r="S1114" s="6">
        <v>0</v>
      </c>
      <c r="T1114" s="5">
        <v>0</v>
      </c>
      <c r="U1114" s="5">
        <v>0</v>
      </c>
      <c r="V1114" s="5">
        <f t="shared" si="25"/>
        <v>3.4874999999999998</v>
      </c>
      <c r="W1114" s="4">
        <v>0</v>
      </c>
    </row>
    <row r="1115" spans="1:23" x14ac:dyDescent="0.25">
      <c r="A1115" s="3" t="s">
        <v>1041</v>
      </c>
      <c r="B1115" s="3" t="s">
        <v>1042</v>
      </c>
      <c r="C1115" s="3" t="s">
        <v>1625</v>
      </c>
      <c r="D1115" s="3" t="s">
        <v>1626</v>
      </c>
      <c r="E1115" s="4" t="s">
        <v>1034</v>
      </c>
      <c r="F1115" s="3" t="s">
        <v>1018</v>
      </c>
      <c r="G1115" s="3" t="s">
        <v>903</v>
      </c>
      <c r="H1115" s="3" t="s">
        <v>1020</v>
      </c>
      <c r="I1115" s="3" t="s">
        <v>1047</v>
      </c>
      <c r="J1115" s="3" t="s">
        <v>1022</v>
      </c>
      <c r="K1115" s="3" t="s">
        <v>1039</v>
      </c>
      <c r="L1115" s="5">
        <v>6.25</v>
      </c>
      <c r="M1115" s="4">
        <v>3</v>
      </c>
      <c r="N1115" s="5">
        <v>3.4874999999999998</v>
      </c>
      <c r="O1115" s="5">
        <v>1.1625000000000001</v>
      </c>
      <c r="P1115" s="4">
        <v>37</v>
      </c>
      <c r="Q1115" s="6">
        <v>8.1081081081081106</v>
      </c>
      <c r="R1115" s="7">
        <v>6.07837837837838</v>
      </c>
      <c r="S1115" s="6">
        <v>0</v>
      </c>
      <c r="T1115" s="5">
        <v>0</v>
      </c>
      <c r="U1115" s="5">
        <v>0</v>
      </c>
      <c r="V1115" s="5">
        <f t="shared" si="25"/>
        <v>3.4874999999999998</v>
      </c>
      <c r="W1115" s="4">
        <v>0</v>
      </c>
    </row>
    <row r="1116" spans="1:23" x14ac:dyDescent="0.25">
      <c r="A1116" s="3" t="s">
        <v>1041</v>
      </c>
      <c r="B1116" s="3" t="s">
        <v>1042</v>
      </c>
      <c r="C1116" s="3" t="s">
        <v>1627</v>
      </c>
      <c r="D1116" s="3" t="s">
        <v>1628</v>
      </c>
      <c r="E1116" s="4" t="s">
        <v>1026</v>
      </c>
      <c r="F1116" s="3" t="s">
        <v>1629</v>
      </c>
      <c r="G1116" s="3" t="s">
        <v>1630</v>
      </c>
      <c r="H1116" s="3" t="s">
        <v>1020</v>
      </c>
      <c r="I1116" s="3" t="s">
        <v>1047</v>
      </c>
      <c r="J1116" s="3" t="s">
        <v>1022</v>
      </c>
      <c r="K1116" s="3" t="s">
        <v>1025</v>
      </c>
      <c r="L1116" s="5">
        <v>6.25</v>
      </c>
      <c r="M1116" s="4">
        <v>2</v>
      </c>
      <c r="N1116" s="5">
        <v>3.5</v>
      </c>
      <c r="O1116" s="5">
        <v>1.75</v>
      </c>
      <c r="P1116" s="4">
        <v>2</v>
      </c>
      <c r="Q1116" s="6">
        <v>100</v>
      </c>
      <c r="R1116" s="7">
        <v>1</v>
      </c>
      <c r="S1116" s="6">
        <v>0</v>
      </c>
      <c r="T1116" s="5">
        <v>0</v>
      </c>
      <c r="U1116" s="5">
        <v>0</v>
      </c>
      <c r="V1116" s="5">
        <f t="shared" si="25"/>
        <v>3.5</v>
      </c>
      <c r="W1116" s="4">
        <v>0</v>
      </c>
    </row>
    <row r="1117" spans="1:23" x14ac:dyDescent="0.25">
      <c r="A1117" s="3" t="s">
        <v>1041</v>
      </c>
      <c r="B1117" s="3" t="s">
        <v>1042</v>
      </c>
      <c r="C1117" s="3" t="s">
        <v>1631</v>
      </c>
      <c r="D1117" s="3" t="s">
        <v>1287</v>
      </c>
      <c r="E1117" s="4" t="s">
        <v>1026</v>
      </c>
      <c r="F1117" s="3" t="s">
        <v>1308</v>
      </c>
      <c r="G1117" s="3" t="s">
        <v>14</v>
      </c>
      <c r="H1117" s="3" t="s">
        <v>1020</v>
      </c>
      <c r="I1117" s="3" t="s">
        <v>1047</v>
      </c>
      <c r="J1117" s="3" t="s">
        <v>1022</v>
      </c>
      <c r="K1117" s="3" t="s">
        <v>1025</v>
      </c>
      <c r="L1117" s="5">
        <v>6.25</v>
      </c>
      <c r="M1117" s="4">
        <v>2</v>
      </c>
      <c r="N1117" s="5">
        <v>3.5249999999999999</v>
      </c>
      <c r="O1117" s="5">
        <v>1.7625</v>
      </c>
      <c r="P1117" s="4">
        <v>48</v>
      </c>
      <c r="Q1117" s="6">
        <v>4.1666666666666696</v>
      </c>
      <c r="R1117" s="7">
        <v>2.2083333333333299</v>
      </c>
      <c r="S1117" s="6">
        <v>0</v>
      </c>
      <c r="T1117" s="5">
        <v>0</v>
      </c>
      <c r="U1117" s="5">
        <v>0</v>
      </c>
      <c r="V1117" s="5">
        <f t="shared" si="25"/>
        <v>3.5249999999999999</v>
      </c>
      <c r="W1117" s="4">
        <v>0</v>
      </c>
    </row>
    <row r="1118" spans="1:23" x14ac:dyDescent="0.25">
      <c r="A1118" s="3" t="s">
        <v>1041</v>
      </c>
      <c r="B1118" s="3" t="s">
        <v>1042</v>
      </c>
      <c r="C1118" s="3" t="s">
        <v>1632</v>
      </c>
      <c r="D1118" s="3" t="s">
        <v>1619</v>
      </c>
      <c r="E1118" s="4" t="s">
        <v>1026</v>
      </c>
      <c r="F1118" s="3" t="s">
        <v>1085</v>
      </c>
      <c r="G1118" s="3" t="s">
        <v>1633</v>
      </c>
      <c r="H1118" s="3" t="s">
        <v>1020</v>
      </c>
      <c r="I1118" s="3" t="s">
        <v>1047</v>
      </c>
      <c r="J1118" s="3" t="s">
        <v>1022</v>
      </c>
      <c r="K1118" s="3" t="s">
        <v>1025</v>
      </c>
      <c r="L1118" s="5">
        <v>6.25</v>
      </c>
      <c r="M1118" s="4">
        <v>1</v>
      </c>
      <c r="N1118" s="5">
        <v>3.5249999999999999</v>
      </c>
      <c r="O1118" s="5">
        <v>3.5249999999999999</v>
      </c>
      <c r="P1118" s="4">
        <v>15</v>
      </c>
      <c r="Q1118" s="6">
        <v>6.6666666666666696</v>
      </c>
      <c r="R1118" s="7">
        <v>1.1986666666666701</v>
      </c>
      <c r="S1118" s="6">
        <v>0</v>
      </c>
      <c r="T1118" s="5">
        <v>0</v>
      </c>
      <c r="U1118" s="5">
        <v>0</v>
      </c>
      <c r="V1118" s="5">
        <f t="shared" si="25"/>
        <v>3.5249999999999999</v>
      </c>
      <c r="W1118" s="4">
        <v>0</v>
      </c>
    </row>
    <row r="1119" spans="1:23" x14ac:dyDescent="0.25">
      <c r="A1119" s="3" t="s">
        <v>1041</v>
      </c>
      <c r="B1119" s="3" t="s">
        <v>1042</v>
      </c>
      <c r="C1119" s="3" t="s">
        <v>1634</v>
      </c>
      <c r="D1119" s="3" t="s">
        <v>1434</v>
      </c>
      <c r="E1119" s="4" t="s">
        <v>1026</v>
      </c>
      <c r="F1119" s="3" t="s">
        <v>1024</v>
      </c>
      <c r="G1119" s="3" t="s">
        <v>3016</v>
      </c>
      <c r="H1119" s="3" t="s">
        <v>1020</v>
      </c>
      <c r="I1119" s="3" t="s">
        <v>1047</v>
      </c>
      <c r="J1119" s="3" t="s">
        <v>1022</v>
      </c>
      <c r="K1119" s="3" t="s">
        <v>1039</v>
      </c>
      <c r="L1119" s="5">
        <v>6.25</v>
      </c>
      <c r="M1119" s="4">
        <v>1</v>
      </c>
      <c r="N1119" s="5">
        <v>3.5375000000000001</v>
      </c>
      <c r="O1119" s="5">
        <v>3.5375000000000001</v>
      </c>
      <c r="P1119" s="4">
        <v>7</v>
      </c>
      <c r="Q1119" s="6">
        <v>14.285714285714301</v>
      </c>
      <c r="R1119" s="7">
        <v>1.4285714285714299</v>
      </c>
      <c r="S1119" s="6">
        <v>0</v>
      </c>
      <c r="T1119" s="5">
        <v>0</v>
      </c>
      <c r="U1119" s="5">
        <v>0</v>
      </c>
      <c r="V1119" s="5">
        <f t="shared" si="25"/>
        <v>3.5375000000000001</v>
      </c>
      <c r="W1119" s="4">
        <v>0</v>
      </c>
    </row>
    <row r="1120" spans="1:23" x14ac:dyDescent="0.25">
      <c r="A1120" s="3" t="s">
        <v>1041</v>
      </c>
      <c r="B1120" s="3" t="s">
        <v>1042</v>
      </c>
      <c r="C1120" s="3" t="s">
        <v>1635</v>
      </c>
      <c r="D1120" s="3" t="s">
        <v>680</v>
      </c>
      <c r="E1120" s="4" t="s">
        <v>1026</v>
      </c>
      <c r="F1120" s="3" t="s">
        <v>1061</v>
      </c>
      <c r="G1120" s="3" t="s">
        <v>1281</v>
      </c>
      <c r="H1120" s="3" t="s">
        <v>1020</v>
      </c>
      <c r="I1120" s="3" t="s">
        <v>1047</v>
      </c>
      <c r="J1120" s="3" t="s">
        <v>1022</v>
      </c>
      <c r="K1120" s="3" t="s">
        <v>1023</v>
      </c>
      <c r="L1120" s="5">
        <v>6.25</v>
      </c>
      <c r="M1120" s="4">
        <v>2</v>
      </c>
      <c r="N1120" s="5">
        <v>3.55</v>
      </c>
      <c r="O1120" s="5">
        <v>1.7749999999999999</v>
      </c>
      <c r="P1120" s="4">
        <v>7</v>
      </c>
      <c r="Q1120" s="6">
        <v>28.571428571428601</v>
      </c>
      <c r="R1120" s="7">
        <v>1</v>
      </c>
      <c r="S1120" s="6">
        <v>0</v>
      </c>
      <c r="T1120" s="5">
        <v>0</v>
      </c>
      <c r="U1120" s="5">
        <v>0</v>
      </c>
      <c r="V1120" s="5">
        <f t="shared" si="25"/>
        <v>3.55</v>
      </c>
      <c r="W1120" s="4">
        <v>0</v>
      </c>
    </row>
    <row r="1121" spans="1:23" x14ac:dyDescent="0.25">
      <c r="A1121" s="3" t="s">
        <v>1041</v>
      </c>
      <c r="B1121" s="3" t="s">
        <v>1042</v>
      </c>
      <c r="C1121" s="3" t="s">
        <v>1636</v>
      </c>
      <c r="D1121" s="3" t="s">
        <v>1637</v>
      </c>
      <c r="E1121" s="4" t="s">
        <v>1026</v>
      </c>
      <c r="F1121" s="3" t="s">
        <v>1081</v>
      </c>
      <c r="G1121" s="3" t="s">
        <v>1638</v>
      </c>
      <c r="H1121" s="3" t="s">
        <v>1020</v>
      </c>
      <c r="I1121" s="3" t="s">
        <v>1047</v>
      </c>
      <c r="J1121" s="3" t="s">
        <v>1022</v>
      </c>
      <c r="K1121" s="3" t="s">
        <v>1039</v>
      </c>
      <c r="L1121" s="5">
        <v>6.25</v>
      </c>
      <c r="M1121" s="4">
        <v>1</v>
      </c>
      <c r="N1121" s="5">
        <v>3.55</v>
      </c>
      <c r="O1121" s="5">
        <v>3.55</v>
      </c>
      <c r="P1121" s="4">
        <v>2</v>
      </c>
      <c r="Q1121" s="6">
        <v>50</v>
      </c>
      <c r="R1121" s="7">
        <v>2</v>
      </c>
      <c r="S1121" s="6">
        <v>0</v>
      </c>
      <c r="T1121" s="5">
        <v>0</v>
      </c>
      <c r="U1121" s="5">
        <v>0</v>
      </c>
      <c r="V1121" s="5">
        <f t="shared" si="25"/>
        <v>3.55</v>
      </c>
      <c r="W1121" s="4">
        <v>0</v>
      </c>
    </row>
    <row r="1122" spans="1:23" x14ac:dyDescent="0.25">
      <c r="A1122" s="3" t="s">
        <v>1041</v>
      </c>
      <c r="B1122" s="3" t="s">
        <v>1042</v>
      </c>
      <c r="C1122" s="3" t="s">
        <v>1639</v>
      </c>
      <c r="D1122" s="3" t="s">
        <v>1474</v>
      </c>
      <c r="E1122" s="4" t="s">
        <v>1026</v>
      </c>
      <c r="F1122" s="3" t="s">
        <v>1061</v>
      </c>
      <c r="G1122" s="3" t="s">
        <v>1260</v>
      </c>
      <c r="H1122" s="3" t="s">
        <v>1020</v>
      </c>
      <c r="I1122" s="3" t="s">
        <v>1047</v>
      </c>
      <c r="J1122" s="3" t="s">
        <v>1022</v>
      </c>
      <c r="K1122" s="3" t="s">
        <v>1039</v>
      </c>
      <c r="L1122" s="5">
        <v>6.25</v>
      </c>
      <c r="M1122" s="4">
        <v>1</v>
      </c>
      <c r="N1122" s="5">
        <v>3.5625</v>
      </c>
      <c r="O1122" s="5">
        <v>3.5625</v>
      </c>
      <c r="P1122" s="4">
        <v>9</v>
      </c>
      <c r="Q1122" s="6">
        <v>11.1111111111111</v>
      </c>
      <c r="R1122" s="7">
        <v>1.44444444444444</v>
      </c>
      <c r="S1122" s="6">
        <v>0</v>
      </c>
      <c r="T1122" s="5">
        <v>0</v>
      </c>
      <c r="U1122" s="5">
        <v>0</v>
      </c>
      <c r="V1122" s="5">
        <f t="shared" si="25"/>
        <v>3.5625</v>
      </c>
      <c r="W1122" s="4">
        <v>0</v>
      </c>
    </row>
    <row r="1123" spans="1:23" x14ac:dyDescent="0.25">
      <c r="A1123" s="3" t="s">
        <v>1041</v>
      </c>
      <c r="B1123" s="3" t="s">
        <v>1042</v>
      </c>
      <c r="C1123" s="3" t="s">
        <v>1640</v>
      </c>
      <c r="D1123" s="3" t="s">
        <v>108</v>
      </c>
      <c r="E1123" s="4" t="s">
        <v>1026</v>
      </c>
      <c r="F1123" s="3" t="s">
        <v>1061</v>
      </c>
      <c r="G1123" s="3" t="s">
        <v>2918</v>
      </c>
      <c r="H1123" s="3" t="s">
        <v>1020</v>
      </c>
      <c r="I1123" s="3" t="s">
        <v>1047</v>
      </c>
      <c r="J1123" s="3" t="s">
        <v>1022</v>
      </c>
      <c r="K1123" s="3" t="s">
        <v>1039</v>
      </c>
      <c r="L1123" s="5">
        <v>6.25</v>
      </c>
      <c r="M1123" s="4">
        <v>1</v>
      </c>
      <c r="N1123" s="5">
        <v>3.5625</v>
      </c>
      <c r="O1123" s="5">
        <v>3.5625</v>
      </c>
      <c r="P1123" s="4">
        <v>15</v>
      </c>
      <c r="Q1123" s="6">
        <v>6.6666666666666696</v>
      </c>
      <c r="R1123" s="7">
        <v>2.6666666666666701</v>
      </c>
      <c r="S1123" s="6">
        <v>0</v>
      </c>
      <c r="T1123" s="5">
        <v>0</v>
      </c>
      <c r="U1123" s="5">
        <v>0</v>
      </c>
      <c r="V1123" s="5">
        <f t="shared" si="25"/>
        <v>3.5625</v>
      </c>
      <c r="W1123" s="4">
        <v>0</v>
      </c>
    </row>
    <row r="1124" spans="1:23" x14ac:dyDescent="0.25">
      <c r="A1124" s="3" t="s">
        <v>1041</v>
      </c>
      <c r="B1124" s="3" t="s">
        <v>1042</v>
      </c>
      <c r="C1124" s="3" t="s">
        <v>1641</v>
      </c>
      <c r="D1124" s="3" t="s">
        <v>919</v>
      </c>
      <c r="E1124" s="4" t="s">
        <v>1026</v>
      </c>
      <c r="F1124" s="3" t="s">
        <v>1081</v>
      </c>
      <c r="G1124" s="3" t="s">
        <v>3107</v>
      </c>
      <c r="H1124" s="3" t="s">
        <v>1020</v>
      </c>
      <c r="I1124" s="3" t="s">
        <v>1047</v>
      </c>
      <c r="J1124" s="3" t="s">
        <v>1022</v>
      </c>
      <c r="K1124" s="3" t="s">
        <v>1039</v>
      </c>
      <c r="L1124" s="5">
        <v>6.25</v>
      </c>
      <c r="M1124" s="4">
        <v>1</v>
      </c>
      <c r="N1124" s="5">
        <v>3.5750000000000002</v>
      </c>
      <c r="O1124" s="5">
        <v>3.5750000000000002</v>
      </c>
      <c r="P1124" s="4">
        <v>4</v>
      </c>
      <c r="Q1124" s="6">
        <v>25</v>
      </c>
      <c r="R1124" s="7">
        <v>1</v>
      </c>
      <c r="S1124" s="6">
        <v>0</v>
      </c>
      <c r="T1124" s="5">
        <v>0</v>
      </c>
      <c r="U1124" s="5">
        <v>0</v>
      </c>
      <c r="V1124" s="5">
        <f t="shared" si="25"/>
        <v>3.5750000000000002</v>
      </c>
      <c r="W1124" s="4">
        <v>0</v>
      </c>
    </row>
    <row r="1125" spans="1:23" x14ac:dyDescent="0.25">
      <c r="A1125" s="3" t="s">
        <v>1041</v>
      </c>
      <c r="B1125" s="3" t="s">
        <v>1042</v>
      </c>
      <c r="C1125" s="3" t="s">
        <v>1642</v>
      </c>
      <c r="D1125" s="3" t="s">
        <v>905</v>
      </c>
      <c r="E1125" s="4" t="s">
        <v>1026</v>
      </c>
      <c r="F1125" s="3" t="s">
        <v>1241</v>
      </c>
      <c r="G1125" s="3" t="s">
        <v>880</v>
      </c>
      <c r="H1125" s="3" t="s">
        <v>1020</v>
      </c>
      <c r="I1125" s="3" t="s">
        <v>1047</v>
      </c>
      <c r="J1125" s="3" t="s">
        <v>1022</v>
      </c>
      <c r="K1125" s="3" t="s">
        <v>1025</v>
      </c>
      <c r="L1125" s="5">
        <v>6.25</v>
      </c>
      <c r="M1125" s="4">
        <v>3</v>
      </c>
      <c r="N1125" s="5">
        <v>3.5874999750000001</v>
      </c>
      <c r="O1125" s="5">
        <v>1.1958333249999999</v>
      </c>
      <c r="P1125" s="4">
        <v>21</v>
      </c>
      <c r="Q1125" s="6">
        <v>14.285714285714301</v>
      </c>
      <c r="R1125" s="7">
        <v>2.3333333333333299</v>
      </c>
      <c r="S1125" s="6">
        <v>0</v>
      </c>
      <c r="T1125" s="5">
        <v>0</v>
      </c>
      <c r="U1125" s="5">
        <v>0</v>
      </c>
      <c r="V1125" s="5">
        <f t="shared" si="25"/>
        <v>3.5874999750000001</v>
      </c>
      <c r="W1125" s="4">
        <v>0</v>
      </c>
    </row>
    <row r="1126" spans="1:23" x14ac:dyDescent="0.25">
      <c r="A1126" s="3" t="s">
        <v>1041</v>
      </c>
      <c r="B1126" s="3" t="s">
        <v>1042</v>
      </c>
      <c r="C1126" s="3" t="s">
        <v>1643</v>
      </c>
      <c r="D1126" s="3" t="s">
        <v>844</v>
      </c>
      <c r="E1126" s="4" t="s">
        <v>1026</v>
      </c>
      <c r="F1126" s="3" t="s">
        <v>1024</v>
      </c>
      <c r="G1126" s="3" t="s">
        <v>1644</v>
      </c>
      <c r="H1126" s="3" t="s">
        <v>1020</v>
      </c>
      <c r="I1126" s="3" t="s">
        <v>1047</v>
      </c>
      <c r="J1126" s="3" t="s">
        <v>1022</v>
      </c>
      <c r="K1126" s="3" t="s">
        <v>1039</v>
      </c>
      <c r="L1126" s="5">
        <v>6.25</v>
      </c>
      <c r="M1126" s="4">
        <v>2</v>
      </c>
      <c r="N1126" s="5">
        <v>3.5874999999999999</v>
      </c>
      <c r="O1126" s="5">
        <v>1.79375</v>
      </c>
      <c r="P1126" s="4">
        <v>34</v>
      </c>
      <c r="Q1126" s="6">
        <v>5.8823529411764701</v>
      </c>
      <c r="R1126" s="7">
        <v>1.1458823529411799</v>
      </c>
      <c r="S1126" s="6">
        <v>0</v>
      </c>
      <c r="T1126" s="5">
        <v>0</v>
      </c>
      <c r="U1126" s="5">
        <v>0</v>
      </c>
      <c r="V1126" s="5">
        <f t="shared" si="25"/>
        <v>3.5874999999999999</v>
      </c>
      <c r="W1126" s="4">
        <v>0</v>
      </c>
    </row>
    <row r="1127" spans="1:23" x14ac:dyDescent="0.25">
      <c r="A1127" s="3" t="s">
        <v>1041</v>
      </c>
      <c r="B1127" s="3" t="s">
        <v>1042</v>
      </c>
      <c r="C1127" s="3" t="s">
        <v>1645</v>
      </c>
      <c r="D1127" s="3" t="s">
        <v>1515</v>
      </c>
      <c r="E1127" s="4" t="s">
        <v>1026</v>
      </c>
      <c r="F1127" s="3" t="s">
        <v>1045</v>
      </c>
      <c r="G1127" s="3" t="s">
        <v>1046</v>
      </c>
      <c r="H1127" s="3" t="s">
        <v>1020</v>
      </c>
      <c r="I1127" s="3" t="s">
        <v>1047</v>
      </c>
      <c r="J1127" s="3" t="s">
        <v>1022</v>
      </c>
      <c r="K1127" s="3" t="s">
        <v>1025</v>
      </c>
      <c r="L1127" s="5">
        <v>6.25</v>
      </c>
      <c r="M1127" s="4">
        <v>1</v>
      </c>
      <c r="N1127" s="5">
        <v>3.6</v>
      </c>
      <c r="O1127" s="5">
        <v>3.6</v>
      </c>
      <c r="P1127" s="4">
        <v>2</v>
      </c>
      <c r="Q1127" s="6">
        <v>50</v>
      </c>
      <c r="R1127" s="7">
        <v>1</v>
      </c>
      <c r="S1127" s="6">
        <v>0</v>
      </c>
      <c r="T1127" s="5">
        <v>0</v>
      </c>
      <c r="U1127" s="5">
        <v>0</v>
      </c>
      <c r="V1127" s="5">
        <f t="shared" si="25"/>
        <v>3.6</v>
      </c>
      <c r="W1127" s="4">
        <v>0</v>
      </c>
    </row>
    <row r="1128" spans="1:23" x14ac:dyDescent="0.25">
      <c r="A1128" s="3" t="s">
        <v>1041</v>
      </c>
      <c r="B1128" s="3" t="s">
        <v>1042</v>
      </c>
      <c r="C1128" s="3" t="s">
        <v>1646</v>
      </c>
      <c r="D1128" s="3" t="s">
        <v>678</v>
      </c>
      <c r="E1128" s="4" t="s">
        <v>1026</v>
      </c>
      <c r="F1128" s="3" t="s">
        <v>1074</v>
      </c>
      <c r="G1128" s="3" t="s">
        <v>788</v>
      </c>
      <c r="H1128" s="3" t="s">
        <v>1020</v>
      </c>
      <c r="I1128" s="3" t="s">
        <v>1047</v>
      </c>
      <c r="J1128" s="3" t="s">
        <v>1022</v>
      </c>
      <c r="K1128" s="3" t="s">
        <v>1025</v>
      </c>
      <c r="L1128" s="5">
        <v>6.25</v>
      </c>
      <c r="M1128" s="4">
        <v>1</v>
      </c>
      <c r="N1128" s="5">
        <v>3.6</v>
      </c>
      <c r="O1128" s="5">
        <v>3.6</v>
      </c>
      <c r="P1128" s="4">
        <v>2</v>
      </c>
      <c r="Q1128" s="6">
        <v>50</v>
      </c>
      <c r="R1128" s="7">
        <v>1</v>
      </c>
      <c r="S1128" s="6">
        <v>0</v>
      </c>
      <c r="T1128" s="5">
        <v>0</v>
      </c>
      <c r="U1128" s="5">
        <v>0</v>
      </c>
      <c r="V1128" s="5">
        <f t="shared" si="25"/>
        <v>3.6</v>
      </c>
      <c r="W1128" s="4">
        <v>0</v>
      </c>
    </row>
    <row r="1129" spans="1:23" x14ac:dyDescent="0.25">
      <c r="A1129" s="3" t="s">
        <v>1041</v>
      </c>
      <c r="B1129" s="3" t="s">
        <v>1042</v>
      </c>
      <c r="C1129" s="3" t="s">
        <v>1647</v>
      </c>
      <c r="D1129" s="3" t="s">
        <v>108</v>
      </c>
      <c r="E1129" s="4" t="s">
        <v>1026</v>
      </c>
      <c r="F1129" s="3" t="s">
        <v>1024</v>
      </c>
      <c r="G1129" s="3" t="s">
        <v>3075</v>
      </c>
      <c r="H1129" s="3" t="s">
        <v>1020</v>
      </c>
      <c r="I1129" s="3" t="s">
        <v>1047</v>
      </c>
      <c r="J1129" s="3" t="s">
        <v>1022</v>
      </c>
      <c r="K1129" s="3" t="s">
        <v>1039</v>
      </c>
      <c r="L1129" s="5">
        <v>6.25</v>
      </c>
      <c r="M1129" s="4">
        <v>1</v>
      </c>
      <c r="N1129" s="5">
        <v>3.6124999999999998</v>
      </c>
      <c r="O1129" s="5">
        <v>3.6124999999999998</v>
      </c>
      <c r="P1129" s="4">
        <v>3</v>
      </c>
      <c r="Q1129" s="6">
        <v>33.3333333333333</v>
      </c>
      <c r="R1129" s="7">
        <v>1</v>
      </c>
      <c r="S1129" s="6">
        <v>0</v>
      </c>
      <c r="T1129" s="5">
        <v>0</v>
      </c>
      <c r="U1129" s="5">
        <v>0</v>
      </c>
      <c r="V1129" s="5">
        <f t="shared" si="25"/>
        <v>3.6124999999999998</v>
      </c>
      <c r="W1129" s="4">
        <v>0</v>
      </c>
    </row>
    <row r="1130" spans="1:23" x14ac:dyDescent="0.25">
      <c r="A1130" s="3" t="s">
        <v>1041</v>
      </c>
      <c r="B1130" s="3" t="s">
        <v>1042</v>
      </c>
      <c r="C1130" s="3" t="s">
        <v>1648</v>
      </c>
      <c r="D1130" s="3" t="s">
        <v>1649</v>
      </c>
      <c r="E1130" s="4" t="s">
        <v>1026</v>
      </c>
      <c r="F1130" s="3" t="s">
        <v>1241</v>
      </c>
      <c r="G1130" s="3" t="s">
        <v>3066</v>
      </c>
      <c r="H1130" s="3" t="s">
        <v>1020</v>
      </c>
      <c r="I1130" s="3" t="s">
        <v>1047</v>
      </c>
      <c r="J1130" s="3" t="s">
        <v>1022</v>
      </c>
      <c r="K1130" s="3" t="s">
        <v>1025</v>
      </c>
      <c r="L1130" s="5">
        <v>6.25</v>
      </c>
      <c r="M1130" s="4">
        <v>2</v>
      </c>
      <c r="N1130" s="5">
        <v>3.625</v>
      </c>
      <c r="O1130" s="5">
        <v>1.8125</v>
      </c>
      <c r="P1130" s="4">
        <v>19</v>
      </c>
      <c r="Q1130" s="6">
        <v>10.526315789473699</v>
      </c>
      <c r="R1130" s="7">
        <v>1.41578947368421</v>
      </c>
      <c r="S1130" s="6">
        <v>0</v>
      </c>
      <c r="T1130" s="5">
        <v>0</v>
      </c>
      <c r="U1130" s="5">
        <v>0</v>
      </c>
      <c r="V1130" s="5">
        <f t="shared" si="25"/>
        <v>3.625</v>
      </c>
      <c r="W1130" s="4">
        <v>0</v>
      </c>
    </row>
    <row r="1131" spans="1:23" x14ac:dyDescent="0.25">
      <c r="A1131" s="3" t="s">
        <v>1041</v>
      </c>
      <c r="B1131" s="3" t="s">
        <v>1042</v>
      </c>
      <c r="C1131" s="3" t="s">
        <v>1650</v>
      </c>
      <c r="D1131" s="3" t="s">
        <v>1651</v>
      </c>
      <c r="E1131" s="4" t="s">
        <v>1026</v>
      </c>
      <c r="F1131" s="3" t="s">
        <v>1241</v>
      </c>
      <c r="G1131" s="3" t="s">
        <v>1652</v>
      </c>
      <c r="H1131" s="3" t="s">
        <v>1020</v>
      </c>
      <c r="I1131" s="3" t="s">
        <v>1047</v>
      </c>
      <c r="J1131" s="3" t="s">
        <v>1022</v>
      </c>
      <c r="K1131" s="3" t="s">
        <v>1025</v>
      </c>
      <c r="L1131" s="5">
        <v>6.25</v>
      </c>
      <c r="M1131" s="4">
        <v>1</v>
      </c>
      <c r="N1131" s="5">
        <v>3.6625000000000001</v>
      </c>
      <c r="O1131" s="5">
        <v>3.6625000000000001</v>
      </c>
      <c r="P1131" s="4">
        <v>27</v>
      </c>
      <c r="Q1131" s="6">
        <v>3.7037037037037002</v>
      </c>
      <c r="R1131" s="7">
        <v>1.11481481481481</v>
      </c>
      <c r="S1131" s="6">
        <v>0</v>
      </c>
      <c r="T1131" s="5">
        <v>0</v>
      </c>
      <c r="U1131" s="5">
        <v>0</v>
      </c>
      <c r="V1131" s="5">
        <f t="shared" si="25"/>
        <v>3.6625000000000001</v>
      </c>
      <c r="W1131" s="4">
        <v>0</v>
      </c>
    </row>
    <row r="1132" spans="1:23" x14ac:dyDescent="0.25">
      <c r="A1132" s="3" t="s">
        <v>1041</v>
      </c>
      <c r="B1132" s="3" t="s">
        <v>1042</v>
      </c>
      <c r="C1132" s="3" t="s">
        <v>1653</v>
      </c>
      <c r="D1132" s="3" t="s">
        <v>1161</v>
      </c>
      <c r="E1132" s="4" t="s">
        <v>1026</v>
      </c>
      <c r="F1132" s="3" t="s">
        <v>1018</v>
      </c>
      <c r="G1132" s="3" t="s">
        <v>774</v>
      </c>
      <c r="H1132" s="3" t="s">
        <v>1020</v>
      </c>
      <c r="I1132" s="3" t="s">
        <v>1047</v>
      </c>
      <c r="J1132" s="3" t="s">
        <v>1022</v>
      </c>
      <c r="K1132" s="3" t="s">
        <v>1039</v>
      </c>
      <c r="L1132" s="5">
        <v>6.25</v>
      </c>
      <c r="M1132" s="4">
        <v>2</v>
      </c>
      <c r="N1132" s="5">
        <v>3.6625000000000001</v>
      </c>
      <c r="O1132" s="5">
        <v>1.83125</v>
      </c>
      <c r="P1132" s="4">
        <v>59</v>
      </c>
      <c r="Q1132" s="6">
        <v>3.3898305084745801</v>
      </c>
      <c r="R1132" s="7">
        <v>4.9644067796610196</v>
      </c>
      <c r="S1132" s="6">
        <v>0</v>
      </c>
      <c r="T1132" s="5">
        <v>0</v>
      </c>
      <c r="U1132" s="5">
        <v>0</v>
      </c>
      <c r="V1132" s="5">
        <f t="shared" si="25"/>
        <v>3.6625000000000001</v>
      </c>
      <c r="W1132" s="4">
        <v>0</v>
      </c>
    </row>
    <row r="1133" spans="1:23" x14ac:dyDescent="0.25">
      <c r="A1133" s="3" t="s">
        <v>1041</v>
      </c>
      <c r="B1133" s="3" t="s">
        <v>1042</v>
      </c>
      <c r="C1133" s="3" t="s">
        <v>1654</v>
      </c>
      <c r="D1133" s="3" t="s">
        <v>1655</v>
      </c>
      <c r="E1133" s="4" t="s">
        <v>1026</v>
      </c>
      <c r="F1133" s="3" t="s">
        <v>1024</v>
      </c>
      <c r="G1133" s="3" t="s">
        <v>2886</v>
      </c>
      <c r="H1133" s="3" t="s">
        <v>1020</v>
      </c>
      <c r="I1133" s="3" t="s">
        <v>1047</v>
      </c>
      <c r="J1133" s="3" t="s">
        <v>1022</v>
      </c>
      <c r="K1133" s="3" t="s">
        <v>1025</v>
      </c>
      <c r="L1133" s="5">
        <v>6.25</v>
      </c>
      <c r="M1133" s="4">
        <v>1</v>
      </c>
      <c r="N1133" s="5">
        <v>3.6749999999999998</v>
      </c>
      <c r="O1133" s="5">
        <v>3.6749999999999998</v>
      </c>
      <c r="P1133" s="4">
        <v>1</v>
      </c>
      <c r="Q1133" s="6">
        <v>100</v>
      </c>
      <c r="R1133" s="7">
        <v>2</v>
      </c>
      <c r="S1133" s="6">
        <v>0</v>
      </c>
      <c r="T1133" s="5">
        <v>0</v>
      </c>
      <c r="U1133" s="5">
        <v>0</v>
      </c>
      <c r="V1133" s="5">
        <f t="shared" si="25"/>
        <v>3.6749999999999998</v>
      </c>
      <c r="W1133" s="4">
        <v>0</v>
      </c>
    </row>
    <row r="1134" spans="1:23" x14ac:dyDescent="0.25">
      <c r="A1134" s="3" t="s">
        <v>1041</v>
      </c>
      <c r="B1134" s="3" t="s">
        <v>1042</v>
      </c>
      <c r="C1134" s="3" t="s">
        <v>1656</v>
      </c>
      <c r="D1134" s="3" t="s">
        <v>1287</v>
      </c>
      <c r="E1134" s="4" t="s">
        <v>1026</v>
      </c>
      <c r="F1134" s="3" t="s">
        <v>1067</v>
      </c>
      <c r="G1134" s="3" t="s">
        <v>887</v>
      </c>
      <c r="H1134" s="3" t="s">
        <v>1020</v>
      </c>
      <c r="I1134" s="3" t="s">
        <v>1047</v>
      </c>
      <c r="J1134" s="3" t="s">
        <v>1022</v>
      </c>
      <c r="K1134" s="3" t="s">
        <v>1025</v>
      </c>
      <c r="L1134" s="5">
        <v>6.25</v>
      </c>
      <c r="M1134" s="4">
        <v>1</v>
      </c>
      <c r="N1134" s="5">
        <v>3.6875</v>
      </c>
      <c r="O1134" s="5">
        <v>3.6875</v>
      </c>
      <c r="P1134" s="4">
        <v>4</v>
      </c>
      <c r="Q1134" s="6">
        <v>25</v>
      </c>
      <c r="R1134" s="7">
        <v>4.5</v>
      </c>
      <c r="S1134" s="6">
        <v>0</v>
      </c>
      <c r="T1134" s="5">
        <v>0</v>
      </c>
      <c r="U1134" s="5">
        <v>0</v>
      </c>
      <c r="V1134" s="5">
        <f t="shared" si="25"/>
        <v>3.6875</v>
      </c>
      <c r="W1134" s="4">
        <v>0</v>
      </c>
    </row>
    <row r="1135" spans="1:23" x14ac:dyDescent="0.25">
      <c r="A1135" s="3" t="s">
        <v>1041</v>
      </c>
      <c r="B1135" s="3" t="s">
        <v>1042</v>
      </c>
      <c r="C1135" s="3" t="s">
        <v>1657</v>
      </c>
      <c r="D1135" s="3" t="s">
        <v>1285</v>
      </c>
      <c r="E1135" s="4" t="s">
        <v>1026</v>
      </c>
      <c r="F1135" s="3" t="s">
        <v>1045</v>
      </c>
      <c r="G1135" s="3" t="s">
        <v>1046</v>
      </c>
      <c r="H1135" s="3" t="s">
        <v>1020</v>
      </c>
      <c r="I1135" s="3" t="s">
        <v>1047</v>
      </c>
      <c r="J1135" s="3" t="s">
        <v>1022</v>
      </c>
      <c r="K1135" s="3" t="s">
        <v>1025</v>
      </c>
      <c r="L1135" s="5">
        <v>6.25</v>
      </c>
      <c r="M1135" s="4">
        <v>1</v>
      </c>
      <c r="N1135" s="5">
        <v>3.7</v>
      </c>
      <c r="O1135" s="5">
        <v>3.7</v>
      </c>
      <c r="P1135" s="4">
        <v>28</v>
      </c>
      <c r="Q1135" s="6">
        <v>3.5714285714285698</v>
      </c>
      <c r="R1135" s="7">
        <v>1.1071428571428601</v>
      </c>
      <c r="S1135" s="6">
        <v>0</v>
      </c>
      <c r="T1135" s="5">
        <v>0</v>
      </c>
      <c r="U1135" s="5">
        <v>0</v>
      </c>
      <c r="V1135" s="5">
        <f t="shared" si="25"/>
        <v>3.7</v>
      </c>
      <c r="W1135" s="4">
        <v>0</v>
      </c>
    </row>
    <row r="1136" spans="1:23" x14ac:dyDescent="0.25">
      <c r="A1136" s="3" t="s">
        <v>1041</v>
      </c>
      <c r="B1136" s="3" t="s">
        <v>1042</v>
      </c>
      <c r="C1136" s="3" t="s">
        <v>1658</v>
      </c>
      <c r="D1136" s="3" t="s">
        <v>3116</v>
      </c>
      <c r="E1136" s="4" t="s">
        <v>1026</v>
      </c>
      <c r="F1136" s="3" t="s">
        <v>1308</v>
      </c>
      <c r="G1136" s="3" t="s">
        <v>2930</v>
      </c>
      <c r="H1136" s="3" t="s">
        <v>1020</v>
      </c>
      <c r="I1136" s="3" t="s">
        <v>1047</v>
      </c>
      <c r="J1136" s="3" t="s">
        <v>1022</v>
      </c>
      <c r="K1136" s="3" t="s">
        <v>1039</v>
      </c>
      <c r="L1136" s="5">
        <v>6.25</v>
      </c>
      <c r="M1136" s="4">
        <v>1</v>
      </c>
      <c r="N1136" s="5">
        <v>3.7250000000000001</v>
      </c>
      <c r="O1136" s="5">
        <v>3.7250000000000001</v>
      </c>
      <c r="P1136" s="4">
        <v>52</v>
      </c>
      <c r="Q1136" s="6">
        <v>1.92307692307692</v>
      </c>
      <c r="R1136" s="7">
        <v>1.8673076923076899</v>
      </c>
      <c r="S1136" s="6">
        <v>0</v>
      </c>
      <c r="T1136" s="5">
        <v>0</v>
      </c>
      <c r="U1136" s="5">
        <v>0</v>
      </c>
      <c r="V1136" s="5">
        <f t="shared" si="25"/>
        <v>3.7250000000000001</v>
      </c>
      <c r="W1136" s="4">
        <v>0</v>
      </c>
    </row>
    <row r="1137" spans="1:23" x14ac:dyDescent="0.25">
      <c r="A1137" s="3" t="s">
        <v>1041</v>
      </c>
      <c r="B1137" s="3" t="s">
        <v>1042</v>
      </c>
      <c r="C1137" s="3" t="s">
        <v>1659</v>
      </c>
      <c r="D1137" s="3" t="s">
        <v>1660</v>
      </c>
      <c r="E1137" s="4" t="s">
        <v>1026</v>
      </c>
      <c r="F1137" s="3" t="s">
        <v>1085</v>
      </c>
      <c r="G1137" s="3" t="s">
        <v>923</v>
      </c>
      <c r="H1137" s="3" t="s">
        <v>1020</v>
      </c>
      <c r="I1137" s="3" t="s">
        <v>1047</v>
      </c>
      <c r="J1137" s="3" t="s">
        <v>1022</v>
      </c>
      <c r="K1137" s="3" t="s">
        <v>1025</v>
      </c>
      <c r="L1137" s="5">
        <v>6.25</v>
      </c>
      <c r="M1137" s="4">
        <v>1</v>
      </c>
      <c r="N1137" s="5">
        <v>3.7250000000000001</v>
      </c>
      <c r="O1137" s="5">
        <v>3.7250000000000001</v>
      </c>
      <c r="P1137" s="4">
        <v>3</v>
      </c>
      <c r="Q1137" s="6">
        <v>33.3333333333333</v>
      </c>
      <c r="R1137" s="7">
        <v>1.3333333333333299</v>
      </c>
      <c r="S1137" s="6">
        <v>0</v>
      </c>
      <c r="T1137" s="5">
        <v>0</v>
      </c>
      <c r="U1137" s="5">
        <v>0</v>
      </c>
      <c r="V1137" s="5">
        <f t="shared" si="25"/>
        <v>3.7250000000000001</v>
      </c>
      <c r="W1137" s="4">
        <v>0</v>
      </c>
    </row>
    <row r="1138" spans="1:23" x14ac:dyDescent="0.25">
      <c r="A1138" s="3" t="s">
        <v>1041</v>
      </c>
      <c r="B1138" s="3" t="s">
        <v>1042</v>
      </c>
      <c r="C1138" s="3" t="s">
        <v>1661</v>
      </c>
      <c r="D1138" s="3" t="s">
        <v>131</v>
      </c>
      <c r="E1138" s="4" t="s">
        <v>1026</v>
      </c>
      <c r="F1138" s="3" t="s">
        <v>1273</v>
      </c>
      <c r="G1138" s="3" t="s">
        <v>808</v>
      </c>
      <c r="H1138" s="3" t="s">
        <v>1020</v>
      </c>
      <c r="I1138" s="3" t="s">
        <v>1047</v>
      </c>
      <c r="J1138" s="3" t="s">
        <v>1022</v>
      </c>
      <c r="K1138" s="3" t="s">
        <v>1039</v>
      </c>
      <c r="L1138" s="5">
        <v>6.25</v>
      </c>
      <c r="M1138" s="4">
        <v>1</v>
      </c>
      <c r="N1138" s="5">
        <v>3.7250000000000001</v>
      </c>
      <c r="O1138" s="5">
        <v>3.7250000000000001</v>
      </c>
      <c r="P1138" s="4">
        <v>17</v>
      </c>
      <c r="Q1138" s="6">
        <v>5.8823529411764701</v>
      </c>
      <c r="R1138" s="7">
        <v>1.3941176470588199</v>
      </c>
      <c r="S1138" s="6">
        <v>0</v>
      </c>
      <c r="T1138" s="5">
        <v>0</v>
      </c>
      <c r="U1138" s="5">
        <v>0</v>
      </c>
      <c r="V1138" s="5">
        <f t="shared" si="25"/>
        <v>3.7250000000000001</v>
      </c>
      <c r="W1138" s="4">
        <v>0</v>
      </c>
    </row>
    <row r="1139" spans="1:23" x14ac:dyDescent="0.25">
      <c r="A1139" s="3" t="s">
        <v>1041</v>
      </c>
      <c r="B1139" s="3" t="s">
        <v>1042</v>
      </c>
      <c r="C1139" s="3" t="s">
        <v>1662</v>
      </c>
      <c r="D1139" s="3" t="s">
        <v>1663</v>
      </c>
      <c r="E1139" s="4" t="s">
        <v>1026</v>
      </c>
      <c r="F1139" s="3" t="s">
        <v>1081</v>
      </c>
      <c r="G1139" s="3" t="s">
        <v>1638</v>
      </c>
      <c r="H1139" s="3" t="s">
        <v>1020</v>
      </c>
      <c r="I1139" s="3" t="s">
        <v>1047</v>
      </c>
      <c r="J1139" s="3" t="s">
        <v>1022</v>
      </c>
      <c r="K1139" s="3" t="s">
        <v>1039</v>
      </c>
      <c r="L1139" s="5">
        <v>6.25</v>
      </c>
      <c r="M1139" s="4">
        <v>1</v>
      </c>
      <c r="N1139" s="5">
        <v>3.7250000000000001</v>
      </c>
      <c r="O1139" s="5">
        <v>3.7250000000000001</v>
      </c>
      <c r="P1139" s="4">
        <v>2</v>
      </c>
      <c r="Q1139" s="6">
        <v>50</v>
      </c>
      <c r="R1139" s="7">
        <v>5.5</v>
      </c>
      <c r="S1139" s="6">
        <v>0</v>
      </c>
      <c r="T1139" s="5">
        <v>0</v>
      </c>
      <c r="U1139" s="5">
        <v>0</v>
      </c>
      <c r="V1139" s="5">
        <f t="shared" si="25"/>
        <v>3.7250000000000001</v>
      </c>
      <c r="W1139" s="4">
        <v>0</v>
      </c>
    </row>
    <row r="1140" spans="1:23" x14ac:dyDescent="0.25">
      <c r="A1140" s="3" t="s">
        <v>1041</v>
      </c>
      <c r="B1140" s="3" t="s">
        <v>1042</v>
      </c>
      <c r="C1140" s="3" t="s">
        <v>1664</v>
      </c>
      <c r="D1140" s="3" t="s">
        <v>1665</v>
      </c>
      <c r="E1140" s="4" t="s">
        <v>1026</v>
      </c>
      <c r="F1140" s="3" t="s">
        <v>1045</v>
      </c>
      <c r="G1140" s="3" t="s">
        <v>876</v>
      </c>
      <c r="H1140" s="3" t="s">
        <v>1020</v>
      </c>
      <c r="I1140" s="3" t="s">
        <v>1047</v>
      </c>
      <c r="J1140" s="3" t="s">
        <v>1022</v>
      </c>
      <c r="K1140" s="3" t="s">
        <v>1025</v>
      </c>
      <c r="L1140" s="5">
        <v>6.25</v>
      </c>
      <c r="M1140" s="4">
        <v>1</v>
      </c>
      <c r="N1140" s="5">
        <v>3.7374999999999998</v>
      </c>
      <c r="O1140" s="5">
        <v>3.7374999999999998</v>
      </c>
      <c r="P1140" s="4">
        <v>1</v>
      </c>
      <c r="Q1140" s="6">
        <v>100</v>
      </c>
      <c r="R1140" s="7">
        <v>1</v>
      </c>
      <c r="S1140" s="6">
        <v>0</v>
      </c>
      <c r="T1140" s="5">
        <v>0</v>
      </c>
      <c r="U1140" s="5">
        <v>0</v>
      </c>
      <c r="V1140" s="5">
        <f t="shared" si="25"/>
        <v>3.7374999999999998</v>
      </c>
      <c r="W1140" s="4">
        <v>0</v>
      </c>
    </row>
    <row r="1141" spans="1:23" x14ac:dyDescent="0.25">
      <c r="A1141" s="3" t="s">
        <v>1041</v>
      </c>
      <c r="B1141" s="3" t="s">
        <v>1042</v>
      </c>
      <c r="C1141" s="3" t="s">
        <v>1666</v>
      </c>
      <c r="D1141" s="3" t="s">
        <v>1667</v>
      </c>
      <c r="E1141" s="4" t="s">
        <v>1026</v>
      </c>
      <c r="F1141" s="3" t="s">
        <v>1061</v>
      </c>
      <c r="G1141" s="3" t="s">
        <v>1281</v>
      </c>
      <c r="H1141" s="3" t="s">
        <v>1020</v>
      </c>
      <c r="I1141" s="3" t="s">
        <v>1047</v>
      </c>
      <c r="J1141" s="3" t="s">
        <v>1022</v>
      </c>
      <c r="K1141" s="3" t="s">
        <v>1023</v>
      </c>
      <c r="L1141" s="5">
        <v>6.25</v>
      </c>
      <c r="M1141" s="4">
        <v>2</v>
      </c>
      <c r="N1141" s="5">
        <v>3.7374999999999998</v>
      </c>
      <c r="O1141" s="5">
        <v>1.8687499999999999</v>
      </c>
      <c r="P1141" s="4">
        <v>2</v>
      </c>
      <c r="Q1141" s="6">
        <v>100</v>
      </c>
      <c r="R1141" s="7">
        <v>1</v>
      </c>
      <c r="S1141" s="6">
        <v>0</v>
      </c>
      <c r="T1141" s="5">
        <v>0</v>
      </c>
      <c r="U1141" s="5">
        <v>0</v>
      </c>
      <c r="V1141" s="5">
        <f t="shared" si="25"/>
        <v>3.7374999999999998</v>
      </c>
      <c r="W1141" s="4">
        <v>0</v>
      </c>
    </row>
    <row r="1142" spans="1:23" x14ac:dyDescent="0.25">
      <c r="A1142" s="3" t="s">
        <v>1041</v>
      </c>
      <c r="B1142" s="3" t="s">
        <v>1042</v>
      </c>
      <c r="C1142" s="3" t="s">
        <v>1668</v>
      </c>
      <c r="D1142" s="3" t="s">
        <v>1669</v>
      </c>
      <c r="E1142" s="4" t="s">
        <v>1026</v>
      </c>
      <c r="F1142" s="3" t="s">
        <v>1018</v>
      </c>
      <c r="G1142" s="3" t="s">
        <v>190</v>
      </c>
      <c r="H1142" s="3" t="s">
        <v>1020</v>
      </c>
      <c r="I1142" s="3" t="s">
        <v>1047</v>
      </c>
      <c r="J1142" s="3" t="s">
        <v>1022</v>
      </c>
      <c r="K1142" s="3" t="s">
        <v>1025</v>
      </c>
      <c r="L1142" s="5">
        <v>6.25</v>
      </c>
      <c r="M1142" s="4">
        <v>1</v>
      </c>
      <c r="N1142" s="5">
        <v>3.75</v>
      </c>
      <c r="O1142" s="5">
        <v>3.75</v>
      </c>
      <c r="P1142" s="4">
        <v>68</v>
      </c>
      <c r="Q1142" s="6">
        <v>1.47058823529412</v>
      </c>
      <c r="R1142" s="7">
        <v>1.5014705882352899</v>
      </c>
      <c r="S1142" s="6">
        <v>0</v>
      </c>
      <c r="T1142" s="5">
        <v>0</v>
      </c>
      <c r="U1142" s="5">
        <v>0</v>
      </c>
      <c r="V1142" s="5">
        <f t="shared" si="25"/>
        <v>3.75</v>
      </c>
      <c r="W1142" s="4">
        <v>0</v>
      </c>
    </row>
    <row r="1143" spans="1:23" x14ac:dyDescent="0.25">
      <c r="A1143" s="3" t="s">
        <v>1041</v>
      </c>
      <c r="B1143" s="3" t="s">
        <v>1042</v>
      </c>
      <c r="C1143" s="3" t="s">
        <v>1670</v>
      </c>
      <c r="D1143" s="3" t="s">
        <v>1619</v>
      </c>
      <c r="E1143" s="4" t="s">
        <v>1026</v>
      </c>
      <c r="F1143" s="3" t="s">
        <v>1061</v>
      </c>
      <c r="G1143" s="3" t="s">
        <v>1111</v>
      </c>
      <c r="H1143" s="3" t="s">
        <v>1020</v>
      </c>
      <c r="I1143" s="3" t="s">
        <v>1047</v>
      </c>
      <c r="J1143" s="3" t="s">
        <v>1022</v>
      </c>
      <c r="K1143" s="3" t="s">
        <v>1039</v>
      </c>
      <c r="L1143" s="5">
        <v>6.25</v>
      </c>
      <c r="M1143" s="4">
        <v>1</v>
      </c>
      <c r="N1143" s="5">
        <v>3.75</v>
      </c>
      <c r="O1143" s="5">
        <v>3.75</v>
      </c>
      <c r="P1143" s="4">
        <v>33</v>
      </c>
      <c r="Q1143" s="6">
        <v>3.0303030303030298</v>
      </c>
      <c r="R1143" s="7">
        <v>1.24242424242424</v>
      </c>
      <c r="S1143" s="6">
        <v>0</v>
      </c>
      <c r="T1143" s="5">
        <v>0</v>
      </c>
      <c r="U1143" s="5">
        <v>0</v>
      </c>
      <c r="V1143" s="5">
        <f t="shared" si="25"/>
        <v>3.75</v>
      </c>
      <c r="W1143" s="4">
        <v>0</v>
      </c>
    </row>
    <row r="1144" spans="1:23" x14ac:dyDescent="0.25">
      <c r="A1144" s="3" t="s">
        <v>1041</v>
      </c>
      <c r="B1144" s="3" t="s">
        <v>1042</v>
      </c>
      <c r="C1144" s="3" t="s">
        <v>1671</v>
      </c>
      <c r="D1144" s="3" t="s">
        <v>1672</v>
      </c>
      <c r="E1144" s="4" t="s">
        <v>1026</v>
      </c>
      <c r="F1144" s="3" t="s">
        <v>1061</v>
      </c>
      <c r="G1144" s="3" t="s">
        <v>974</v>
      </c>
      <c r="H1144" s="3" t="s">
        <v>1020</v>
      </c>
      <c r="I1144" s="3" t="s">
        <v>1047</v>
      </c>
      <c r="J1144" s="3" t="s">
        <v>1022</v>
      </c>
      <c r="K1144" s="3" t="s">
        <v>1039</v>
      </c>
      <c r="L1144" s="5">
        <v>6.25</v>
      </c>
      <c r="M1144" s="4">
        <v>2</v>
      </c>
      <c r="N1144" s="5">
        <v>3.75</v>
      </c>
      <c r="O1144" s="5">
        <v>1.875</v>
      </c>
      <c r="P1144" s="4">
        <v>66</v>
      </c>
      <c r="Q1144" s="6">
        <v>3.0303030303030298</v>
      </c>
      <c r="R1144" s="7">
        <v>2.8621212121212101</v>
      </c>
      <c r="S1144" s="6">
        <v>0</v>
      </c>
      <c r="T1144" s="5">
        <v>0</v>
      </c>
      <c r="U1144" s="5">
        <v>0</v>
      </c>
      <c r="V1144" s="5">
        <f t="shared" si="25"/>
        <v>3.75</v>
      </c>
      <c r="W1144" s="4">
        <v>0</v>
      </c>
    </row>
    <row r="1145" spans="1:23" x14ac:dyDescent="0.25">
      <c r="A1145" s="3" t="s">
        <v>1041</v>
      </c>
      <c r="B1145" s="3" t="s">
        <v>1042</v>
      </c>
      <c r="C1145" s="3" t="s">
        <v>1673</v>
      </c>
      <c r="D1145" s="3" t="s">
        <v>1093</v>
      </c>
      <c r="E1145" s="4" t="s">
        <v>1026</v>
      </c>
      <c r="F1145" s="3" t="s">
        <v>1085</v>
      </c>
      <c r="G1145" s="3" t="s">
        <v>923</v>
      </c>
      <c r="H1145" s="3" t="s">
        <v>1020</v>
      </c>
      <c r="I1145" s="3" t="s">
        <v>1047</v>
      </c>
      <c r="J1145" s="3" t="s">
        <v>1022</v>
      </c>
      <c r="K1145" s="3" t="s">
        <v>1025</v>
      </c>
      <c r="L1145" s="5">
        <v>6.25</v>
      </c>
      <c r="M1145" s="4">
        <v>1</v>
      </c>
      <c r="N1145" s="5">
        <v>3.75</v>
      </c>
      <c r="O1145" s="5">
        <v>3.75</v>
      </c>
      <c r="P1145" s="4">
        <v>12</v>
      </c>
      <c r="Q1145" s="6">
        <v>8.3333333333333304</v>
      </c>
      <c r="R1145" s="7">
        <v>1.75</v>
      </c>
      <c r="S1145" s="6">
        <v>0</v>
      </c>
      <c r="T1145" s="5">
        <v>0</v>
      </c>
      <c r="U1145" s="5">
        <v>0</v>
      </c>
      <c r="V1145" s="5">
        <f t="shared" si="25"/>
        <v>3.75</v>
      </c>
      <c r="W1145" s="4">
        <v>0</v>
      </c>
    </row>
    <row r="1146" spans="1:23" x14ac:dyDescent="0.25">
      <c r="A1146" s="3" t="s">
        <v>1041</v>
      </c>
      <c r="B1146" s="3" t="s">
        <v>1042</v>
      </c>
      <c r="C1146" s="3" t="s">
        <v>1674</v>
      </c>
      <c r="D1146" s="3" t="s">
        <v>1675</v>
      </c>
      <c r="E1146" s="4" t="s">
        <v>1026</v>
      </c>
      <c r="F1146" s="3" t="s">
        <v>1024</v>
      </c>
      <c r="G1146" s="3" t="s">
        <v>3016</v>
      </c>
      <c r="H1146" s="3" t="s">
        <v>1020</v>
      </c>
      <c r="I1146" s="3" t="s">
        <v>1047</v>
      </c>
      <c r="J1146" s="3" t="s">
        <v>1022</v>
      </c>
      <c r="K1146" s="3" t="s">
        <v>1039</v>
      </c>
      <c r="L1146" s="5">
        <v>6.25</v>
      </c>
      <c r="M1146" s="4">
        <v>1</v>
      </c>
      <c r="N1146" s="5">
        <v>3.75</v>
      </c>
      <c r="O1146" s="5">
        <v>3.75</v>
      </c>
      <c r="P1146" s="4">
        <v>3</v>
      </c>
      <c r="Q1146" s="6">
        <v>33.3333333333333</v>
      </c>
      <c r="R1146" s="7">
        <v>1</v>
      </c>
      <c r="S1146" s="6">
        <v>0</v>
      </c>
      <c r="T1146" s="5">
        <v>0</v>
      </c>
      <c r="U1146" s="5">
        <v>0</v>
      </c>
      <c r="V1146" s="5">
        <f t="shared" si="25"/>
        <v>3.75</v>
      </c>
      <c r="W1146" s="4">
        <v>0</v>
      </c>
    </row>
    <row r="1147" spans="1:23" x14ac:dyDescent="0.25">
      <c r="A1147" s="3" t="s">
        <v>1041</v>
      </c>
      <c r="B1147" s="3" t="s">
        <v>1042</v>
      </c>
      <c r="C1147" s="3" t="s">
        <v>1676</v>
      </c>
      <c r="D1147" s="3" t="s">
        <v>1677</v>
      </c>
      <c r="E1147" s="4" t="s">
        <v>1026</v>
      </c>
      <c r="F1147" s="3" t="s">
        <v>1018</v>
      </c>
      <c r="G1147" s="3" t="s">
        <v>52</v>
      </c>
      <c r="H1147" s="3" t="s">
        <v>1020</v>
      </c>
      <c r="I1147" s="3" t="s">
        <v>1047</v>
      </c>
      <c r="J1147" s="3" t="s">
        <v>1022</v>
      </c>
      <c r="K1147" s="3" t="s">
        <v>1039</v>
      </c>
      <c r="L1147" s="5">
        <v>6.25</v>
      </c>
      <c r="M1147" s="4">
        <v>2</v>
      </c>
      <c r="N1147" s="5">
        <v>3.7749999999999999</v>
      </c>
      <c r="O1147" s="5">
        <v>1.8875</v>
      </c>
      <c r="P1147" s="4">
        <v>201</v>
      </c>
      <c r="Q1147" s="6">
        <v>0.99502487562189101</v>
      </c>
      <c r="R1147" s="7">
        <v>1.64925373134328</v>
      </c>
      <c r="S1147" s="6">
        <v>0</v>
      </c>
      <c r="T1147" s="5">
        <v>0</v>
      </c>
      <c r="U1147" s="5">
        <v>0</v>
      </c>
      <c r="V1147" s="5">
        <f t="shared" si="25"/>
        <v>3.7749999999999999</v>
      </c>
      <c r="W1147" s="4">
        <v>0</v>
      </c>
    </row>
    <row r="1148" spans="1:23" x14ac:dyDescent="0.25">
      <c r="A1148" s="3" t="s">
        <v>1041</v>
      </c>
      <c r="B1148" s="3" t="s">
        <v>1042</v>
      </c>
      <c r="C1148" s="3" t="s">
        <v>1678</v>
      </c>
      <c r="D1148" s="3" t="s">
        <v>86</v>
      </c>
      <c r="E1148" s="4" t="s">
        <v>1026</v>
      </c>
      <c r="F1148" s="3" t="s">
        <v>1254</v>
      </c>
      <c r="G1148" s="3" t="s">
        <v>752</v>
      </c>
      <c r="H1148" s="3" t="s">
        <v>1020</v>
      </c>
      <c r="I1148" s="3" t="s">
        <v>1047</v>
      </c>
      <c r="J1148" s="3" t="s">
        <v>1022</v>
      </c>
      <c r="K1148" s="3" t="s">
        <v>1025</v>
      </c>
      <c r="L1148" s="5">
        <v>6.25</v>
      </c>
      <c r="M1148" s="4">
        <v>2</v>
      </c>
      <c r="N1148" s="5">
        <v>3.7749999999999999</v>
      </c>
      <c r="O1148" s="5">
        <v>1.8875</v>
      </c>
      <c r="P1148" s="4">
        <v>4</v>
      </c>
      <c r="Q1148" s="6">
        <v>50</v>
      </c>
      <c r="R1148" s="7">
        <v>1</v>
      </c>
      <c r="S1148" s="6">
        <v>0</v>
      </c>
      <c r="T1148" s="5">
        <v>0</v>
      </c>
      <c r="U1148" s="5">
        <v>0</v>
      </c>
      <c r="V1148" s="5">
        <f t="shared" si="25"/>
        <v>3.7749999999999999</v>
      </c>
      <c r="W1148" s="4">
        <v>0</v>
      </c>
    </row>
    <row r="1149" spans="1:23" x14ac:dyDescent="0.25">
      <c r="A1149" s="3" t="s">
        <v>1041</v>
      </c>
      <c r="B1149" s="3" t="s">
        <v>1042</v>
      </c>
      <c r="C1149" s="3" t="s">
        <v>1679</v>
      </c>
      <c r="D1149" s="3" t="s">
        <v>1084</v>
      </c>
      <c r="E1149" s="4" t="s">
        <v>1026</v>
      </c>
      <c r="F1149" s="3" t="s">
        <v>1074</v>
      </c>
      <c r="G1149" s="3" t="s">
        <v>788</v>
      </c>
      <c r="H1149" s="3" t="s">
        <v>1020</v>
      </c>
      <c r="I1149" s="3" t="s">
        <v>1047</v>
      </c>
      <c r="J1149" s="3" t="s">
        <v>1022</v>
      </c>
      <c r="K1149" s="3" t="s">
        <v>1025</v>
      </c>
      <c r="L1149" s="5">
        <v>6.25</v>
      </c>
      <c r="M1149" s="4">
        <v>2</v>
      </c>
      <c r="N1149" s="5">
        <v>3.8</v>
      </c>
      <c r="O1149" s="5">
        <v>1.9</v>
      </c>
      <c r="P1149" s="4">
        <v>14</v>
      </c>
      <c r="Q1149" s="6">
        <v>14.285714285714301</v>
      </c>
      <c r="R1149" s="7">
        <v>1.78571428571429</v>
      </c>
      <c r="S1149" s="6">
        <v>0</v>
      </c>
      <c r="T1149" s="5">
        <v>0</v>
      </c>
      <c r="U1149" s="5">
        <v>0</v>
      </c>
      <c r="V1149" s="5">
        <f t="shared" si="25"/>
        <v>3.8</v>
      </c>
      <c r="W1149" s="4">
        <v>0</v>
      </c>
    </row>
    <row r="1150" spans="1:23" x14ac:dyDescent="0.25">
      <c r="A1150" s="3" t="s">
        <v>1041</v>
      </c>
      <c r="B1150" s="3" t="s">
        <v>1042</v>
      </c>
      <c r="C1150" s="3" t="s">
        <v>1680</v>
      </c>
      <c r="D1150" s="3" t="s">
        <v>1270</v>
      </c>
      <c r="E1150" s="4" t="s">
        <v>1026</v>
      </c>
      <c r="F1150" s="3" t="s">
        <v>1081</v>
      </c>
      <c r="G1150" s="3" t="s">
        <v>741</v>
      </c>
      <c r="H1150" s="3" t="s">
        <v>1020</v>
      </c>
      <c r="I1150" s="3" t="s">
        <v>1047</v>
      </c>
      <c r="J1150" s="3" t="s">
        <v>1022</v>
      </c>
      <c r="K1150" s="3" t="s">
        <v>1039</v>
      </c>
      <c r="L1150" s="5">
        <v>6.25</v>
      </c>
      <c r="M1150" s="4">
        <v>2</v>
      </c>
      <c r="N1150" s="5">
        <v>3.8</v>
      </c>
      <c r="O1150" s="5">
        <v>1.9</v>
      </c>
      <c r="P1150" s="4">
        <v>26</v>
      </c>
      <c r="Q1150" s="6">
        <v>7.6923076923076898</v>
      </c>
      <c r="R1150" s="7">
        <v>3.5423076923076899</v>
      </c>
      <c r="S1150" s="6">
        <v>0</v>
      </c>
      <c r="T1150" s="5">
        <v>0</v>
      </c>
      <c r="U1150" s="5">
        <v>0</v>
      </c>
      <c r="V1150" s="5">
        <f t="shared" si="25"/>
        <v>3.8</v>
      </c>
      <c r="W1150" s="4">
        <v>0</v>
      </c>
    </row>
    <row r="1151" spans="1:23" x14ac:dyDescent="0.25">
      <c r="A1151" s="3" t="s">
        <v>1041</v>
      </c>
      <c r="B1151" s="3" t="s">
        <v>1042</v>
      </c>
      <c r="C1151" s="3" t="s">
        <v>1681</v>
      </c>
      <c r="D1151" s="3" t="s">
        <v>1672</v>
      </c>
      <c r="E1151" s="4" t="s">
        <v>1026</v>
      </c>
      <c r="F1151" s="3" t="s">
        <v>1254</v>
      </c>
      <c r="G1151" s="3" t="s">
        <v>913</v>
      </c>
      <c r="H1151" s="3" t="s">
        <v>1020</v>
      </c>
      <c r="I1151" s="3" t="s">
        <v>1047</v>
      </c>
      <c r="J1151" s="3" t="s">
        <v>1022</v>
      </c>
      <c r="K1151" s="3" t="s">
        <v>1039</v>
      </c>
      <c r="L1151" s="5">
        <v>6.25</v>
      </c>
      <c r="M1151" s="4">
        <v>1</v>
      </c>
      <c r="N1151" s="5">
        <v>3.8125</v>
      </c>
      <c r="O1151" s="5">
        <v>3.8125</v>
      </c>
      <c r="P1151" s="4">
        <v>18</v>
      </c>
      <c r="Q1151" s="6">
        <v>5.5555555555555598</v>
      </c>
      <c r="R1151" s="7">
        <v>1.88666666666667</v>
      </c>
      <c r="S1151" s="6">
        <v>0</v>
      </c>
      <c r="T1151" s="5">
        <v>0</v>
      </c>
      <c r="U1151" s="5">
        <v>0</v>
      </c>
      <c r="V1151" s="5">
        <f t="shared" si="25"/>
        <v>3.8125</v>
      </c>
      <c r="W1151" s="4">
        <v>0</v>
      </c>
    </row>
    <row r="1152" spans="1:23" x14ac:dyDescent="0.25">
      <c r="A1152" s="3" t="s">
        <v>1041</v>
      </c>
      <c r="B1152" s="3" t="s">
        <v>1042</v>
      </c>
      <c r="C1152" s="3" t="s">
        <v>1682</v>
      </c>
      <c r="D1152" s="3" t="s">
        <v>3013</v>
      </c>
      <c r="E1152" s="4" t="s">
        <v>1026</v>
      </c>
      <c r="F1152" s="3" t="s">
        <v>1018</v>
      </c>
      <c r="G1152" s="3" t="s">
        <v>109</v>
      </c>
      <c r="H1152" s="3" t="s">
        <v>1020</v>
      </c>
      <c r="I1152" s="3" t="s">
        <v>1047</v>
      </c>
      <c r="J1152" s="3" t="s">
        <v>1022</v>
      </c>
      <c r="K1152" s="3" t="s">
        <v>1025</v>
      </c>
      <c r="L1152" s="5">
        <v>6.25</v>
      </c>
      <c r="M1152" s="4">
        <v>2</v>
      </c>
      <c r="N1152" s="5">
        <v>3.8250000000000002</v>
      </c>
      <c r="O1152" s="5">
        <v>1.9125000000000001</v>
      </c>
      <c r="P1152" s="4">
        <v>459</v>
      </c>
      <c r="Q1152" s="6">
        <v>0.43572984749455301</v>
      </c>
      <c r="R1152" s="7">
        <v>3.4496732026143802</v>
      </c>
      <c r="S1152" s="6">
        <v>0</v>
      </c>
      <c r="T1152" s="5">
        <v>0</v>
      </c>
      <c r="U1152" s="5">
        <v>0</v>
      </c>
      <c r="V1152" s="5">
        <f t="shared" si="25"/>
        <v>3.8250000000000002</v>
      </c>
      <c r="W1152" s="4">
        <v>0</v>
      </c>
    </row>
    <row r="1153" spans="1:23" x14ac:dyDescent="0.25">
      <c r="A1153" s="3" t="s">
        <v>1041</v>
      </c>
      <c r="B1153" s="3" t="s">
        <v>1042</v>
      </c>
      <c r="C1153" s="3" t="s">
        <v>1683</v>
      </c>
      <c r="D1153" s="3" t="s">
        <v>439</v>
      </c>
      <c r="E1153" s="4" t="s">
        <v>1026</v>
      </c>
      <c r="F1153" s="3" t="s">
        <v>1085</v>
      </c>
      <c r="G1153" s="3" t="s">
        <v>2867</v>
      </c>
      <c r="H1153" s="3" t="s">
        <v>1020</v>
      </c>
      <c r="I1153" s="3" t="s">
        <v>1047</v>
      </c>
      <c r="J1153" s="3" t="s">
        <v>1022</v>
      </c>
      <c r="K1153" s="3" t="s">
        <v>1025</v>
      </c>
      <c r="L1153" s="5">
        <v>6.25</v>
      </c>
      <c r="M1153" s="4">
        <v>1</v>
      </c>
      <c r="N1153" s="5">
        <v>3.8250000000000002</v>
      </c>
      <c r="O1153" s="5">
        <v>3.8250000000000002</v>
      </c>
      <c r="P1153" s="4">
        <v>2</v>
      </c>
      <c r="Q1153" s="6">
        <v>50</v>
      </c>
      <c r="R1153" s="7">
        <v>1</v>
      </c>
      <c r="S1153" s="6">
        <v>0</v>
      </c>
      <c r="T1153" s="5">
        <v>0</v>
      </c>
      <c r="U1153" s="5">
        <v>0</v>
      </c>
      <c r="V1153" s="5">
        <f t="shared" si="25"/>
        <v>3.8250000000000002</v>
      </c>
      <c r="W1153" s="4">
        <v>0</v>
      </c>
    </row>
    <row r="1154" spans="1:23" x14ac:dyDescent="0.25">
      <c r="A1154" s="3" t="s">
        <v>1041</v>
      </c>
      <c r="B1154" s="3" t="s">
        <v>1042</v>
      </c>
      <c r="C1154" s="3" t="s">
        <v>1684</v>
      </c>
      <c r="D1154" s="3" t="s">
        <v>1280</v>
      </c>
      <c r="E1154" s="4" t="s">
        <v>1026</v>
      </c>
      <c r="F1154" s="3" t="s">
        <v>1273</v>
      </c>
      <c r="G1154" s="3" t="s">
        <v>1274</v>
      </c>
      <c r="H1154" s="3" t="s">
        <v>1020</v>
      </c>
      <c r="I1154" s="3" t="s">
        <v>1047</v>
      </c>
      <c r="J1154" s="3" t="s">
        <v>1022</v>
      </c>
      <c r="K1154" s="3" t="s">
        <v>1039</v>
      </c>
      <c r="L1154" s="5">
        <v>6.25</v>
      </c>
      <c r="M1154" s="4">
        <v>2</v>
      </c>
      <c r="N1154" s="5">
        <v>3.8250000000000002</v>
      </c>
      <c r="O1154" s="5">
        <v>1.9125000000000001</v>
      </c>
      <c r="P1154" s="4">
        <v>8</v>
      </c>
      <c r="Q1154" s="6">
        <v>25</v>
      </c>
      <c r="R1154" s="7">
        <v>1</v>
      </c>
      <c r="S1154" s="6">
        <v>0</v>
      </c>
      <c r="T1154" s="5">
        <v>0</v>
      </c>
      <c r="U1154" s="5">
        <v>0</v>
      </c>
      <c r="V1154" s="5">
        <f t="shared" ref="V1154:V1217" si="26">N1154</f>
        <v>3.8250000000000002</v>
      </c>
      <c r="W1154" s="4">
        <v>0</v>
      </c>
    </row>
    <row r="1155" spans="1:23" x14ac:dyDescent="0.25">
      <c r="A1155" s="3" t="s">
        <v>1041</v>
      </c>
      <c r="B1155" s="3" t="s">
        <v>1042</v>
      </c>
      <c r="C1155" s="3" t="s">
        <v>1685</v>
      </c>
      <c r="D1155" s="3" t="s">
        <v>1686</v>
      </c>
      <c r="E1155" s="4" t="s">
        <v>1026</v>
      </c>
      <c r="F1155" s="3" t="s">
        <v>1254</v>
      </c>
      <c r="G1155" s="3" t="s">
        <v>1687</v>
      </c>
      <c r="H1155" s="3" t="s">
        <v>1020</v>
      </c>
      <c r="I1155" s="3" t="s">
        <v>1047</v>
      </c>
      <c r="J1155" s="3" t="s">
        <v>1022</v>
      </c>
      <c r="K1155" s="3" t="s">
        <v>1025</v>
      </c>
      <c r="L1155" s="5">
        <v>6.25</v>
      </c>
      <c r="M1155" s="4">
        <v>1</v>
      </c>
      <c r="N1155" s="5">
        <v>3.8374999999999999</v>
      </c>
      <c r="O1155" s="5">
        <v>3.8374999999999999</v>
      </c>
      <c r="P1155" s="4">
        <v>2</v>
      </c>
      <c r="Q1155" s="6">
        <v>50</v>
      </c>
      <c r="R1155" s="7">
        <v>1</v>
      </c>
      <c r="S1155" s="6">
        <v>0</v>
      </c>
      <c r="T1155" s="5">
        <v>0</v>
      </c>
      <c r="U1155" s="5">
        <v>0</v>
      </c>
      <c r="V1155" s="5">
        <f t="shared" si="26"/>
        <v>3.8374999999999999</v>
      </c>
      <c r="W1155" s="4">
        <v>0</v>
      </c>
    </row>
    <row r="1156" spans="1:23" x14ac:dyDescent="0.25">
      <c r="A1156" s="3" t="s">
        <v>1041</v>
      </c>
      <c r="B1156" s="3" t="s">
        <v>1042</v>
      </c>
      <c r="C1156" s="3" t="s">
        <v>1688</v>
      </c>
      <c r="D1156" s="3" t="s">
        <v>1158</v>
      </c>
      <c r="E1156" s="4" t="s">
        <v>1026</v>
      </c>
      <c r="F1156" s="3" t="s">
        <v>1024</v>
      </c>
      <c r="G1156" s="3" t="s">
        <v>3053</v>
      </c>
      <c r="H1156" s="3" t="s">
        <v>1020</v>
      </c>
      <c r="I1156" s="3" t="s">
        <v>1047</v>
      </c>
      <c r="J1156" s="3" t="s">
        <v>1022</v>
      </c>
      <c r="K1156" s="3" t="s">
        <v>1025</v>
      </c>
      <c r="L1156" s="5">
        <v>6.25</v>
      </c>
      <c r="M1156" s="4">
        <v>2</v>
      </c>
      <c r="N1156" s="5">
        <v>3.85</v>
      </c>
      <c r="O1156" s="5">
        <v>1.925</v>
      </c>
      <c r="P1156" s="4">
        <v>4</v>
      </c>
      <c r="Q1156" s="6">
        <v>50</v>
      </c>
      <c r="R1156" s="7">
        <v>1.5</v>
      </c>
      <c r="S1156" s="6">
        <v>0</v>
      </c>
      <c r="T1156" s="5">
        <v>0</v>
      </c>
      <c r="U1156" s="5">
        <v>0</v>
      </c>
      <c r="V1156" s="5">
        <f t="shared" si="26"/>
        <v>3.85</v>
      </c>
      <c r="W1156" s="4">
        <v>0</v>
      </c>
    </row>
    <row r="1157" spans="1:23" x14ac:dyDescent="0.25">
      <c r="A1157" s="3" t="s">
        <v>1041</v>
      </c>
      <c r="B1157" s="3" t="s">
        <v>1042</v>
      </c>
      <c r="C1157" s="3" t="s">
        <v>1689</v>
      </c>
      <c r="D1157" s="3" t="s">
        <v>860</v>
      </c>
      <c r="E1157" s="4" t="s">
        <v>1026</v>
      </c>
      <c r="F1157" s="3" t="s">
        <v>1061</v>
      </c>
      <c r="G1157" s="3" t="s">
        <v>896</v>
      </c>
      <c r="H1157" s="3" t="s">
        <v>1020</v>
      </c>
      <c r="I1157" s="3" t="s">
        <v>1047</v>
      </c>
      <c r="J1157" s="3" t="s">
        <v>1022</v>
      </c>
      <c r="K1157" s="3" t="s">
        <v>1039</v>
      </c>
      <c r="L1157" s="5">
        <v>6.25</v>
      </c>
      <c r="M1157" s="4">
        <v>2</v>
      </c>
      <c r="N1157" s="5">
        <v>3.8624999999999998</v>
      </c>
      <c r="O1157" s="5">
        <v>1.9312499999999999</v>
      </c>
      <c r="P1157" s="4">
        <v>52</v>
      </c>
      <c r="Q1157" s="6">
        <v>3.8461538461538498</v>
      </c>
      <c r="R1157" s="7">
        <v>1.9007692307692301</v>
      </c>
      <c r="S1157" s="6">
        <v>0</v>
      </c>
      <c r="T1157" s="5">
        <v>0</v>
      </c>
      <c r="U1157" s="5">
        <v>0</v>
      </c>
      <c r="V1157" s="5">
        <f t="shared" si="26"/>
        <v>3.8624999999999998</v>
      </c>
      <c r="W1157" s="4">
        <v>0</v>
      </c>
    </row>
    <row r="1158" spans="1:23" x14ac:dyDescent="0.25">
      <c r="A1158" s="3" t="s">
        <v>1041</v>
      </c>
      <c r="B1158" s="3" t="s">
        <v>1042</v>
      </c>
      <c r="C1158" s="3" t="s">
        <v>1690</v>
      </c>
      <c r="D1158" s="3" t="s">
        <v>3116</v>
      </c>
      <c r="E1158" s="4" t="s">
        <v>1026</v>
      </c>
      <c r="F1158" s="3" t="s">
        <v>1074</v>
      </c>
      <c r="G1158" s="3" t="s">
        <v>1605</v>
      </c>
      <c r="H1158" s="3" t="s">
        <v>1020</v>
      </c>
      <c r="I1158" s="3" t="s">
        <v>1047</v>
      </c>
      <c r="J1158" s="3" t="s">
        <v>1022</v>
      </c>
      <c r="K1158" s="3" t="s">
        <v>1039</v>
      </c>
      <c r="L1158" s="5">
        <v>6.25</v>
      </c>
      <c r="M1158" s="4">
        <v>1</v>
      </c>
      <c r="N1158" s="5">
        <v>3.8624999999999998</v>
      </c>
      <c r="O1158" s="5">
        <v>3.8624999999999998</v>
      </c>
      <c r="P1158" s="4">
        <v>33</v>
      </c>
      <c r="Q1158" s="6">
        <v>3.0303030303030298</v>
      </c>
      <c r="R1158" s="7">
        <v>2.3606060606060599</v>
      </c>
      <c r="S1158" s="6">
        <v>0</v>
      </c>
      <c r="T1158" s="5">
        <v>0</v>
      </c>
      <c r="U1158" s="5">
        <v>0</v>
      </c>
      <c r="V1158" s="5">
        <f t="shared" si="26"/>
        <v>3.8624999999999998</v>
      </c>
      <c r="W1158" s="4">
        <v>0</v>
      </c>
    </row>
    <row r="1159" spans="1:23" x14ac:dyDescent="0.25">
      <c r="A1159" s="3" t="s">
        <v>1041</v>
      </c>
      <c r="B1159" s="3" t="s">
        <v>1042</v>
      </c>
      <c r="C1159" s="3" t="s">
        <v>1691</v>
      </c>
      <c r="D1159" s="3" t="s">
        <v>1589</v>
      </c>
      <c r="E1159" s="4" t="s">
        <v>1026</v>
      </c>
      <c r="F1159" s="3" t="s">
        <v>1085</v>
      </c>
      <c r="G1159" s="3" t="s">
        <v>1086</v>
      </c>
      <c r="H1159" s="3" t="s">
        <v>1020</v>
      </c>
      <c r="I1159" s="3" t="s">
        <v>1047</v>
      </c>
      <c r="J1159" s="3" t="s">
        <v>1022</v>
      </c>
      <c r="K1159" s="3" t="s">
        <v>1025</v>
      </c>
      <c r="L1159" s="5">
        <v>6.25</v>
      </c>
      <c r="M1159" s="4">
        <v>1</v>
      </c>
      <c r="N1159" s="5">
        <v>3.9</v>
      </c>
      <c r="O1159" s="5">
        <v>3.9</v>
      </c>
      <c r="P1159" s="4">
        <v>4</v>
      </c>
      <c r="Q1159" s="6">
        <v>25</v>
      </c>
      <c r="R1159" s="7">
        <v>3</v>
      </c>
      <c r="S1159" s="6">
        <v>0</v>
      </c>
      <c r="T1159" s="5">
        <v>0</v>
      </c>
      <c r="U1159" s="5">
        <v>0</v>
      </c>
      <c r="V1159" s="5">
        <f t="shared" si="26"/>
        <v>3.9</v>
      </c>
      <c r="W1159" s="4">
        <v>0</v>
      </c>
    </row>
    <row r="1160" spans="1:23" x14ac:dyDescent="0.25">
      <c r="A1160" s="3" t="s">
        <v>1041</v>
      </c>
      <c r="B1160" s="3" t="s">
        <v>1042</v>
      </c>
      <c r="C1160" s="3" t="s">
        <v>1692</v>
      </c>
      <c r="D1160" s="3" t="s">
        <v>1262</v>
      </c>
      <c r="E1160" s="4" t="s">
        <v>1026</v>
      </c>
      <c r="F1160" s="3" t="s">
        <v>1024</v>
      </c>
      <c r="G1160" s="3" t="s">
        <v>2886</v>
      </c>
      <c r="H1160" s="3" t="s">
        <v>1020</v>
      </c>
      <c r="I1160" s="3" t="s">
        <v>1047</v>
      </c>
      <c r="J1160" s="3" t="s">
        <v>1022</v>
      </c>
      <c r="K1160" s="3" t="s">
        <v>1025</v>
      </c>
      <c r="L1160" s="5">
        <v>6.25</v>
      </c>
      <c r="M1160" s="4">
        <v>1</v>
      </c>
      <c r="N1160" s="5">
        <v>3.9</v>
      </c>
      <c r="O1160" s="5">
        <v>3.9</v>
      </c>
      <c r="P1160" s="4">
        <v>10</v>
      </c>
      <c r="Q1160" s="6">
        <v>10</v>
      </c>
      <c r="R1160" s="7">
        <v>1.6</v>
      </c>
      <c r="S1160" s="6">
        <v>0</v>
      </c>
      <c r="T1160" s="5">
        <v>0</v>
      </c>
      <c r="U1160" s="5">
        <v>0</v>
      </c>
      <c r="V1160" s="5">
        <f t="shared" si="26"/>
        <v>3.9</v>
      </c>
      <c r="W1160" s="4">
        <v>0</v>
      </c>
    </row>
    <row r="1161" spans="1:23" x14ac:dyDescent="0.25">
      <c r="A1161" s="3" t="s">
        <v>1041</v>
      </c>
      <c r="B1161" s="3" t="s">
        <v>1042</v>
      </c>
      <c r="C1161" s="3" t="s">
        <v>1693</v>
      </c>
      <c r="D1161" s="3" t="s">
        <v>941</v>
      </c>
      <c r="E1161" s="4" t="s">
        <v>1026</v>
      </c>
      <c r="F1161" s="3" t="s">
        <v>1241</v>
      </c>
      <c r="G1161" s="3" t="s">
        <v>1694</v>
      </c>
      <c r="H1161" s="3" t="s">
        <v>1020</v>
      </c>
      <c r="I1161" s="3" t="s">
        <v>1047</v>
      </c>
      <c r="J1161" s="3" t="s">
        <v>1022</v>
      </c>
      <c r="K1161" s="3" t="s">
        <v>1025</v>
      </c>
      <c r="L1161" s="5">
        <v>6.25</v>
      </c>
      <c r="M1161" s="4">
        <v>2</v>
      </c>
      <c r="N1161" s="5">
        <v>3.9125000000000001</v>
      </c>
      <c r="O1161" s="5">
        <v>1.95625</v>
      </c>
      <c r="P1161" s="4">
        <v>58</v>
      </c>
      <c r="Q1161" s="6">
        <v>3.4482758620689702</v>
      </c>
      <c r="R1161" s="7">
        <v>2.33103448275862</v>
      </c>
      <c r="S1161" s="6">
        <v>0</v>
      </c>
      <c r="T1161" s="5">
        <v>0</v>
      </c>
      <c r="U1161" s="5">
        <v>0</v>
      </c>
      <c r="V1161" s="5">
        <f t="shared" si="26"/>
        <v>3.9125000000000001</v>
      </c>
      <c r="W1161" s="4">
        <v>0</v>
      </c>
    </row>
    <row r="1162" spans="1:23" x14ac:dyDescent="0.25">
      <c r="A1162" s="3" t="s">
        <v>1041</v>
      </c>
      <c r="B1162" s="3" t="s">
        <v>1042</v>
      </c>
      <c r="C1162" s="3" t="s">
        <v>1695</v>
      </c>
      <c r="D1162" s="3" t="s">
        <v>1696</v>
      </c>
      <c r="E1162" s="4" t="s">
        <v>1026</v>
      </c>
      <c r="F1162" s="3" t="s">
        <v>1045</v>
      </c>
      <c r="G1162" s="3" t="s">
        <v>2895</v>
      </c>
      <c r="H1162" s="3" t="s">
        <v>1020</v>
      </c>
      <c r="I1162" s="3" t="s">
        <v>1047</v>
      </c>
      <c r="J1162" s="3" t="s">
        <v>1022</v>
      </c>
      <c r="K1162" s="3" t="s">
        <v>1025</v>
      </c>
      <c r="L1162" s="5">
        <v>6.25</v>
      </c>
      <c r="M1162" s="4">
        <v>2</v>
      </c>
      <c r="N1162" s="5">
        <v>3.9125000000000001</v>
      </c>
      <c r="O1162" s="5">
        <v>1.95625</v>
      </c>
      <c r="P1162" s="4">
        <v>113</v>
      </c>
      <c r="Q1162" s="6">
        <v>1.76991150442478</v>
      </c>
      <c r="R1162" s="7">
        <v>3.3389380530973498</v>
      </c>
      <c r="S1162" s="6">
        <v>0</v>
      </c>
      <c r="T1162" s="5">
        <v>0</v>
      </c>
      <c r="U1162" s="5">
        <v>0</v>
      </c>
      <c r="V1162" s="5">
        <f t="shared" si="26"/>
        <v>3.9125000000000001</v>
      </c>
      <c r="W1162" s="4">
        <v>0</v>
      </c>
    </row>
    <row r="1163" spans="1:23" x14ac:dyDescent="0.25">
      <c r="A1163" s="3" t="s">
        <v>1041</v>
      </c>
      <c r="B1163" s="3" t="s">
        <v>1042</v>
      </c>
      <c r="C1163" s="3" t="s">
        <v>1697</v>
      </c>
      <c r="D1163" s="3" t="s">
        <v>1189</v>
      </c>
      <c r="E1163" s="4" t="s">
        <v>1026</v>
      </c>
      <c r="F1163" s="3" t="s">
        <v>1018</v>
      </c>
      <c r="G1163" s="3" t="s">
        <v>190</v>
      </c>
      <c r="H1163" s="3" t="s">
        <v>1020</v>
      </c>
      <c r="I1163" s="3" t="s">
        <v>1047</v>
      </c>
      <c r="J1163" s="3" t="s">
        <v>1022</v>
      </c>
      <c r="K1163" s="3" t="s">
        <v>1025</v>
      </c>
      <c r="L1163" s="5">
        <v>6.25</v>
      </c>
      <c r="M1163" s="4">
        <v>2</v>
      </c>
      <c r="N1163" s="5">
        <v>3.9249999999999998</v>
      </c>
      <c r="O1163" s="5">
        <v>1.9624999999999999</v>
      </c>
      <c r="P1163" s="4">
        <v>18</v>
      </c>
      <c r="Q1163" s="6">
        <v>11.1111111111111</v>
      </c>
      <c r="R1163" s="7">
        <v>1.45</v>
      </c>
      <c r="S1163" s="6">
        <v>0</v>
      </c>
      <c r="T1163" s="5">
        <v>0</v>
      </c>
      <c r="U1163" s="5">
        <v>0</v>
      </c>
      <c r="V1163" s="5">
        <f t="shared" si="26"/>
        <v>3.9249999999999998</v>
      </c>
      <c r="W1163" s="4">
        <v>0</v>
      </c>
    </row>
    <row r="1164" spans="1:23" x14ac:dyDescent="0.25">
      <c r="A1164" s="3" t="s">
        <v>1041</v>
      </c>
      <c r="B1164" s="3" t="s">
        <v>1042</v>
      </c>
      <c r="C1164" s="3" t="s">
        <v>1698</v>
      </c>
      <c r="D1164" s="3" t="s">
        <v>1699</v>
      </c>
      <c r="E1164" s="4" t="s">
        <v>1026</v>
      </c>
      <c r="F1164" s="3" t="s">
        <v>1254</v>
      </c>
      <c r="G1164" s="3" t="s">
        <v>1687</v>
      </c>
      <c r="H1164" s="3" t="s">
        <v>1020</v>
      </c>
      <c r="I1164" s="3" t="s">
        <v>1047</v>
      </c>
      <c r="J1164" s="3" t="s">
        <v>1022</v>
      </c>
      <c r="K1164" s="3" t="s">
        <v>1025</v>
      </c>
      <c r="L1164" s="5">
        <v>6.25</v>
      </c>
      <c r="M1164" s="4">
        <v>1</v>
      </c>
      <c r="N1164" s="5">
        <v>3.9249999999999998</v>
      </c>
      <c r="O1164" s="5">
        <v>3.9249999999999998</v>
      </c>
      <c r="P1164" s="4">
        <v>2</v>
      </c>
      <c r="Q1164" s="6">
        <v>50</v>
      </c>
      <c r="R1164" s="7">
        <v>1</v>
      </c>
      <c r="S1164" s="6">
        <v>0</v>
      </c>
      <c r="T1164" s="5">
        <v>0</v>
      </c>
      <c r="U1164" s="5">
        <v>0</v>
      </c>
      <c r="V1164" s="5">
        <f t="shared" si="26"/>
        <v>3.9249999999999998</v>
      </c>
      <c r="W1164" s="4">
        <v>0</v>
      </c>
    </row>
    <row r="1165" spans="1:23" x14ac:dyDescent="0.25">
      <c r="A1165" s="3" t="s">
        <v>1041</v>
      </c>
      <c r="B1165" s="3" t="s">
        <v>1042</v>
      </c>
      <c r="C1165" s="3" t="s">
        <v>1700</v>
      </c>
      <c r="D1165" s="3" t="s">
        <v>754</v>
      </c>
      <c r="E1165" s="4" t="s">
        <v>1026</v>
      </c>
      <c r="F1165" s="3" t="s">
        <v>1241</v>
      </c>
      <c r="G1165" s="3" t="s">
        <v>880</v>
      </c>
      <c r="H1165" s="3" t="s">
        <v>1020</v>
      </c>
      <c r="I1165" s="3" t="s">
        <v>1047</v>
      </c>
      <c r="J1165" s="3" t="s">
        <v>1022</v>
      </c>
      <c r="K1165" s="3" t="s">
        <v>1025</v>
      </c>
      <c r="L1165" s="5">
        <v>6.25</v>
      </c>
      <c r="M1165" s="4">
        <v>3</v>
      </c>
      <c r="N1165" s="5">
        <v>3.9375</v>
      </c>
      <c r="O1165" s="5">
        <v>1.3125</v>
      </c>
      <c r="P1165" s="4">
        <v>43</v>
      </c>
      <c r="Q1165" s="6">
        <v>6.9767441860465098</v>
      </c>
      <c r="R1165" s="7">
        <v>2.0465116279069799</v>
      </c>
      <c r="S1165" s="6">
        <v>0</v>
      </c>
      <c r="T1165" s="5">
        <v>0</v>
      </c>
      <c r="U1165" s="5">
        <v>0</v>
      </c>
      <c r="V1165" s="5">
        <f t="shared" si="26"/>
        <v>3.9375</v>
      </c>
      <c r="W1165" s="4">
        <v>0</v>
      </c>
    </row>
    <row r="1166" spans="1:23" x14ac:dyDescent="0.25">
      <c r="A1166" s="3" t="s">
        <v>1041</v>
      </c>
      <c r="B1166" s="3" t="s">
        <v>1042</v>
      </c>
      <c r="C1166" s="3" t="s">
        <v>1701</v>
      </c>
      <c r="D1166" s="3" t="s">
        <v>319</v>
      </c>
      <c r="E1166" s="4" t="s">
        <v>1026</v>
      </c>
      <c r="F1166" s="3" t="s">
        <v>1308</v>
      </c>
      <c r="G1166" s="3" t="s">
        <v>14</v>
      </c>
      <c r="H1166" s="3" t="s">
        <v>1020</v>
      </c>
      <c r="I1166" s="3" t="s">
        <v>1047</v>
      </c>
      <c r="J1166" s="3" t="s">
        <v>1022</v>
      </c>
      <c r="K1166" s="3" t="s">
        <v>1025</v>
      </c>
      <c r="L1166" s="5">
        <v>6.25</v>
      </c>
      <c r="M1166" s="4">
        <v>1</v>
      </c>
      <c r="N1166" s="5">
        <v>3.9375</v>
      </c>
      <c r="O1166" s="5">
        <v>3.9375</v>
      </c>
      <c r="P1166" s="4">
        <v>34</v>
      </c>
      <c r="Q1166" s="6">
        <v>2.9411764705882399</v>
      </c>
      <c r="R1166" s="7">
        <v>1.20588235294118</v>
      </c>
      <c r="S1166" s="6">
        <v>0</v>
      </c>
      <c r="T1166" s="5">
        <v>0</v>
      </c>
      <c r="U1166" s="5">
        <v>0</v>
      </c>
      <c r="V1166" s="5">
        <f t="shared" si="26"/>
        <v>3.9375</v>
      </c>
      <c r="W1166" s="4">
        <v>0</v>
      </c>
    </row>
    <row r="1167" spans="1:23" x14ac:dyDescent="0.25">
      <c r="A1167" s="3" t="s">
        <v>1041</v>
      </c>
      <c r="B1167" s="3" t="s">
        <v>1042</v>
      </c>
      <c r="C1167" s="3" t="s">
        <v>1702</v>
      </c>
      <c r="D1167" s="3" t="s">
        <v>1703</v>
      </c>
      <c r="E1167" s="4" t="s">
        <v>1026</v>
      </c>
      <c r="F1167" s="3" t="s">
        <v>1074</v>
      </c>
      <c r="G1167" s="3" t="s">
        <v>1704</v>
      </c>
      <c r="H1167" s="3" t="s">
        <v>1020</v>
      </c>
      <c r="I1167" s="3" t="s">
        <v>1047</v>
      </c>
      <c r="J1167" s="3" t="s">
        <v>1022</v>
      </c>
      <c r="K1167" s="3" t="s">
        <v>1039</v>
      </c>
      <c r="L1167" s="5">
        <v>6.25</v>
      </c>
      <c r="M1167" s="4">
        <v>1</v>
      </c>
      <c r="N1167" s="5">
        <v>3.9375</v>
      </c>
      <c r="O1167" s="5">
        <v>3.9375</v>
      </c>
      <c r="P1167" s="4">
        <v>16</v>
      </c>
      <c r="Q1167" s="6">
        <v>6.25</v>
      </c>
      <c r="R1167" s="7">
        <v>2.2312500000000002</v>
      </c>
      <c r="S1167" s="6">
        <v>0</v>
      </c>
      <c r="T1167" s="5">
        <v>0</v>
      </c>
      <c r="U1167" s="5">
        <v>0</v>
      </c>
      <c r="V1167" s="5">
        <f t="shared" si="26"/>
        <v>3.9375</v>
      </c>
      <c r="W1167" s="4">
        <v>0</v>
      </c>
    </row>
    <row r="1168" spans="1:23" x14ac:dyDescent="0.25">
      <c r="A1168" s="3" t="s">
        <v>1041</v>
      </c>
      <c r="B1168" s="3" t="s">
        <v>1042</v>
      </c>
      <c r="C1168" s="3" t="s">
        <v>1705</v>
      </c>
      <c r="D1168" s="3" t="s">
        <v>1164</v>
      </c>
      <c r="E1168" s="4" t="s">
        <v>1026</v>
      </c>
      <c r="F1168" s="3" t="s">
        <v>1241</v>
      </c>
      <c r="G1168" s="3" t="s">
        <v>59</v>
      </c>
      <c r="H1168" s="3" t="s">
        <v>1020</v>
      </c>
      <c r="I1168" s="3" t="s">
        <v>1047</v>
      </c>
      <c r="J1168" s="3" t="s">
        <v>1022</v>
      </c>
      <c r="K1168" s="3" t="s">
        <v>1025</v>
      </c>
      <c r="L1168" s="5">
        <v>6.25</v>
      </c>
      <c r="M1168" s="4">
        <v>5</v>
      </c>
      <c r="N1168" s="5">
        <v>3.95</v>
      </c>
      <c r="O1168" s="5">
        <v>0.79</v>
      </c>
      <c r="P1168" s="4">
        <v>311</v>
      </c>
      <c r="Q1168" s="6">
        <v>1.6077170418006399</v>
      </c>
      <c r="R1168" s="7">
        <v>1.6083601286173601</v>
      </c>
      <c r="S1168" s="6">
        <v>0</v>
      </c>
      <c r="T1168" s="5">
        <v>0</v>
      </c>
      <c r="U1168" s="5">
        <v>0</v>
      </c>
      <c r="V1168" s="5">
        <f t="shared" si="26"/>
        <v>3.95</v>
      </c>
      <c r="W1168" s="4">
        <v>0</v>
      </c>
    </row>
    <row r="1169" spans="1:23" x14ac:dyDescent="0.25">
      <c r="A1169" s="3" t="s">
        <v>1041</v>
      </c>
      <c r="B1169" s="3" t="s">
        <v>1042</v>
      </c>
      <c r="C1169" s="3" t="s">
        <v>1706</v>
      </c>
      <c r="D1169" s="3" t="s">
        <v>694</v>
      </c>
      <c r="E1169" s="4" t="s">
        <v>1026</v>
      </c>
      <c r="F1169" s="3" t="s">
        <v>1045</v>
      </c>
      <c r="G1169" s="3" t="s">
        <v>1046</v>
      </c>
      <c r="H1169" s="3" t="s">
        <v>1020</v>
      </c>
      <c r="I1169" s="3" t="s">
        <v>1047</v>
      </c>
      <c r="J1169" s="3" t="s">
        <v>1022</v>
      </c>
      <c r="K1169" s="3" t="s">
        <v>1025</v>
      </c>
      <c r="L1169" s="5">
        <v>6.25</v>
      </c>
      <c r="M1169" s="4">
        <v>1</v>
      </c>
      <c r="N1169" s="5">
        <v>3.95</v>
      </c>
      <c r="O1169" s="5">
        <v>3.95</v>
      </c>
      <c r="P1169" s="4">
        <v>4</v>
      </c>
      <c r="Q1169" s="6">
        <v>25</v>
      </c>
      <c r="R1169" s="7">
        <v>1.5</v>
      </c>
      <c r="S1169" s="6">
        <v>0</v>
      </c>
      <c r="T1169" s="5">
        <v>0</v>
      </c>
      <c r="U1169" s="5">
        <v>0</v>
      </c>
      <c r="V1169" s="5">
        <f t="shared" si="26"/>
        <v>3.95</v>
      </c>
      <c r="W1169" s="4">
        <v>0</v>
      </c>
    </row>
    <row r="1170" spans="1:23" x14ac:dyDescent="0.25">
      <c r="A1170" s="3" t="s">
        <v>1041</v>
      </c>
      <c r="B1170" s="3" t="s">
        <v>1042</v>
      </c>
      <c r="C1170" s="3" t="s">
        <v>1707</v>
      </c>
      <c r="D1170" s="3" t="s">
        <v>3119</v>
      </c>
      <c r="E1170" s="4" t="s">
        <v>1026</v>
      </c>
      <c r="F1170" s="3" t="s">
        <v>1045</v>
      </c>
      <c r="G1170" s="3" t="s">
        <v>2840</v>
      </c>
      <c r="H1170" s="3" t="s">
        <v>1020</v>
      </c>
      <c r="I1170" s="3" t="s">
        <v>1047</v>
      </c>
      <c r="J1170" s="3" t="s">
        <v>1022</v>
      </c>
      <c r="K1170" s="3" t="s">
        <v>1025</v>
      </c>
      <c r="L1170" s="5">
        <v>6.25</v>
      </c>
      <c r="M1170" s="4">
        <v>1</v>
      </c>
      <c r="N1170" s="5">
        <v>3.9624999999999999</v>
      </c>
      <c r="O1170" s="5">
        <v>3.9624999999999999</v>
      </c>
      <c r="P1170" s="4">
        <v>1</v>
      </c>
      <c r="Q1170" s="6">
        <v>100</v>
      </c>
      <c r="R1170" s="7">
        <v>1</v>
      </c>
      <c r="S1170" s="6">
        <v>0</v>
      </c>
      <c r="T1170" s="5">
        <v>0</v>
      </c>
      <c r="U1170" s="5">
        <v>0</v>
      </c>
      <c r="V1170" s="5">
        <f t="shared" si="26"/>
        <v>3.9624999999999999</v>
      </c>
      <c r="W1170" s="4">
        <v>0</v>
      </c>
    </row>
    <row r="1171" spans="1:23" x14ac:dyDescent="0.25">
      <c r="A1171" s="3" t="s">
        <v>1041</v>
      </c>
      <c r="B1171" s="3" t="s">
        <v>1042</v>
      </c>
      <c r="C1171" s="3" t="s">
        <v>1708</v>
      </c>
      <c r="D1171" s="3" t="s">
        <v>1192</v>
      </c>
      <c r="E1171" s="4" t="s">
        <v>1026</v>
      </c>
      <c r="F1171" s="3" t="s">
        <v>1061</v>
      </c>
      <c r="G1171" s="3" t="s">
        <v>1111</v>
      </c>
      <c r="H1171" s="3" t="s">
        <v>1020</v>
      </c>
      <c r="I1171" s="3" t="s">
        <v>1047</v>
      </c>
      <c r="J1171" s="3" t="s">
        <v>1022</v>
      </c>
      <c r="K1171" s="3" t="s">
        <v>1039</v>
      </c>
      <c r="L1171" s="5">
        <v>6.25</v>
      </c>
      <c r="M1171" s="4">
        <v>2</v>
      </c>
      <c r="N1171" s="5">
        <v>3.9624999999999999</v>
      </c>
      <c r="O1171" s="5">
        <v>1.98125</v>
      </c>
      <c r="P1171" s="4">
        <v>16</v>
      </c>
      <c r="Q1171" s="6">
        <v>12.5</v>
      </c>
      <c r="R1171" s="7">
        <v>1</v>
      </c>
      <c r="S1171" s="6">
        <v>0</v>
      </c>
      <c r="T1171" s="5">
        <v>0</v>
      </c>
      <c r="U1171" s="5">
        <v>0</v>
      </c>
      <c r="V1171" s="5">
        <f t="shared" si="26"/>
        <v>3.9624999999999999</v>
      </c>
      <c r="W1171" s="4">
        <v>0</v>
      </c>
    </row>
    <row r="1172" spans="1:23" x14ac:dyDescent="0.25">
      <c r="A1172" s="3" t="s">
        <v>1041</v>
      </c>
      <c r="B1172" s="3" t="s">
        <v>1042</v>
      </c>
      <c r="C1172" s="3" t="s">
        <v>1709</v>
      </c>
      <c r="D1172" s="3" t="s">
        <v>131</v>
      </c>
      <c r="E1172" s="4" t="s">
        <v>1026</v>
      </c>
      <c r="F1172" s="3" t="s">
        <v>1254</v>
      </c>
      <c r="G1172" s="3" t="s">
        <v>752</v>
      </c>
      <c r="H1172" s="3" t="s">
        <v>1020</v>
      </c>
      <c r="I1172" s="3" t="s">
        <v>1047</v>
      </c>
      <c r="J1172" s="3" t="s">
        <v>1022</v>
      </c>
      <c r="K1172" s="3" t="s">
        <v>1025</v>
      </c>
      <c r="L1172" s="5">
        <v>6.25</v>
      </c>
      <c r="M1172" s="4">
        <v>1</v>
      </c>
      <c r="N1172" s="5">
        <v>3.9874999999999998</v>
      </c>
      <c r="O1172" s="5">
        <v>3.9874999999999998</v>
      </c>
      <c r="P1172" s="4">
        <v>2</v>
      </c>
      <c r="Q1172" s="6">
        <v>50</v>
      </c>
      <c r="R1172" s="7">
        <v>1</v>
      </c>
      <c r="S1172" s="6">
        <v>0</v>
      </c>
      <c r="T1172" s="5">
        <v>0</v>
      </c>
      <c r="U1172" s="5">
        <v>0</v>
      </c>
      <c r="V1172" s="5">
        <f t="shared" si="26"/>
        <v>3.9874999999999998</v>
      </c>
      <c r="W1172" s="4">
        <v>0</v>
      </c>
    </row>
    <row r="1173" spans="1:23" x14ac:dyDescent="0.25">
      <c r="A1173" s="3" t="s">
        <v>1041</v>
      </c>
      <c r="B1173" s="3" t="s">
        <v>1042</v>
      </c>
      <c r="C1173" s="3" t="s">
        <v>1710</v>
      </c>
      <c r="D1173" s="3" t="s">
        <v>1403</v>
      </c>
      <c r="E1173" s="4" t="s">
        <v>1026</v>
      </c>
      <c r="F1173" s="3" t="s">
        <v>1254</v>
      </c>
      <c r="G1173" s="3" t="s">
        <v>1177</v>
      </c>
      <c r="H1173" s="3" t="s">
        <v>1020</v>
      </c>
      <c r="I1173" s="3" t="s">
        <v>1047</v>
      </c>
      <c r="J1173" s="3" t="s">
        <v>1022</v>
      </c>
      <c r="K1173" s="3" t="s">
        <v>1025</v>
      </c>
      <c r="L1173" s="5">
        <v>6.25</v>
      </c>
      <c r="M1173" s="4">
        <v>1</v>
      </c>
      <c r="N1173" s="5">
        <v>3.9874999999999998</v>
      </c>
      <c r="O1173" s="5">
        <v>3.9874999999999998</v>
      </c>
      <c r="P1173" s="4">
        <v>14</v>
      </c>
      <c r="Q1173" s="6">
        <v>7.1428571428571397</v>
      </c>
      <c r="R1173" s="7">
        <v>1.49571428571429</v>
      </c>
      <c r="S1173" s="6">
        <v>0</v>
      </c>
      <c r="T1173" s="5">
        <v>0</v>
      </c>
      <c r="U1173" s="5">
        <v>0</v>
      </c>
      <c r="V1173" s="5">
        <f t="shared" si="26"/>
        <v>3.9874999999999998</v>
      </c>
      <c r="W1173" s="4">
        <v>0</v>
      </c>
    </row>
    <row r="1174" spans="1:23" x14ac:dyDescent="0.25">
      <c r="A1174" s="3" t="s">
        <v>1041</v>
      </c>
      <c r="B1174" s="3" t="s">
        <v>1042</v>
      </c>
      <c r="C1174" s="3" t="s">
        <v>1711</v>
      </c>
      <c r="D1174" s="3" t="s">
        <v>180</v>
      </c>
      <c r="E1174" s="4" t="s">
        <v>1026</v>
      </c>
      <c r="F1174" s="3" t="s">
        <v>1081</v>
      </c>
      <c r="G1174" s="3" t="s">
        <v>741</v>
      </c>
      <c r="H1174" s="3" t="s">
        <v>1020</v>
      </c>
      <c r="I1174" s="3" t="s">
        <v>1047</v>
      </c>
      <c r="J1174" s="3" t="s">
        <v>1022</v>
      </c>
      <c r="K1174" s="3" t="s">
        <v>1039</v>
      </c>
      <c r="L1174" s="5">
        <v>6.25</v>
      </c>
      <c r="M1174" s="4">
        <v>4</v>
      </c>
      <c r="N1174" s="5">
        <v>3.9874999999999998</v>
      </c>
      <c r="O1174" s="5">
        <v>0.99687499999999996</v>
      </c>
      <c r="P1174" s="4">
        <v>48</v>
      </c>
      <c r="Q1174" s="6">
        <v>8.3333333333333304</v>
      </c>
      <c r="R1174" s="7">
        <v>2.6145833333333299</v>
      </c>
      <c r="S1174" s="6">
        <v>0</v>
      </c>
      <c r="T1174" s="5">
        <v>0</v>
      </c>
      <c r="U1174" s="5">
        <v>0</v>
      </c>
      <c r="V1174" s="5">
        <f t="shared" si="26"/>
        <v>3.9874999999999998</v>
      </c>
      <c r="W1174" s="4">
        <v>0</v>
      </c>
    </row>
    <row r="1175" spans="1:23" x14ac:dyDescent="0.25">
      <c r="A1175" s="3" t="s">
        <v>1041</v>
      </c>
      <c r="B1175" s="3" t="s">
        <v>1042</v>
      </c>
      <c r="C1175" s="3" t="s">
        <v>1712</v>
      </c>
      <c r="D1175" s="3" t="s">
        <v>1713</v>
      </c>
      <c r="E1175" s="4" t="s">
        <v>1026</v>
      </c>
      <c r="F1175" s="3" t="s">
        <v>1024</v>
      </c>
      <c r="G1175" s="3" t="s">
        <v>2886</v>
      </c>
      <c r="H1175" s="3" t="s">
        <v>1020</v>
      </c>
      <c r="I1175" s="3" t="s">
        <v>1047</v>
      </c>
      <c r="J1175" s="3" t="s">
        <v>1022</v>
      </c>
      <c r="K1175" s="3" t="s">
        <v>1025</v>
      </c>
      <c r="L1175" s="5">
        <v>6.25</v>
      </c>
      <c r="M1175" s="4">
        <v>1</v>
      </c>
      <c r="N1175" s="5">
        <v>4.0125000000000002</v>
      </c>
      <c r="O1175" s="5">
        <v>4.0125000000000002</v>
      </c>
      <c r="P1175" s="4">
        <v>2</v>
      </c>
      <c r="Q1175" s="6">
        <v>50</v>
      </c>
      <c r="R1175" s="7">
        <v>1</v>
      </c>
      <c r="S1175" s="6">
        <v>0</v>
      </c>
      <c r="T1175" s="5">
        <v>0</v>
      </c>
      <c r="U1175" s="5">
        <v>0</v>
      </c>
      <c r="V1175" s="5">
        <f t="shared" si="26"/>
        <v>4.0125000000000002</v>
      </c>
      <c r="W1175" s="4">
        <v>0</v>
      </c>
    </row>
    <row r="1176" spans="1:23" x14ac:dyDescent="0.25">
      <c r="A1176" s="3" t="s">
        <v>1041</v>
      </c>
      <c r="B1176" s="3" t="s">
        <v>1042</v>
      </c>
      <c r="C1176" s="3" t="s">
        <v>1714</v>
      </c>
      <c r="D1176" s="3" t="s">
        <v>319</v>
      </c>
      <c r="E1176" s="4" t="s">
        <v>1026</v>
      </c>
      <c r="F1176" s="3" t="s">
        <v>1024</v>
      </c>
      <c r="G1176" s="3" t="s">
        <v>830</v>
      </c>
      <c r="H1176" s="3" t="s">
        <v>1020</v>
      </c>
      <c r="I1176" s="3" t="s">
        <v>1047</v>
      </c>
      <c r="J1176" s="3" t="s">
        <v>1022</v>
      </c>
      <c r="K1176" s="3" t="s">
        <v>1025</v>
      </c>
      <c r="L1176" s="5">
        <v>6.25</v>
      </c>
      <c r="M1176" s="4">
        <v>2</v>
      </c>
      <c r="N1176" s="5">
        <v>4.0125000000000002</v>
      </c>
      <c r="O1176" s="5">
        <v>2.0062500000000001</v>
      </c>
      <c r="P1176" s="4">
        <v>16</v>
      </c>
      <c r="Q1176" s="6">
        <v>12.5</v>
      </c>
      <c r="R1176" s="7">
        <v>1</v>
      </c>
      <c r="S1176" s="6">
        <v>0</v>
      </c>
      <c r="T1176" s="5">
        <v>0</v>
      </c>
      <c r="U1176" s="5">
        <v>0</v>
      </c>
      <c r="V1176" s="5">
        <f t="shared" si="26"/>
        <v>4.0125000000000002</v>
      </c>
      <c r="W1176" s="4">
        <v>0</v>
      </c>
    </row>
    <row r="1177" spans="1:23" x14ac:dyDescent="0.25">
      <c r="A1177" s="3" t="s">
        <v>1041</v>
      </c>
      <c r="B1177" s="3" t="s">
        <v>1042</v>
      </c>
      <c r="C1177" s="3" t="s">
        <v>1715</v>
      </c>
      <c r="D1177" s="3" t="s">
        <v>676</v>
      </c>
      <c r="E1177" s="4" t="s">
        <v>1026</v>
      </c>
      <c r="F1177" s="3" t="s">
        <v>1085</v>
      </c>
      <c r="G1177" s="3" t="s">
        <v>1086</v>
      </c>
      <c r="H1177" s="3" t="s">
        <v>1020</v>
      </c>
      <c r="I1177" s="3" t="s">
        <v>1047</v>
      </c>
      <c r="J1177" s="3" t="s">
        <v>1022</v>
      </c>
      <c r="K1177" s="3" t="s">
        <v>1025</v>
      </c>
      <c r="L1177" s="5">
        <v>6.25</v>
      </c>
      <c r="M1177" s="4">
        <v>1</v>
      </c>
      <c r="N1177" s="5">
        <v>4.0250000000000004</v>
      </c>
      <c r="O1177" s="5">
        <v>4.0250000000000004</v>
      </c>
      <c r="P1177" s="4">
        <v>1</v>
      </c>
      <c r="Q1177" s="6">
        <v>100</v>
      </c>
      <c r="R1177" s="7">
        <v>2</v>
      </c>
      <c r="S1177" s="6">
        <v>0</v>
      </c>
      <c r="T1177" s="5">
        <v>0</v>
      </c>
      <c r="U1177" s="5">
        <v>0</v>
      </c>
      <c r="V1177" s="5">
        <f t="shared" si="26"/>
        <v>4.0250000000000004</v>
      </c>
      <c r="W1177" s="4">
        <v>0</v>
      </c>
    </row>
    <row r="1178" spans="1:23" x14ac:dyDescent="0.25">
      <c r="A1178" s="3" t="s">
        <v>1041</v>
      </c>
      <c r="B1178" s="3" t="s">
        <v>1042</v>
      </c>
      <c r="C1178" s="3" t="s">
        <v>1716</v>
      </c>
      <c r="D1178" s="3" t="s">
        <v>353</v>
      </c>
      <c r="E1178" s="4" t="s">
        <v>1026</v>
      </c>
      <c r="F1178" s="3" t="s">
        <v>1081</v>
      </c>
      <c r="G1178" s="3" t="s">
        <v>1517</v>
      </c>
      <c r="H1178" s="3" t="s">
        <v>1020</v>
      </c>
      <c r="I1178" s="3" t="s">
        <v>1047</v>
      </c>
      <c r="J1178" s="3" t="s">
        <v>1022</v>
      </c>
      <c r="K1178" s="3" t="s">
        <v>1039</v>
      </c>
      <c r="L1178" s="5">
        <v>6.25</v>
      </c>
      <c r="M1178" s="4">
        <v>2</v>
      </c>
      <c r="N1178" s="5">
        <v>4.0374999999999996</v>
      </c>
      <c r="O1178" s="5">
        <v>2.0187499999999998</v>
      </c>
      <c r="P1178" s="4">
        <v>28</v>
      </c>
      <c r="Q1178" s="6">
        <v>7.1428571428571397</v>
      </c>
      <c r="R1178" s="7">
        <v>1.61785714285714</v>
      </c>
      <c r="S1178" s="6">
        <v>0</v>
      </c>
      <c r="T1178" s="5">
        <v>0</v>
      </c>
      <c r="U1178" s="5">
        <v>0</v>
      </c>
      <c r="V1178" s="5">
        <f t="shared" si="26"/>
        <v>4.0374999999999996</v>
      </c>
      <c r="W1178" s="4">
        <v>0</v>
      </c>
    </row>
    <row r="1179" spans="1:23" x14ac:dyDescent="0.25">
      <c r="A1179" s="3" t="s">
        <v>1041</v>
      </c>
      <c r="B1179" s="3" t="s">
        <v>1042</v>
      </c>
      <c r="C1179" s="3" t="s">
        <v>1717</v>
      </c>
      <c r="D1179" s="3" t="s">
        <v>700</v>
      </c>
      <c r="E1179" s="4" t="s">
        <v>1026</v>
      </c>
      <c r="F1179" s="3" t="s">
        <v>1308</v>
      </c>
      <c r="G1179" s="3" t="s">
        <v>14</v>
      </c>
      <c r="H1179" s="3" t="s">
        <v>1020</v>
      </c>
      <c r="I1179" s="3" t="s">
        <v>1047</v>
      </c>
      <c r="J1179" s="3" t="s">
        <v>1022</v>
      </c>
      <c r="K1179" s="3" t="s">
        <v>1025</v>
      </c>
      <c r="L1179" s="5">
        <v>6.25</v>
      </c>
      <c r="M1179" s="4">
        <v>3</v>
      </c>
      <c r="N1179" s="5">
        <v>4.05</v>
      </c>
      <c r="O1179" s="5">
        <v>1.35</v>
      </c>
      <c r="P1179" s="4">
        <v>18</v>
      </c>
      <c r="Q1179" s="6">
        <v>16.6666666666667</v>
      </c>
      <c r="R1179" s="7">
        <v>1.7777777777777799</v>
      </c>
      <c r="S1179" s="6">
        <v>0</v>
      </c>
      <c r="T1179" s="5">
        <v>0</v>
      </c>
      <c r="U1179" s="5">
        <v>0</v>
      </c>
      <c r="V1179" s="5">
        <f t="shared" si="26"/>
        <v>4.05</v>
      </c>
      <c r="W1179" s="4">
        <v>0</v>
      </c>
    </row>
    <row r="1180" spans="1:23" x14ac:dyDescent="0.25">
      <c r="A1180" s="3" t="s">
        <v>1041</v>
      </c>
      <c r="B1180" s="3" t="s">
        <v>1042</v>
      </c>
      <c r="C1180" s="3" t="s">
        <v>1718</v>
      </c>
      <c r="D1180" s="3" t="s">
        <v>287</v>
      </c>
      <c r="E1180" s="4" t="s">
        <v>1026</v>
      </c>
      <c r="F1180" s="3" t="s">
        <v>1074</v>
      </c>
      <c r="G1180" s="3" t="s">
        <v>1075</v>
      </c>
      <c r="H1180" s="3" t="s">
        <v>1020</v>
      </c>
      <c r="I1180" s="3" t="s">
        <v>1047</v>
      </c>
      <c r="J1180" s="3" t="s">
        <v>1022</v>
      </c>
      <c r="K1180" s="3" t="s">
        <v>1039</v>
      </c>
      <c r="L1180" s="5">
        <v>6.25</v>
      </c>
      <c r="M1180" s="4">
        <v>1</v>
      </c>
      <c r="N1180" s="5">
        <v>4.0625</v>
      </c>
      <c r="O1180" s="5">
        <v>4.0625</v>
      </c>
      <c r="P1180" s="4">
        <v>34</v>
      </c>
      <c r="Q1180" s="6">
        <v>2.9411764705882399</v>
      </c>
      <c r="R1180" s="7">
        <v>2.0235294117647098</v>
      </c>
      <c r="S1180" s="6">
        <v>0</v>
      </c>
      <c r="T1180" s="5">
        <v>0</v>
      </c>
      <c r="U1180" s="5">
        <v>0</v>
      </c>
      <c r="V1180" s="5">
        <f t="shared" si="26"/>
        <v>4.0625</v>
      </c>
      <c r="W1180" s="4">
        <v>0</v>
      </c>
    </row>
    <row r="1181" spans="1:23" x14ac:dyDescent="0.25">
      <c r="A1181" s="3" t="s">
        <v>1041</v>
      </c>
      <c r="B1181" s="3" t="s">
        <v>1042</v>
      </c>
      <c r="C1181" s="3" t="s">
        <v>1719</v>
      </c>
      <c r="D1181" s="3" t="s">
        <v>875</v>
      </c>
      <c r="E1181" s="4" t="s">
        <v>1026</v>
      </c>
      <c r="F1181" s="3" t="s">
        <v>1241</v>
      </c>
      <c r="G1181" s="3" t="s">
        <v>851</v>
      </c>
      <c r="H1181" s="3" t="s">
        <v>1020</v>
      </c>
      <c r="I1181" s="3" t="s">
        <v>1047</v>
      </c>
      <c r="J1181" s="3" t="s">
        <v>1022</v>
      </c>
      <c r="K1181" s="3" t="s">
        <v>1025</v>
      </c>
      <c r="L1181" s="5">
        <v>6.25</v>
      </c>
      <c r="M1181" s="4">
        <v>3</v>
      </c>
      <c r="N1181" s="5">
        <v>4.0875000000000004</v>
      </c>
      <c r="O1181" s="5">
        <v>1.3625</v>
      </c>
      <c r="P1181" s="4">
        <v>278</v>
      </c>
      <c r="Q1181" s="6">
        <v>1.07913669064748</v>
      </c>
      <c r="R1181" s="7">
        <v>1.8014388489208599</v>
      </c>
      <c r="S1181" s="6">
        <v>0</v>
      </c>
      <c r="T1181" s="5">
        <v>0</v>
      </c>
      <c r="U1181" s="5">
        <v>0</v>
      </c>
      <c r="V1181" s="5">
        <f t="shared" si="26"/>
        <v>4.0875000000000004</v>
      </c>
      <c r="W1181" s="4">
        <v>0</v>
      </c>
    </row>
    <row r="1182" spans="1:23" x14ac:dyDescent="0.25">
      <c r="A1182" s="3" t="s">
        <v>1041</v>
      </c>
      <c r="B1182" s="3" t="s">
        <v>1042</v>
      </c>
      <c r="C1182" s="3" t="s">
        <v>1720</v>
      </c>
      <c r="D1182" s="3" t="s">
        <v>1552</v>
      </c>
      <c r="E1182" s="4" t="s">
        <v>1026</v>
      </c>
      <c r="F1182" s="3" t="s">
        <v>1241</v>
      </c>
      <c r="G1182" s="3" t="s">
        <v>1694</v>
      </c>
      <c r="H1182" s="3" t="s">
        <v>1020</v>
      </c>
      <c r="I1182" s="3" t="s">
        <v>1047</v>
      </c>
      <c r="J1182" s="3" t="s">
        <v>1022</v>
      </c>
      <c r="K1182" s="3" t="s">
        <v>1025</v>
      </c>
      <c r="L1182" s="5">
        <v>6.25</v>
      </c>
      <c r="M1182" s="4">
        <v>1</v>
      </c>
      <c r="N1182" s="5">
        <v>4.0875000000000004</v>
      </c>
      <c r="O1182" s="5">
        <v>4.0875000000000004</v>
      </c>
      <c r="P1182" s="4">
        <v>39</v>
      </c>
      <c r="Q1182" s="6">
        <v>2.5641025641025599</v>
      </c>
      <c r="R1182" s="7">
        <v>2.6666666666666701</v>
      </c>
      <c r="S1182" s="6">
        <v>0</v>
      </c>
      <c r="T1182" s="5">
        <v>0</v>
      </c>
      <c r="U1182" s="5">
        <v>0</v>
      </c>
      <c r="V1182" s="5">
        <f t="shared" si="26"/>
        <v>4.0875000000000004</v>
      </c>
      <c r="W1182" s="4">
        <v>0</v>
      </c>
    </row>
    <row r="1183" spans="1:23" x14ac:dyDescent="0.25">
      <c r="A1183" s="3" t="s">
        <v>1041</v>
      </c>
      <c r="B1183" s="3" t="s">
        <v>1042</v>
      </c>
      <c r="C1183" s="3" t="s">
        <v>1721</v>
      </c>
      <c r="D1183" s="3" t="s">
        <v>342</v>
      </c>
      <c r="E1183" s="4" t="s">
        <v>1026</v>
      </c>
      <c r="F1183" s="3" t="s">
        <v>1241</v>
      </c>
      <c r="G1183" s="3" t="s">
        <v>851</v>
      </c>
      <c r="H1183" s="3" t="s">
        <v>1020</v>
      </c>
      <c r="I1183" s="3" t="s">
        <v>1243</v>
      </c>
      <c r="J1183" s="3" t="s">
        <v>1022</v>
      </c>
      <c r="K1183" s="3" t="s">
        <v>1025</v>
      </c>
      <c r="L1183" s="5">
        <v>6.25</v>
      </c>
      <c r="M1183" s="4">
        <v>2</v>
      </c>
      <c r="N1183" s="5">
        <v>4.0875000000000004</v>
      </c>
      <c r="O1183" s="5">
        <v>2.0437500000000002</v>
      </c>
      <c r="P1183" s="4">
        <v>109</v>
      </c>
      <c r="Q1183" s="6">
        <v>1.8348623853210999</v>
      </c>
      <c r="R1183" s="7">
        <v>1.5403669724770599</v>
      </c>
      <c r="S1183" s="6">
        <v>0</v>
      </c>
      <c r="T1183" s="5">
        <v>0</v>
      </c>
      <c r="U1183" s="5">
        <v>0</v>
      </c>
      <c r="V1183" s="5">
        <f t="shared" si="26"/>
        <v>4.0875000000000004</v>
      </c>
      <c r="W1183" s="4">
        <v>0</v>
      </c>
    </row>
    <row r="1184" spans="1:23" x14ac:dyDescent="0.25">
      <c r="A1184" s="3" t="s">
        <v>1041</v>
      </c>
      <c r="B1184" s="3" t="s">
        <v>1042</v>
      </c>
      <c r="C1184" s="3" t="s">
        <v>1722</v>
      </c>
      <c r="D1184" s="3" t="s">
        <v>1723</v>
      </c>
      <c r="E1184" s="4" t="s">
        <v>1026</v>
      </c>
      <c r="F1184" s="3" t="s">
        <v>1241</v>
      </c>
      <c r="G1184" s="3" t="s">
        <v>1724</v>
      </c>
      <c r="H1184" s="3" t="s">
        <v>1020</v>
      </c>
      <c r="I1184" s="3" t="s">
        <v>1047</v>
      </c>
      <c r="J1184" s="3" t="s">
        <v>1022</v>
      </c>
      <c r="K1184" s="3" t="s">
        <v>1025</v>
      </c>
      <c r="L1184" s="5">
        <v>6.25</v>
      </c>
      <c r="M1184" s="4">
        <v>3</v>
      </c>
      <c r="N1184" s="5">
        <v>4.0875000000000004</v>
      </c>
      <c r="O1184" s="5">
        <v>1.3625</v>
      </c>
      <c r="P1184" s="4">
        <v>75</v>
      </c>
      <c r="Q1184" s="6">
        <v>4</v>
      </c>
      <c r="R1184" s="7">
        <v>1.0680000000000001</v>
      </c>
      <c r="S1184" s="6">
        <v>0</v>
      </c>
      <c r="T1184" s="5">
        <v>0</v>
      </c>
      <c r="U1184" s="5">
        <v>0</v>
      </c>
      <c r="V1184" s="5">
        <f t="shared" si="26"/>
        <v>4.0875000000000004</v>
      </c>
      <c r="W1184" s="4">
        <v>0</v>
      </c>
    </row>
    <row r="1185" spans="1:23" x14ac:dyDescent="0.25">
      <c r="A1185" s="3" t="s">
        <v>1041</v>
      </c>
      <c r="B1185" s="3" t="s">
        <v>1042</v>
      </c>
      <c r="C1185" s="3" t="s">
        <v>1725</v>
      </c>
      <c r="D1185" s="3" t="s">
        <v>89</v>
      </c>
      <c r="E1185" s="4" t="s">
        <v>1026</v>
      </c>
      <c r="F1185" s="3" t="s">
        <v>1085</v>
      </c>
      <c r="G1185" s="3" t="s">
        <v>1086</v>
      </c>
      <c r="H1185" s="3" t="s">
        <v>1020</v>
      </c>
      <c r="I1185" s="3" t="s">
        <v>1047</v>
      </c>
      <c r="J1185" s="3" t="s">
        <v>1022</v>
      </c>
      <c r="K1185" s="3" t="s">
        <v>1025</v>
      </c>
      <c r="L1185" s="5">
        <v>6.25</v>
      </c>
      <c r="M1185" s="4">
        <v>1</v>
      </c>
      <c r="N1185" s="5">
        <v>4.0875000000000004</v>
      </c>
      <c r="O1185" s="5">
        <v>4.0875000000000004</v>
      </c>
      <c r="P1185" s="4">
        <v>64</v>
      </c>
      <c r="Q1185" s="6">
        <v>1.5625</v>
      </c>
      <c r="R1185" s="7">
        <v>1.48359375</v>
      </c>
      <c r="S1185" s="6">
        <v>0</v>
      </c>
      <c r="T1185" s="5">
        <v>0</v>
      </c>
      <c r="U1185" s="5">
        <v>0</v>
      </c>
      <c r="V1185" s="5">
        <f t="shared" si="26"/>
        <v>4.0875000000000004</v>
      </c>
      <c r="W1185" s="4">
        <v>0</v>
      </c>
    </row>
    <row r="1186" spans="1:23" x14ac:dyDescent="0.25">
      <c r="A1186" s="3" t="s">
        <v>1041</v>
      </c>
      <c r="B1186" s="3" t="s">
        <v>1042</v>
      </c>
      <c r="C1186" s="3" t="s">
        <v>1726</v>
      </c>
      <c r="D1186" s="3" t="s">
        <v>841</v>
      </c>
      <c r="E1186" s="4" t="s">
        <v>1026</v>
      </c>
      <c r="F1186" s="3" t="s">
        <v>1018</v>
      </c>
      <c r="G1186" s="3" t="s">
        <v>271</v>
      </c>
      <c r="H1186" s="3" t="s">
        <v>1020</v>
      </c>
      <c r="I1186" s="3" t="s">
        <v>1047</v>
      </c>
      <c r="J1186" s="3" t="s">
        <v>1022</v>
      </c>
      <c r="K1186" s="3" t="s">
        <v>1039</v>
      </c>
      <c r="L1186" s="5">
        <v>6.25</v>
      </c>
      <c r="M1186" s="4">
        <v>5</v>
      </c>
      <c r="N1186" s="5">
        <v>4.0999999999999996</v>
      </c>
      <c r="O1186" s="5">
        <v>0.82</v>
      </c>
      <c r="P1186" s="4">
        <v>53</v>
      </c>
      <c r="Q1186" s="6">
        <v>9.4339622641509404</v>
      </c>
      <c r="R1186" s="7">
        <v>4.2245283018867896</v>
      </c>
      <c r="S1186" s="6">
        <v>0</v>
      </c>
      <c r="T1186" s="5">
        <v>0</v>
      </c>
      <c r="U1186" s="5">
        <v>0</v>
      </c>
      <c r="V1186" s="5">
        <f t="shared" si="26"/>
        <v>4.0999999999999996</v>
      </c>
      <c r="W1186" s="4">
        <v>0</v>
      </c>
    </row>
    <row r="1187" spans="1:23" x14ac:dyDescent="0.25">
      <c r="A1187" s="3" t="s">
        <v>1041</v>
      </c>
      <c r="B1187" s="3" t="s">
        <v>1042</v>
      </c>
      <c r="C1187" s="3" t="s">
        <v>1727</v>
      </c>
      <c r="D1187" s="3" t="s">
        <v>879</v>
      </c>
      <c r="E1187" s="4" t="s">
        <v>1026</v>
      </c>
      <c r="F1187" s="3" t="s">
        <v>1018</v>
      </c>
      <c r="G1187" s="3" t="s">
        <v>750</v>
      </c>
      <c r="H1187" s="3" t="s">
        <v>1020</v>
      </c>
      <c r="I1187" s="3" t="s">
        <v>1047</v>
      </c>
      <c r="J1187" s="3" t="s">
        <v>1022</v>
      </c>
      <c r="K1187" s="3" t="s">
        <v>1039</v>
      </c>
      <c r="L1187" s="5">
        <v>6.25</v>
      </c>
      <c r="M1187" s="4">
        <v>4</v>
      </c>
      <c r="N1187" s="5">
        <v>4.0999999999999996</v>
      </c>
      <c r="O1187" s="5">
        <v>1.0249999999999999</v>
      </c>
      <c r="P1187" s="4">
        <v>43</v>
      </c>
      <c r="Q1187" s="6">
        <v>9.3023255813953494</v>
      </c>
      <c r="R1187" s="7">
        <v>3.6116279069767399</v>
      </c>
      <c r="S1187" s="6">
        <v>0</v>
      </c>
      <c r="T1187" s="5">
        <v>0</v>
      </c>
      <c r="U1187" s="5">
        <v>0</v>
      </c>
      <c r="V1187" s="5">
        <f t="shared" si="26"/>
        <v>4.0999999999999996</v>
      </c>
      <c r="W1187" s="4">
        <v>0</v>
      </c>
    </row>
    <row r="1188" spans="1:23" x14ac:dyDescent="0.25">
      <c r="A1188" s="3" t="s">
        <v>1041</v>
      </c>
      <c r="B1188" s="3" t="s">
        <v>1042</v>
      </c>
      <c r="C1188" s="3" t="s">
        <v>1728</v>
      </c>
      <c r="D1188" s="3" t="s">
        <v>856</v>
      </c>
      <c r="E1188" s="4" t="s">
        <v>1026</v>
      </c>
      <c r="F1188" s="3" t="s">
        <v>1061</v>
      </c>
      <c r="G1188" s="3" t="s">
        <v>1260</v>
      </c>
      <c r="H1188" s="3" t="s">
        <v>1020</v>
      </c>
      <c r="I1188" s="3" t="s">
        <v>1047</v>
      </c>
      <c r="J1188" s="3" t="s">
        <v>1022</v>
      </c>
      <c r="K1188" s="3" t="s">
        <v>1039</v>
      </c>
      <c r="L1188" s="5">
        <v>6.25</v>
      </c>
      <c r="M1188" s="4">
        <v>1</v>
      </c>
      <c r="N1188" s="5">
        <v>4.0999999999999996</v>
      </c>
      <c r="O1188" s="5">
        <v>4.0999999999999996</v>
      </c>
      <c r="P1188" s="4">
        <v>1</v>
      </c>
      <c r="Q1188" s="6">
        <v>100</v>
      </c>
      <c r="R1188" s="7">
        <v>1</v>
      </c>
      <c r="S1188" s="6">
        <v>0</v>
      </c>
      <c r="T1188" s="5">
        <v>0</v>
      </c>
      <c r="U1188" s="5">
        <v>0</v>
      </c>
      <c r="V1188" s="5">
        <f t="shared" si="26"/>
        <v>4.0999999999999996</v>
      </c>
      <c r="W1188" s="4">
        <v>0</v>
      </c>
    </row>
    <row r="1189" spans="1:23" x14ac:dyDescent="0.25">
      <c r="A1189" s="3" t="s">
        <v>1041</v>
      </c>
      <c r="B1189" s="3" t="s">
        <v>1042</v>
      </c>
      <c r="C1189" s="3" t="s">
        <v>1729</v>
      </c>
      <c r="D1189" s="3" t="s">
        <v>1730</v>
      </c>
      <c r="E1189" s="4" t="s">
        <v>1026</v>
      </c>
      <c r="F1189" s="3" t="s">
        <v>1241</v>
      </c>
      <c r="G1189" s="3" t="s">
        <v>854</v>
      </c>
      <c r="H1189" s="3" t="s">
        <v>411</v>
      </c>
      <c r="I1189" s="3" t="s">
        <v>1047</v>
      </c>
      <c r="J1189" s="3" t="s">
        <v>1022</v>
      </c>
      <c r="K1189" s="3" t="s">
        <v>1025</v>
      </c>
      <c r="L1189" s="5">
        <v>6.25</v>
      </c>
      <c r="M1189" s="4">
        <v>1</v>
      </c>
      <c r="N1189" s="5">
        <v>4.1124999999999998</v>
      </c>
      <c r="O1189" s="5">
        <v>4.1124999999999998</v>
      </c>
      <c r="P1189" s="4">
        <v>163</v>
      </c>
      <c r="Q1189" s="6">
        <v>0.61349693251533699</v>
      </c>
      <c r="R1189" s="7">
        <v>1.0588957055214701</v>
      </c>
      <c r="S1189" s="6">
        <v>0</v>
      </c>
      <c r="T1189" s="5">
        <v>0</v>
      </c>
      <c r="U1189" s="5">
        <v>0</v>
      </c>
      <c r="V1189" s="5">
        <f t="shared" si="26"/>
        <v>4.1124999999999998</v>
      </c>
      <c r="W1189" s="4">
        <v>0</v>
      </c>
    </row>
    <row r="1190" spans="1:23" x14ac:dyDescent="0.25">
      <c r="A1190" s="3" t="s">
        <v>1041</v>
      </c>
      <c r="B1190" s="3" t="s">
        <v>1042</v>
      </c>
      <c r="C1190" s="3" t="s">
        <v>1731</v>
      </c>
      <c r="D1190" s="3" t="s">
        <v>1304</v>
      </c>
      <c r="E1190" s="4" t="s">
        <v>1026</v>
      </c>
      <c r="F1190" s="3" t="s">
        <v>1308</v>
      </c>
      <c r="G1190" s="3" t="s">
        <v>1309</v>
      </c>
      <c r="H1190" s="3" t="s">
        <v>1020</v>
      </c>
      <c r="I1190" s="3" t="s">
        <v>1047</v>
      </c>
      <c r="J1190" s="3" t="s">
        <v>1022</v>
      </c>
      <c r="K1190" s="3" t="s">
        <v>1039</v>
      </c>
      <c r="L1190" s="5">
        <v>6.25</v>
      </c>
      <c r="M1190" s="4">
        <v>6</v>
      </c>
      <c r="N1190" s="5">
        <v>4.1124999750000004</v>
      </c>
      <c r="O1190" s="5">
        <v>0.6854166625</v>
      </c>
      <c r="P1190" s="4">
        <v>229</v>
      </c>
      <c r="Q1190" s="6">
        <v>2.62008733624454</v>
      </c>
      <c r="R1190" s="7">
        <v>1.7128820960698701</v>
      </c>
      <c r="S1190" s="6">
        <v>0</v>
      </c>
      <c r="T1190" s="5">
        <v>0</v>
      </c>
      <c r="U1190" s="5">
        <v>0</v>
      </c>
      <c r="V1190" s="5">
        <f t="shared" si="26"/>
        <v>4.1124999750000004</v>
      </c>
      <c r="W1190" s="4">
        <v>0</v>
      </c>
    </row>
    <row r="1191" spans="1:23" x14ac:dyDescent="0.25">
      <c r="A1191" s="3" t="s">
        <v>1041</v>
      </c>
      <c r="B1191" s="3" t="s">
        <v>1042</v>
      </c>
      <c r="C1191" s="3" t="s">
        <v>1732</v>
      </c>
      <c r="D1191" s="3" t="s">
        <v>950</v>
      </c>
      <c r="E1191" s="4" t="s">
        <v>1026</v>
      </c>
      <c r="F1191" s="3" t="s">
        <v>1308</v>
      </c>
      <c r="G1191" s="3" t="s">
        <v>2837</v>
      </c>
      <c r="H1191" s="3" t="s">
        <v>1020</v>
      </c>
      <c r="I1191" s="3" t="s">
        <v>1047</v>
      </c>
      <c r="J1191" s="3" t="s">
        <v>1022</v>
      </c>
      <c r="K1191" s="3" t="s">
        <v>1039</v>
      </c>
      <c r="L1191" s="5">
        <v>6.25</v>
      </c>
      <c r="M1191" s="4">
        <v>2</v>
      </c>
      <c r="N1191" s="5">
        <v>4.1124999999999998</v>
      </c>
      <c r="O1191" s="5">
        <v>2.0562499999999999</v>
      </c>
      <c r="P1191" s="4">
        <v>13</v>
      </c>
      <c r="Q1191" s="6">
        <v>15.384615384615399</v>
      </c>
      <c r="R1191" s="7">
        <v>1.3846153846153799</v>
      </c>
      <c r="S1191" s="6">
        <v>0</v>
      </c>
      <c r="T1191" s="5">
        <v>0</v>
      </c>
      <c r="U1191" s="5">
        <v>0</v>
      </c>
      <c r="V1191" s="5">
        <f t="shared" si="26"/>
        <v>4.1124999999999998</v>
      </c>
      <c r="W1191" s="4">
        <v>0</v>
      </c>
    </row>
    <row r="1192" spans="1:23" x14ac:dyDescent="0.25">
      <c r="A1192" s="3" t="s">
        <v>1041</v>
      </c>
      <c r="B1192" s="3" t="s">
        <v>1042</v>
      </c>
      <c r="C1192" s="3" t="s">
        <v>1733</v>
      </c>
      <c r="D1192" s="3" t="s">
        <v>2391</v>
      </c>
      <c r="E1192" s="4" t="s">
        <v>1026</v>
      </c>
      <c r="F1192" s="3" t="s">
        <v>1241</v>
      </c>
      <c r="G1192" s="3" t="s">
        <v>795</v>
      </c>
      <c r="H1192" s="3" t="s">
        <v>124</v>
      </c>
      <c r="I1192" s="3" t="s">
        <v>1047</v>
      </c>
      <c r="J1192" s="3" t="s">
        <v>1022</v>
      </c>
      <c r="K1192" s="3" t="s">
        <v>1025</v>
      </c>
      <c r="L1192" s="5">
        <v>6.25</v>
      </c>
      <c r="M1192" s="4">
        <v>1</v>
      </c>
      <c r="N1192" s="5">
        <v>4.125</v>
      </c>
      <c r="O1192" s="5">
        <v>4.125</v>
      </c>
      <c r="P1192" s="4">
        <v>42</v>
      </c>
      <c r="Q1192" s="6">
        <v>2.38095238095238</v>
      </c>
      <c r="R1192" s="7">
        <v>1.80952380952381</v>
      </c>
      <c r="S1192" s="6">
        <v>0</v>
      </c>
      <c r="T1192" s="5">
        <v>0</v>
      </c>
      <c r="U1192" s="5">
        <v>0</v>
      </c>
      <c r="V1192" s="5">
        <f t="shared" si="26"/>
        <v>4.125</v>
      </c>
      <c r="W1192" s="4">
        <v>0</v>
      </c>
    </row>
    <row r="1193" spans="1:23" x14ac:dyDescent="0.25">
      <c r="A1193" s="3" t="s">
        <v>1041</v>
      </c>
      <c r="B1193" s="3" t="s">
        <v>1042</v>
      </c>
      <c r="C1193" s="3" t="s">
        <v>1734</v>
      </c>
      <c r="D1193" s="3" t="s">
        <v>1735</v>
      </c>
      <c r="E1193" s="4" t="s">
        <v>1026</v>
      </c>
      <c r="F1193" s="3" t="s">
        <v>1018</v>
      </c>
      <c r="G1193" s="3" t="s">
        <v>893</v>
      </c>
      <c r="H1193" s="3" t="s">
        <v>1020</v>
      </c>
      <c r="I1193" s="3" t="s">
        <v>1047</v>
      </c>
      <c r="J1193" s="3" t="s">
        <v>1022</v>
      </c>
      <c r="K1193" s="3" t="s">
        <v>1039</v>
      </c>
      <c r="L1193" s="5">
        <v>6.25</v>
      </c>
      <c r="M1193" s="4">
        <v>1</v>
      </c>
      <c r="N1193" s="5">
        <v>4.1375000000000002</v>
      </c>
      <c r="O1193" s="5">
        <v>4.1375000000000002</v>
      </c>
      <c r="P1193" s="4">
        <v>210</v>
      </c>
      <c r="Q1193" s="6">
        <v>0.476190476190476</v>
      </c>
      <c r="R1193" s="7">
        <v>1.8119047619047599</v>
      </c>
      <c r="S1193" s="6">
        <v>0</v>
      </c>
      <c r="T1193" s="5">
        <v>0</v>
      </c>
      <c r="U1193" s="5">
        <v>0</v>
      </c>
      <c r="V1193" s="5">
        <f t="shared" si="26"/>
        <v>4.1375000000000002</v>
      </c>
      <c r="W1193" s="4">
        <v>0</v>
      </c>
    </row>
    <row r="1194" spans="1:23" x14ac:dyDescent="0.25">
      <c r="A1194" s="3" t="s">
        <v>1041</v>
      </c>
      <c r="B1194" s="3" t="s">
        <v>1042</v>
      </c>
      <c r="C1194" s="3" t="s">
        <v>1736</v>
      </c>
      <c r="D1194" s="3" t="s">
        <v>704</v>
      </c>
      <c r="E1194" s="4" t="s">
        <v>1026</v>
      </c>
      <c r="F1194" s="3" t="s">
        <v>1067</v>
      </c>
      <c r="G1194" s="3" t="s">
        <v>887</v>
      </c>
      <c r="H1194" s="3" t="s">
        <v>1020</v>
      </c>
      <c r="I1194" s="3" t="s">
        <v>1047</v>
      </c>
      <c r="J1194" s="3" t="s">
        <v>1022</v>
      </c>
      <c r="K1194" s="3" t="s">
        <v>1025</v>
      </c>
      <c r="L1194" s="5">
        <v>6.25</v>
      </c>
      <c r="M1194" s="4">
        <v>2</v>
      </c>
      <c r="N1194" s="5">
        <v>4.1500000000000004</v>
      </c>
      <c r="O1194" s="5">
        <v>2.0750000000000002</v>
      </c>
      <c r="P1194" s="4">
        <v>1</v>
      </c>
      <c r="Q1194" s="6">
        <v>200</v>
      </c>
      <c r="R1194" s="7">
        <v>1</v>
      </c>
      <c r="S1194" s="6">
        <v>0</v>
      </c>
      <c r="T1194" s="5">
        <v>0</v>
      </c>
      <c r="U1194" s="5">
        <v>0</v>
      </c>
      <c r="V1194" s="5">
        <f t="shared" si="26"/>
        <v>4.1500000000000004</v>
      </c>
      <c r="W1194" s="4">
        <v>0</v>
      </c>
    </row>
    <row r="1195" spans="1:23" x14ac:dyDescent="0.25">
      <c r="A1195" s="3" t="s">
        <v>1041</v>
      </c>
      <c r="B1195" s="3" t="s">
        <v>1042</v>
      </c>
      <c r="C1195" s="3" t="s">
        <v>1737</v>
      </c>
      <c r="D1195" s="3" t="s">
        <v>1738</v>
      </c>
      <c r="E1195" s="4" t="s">
        <v>1026</v>
      </c>
      <c r="F1195" s="3" t="s">
        <v>1061</v>
      </c>
      <c r="G1195" s="3" t="s">
        <v>1281</v>
      </c>
      <c r="H1195" s="3" t="s">
        <v>1020</v>
      </c>
      <c r="I1195" s="3" t="s">
        <v>1047</v>
      </c>
      <c r="J1195" s="3" t="s">
        <v>1022</v>
      </c>
      <c r="K1195" s="3" t="s">
        <v>1023</v>
      </c>
      <c r="L1195" s="5">
        <v>6.25</v>
      </c>
      <c r="M1195" s="4">
        <v>2</v>
      </c>
      <c r="N1195" s="5">
        <v>4.1500000000000004</v>
      </c>
      <c r="O1195" s="5">
        <v>2.0750000000000002</v>
      </c>
      <c r="P1195" s="4">
        <v>8</v>
      </c>
      <c r="Q1195" s="6">
        <v>25</v>
      </c>
      <c r="R1195" s="7">
        <v>1.5</v>
      </c>
      <c r="S1195" s="6">
        <v>0</v>
      </c>
      <c r="T1195" s="5">
        <v>0</v>
      </c>
      <c r="U1195" s="5">
        <v>0</v>
      </c>
      <c r="V1195" s="5">
        <f t="shared" si="26"/>
        <v>4.1500000000000004</v>
      </c>
      <c r="W1195" s="4">
        <v>0</v>
      </c>
    </row>
    <row r="1196" spans="1:23" x14ac:dyDescent="0.25">
      <c r="A1196" s="3" t="s">
        <v>1041</v>
      </c>
      <c r="B1196" s="3" t="s">
        <v>1042</v>
      </c>
      <c r="C1196" s="3" t="s">
        <v>1739</v>
      </c>
      <c r="D1196" s="3" t="s">
        <v>1287</v>
      </c>
      <c r="E1196" s="4" t="s">
        <v>1026</v>
      </c>
      <c r="F1196" s="3" t="s">
        <v>1085</v>
      </c>
      <c r="G1196" s="3" t="s">
        <v>1086</v>
      </c>
      <c r="H1196" s="3" t="s">
        <v>1020</v>
      </c>
      <c r="I1196" s="3" t="s">
        <v>1047</v>
      </c>
      <c r="J1196" s="3" t="s">
        <v>1022</v>
      </c>
      <c r="K1196" s="3" t="s">
        <v>1025</v>
      </c>
      <c r="L1196" s="5">
        <v>6.25</v>
      </c>
      <c r="M1196" s="4">
        <v>2</v>
      </c>
      <c r="N1196" s="5">
        <v>4.1500000000000004</v>
      </c>
      <c r="O1196" s="5">
        <v>2.0750000000000002</v>
      </c>
      <c r="P1196" s="4">
        <v>30</v>
      </c>
      <c r="Q1196" s="6">
        <v>6.6666666666666696</v>
      </c>
      <c r="R1196" s="7">
        <v>1.49966666666667</v>
      </c>
      <c r="S1196" s="6">
        <v>0</v>
      </c>
      <c r="T1196" s="5">
        <v>0</v>
      </c>
      <c r="U1196" s="5">
        <v>0</v>
      </c>
      <c r="V1196" s="5">
        <f t="shared" si="26"/>
        <v>4.1500000000000004</v>
      </c>
      <c r="W1196" s="4">
        <v>0</v>
      </c>
    </row>
    <row r="1197" spans="1:23" x14ac:dyDescent="0.25">
      <c r="A1197" s="3" t="s">
        <v>1041</v>
      </c>
      <c r="B1197" s="3" t="s">
        <v>1042</v>
      </c>
      <c r="C1197" s="3" t="s">
        <v>1740</v>
      </c>
      <c r="D1197" s="3" t="s">
        <v>1741</v>
      </c>
      <c r="E1197" s="4" t="s">
        <v>1026</v>
      </c>
      <c r="F1197" s="3" t="s">
        <v>1629</v>
      </c>
      <c r="G1197" s="3" t="s">
        <v>1742</v>
      </c>
      <c r="H1197" s="3" t="s">
        <v>1020</v>
      </c>
      <c r="I1197" s="3" t="s">
        <v>1047</v>
      </c>
      <c r="J1197" s="3" t="s">
        <v>1022</v>
      </c>
      <c r="K1197" s="3" t="s">
        <v>1025</v>
      </c>
      <c r="L1197" s="5">
        <v>6.25</v>
      </c>
      <c r="M1197" s="4">
        <v>1</v>
      </c>
      <c r="N1197" s="5">
        <v>4.1624999999999996</v>
      </c>
      <c r="O1197" s="5">
        <v>4.1624999999999996</v>
      </c>
      <c r="P1197" s="4">
        <v>16</v>
      </c>
      <c r="Q1197" s="6">
        <v>6.25</v>
      </c>
      <c r="R1197" s="7">
        <v>1.79375</v>
      </c>
      <c r="S1197" s="6">
        <v>0</v>
      </c>
      <c r="T1197" s="5">
        <v>0</v>
      </c>
      <c r="U1197" s="5">
        <v>0</v>
      </c>
      <c r="V1197" s="5">
        <f t="shared" si="26"/>
        <v>4.1624999999999996</v>
      </c>
      <c r="W1197" s="4">
        <v>0</v>
      </c>
    </row>
    <row r="1198" spans="1:23" x14ac:dyDescent="0.25">
      <c r="A1198" s="3" t="s">
        <v>1041</v>
      </c>
      <c r="B1198" s="3" t="s">
        <v>1042</v>
      </c>
      <c r="C1198" s="3" t="s">
        <v>1743</v>
      </c>
      <c r="D1198" s="3" t="s">
        <v>1454</v>
      </c>
      <c r="E1198" s="4" t="s">
        <v>1026</v>
      </c>
      <c r="F1198" s="3" t="s">
        <v>1074</v>
      </c>
      <c r="G1198" s="3" t="s">
        <v>2842</v>
      </c>
      <c r="H1198" s="3" t="s">
        <v>1020</v>
      </c>
      <c r="I1198" s="3" t="s">
        <v>1047</v>
      </c>
      <c r="J1198" s="3" t="s">
        <v>1022</v>
      </c>
      <c r="K1198" s="3" t="s">
        <v>1025</v>
      </c>
      <c r="L1198" s="5">
        <v>6.25</v>
      </c>
      <c r="M1198" s="4">
        <v>2</v>
      </c>
      <c r="N1198" s="5">
        <v>4.1624999999999996</v>
      </c>
      <c r="O1198" s="5">
        <v>2.0812499999999998</v>
      </c>
      <c r="P1198" s="4">
        <v>11</v>
      </c>
      <c r="Q1198" s="6">
        <v>18.181818181818201</v>
      </c>
      <c r="R1198" s="7">
        <v>1.6345454545454501</v>
      </c>
      <c r="S1198" s="6">
        <v>0</v>
      </c>
      <c r="T1198" s="5">
        <v>0</v>
      </c>
      <c r="U1198" s="5">
        <v>0</v>
      </c>
      <c r="V1198" s="5">
        <f t="shared" si="26"/>
        <v>4.1624999999999996</v>
      </c>
      <c r="W1198" s="4">
        <v>0</v>
      </c>
    </row>
    <row r="1199" spans="1:23" x14ac:dyDescent="0.25">
      <c r="A1199" s="3" t="s">
        <v>1041</v>
      </c>
      <c r="B1199" s="3" t="s">
        <v>1042</v>
      </c>
      <c r="C1199" s="3" t="s">
        <v>1744</v>
      </c>
      <c r="D1199" s="3" t="s">
        <v>1745</v>
      </c>
      <c r="E1199" s="4" t="s">
        <v>1026</v>
      </c>
      <c r="F1199" s="3" t="s">
        <v>1241</v>
      </c>
      <c r="G1199" s="3" t="s">
        <v>1746</v>
      </c>
      <c r="H1199" s="3" t="s">
        <v>1020</v>
      </c>
      <c r="I1199" s="3" t="s">
        <v>1047</v>
      </c>
      <c r="J1199" s="3" t="s">
        <v>1022</v>
      </c>
      <c r="K1199" s="3" t="s">
        <v>1025</v>
      </c>
      <c r="L1199" s="5">
        <v>6.25</v>
      </c>
      <c r="M1199" s="4">
        <v>2</v>
      </c>
      <c r="N1199" s="5">
        <v>4.1749999999999998</v>
      </c>
      <c r="O1199" s="5">
        <v>2.0874999999999999</v>
      </c>
      <c r="P1199" s="4">
        <v>27</v>
      </c>
      <c r="Q1199" s="6">
        <v>7.4074074074074101</v>
      </c>
      <c r="R1199" s="7">
        <v>1</v>
      </c>
      <c r="S1199" s="6">
        <v>0</v>
      </c>
      <c r="T1199" s="5">
        <v>0</v>
      </c>
      <c r="U1199" s="5">
        <v>0</v>
      </c>
      <c r="V1199" s="5">
        <f t="shared" si="26"/>
        <v>4.1749999999999998</v>
      </c>
      <c r="W1199" s="4">
        <v>0</v>
      </c>
    </row>
    <row r="1200" spans="1:23" x14ac:dyDescent="0.25">
      <c r="A1200" s="3" t="s">
        <v>1041</v>
      </c>
      <c r="B1200" s="3" t="s">
        <v>1042</v>
      </c>
      <c r="C1200" s="3" t="s">
        <v>1747</v>
      </c>
      <c r="D1200" s="3" t="s">
        <v>185</v>
      </c>
      <c r="E1200" s="4" t="s">
        <v>1026</v>
      </c>
      <c r="F1200" s="3" t="s">
        <v>1085</v>
      </c>
      <c r="G1200" s="3" t="s">
        <v>1086</v>
      </c>
      <c r="H1200" s="3" t="s">
        <v>1020</v>
      </c>
      <c r="I1200" s="3" t="s">
        <v>1047</v>
      </c>
      <c r="J1200" s="3" t="s">
        <v>1022</v>
      </c>
      <c r="K1200" s="3" t="s">
        <v>1025</v>
      </c>
      <c r="L1200" s="5">
        <v>6.25</v>
      </c>
      <c r="M1200" s="4">
        <v>3</v>
      </c>
      <c r="N1200" s="5">
        <v>4.1874999749999997</v>
      </c>
      <c r="O1200" s="5">
        <v>1.3958333249999999</v>
      </c>
      <c r="P1200" s="4">
        <v>56</v>
      </c>
      <c r="Q1200" s="6">
        <v>5.3571428571428603</v>
      </c>
      <c r="R1200" s="7">
        <v>1.6428571428571399</v>
      </c>
      <c r="S1200" s="6">
        <v>0</v>
      </c>
      <c r="T1200" s="5">
        <v>0</v>
      </c>
      <c r="U1200" s="5">
        <v>0</v>
      </c>
      <c r="V1200" s="5">
        <f t="shared" si="26"/>
        <v>4.1874999749999997</v>
      </c>
      <c r="W1200" s="4">
        <v>0</v>
      </c>
    </row>
    <row r="1201" spans="1:23" x14ac:dyDescent="0.25">
      <c r="A1201" s="3" t="s">
        <v>1041</v>
      </c>
      <c r="B1201" s="3" t="s">
        <v>1042</v>
      </c>
      <c r="C1201" s="3" t="s">
        <v>1748</v>
      </c>
      <c r="D1201" s="3" t="s">
        <v>2876</v>
      </c>
      <c r="E1201" s="4" t="s">
        <v>1026</v>
      </c>
      <c r="F1201" s="3" t="s">
        <v>1045</v>
      </c>
      <c r="G1201" s="3" t="s">
        <v>1046</v>
      </c>
      <c r="H1201" s="3" t="s">
        <v>1020</v>
      </c>
      <c r="I1201" s="3" t="s">
        <v>1047</v>
      </c>
      <c r="J1201" s="3" t="s">
        <v>1022</v>
      </c>
      <c r="K1201" s="3" t="s">
        <v>1025</v>
      </c>
      <c r="L1201" s="5">
        <v>6.25</v>
      </c>
      <c r="M1201" s="4">
        <v>2</v>
      </c>
      <c r="N1201" s="5">
        <v>4.2125000000000004</v>
      </c>
      <c r="O1201" s="5">
        <v>2.1062500000000002</v>
      </c>
      <c r="P1201" s="4">
        <v>15</v>
      </c>
      <c r="Q1201" s="6">
        <v>13.3333333333333</v>
      </c>
      <c r="R1201" s="7">
        <v>1.1319999999999999</v>
      </c>
      <c r="S1201" s="6">
        <v>0</v>
      </c>
      <c r="T1201" s="5">
        <v>0</v>
      </c>
      <c r="U1201" s="5">
        <v>0</v>
      </c>
      <c r="V1201" s="5">
        <f t="shared" si="26"/>
        <v>4.2125000000000004</v>
      </c>
      <c r="W1201" s="4">
        <v>0</v>
      </c>
    </row>
    <row r="1202" spans="1:23" x14ac:dyDescent="0.25">
      <c r="A1202" s="3" t="s">
        <v>1041</v>
      </c>
      <c r="B1202" s="3" t="s">
        <v>1042</v>
      </c>
      <c r="C1202" s="3" t="s">
        <v>1749</v>
      </c>
      <c r="D1202" s="3" t="s">
        <v>2880</v>
      </c>
      <c r="E1202" s="4" t="s">
        <v>1026</v>
      </c>
      <c r="F1202" s="3" t="s">
        <v>1254</v>
      </c>
      <c r="G1202" s="3" t="s">
        <v>1466</v>
      </c>
      <c r="H1202" s="3" t="s">
        <v>1020</v>
      </c>
      <c r="I1202" s="3" t="s">
        <v>1047</v>
      </c>
      <c r="J1202" s="3" t="s">
        <v>1022</v>
      </c>
      <c r="K1202" s="3" t="s">
        <v>1025</v>
      </c>
      <c r="L1202" s="5">
        <v>6.25</v>
      </c>
      <c r="M1202" s="4">
        <v>1</v>
      </c>
      <c r="N1202" s="5">
        <v>4.2125000000000004</v>
      </c>
      <c r="O1202" s="5">
        <v>4.2125000000000004</v>
      </c>
      <c r="P1202" s="4">
        <v>1</v>
      </c>
      <c r="Q1202" s="6">
        <v>100</v>
      </c>
      <c r="R1202" s="7">
        <v>1</v>
      </c>
      <c r="S1202" s="6">
        <v>0</v>
      </c>
      <c r="T1202" s="5">
        <v>0</v>
      </c>
      <c r="U1202" s="5">
        <v>0</v>
      </c>
      <c r="V1202" s="5">
        <f t="shared" si="26"/>
        <v>4.2125000000000004</v>
      </c>
      <c r="W1202" s="4">
        <v>0</v>
      </c>
    </row>
    <row r="1203" spans="1:23" x14ac:dyDescent="0.25">
      <c r="A1203" s="3" t="s">
        <v>1041</v>
      </c>
      <c r="B1203" s="3" t="s">
        <v>1042</v>
      </c>
      <c r="C1203" s="3" t="s">
        <v>1750</v>
      </c>
      <c r="D1203" s="3" t="s">
        <v>1194</v>
      </c>
      <c r="E1203" s="4" t="s">
        <v>1026</v>
      </c>
      <c r="F1203" s="3" t="s">
        <v>1308</v>
      </c>
      <c r="G1203" s="3" t="s">
        <v>2837</v>
      </c>
      <c r="H1203" s="3" t="s">
        <v>1020</v>
      </c>
      <c r="I1203" s="3" t="s">
        <v>1047</v>
      </c>
      <c r="J1203" s="3" t="s">
        <v>1022</v>
      </c>
      <c r="K1203" s="3" t="s">
        <v>1039</v>
      </c>
      <c r="L1203" s="5">
        <v>6.25</v>
      </c>
      <c r="M1203" s="4">
        <v>2</v>
      </c>
      <c r="N1203" s="5">
        <v>4.2125000000000004</v>
      </c>
      <c r="O1203" s="5">
        <v>2.1062500000000002</v>
      </c>
      <c r="P1203" s="4">
        <v>142</v>
      </c>
      <c r="Q1203" s="6">
        <v>1.40845070422535</v>
      </c>
      <c r="R1203" s="7">
        <v>1.3922535211267599</v>
      </c>
      <c r="S1203" s="6">
        <v>0</v>
      </c>
      <c r="T1203" s="5">
        <v>0</v>
      </c>
      <c r="U1203" s="5">
        <v>0</v>
      </c>
      <c r="V1203" s="5">
        <f t="shared" si="26"/>
        <v>4.2125000000000004</v>
      </c>
      <c r="W1203" s="4">
        <v>0</v>
      </c>
    </row>
    <row r="1204" spans="1:23" x14ac:dyDescent="0.25">
      <c r="A1204" s="3" t="s">
        <v>1041</v>
      </c>
      <c r="B1204" s="3" t="s">
        <v>1042</v>
      </c>
      <c r="C1204" s="3" t="s">
        <v>1751</v>
      </c>
      <c r="D1204" s="3" t="s">
        <v>694</v>
      </c>
      <c r="E1204" s="4" t="s">
        <v>1026</v>
      </c>
      <c r="F1204" s="3" t="s">
        <v>1061</v>
      </c>
      <c r="G1204" s="3" t="s">
        <v>1281</v>
      </c>
      <c r="H1204" s="3" t="s">
        <v>1020</v>
      </c>
      <c r="I1204" s="3" t="s">
        <v>1047</v>
      </c>
      <c r="J1204" s="3" t="s">
        <v>1022</v>
      </c>
      <c r="K1204" s="3" t="s">
        <v>1023</v>
      </c>
      <c r="L1204" s="5">
        <v>6.25</v>
      </c>
      <c r="M1204" s="4">
        <v>1</v>
      </c>
      <c r="N1204" s="5">
        <v>4.25</v>
      </c>
      <c r="O1204" s="5">
        <v>4.25</v>
      </c>
      <c r="P1204" s="4">
        <v>12</v>
      </c>
      <c r="Q1204" s="6">
        <v>8.3333333333333304</v>
      </c>
      <c r="R1204" s="7">
        <v>1.8333333333333299</v>
      </c>
      <c r="S1204" s="6">
        <v>0</v>
      </c>
      <c r="T1204" s="5">
        <v>0</v>
      </c>
      <c r="U1204" s="5">
        <v>0</v>
      </c>
      <c r="V1204" s="5">
        <f t="shared" si="26"/>
        <v>4.25</v>
      </c>
      <c r="W1204" s="4">
        <v>0</v>
      </c>
    </row>
    <row r="1205" spans="1:23" x14ac:dyDescent="0.25">
      <c r="A1205" s="3" t="s">
        <v>1041</v>
      </c>
      <c r="B1205" s="3" t="s">
        <v>1042</v>
      </c>
      <c r="C1205" s="3" t="s">
        <v>1752</v>
      </c>
      <c r="D1205" s="3" t="s">
        <v>1142</v>
      </c>
      <c r="E1205" s="4" t="s">
        <v>1026</v>
      </c>
      <c r="F1205" s="3" t="s">
        <v>1085</v>
      </c>
      <c r="G1205" s="3" t="s">
        <v>1633</v>
      </c>
      <c r="H1205" s="3" t="s">
        <v>1020</v>
      </c>
      <c r="I1205" s="3" t="s">
        <v>1047</v>
      </c>
      <c r="J1205" s="3" t="s">
        <v>1022</v>
      </c>
      <c r="K1205" s="3" t="s">
        <v>1025</v>
      </c>
      <c r="L1205" s="5">
        <v>6.25</v>
      </c>
      <c r="M1205" s="4">
        <v>1</v>
      </c>
      <c r="N1205" s="5">
        <v>4.25</v>
      </c>
      <c r="O1205" s="5">
        <v>4.25</v>
      </c>
      <c r="P1205" s="4">
        <v>82</v>
      </c>
      <c r="Q1205" s="6">
        <v>1.2195121951219501</v>
      </c>
      <c r="R1205" s="7">
        <v>1.7890243902439</v>
      </c>
      <c r="S1205" s="6">
        <v>0</v>
      </c>
      <c r="T1205" s="5">
        <v>0</v>
      </c>
      <c r="U1205" s="5">
        <v>0</v>
      </c>
      <c r="V1205" s="5">
        <f t="shared" si="26"/>
        <v>4.25</v>
      </c>
      <c r="W1205" s="4">
        <v>0</v>
      </c>
    </row>
    <row r="1206" spans="1:23" x14ac:dyDescent="0.25">
      <c r="A1206" s="3" t="s">
        <v>1041</v>
      </c>
      <c r="B1206" s="3" t="s">
        <v>1042</v>
      </c>
      <c r="C1206" s="3" t="s">
        <v>1753</v>
      </c>
      <c r="D1206" s="3" t="s">
        <v>113</v>
      </c>
      <c r="E1206" s="4" t="s">
        <v>1026</v>
      </c>
      <c r="F1206" s="3" t="s">
        <v>1024</v>
      </c>
      <c r="G1206" s="3" t="s">
        <v>3002</v>
      </c>
      <c r="H1206" s="3" t="s">
        <v>1020</v>
      </c>
      <c r="I1206" s="3" t="s">
        <v>1047</v>
      </c>
      <c r="J1206" s="3" t="s">
        <v>1022</v>
      </c>
      <c r="K1206" s="3" t="s">
        <v>1025</v>
      </c>
      <c r="L1206" s="5">
        <v>6.25</v>
      </c>
      <c r="M1206" s="4">
        <v>2</v>
      </c>
      <c r="N1206" s="5">
        <v>4.25</v>
      </c>
      <c r="O1206" s="5">
        <v>2.125</v>
      </c>
      <c r="P1206" s="4">
        <v>22</v>
      </c>
      <c r="Q1206" s="6">
        <v>9.0909090909090899</v>
      </c>
      <c r="R1206" s="7">
        <v>1.0909090909090899</v>
      </c>
      <c r="S1206" s="6">
        <v>0</v>
      </c>
      <c r="T1206" s="5">
        <v>0</v>
      </c>
      <c r="U1206" s="5">
        <v>0</v>
      </c>
      <c r="V1206" s="5">
        <f t="shared" si="26"/>
        <v>4.25</v>
      </c>
      <c r="W1206" s="4">
        <v>0</v>
      </c>
    </row>
    <row r="1207" spans="1:23" x14ac:dyDescent="0.25">
      <c r="A1207" s="3" t="s">
        <v>1041</v>
      </c>
      <c r="B1207" s="3" t="s">
        <v>1042</v>
      </c>
      <c r="C1207" s="3" t="s">
        <v>1754</v>
      </c>
      <c r="D1207" s="3" t="s">
        <v>1755</v>
      </c>
      <c r="E1207" s="4" t="s">
        <v>1026</v>
      </c>
      <c r="F1207" s="3" t="s">
        <v>1241</v>
      </c>
      <c r="G1207" s="3" t="s">
        <v>781</v>
      </c>
      <c r="H1207" s="3" t="s">
        <v>404</v>
      </c>
      <c r="I1207" s="3" t="s">
        <v>1047</v>
      </c>
      <c r="J1207" s="3" t="s">
        <v>1022</v>
      </c>
      <c r="K1207" s="3" t="s">
        <v>1025</v>
      </c>
      <c r="L1207" s="5">
        <v>6.25</v>
      </c>
      <c r="M1207" s="4">
        <v>1</v>
      </c>
      <c r="N1207" s="5">
        <v>4.2625000000000002</v>
      </c>
      <c r="O1207" s="5">
        <v>4.2625000000000002</v>
      </c>
      <c r="P1207" s="4">
        <v>20</v>
      </c>
      <c r="Q1207" s="6">
        <v>5</v>
      </c>
      <c r="R1207" s="7">
        <v>1.1000000000000001</v>
      </c>
      <c r="S1207" s="6">
        <v>0</v>
      </c>
      <c r="T1207" s="5">
        <v>0</v>
      </c>
      <c r="U1207" s="5">
        <v>0</v>
      </c>
      <c r="V1207" s="5">
        <f t="shared" si="26"/>
        <v>4.2625000000000002</v>
      </c>
      <c r="W1207" s="4">
        <v>0</v>
      </c>
    </row>
    <row r="1208" spans="1:23" x14ac:dyDescent="0.25">
      <c r="A1208" s="3" t="s">
        <v>1041</v>
      </c>
      <c r="B1208" s="3" t="s">
        <v>1042</v>
      </c>
      <c r="C1208" s="3" t="s">
        <v>1756</v>
      </c>
      <c r="D1208" s="3" t="s">
        <v>1354</v>
      </c>
      <c r="E1208" s="4" t="s">
        <v>1026</v>
      </c>
      <c r="F1208" s="3" t="s">
        <v>1024</v>
      </c>
      <c r="G1208" s="3" t="s">
        <v>3053</v>
      </c>
      <c r="H1208" s="3" t="s">
        <v>1020</v>
      </c>
      <c r="I1208" s="3" t="s">
        <v>1047</v>
      </c>
      <c r="J1208" s="3" t="s">
        <v>1022</v>
      </c>
      <c r="K1208" s="3" t="s">
        <v>1025</v>
      </c>
      <c r="L1208" s="5">
        <v>6.25</v>
      </c>
      <c r="M1208" s="4">
        <v>3</v>
      </c>
      <c r="N1208" s="5">
        <v>4.262499974999999</v>
      </c>
      <c r="O1208" s="5">
        <v>1.4208333249999998</v>
      </c>
      <c r="P1208" s="4">
        <v>19</v>
      </c>
      <c r="Q1208" s="6">
        <v>15.789473684210501</v>
      </c>
      <c r="R1208" s="7">
        <v>1.3684210526315801</v>
      </c>
      <c r="S1208" s="6">
        <v>0</v>
      </c>
      <c r="T1208" s="5">
        <v>0</v>
      </c>
      <c r="U1208" s="5">
        <v>0</v>
      </c>
      <c r="V1208" s="5">
        <f t="shared" si="26"/>
        <v>4.262499974999999</v>
      </c>
      <c r="W1208" s="4">
        <v>0</v>
      </c>
    </row>
    <row r="1209" spans="1:23" x14ac:dyDescent="0.25">
      <c r="A1209" s="3" t="s">
        <v>1041</v>
      </c>
      <c r="B1209" s="3" t="s">
        <v>1042</v>
      </c>
      <c r="C1209" s="3" t="s">
        <v>1757</v>
      </c>
      <c r="D1209" s="3" t="s">
        <v>1619</v>
      </c>
      <c r="E1209" s="4" t="s">
        <v>1026</v>
      </c>
      <c r="F1209" s="3" t="s">
        <v>1241</v>
      </c>
      <c r="G1209" s="3" t="s">
        <v>59</v>
      </c>
      <c r="H1209" s="3" t="s">
        <v>1020</v>
      </c>
      <c r="I1209" s="3" t="s">
        <v>1047</v>
      </c>
      <c r="J1209" s="3" t="s">
        <v>1022</v>
      </c>
      <c r="K1209" s="3" t="s">
        <v>1025</v>
      </c>
      <c r="L1209" s="5">
        <v>6.25</v>
      </c>
      <c r="M1209" s="4">
        <v>1</v>
      </c>
      <c r="N1209" s="5">
        <v>4.3</v>
      </c>
      <c r="O1209" s="5">
        <v>4.3</v>
      </c>
      <c r="P1209" s="4">
        <v>1854</v>
      </c>
      <c r="Q1209" s="6">
        <v>5.39374325782093E-2</v>
      </c>
      <c r="R1209" s="7">
        <v>1.9929881337648301</v>
      </c>
      <c r="S1209" s="6">
        <v>0</v>
      </c>
      <c r="T1209" s="5">
        <v>0</v>
      </c>
      <c r="U1209" s="5">
        <v>0</v>
      </c>
      <c r="V1209" s="5">
        <f t="shared" si="26"/>
        <v>4.3</v>
      </c>
      <c r="W1209" s="4">
        <v>0</v>
      </c>
    </row>
    <row r="1210" spans="1:23" x14ac:dyDescent="0.25">
      <c r="A1210" s="3" t="s">
        <v>1041</v>
      </c>
      <c r="B1210" s="3" t="s">
        <v>1042</v>
      </c>
      <c r="C1210" s="3" t="s">
        <v>1758</v>
      </c>
      <c r="D1210" s="3" t="s">
        <v>185</v>
      </c>
      <c r="E1210" s="4" t="s">
        <v>1026</v>
      </c>
      <c r="F1210" s="3" t="s">
        <v>1074</v>
      </c>
      <c r="G1210" s="3" t="s">
        <v>788</v>
      </c>
      <c r="H1210" s="3" t="s">
        <v>1020</v>
      </c>
      <c r="I1210" s="3" t="s">
        <v>1047</v>
      </c>
      <c r="J1210" s="3" t="s">
        <v>1022</v>
      </c>
      <c r="K1210" s="3" t="s">
        <v>1025</v>
      </c>
      <c r="L1210" s="5">
        <v>6.25</v>
      </c>
      <c r="M1210" s="4">
        <v>1</v>
      </c>
      <c r="N1210" s="5">
        <v>4.3</v>
      </c>
      <c r="O1210" s="5">
        <v>4.3</v>
      </c>
      <c r="P1210" s="4">
        <v>9</v>
      </c>
      <c r="Q1210" s="6">
        <v>11.1111111111111</v>
      </c>
      <c r="R1210" s="7">
        <v>1.98888888888889</v>
      </c>
      <c r="S1210" s="6">
        <v>0</v>
      </c>
      <c r="T1210" s="5">
        <v>0</v>
      </c>
      <c r="U1210" s="5">
        <v>0</v>
      </c>
      <c r="V1210" s="5">
        <f t="shared" si="26"/>
        <v>4.3</v>
      </c>
      <c r="W1210" s="4">
        <v>0</v>
      </c>
    </row>
    <row r="1211" spans="1:23" x14ac:dyDescent="0.25">
      <c r="A1211" s="3" t="s">
        <v>1041</v>
      </c>
      <c r="B1211" s="3" t="s">
        <v>1042</v>
      </c>
      <c r="C1211" s="3" t="s">
        <v>1759</v>
      </c>
      <c r="D1211" s="3" t="s">
        <v>1760</v>
      </c>
      <c r="E1211" s="4" t="s">
        <v>1034</v>
      </c>
      <c r="F1211" s="3" t="s">
        <v>1018</v>
      </c>
      <c r="G1211" s="3" t="s">
        <v>903</v>
      </c>
      <c r="H1211" s="3" t="s">
        <v>1020</v>
      </c>
      <c r="I1211" s="3" t="s">
        <v>1047</v>
      </c>
      <c r="J1211" s="3" t="s">
        <v>1022</v>
      </c>
      <c r="K1211" s="3" t="s">
        <v>1039</v>
      </c>
      <c r="L1211" s="5">
        <v>6.25</v>
      </c>
      <c r="M1211" s="4">
        <v>3</v>
      </c>
      <c r="N1211" s="5">
        <v>4.3125</v>
      </c>
      <c r="O1211" s="5">
        <v>1.4375</v>
      </c>
      <c r="P1211" s="4">
        <v>324</v>
      </c>
      <c r="Q1211" s="6">
        <v>0.92592592592592604</v>
      </c>
      <c r="R1211" s="7">
        <v>2.19382716049383</v>
      </c>
      <c r="S1211" s="6">
        <v>0</v>
      </c>
      <c r="T1211" s="5">
        <v>0</v>
      </c>
      <c r="U1211" s="5">
        <v>0</v>
      </c>
      <c r="V1211" s="5">
        <f t="shared" si="26"/>
        <v>4.3125</v>
      </c>
      <c r="W1211" s="4">
        <v>0</v>
      </c>
    </row>
    <row r="1212" spans="1:23" x14ac:dyDescent="0.25">
      <c r="A1212" s="3" t="s">
        <v>1041</v>
      </c>
      <c r="B1212" s="3" t="s">
        <v>1042</v>
      </c>
      <c r="C1212" s="3" t="s">
        <v>1761</v>
      </c>
      <c r="D1212" s="3" t="s">
        <v>2894</v>
      </c>
      <c r="E1212" s="4" t="s">
        <v>1026</v>
      </c>
      <c r="F1212" s="3" t="s">
        <v>1241</v>
      </c>
      <c r="G1212" s="3" t="s">
        <v>1162</v>
      </c>
      <c r="H1212" s="3" t="s">
        <v>1020</v>
      </c>
      <c r="I1212" s="3" t="s">
        <v>1047</v>
      </c>
      <c r="J1212" s="3" t="s">
        <v>1022</v>
      </c>
      <c r="K1212" s="3" t="s">
        <v>1025</v>
      </c>
      <c r="L1212" s="5">
        <v>6.25</v>
      </c>
      <c r="M1212" s="4">
        <v>3</v>
      </c>
      <c r="N1212" s="5">
        <v>4.3249999875</v>
      </c>
      <c r="O1212" s="5">
        <v>1.4416666624999999</v>
      </c>
      <c r="P1212" s="4">
        <v>83</v>
      </c>
      <c r="Q1212" s="6">
        <v>3.6144578313253</v>
      </c>
      <c r="R1212" s="7">
        <v>1.51204819277108</v>
      </c>
      <c r="S1212" s="6">
        <v>0</v>
      </c>
      <c r="T1212" s="5">
        <v>0</v>
      </c>
      <c r="U1212" s="5">
        <v>0</v>
      </c>
      <c r="V1212" s="5">
        <f t="shared" si="26"/>
        <v>4.3249999875</v>
      </c>
      <c r="W1212" s="4">
        <v>0</v>
      </c>
    </row>
    <row r="1213" spans="1:23" x14ac:dyDescent="0.25">
      <c r="A1213" s="3" t="s">
        <v>1041</v>
      </c>
      <c r="B1213" s="3" t="s">
        <v>1042</v>
      </c>
      <c r="C1213" s="3" t="s">
        <v>1762</v>
      </c>
      <c r="D1213" s="3" t="s">
        <v>1763</v>
      </c>
      <c r="E1213" s="4" t="s">
        <v>1026</v>
      </c>
      <c r="F1213" s="3" t="s">
        <v>1018</v>
      </c>
      <c r="G1213" s="3" t="s">
        <v>52</v>
      </c>
      <c r="H1213" s="3" t="s">
        <v>1020</v>
      </c>
      <c r="I1213" s="3" t="s">
        <v>1047</v>
      </c>
      <c r="J1213" s="3" t="s">
        <v>1022</v>
      </c>
      <c r="K1213" s="3" t="s">
        <v>1039</v>
      </c>
      <c r="L1213" s="5">
        <v>6.25</v>
      </c>
      <c r="M1213" s="4">
        <v>4</v>
      </c>
      <c r="N1213" s="5">
        <v>4.3499999999999996</v>
      </c>
      <c r="O1213" s="5">
        <v>1.0874999999999999</v>
      </c>
      <c r="P1213" s="4">
        <v>68</v>
      </c>
      <c r="Q1213" s="6">
        <v>5.8823529411764701</v>
      </c>
      <c r="R1213" s="7">
        <v>1.3073529411764699</v>
      </c>
      <c r="S1213" s="6">
        <v>0</v>
      </c>
      <c r="T1213" s="5">
        <v>0</v>
      </c>
      <c r="U1213" s="5">
        <v>0</v>
      </c>
      <c r="V1213" s="5">
        <f t="shared" si="26"/>
        <v>4.3499999999999996</v>
      </c>
      <c r="W1213" s="4">
        <v>0</v>
      </c>
    </row>
    <row r="1214" spans="1:23" x14ac:dyDescent="0.25">
      <c r="A1214" s="3" t="s">
        <v>1041</v>
      </c>
      <c r="B1214" s="3" t="s">
        <v>1042</v>
      </c>
      <c r="C1214" s="3" t="s">
        <v>1764</v>
      </c>
      <c r="D1214" s="3" t="s">
        <v>939</v>
      </c>
      <c r="E1214" s="4" t="s">
        <v>1026</v>
      </c>
      <c r="F1214" s="3" t="s">
        <v>1045</v>
      </c>
      <c r="G1214" s="3" t="s">
        <v>1046</v>
      </c>
      <c r="H1214" s="3" t="s">
        <v>1020</v>
      </c>
      <c r="I1214" s="3" t="s">
        <v>1047</v>
      </c>
      <c r="J1214" s="3" t="s">
        <v>1022</v>
      </c>
      <c r="K1214" s="3" t="s">
        <v>1025</v>
      </c>
      <c r="L1214" s="5">
        <v>6.25</v>
      </c>
      <c r="M1214" s="4">
        <v>2</v>
      </c>
      <c r="N1214" s="5">
        <v>4.3499999999999996</v>
      </c>
      <c r="O1214" s="5">
        <v>2.1749999999999998</v>
      </c>
      <c r="P1214" s="4">
        <v>3</v>
      </c>
      <c r="Q1214" s="6">
        <v>66.6666666666667</v>
      </c>
      <c r="R1214" s="7">
        <v>1</v>
      </c>
      <c r="S1214" s="6">
        <v>0</v>
      </c>
      <c r="T1214" s="5">
        <v>0</v>
      </c>
      <c r="U1214" s="5">
        <v>0</v>
      </c>
      <c r="V1214" s="5">
        <f t="shared" si="26"/>
        <v>4.3499999999999996</v>
      </c>
      <c r="W1214" s="4">
        <v>0</v>
      </c>
    </row>
    <row r="1215" spans="1:23" x14ac:dyDescent="0.25">
      <c r="A1215" s="3" t="s">
        <v>1041</v>
      </c>
      <c r="B1215" s="3" t="s">
        <v>1042</v>
      </c>
      <c r="C1215" s="3" t="s">
        <v>1765</v>
      </c>
      <c r="D1215" s="3" t="s">
        <v>154</v>
      </c>
      <c r="E1215" s="4" t="s">
        <v>1026</v>
      </c>
      <c r="F1215" s="3" t="s">
        <v>1074</v>
      </c>
      <c r="G1215" s="3" t="s">
        <v>799</v>
      </c>
      <c r="H1215" s="3" t="s">
        <v>1020</v>
      </c>
      <c r="I1215" s="3" t="s">
        <v>1047</v>
      </c>
      <c r="J1215" s="3" t="s">
        <v>1022</v>
      </c>
      <c r="K1215" s="3" t="s">
        <v>1025</v>
      </c>
      <c r="L1215" s="5">
        <v>6.25</v>
      </c>
      <c r="M1215" s="4">
        <v>2</v>
      </c>
      <c r="N1215" s="5">
        <v>4.3499999999999996</v>
      </c>
      <c r="O1215" s="5">
        <v>2.1749999999999998</v>
      </c>
      <c r="P1215" s="4">
        <v>106</v>
      </c>
      <c r="Q1215" s="6">
        <v>1.88679245283019</v>
      </c>
      <c r="R1215" s="7">
        <v>1.7475471698113201</v>
      </c>
      <c r="S1215" s="6">
        <v>0</v>
      </c>
      <c r="T1215" s="5">
        <v>0</v>
      </c>
      <c r="U1215" s="5">
        <v>0</v>
      </c>
      <c r="V1215" s="5">
        <f t="shared" si="26"/>
        <v>4.3499999999999996</v>
      </c>
      <c r="W1215" s="4">
        <v>0</v>
      </c>
    </row>
    <row r="1216" spans="1:23" x14ac:dyDescent="0.25">
      <c r="A1216" s="3" t="s">
        <v>1041</v>
      </c>
      <c r="B1216" s="3" t="s">
        <v>1042</v>
      </c>
      <c r="C1216" s="3" t="s">
        <v>1766</v>
      </c>
      <c r="D1216" s="3" t="s">
        <v>1767</v>
      </c>
      <c r="E1216" s="4" t="s">
        <v>1026</v>
      </c>
      <c r="F1216" s="3" t="s">
        <v>1074</v>
      </c>
      <c r="G1216" s="3" t="s">
        <v>1704</v>
      </c>
      <c r="H1216" s="3" t="s">
        <v>1020</v>
      </c>
      <c r="I1216" s="3" t="s">
        <v>1047</v>
      </c>
      <c r="J1216" s="3" t="s">
        <v>1022</v>
      </c>
      <c r="K1216" s="3" t="s">
        <v>1039</v>
      </c>
      <c r="L1216" s="5">
        <v>6.25</v>
      </c>
      <c r="M1216" s="4">
        <v>1</v>
      </c>
      <c r="N1216" s="5">
        <v>4.375</v>
      </c>
      <c r="O1216" s="5">
        <v>4.375</v>
      </c>
      <c r="P1216" s="4">
        <v>2</v>
      </c>
      <c r="Q1216" s="6">
        <v>50</v>
      </c>
      <c r="R1216" s="7">
        <v>2.5</v>
      </c>
      <c r="S1216" s="6">
        <v>0</v>
      </c>
      <c r="T1216" s="5">
        <v>0</v>
      </c>
      <c r="U1216" s="5">
        <v>0</v>
      </c>
      <c r="V1216" s="5">
        <f t="shared" si="26"/>
        <v>4.375</v>
      </c>
      <c r="W1216" s="4">
        <v>0</v>
      </c>
    </row>
    <row r="1217" spans="1:23" x14ac:dyDescent="0.25">
      <c r="A1217" s="3" t="s">
        <v>1041</v>
      </c>
      <c r="B1217" s="3" t="s">
        <v>1042</v>
      </c>
      <c r="C1217" s="3" t="s">
        <v>1768</v>
      </c>
      <c r="D1217" s="3" t="s">
        <v>1769</v>
      </c>
      <c r="E1217" s="4" t="s">
        <v>1026</v>
      </c>
      <c r="F1217" s="3" t="s">
        <v>1241</v>
      </c>
      <c r="G1217" s="3" t="s">
        <v>932</v>
      </c>
      <c r="H1217" s="3" t="s">
        <v>1020</v>
      </c>
      <c r="I1217" s="3" t="s">
        <v>1047</v>
      </c>
      <c r="J1217" s="3" t="s">
        <v>1022</v>
      </c>
      <c r="K1217" s="3" t="s">
        <v>1025</v>
      </c>
      <c r="L1217" s="5">
        <v>6.25</v>
      </c>
      <c r="M1217" s="4">
        <v>2</v>
      </c>
      <c r="N1217" s="5">
        <v>4.3875000000000002</v>
      </c>
      <c r="O1217" s="5">
        <v>2.1937500000000001</v>
      </c>
      <c r="P1217" s="4">
        <v>44</v>
      </c>
      <c r="Q1217" s="6">
        <v>4.5454545454545503</v>
      </c>
      <c r="R1217" s="7">
        <v>1.44090909090909</v>
      </c>
      <c r="S1217" s="6">
        <v>0</v>
      </c>
      <c r="T1217" s="5">
        <v>0</v>
      </c>
      <c r="U1217" s="5">
        <v>0</v>
      </c>
      <c r="V1217" s="5">
        <f t="shared" si="26"/>
        <v>4.3875000000000002</v>
      </c>
      <c r="W1217" s="4">
        <v>0</v>
      </c>
    </row>
    <row r="1218" spans="1:23" x14ac:dyDescent="0.25">
      <c r="A1218" s="3" t="s">
        <v>1041</v>
      </c>
      <c r="B1218" s="3" t="s">
        <v>1042</v>
      </c>
      <c r="C1218" s="3" t="s">
        <v>1770</v>
      </c>
      <c r="D1218" s="3" t="s">
        <v>1771</v>
      </c>
      <c r="E1218" s="4" t="s">
        <v>1026</v>
      </c>
      <c r="F1218" s="3" t="s">
        <v>1018</v>
      </c>
      <c r="G1218" s="3" t="s">
        <v>870</v>
      </c>
      <c r="H1218" s="3" t="s">
        <v>1020</v>
      </c>
      <c r="I1218" s="3" t="s">
        <v>1047</v>
      </c>
      <c r="J1218" s="3" t="s">
        <v>1022</v>
      </c>
      <c r="K1218" s="3" t="s">
        <v>1039</v>
      </c>
      <c r="L1218" s="5">
        <v>6.25</v>
      </c>
      <c r="M1218" s="4">
        <v>3</v>
      </c>
      <c r="N1218" s="5">
        <v>4.3875000000000002</v>
      </c>
      <c r="O1218" s="5">
        <v>1.4624999999999999</v>
      </c>
      <c r="P1218" s="4">
        <v>43</v>
      </c>
      <c r="Q1218" s="6">
        <v>6.9767441860465098</v>
      </c>
      <c r="R1218" s="7">
        <v>1.0465116279069799</v>
      </c>
      <c r="S1218" s="6">
        <v>0</v>
      </c>
      <c r="T1218" s="5">
        <v>0</v>
      </c>
      <c r="U1218" s="5">
        <v>0</v>
      </c>
      <c r="V1218" s="5">
        <f t="shared" ref="V1218:V1281" si="27">N1218</f>
        <v>4.3875000000000002</v>
      </c>
      <c r="W1218" s="4">
        <v>0</v>
      </c>
    </row>
    <row r="1219" spans="1:23" x14ac:dyDescent="0.25">
      <c r="A1219" s="3" t="s">
        <v>1041</v>
      </c>
      <c r="B1219" s="3" t="s">
        <v>1042</v>
      </c>
      <c r="C1219" s="3" t="s">
        <v>1772</v>
      </c>
      <c r="D1219" s="3" t="s">
        <v>238</v>
      </c>
      <c r="E1219" s="4" t="s">
        <v>1026</v>
      </c>
      <c r="F1219" s="3" t="s">
        <v>1254</v>
      </c>
      <c r="G1219" s="3" t="s">
        <v>1773</v>
      </c>
      <c r="H1219" s="3" t="s">
        <v>1020</v>
      </c>
      <c r="I1219" s="3" t="s">
        <v>1047</v>
      </c>
      <c r="J1219" s="3" t="s">
        <v>1022</v>
      </c>
      <c r="K1219" s="3" t="s">
        <v>1025</v>
      </c>
      <c r="L1219" s="5">
        <v>6.25</v>
      </c>
      <c r="M1219" s="4">
        <v>2</v>
      </c>
      <c r="N1219" s="5">
        <v>4.3875000000000002</v>
      </c>
      <c r="O1219" s="5">
        <v>2.1937500000000001</v>
      </c>
      <c r="P1219" s="4">
        <v>22</v>
      </c>
      <c r="Q1219" s="6">
        <v>9.0909090909090899</v>
      </c>
      <c r="R1219" s="7">
        <v>1.1818181818181801</v>
      </c>
      <c r="S1219" s="6">
        <v>0</v>
      </c>
      <c r="T1219" s="5">
        <v>0</v>
      </c>
      <c r="U1219" s="5">
        <v>0</v>
      </c>
      <c r="V1219" s="5">
        <f t="shared" si="27"/>
        <v>4.3875000000000002</v>
      </c>
      <c r="W1219" s="4">
        <v>0</v>
      </c>
    </row>
    <row r="1220" spans="1:23" x14ac:dyDescent="0.25">
      <c r="A1220" s="3" t="s">
        <v>1041</v>
      </c>
      <c r="B1220" s="3" t="s">
        <v>1042</v>
      </c>
      <c r="C1220" s="3" t="s">
        <v>1774</v>
      </c>
      <c r="D1220" s="3" t="s">
        <v>1775</v>
      </c>
      <c r="E1220" s="4" t="s">
        <v>1026</v>
      </c>
      <c r="F1220" s="3" t="s">
        <v>1018</v>
      </c>
      <c r="G1220" s="3" t="s">
        <v>271</v>
      </c>
      <c r="H1220" s="3" t="s">
        <v>1020</v>
      </c>
      <c r="I1220" s="3" t="s">
        <v>1047</v>
      </c>
      <c r="J1220" s="3" t="s">
        <v>1022</v>
      </c>
      <c r="K1220" s="3" t="s">
        <v>1039</v>
      </c>
      <c r="L1220" s="5">
        <v>6.25</v>
      </c>
      <c r="M1220" s="4">
        <v>7</v>
      </c>
      <c r="N1220" s="5">
        <v>4.3999999750000001</v>
      </c>
      <c r="O1220" s="5">
        <v>0.62857142500000007</v>
      </c>
      <c r="P1220" s="4">
        <v>312</v>
      </c>
      <c r="Q1220" s="6">
        <v>2.2435897435897401</v>
      </c>
      <c r="R1220" s="7">
        <v>4.2025641025641001</v>
      </c>
      <c r="S1220" s="6">
        <v>0</v>
      </c>
      <c r="T1220" s="5">
        <v>0</v>
      </c>
      <c r="U1220" s="5">
        <v>0</v>
      </c>
      <c r="V1220" s="5">
        <f t="shared" si="27"/>
        <v>4.3999999750000001</v>
      </c>
      <c r="W1220" s="4">
        <v>0</v>
      </c>
    </row>
    <row r="1221" spans="1:23" x14ac:dyDescent="0.25">
      <c r="A1221" s="3" t="s">
        <v>1041</v>
      </c>
      <c r="B1221" s="3" t="s">
        <v>1042</v>
      </c>
      <c r="C1221" s="3" t="s">
        <v>1776</v>
      </c>
      <c r="D1221" s="3" t="s">
        <v>358</v>
      </c>
      <c r="E1221" s="4" t="s">
        <v>1026</v>
      </c>
      <c r="F1221" s="3" t="s">
        <v>1081</v>
      </c>
      <c r="G1221" s="3" t="s">
        <v>839</v>
      </c>
      <c r="H1221" s="3" t="s">
        <v>1020</v>
      </c>
      <c r="I1221" s="3" t="s">
        <v>1047</v>
      </c>
      <c r="J1221" s="3" t="s">
        <v>1022</v>
      </c>
      <c r="K1221" s="3" t="s">
        <v>1039</v>
      </c>
      <c r="L1221" s="5">
        <v>6.25</v>
      </c>
      <c r="M1221" s="4">
        <v>2</v>
      </c>
      <c r="N1221" s="5">
        <v>4.4000000000000004</v>
      </c>
      <c r="O1221" s="5">
        <v>2.2000000000000002</v>
      </c>
      <c r="P1221" s="4">
        <v>67</v>
      </c>
      <c r="Q1221" s="6">
        <v>2.98507462686567</v>
      </c>
      <c r="R1221" s="7">
        <v>3.1134328358209</v>
      </c>
      <c r="S1221" s="6">
        <v>0</v>
      </c>
      <c r="T1221" s="5">
        <v>0</v>
      </c>
      <c r="U1221" s="5">
        <v>0</v>
      </c>
      <c r="V1221" s="5">
        <f t="shared" si="27"/>
        <v>4.4000000000000004</v>
      </c>
      <c r="W1221" s="4">
        <v>0</v>
      </c>
    </row>
    <row r="1222" spans="1:23" x14ac:dyDescent="0.25">
      <c r="A1222" s="3" t="s">
        <v>1041</v>
      </c>
      <c r="B1222" s="3" t="s">
        <v>1042</v>
      </c>
      <c r="C1222" s="3" t="s">
        <v>1777</v>
      </c>
      <c r="D1222" s="3" t="s">
        <v>1778</v>
      </c>
      <c r="E1222" s="4" t="s">
        <v>1026</v>
      </c>
      <c r="F1222" s="3" t="s">
        <v>1254</v>
      </c>
      <c r="G1222" s="3" t="s">
        <v>956</v>
      </c>
      <c r="H1222" s="3" t="s">
        <v>1020</v>
      </c>
      <c r="I1222" s="3" t="s">
        <v>1047</v>
      </c>
      <c r="J1222" s="3" t="s">
        <v>1022</v>
      </c>
      <c r="K1222" s="3" t="s">
        <v>1039</v>
      </c>
      <c r="L1222" s="5">
        <v>6.25</v>
      </c>
      <c r="M1222" s="4">
        <v>1</v>
      </c>
      <c r="N1222" s="5">
        <v>4.4249999999999998</v>
      </c>
      <c r="O1222" s="5">
        <v>4.4249999999999998</v>
      </c>
      <c r="P1222" s="4">
        <v>2</v>
      </c>
      <c r="Q1222" s="6">
        <v>50</v>
      </c>
      <c r="R1222" s="7">
        <v>1</v>
      </c>
      <c r="S1222" s="6">
        <v>0</v>
      </c>
      <c r="T1222" s="5">
        <v>0</v>
      </c>
      <c r="U1222" s="5">
        <v>0</v>
      </c>
      <c r="V1222" s="5">
        <f t="shared" si="27"/>
        <v>4.4249999999999998</v>
      </c>
      <c r="W1222" s="4">
        <v>0</v>
      </c>
    </row>
    <row r="1223" spans="1:23" x14ac:dyDescent="0.25">
      <c r="A1223" s="3" t="s">
        <v>1041</v>
      </c>
      <c r="B1223" s="3" t="s">
        <v>1042</v>
      </c>
      <c r="C1223" s="3" t="s">
        <v>1779</v>
      </c>
      <c r="D1223" s="3" t="s">
        <v>2903</v>
      </c>
      <c r="E1223" s="4" t="s">
        <v>1026</v>
      </c>
      <c r="F1223" s="3" t="s">
        <v>1241</v>
      </c>
      <c r="G1223" s="3" t="s">
        <v>880</v>
      </c>
      <c r="H1223" s="3" t="s">
        <v>1020</v>
      </c>
      <c r="I1223" s="3" t="s">
        <v>1047</v>
      </c>
      <c r="J1223" s="3" t="s">
        <v>1022</v>
      </c>
      <c r="K1223" s="3" t="s">
        <v>1025</v>
      </c>
      <c r="L1223" s="5">
        <v>6.25</v>
      </c>
      <c r="M1223" s="4">
        <v>4</v>
      </c>
      <c r="N1223" s="5">
        <v>4.4375</v>
      </c>
      <c r="O1223" s="5">
        <v>1.109375</v>
      </c>
      <c r="P1223" s="4">
        <v>89</v>
      </c>
      <c r="Q1223" s="6">
        <v>4.4943820224719104</v>
      </c>
      <c r="R1223" s="7">
        <v>1.5617977528089899</v>
      </c>
      <c r="S1223" s="6">
        <v>0</v>
      </c>
      <c r="T1223" s="5">
        <v>0</v>
      </c>
      <c r="U1223" s="5">
        <v>0</v>
      </c>
      <c r="V1223" s="5">
        <f t="shared" si="27"/>
        <v>4.4375</v>
      </c>
      <c r="W1223" s="4">
        <v>0</v>
      </c>
    </row>
    <row r="1224" spans="1:23" x14ac:dyDescent="0.25">
      <c r="A1224" s="3" t="s">
        <v>1041</v>
      </c>
      <c r="B1224" s="3" t="s">
        <v>1042</v>
      </c>
      <c r="C1224" s="3" t="s">
        <v>1780</v>
      </c>
      <c r="D1224" s="3" t="s">
        <v>848</v>
      </c>
      <c r="E1224" s="4" t="s">
        <v>1026</v>
      </c>
      <c r="F1224" s="3" t="s">
        <v>1018</v>
      </c>
      <c r="G1224" s="3" t="s">
        <v>52</v>
      </c>
      <c r="H1224" s="3" t="s">
        <v>1020</v>
      </c>
      <c r="I1224" s="3" t="s">
        <v>1047</v>
      </c>
      <c r="J1224" s="3" t="s">
        <v>1022</v>
      </c>
      <c r="K1224" s="3" t="s">
        <v>1039</v>
      </c>
      <c r="L1224" s="5">
        <v>6.25</v>
      </c>
      <c r="M1224" s="4">
        <v>1</v>
      </c>
      <c r="N1224" s="5">
        <v>4.45</v>
      </c>
      <c r="O1224" s="5">
        <v>4.45</v>
      </c>
      <c r="P1224" s="4">
        <v>14</v>
      </c>
      <c r="Q1224" s="6">
        <v>7.1428571428571397</v>
      </c>
      <c r="R1224" s="7">
        <v>1.3571428571428601</v>
      </c>
      <c r="S1224" s="6">
        <v>0</v>
      </c>
      <c r="T1224" s="5">
        <v>0</v>
      </c>
      <c r="U1224" s="5">
        <v>0</v>
      </c>
      <c r="V1224" s="5">
        <f t="shared" si="27"/>
        <v>4.45</v>
      </c>
      <c r="W1224" s="4">
        <v>0</v>
      </c>
    </row>
    <row r="1225" spans="1:23" x14ac:dyDescent="0.25">
      <c r="A1225" s="3" t="s">
        <v>1041</v>
      </c>
      <c r="B1225" s="3" t="s">
        <v>1042</v>
      </c>
      <c r="C1225" s="3" t="s">
        <v>1781</v>
      </c>
      <c r="D1225" s="3" t="s">
        <v>909</v>
      </c>
      <c r="E1225" s="4" t="s">
        <v>1026</v>
      </c>
      <c r="F1225" s="3" t="s">
        <v>1241</v>
      </c>
      <c r="G1225" s="3" t="s">
        <v>1611</v>
      </c>
      <c r="H1225" s="3" t="s">
        <v>1020</v>
      </c>
      <c r="I1225" s="3" t="s">
        <v>1047</v>
      </c>
      <c r="J1225" s="3" t="s">
        <v>1022</v>
      </c>
      <c r="K1225" s="3" t="s">
        <v>1025</v>
      </c>
      <c r="L1225" s="5">
        <v>6.25</v>
      </c>
      <c r="M1225" s="4">
        <v>3</v>
      </c>
      <c r="N1225" s="5">
        <v>4.4625000000000004</v>
      </c>
      <c r="O1225" s="5">
        <v>1.4875</v>
      </c>
      <c r="P1225" s="4">
        <v>646</v>
      </c>
      <c r="Q1225" s="6">
        <v>0.46439628482972101</v>
      </c>
      <c r="R1225" s="7">
        <v>1.1458204334365301</v>
      </c>
      <c r="S1225" s="6">
        <v>0</v>
      </c>
      <c r="T1225" s="5">
        <v>0</v>
      </c>
      <c r="U1225" s="5">
        <v>0</v>
      </c>
      <c r="V1225" s="5">
        <f t="shared" si="27"/>
        <v>4.4625000000000004</v>
      </c>
      <c r="W1225" s="4">
        <v>0</v>
      </c>
    </row>
    <row r="1226" spans="1:23" x14ac:dyDescent="0.25">
      <c r="A1226" s="3" t="s">
        <v>1041</v>
      </c>
      <c r="B1226" s="3" t="s">
        <v>1042</v>
      </c>
      <c r="C1226" s="3" t="s">
        <v>1782</v>
      </c>
      <c r="D1226" s="3" t="s">
        <v>6</v>
      </c>
      <c r="E1226" s="4" t="s">
        <v>1026</v>
      </c>
      <c r="F1226" s="3" t="s">
        <v>1273</v>
      </c>
      <c r="G1226" s="3" t="s">
        <v>808</v>
      </c>
      <c r="H1226" s="3" t="s">
        <v>1020</v>
      </c>
      <c r="I1226" s="3" t="s">
        <v>1047</v>
      </c>
      <c r="J1226" s="3" t="s">
        <v>1022</v>
      </c>
      <c r="K1226" s="3" t="s">
        <v>1039</v>
      </c>
      <c r="L1226" s="5">
        <v>6.25</v>
      </c>
      <c r="M1226" s="4">
        <v>3</v>
      </c>
      <c r="N1226" s="5">
        <v>4.4749999874999995</v>
      </c>
      <c r="O1226" s="5">
        <v>1.4916666624999999</v>
      </c>
      <c r="P1226" s="4">
        <v>168</v>
      </c>
      <c r="Q1226" s="6">
        <v>1.78571428571429</v>
      </c>
      <c r="R1226" s="7">
        <v>2.1184523809523799</v>
      </c>
      <c r="S1226" s="6">
        <v>0</v>
      </c>
      <c r="T1226" s="5">
        <v>0</v>
      </c>
      <c r="U1226" s="5">
        <v>0</v>
      </c>
      <c r="V1226" s="5">
        <f t="shared" si="27"/>
        <v>4.4749999874999995</v>
      </c>
      <c r="W1226" s="4">
        <v>0</v>
      </c>
    </row>
    <row r="1227" spans="1:23" x14ac:dyDescent="0.25">
      <c r="A1227" s="3" t="s">
        <v>1041</v>
      </c>
      <c r="B1227" s="3" t="s">
        <v>1042</v>
      </c>
      <c r="C1227" s="3" t="s">
        <v>1783</v>
      </c>
      <c r="D1227" s="3" t="s">
        <v>1348</v>
      </c>
      <c r="E1227" s="4" t="s">
        <v>1026</v>
      </c>
      <c r="F1227" s="3" t="s">
        <v>1045</v>
      </c>
      <c r="G1227" s="3" t="s">
        <v>4</v>
      </c>
      <c r="H1227" s="3" t="s">
        <v>1020</v>
      </c>
      <c r="I1227" s="3" t="s">
        <v>1047</v>
      </c>
      <c r="J1227" s="3" t="s">
        <v>1022</v>
      </c>
      <c r="K1227" s="3" t="s">
        <v>1039</v>
      </c>
      <c r="L1227" s="5">
        <v>6.25</v>
      </c>
      <c r="M1227" s="4">
        <v>2</v>
      </c>
      <c r="N1227" s="5">
        <v>4.4874999999999998</v>
      </c>
      <c r="O1227" s="5">
        <v>2.2437499999999999</v>
      </c>
      <c r="P1227" s="4">
        <v>372</v>
      </c>
      <c r="Q1227" s="6">
        <v>0.53763440860215095</v>
      </c>
      <c r="R1227" s="7">
        <v>1.8368279569892501</v>
      </c>
      <c r="S1227" s="6">
        <v>0</v>
      </c>
      <c r="T1227" s="5">
        <v>0</v>
      </c>
      <c r="U1227" s="5">
        <v>0</v>
      </c>
      <c r="V1227" s="5">
        <f t="shared" si="27"/>
        <v>4.4874999999999998</v>
      </c>
      <c r="W1227" s="4">
        <v>0</v>
      </c>
    </row>
    <row r="1228" spans="1:23" x14ac:dyDescent="0.25">
      <c r="A1228" s="3" t="s">
        <v>1041</v>
      </c>
      <c r="B1228" s="3" t="s">
        <v>1042</v>
      </c>
      <c r="C1228" s="3" t="s">
        <v>1784</v>
      </c>
      <c r="D1228" s="3" t="s">
        <v>1184</v>
      </c>
      <c r="E1228" s="4" t="s">
        <v>1026</v>
      </c>
      <c r="F1228" s="3" t="s">
        <v>1081</v>
      </c>
      <c r="G1228" s="3" t="s">
        <v>2923</v>
      </c>
      <c r="H1228" s="3" t="s">
        <v>1020</v>
      </c>
      <c r="I1228" s="3" t="s">
        <v>1047</v>
      </c>
      <c r="J1228" s="3" t="s">
        <v>1022</v>
      </c>
      <c r="K1228" s="3" t="s">
        <v>1039</v>
      </c>
      <c r="L1228" s="5">
        <v>6.25</v>
      </c>
      <c r="M1228" s="4">
        <v>2</v>
      </c>
      <c r="N1228" s="5">
        <v>4.4874999999999998</v>
      </c>
      <c r="O1228" s="5">
        <v>2.2437499999999999</v>
      </c>
      <c r="P1228" s="4">
        <v>66</v>
      </c>
      <c r="Q1228" s="6">
        <v>3.0303030303030298</v>
      </c>
      <c r="R1228" s="7">
        <v>2.8409090909090899</v>
      </c>
      <c r="S1228" s="6">
        <v>0</v>
      </c>
      <c r="T1228" s="5">
        <v>0</v>
      </c>
      <c r="U1228" s="5">
        <v>0</v>
      </c>
      <c r="V1228" s="5">
        <f t="shared" si="27"/>
        <v>4.4874999999999998</v>
      </c>
      <c r="W1228" s="4">
        <v>0</v>
      </c>
    </row>
    <row r="1229" spans="1:23" x14ac:dyDescent="0.25">
      <c r="A1229" s="3" t="s">
        <v>1041</v>
      </c>
      <c r="B1229" s="3" t="s">
        <v>1042</v>
      </c>
      <c r="C1229" s="3" t="s">
        <v>1785</v>
      </c>
      <c r="D1229" s="3" t="s">
        <v>337</v>
      </c>
      <c r="E1229" s="4" t="s">
        <v>1026</v>
      </c>
      <c r="F1229" s="3" t="s">
        <v>1045</v>
      </c>
      <c r="G1229" s="3" t="s">
        <v>876</v>
      </c>
      <c r="H1229" s="3" t="s">
        <v>1020</v>
      </c>
      <c r="I1229" s="3" t="s">
        <v>1047</v>
      </c>
      <c r="J1229" s="3" t="s">
        <v>1022</v>
      </c>
      <c r="K1229" s="3" t="s">
        <v>1025</v>
      </c>
      <c r="L1229" s="5">
        <v>6.25</v>
      </c>
      <c r="M1229" s="4">
        <v>2</v>
      </c>
      <c r="N1229" s="5">
        <v>4.5</v>
      </c>
      <c r="O1229" s="5">
        <v>2.25</v>
      </c>
      <c r="P1229" s="4">
        <v>3</v>
      </c>
      <c r="Q1229" s="6">
        <v>66.6666666666667</v>
      </c>
      <c r="R1229" s="7">
        <v>3.6666666666666701</v>
      </c>
      <c r="S1229" s="6">
        <v>0</v>
      </c>
      <c r="T1229" s="5">
        <v>0</v>
      </c>
      <c r="U1229" s="5">
        <v>0</v>
      </c>
      <c r="V1229" s="5">
        <f t="shared" si="27"/>
        <v>4.5</v>
      </c>
      <c r="W1229" s="4">
        <v>0</v>
      </c>
    </row>
    <row r="1230" spans="1:23" x14ac:dyDescent="0.25">
      <c r="A1230" s="3" t="s">
        <v>1041</v>
      </c>
      <c r="B1230" s="3" t="s">
        <v>1042</v>
      </c>
      <c r="C1230" s="3" t="s">
        <v>1786</v>
      </c>
      <c r="D1230" s="3" t="s">
        <v>1073</v>
      </c>
      <c r="E1230" s="4" t="s">
        <v>1026</v>
      </c>
      <c r="F1230" s="3" t="s">
        <v>1254</v>
      </c>
      <c r="G1230" s="3" t="s">
        <v>2883</v>
      </c>
      <c r="H1230" s="3" t="s">
        <v>1020</v>
      </c>
      <c r="I1230" s="3" t="s">
        <v>1047</v>
      </c>
      <c r="J1230" s="3" t="s">
        <v>1022</v>
      </c>
      <c r="K1230" s="3" t="s">
        <v>1039</v>
      </c>
      <c r="L1230" s="5">
        <v>6.25</v>
      </c>
      <c r="M1230" s="4">
        <v>1</v>
      </c>
      <c r="N1230" s="5">
        <v>4.5125000000000002</v>
      </c>
      <c r="O1230" s="5">
        <v>4.5125000000000002</v>
      </c>
      <c r="P1230" s="4">
        <v>63</v>
      </c>
      <c r="Q1230" s="6">
        <v>1.5873015873015901</v>
      </c>
      <c r="R1230" s="7">
        <v>1.65936507936508</v>
      </c>
      <c r="S1230" s="6">
        <v>0</v>
      </c>
      <c r="T1230" s="5">
        <v>0</v>
      </c>
      <c r="U1230" s="5">
        <v>0</v>
      </c>
      <c r="V1230" s="5">
        <f t="shared" si="27"/>
        <v>4.5125000000000002</v>
      </c>
      <c r="W1230" s="4">
        <v>0</v>
      </c>
    </row>
    <row r="1231" spans="1:23" x14ac:dyDescent="0.25">
      <c r="A1231" s="3" t="s">
        <v>1041</v>
      </c>
      <c r="B1231" s="3" t="s">
        <v>1042</v>
      </c>
      <c r="C1231" s="3" t="s">
        <v>1787</v>
      </c>
      <c r="D1231" s="3" t="s">
        <v>1788</v>
      </c>
      <c r="E1231" s="4" t="s">
        <v>1026</v>
      </c>
      <c r="F1231" s="3" t="s">
        <v>1273</v>
      </c>
      <c r="G1231" s="3" t="s">
        <v>1274</v>
      </c>
      <c r="H1231" s="3" t="s">
        <v>1020</v>
      </c>
      <c r="I1231" s="3" t="s">
        <v>1047</v>
      </c>
      <c r="J1231" s="3" t="s">
        <v>1022</v>
      </c>
      <c r="K1231" s="3" t="s">
        <v>1039</v>
      </c>
      <c r="L1231" s="5">
        <v>6.25</v>
      </c>
      <c r="M1231" s="4">
        <v>1</v>
      </c>
      <c r="N1231" s="5">
        <v>4.5250000000000004</v>
      </c>
      <c r="O1231" s="5">
        <v>4.5250000000000004</v>
      </c>
      <c r="P1231" s="4">
        <v>3</v>
      </c>
      <c r="Q1231" s="6">
        <v>33.3333333333333</v>
      </c>
      <c r="R1231" s="7">
        <v>2</v>
      </c>
      <c r="S1231" s="6">
        <v>0</v>
      </c>
      <c r="T1231" s="5">
        <v>0</v>
      </c>
      <c r="U1231" s="5">
        <v>0</v>
      </c>
      <c r="V1231" s="5">
        <f t="shared" si="27"/>
        <v>4.5250000000000004</v>
      </c>
      <c r="W1231" s="4">
        <v>0</v>
      </c>
    </row>
    <row r="1232" spans="1:23" x14ac:dyDescent="0.25">
      <c r="A1232" s="3" t="s">
        <v>1041</v>
      </c>
      <c r="B1232" s="3" t="s">
        <v>1042</v>
      </c>
      <c r="C1232" s="3" t="s">
        <v>1789</v>
      </c>
      <c r="D1232" s="3" t="s">
        <v>1775</v>
      </c>
      <c r="E1232" s="4" t="s">
        <v>1026</v>
      </c>
      <c r="F1232" s="3" t="s">
        <v>1061</v>
      </c>
      <c r="G1232" s="3" t="s">
        <v>842</v>
      </c>
      <c r="H1232" s="3" t="s">
        <v>1020</v>
      </c>
      <c r="I1232" s="3" t="s">
        <v>1047</v>
      </c>
      <c r="J1232" s="3" t="s">
        <v>1022</v>
      </c>
      <c r="K1232" s="3" t="s">
        <v>1039</v>
      </c>
      <c r="L1232" s="5">
        <v>6.25</v>
      </c>
      <c r="M1232" s="4">
        <v>1</v>
      </c>
      <c r="N1232" s="5">
        <v>4.55</v>
      </c>
      <c r="O1232" s="5">
        <v>4.55</v>
      </c>
      <c r="P1232" s="4">
        <v>7</v>
      </c>
      <c r="Q1232" s="6">
        <v>14.285714285714301</v>
      </c>
      <c r="R1232" s="7">
        <v>1.4285714285714299</v>
      </c>
      <c r="S1232" s="6">
        <v>0</v>
      </c>
      <c r="T1232" s="5">
        <v>0</v>
      </c>
      <c r="U1232" s="5">
        <v>0</v>
      </c>
      <c r="V1232" s="5">
        <f t="shared" si="27"/>
        <v>4.55</v>
      </c>
      <c r="W1232" s="4">
        <v>0</v>
      </c>
    </row>
    <row r="1233" spans="1:23" x14ac:dyDescent="0.25">
      <c r="A1233" s="3" t="s">
        <v>1041</v>
      </c>
      <c r="B1233" s="3" t="s">
        <v>1042</v>
      </c>
      <c r="C1233" s="3" t="s">
        <v>1790</v>
      </c>
      <c r="D1233" s="3" t="s">
        <v>1044</v>
      </c>
      <c r="E1233" s="4" t="s">
        <v>1026</v>
      </c>
      <c r="F1233" s="3" t="s">
        <v>1308</v>
      </c>
      <c r="G1233" s="3" t="s">
        <v>14</v>
      </c>
      <c r="H1233" s="3" t="s">
        <v>1020</v>
      </c>
      <c r="I1233" s="3" t="s">
        <v>1047</v>
      </c>
      <c r="J1233" s="3" t="s">
        <v>1022</v>
      </c>
      <c r="K1233" s="3" t="s">
        <v>1025</v>
      </c>
      <c r="L1233" s="5">
        <v>6.25</v>
      </c>
      <c r="M1233" s="4">
        <v>2</v>
      </c>
      <c r="N1233" s="5">
        <v>4.5625</v>
      </c>
      <c r="O1233" s="5">
        <v>2.28125</v>
      </c>
      <c r="P1233" s="4">
        <v>4</v>
      </c>
      <c r="Q1233" s="6">
        <v>50</v>
      </c>
      <c r="R1233" s="7">
        <v>1</v>
      </c>
      <c r="S1233" s="6">
        <v>0</v>
      </c>
      <c r="T1233" s="5">
        <v>0</v>
      </c>
      <c r="U1233" s="5">
        <v>0</v>
      </c>
      <c r="V1233" s="5">
        <f t="shared" si="27"/>
        <v>4.5625</v>
      </c>
      <c r="W1233" s="4">
        <v>0</v>
      </c>
    </row>
    <row r="1234" spans="1:23" x14ac:dyDescent="0.25">
      <c r="A1234" s="3" t="s">
        <v>1041</v>
      </c>
      <c r="B1234" s="3" t="s">
        <v>1042</v>
      </c>
      <c r="C1234" s="3" t="s">
        <v>1791</v>
      </c>
      <c r="D1234" s="3" t="s">
        <v>58</v>
      </c>
      <c r="E1234" s="4" t="s">
        <v>1026</v>
      </c>
      <c r="F1234" s="3" t="s">
        <v>1085</v>
      </c>
      <c r="G1234" s="3" t="s">
        <v>1633</v>
      </c>
      <c r="H1234" s="3" t="s">
        <v>1020</v>
      </c>
      <c r="I1234" s="3" t="s">
        <v>1047</v>
      </c>
      <c r="J1234" s="3" t="s">
        <v>1022</v>
      </c>
      <c r="K1234" s="3" t="s">
        <v>1025</v>
      </c>
      <c r="L1234" s="5">
        <v>6.25</v>
      </c>
      <c r="M1234" s="4">
        <v>2</v>
      </c>
      <c r="N1234" s="5">
        <v>4.5625</v>
      </c>
      <c r="O1234" s="5">
        <v>2.28125</v>
      </c>
      <c r="P1234" s="4">
        <v>75</v>
      </c>
      <c r="Q1234" s="6">
        <v>2.6666666666666701</v>
      </c>
      <c r="R1234" s="7">
        <v>1.1709333333333301</v>
      </c>
      <c r="S1234" s="6">
        <v>0</v>
      </c>
      <c r="T1234" s="5">
        <v>0</v>
      </c>
      <c r="U1234" s="5">
        <v>0</v>
      </c>
      <c r="V1234" s="5">
        <f t="shared" si="27"/>
        <v>4.5625</v>
      </c>
      <c r="W1234" s="4">
        <v>0</v>
      </c>
    </row>
    <row r="1235" spans="1:23" x14ac:dyDescent="0.25">
      <c r="A1235" s="3" t="s">
        <v>1041</v>
      </c>
      <c r="B1235" s="3" t="s">
        <v>1042</v>
      </c>
      <c r="C1235" s="3" t="s">
        <v>1792</v>
      </c>
      <c r="D1235" s="3" t="s">
        <v>131</v>
      </c>
      <c r="E1235" s="4" t="s">
        <v>1026</v>
      </c>
      <c r="F1235" s="3" t="s">
        <v>1024</v>
      </c>
      <c r="G1235" s="3" t="s">
        <v>1071</v>
      </c>
      <c r="H1235" s="3" t="s">
        <v>1020</v>
      </c>
      <c r="I1235" s="3" t="s">
        <v>1047</v>
      </c>
      <c r="J1235" s="3" t="s">
        <v>1022</v>
      </c>
      <c r="K1235" s="3" t="s">
        <v>1039</v>
      </c>
      <c r="L1235" s="5">
        <v>6.25</v>
      </c>
      <c r="M1235" s="4">
        <v>2</v>
      </c>
      <c r="N1235" s="5">
        <v>4.5750000000000002</v>
      </c>
      <c r="O1235" s="5">
        <v>2.2875000000000001</v>
      </c>
      <c r="P1235" s="4">
        <v>10</v>
      </c>
      <c r="Q1235" s="6">
        <v>20</v>
      </c>
      <c r="R1235" s="7">
        <v>1.7</v>
      </c>
      <c r="S1235" s="6">
        <v>0</v>
      </c>
      <c r="T1235" s="5">
        <v>0</v>
      </c>
      <c r="U1235" s="5">
        <v>0</v>
      </c>
      <c r="V1235" s="5">
        <f t="shared" si="27"/>
        <v>4.5750000000000002</v>
      </c>
      <c r="W1235" s="4">
        <v>0</v>
      </c>
    </row>
    <row r="1236" spans="1:23" x14ac:dyDescent="0.25">
      <c r="A1236" s="3" t="s">
        <v>1041</v>
      </c>
      <c r="B1236" s="3" t="s">
        <v>1042</v>
      </c>
      <c r="C1236" s="3" t="s">
        <v>1793</v>
      </c>
      <c r="D1236" s="3" t="s">
        <v>422</v>
      </c>
      <c r="E1236" s="4" t="s">
        <v>1026</v>
      </c>
      <c r="F1236" s="3" t="s">
        <v>1241</v>
      </c>
      <c r="G1236" s="3" t="s">
        <v>2847</v>
      </c>
      <c r="H1236" s="3" t="s">
        <v>402</v>
      </c>
      <c r="I1236" s="3" t="s">
        <v>1047</v>
      </c>
      <c r="J1236" s="3" t="s">
        <v>1022</v>
      </c>
      <c r="K1236" s="3" t="s">
        <v>1025</v>
      </c>
      <c r="L1236" s="5">
        <v>6.25</v>
      </c>
      <c r="M1236" s="4">
        <v>1</v>
      </c>
      <c r="N1236" s="5">
        <v>4.5999999999999996</v>
      </c>
      <c r="O1236" s="5">
        <v>4.5999999999999996</v>
      </c>
      <c r="P1236" s="4">
        <v>128</v>
      </c>
      <c r="Q1236" s="6">
        <v>0.78125</v>
      </c>
      <c r="R1236" s="7">
        <v>1.23046875</v>
      </c>
      <c r="S1236" s="6">
        <v>0</v>
      </c>
      <c r="T1236" s="5">
        <v>0</v>
      </c>
      <c r="U1236" s="5">
        <v>0</v>
      </c>
      <c r="V1236" s="5">
        <f t="shared" si="27"/>
        <v>4.5999999999999996</v>
      </c>
      <c r="W1236" s="4">
        <v>0</v>
      </c>
    </row>
    <row r="1237" spans="1:23" x14ac:dyDescent="0.25">
      <c r="A1237" s="3" t="s">
        <v>1041</v>
      </c>
      <c r="B1237" s="3" t="s">
        <v>1042</v>
      </c>
      <c r="C1237" s="3" t="s">
        <v>1794</v>
      </c>
      <c r="D1237" s="3" t="s">
        <v>1209</v>
      </c>
      <c r="E1237" s="4" t="s">
        <v>1026</v>
      </c>
      <c r="F1237" s="3" t="s">
        <v>1308</v>
      </c>
      <c r="G1237" s="3" t="s">
        <v>1525</v>
      </c>
      <c r="H1237" s="3" t="s">
        <v>1020</v>
      </c>
      <c r="I1237" s="3" t="s">
        <v>1047</v>
      </c>
      <c r="J1237" s="3" t="s">
        <v>1022</v>
      </c>
      <c r="K1237" s="3" t="s">
        <v>1039</v>
      </c>
      <c r="L1237" s="5">
        <v>6.25</v>
      </c>
      <c r="M1237" s="4">
        <v>1</v>
      </c>
      <c r="N1237" s="5">
        <v>4.6124999999999998</v>
      </c>
      <c r="O1237" s="5">
        <v>4.6124999999999998</v>
      </c>
      <c r="P1237" s="4">
        <v>2</v>
      </c>
      <c r="Q1237" s="6">
        <v>50</v>
      </c>
      <c r="R1237" s="7">
        <v>1</v>
      </c>
      <c r="S1237" s="6">
        <v>0</v>
      </c>
      <c r="T1237" s="5">
        <v>0</v>
      </c>
      <c r="U1237" s="5">
        <v>0</v>
      </c>
      <c r="V1237" s="5">
        <f t="shared" si="27"/>
        <v>4.6124999999999998</v>
      </c>
      <c r="W1237" s="4">
        <v>0</v>
      </c>
    </row>
    <row r="1238" spans="1:23" x14ac:dyDescent="0.25">
      <c r="A1238" s="3" t="s">
        <v>1041</v>
      </c>
      <c r="B1238" s="3" t="s">
        <v>1042</v>
      </c>
      <c r="C1238" s="3" t="s">
        <v>1795</v>
      </c>
      <c r="D1238" s="3" t="s">
        <v>113</v>
      </c>
      <c r="E1238" s="4" t="s">
        <v>1026</v>
      </c>
      <c r="F1238" s="3" t="s">
        <v>1085</v>
      </c>
      <c r="G1238" s="3" t="s">
        <v>2867</v>
      </c>
      <c r="H1238" s="3" t="s">
        <v>1020</v>
      </c>
      <c r="I1238" s="3" t="s">
        <v>1047</v>
      </c>
      <c r="J1238" s="3" t="s">
        <v>1022</v>
      </c>
      <c r="K1238" s="3" t="s">
        <v>1025</v>
      </c>
      <c r="L1238" s="5">
        <v>6.25</v>
      </c>
      <c r="M1238" s="4">
        <v>3</v>
      </c>
      <c r="N1238" s="5">
        <v>4.6124999999999998</v>
      </c>
      <c r="O1238" s="5">
        <v>1.5375000000000001</v>
      </c>
      <c r="P1238" s="4">
        <v>5</v>
      </c>
      <c r="Q1238" s="6">
        <v>60</v>
      </c>
      <c r="R1238" s="7">
        <v>2.2000000000000002</v>
      </c>
      <c r="S1238" s="6">
        <v>0</v>
      </c>
      <c r="T1238" s="5">
        <v>0</v>
      </c>
      <c r="U1238" s="5">
        <v>0</v>
      </c>
      <c r="V1238" s="5">
        <f t="shared" si="27"/>
        <v>4.6124999999999998</v>
      </c>
      <c r="W1238" s="4">
        <v>0</v>
      </c>
    </row>
    <row r="1239" spans="1:23" x14ac:dyDescent="0.25">
      <c r="A1239" s="3" t="s">
        <v>1041</v>
      </c>
      <c r="B1239" s="3" t="s">
        <v>1042</v>
      </c>
      <c r="C1239" s="3" t="s">
        <v>1796</v>
      </c>
      <c r="D1239" s="3" t="s">
        <v>706</v>
      </c>
      <c r="E1239" s="4" t="s">
        <v>1026</v>
      </c>
      <c r="F1239" s="3" t="s">
        <v>1024</v>
      </c>
      <c r="G1239" s="3" t="s">
        <v>830</v>
      </c>
      <c r="H1239" s="3" t="s">
        <v>1020</v>
      </c>
      <c r="I1239" s="3" t="s">
        <v>1047</v>
      </c>
      <c r="J1239" s="3" t="s">
        <v>1022</v>
      </c>
      <c r="K1239" s="3" t="s">
        <v>1025</v>
      </c>
      <c r="L1239" s="5">
        <v>6.25</v>
      </c>
      <c r="M1239" s="4">
        <v>2</v>
      </c>
      <c r="N1239" s="5">
        <v>4.6124999999999998</v>
      </c>
      <c r="O1239" s="5">
        <v>2.3062499999999999</v>
      </c>
      <c r="P1239" s="4">
        <v>9</v>
      </c>
      <c r="Q1239" s="6">
        <v>22.2222222222222</v>
      </c>
      <c r="R1239" s="7">
        <v>1.3333333333333299</v>
      </c>
      <c r="S1239" s="6">
        <v>0</v>
      </c>
      <c r="T1239" s="5">
        <v>0</v>
      </c>
      <c r="U1239" s="5">
        <v>0</v>
      </c>
      <c r="V1239" s="5">
        <f t="shared" si="27"/>
        <v>4.6124999999999998</v>
      </c>
      <c r="W1239" s="4">
        <v>0</v>
      </c>
    </row>
    <row r="1240" spans="1:23" x14ac:dyDescent="0.25">
      <c r="A1240" s="3" t="s">
        <v>1041</v>
      </c>
      <c r="B1240" s="3" t="s">
        <v>1042</v>
      </c>
      <c r="C1240" s="3" t="s">
        <v>1797</v>
      </c>
      <c r="D1240" s="3" t="s">
        <v>145</v>
      </c>
      <c r="E1240" s="4" t="s">
        <v>1026</v>
      </c>
      <c r="F1240" s="3" t="s">
        <v>1067</v>
      </c>
      <c r="G1240" s="3" t="s">
        <v>1068</v>
      </c>
      <c r="H1240" s="3" t="s">
        <v>1020</v>
      </c>
      <c r="I1240" s="3" t="s">
        <v>1047</v>
      </c>
      <c r="J1240" s="3" t="s">
        <v>1022</v>
      </c>
      <c r="K1240" s="3" t="s">
        <v>1025</v>
      </c>
      <c r="L1240" s="5">
        <v>6.25</v>
      </c>
      <c r="M1240" s="4">
        <v>3</v>
      </c>
      <c r="N1240" s="5">
        <v>4.6249999874999999</v>
      </c>
      <c r="O1240" s="5">
        <v>1.5416666625</v>
      </c>
      <c r="P1240" s="4">
        <v>8</v>
      </c>
      <c r="Q1240" s="6">
        <v>37.5</v>
      </c>
      <c r="R1240" s="7">
        <v>1</v>
      </c>
      <c r="S1240" s="6">
        <v>0</v>
      </c>
      <c r="T1240" s="5">
        <v>0</v>
      </c>
      <c r="U1240" s="5">
        <v>0</v>
      </c>
      <c r="V1240" s="5">
        <f t="shared" si="27"/>
        <v>4.6249999874999999</v>
      </c>
      <c r="W1240" s="4">
        <v>0</v>
      </c>
    </row>
    <row r="1241" spans="1:23" x14ac:dyDescent="0.25">
      <c r="A1241" s="3" t="s">
        <v>1041</v>
      </c>
      <c r="B1241" s="3" t="s">
        <v>1042</v>
      </c>
      <c r="C1241" s="3" t="s">
        <v>1798</v>
      </c>
      <c r="D1241" s="3" t="s">
        <v>2874</v>
      </c>
      <c r="E1241" s="4" t="s">
        <v>1026</v>
      </c>
      <c r="F1241" s="3" t="s">
        <v>1074</v>
      </c>
      <c r="G1241" s="3" t="s">
        <v>1075</v>
      </c>
      <c r="H1241" s="3" t="s">
        <v>1020</v>
      </c>
      <c r="I1241" s="3" t="s">
        <v>1047</v>
      </c>
      <c r="J1241" s="3" t="s">
        <v>1022</v>
      </c>
      <c r="K1241" s="3" t="s">
        <v>1039</v>
      </c>
      <c r="L1241" s="5">
        <v>6.25</v>
      </c>
      <c r="M1241" s="4">
        <v>2</v>
      </c>
      <c r="N1241" s="5">
        <v>4.6375000000000002</v>
      </c>
      <c r="O1241" s="5">
        <v>2.3187500000000001</v>
      </c>
      <c r="P1241" s="4">
        <v>22</v>
      </c>
      <c r="Q1241" s="6">
        <v>9.0909090909090899</v>
      </c>
      <c r="R1241" s="7">
        <v>1</v>
      </c>
      <c r="S1241" s="6">
        <v>0</v>
      </c>
      <c r="T1241" s="5">
        <v>0</v>
      </c>
      <c r="U1241" s="5">
        <v>0</v>
      </c>
      <c r="V1241" s="5">
        <f t="shared" si="27"/>
        <v>4.6375000000000002</v>
      </c>
      <c r="W1241" s="4">
        <v>0</v>
      </c>
    </row>
    <row r="1242" spans="1:23" x14ac:dyDescent="0.25">
      <c r="A1242" s="3" t="s">
        <v>1041</v>
      </c>
      <c r="B1242" s="3" t="s">
        <v>1042</v>
      </c>
      <c r="C1242" s="3" t="s">
        <v>1799</v>
      </c>
      <c r="D1242" s="3" t="s">
        <v>1464</v>
      </c>
      <c r="E1242" s="4" t="s">
        <v>1026</v>
      </c>
      <c r="F1242" s="3" t="s">
        <v>1254</v>
      </c>
      <c r="G1242" s="3" t="s">
        <v>1687</v>
      </c>
      <c r="H1242" s="3" t="s">
        <v>1020</v>
      </c>
      <c r="I1242" s="3" t="s">
        <v>1047</v>
      </c>
      <c r="J1242" s="3" t="s">
        <v>1022</v>
      </c>
      <c r="K1242" s="3" t="s">
        <v>1025</v>
      </c>
      <c r="L1242" s="5">
        <v>6.25</v>
      </c>
      <c r="M1242" s="4">
        <v>1</v>
      </c>
      <c r="N1242" s="5">
        <v>4.6500000000000004</v>
      </c>
      <c r="O1242" s="5">
        <v>4.6500000000000004</v>
      </c>
      <c r="P1242" s="4">
        <v>5</v>
      </c>
      <c r="Q1242" s="6">
        <v>20</v>
      </c>
      <c r="R1242" s="7">
        <v>1</v>
      </c>
      <c r="S1242" s="6">
        <v>0</v>
      </c>
      <c r="T1242" s="5">
        <v>0</v>
      </c>
      <c r="U1242" s="5">
        <v>0</v>
      </c>
      <c r="V1242" s="5">
        <f t="shared" si="27"/>
        <v>4.6500000000000004</v>
      </c>
      <c r="W1242" s="4">
        <v>0</v>
      </c>
    </row>
    <row r="1243" spans="1:23" x14ac:dyDescent="0.25">
      <c r="A1243" s="3" t="s">
        <v>1041</v>
      </c>
      <c r="B1243" s="3" t="s">
        <v>1042</v>
      </c>
      <c r="C1243" s="3" t="s">
        <v>1800</v>
      </c>
      <c r="D1243" s="3" t="s">
        <v>1801</v>
      </c>
      <c r="E1243" s="4" t="s">
        <v>1026</v>
      </c>
      <c r="F1243" s="3" t="s">
        <v>1061</v>
      </c>
      <c r="G1243" s="3" t="s">
        <v>2907</v>
      </c>
      <c r="H1243" s="3" t="s">
        <v>1020</v>
      </c>
      <c r="I1243" s="3" t="s">
        <v>1047</v>
      </c>
      <c r="J1243" s="3" t="s">
        <v>1022</v>
      </c>
      <c r="K1243" s="3" t="s">
        <v>1039</v>
      </c>
      <c r="L1243" s="5">
        <v>6.25</v>
      </c>
      <c r="M1243" s="4">
        <v>1</v>
      </c>
      <c r="N1243" s="5">
        <v>4.6500000000000004</v>
      </c>
      <c r="O1243" s="5">
        <v>4.6500000000000004</v>
      </c>
      <c r="P1243" s="4">
        <v>1</v>
      </c>
      <c r="Q1243" s="6">
        <v>100</v>
      </c>
      <c r="R1243" s="7">
        <v>1</v>
      </c>
      <c r="S1243" s="6">
        <v>0</v>
      </c>
      <c r="T1243" s="5">
        <v>0</v>
      </c>
      <c r="U1243" s="5">
        <v>0</v>
      </c>
      <c r="V1243" s="5">
        <f t="shared" si="27"/>
        <v>4.6500000000000004</v>
      </c>
      <c r="W1243" s="4">
        <v>0</v>
      </c>
    </row>
    <row r="1244" spans="1:23" x14ac:dyDescent="0.25">
      <c r="A1244" s="3" t="s">
        <v>1041</v>
      </c>
      <c r="B1244" s="3" t="s">
        <v>1042</v>
      </c>
      <c r="C1244" s="3" t="s">
        <v>1802</v>
      </c>
      <c r="D1244" s="3" t="s">
        <v>355</v>
      </c>
      <c r="E1244" s="4" t="s">
        <v>1026</v>
      </c>
      <c r="F1244" s="3" t="s">
        <v>1254</v>
      </c>
      <c r="G1244" s="3" t="s">
        <v>1177</v>
      </c>
      <c r="H1244" s="3" t="s">
        <v>1020</v>
      </c>
      <c r="I1244" s="3" t="s">
        <v>1047</v>
      </c>
      <c r="J1244" s="3" t="s">
        <v>1022</v>
      </c>
      <c r="K1244" s="3" t="s">
        <v>1025</v>
      </c>
      <c r="L1244" s="5">
        <v>6.25</v>
      </c>
      <c r="M1244" s="4">
        <v>2</v>
      </c>
      <c r="N1244" s="5">
        <v>4.6624999999999996</v>
      </c>
      <c r="O1244" s="5">
        <v>2.3312499999999998</v>
      </c>
      <c r="P1244" s="4">
        <v>17</v>
      </c>
      <c r="Q1244" s="6">
        <v>11.764705882352899</v>
      </c>
      <c r="R1244" s="7">
        <v>1.1741176470588199</v>
      </c>
      <c r="S1244" s="6">
        <v>0</v>
      </c>
      <c r="T1244" s="5">
        <v>0</v>
      </c>
      <c r="U1244" s="5">
        <v>0</v>
      </c>
      <c r="V1244" s="5">
        <f t="shared" si="27"/>
        <v>4.6624999999999996</v>
      </c>
      <c r="W1244" s="4">
        <v>0</v>
      </c>
    </row>
    <row r="1245" spans="1:23" x14ac:dyDescent="0.25">
      <c r="A1245" s="3" t="s">
        <v>1041</v>
      </c>
      <c r="B1245" s="3" t="s">
        <v>1042</v>
      </c>
      <c r="C1245" s="3" t="s">
        <v>1803</v>
      </c>
      <c r="D1245" s="3" t="s">
        <v>1315</v>
      </c>
      <c r="E1245" s="4" t="s">
        <v>1026</v>
      </c>
      <c r="F1245" s="3" t="s">
        <v>1254</v>
      </c>
      <c r="G1245" s="3" t="s">
        <v>2883</v>
      </c>
      <c r="H1245" s="3" t="s">
        <v>1020</v>
      </c>
      <c r="I1245" s="3" t="s">
        <v>1047</v>
      </c>
      <c r="J1245" s="3" t="s">
        <v>1022</v>
      </c>
      <c r="K1245" s="3" t="s">
        <v>1039</v>
      </c>
      <c r="L1245" s="5">
        <v>6.25</v>
      </c>
      <c r="M1245" s="4">
        <v>2</v>
      </c>
      <c r="N1245" s="5">
        <v>4.6624999999999996</v>
      </c>
      <c r="O1245" s="5">
        <v>2.3312499999999998</v>
      </c>
      <c r="P1245" s="4">
        <v>21</v>
      </c>
      <c r="Q1245" s="6">
        <v>9.5238095238095202</v>
      </c>
      <c r="R1245" s="7">
        <v>1.04666666666667</v>
      </c>
      <c r="S1245" s="6">
        <v>0</v>
      </c>
      <c r="T1245" s="5">
        <v>0</v>
      </c>
      <c r="U1245" s="5">
        <v>0</v>
      </c>
      <c r="V1245" s="5">
        <f t="shared" si="27"/>
        <v>4.6624999999999996</v>
      </c>
      <c r="W1245" s="4">
        <v>0</v>
      </c>
    </row>
    <row r="1246" spans="1:23" x14ac:dyDescent="0.25">
      <c r="A1246" s="3" t="s">
        <v>1041</v>
      </c>
      <c r="B1246" s="3" t="s">
        <v>1042</v>
      </c>
      <c r="C1246" s="3" t="s">
        <v>1804</v>
      </c>
      <c r="D1246" s="3" t="s">
        <v>2530</v>
      </c>
      <c r="E1246" s="4" t="s">
        <v>1026</v>
      </c>
      <c r="F1246" s="3" t="s">
        <v>1061</v>
      </c>
      <c r="G1246" s="3" t="s">
        <v>1281</v>
      </c>
      <c r="H1246" s="3" t="s">
        <v>1020</v>
      </c>
      <c r="I1246" s="3" t="s">
        <v>1047</v>
      </c>
      <c r="J1246" s="3" t="s">
        <v>1022</v>
      </c>
      <c r="K1246" s="3" t="s">
        <v>1023</v>
      </c>
      <c r="L1246" s="5">
        <v>6.25</v>
      </c>
      <c r="M1246" s="4">
        <v>2</v>
      </c>
      <c r="N1246" s="5">
        <v>4.6624999999999996</v>
      </c>
      <c r="O1246" s="5">
        <v>2.3312499999999998</v>
      </c>
      <c r="P1246" s="4">
        <v>2</v>
      </c>
      <c r="Q1246" s="6">
        <v>100</v>
      </c>
      <c r="R1246" s="7">
        <v>1</v>
      </c>
      <c r="S1246" s="6">
        <v>0</v>
      </c>
      <c r="T1246" s="5">
        <v>0</v>
      </c>
      <c r="U1246" s="5">
        <v>0</v>
      </c>
      <c r="V1246" s="5">
        <f t="shared" si="27"/>
        <v>4.6624999999999996</v>
      </c>
      <c r="W1246" s="4">
        <v>0</v>
      </c>
    </row>
    <row r="1247" spans="1:23" x14ac:dyDescent="0.25">
      <c r="A1247" s="3" t="s">
        <v>1041</v>
      </c>
      <c r="B1247" s="3" t="s">
        <v>1042</v>
      </c>
      <c r="C1247" s="3" t="s">
        <v>1805</v>
      </c>
      <c r="D1247" s="3" t="s">
        <v>1696</v>
      </c>
      <c r="E1247" s="4" t="s">
        <v>1026</v>
      </c>
      <c r="F1247" s="3" t="s">
        <v>1024</v>
      </c>
      <c r="G1247" s="3" t="s">
        <v>3053</v>
      </c>
      <c r="H1247" s="3" t="s">
        <v>1020</v>
      </c>
      <c r="I1247" s="3" t="s">
        <v>1047</v>
      </c>
      <c r="J1247" s="3" t="s">
        <v>1022</v>
      </c>
      <c r="K1247" s="3" t="s">
        <v>1025</v>
      </c>
      <c r="L1247" s="5">
        <v>6.25</v>
      </c>
      <c r="M1247" s="4">
        <v>1</v>
      </c>
      <c r="N1247" s="5">
        <v>4.6624999999999996</v>
      </c>
      <c r="O1247" s="5">
        <v>4.6624999999999996</v>
      </c>
      <c r="P1247" s="4">
        <v>21</v>
      </c>
      <c r="Q1247" s="6">
        <v>4.7619047619047601</v>
      </c>
      <c r="R1247" s="7">
        <v>1.0928571428571401</v>
      </c>
      <c r="S1247" s="6">
        <v>0</v>
      </c>
      <c r="T1247" s="5">
        <v>0</v>
      </c>
      <c r="U1247" s="5">
        <v>0</v>
      </c>
      <c r="V1247" s="5">
        <f t="shared" si="27"/>
        <v>4.6624999999999996</v>
      </c>
      <c r="W1247" s="4">
        <v>0</v>
      </c>
    </row>
    <row r="1248" spans="1:23" x14ac:dyDescent="0.25">
      <c r="A1248" s="3" t="s">
        <v>1041</v>
      </c>
      <c r="B1248" s="3" t="s">
        <v>1042</v>
      </c>
      <c r="C1248" s="3" t="s">
        <v>1806</v>
      </c>
      <c r="D1248" s="3" t="s">
        <v>827</v>
      </c>
      <c r="E1248" s="4" t="s">
        <v>1026</v>
      </c>
      <c r="F1248" s="3" t="s">
        <v>1018</v>
      </c>
      <c r="G1248" s="3" t="s">
        <v>1238</v>
      </c>
      <c r="H1248" s="3" t="s">
        <v>1020</v>
      </c>
      <c r="I1248" s="3" t="s">
        <v>1047</v>
      </c>
      <c r="J1248" s="3" t="s">
        <v>1022</v>
      </c>
      <c r="K1248" s="3" t="s">
        <v>1025</v>
      </c>
      <c r="L1248" s="5">
        <v>6.25</v>
      </c>
      <c r="M1248" s="4">
        <v>13</v>
      </c>
      <c r="N1248" s="5">
        <v>4.6749998750000001</v>
      </c>
      <c r="O1248" s="5">
        <v>0.35961537500000001</v>
      </c>
      <c r="P1248" s="4">
        <v>2806</v>
      </c>
      <c r="Q1248" s="6">
        <v>0.46329294369208801</v>
      </c>
      <c r="R1248" s="7">
        <v>6.3942266571632196</v>
      </c>
      <c r="S1248" s="6">
        <v>0</v>
      </c>
      <c r="T1248" s="5">
        <v>0</v>
      </c>
      <c r="U1248" s="5">
        <v>0</v>
      </c>
      <c r="V1248" s="5">
        <f t="shared" si="27"/>
        <v>4.6749998750000001</v>
      </c>
      <c r="W1248" s="4">
        <v>0</v>
      </c>
    </row>
    <row r="1249" spans="1:23" x14ac:dyDescent="0.25">
      <c r="A1249" s="3" t="s">
        <v>1041</v>
      </c>
      <c r="B1249" s="3" t="s">
        <v>1042</v>
      </c>
      <c r="C1249" s="3" t="s">
        <v>1807</v>
      </c>
      <c r="D1249" s="3" t="s">
        <v>1808</v>
      </c>
      <c r="E1249" s="4" t="s">
        <v>1034</v>
      </c>
      <c r="F1249" s="3" t="s">
        <v>1018</v>
      </c>
      <c r="G1249" s="3" t="s">
        <v>903</v>
      </c>
      <c r="H1249" s="3" t="s">
        <v>1020</v>
      </c>
      <c r="I1249" s="3" t="s">
        <v>1047</v>
      </c>
      <c r="J1249" s="3" t="s">
        <v>1022</v>
      </c>
      <c r="K1249" s="3" t="s">
        <v>1039</v>
      </c>
      <c r="L1249" s="5">
        <v>6.25</v>
      </c>
      <c r="M1249" s="4">
        <v>3</v>
      </c>
      <c r="N1249" s="5">
        <v>4.6875</v>
      </c>
      <c r="O1249" s="5">
        <v>1.5625</v>
      </c>
      <c r="P1249" s="4">
        <v>61</v>
      </c>
      <c r="Q1249" s="6">
        <v>4.9180327868852496</v>
      </c>
      <c r="R1249" s="7">
        <v>1.4950819672131099</v>
      </c>
      <c r="S1249" s="6">
        <v>0</v>
      </c>
      <c r="T1249" s="5">
        <v>0</v>
      </c>
      <c r="U1249" s="5">
        <v>0</v>
      </c>
      <c r="V1249" s="5">
        <f t="shared" si="27"/>
        <v>4.6875</v>
      </c>
      <c r="W1249" s="4">
        <v>0</v>
      </c>
    </row>
    <row r="1250" spans="1:23" x14ac:dyDescent="0.25">
      <c r="A1250" s="3" t="s">
        <v>1041</v>
      </c>
      <c r="B1250" s="3" t="s">
        <v>1042</v>
      </c>
      <c r="C1250" s="3" t="s">
        <v>1809</v>
      </c>
      <c r="D1250" s="3" t="s">
        <v>342</v>
      </c>
      <c r="E1250" s="4" t="s">
        <v>1026</v>
      </c>
      <c r="F1250" s="3" t="s">
        <v>1061</v>
      </c>
      <c r="G1250" s="3" t="s">
        <v>1260</v>
      </c>
      <c r="H1250" s="3" t="s">
        <v>1020</v>
      </c>
      <c r="I1250" s="3" t="s">
        <v>1047</v>
      </c>
      <c r="J1250" s="3" t="s">
        <v>1022</v>
      </c>
      <c r="K1250" s="3" t="s">
        <v>1039</v>
      </c>
      <c r="L1250" s="5">
        <v>6.25</v>
      </c>
      <c r="M1250" s="4">
        <v>1</v>
      </c>
      <c r="N1250" s="5">
        <v>4.6875</v>
      </c>
      <c r="O1250" s="5">
        <v>4.6875</v>
      </c>
      <c r="P1250" s="4">
        <v>3</v>
      </c>
      <c r="Q1250" s="6">
        <v>33.3333333333333</v>
      </c>
      <c r="R1250" s="7">
        <v>1</v>
      </c>
      <c r="S1250" s="6">
        <v>0</v>
      </c>
      <c r="T1250" s="5">
        <v>0</v>
      </c>
      <c r="U1250" s="5">
        <v>0</v>
      </c>
      <c r="V1250" s="5">
        <f t="shared" si="27"/>
        <v>4.6875</v>
      </c>
      <c r="W1250" s="4">
        <v>0</v>
      </c>
    </row>
    <row r="1251" spans="1:23" x14ac:dyDescent="0.25">
      <c r="A1251" s="3" t="s">
        <v>1041</v>
      </c>
      <c r="B1251" s="3" t="s">
        <v>1042</v>
      </c>
      <c r="C1251" s="3" t="s">
        <v>1810</v>
      </c>
      <c r="D1251" s="3" t="s">
        <v>1811</v>
      </c>
      <c r="E1251" s="4" t="s">
        <v>1026</v>
      </c>
      <c r="F1251" s="3" t="s">
        <v>1018</v>
      </c>
      <c r="G1251" s="3" t="s">
        <v>893</v>
      </c>
      <c r="H1251" s="3" t="s">
        <v>1020</v>
      </c>
      <c r="I1251" s="3" t="s">
        <v>1047</v>
      </c>
      <c r="J1251" s="3" t="s">
        <v>1022</v>
      </c>
      <c r="K1251" s="3" t="s">
        <v>1039</v>
      </c>
      <c r="L1251" s="5">
        <v>6.25</v>
      </c>
      <c r="M1251" s="4">
        <v>1</v>
      </c>
      <c r="N1251" s="5">
        <v>4.7125000000000004</v>
      </c>
      <c r="O1251" s="5">
        <v>4.7125000000000004</v>
      </c>
      <c r="P1251" s="4">
        <v>106</v>
      </c>
      <c r="Q1251" s="6">
        <v>0.94339622641509402</v>
      </c>
      <c r="R1251" s="7">
        <v>1.72169811320755</v>
      </c>
      <c r="S1251" s="6">
        <v>0</v>
      </c>
      <c r="T1251" s="5">
        <v>0</v>
      </c>
      <c r="U1251" s="5">
        <v>0</v>
      </c>
      <c r="V1251" s="5">
        <f t="shared" si="27"/>
        <v>4.7125000000000004</v>
      </c>
      <c r="W1251" s="4">
        <v>0</v>
      </c>
    </row>
    <row r="1252" spans="1:23" x14ac:dyDescent="0.25">
      <c r="A1252" s="3" t="s">
        <v>1041</v>
      </c>
      <c r="B1252" s="3" t="s">
        <v>1042</v>
      </c>
      <c r="C1252" s="3" t="s">
        <v>1812</v>
      </c>
      <c r="D1252" s="3" t="s">
        <v>833</v>
      </c>
      <c r="E1252" s="4" t="s">
        <v>1026</v>
      </c>
      <c r="F1252" s="3" t="s">
        <v>1061</v>
      </c>
      <c r="G1252" s="3" t="s">
        <v>1111</v>
      </c>
      <c r="H1252" s="3" t="s">
        <v>1020</v>
      </c>
      <c r="I1252" s="3" t="s">
        <v>1047</v>
      </c>
      <c r="J1252" s="3" t="s">
        <v>1022</v>
      </c>
      <c r="K1252" s="3" t="s">
        <v>1039</v>
      </c>
      <c r="L1252" s="5">
        <v>6.25</v>
      </c>
      <c r="M1252" s="4">
        <v>1</v>
      </c>
      <c r="N1252" s="5">
        <v>4.7125000000000004</v>
      </c>
      <c r="O1252" s="5">
        <v>4.7125000000000004</v>
      </c>
      <c r="P1252" s="4">
        <v>24</v>
      </c>
      <c r="Q1252" s="6">
        <v>4.1666666666666696</v>
      </c>
      <c r="R1252" s="7">
        <v>2.2083333333333299</v>
      </c>
      <c r="S1252" s="6">
        <v>0</v>
      </c>
      <c r="T1252" s="5">
        <v>0</v>
      </c>
      <c r="U1252" s="5">
        <v>0</v>
      </c>
      <c r="V1252" s="5">
        <f t="shared" si="27"/>
        <v>4.7125000000000004</v>
      </c>
      <c r="W1252" s="4">
        <v>0</v>
      </c>
    </row>
    <row r="1253" spans="1:23" x14ac:dyDescent="0.25">
      <c r="A1253" s="3" t="s">
        <v>1041</v>
      </c>
      <c r="B1253" s="3" t="s">
        <v>1042</v>
      </c>
      <c r="C1253" s="3" t="s">
        <v>1813</v>
      </c>
      <c r="D1253" s="3" t="s">
        <v>680</v>
      </c>
      <c r="E1253" s="4" t="s">
        <v>1026</v>
      </c>
      <c r="F1253" s="3" t="s">
        <v>1085</v>
      </c>
      <c r="G1253" s="3" t="s">
        <v>1086</v>
      </c>
      <c r="H1253" s="3" t="s">
        <v>1020</v>
      </c>
      <c r="I1253" s="3" t="s">
        <v>1047</v>
      </c>
      <c r="J1253" s="3" t="s">
        <v>1022</v>
      </c>
      <c r="K1253" s="3" t="s">
        <v>1025</v>
      </c>
      <c r="L1253" s="5">
        <v>6.25</v>
      </c>
      <c r="M1253" s="4">
        <v>1</v>
      </c>
      <c r="N1253" s="5">
        <v>4.7125000000000004</v>
      </c>
      <c r="O1253" s="5">
        <v>4.7125000000000004</v>
      </c>
      <c r="P1253" s="4">
        <v>3</v>
      </c>
      <c r="Q1253" s="6">
        <v>33.3333333333333</v>
      </c>
      <c r="R1253" s="7">
        <v>1</v>
      </c>
      <c r="S1253" s="6">
        <v>0</v>
      </c>
      <c r="T1253" s="5">
        <v>0</v>
      </c>
      <c r="U1253" s="5">
        <v>0</v>
      </c>
      <c r="V1253" s="5">
        <f t="shared" si="27"/>
        <v>4.7125000000000004</v>
      </c>
      <c r="W1253" s="4">
        <v>0</v>
      </c>
    </row>
    <row r="1254" spans="1:23" x14ac:dyDescent="0.25">
      <c r="A1254" s="3" t="s">
        <v>1041</v>
      </c>
      <c r="B1254" s="3" t="s">
        <v>1042</v>
      </c>
      <c r="C1254" s="3" t="s">
        <v>1814</v>
      </c>
      <c r="D1254" s="3" t="s">
        <v>700</v>
      </c>
      <c r="E1254" s="4" t="s">
        <v>1026</v>
      </c>
      <c r="F1254" s="3" t="s">
        <v>1024</v>
      </c>
      <c r="G1254" s="3" t="s">
        <v>830</v>
      </c>
      <c r="H1254" s="3" t="s">
        <v>1020</v>
      </c>
      <c r="I1254" s="3" t="s">
        <v>1047</v>
      </c>
      <c r="J1254" s="3" t="s">
        <v>1022</v>
      </c>
      <c r="K1254" s="3" t="s">
        <v>1025</v>
      </c>
      <c r="L1254" s="5">
        <v>6.25</v>
      </c>
      <c r="M1254" s="4">
        <v>2</v>
      </c>
      <c r="N1254" s="5">
        <v>4.7125000000000004</v>
      </c>
      <c r="O1254" s="5">
        <v>2.3562500000000002</v>
      </c>
      <c r="P1254" s="4">
        <v>12</v>
      </c>
      <c r="Q1254" s="6">
        <v>16.6666666666667</v>
      </c>
      <c r="R1254" s="7">
        <v>1.24166666666667</v>
      </c>
      <c r="S1254" s="6">
        <v>0</v>
      </c>
      <c r="T1254" s="5">
        <v>0</v>
      </c>
      <c r="U1254" s="5">
        <v>0</v>
      </c>
      <c r="V1254" s="5">
        <f t="shared" si="27"/>
        <v>4.7125000000000004</v>
      </c>
      <c r="W1254" s="4">
        <v>0</v>
      </c>
    </row>
    <row r="1255" spans="1:23" x14ac:dyDescent="0.25">
      <c r="A1255" s="3" t="s">
        <v>1041</v>
      </c>
      <c r="B1255" s="3" t="s">
        <v>1042</v>
      </c>
      <c r="C1255" s="3" t="s">
        <v>1815</v>
      </c>
      <c r="D1255" s="3" t="s">
        <v>1816</v>
      </c>
      <c r="E1255" s="4" t="s">
        <v>1026</v>
      </c>
      <c r="F1255" s="3" t="s">
        <v>1024</v>
      </c>
      <c r="G1255" s="3" t="s">
        <v>3016</v>
      </c>
      <c r="H1255" s="3" t="s">
        <v>1020</v>
      </c>
      <c r="I1255" s="3" t="s">
        <v>1047</v>
      </c>
      <c r="J1255" s="3" t="s">
        <v>1022</v>
      </c>
      <c r="K1255" s="3" t="s">
        <v>1039</v>
      </c>
      <c r="L1255" s="5">
        <v>6.25</v>
      </c>
      <c r="M1255" s="4">
        <v>3</v>
      </c>
      <c r="N1255" s="5">
        <v>4.7124999750000001</v>
      </c>
      <c r="O1255" s="5">
        <v>1.5708333250000002</v>
      </c>
      <c r="P1255" s="4">
        <v>419</v>
      </c>
      <c r="Q1255" s="6">
        <v>0.71599045346062096</v>
      </c>
      <c r="R1255" s="7">
        <v>2.3093078758949899</v>
      </c>
      <c r="S1255" s="6">
        <v>0</v>
      </c>
      <c r="T1255" s="5">
        <v>0</v>
      </c>
      <c r="U1255" s="5">
        <v>0</v>
      </c>
      <c r="V1255" s="5">
        <f t="shared" si="27"/>
        <v>4.7124999750000001</v>
      </c>
      <c r="W1255" s="4">
        <v>0</v>
      </c>
    </row>
    <row r="1256" spans="1:23" x14ac:dyDescent="0.25">
      <c r="A1256" s="3" t="s">
        <v>1041</v>
      </c>
      <c r="B1256" s="3" t="s">
        <v>1042</v>
      </c>
      <c r="C1256" s="3" t="s">
        <v>1817</v>
      </c>
      <c r="D1256" s="3" t="s">
        <v>1818</v>
      </c>
      <c r="E1256" s="4" t="s">
        <v>1026</v>
      </c>
      <c r="F1256" s="3" t="s">
        <v>1018</v>
      </c>
      <c r="G1256" s="3" t="s">
        <v>893</v>
      </c>
      <c r="H1256" s="3" t="s">
        <v>1020</v>
      </c>
      <c r="I1256" s="3" t="s">
        <v>1047</v>
      </c>
      <c r="J1256" s="3" t="s">
        <v>1022</v>
      </c>
      <c r="K1256" s="3" t="s">
        <v>1039</v>
      </c>
      <c r="L1256" s="5">
        <v>6.25</v>
      </c>
      <c r="M1256" s="4">
        <v>1</v>
      </c>
      <c r="N1256" s="5">
        <v>4.7249999999999996</v>
      </c>
      <c r="O1256" s="5">
        <v>4.7249999999999996</v>
      </c>
      <c r="P1256" s="4">
        <v>67</v>
      </c>
      <c r="Q1256" s="6">
        <v>1.4925373134328399</v>
      </c>
      <c r="R1256" s="7">
        <v>1.8029850746268701</v>
      </c>
      <c r="S1256" s="6">
        <v>0</v>
      </c>
      <c r="T1256" s="5">
        <v>0</v>
      </c>
      <c r="U1256" s="5">
        <v>0</v>
      </c>
      <c r="V1256" s="5">
        <f t="shared" si="27"/>
        <v>4.7249999999999996</v>
      </c>
      <c r="W1256" s="4">
        <v>0</v>
      </c>
    </row>
    <row r="1257" spans="1:23" x14ac:dyDescent="0.25">
      <c r="A1257" s="3" t="s">
        <v>1041</v>
      </c>
      <c r="B1257" s="3" t="s">
        <v>1042</v>
      </c>
      <c r="C1257" s="3" t="s">
        <v>1819</v>
      </c>
      <c r="D1257" s="3" t="s">
        <v>1374</v>
      </c>
      <c r="E1257" s="4" t="s">
        <v>1026</v>
      </c>
      <c r="F1257" s="3" t="s">
        <v>1254</v>
      </c>
      <c r="G1257" s="3" t="s">
        <v>1614</v>
      </c>
      <c r="H1257" s="3" t="s">
        <v>1020</v>
      </c>
      <c r="I1257" s="3" t="s">
        <v>1047</v>
      </c>
      <c r="J1257" s="3" t="s">
        <v>1022</v>
      </c>
      <c r="K1257" s="3" t="s">
        <v>1039</v>
      </c>
      <c r="L1257" s="5">
        <v>6.25</v>
      </c>
      <c r="M1257" s="4">
        <v>1</v>
      </c>
      <c r="N1257" s="5">
        <v>4.7249999999999996</v>
      </c>
      <c r="O1257" s="5">
        <v>4.7249999999999996</v>
      </c>
      <c r="P1257" s="4">
        <v>1</v>
      </c>
      <c r="Q1257" s="6">
        <v>100</v>
      </c>
      <c r="R1257" s="7">
        <v>2</v>
      </c>
      <c r="S1257" s="6">
        <v>0</v>
      </c>
      <c r="T1257" s="5">
        <v>0</v>
      </c>
      <c r="U1257" s="5">
        <v>0</v>
      </c>
      <c r="V1257" s="5">
        <f t="shared" si="27"/>
        <v>4.7249999999999996</v>
      </c>
      <c r="W1257" s="4">
        <v>0</v>
      </c>
    </row>
    <row r="1258" spans="1:23" x14ac:dyDescent="0.25">
      <c r="A1258" s="3" t="s">
        <v>1041</v>
      </c>
      <c r="B1258" s="3" t="s">
        <v>1042</v>
      </c>
      <c r="C1258" s="3" t="s">
        <v>1820</v>
      </c>
      <c r="D1258" s="3" t="s">
        <v>3</v>
      </c>
      <c r="E1258" s="4" t="s">
        <v>1026</v>
      </c>
      <c r="F1258" s="3" t="s">
        <v>1254</v>
      </c>
      <c r="G1258" s="3" t="s">
        <v>1687</v>
      </c>
      <c r="H1258" s="3" t="s">
        <v>1020</v>
      </c>
      <c r="I1258" s="3" t="s">
        <v>1047</v>
      </c>
      <c r="J1258" s="3" t="s">
        <v>1022</v>
      </c>
      <c r="K1258" s="3" t="s">
        <v>1025</v>
      </c>
      <c r="L1258" s="5">
        <v>6.25</v>
      </c>
      <c r="M1258" s="4">
        <v>2</v>
      </c>
      <c r="N1258" s="5">
        <v>4.75</v>
      </c>
      <c r="O1258" s="5">
        <v>2.375</v>
      </c>
      <c r="P1258" s="4">
        <v>30</v>
      </c>
      <c r="Q1258" s="6">
        <v>6.6666666666666696</v>
      </c>
      <c r="R1258" s="7">
        <v>2.4300000000000002</v>
      </c>
      <c r="S1258" s="6">
        <v>0</v>
      </c>
      <c r="T1258" s="5">
        <v>0</v>
      </c>
      <c r="U1258" s="5">
        <v>0</v>
      </c>
      <c r="V1258" s="5">
        <f t="shared" si="27"/>
        <v>4.75</v>
      </c>
      <c r="W1258" s="4">
        <v>0</v>
      </c>
    </row>
    <row r="1259" spans="1:23" x14ac:dyDescent="0.25">
      <c r="A1259" s="3" t="s">
        <v>1041</v>
      </c>
      <c r="B1259" s="3" t="s">
        <v>1042</v>
      </c>
      <c r="C1259" s="3" t="s">
        <v>1821</v>
      </c>
      <c r="D1259" s="3" t="s">
        <v>704</v>
      </c>
      <c r="E1259" s="4" t="s">
        <v>1026</v>
      </c>
      <c r="F1259" s="3" t="s">
        <v>1085</v>
      </c>
      <c r="G1259" s="3" t="s">
        <v>1086</v>
      </c>
      <c r="H1259" s="3" t="s">
        <v>1020</v>
      </c>
      <c r="I1259" s="3" t="s">
        <v>1047</v>
      </c>
      <c r="J1259" s="3" t="s">
        <v>1022</v>
      </c>
      <c r="K1259" s="3" t="s">
        <v>1025</v>
      </c>
      <c r="L1259" s="5">
        <v>6.25</v>
      </c>
      <c r="M1259" s="4">
        <v>2</v>
      </c>
      <c r="N1259" s="5">
        <v>4.75</v>
      </c>
      <c r="O1259" s="5">
        <v>2.375</v>
      </c>
      <c r="P1259" s="4">
        <v>16</v>
      </c>
      <c r="Q1259" s="6">
        <v>12.5</v>
      </c>
      <c r="R1259" s="7">
        <v>1.1875</v>
      </c>
      <c r="S1259" s="6">
        <v>0</v>
      </c>
      <c r="T1259" s="5">
        <v>0</v>
      </c>
      <c r="U1259" s="5">
        <v>0</v>
      </c>
      <c r="V1259" s="5">
        <f t="shared" si="27"/>
        <v>4.75</v>
      </c>
      <c r="W1259" s="4">
        <v>0</v>
      </c>
    </row>
    <row r="1260" spans="1:23" x14ac:dyDescent="0.25">
      <c r="A1260" s="3" t="s">
        <v>1041</v>
      </c>
      <c r="B1260" s="3" t="s">
        <v>1042</v>
      </c>
      <c r="C1260" s="3" t="s">
        <v>1822</v>
      </c>
      <c r="D1260" s="3" t="s">
        <v>86</v>
      </c>
      <c r="E1260" s="4" t="s">
        <v>1026</v>
      </c>
      <c r="F1260" s="3" t="s">
        <v>1024</v>
      </c>
      <c r="G1260" s="3" t="s">
        <v>1071</v>
      </c>
      <c r="H1260" s="3" t="s">
        <v>1020</v>
      </c>
      <c r="I1260" s="3" t="s">
        <v>1047</v>
      </c>
      <c r="J1260" s="3" t="s">
        <v>1022</v>
      </c>
      <c r="K1260" s="3" t="s">
        <v>1039</v>
      </c>
      <c r="L1260" s="5">
        <v>6.25</v>
      </c>
      <c r="M1260" s="4">
        <v>3</v>
      </c>
      <c r="N1260" s="5">
        <v>4.7625000000000002</v>
      </c>
      <c r="O1260" s="5">
        <v>1.5874999999999999</v>
      </c>
      <c r="P1260" s="4">
        <v>10</v>
      </c>
      <c r="Q1260" s="6">
        <v>30</v>
      </c>
      <c r="R1260" s="7">
        <v>1.1000000000000001</v>
      </c>
      <c r="S1260" s="6">
        <v>0</v>
      </c>
      <c r="T1260" s="5">
        <v>0</v>
      </c>
      <c r="U1260" s="5">
        <v>0</v>
      </c>
      <c r="V1260" s="5">
        <f t="shared" si="27"/>
        <v>4.7625000000000002</v>
      </c>
      <c r="W1260" s="4">
        <v>0</v>
      </c>
    </row>
    <row r="1261" spans="1:23" x14ac:dyDescent="0.25">
      <c r="A1261" s="3" t="s">
        <v>1041</v>
      </c>
      <c r="B1261" s="3" t="s">
        <v>1042</v>
      </c>
      <c r="C1261" s="3" t="s">
        <v>1823</v>
      </c>
      <c r="D1261" s="3" t="s">
        <v>464</v>
      </c>
      <c r="E1261" s="4" t="s">
        <v>1026</v>
      </c>
      <c r="F1261" s="3" t="s">
        <v>1241</v>
      </c>
      <c r="G1261" s="3" t="s">
        <v>854</v>
      </c>
      <c r="H1261" s="3" t="s">
        <v>411</v>
      </c>
      <c r="I1261" s="3" t="s">
        <v>1047</v>
      </c>
      <c r="J1261" s="3" t="s">
        <v>1022</v>
      </c>
      <c r="K1261" s="3" t="s">
        <v>1025</v>
      </c>
      <c r="L1261" s="5">
        <v>6.25</v>
      </c>
      <c r="M1261" s="4">
        <v>1</v>
      </c>
      <c r="N1261" s="5">
        <v>4.7750000000000004</v>
      </c>
      <c r="O1261" s="5">
        <v>4.7750000000000004</v>
      </c>
      <c r="P1261" s="4">
        <v>18</v>
      </c>
      <c r="Q1261" s="6">
        <v>5.5555555555555598</v>
      </c>
      <c r="R1261" s="7">
        <v>1.1111111111111101</v>
      </c>
      <c r="S1261" s="6">
        <v>0</v>
      </c>
      <c r="T1261" s="5">
        <v>0</v>
      </c>
      <c r="U1261" s="5">
        <v>0</v>
      </c>
      <c r="V1261" s="5">
        <f t="shared" si="27"/>
        <v>4.7750000000000004</v>
      </c>
      <c r="W1261" s="4">
        <v>0</v>
      </c>
    </row>
    <row r="1262" spans="1:23" x14ac:dyDescent="0.25">
      <c r="A1262" s="3" t="s">
        <v>1041</v>
      </c>
      <c r="B1262" s="3" t="s">
        <v>1042</v>
      </c>
      <c r="C1262" s="3" t="s">
        <v>1824</v>
      </c>
      <c r="D1262" s="3" t="s">
        <v>1825</v>
      </c>
      <c r="E1262" s="4" t="s">
        <v>1026</v>
      </c>
      <c r="F1262" s="3" t="s">
        <v>1254</v>
      </c>
      <c r="G1262" s="3" t="s">
        <v>2883</v>
      </c>
      <c r="H1262" s="3" t="s">
        <v>1020</v>
      </c>
      <c r="I1262" s="3" t="s">
        <v>1047</v>
      </c>
      <c r="J1262" s="3" t="s">
        <v>1022</v>
      </c>
      <c r="K1262" s="3" t="s">
        <v>1039</v>
      </c>
      <c r="L1262" s="5">
        <v>6.25</v>
      </c>
      <c r="M1262" s="4">
        <v>2</v>
      </c>
      <c r="N1262" s="5">
        <v>4.7874999999999996</v>
      </c>
      <c r="O1262" s="5">
        <v>2.3937499999999998</v>
      </c>
      <c r="P1262" s="4">
        <v>39</v>
      </c>
      <c r="Q1262" s="6">
        <v>5.1282051282051304</v>
      </c>
      <c r="R1262" s="7">
        <v>1.58717948717949</v>
      </c>
      <c r="S1262" s="6">
        <v>0</v>
      </c>
      <c r="T1262" s="5">
        <v>0</v>
      </c>
      <c r="U1262" s="5">
        <v>0</v>
      </c>
      <c r="V1262" s="5">
        <f t="shared" si="27"/>
        <v>4.7874999999999996</v>
      </c>
      <c r="W1262" s="4">
        <v>0</v>
      </c>
    </row>
    <row r="1263" spans="1:23" x14ac:dyDescent="0.25">
      <c r="A1263" s="3" t="s">
        <v>1041</v>
      </c>
      <c r="B1263" s="3" t="s">
        <v>1042</v>
      </c>
      <c r="C1263" s="3" t="s">
        <v>1826</v>
      </c>
      <c r="D1263" s="3" t="s">
        <v>1365</v>
      </c>
      <c r="E1263" s="4" t="s">
        <v>1026</v>
      </c>
      <c r="F1263" s="3" t="s">
        <v>1081</v>
      </c>
      <c r="G1263" s="3" t="s">
        <v>1082</v>
      </c>
      <c r="H1263" s="3" t="s">
        <v>1020</v>
      </c>
      <c r="I1263" s="3" t="s">
        <v>1047</v>
      </c>
      <c r="J1263" s="3" t="s">
        <v>1022</v>
      </c>
      <c r="K1263" s="3" t="s">
        <v>1025</v>
      </c>
      <c r="L1263" s="5">
        <v>6.25</v>
      </c>
      <c r="M1263" s="4">
        <v>2</v>
      </c>
      <c r="N1263" s="5">
        <v>4.7874999999999996</v>
      </c>
      <c r="O1263" s="5">
        <v>2.3937499999999998</v>
      </c>
      <c r="P1263" s="4">
        <v>3</v>
      </c>
      <c r="Q1263" s="6">
        <v>66.6666666666667</v>
      </c>
      <c r="R1263" s="7">
        <v>1</v>
      </c>
      <c r="S1263" s="6">
        <v>0</v>
      </c>
      <c r="T1263" s="5">
        <v>0</v>
      </c>
      <c r="U1263" s="5">
        <v>0</v>
      </c>
      <c r="V1263" s="5">
        <f t="shared" si="27"/>
        <v>4.7874999999999996</v>
      </c>
      <c r="W1263" s="4">
        <v>0</v>
      </c>
    </row>
    <row r="1264" spans="1:23" x14ac:dyDescent="0.25">
      <c r="A1264" s="3" t="s">
        <v>1041</v>
      </c>
      <c r="B1264" s="3" t="s">
        <v>1042</v>
      </c>
      <c r="C1264" s="3" t="s">
        <v>1827</v>
      </c>
      <c r="D1264" s="3" t="s">
        <v>1828</v>
      </c>
      <c r="E1264" s="4" t="s">
        <v>1026</v>
      </c>
      <c r="F1264" s="3" t="s">
        <v>1018</v>
      </c>
      <c r="G1264" s="3" t="s">
        <v>1019</v>
      </c>
      <c r="H1264" s="3" t="s">
        <v>1020</v>
      </c>
      <c r="I1264" s="3" t="s">
        <v>1047</v>
      </c>
      <c r="J1264" s="3" t="s">
        <v>1022</v>
      </c>
      <c r="K1264" s="3" t="s">
        <v>1025</v>
      </c>
      <c r="L1264" s="5">
        <v>6.25</v>
      </c>
      <c r="M1264" s="4">
        <v>2</v>
      </c>
      <c r="N1264" s="5">
        <v>4.8</v>
      </c>
      <c r="O1264" s="5">
        <v>2.4</v>
      </c>
      <c r="P1264" s="4">
        <v>69</v>
      </c>
      <c r="Q1264" s="6">
        <v>2.8985507246376798</v>
      </c>
      <c r="R1264" s="7">
        <v>2.93333333333333</v>
      </c>
      <c r="S1264" s="6">
        <v>0</v>
      </c>
      <c r="T1264" s="5">
        <v>0</v>
      </c>
      <c r="U1264" s="5">
        <v>0</v>
      </c>
      <c r="V1264" s="5">
        <f t="shared" si="27"/>
        <v>4.8</v>
      </c>
      <c r="W1264" s="4">
        <v>0</v>
      </c>
    </row>
    <row r="1265" spans="1:23" x14ac:dyDescent="0.25">
      <c r="A1265" s="3" t="s">
        <v>1041</v>
      </c>
      <c r="B1265" s="3" t="s">
        <v>1042</v>
      </c>
      <c r="C1265" s="3" t="s">
        <v>1829</v>
      </c>
      <c r="D1265" s="3" t="s">
        <v>1830</v>
      </c>
      <c r="E1265" s="4" t="s">
        <v>1026</v>
      </c>
      <c r="F1265" s="3" t="s">
        <v>1061</v>
      </c>
      <c r="G1265" s="3" t="s">
        <v>2907</v>
      </c>
      <c r="H1265" s="3" t="s">
        <v>1020</v>
      </c>
      <c r="I1265" s="3" t="s">
        <v>1047</v>
      </c>
      <c r="J1265" s="3" t="s">
        <v>1022</v>
      </c>
      <c r="K1265" s="3" t="s">
        <v>1039</v>
      </c>
      <c r="L1265" s="5">
        <v>6.25</v>
      </c>
      <c r="M1265" s="4">
        <v>1</v>
      </c>
      <c r="N1265" s="5">
        <v>4.8125</v>
      </c>
      <c r="O1265" s="5">
        <v>4.8125</v>
      </c>
      <c r="P1265" s="4">
        <v>2</v>
      </c>
      <c r="Q1265" s="6">
        <v>50</v>
      </c>
      <c r="R1265" s="7">
        <v>1</v>
      </c>
      <c r="S1265" s="6">
        <v>0</v>
      </c>
      <c r="T1265" s="5">
        <v>0</v>
      </c>
      <c r="U1265" s="5">
        <v>0</v>
      </c>
      <c r="V1265" s="5">
        <f t="shared" si="27"/>
        <v>4.8125</v>
      </c>
      <c r="W1265" s="4">
        <v>0</v>
      </c>
    </row>
    <row r="1266" spans="1:23" x14ac:dyDescent="0.25">
      <c r="A1266" s="3" t="s">
        <v>1041</v>
      </c>
      <c r="B1266" s="3" t="s">
        <v>1042</v>
      </c>
      <c r="C1266" s="3" t="s">
        <v>1831</v>
      </c>
      <c r="D1266" s="3" t="s">
        <v>1832</v>
      </c>
      <c r="E1266" s="4" t="s">
        <v>1026</v>
      </c>
      <c r="F1266" s="3" t="s">
        <v>1308</v>
      </c>
      <c r="G1266" s="3" t="s">
        <v>1345</v>
      </c>
      <c r="H1266" s="3" t="s">
        <v>1020</v>
      </c>
      <c r="I1266" s="3" t="s">
        <v>1047</v>
      </c>
      <c r="J1266" s="3" t="s">
        <v>1022</v>
      </c>
      <c r="K1266" s="3" t="s">
        <v>1039</v>
      </c>
      <c r="L1266" s="5">
        <v>6.25</v>
      </c>
      <c r="M1266" s="4">
        <v>1</v>
      </c>
      <c r="N1266" s="5">
        <v>4.8250000000000002</v>
      </c>
      <c r="O1266" s="5">
        <v>4.8250000000000002</v>
      </c>
      <c r="P1266" s="4">
        <v>9</v>
      </c>
      <c r="Q1266" s="6">
        <v>11.1111111111111</v>
      </c>
      <c r="R1266" s="7">
        <v>5.3444444444444397</v>
      </c>
      <c r="S1266" s="6">
        <v>0</v>
      </c>
      <c r="T1266" s="5">
        <v>0</v>
      </c>
      <c r="U1266" s="5">
        <v>0</v>
      </c>
      <c r="V1266" s="5">
        <f t="shared" si="27"/>
        <v>4.8250000000000002</v>
      </c>
      <c r="W1266" s="4">
        <v>0</v>
      </c>
    </row>
    <row r="1267" spans="1:23" x14ac:dyDescent="0.25">
      <c r="A1267" s="3" t="s">
        <v>1041</v>
      </c>
      <c r="B1267" s="3" t="s">
        <v>1042</v>
      </c>
      <c r="C1267" s="3" t="s">
        <v>1833</v>
      </c>
      <c r="D1267" s="3" t="s">
        <v>1834</v>
      </c>
      <c r="E1267" s="4" t="s">
        <v>1026</v>
      </c>
      <c r="F1267" s="3" t="s">
        <v>1241</v>
      </c>
      <c r="G1267" s="3" t="s">
        <v>1835</v>
      </c>
      <c r="H1267" s="3" t="s">
        <v>1020</v>
      </c>
      <c r="I1267" s="3" t="s">
        <v>1047</v>
      </c>
      <c r="J1267" s="3" t="s">
        <v>1022</v>
      </c>
      <c r="K1267" s="3" t="s">
        <v>1025</v>
      </c>
      <c r="L1267" s="5">
        <v>6.25</v>
      </c>
      <c r="M1267" s="4">
        <v>3</v>
      </c>
      <c r="N1267" s="5">
        <v>4.8499999875000004</v>
      </c>
      <c r="O1267" s="5">
        <v>1.6166666625000001</v>
      </c>
      <c r="P1267" s="4">
        <v>54</v>
      </c>
      <c r="Q1267" s="6">
        <v>5.5555555555555598</v>
      </c>
      <c r="R1267" s="7">
        <v>1.25185185185185</v>
      </c>
      <c r="S1267" s="6">
        <v>0</v>
      </c>
      <c r="T1267" s="5">
        <v>0</v>
      </c>
      <c r="U1267" s="5">
        <v>0</v>
      </c>
      <c r="V1267" s="5">
        <f t="shared" si="27"/>
        <v>4.8499999875000004</v>
      </c>
      <c r="W1267" s="4">
        <v>0</v>
      </c>
    </row>
    <row r="1268" spans="1:23" x14ac:dyDescent="0.25">
      <c r="A1268" s="3" t="s">
        <v>1041</v>
      </c>
      <c r="B1268" s="3" t="s">
        <v>1042</v>
      </c>
      <c r="C1268" s="3" t="s">
        <v>1836</v>
      </c>
      <c r="D1268" s="3" t="s">
        <v>1272</v>
      </c>
      <c r="E1268" s="4" t="s">
        <v>1026</v>
      </c>
      <c r="F1268" s="3" t="s">
        <v>1067</v>
      </c>
      <c r="G1268" s="3" t="s">
        <v>887</v>
      </c>
      <c r="H1268" s="3" t="s">
        <v>1020</v>
      </c>
      <c r="I1268" s="3" t="s">
        <v>1047</v>
      </c>
      <c r="J1268" s="3" t="s">
        <v>1022</v>
      </c>
      <c r="K1268" s="3" t="s">
        <v>1025</v>
      </c>
      <c r="L1268" s="5">
        <v>6.25</v>
      </c>
      <c r="M1268" s="4">
        <v>3</v>
      </c>
      <c r="N1268" s="5">
        <v>4.8499999875000004</v>
      </c>
      <c r="O1268" s="5">
        <v>1.6166666625000001</v>
      </c>
      <c r="P1268" s="4">
        <v>21</v>
      </c>
      <c r="Q1268" s="6">
        <v>14.285714285714301</v>
      </c>
      <c r="R1268" s="7">
        <v>1.61904761904762</v>
      </c>
      <c r="S1268" s="6">
        <v>0</v>
      </c>
      <c r="T1268" s="5">
        <v>0</v>
      </c>
      <c r="U1268" s="5">
        <v>0</v>
      </c>
      <c r="V1268" s="5">
        <f t="shared" si="27"/>
        <v>4.8499999875000004</v>
      </c>
      <c r="W1268" s="4">
        <v>0</v>
      </c>
    </row>
    <row r="1269" spans="1:23" x14ac:dyDescent="0.25">
      <c r="A1269" s="3" t="s">
        <v>1041</v>
      </c>
      <c r="B1269" s="3" t="s">
        <v>1042</v>
      </c>
      <c r="C1269" s="3" t="s">
        <v>1837</v>
      </c>
      <c r="D1269" s="3" t="s">
        <v>1084</v>
      </c>
      <c r="E1269" s="4" t="s">
        <v>1026</v>
      </c>
      <c r="F1269" s="3" t="s">
        <v>1254</v>
      </c>
      <c r="G1269" s="3" t="s">
        <v>1255</v>
      </c>
      <c r="H1269" s="3" t="s">
        <v>1020</v>
      </c>
      <c r="I1269" s="3" t="s">
        <v>1047</v>
      </c>
      <c r="J1269" s="3" t="s">
        <v>1022</v>
      </c>
      <c r="K1269" s="3" t="s">
        <v>1025</v>
      </c>
      <c r="L1269" s="5">
        <v>6.25</v>
      </c>
      <c r="M1269" s="4">
        <v>2</v>
      </c>
      <c r="N1269" s="5">
        <v>4.8499999999999996</v>
      </c>
      <c r="O1269" s="5">
        <v>2.4249999999999998</v>
      </c>
      <c r="P1269" s="4">
        <v>8</v>
      </c>
      <c r="Q1269" s="6">
        <v>25</v>
      </c>
      <c r="R1269" s="7">
        <v>1</v>
      </c>
      <c r="S1269" s="6">
        <v>0</v>
      </c>
      <c r="T1269" s="5">
        <v>0</v>
      </c>
      <c r="U1269" s="5">
        <v>0</v>
      </c>
      <c r="V1269" s="5">
        <f t="shared" si="27"/>
        <v>4.8499999999999996</v>
      </c>
      <c r="W1269" s="4">
        <v>0</v>
      </c>
    </row>
    <row r="1270" spans="1:23" x14ac:dyDescent="0.25">
      <c r="A1270" s="3" t="s">
        <v>1041</v>
      </c>
      <c r="B1270" s="3" t="s">
        <v>1042</v>
      </c>
      <c r="C1270" s="3" t="s">
        <v>1838</v>
      </c>
      <c r="D1270" s="3" t="s">
        <v>1839</v>
      </c>
      <c r="E1270" s="4" t="s">
        <v>1026</v>
      </c>
      <c r="F1270" s="3" t="s">
        <v>1018</v>
      </c>
      <c r="G1270" s="3" t="s">
        <v>746</v>
      </c>
      <c r="H1270" s="3" t="s">
        <v>1020</v>
      </c>
      <c r="I1270" s="3" t="s">
        <v>1047</v>
      </c>
      <c r="J1270" s="3" t="s">
        <v>1022</v>
      </c>
      <c r="K1270" s="3" t="s">
        <v>1039</v>
      </c>
      <c r="L1270" s="5">
        <v>6.25</v>
      </c>
      <c r="M1270" s="4">
        <v>3</v>
      </c>
      <c r="N1270" s="5">
        <v>4.8624999750000004</v>
      </c>
      <c r="O1270" s="5">
        <v>1.620833325</v>
      </c>
      <c r="P1270" s="4">
        <v>72</v>
      </c>
      <c r="Q1270" s="6">
        <v>4.1666666666666696</v>
      </c>
      <c r="R1270" s="7">
        <v>1.3388888888888899</v>
      </c>
      <c r="S1270" s="6">
        <v>0</v>
      </c>
      <c r="T1270" s="5">
        <v>0</v>
      </c>
      <c r="U1270" s="5">
        <v>0</v>
      </c>
      <c r="V1270" s="5">
        <f t="shared" si="27"/>
        <v>4.8624999750000004</v>
      </c>
      <c r="W1270" s="4">
        <v>0</v>
      </c>
    </row>
    <row r="1271" spans="1:23" x14ac:dyDescent="0.25">
      <c r="A1271" s="3" t="s">
        <v>1041</v>
      </c>
      <c r="B1271" s="3" t="s">
        <v>1042</v>
      </c>
      <c r="C1271" s="3" t="s">
        <v>1840</v>
      </c>
      <c r="D1271" s="3" t="s">
        <v>418</v>
      </c>
      <c r="E1271" s="4" t="s">
        <v>1026</v>
      </c>
      <c r="F1271" s="3" t="s">
        <v>1061</v>
      </c>
      <c r="G1271" s="3" t="s">
        <v>896</v>
      </c>
      <c r="H1271" s="3" t="s">
        <v>1020</v>
      </c>
      <c r="I1271" s="3" t="s">
        <v>1047</v>
      </c>
      <c r="J1271" s="3" t="s">
        <v>1022</v>
      </c>
      <c r="K1271" s="3" t="s">
        <v>1039</v>
      </c>
      <c r="L1271" s="5">
        <v>6.25</v>
      </c>
      <c r="M1271" s="4">
        <v>1</v>
      </c>
      <c r="N1271" s="5">
        <v>4.8624999999999998</v>
      </c>
      <c r="O1271" s="5">
        <v>4.8624999999999998</v>
      </c>
      <c r="P1271" s="4">
        <v>18</v>
      </c>
      <c r="Q1271" s="6">
        <v>5.5555555555555598</v>
      </c>
      <c r="R1271" s="7">
        <v>1.05555555555556</v>
      </c>
      <c r="S1271" s="6">
        <v>0</v>
      </c>
      <c r="T1271" s="5">
        <v>0</v>
      </c>
      <c r="U1271" s="5">
        <v>0</v>
      </c>
      <c r="V1271" s="5">
        <f t="shared" si="27"/>
        <v>4.8624999999999998</v>
      </c>
      <c r="W1271" s="4">
        <v>0</v>
      </c>
    </row>
    <row r="1272" spans="1:23" x14ac:dyDescent="0.25">
      <c r="A1272" s="3" t="s">
        <v>1041</v>
      </c>
      <c r="B1272" s="3" t="s">
        <v>1042</v>
      </c>
      <c r="C1272" s="3" t="s">
        <v>1841</v>
      </c>
      <c r="D1272" s="3" t="s">
        <v>1699</v>
      </c>
      <c r="E1272" s="4" t="s">
        <v>1026</v>
      </c>
      <c r="F1272" s="3" t="s">
        <v>1045</v>
      </c>
      <c r="G1272" s="3" t="s">
        <v>4</v>
      </c>
      <c r="H1272" s="3" t="s">
        <v>1020</v>
      </c>
      <c r="I1272" s="3" t="s">
        <v>1047</v>
      </c>
      <c r="J1272" s="3" t="s">
        <v>1022</v>
      </c>
      <c r="K1272" s="3" t="s">
        <v>1039</v>
      </c>
      <c r="L1272" s="5">
        <v>6.25</v>
      </c>
      <c r="M1272" s="4">
        <v>2</v>
      </c>
      <c r="N1272" s="5">
        <v>4.875</v>
      </c>
      <c r="O1272" s="5">
        <v>2.4375</v>
      </c>
      <c r="P1272" s="4">
        <v>120</v>
      </c>
      <c r="Q1272" s="6">
        <v>1.6666666666666701</v>
      </c>
      <c r="R1272" s="7">
        <v>1.4166666666666701</v>
      </c>
      <c r="S1272" s="6">
        <v>0</v>
      </c>
      <c r="T1272" s="5">
        <v>0</v>
      </c>
      <c r="U1272" s="5">
        <v>0</v>
      </c>
      <c r="V1272" s="5">
        <f t="shared" si="27"/>
        <v>4.875</v>
      </c>
      <c r="W1272" s="4">
        <v>0</v>
      </c>
    </row>
    <row r="1273" spans="1:23" x14ac:dyDescent="0.25">
      <c r="A1273" s="3" t="s">
        <v>1041</v>
      </c>
      <c r="B1273" s="3" t="s">
        <v>1042</v>
      </c>
      <c r="C1273" s="3" t="s">
        <v>1842</v>
      </c>
      <c r="D1273" s="3" t="s">
        <v>1843</v>
      </c>
      <c r="E1273" s="4" t="s">
        <v>1034</v>
      </c>
      <c r="F1273" s="3" t="s">
        <v>1018</v>
      </c>
      <c r="G1273" s="3" t="s">
        <v>1425</v>
      </c>
      <c r="H1273" s="3" t="s">
        <v>1020</v>
      </c>
      <c r="I1273" s="3" t="s">
        <v>1047</v>
      </c>
      <c r="J1273" s="3" t="s">
        <v>1022</v>
      </c>
      <c r="K1273" s="3" t="s">
        <v>1039</v>
      </c>
      <c r="L1273" s="5">
        <v>6.25</v>
      </c>
      <c r="M1273" s="4">
        <v>1</v>
      </c>
      <c r="N1273" s="5">
        <v>4.9000000000000004</v>
      </c>
      <c r="O1273" s="5">
        <v>4.9000000000000004</v>
      </c>
      <c r="P1273" s="4">
        <v>3</v>
      </c>
      <c r="Q1273" s="6">
        <v>33.3333333333333</v>
      </c>
      <c r="R1273" s="7">
        <v>1.6666666666666701</v>
      </c>
      <c r="S1273" s="6">
        <v>0</v>
      </c>
      <c r="T1273" s="5">
        <v>0</v>
      </c>
      <c r="U1273" s="5">
        <v>0</v>
      </c>
      <c r="V1273" s="5">
        <f t="shared" si="27"/>
        <v>4.9000000000000004</v>
      </c>
      <c r="W1273" s="4">
        <v>0</v>
      </c>
    </row>
    <row r="1274" spans="1:23" x14ac:dyDescent="0.25">
      <c r="A1274" s="3" t="s">
        <v>1041</v>
      </c>
      <c r="B1274" s="3" t="s">
        <v>1042</v>
      </c>
      <c r="C1274" s="3" t="s">
        <v>1844</v>
      </c>
      <c r="D1274" s="3" t="s">
        <v>1280</v>
      </c>
      <c r="E1274" s="4" t="s">
        <v>1026</v>
      </c>
      <c r="F1274" s="3" t="s">
        <v>1045</v>
      </c>
      <c r="G1274" s="3" t="s">
        <v>1046</v>
      </c>
      <c r="H1274" s="3" t="s">
        <v>1020</v>
      </c>
      <c r="I1274" s="3" t="s">
        <v>1047</v>
      </c>
      <c r="J1274" s="3" t="s">
        <v>1022</v>
      </c>
      <c r="K1274" s="3" t="s">
        <v>1025</v>
      </c>
      <c r="L1274" s="5">
        <v>6.25</v>
      </c>
      <c r="M1274" s="4">
        <v>2</v>
      </c>
      <c r="N1274" s="5">
        <v>4.9000000000000004</v>
      </c>
      <c r="O1274" s="5">
        <v>2.4500000000000002</v>
      </c>
      <c r="P1274" s="4">
        <v>12</v>
      </c>
      <c r="Q1274" s="6">
        <v>16.6666666666667</v>
      </c>
      <c r="R1274" s="7">
        <v>1.0833333333333299</v>
      </c>
      <c r="S1274" s="6">
        <v>0</v>
      </c>
      <c r="T1274" s="5">
        <v>0</v>
      </c>
      <c r="U1274" s="5">
        <v>0</v>
      </c>
      <c r="V1274" s="5">
        <f t="shared" si="27"/>
        <v>4.9000000000000004</v>
      </c>
      <c r="W1274" s="4">
        <v>0</v>
      </c>
    </row>
    <row r="1275" spans="1:23" x14ac:dyDescent="0.25">
      <c r="A1275" s="3" t="s">
        <v>1041</v>
      </c>
      <c r="B1275" s="3" t="s">
        <v>1042</v>
      </c>
      <c r="C1275" s="3" t="s">
        <v>1845</v>
      </c>
      <c r="D1275" s="3" t="s">
        <v>451</v>
      </c>
      <c r="E1275" s="4" t="s">
        <v>1026</v>
      </c>
      <c r="F1275" s="3" t="s">
        <v>1629</v>
      </c>
      <c r="G1275" s="3" t="s">
        <v>1742</v>
      </c>
      <c r="H1275" s="3" t="s">
        <v>1020</v>
      </c>
      <c r="I1275" s="3" t="s">
        <v>1047</v>
      </c>
      <c r="J1275" s="3" t="s">
        <v>1022</v>
      </c>
      <c r="K1275" s="3" t="s">
        <v>1025</v>
      </c>
      <c r="L1275" s="5">
        <v>6.25</v>
      </c>
      <c r="M1275" s="4">
        <v>1</v>
      </c>
      <c r="N1275" s="5">
        <v>4.9124999999999996</v>
      </c>
      <c r="O1275" s="5">
        <v>4.9124999999999996</v>
      </c>
      <c r="P1275" s="4">
        <v>654</v>
      </c>
      <c r="Q1275" s="6">
        <v>0.15290519877675801</v>
      </c>
      <c r="R1275" s="7">
        <v>1.4779816513761499</v>
      </c>
      <c r="S1275" s="6">
        <v>0</v>
      </c>
      <c r="T1275" s="5">
        <v>0</v>
      </c>
      <c r="U1275" s="5">
        <v>0</v>
      </c>
      <c r="V1275" s="5">
        <f t="shared" si="27"/>
        <v>4.9124999999999996</v>
      </c>
      <c r="W1275" s="4">
        <v>0</v>
      </c>
    </row>
    <row r="1276" spans="1:23" x14ac:dyDescent="0.25">
      <c r="A1276" s="3" t="s">
        <v>1041</v>
      </c>
      <c r="B1276" s="3" t="s">
        <v>1042</v>
      </c>
      <c r="C1276" s="3" t="s">
        <v>1846</v>
      </c>
      <c r="D1276" s="3" t="s">
        <v>833</v>
      </c>
      <c r="E1276" s="4" t="s">
        <v>1026</v>
      </c>
      <c r="F1276" s="3" t="s">
        <v>1085</v>
      </c>
      <c r="G1276" s="3" t="s">
        <v>1633</v>
      </c>
      <c r="H1276" s="3" t="s">
        <v>1020</v>
      </c>
      <c r="I1276" s="3" t="s">
        <v>1047</v>
      </c>
      <c r="J1276" s="3" t="s">
        <v>1022</v>
      </c>
      <c r="K1276" s="3" t="s">
        <v>1025</v>
      </c>
      <c r="L1276" s="5">
        <v>6.25</v>
      </c>
      <c r="M1276" s="4">
        <v>1</v>
      </c>
      <c r="N1276" s="5">
        <v>4.9375</v>
      </c>
      <c r="O1276" s="5">
        <v>4.9375</v>
      </c>
      <c r="P1276" s="4">
        <v>15</v>
      </c>
      <c r="Q1276" s="6">
        <v>6.6666666666666696</v>
      </c>
      <c r="R1276" s="7">
        <v>2.1293333333333302</v>
      </c>
      <c r="S1276" s="6">
        <v>0</v>
      </c>
      <c r="T1276" s="5">
        <v>0</v>
      </c>
      <c r="U1276" s="5">
        <v>0</v>
      </c>
      <c r="V1276" s="5">
        <f t="shared" si="27"/>
        <v>4.9375</v>
      </c>
      <c r="W1276" s="4">
        <v>0</v>
      </c>
    </row>
    <row r="1277" spans="1:23" x14ac:dyDescent="0.25">
      <c r="A1277" s="3" t="s">
        <v>1041</v>
      </c>
      <c r="B1277" s="3" t="s">
        <v>1042</v>
      </c>
      <c r="C1277" s="3" t="s">
        <v>1847</v>
      </c>
      <c r="D1277" s="3" t="s">
        <v>142</v>
      </c>
      <c r="E1277" s="4" t="s">
        <v>1026</v>
      </c>
      <c r="F1277" s="3" t="s">
        <v>1024</v>
      </c>
      <c r="G1277" s="3" t="s">
        <v>830</v>
      </c>
      <c r="H1277" s="3" t="s">
        <v>1020</v>
      </c>
      <c r="I1277" s="3" t="s">
        <v>1047</v>
      </c>
      <c r="J1277" s="3" t="s">
        <v>1022</v>
      </c>
      <c r="K1277" s="3" t="s">
        <v>1025</v>
      </c>
      <c r="L1277" s="5">
        <v>6.25</v>
      </c>
      <c r="M1277" s="4">
        <v>2</v>
      </c>
      <c r="N1277" s="5">
        <v>4.9375</v>
      </c>
      <c r="O1277" s="5">
        <v>2.46875</v>
      </c>
      <c r="P1277" s="4">
        <v>3</v>
      </c>
      <c r="Q1277" s="6">
        <v>66.6666666666667</v>
      </c>
      <c r="R1277" s="7">
        <v>1</v>
      </c>
      <c r="S1277" s="6">
        <v>0</v>
      </c>
      <c r="T1277" s="5">
        <v>0</v>
      </c>
      <c r="U1277" s="5">
        <v>0</v>
      </c>
      <c r="V1277" s="5">
        <f t="shared" si="27"/>
        <v>4.9375</v>
      </c>
      <c r="W1277" s="4">
        <v>0</v>
      </c>
    </row>
    <row r="1278" spans="1:23" x14ac:dyDescent="0.25">
      <c r="A1278" s="3" t="s">
        <v>1041</v>
      </c>
      <c r="B1278" s="3" t="s">
        <v>1042</v>
      </c>
      <c r="C1278" s="3" t="s">
        <v>1848</v>
      </c>
      <c r="D1278" s="3" t="s">
        <v>1315</v>
      </c>
      <c r="E1278" s="4" t="s">
        <v>1026</v>
      </c>
      <c r="F1278" s="3" t="s">
        <v>1024</v>
      </c>
      <c r="G1278" s="3" t="s">
        <v>61</v>
      </c>
      <c r="H1278" s="3" t="s">
        <v>1020</v>
      </c>
      <c r="I1278" s="3" t="s">
        <v>1047</v>
      </c>
      <c r="J1278" s="3" t="s">
        <v>1022</v>
      </c>
      <c r="K1278" s="3" t="s">
        <v>1039</v>
      </c>
      <c r="L1278" s="5">
        <v>6.25</v>
      </c>
      <c r="M1278" s="4">
        <v>2</v>
      </c>
      <c r="N1278" s="5">
        <v>4.9375</v>
      </c>
      <c r="O1278" s="5">
        <v>2.46875</v>
      </c>
      <c r="P1278" s="4">
        <v>95</v>
      </c>
      <c r="Q1278" s="6">
        <v>2.1052631578947398</v>
      </c>
      <c r="R1278" s="7">
        <v>2.0347368421052598</v>
      </c>
      <c r="S1278" s="6">
        <v>0</v>
      </c>
      <c r="T1278" s="5">
        <v>0</v>
      </c>
      <c r="U1278" s="5">
        <v>0</v>
      </c>
      <c r="V1278" s="5">
        <f t="shared" si="27"/>
        <v>4.9375</v>
      </c>
      <c r="W1278" s="4">
        <v>0</v>
      </c>
    </row>
    <row r="1279" spans="1:23" x14ac:dyDescent="0.25">
      <c r="A1279" s="3" t="s">
        <v>1041</v>
      </c>
      <c r="B1279" s="3" t="s">
        <v>1042</v>
      </c>
      <c r="C1279" s="3" t="s">
        <v>1849</v>
      </c>
      <c r="D1279" s="3" t="s">
        <v>10</v>
      </c>
      <c r="E1279" s="4" t="s">
        <v>1026</v>
      </c>
      <c r="F1279" s="3" t="s">
        <v>1045</v>
      </c>
      <c r="G1279" s="3" t="s">
        <v>2840</v>
      </c>
      <c r="H1279" s="3" t="s">
        <v>1020</v>
      </c>
      <c r="I1279" s="3" t="s">
        <v>1047</v>
      </c>
      <c r="J1279" s="3" t="s">
        <v>1022</v>
      </c>
      <c r="K1279" s="3" t="s">
        <v>1025</v>
      </c>
      <c r="L1279" s="5">
        <v>6.25</v>
      </c>
      <c r="M1279" s="4">
        <v>1</v>
      </c>
      <c r="N1279" s="5">
        <v>4.95</v>
      </c>
      <c r="O1279" s="5">
        <v>4.95</v>
      </c>
      <c r="P1279" s="4">
        <v>4</v>
      </c>
      <c r="Q1279" s="6">
        <v>25</v>
      </c>
      <c r="R1279" s="7">
        <v>1</v>
      </c>
      <c r="S1279" s="6">
        <v>0</v>
      </c>
      <c r="T1279" s="5">
        <v>0</v>
      </c>
      <c r="U1279" s="5">
        <v>0</v>
      </c>
      <c r="V1279" s="5">
        <f t="shared" si="27"/>
        <v>4.95</v>
      </c>
      <c r="W1279" s="4">
        <v>0</v>
      </c>
    </row>
    <row r="1280" spans="1:23" x14ac:dyDescent="0.25">
      <c r="A1280" s="3" t="s">
        <v>1041</v>
      </c>
      <c r="B1280" s="3" t="s">
        <v>1042</v>
      </c>
      <c r="C1280" s="3" t="s">
        <v>1850</v>
      </c>
      <c r="D1280" s="3" t="s">
        <v>147</v>
      </c>
      <c r="E1280" s="4" t="s">
        <v>1026</v>
      </c>
      <c r="F1280" s="3" t="s">
        <v>1024</v>
      </c>
      <c r="G1280" s="3" t="s">
        <v>830</v>
      </c>
      <c r="H1280" s="3" t="s">
        <v>1020</v>
      </c>
      <c r="I1280" s="3" t="s">
        <v>1047</v>
      </c>
      <c r="J1280" s="3" t="s">
        <v>1022</v>
      </c>
      <c r="K1280" s="3" t="s">
        <v>1025</v>
      </c>
      <c r="L1280" s="5">
        <v>6.25</v>
      </c>
      <c r="M1280" s="4">
        <v>2</v>
      </c>
      <c r="N1280" s="5">
        <v>4.9625000000000004</v>
      </c>
      <c r="O1280" s="5">
        <v>2.4812500000000002</v>
      </c>
      <c r="P1280" s="4">
        <v>44</v>
      </c>
      <c r="Q1280" s="6">
        <v>4.5454545454545503</v>
      </c>
      <c r="R1280" s="7">
        <v>2.0027272727272698</v>
      </c>
      <c r="S1280" s="6">
        <v>0</v>
      </c>
      <c r="T1280" s="5">
        <v>0</v>
      </c>
      <c r="U1280" s="5">
        <v>0</v>
      </c>
      <c r="V1280" s="5">
        <f t="shared" si="27"/>
        <v>4.9625000000000004</v>
      </c>
      <c r="W1280" s="4">
        <v>0</v>
      </c>
    </row>
    <row r="1281" spans="1:23" x14ac:dyDescent="0.25">
      <c r="A1281" s="3" t="s">
        <v>1041</v>
      </c>
      <c r="B1281" s="3" t="s">
        <v>1042</v>
      </c>
      <c r="C1281" s="3" t="s">
        <v>1851</v>
      </c>
      <c r="D1281" s="3" t="s">
        <v>397</v>
      </c>
      <c r="E1281" s="4" t="s">
        <v>1026</v>
      </c>
      <c r="F1281" s="3" t="s">
        <v>1067</v>
      </c>
      <c r="G1281" s="3" t="s">
        <v>1068</v>
      </c>
      <c r="H1281" s="3" t="s">
        <v>1020</v>
      </c>
      <c r="I1281" s="3" t="s">
        <v>1047</v>
      </c>
      <c r="J1281" s="3" t="s">
        <v>1022</v>
      </c>
      <c r="K1281" s="3" t="s">
        <v>1025</v>
      </c>
      <c r="L1281" s="5">
        <v>6.25</v>
      </c>
      <c r="M1281" s="4">
        <v>2</v>
      </c>
      <c r="N1281" s="5">
        <v>4.9749999999999996</v>
      </c>
      <c r="O1281" s="5">
        <v>2.4874999999999998</v>
      </c>
      <c r="P1281" s="4">
        <v>15</v>
      </c>
      <c r="Q1281" s="6">
        <v>13.3333333333333</v>
      </c>
      <c r="R1281" s="7">
        <v>1.4666666666666699</v>
      </c>
      <c r="S1281" s="6">
        <v>0</v>
      </c>
      <c r="T1281" s="5">
        <v>0</v>
      </c>
      <c r="U1281" s="5">
        <v>0</v>
      </c>
      <c r="V1281" s="5">
        <f t="shared" si="27"/>
        <v>4.9749999999999996</v>
      </c>
      <c r="W1281" s="4">
        <v>0</v>
      </c>
    </row>
    <row r="1282" spans="1:23" x14ac:dyDescent="0.25">
      <c r="A1282" s="3" t="s">
        <v>1041</v>
      </c>
      <c r="B1282" s="3" t="s">
        <v>1042</v>
      </c>
      <c r="C1282" s="3" t="s">
        <v>1852</v>
      </c>
      <c r="D1282" s="3" t="s">
        <v>62</v>
      </c>
      <c r="E1282" s="4" t="s">
        <v>1026</v>
      </c>
      <c r="F1282" s="3" t="s">
        <v>1308</v>
      </c>
      <c r="G1282" s="3" t="s">
        <v>1309</v>
      </c>
      <c r="H1282" s="3" t="s">
        <v>1020</v>
      </c>
      <c r="I1282" s="3" t="s">
        <v>1047</v>
      </c>
      <c r="J1282" s="3" t="s">
        <v>1022</v>
      </c>
      <c r="K1282" s="3" t="s">
        <v>1039</v>
      </c>
      <c r="L1282" s="5">
        <v>6.25</v>
      </c>
      <c r="M1282" s="4">
        <v>3</v>
      </c>
      <c r="N1282" s="5">
        <v>4.9874999999999998</v>
      </c>
      <c r="O1282" s="5">
        <v>1.6625000000000001</v>
      </c>
      <c r="P1282" s="4">
        <v>20</v>
      </c>
      <c r="Q1282" s="6">
        <v>15</v>
      </c>
      <c r="R1282" s="7">
        <v>1</v>
      </c>
      <c r="S1282" s="6">
        <v>0</v>
      </c>
      <c r="T1282" s="5">
        <v>0</v>
      </c>
      <c r="U1282" s="5">
        <v>0</v>
      </c>
      <c r="V1282" s="5">
        <f t="shared" ref="V1282:V1345" si="28">N1282</f>
        <v>4.9874999999999998</v>
      </c>
      <c r="W1282" s="4">
        <v>0</v>
      </c>
    </row>
    <row r="1283" spans="1:23" x14ac:dyDescent="0.25">
      <c r="A1283" s="3" t="s">
        <v>1041</v>
      </c>
      <c r="B1283" s="3" t="s">
        <v>1042</v>
      </c>
      <c r="C1283" s="3" t="s">
        <v>1853</v>
      </c>
      <c r="D1283" s="3" t="s">
        <v>344</v>
      </c>
      <c r="E1283" s="4" t="s">
        <v>1026</v>
      </c>
      <c r="F1283" s="3" t="s">
        <v>1061</v>
      </c>
      <c r="G1283" s="3" t="s">
        <v>2907</v>
      </c>
      <c r="H1283" s="3" t="s">
        <v>1020</v>
      </c>
      <c r="I1283" s="3" t="s">
        <v>1047</v>
      </c>
      <c r="J1283" s="3" t="s">
        <v>1022</v>
      </c>
      <c r="K1283" s="3" t="s">
        <v>1039</v>
      </c>
      <c r="L1283" s="5">
        <v>6.25</v>
      </c>
      <c r="M1283" s="4">
        <v>1</v>
      </c>
      <c r="N1283" s="5">
        <v>5</v>
      </c>
      <c r="O1283" s="5">
        <v>5</v>
      </c>
      <c r="P1283" s="4">
        <v>5</v>
      </c>
      <c r="Q1283" s="6">
        <v>20</v>
      </c>
      <c r="R1283" s="7">
        <v>1</v>
      </c>
      <c r="S1283" s="6">
        <v>0</v>
      </c>
      <c r="T1283" s="5">
        <v>0</v>
      </c>
      <c r="U1283" s="5">
        <v>0</v>
      </c>
      <c r="V1283" s="5">
        <f t="shared" si="28"/>
        <v>5</v>
      </c>
      <c r="W1283" s="4">
        <v>0</v>
      </c>
    </row>
    <row r="1284" spans="1:23" x14ac:dyDescent="0.25">
      <c r="A1284" s="3" t="s">
        <v>1041</v>
      </c>
      <c r="B1284" s="3" t="s">
        <v>1042</v>
      </c>
      <c r="C1284" s="3" t="s">
        <v>1854</v>
      </c>
      <c r="D1284" s="3" t="s">
        <v>1338</v>
      </c>
      <c r="E1284" s="4" t="s">
        <v>1026</v>
      </c>
      <c r="F1284" s="3" t="s">
        <v>1081</v>
      </c>
      <c r="G1284" s="3" t="s">
        <v>1317</v>
      </c>
      <c r="H1284" s="3" t="s">
        <v>1020</v>
      </c>
      <c r="I1284" s="3" t="s">
        <v>1047</v>
      </c>
      <c r="J1284" s="3" t="s">
        <v>1022</v>
      </c>
      <c r="K1284" s="3" t="s">
        <v>1025</v>
      </c>
      <c r="L1284" s="5">
        <v>6.25</v>
      </c>
      <c r="M1284" s="4">
        <v>1</v>
      </c>
      <c r="N1284" s="5">
        <v>5</v>
      </c>
      <c r="O1284" s="5">
        <v>5</v>
      </c>
      <c r="P1284" s="4">
        <v>21</v>
      </c>
      <c r="Q1284" s="6">
        <v>4.7619047619047601</v>
      </c>
      <c r="R1284" s="7">
        <v>1.2380952380952399</v>
      </c>
      <c r="S1284" s="6">
        <v>0</v>
      </c>
      <c r="T1284" s="5">
        <v>0</v>
      </c>
      <c r="U1284" s="5">
        <v>0</v>
      </c>
      <c r="V1284" s="5">
        <f t="shared" si="28"/>
        <v>5</v>
      </c>
      <c r="W1284" s="4">
        <v>0</v>
      </c>
    </row>
    <row r="1285" spans="1:23" x14ac:dyDescent="0.25">
      <c r="A1285" s="3" t="s">
        <v>1041</v>
      </c>
      <c r="B1285" s="3" t="s">
        <v>1042</v>
      </c>
      <c r="C1285" s="3" t="s">
        <v>1855</v>
      </c>
      <c r="D1285" s="3" t="s">
        <v>1472</v>
      </c>
      <c r="E1285" s="4" t="s">
        <v>1026</v>
      </c>
      <c r="F1285" s="3" t="s">
        <v>1254</v>
      </c>
      <c r="G1285" s="3" t="s">
        <v>1177</v>
      </c>
      <c r="H1285" s="3" t="s">
        <v>1020</v>
      </c>
      <c r="I1285" s="3" t="s">
        <v>1047</v>
      </c>
      <c r="J1285" s="3" t="s">
        <v>1022</v>
      </c>
      <c r="K1285" s="3" t="s">
        <v>1025</v>
      </c>
      <c r="L1285" s="5">
        <v>6.25</v>
      </c>
      <c r="M1285" s="4">
        <v>2</v>
      </c>
      <c r="N1285" s="5">
        <v>5.0250000000000004</v>
      </c>
      <c r="O1285" s="5">
        <v>2.5125000000000002</v>
      </c>
      <c r="P1285" s="4">
        <v>14</v>
      </c>
      <c r="Q1285" s="6">
        <v>14.285714285714301</v>
      </c>
      <c r="R1285" s="7">
        <v>1.4285714285714299</v>
      </c>
      <c r="S1285" s="6">
        <v>0</v>
      </c>
      <c r="T1285" s="5">
        <v>0</v>
      </c>
      <c r="U1285" s="5">
        <v>0</v>
      </c>
      <c r="V1285" s="5">
        <f t="shared" si="28"/>
        <v>5.0250000000000004</v>
      </c>
      <c r="W1285" s="4">
        <v>0</v>
      </c>
    </row>
    <row r="1286" spans="1:23" x14ac:dyDescent="0.25">
      <c r="A1286" s="3" t="s">
        <v>1041</v>
      </c>
      <c r="B1286" s="3" t="s">
        <v>1042</v>
      </c>
      <c r="C1286" s="3" t="s">
        <v>1856</v>
      </c>
      <c r="D1286" s="3" t="s">
        <v>947</v>
      </c>
      <c r="E1286" s="4" t="s">
        <v>1026</v>
      </c>
      <c r="F1286" s="3" t="s">
        <v>1308</v>
      </c>
      <c r="G1286" s="3" t="s">
        <v>907</v>
      </c>
      <c r="H1286" s="3" t="s">
        <v>1020</v>
      </c>
      <c r="I1286" s="3" t="s">
        <v>1047</v>
      </c>
      <c r="J1286" s="3" t="s">
        <v>1022</v>
      </c>
      <c r="K1286" s="3" t="s">
        <v>1039</v>
      </c>
      <c r="L1286" s="5">
        <v>6.25</v>
      </c>
      <c r="M1286" s="4">
        <v>2</v>
      </c>
      <c r="N1286" s="5">
        <v>5.0250000000000004</v>
      </c>
      <c r="O1286" s="5">
        <v>2.5125000000000002</v>
      </c>
      <c r="P1286" s="4">
        <v>60</v>
      </c>
      <c r="Q1286" s="6">
        <v>3.3333333333333299</v>
      </c>
      <c r="R1286" s="7">
        <v>1.2166666666666699</v>
      </c>
      <c r="S1286" s="6">
        <v>0</v>
      </c>
      <c r="T1286" s="5">
        <v>0</v>
      </c>
      <c r="U1286" s="5">
        <v>0</v>
      </c>
      <c r="V1286" s="5">
        <f t="shared" si="28"/>
        <v>5.0250000000000004</v>
      </c>
      <c r="W1286" s="4">
        <v>0</v>
      </c>
    </row>
    <row r="1287" spans="1:23" x14ac:dyDescent="0.25">
      <c r="A1287" s="3" t="s">
        <v>1041</v>
      </c>
      <c r="B1287" s="3" t="s">
        <v>1042</v>
      </c>
      <c r="C1287" s="3" t="s">
        <v>1857</v>
      </c>
      <c r="D1287" s="3" t="s">
        <v>1362</v>
      </c>
      <c r="E1287" s="4" t="s">
        <v>1026</v>
      </c>
      <c r="F1287" s="3" t="s">
        <v>1061</v>
      </c>
      <c r="G1287" s="3" t="s">
        <v>2918</v>
      </c>
      <c r="H1287" s="3" t="s">
        <v>1020</v>
      </c>
      <c r="I1287" s="3" t="s">
        <v>1047</v>
      </c>
      <c r="J1287" s="3" t="s">
        <v>1022</v>
      </c>
      <c r="K1287" s="3" t="s">
        <v>1039</v>
      </c>
      <c r="L1287" s="5">
        <v>6.25</v>
      </c>
      <c r="M1287" s="4">
        <v>2</v>
      </c>
      <c r="N1287" s="5">
        <v>5.0374999999999996</v>
      </c>
      <c r="O1287" s="5">
        <v>2.5187499999999998</v>
      </c>
      <c r="P1287" s="4">
        <v>2</v>
      </c>
      <c r="Q1287" s="6">
        <v>100</v>
      </c>
      <c r="R1287" s="7">
        <v>1</v>
      </c>
      <c r="S1287" s="6">
        <v>0</v>
      </c>
      <c r="T1287" s="5">
        <v>0</v>
      </c>
      <c r="U1287" s="5">
        <v>0</v>
      </c>
      <c r="V1287" s="5">
        <f t="shared" si="28"/>
        <v>5.0374999999999996</v>
      </c>
      <c r="W1287" s="4">
        <v>0</v>
      </c>
    </row>
    <row r="1288" spans="1:23" x14ac:dyDescent="0.25">
      <c r="A1288" s="3" t="s">
        <v>1041</v>
      </c>
      <c r="B1288" s="3" t="s">
        <v>1042</v>
      </c>
      <c r="C1288" s="3" t="s">
        <v>1858</v>
      </c>
      <c r="D1288" s="3" t="s">
        <v>674</v>
      </c>
      <c r="E1288" s="4" t="s">
        <v>1026</v>
      </c>
      <c r="F1288" s="3" t="s">
        <v>1045</v>
      </c>
      <c r="G1288" s="3" t="s">
        <v>1046</v>
      </c>
      <c r="H1288" s="3" t="s">
        <v>1020</v>
      </c>
      <c r="I1288" s="3" t="s">
        <v>1047</v>
      </c>
      <c r="J1288" s="3" t="s">
        <v>1022</v>
      </c>
      <c r="K1288" s="3" t="s">
        <v>1025</v>
      </c>
      <c r="L1288" s="5">
        <v>6.25</v>
      </c>
      <c r="M1288" s="4">
        <v>1</v>
      </c>
      <c r="N1288" s="5">
        <v>5.0625</v>
      </c>
      <c r="O1288" s="5">
        <v>5.0625</v>
      </c>
      <c r="P1288" s="4">
        <v>2</v>
      </c>
      <c r="Q1288" s="6">
        <v>50</v>
      </c>
      <c r="R1288" s="7">
        <v>1</v>
      </c>
      <c r="S1288" s="6">
        <v>0</v>
      </c>
      <c r="T1288" s="5">
        <v>0</v>
      </c>
      <c r="U1288" s="5">
        <v>0</v>
      </c>
      <c r="V1288" s="5">
        <f t="shared" si="28"/>
        <v>5.0625</v>
      </c>
      <c r="W1288" s="4">
        <v>0</v>
      </c>
    </row>
    <row r="1289" spans="1:23" x14ac:dyDescent="0.25">
      <c r="A1289" s="3" t="s">
        <v>1041</v>
      </c>
      <c r="B1289" s="3" t="s">
        <v>1042</v>
      </c>
      <c r="C1289" s="3" t="s">
        <v>1859</v>
      </c>
      <c r="D1289" s="3" t="s">
        <v>3015</v>
      </c>
      <c r="E1289" s="4" t="s">
        <v>1026</v>
      </c>
      <c r="F1289" s="3" t="s">
        <v>1074</v>
      </c>
      <c r="G1289" s="3" t="s">
        <v>984</v>
      </c>
      <c r="H1289" s="3" t="s">
        <v>1020</v>
      </c>
      <c r="I1289" s="3" t="s">
        <v>1047</v>
      </c>
      <c r="J1289" s="3" t="s">
        <v>1022</v>
      </c>
      <c r="K1289" s="3" t="s">
        <v>1039</v>
      </c>
      <c r="L1289" s="5">
        <v>6.25</v>
      </c>
      <c r="M1289" s="4">
        <v>2</v>
      </c>
      <c r="N1289" s="5">
        <v>5.0625</v>
      </c>
      <c r="O1289" s="5">
        <v>2.53125</v>
      </c>
      <c r="P1289" s="4">
        <v>74</v>
      </c>
      <c r="Q1289" s="6">
        <v>2.7027027027027</v>
      </c>
      <c r="R1289" s="7">
        <v>2.46824324324324</v>
      </c>
      <c r="S1289" s="6">
        <v>0</v>
      </c>
      <c r="T1289" s="5">
        <v>0</v>
      </c>
      <c r="U1289" s="5">
        <v>0</v>
      </c>
      <c r="V1289" s="5">
        <f t="shared" si="28"/>
        <v>5.0625</v>
      </c>
      <c r="W1289" s="4">
        <v>0</v>
      </c>
    </row>
    <row r="1290" spans="1:23" x14ac:dyDescent="0.25">
      <c r="A1290" s="3" t="s">
        <v>1041</v>
      </c>
      <c r="B1290" s="3" t="s">
        <v>1042</v>
      </c>
      <c r="C1290" s="3" t="s">
        <v>1860</v>
      </c>
      <c r="D1290" s="3" t="s">
        <v>528</v>
      </c>
      <c r="E1290" s="4" t="s">
        <v>1026</v>
      </c>
      <c r="F1290" s="3" t="s">
        <v>1241</v>
      </c>
      <c r="G1290" s="3" t="s">
        <v>1422</v>
      </c>
      <c r="H1290" s="3" t="s">
        <v>431</v>
      </c>
      <c r="I1290" s="3" t="s">
        <v>1047</v>
      </c>
      <c r="J1290" s="3" t="s">
        <v>1022</v>
      </c>
      <c r="K1290" s="3" t="s">
        <v>1025</v>
      </c>
      <c r="L1290" s="5">
        <v>6.25</v>
      </c>
      <c r="M1290" s="4">
        <v>3</v>
      </c>
      <c r="N1290" s="5">
        <v>5.0749999875</v>
      </c>
      <c r="O1290" s="5">
        <v>1.6916666624999999</v>
      </c>
      <c r="P1290" s="4">
        <v>77</v>
      </c>
      <c r="Q1290" s="6">
        <v>3.8961038961039001</v>
      </c>
      <c r="R1290" s="7">
        <v>1.2467532467532501</v>
      </c>
      <c r="S1290" s="6">
        <v>0</v>
      </c>
      <c r="T1290" s="5">
        <v>0</v>
      </c>
      <c r="U1290" s="5">
        <v>0</v>
      </c>
      <c r="V1290" s="5">
        <f t="shared" si="28"/>
        <v>5.0749999875</v>
      </c>
      <c r="W1290" s="4">
        <v>0</v>
      </c>
    </row>
    <row r="1291" spans="1:23" x14ac:dyDescent="0.25">
      <c r="A1291" s="3" t="s">
        <v>1041</v>
      </c>
      <c r="B1291" s="3" t="s">
        <v>1042</v>
      </c>
      <c r="C1291" s="3" t="s">
        <v>1861</v>
      </c>
      <c r="D1291" s="3" t="s">
        <v>1211</v>
      </c>
      <c r="E1291" s="4" t="s">
        <v>1026</v>
      </c>
      <c r="F1291" s="3" t="s">
        <v>1081</v>
      </c>
      <c r="G1291" s="3" t="s">
        <v>2854</v>
      </c>
      <c r="H1291" s="3" t="s">
        <v>1020</v>
      </c>
      <c r="I1291" s="3" t="s">
        <v>1047</v>
      </c>
      <c r="J1291" s="3" t="s">
        <v>1022</v>
      </c>
      <c r="K1291" s="3" t="s">
        <v>1039</v>
      </c>
      <c r="L1291" s="5">
        <v>6.25</v>
      </c>
      <c r="M1291" s="4">
        <v>2</v>
      </c>
      <c r="N1291" s="5">
        <v>5.0750000000000002</v>
      </c>
      <c r="O1291" s="5">
        <v>2.5375000000000001</v>
      </c>
      <c r="P1291" s="4">
        <v>13</v>
      </c>
      <c r="Q1291" s="6">
        <v>15.384615384615399</v>
      </c>
      <c r="R1291" s="7">
        <v>2.9230769230769198</v>
      </c>
      <c r="S1291" s="6">
        <v>0</v>
      </c>
      <c r="T1291" s="5">
        <v>0</v>
      </c>
      <c r="U1291" s="5">
        <v>0</v>
      </c>
      <c r="V1291" s="5">
        <f t="shared" si="28"/>
        <v>5.0750000000000002</v>
      </c>
      <c r="W1291" s="4">
        <v>0</v>
      </c>
    </row>
    <row r="1292" spans="1:23" x14ac:dyDescent="0.25">
      <c r="A1292" s="3" t="s">
        <v>1041</v>
      </c>
      <c r="B1292" s="3" t="s">
        <v>1042</v>
      </c>
      <c r="C1292" s="3" t="s">
        <v>1862</v>
      </c>
      <c r="D1292" s="3" t="s">
        <v>1863</v>
      </c>
      <c r="E1292" s="4" t="s">
        <v>1026</v>
      </c>
      <c r="F1292" s="3" t="s">
        <v>1241</v>
      </c>
      <c r="G1292" s="3" t="s">
        <v>854</v>
      </c>
      <c r="H1292" s="3" t="s">
        <v>411</v>
      </c>
      <c r="I1292" s="3" t="s">
        <v>1047</v>
      </c>
      <c r="J1292" s="3" t="s">
        <v>1022</v>
      </c>
      <c r="K1292" s="3" t="s">
        <v>1025</v>
      </c>
      <c r="L1292" s="5">
        <v>6.25</v>
      </c>
      <c r="M1292" s="4">
        <v>1</v>
      </c>
      <c r="N1292" s="5">
        <v>5.0875000000000004</v>
      </c>
      <c r="O1292" s="5">
        <v>5.0875000000000004</v>
      </c>
      <c r="P1292" s="4">
        <v>7</v>
      </c>
      <c r="Q1292" s="6">
        <v>14.285714285714301</v>
      </c>
      <c r="R1292" s="7">
        <v>1.1428571428571399</v>
      </c>
      <c r="S1292" s="6">
        <v>0</v>
      </c>
      <c r="T1292" s="5">
        <v>0</v>
      </c>
      <c r="U1292" s="5">
        <v>0</v>
      </c>
      <c r="V1292" s="5">
        <f t="shared" si="28"/>
        <v>5.0875000000000004</v>
      </c>
      <c r="W1292" s="4">
        <v>0</v>
      </c>
    </row>
    <row r="1293" spans="1:23" x14ac:dyDescent="0.25">
      <c r="A1293" s="3" t="s">
        <v>1041</v>
      </c>
      <c r="B1293" s="3" t="s">
        <v>1042</v>
      </c>
      <c r="C1293" s="3" t="s">
        <v>1864</v>
      </c>
      <c r="D1293" s="3" t="s">
        <v>454</v>
      </c>
      <c r="E1293" s="4" t="s">
        <v>1026</v>
      </c>
      <c r="F1293" s="3" t="s">
        <v>1308</v>
      </c>
      <c r="G1293" s="3" t="s">
        <v>834</v>
      </c>
      <c r="H1293" s="3" t="s">
        <v>1020</v>
      </c>
      <c r="I1293" s="3" t="s">
        <v>1047</v>
      </c>
      <c r="J1293" s="3" t="s">
        <v>1022</v>
      </c>
      <c r="K1293" s="3" t="s">
        <v>1039</v>
      </c>
      <c r="L1293" s="5">
        <v>6.25</v>
      </c>
      <c r="M1293" s="4">
        <v>2</v>
      </c>
      <c r="N1293" s="5">
        <v>5.0999999999999996</v>
      </c>
      <c r="O1293" s="5">
        <v>2.5499999999999998</v>
      </c>
      <c r="P1293" s="4">
        <v>4</v>
      </c>
      <c r="Q1293" s="6">
        <v>50</v>
      </c>
      <c r="R1293" s="7">
        <v>1</v>
      </c>
      <c r="S1293" s="6">
        <v>0</v>
      </c>
      <c r="T1293" s="5">
        <v>0</v>
      </c>
      <c r="U1293" s="5">
        <v>0</v>
      </c>
      <c r="V1293" s="5">
        <f t="shared" si="28"/>
        <v>5.0999999999999996</v>
      </c>
      <c r="W1293" s="4">
        <v>0</v>
      </c>
    </row>
    <row r="1294" spans="1:23" x14ac:dyDescent="0.25">
      <c r="A1294" s="3" t="s">
        <v>1041</v>
      </c>
      <c r="B1294" s="3" t="s">
        <v>1042</v>
      </c>
      <c r="C1294" s="3" t="s">
        <v>1865</v>
      </c>
      <c r="D1294" s="3" t="s">
        <v>1866</v>
      </c>
      <c r="E1294" s="4" t="s">
        <v>1026</v>
      </c>
      <c r="F1294" s="3" t="s">
        <v>1241</v>
      </c>
      <c r="G1294" s="3" t="s">
        <v>1867</v>
      </c>
      <c r="H1294" s="3" t="s">
        <v>1020</v>
      </c>
      <c r="I1294" s="3" t="s">
        <v>1047</v>
      </c>
      <c r="J1294" s="3" t="s">
        <v>1022</v>
      </c>
      <c r="K1294" s="3" t="s">
        <v>1025</v>
      </c>
      <c r="L1294" s="5">
        <v>6.25</v>
      </c>
      <c r="M1294" s="4">
        <v>2</v>
      </c>
      <c r="N1294" s="5">
        <v>5.1124999999999998</v>
      </c>
      <c r="O1294" s="5">
        <v>2.5562499999999999</v>
      </c>
      <c r="P1294" s="4">
        <v>190</v>
      </c>
      <c r="Q1294" s="6">
        <v>1.0526315789473699</v>
      </c>
      <c r="R1294" s="7">
        <v>1.4757894736842101</v>
      </c>
      <c r="S1294" s="6">
        <v>0</v>
      </c>
      <c r="T1294" s="5">
        <v>0</v>
      </c>
      <c r="U1294" s="5">
        <v>0</v>
      </c>
      <c r="V1294" s="5">
        <f t="shared" si="28"/>
        <v>5.1124999999999998</v>
      </c>
      <c r="W1294" s="4">
        <v>0</v>
      </c>
    </row>
    <row r="1295" spans="1:23" x14ac:dyDescent="0.25">
      <c r="A1295" s="3" t="s">
        <v>1041</v>
      </c>
      <c r="B1295" s="3" t="s">
        <v>1042</v>
      </c>
      <c r="C1295" s="3" t="s">
        <v>1868</v>
      </c>
      <c r="D1295" s="3" t="s">
        <v>353</v>
      </c>
      <c r="E1295" s="4" t="s">
        <v>1026</v>
      </c>
      <c r="F1295" s="3" t="s">
        <v>1085</v>
      </c>
      <c r="G1295" s="3" t="s">
        <v>1633</v>
      </c>
      <c r="H1295" s="3" t="s">
        <v>1020</v>
      </c>
      <c r="I1295" s="3" t="s">
        <v>1047</v>
      </c>
      <c r="J1295" s="3" t="s">
        <v>1022</v>
      </c>
      <c r="K1295" s="3" t="s">
        <v>1025</v>
      </c>
      <c r="L1295" s="5">
        <v>6.25</v>
      </c>
      <c r="M1295" s="4">
        <v>2</v>
      </c>
      <c r="N1295" s="5">
        <v>5.1124999999999998</v>
      </c>
      <c r="O1295" s="5">
        <v>2.5562499999999999</v>
      </c>
      <c r="P1295" s="4">
        <v>141</v>
      </c>
      <c r="Q1295" s="6">
        <v>1.4184397163120599</v>
      </c>
      <c r="R1295" s="7">
        <v>1.4288652482269499</v>
      </c>
      <c r="S1295" s="6">
        <v>0</v>
      </c>
      <c r="T1295" s="5">
        <v>0</v>
      </c>
      <c r="U1295" s="5">
        <v>0</v>
      </c>
      <c r="V1295" s="5">
        <f t="shared" si="28"/>
        <v>5.1124999999999998</v>
      </c>
      <c r="W1295" s="4">
        <v>0</v>
      </c>
    </row>
    <row r="1296" spans="1:23" x14ac:dyDescent="0.25">
      <c r="A1296" s="3" t="s">
        <v>1041</v>
      </c>
      <c r="B1296" s="3" t="s">
        <v>1042</v>
      </c>
      <c r="C1296" s="3" t="s">
        <v>1869</v>
      </c>
      <c r="D1296" s="3" t="s">
        <v>443</v>
      </c>
      <c r="E1296" s="4" t="s">
        <v>1026</v>
      </c>
      <c r="F1296" s="3" t="s">
        <v>1241</v>
      </c>
      <c r="G1296" s="3" t="s">
        <v>1870</v>
      </c>
      <c r="H1296" s="3" t="s">
        <v>416</v>
      </c>
      <c r="I1296" s="3" t="s">
        <v>1047</v>
      </c>
      <c r="J1296" s="3" t="s">
        <v>1022</v>
      </c>
      <c r="K1296" s="3" t="s">
        <v>1025</v>
      </c>
      <c r="L1296" s="5">
        <v>6.25</v>
      </c>
      <c r="M1296" s="4">
        <v>2</v>
      </c>
      <c r="N1296" s="5">
        <v>5.125</v>
      </c>
      <c r="O1296" s="5">
        <v>2.5625</v>
      </c>
      <c r="P1296" s="4">
        <v>29</v>
      </c>
      <c r="Q1296" s="6">
        <v>6.8965517241379297</v>
      </c>
      <c r="R1296" s="7">
        <v>1.3172413793103499</v>
      </c>
      <c r="S1296" s="6">
        <v>0</v>
      </c>
      <c r="T1296" s="5">
        <v>0</v>
      </c>
      <c r="U1296" s="5">
        <v>0</v>
      </c>
      <c r="V1296" s="5">
        <f t="shared" si="28"/>
        <v>5.125</v>
      </c>
      <c r="W1296" s="4">
        <v>0</v>
      </c>
    </row>
    <row r="1297" spans="1:23" x14ac:dyDescent="0.25">
      <c r="A1297" s="3" t="s">
        <v>1041</v>
      </c>
      <c r="B1297" s="3" t="s">
        <v>1042</v>
      </c>
      <c r="C1297" s="3" t="s">
        <v>1871</v>
      </c>
      <c r="D1297" s="3" t="s">
        <v>833</v>
      </c>
      <c r="E1297" s="4" t="s">
        <v>1026</v>
      </c>
      <c r="F1297" s="3" t="s">
        <v>1024</v>
      </c>
      <c r="G1297" s="3" t="s">
        <v>992</v>
      </c>
      <c r="H1297" s="3" t="s">
        <v>1020</v>
      </c>
      <c r="I1297" s="3" t="s">
        <v>1047</v>
      </c>
      <c r="J1297" s="3" t="s">
        <v>1022</v>
      </c>
      <c r="K1297" s="3" t="s">
        <v>1025</v>
      </c>
      <c r="L1297" s="5">
        <v>6.25</v>
      </c>
      <c r="M1297" s="4">
        <v>1</v>
      </c>
      <c r="N1297" s="5">
        <v>5.125</v>
      </c>
      <c r="O1297" s="5">
        <v>5.125</v>
      </c>
      <c r="P1297" s="4">
        <v>22</v>
      </c>
      <c r="Q1297" s="6">
        <v>4.5454545454545503</v>
      </c>
      <c r="R1297" s="7">
        <v>1.81318181818182</v>
      </c>
      <c r="S1297" s="6">
        <v>0</v>
      </c>
      <c r="T1297" s="5">
        <v>0</v>
      </c>
      <c r="U1297" s="5">
        <v>0</v>
      </c>
      <c r="V1297" s="5">
        <f t="shared" si="28"/>
        <v>5.125</v>
      </c>
      <c r="W1297" s="4">
        <v>0</v>
      </c>
    </row>
    <row r="1298" spans="1:23" x14ac:dyDescent="0.25">
      <c r="A1298" s="3" t="s">
        <v>1041</v>
      </c>
      <c r="B1298" s="3" t="s">
        <v>1042</v>
      </c>
      <c r="C1298" s="3" t="s">
        <v>1872</v>
      </c>
      <c r="D1298" s="3" t="s">
        <v>530</v>
      </c>
      <c r="E1298" s="4" t="s">
        <v>1026</v>
      </c>
      <c r="F1298" s="3" t="s">
        <v>1018</v>
      </c>
      <c r="G1298" s="3" t="s">
        <v>271</v>
      </c>
      <c r="H1298" s="3" t="s">
        <v>1020</v>
      </c>
      <c r="I1298" s="3" t="s">
        <v>1047</v>
      </c>
      <c r="J1298" s="3" t="s">
        <v>1022</v>
      </c>
      <c r="K1298" s="3" t="s">
        <v>1039</v>
      </c>
      <c r="L1298" s="5">
        <v>6.25</v>
      </c>
      <c r="M1298" s="4">
        <v>2</v>
      </c>
      <c r="N1298" s="5">
        <v>5.1375000000000002</v>
      </c>
      <c r="O1298" s="5">
        <v>2.5687500000000001</v>
      </c>
      <c r="P1298" s="4">
        <v>570</v>
      </c>
      <c r="Q1298" s="6">
        <v>0.35087719298245601</v>
      </c>
      <c r="R1298" s="7">
        <v>3.4012280701754398</v>
      </c>
      <c r="S1298" s="6">
        <v>0</v>
      </c>
      <c r="T1298" s="5">
        <v>0</v>
      </c>
      <c r="U1298" s="5">
        <v>0</v>
      </c>
      <c r="V1298" s="5">
        <f t="shared" si="28"/>
        <v>5.1375000000000002</v>
      </c>
      <c r="W1298" s="4">
        <v>0</v>
      </c>
    </row>
    <row r="1299" spans="1:23" x14ac:dyDescent="0.25">
      <c r="A1299" s="3" t="s">
        <v>1041</v>
      </c>
      <c r="B1299" s="3" t="s">
        <v>1042</v>
      </c>
      <c r="C1299" s="3" t="s">
        <v>1873</v>
      </c>
      <c r="D1299" s="3" t="s">
        <v>2934</v>
      </c>
      <c r="E1299" s="4" t="s">
        <v>1026</v>
      </c>
      <c r="F1299" s="3" t="s">
        <v>1018</v>
      </c>
      <c r="G1299" s="3" t="s">
        <v>109</v>
      </c>
      <c r="H1299" s="3" t="s">
        <v>1020</v>
      </c>
      <c r="I1299" s="3" t="s">
        <v>1047</v>
      </c>
      <c r="J1299" s="3" t="s">
        <v>1022</v>
      </c>
      <c r="K1299" s="3" t="s">
        <v>1025</v>
      </c>
      <c r="L1299" s="5">
        <v>6.25</v>
      </c>
      <c r="M1299" s="4">
        <v>6</v>
      </c>
      <c r="N1299" s="5">
        <v>5.1499999499999998</v>
      </c>
      <c r="O1299" s="5">
        <v>0.85833332500000004</v>
      </c>
      <c r="P1299" s="4">
        <v>987</v>
      </c>
      <c r="Q1299" s="6">
        <v>0.60790273556231</v>
      </c>
      <c r="R1299" s="7">
        <v>4.2992907801418401</v>
      </c>
      <c r="S1299" s="6">
        <v>0</v>
      </c>
      <c r="T1299" s="5">
        <v>0</v>
      </c>
      <c r="U1299" s="5">
        <v>0</v>
      </c>
      <c r="V1299" s="5">
        <f t="shared" si="28"/>
        <v>5.1499999499999998</v>
      </c>
      <c r="W1299" s="4">
        <v>0</v>
      </c>
    </row>
    <row r="1300" spans="1:23" x14ac:dyDescent="0.25">
      <c r="A1300" s="3" t="s">
        <v>1041</v>
      </c>
      <c r="B1300" s="3" t="s">
        <v>1042</v>
      </c>
      <c r="C1300" s="3" t="s">
        <v>1874</v>
      </c>
      <c r="D1300" s="3" t="s">
        <v>1875</v>
      </c>
      <c r="E1300" s="4" t="s">
        <v>1034</v>
      </c>
      <c r="F1300" s="3" t="s">
        <v>1018</v>
      </c>
      <c r="G1300" s="3" t="s">
        <v>1425</v>
      </c>
      <c r="H1300" s="3" t="s">
        <v>1020</v>
      </c>
      <c r="I1300" s="3" t="s">
        <v>1047</v>
      </c>
      <c r="J1300" s="3" t="s">
        <v>1022</v>
      </c>
      <c r="K1300" s="3" t="s">
        <v>1039</v>
      </c>
      <c r="L1300" s="5">
        <v>6.25</v>
      </c>
      <c r="M1300" s="4">
        <v>2</v>
      </c>
      <c r="N1300" s="5">
        <v>5.2625000000000002</v>
      </c>
      <c r="O1300" s="5">
        <v>2.6312500000000001</v>
      </c>
      <c r="P1300" s="4">
        <v>9</v>
      </c>
      <c r="Q1300" s="6">
        <v>22.2222222222222</v>
      </c>
      <c r="R1300" s="7">
        <v>2.7777777777777799</v>
      </c>
      <c r="S1300" s="6">
        <v>0</v>
      </c>
      <c r="T1300" s="5">
        <v>0</v>
      </c>
      <c r="U1300" s="5">
        <v>0</v>
      </c>
      <c r="V1300" s="5">
        <f t="shared" si="28"/>
        <v>5.2625000000000002</v>
      </c>
      <c r="W1300" s="4">
        <v>0</v>
      </c>
    </row>
    <row r="1301" spans="1:23" x14ac:dyDescent="0.25">
      <c r="A1301" s="3" t="s">
        <v>1041</v>
      </c>
      <c r="B1301" s="3" t="s">
        <v>1042</v>
      </c>
      <c r="C1301" s="3" t="s">
        <v>1876</v>
      </c>
      <c r="D1301" s="3" t="s">
        <v>1696</v>
      </c>
      <c r="E1301" s="4" t="s">
        <v>1026</v>
      </c>
      <c r="F1301" s="3" t="s">
        <v>1061</v>
      </c>
      <c r="G1301" s="3" t="s">
        <v>1100</v>
      </c>
      <c r="H1301" s="3" t="s">
        <v>1020</v>
      </c>
      <c r="I1301" s="3" t="s">
        <v>1047</v>
      </c>
      <c r="J1301" s="3" t="s">
        <v>1022</v>
      </c>
      <c r="K1301" s="3" t="s">
        <v>1039</v>
      </c>
      <c r="L1301" s="5">
        <v>6.25</v>
      </c>
      <c r="M1301" s="4">
        <v>1</v>
      </c>
      <c r="N1301" s="5">
        <v>5.2750000000000004</v>
      </c>
      <c r="O1301" s="5">
        <v>5.2750000000000004</v>
      </c>
      <c r="P1301" s="4">
        <v>36</v>
      </c>
      <c r="Q1301" s="6">
        <v>2.7777777777777799</v>
      </c>
      <c r="R1301" s="7">
        <v>4.0416666666666696</v>
      </c>
      <c r="S1301" s="6">
        <v>0</v>
      </c>
      <c r="T1301" s="5">
        <v>0</v>
      </c>
      <c r="U1301" s="5">
        <v>0</v>
      </c>
      <c r="V1301" s="5">
        <f t="shared" si="28"/>
        <v>5.2750000000000004</v>
      </c>
      <c r="W1301" s="4">
        <v>0</v>
      </c>
    </row>
    <row r="1302" spans="1:23" x14ac:dyDescent="0.25">
      <c r="A1302" s="3" t="s">
        <v>1041</v>
      </c>
      <c r="B1302" s="3" t="s">
        <v>1042</v>
      </c>
      <c r="C1302" s="3" t="s">
        <v>1877</v>
      </c>
      <c r="D1302" s="3" t="s">
        <v>827</v>
      </c>
      <c r="E1302" s="4" t="s">
        <v>1026</v>
      </c>
      <c r="F1302" s="3" t="s">
        <v>1024</v>
      </c>
      <c r="G1302" s="3" t="s">
        <v>2886</v>
      </c>
      <c r="H1302" s="3" t="s">
        <v>1020</v>
      </c>
      <c r="I1302" s="3" t="s">
        <v>1047</v>
      </c>
      <c r="J1302" s="3" t="s">
        <v>1022</v>
      </c>
      <c r="K1302" s="3" t="s">
        <v>1025</v>
      </c>
      <c r="L1302" s="5">
        <v>6.25</v>
      </c>
      <c r="M1302" s="4">
        <v>2</v>
      </c>
      <c r="N1302" s="5">
        <v>5.2874999999999996</v>
      </c>
      <c r="O1302" s="5">
        <v>2.6437499999999998</v>
      </c>
      <c r="P1302" s="4">
        <v>8</v>
      </c>
      <c r="Q1302" s="6">
        <v>25</v>
      </c>
      <c r="R1302" s="7">
        <v>1.75</v>
      </c>
      <c r="S1302" s="6">
        <v>0</v>
      </c>
      <c r="T1302" s="5">
        <v>0</v>
      </c>
      <c r="U1302" s="5">
        <v>0</v>
      </c>
      <c r="V1302" s="5">
        <f t="shared" si="28"/>
        <v>5.2874999999999996</v>
      </c>
      <c r="W1302" s="4">
        <v>0</v>
      </c>
    </row>
    <row r="1303" spans="1:23" x14ac:dyDescent="0.25">
      <c r="A1303" s="3" t="s">
        <v>1041</v>
      </c>
      <c r="B1303" s="3" t="s">
        <v>1042</v>
      </c>
      <c r="C1303" s="3" t="s">
        <v>1878</v>
      </c>
      <c r="D1303" s="3" t="s">
        <v>1501</v>
      </c>
      <c r="E1303" s="4" t="s">
        <v>1026</v>
      </c>
      <c r="F1303" s="3" t="s">
        <v>1061</v>
      </c>
      <c r="G1303" s="3" t="s">
        <v>1100</v>
      </c>
      <c r="H1303" s="3" t="s">
        <v>1020</v>
      </c>
      <c r="I1303" s="3" t="s">
        <v>1047</v>
      </c>
      <c r="J1303" s="3" t="s">
        <v>1022</v>
      </c>
      <c r="K1303" s="3" t="s">
        <v>1039</v>
      </c>
      <c r="L1303" s="5">
        <v>6.25</v>
      </c>
      <c r="M1303" s="4">
        <v>2</v>
      </c>
      <c r="N1303" s="5">
        <v>5.3</v>
      </c>
      <c r="O1303" s="5">
        <v>2.65</v>
      </c>
      <c r="P1303" s="4">
        <v>19</v>
      </c>
      <c r="Q1303" s="6">
        <v>10.526315789473699</v>
      </c>
      <c r="R1303" s="7">
        <v>1.57368421052632</v>
      </c>
      <c r="S1303" s="6">
        <v>0</v>
      </c>
      <c r="T1303" s="5">
        <v>0</v>
      </c>
      <c r="U1303" s="5">
        <v>0</v>
      </c>
      <c r="V1303" s="5">
        <f t="shared" si="28"/>
        <v>5.3</v>
      </c>
      <c r="W1303" s="4">
        <v>0</v>
      </c>
    </row>
    <row r="1304" spans="1:23" x14ac:dyDescent="0.25">
      <c r="A1304" s="3" t="s">
        <v>1041</v>
      </c>
      <c r="B1304" s="3" t="s">
        <v>1042</v>
      </c>
      <c r="C1304" s="3" t="s">
        <v>1879</v>
      </c>
      <c r="D1304" s="3" t="s">
        <v>1880</v>
      </c>
      <c r="E1304" s="4" t="s">
        <v>1034</v>
      </c>
      <c r="F1304" s="3" t="s">
        <v>1018</v>
      </c>
      <c r="G1304" s="3" t="s">
        <v>903</v>
      </c>
      <c r="H1304" s="3" t="s">
        <v>1020</v>
      </c>
      <c r="I1304" s="3" t="s">
        <v>1047</v>
      </c>
      <c r="J1304" s="3" t="s">
        <v>1022</v>
      </c>
      <c r="K1304" s="3" t="s">
        <v>1039</v>
      </c>
      <c r="L1304" s="5">
        <v>6.25</v>
      </c>
      <c r="M1304" s="4">
        <v>5</v>
      </c>
      <c r="N1304" s="5">
        <v>5.3250000000000002</v>
      </c>
      <c r="O1304" s="5">
        <v>1.0649999999999999</v>
      </c>
      <c r="P1304" s="4">
        <v>942</v>
      </c>
      <c r="Q1304" s="6">
        <v>0.53078556263269605</v>
      </c>
      <c r="R1304" s="7">
        <v>4.57929936305732</v>
      </c>
      <c r="S1304" s="6">
        <v>0</v>
      </c>
      <c r="T1304" s="5">
        <v>0</v>
      </c>
      <c r="U1304" s="5">
        <v>0</v>
      </c>
      <c r="V1304" s="5">
        <f t="shared" si="28"/>
        <v>5.3250000000000002</v>
      </c>
      <c r="W1304" s="4">
        <v>0</v>
      </c>
    </row>
    <row r="1305" spans="1:23" x14ac:dyDescent="0.25">
      <c r="A1305" s="3" t="s">
        <v>1041</v>
      </c>
      <c r="B1305" s="3" t="s">
        <v>1042</v>
      </c>
      <c r="C1305" s="3" t="s">
        <v>1881</v>
      </c>
      <c r="D1305" s="3" t="s">
        <v>863</v>
      </c>
      <c r="E1305" s="4" t="s">
        <v>1026</v>
      </c>
      <c r="F1305" s="3" t="s">
        <v>1061</v>
      </c>
      <c r="G1305" s="3" t="s">
        <v>1260</v>
      </c>
      <c r="H1305" s="3" t="s">
        <v>1020</v>
      </c>
      <c r="I1305" s="3" t="s">
        <v>1047</v>
      </c>
      <c r="J1305" s="3" t="s">
        <v>1022</v>
      </c>
      <c r="K1305" s="3" t="s">
        <v>1039</v>
      </c>
      <c r="L1305" s="5">
        <v>6.25</v>
      </c>
      <c r="M1305" s="4">
        <v>1</v>
      </c>
      <c r="N1305" s="5">
        <v>5.3250000000000002</v>
      </c>
      <c r="O1305" s="5">
        <v>5.3250000000000002</v>
      </c>
      <c r="P1305" s="4">
        <v>16</v>
      </c>
      <c r="Q1305" s="6">
        <v>6.25</v>
      </c>
      <c r="R1305" s="7">
        <v>1.9375</v>
      </c>
      <c r="S1305" s="6">
        <v>0</v>
      </c>
      <c r="T1305" s="5">
        <v>0</v>
      </c>
      <c r="U1305" s="5">
        <v>0</v>
      </c>
      <c r="V1305" s="5">
        <f t="shared" si="28"/>
        <v>5.3250000000000002</v>
      </c>
      <c r="W1305" s="4">
        <v>0</v>
      </c>
    </row>
    <row r="1306" spans="1:23" x14ac:dyDescent="0.25">
      <c r="A1306" s="3" t="s">
        <v>1041</v>
      </c>
      <c r="B1306" s="3" t="s">
        <v>1042</v>
      </c>
      <c r="C1306" s="3" t="s">
        <v>1882</v>
      </c>
      <c r="D1306" s="3" t="s">
        <v>358</v>
      </c>
      <c r="E1306" s="4" t="s">
        <v>1026</v>
      </c>
      <c r="F1306" s="3" t="s">
        <v>1308</v>
      </c>
      <c r="G1306" s="3" t="s">
        <v>1525</v>
      </c>
      <c r="H1306" s="3" t="s">
        <v>1020</v>
      </c>
      <c r="I1306" s="3" t="s">
        <v>1047</v>
      </c>
      <c r="J1306" s="3" t="s">
        <v>1022</v>
      </c>
      <c r="K1306" s="3" t="s">
        <v>1039</v>
      </c>
      <c r="L1306" s="5">
        <v>6.25</v>
      </c>
      <c r="M1306" s="4">
        <v>1</v>
      </c>
      <c r="N1306" s="5">
        <v>5.3250000000000002</v>
      </c>
      <c r="O1306" s="5">
        <v>5.3250000000000002</v>
      </c>
      <c r="P1306" s="4">
        <v>7</v>
      </c>
      <c r="Q1306" s="6">
        <v>14.285714285714301</v>
      </c>
      <c r="R1306" s="7">
        <v>2.4285714285714302</v>
      </c>
      <c r="S1306" s="6">
        <v>0</v>
      </c>
      <c r="T1306" s="5">
        <v>0</v>
      </c>
      <c r="U1306" s="5">
        <v>0</v>
      </c>
      <c r="V1306" s="5">
        <f t="shared" si="28"/>
        <v>5.3250000000000002</v>
      </c>
      <c r="W1306" s="4">
        <v>0</v>
      </c>
    </row>
    <row r="1307" spans="1:23" x14ac:dyDescent="0.25">
      <c r="A1307" s="3" t="s">
        <v>1041</v>
      </c>
      <c r="B1307" s="3" t="s">
        <v>1042</v>
      </c>
      <c r="C1307" s="3" t="s">
        <v>1883</v>
      </c>
      <c r="D1307" s="3" t="s">
        <v>337</v>
      </c>
      <c r="E1307" s="4" t="s">
        <v>1026</v>
      </c>
      <c r="F1307" s="3" t="s">
        <v>1085</v>
      </c>
      <c r="G1307" s="3" t="s">
        <v>925</v>
      </c>
      <c r="H1307" s="3" t="s">
        <v>1020</v>
      </c>
      <c r="I1307" s="3" t="s">
        <v>1047</v>
      </c>
      <c r="J1307" s="3" t="s">
        <v>1022</v>
      </c>
      <c r="K1307" s="3" t="s">
        <v>1025</v>
      </c>
      <c r="L1307" s="5">
        <v>6.25</v>
      </c>
      <c r="M1307" s="4">
        <v>1</v>
      </c>
      <c r="N1307" s="5">
        <v>5.3375000000000004</v>
      </c>
      <c r="O1307" s="5">
        <v>5.3375000000000004</v>
      </c>
      <c r="P1307" s="4">
        <v>4</v>
      </c>
      <c r="Q1307" s="6">
        <v>25</v>
      </c>
      <c r="R1307" s="7">
        <v>1.25</v>
      </c>
      <c r="S1307" s="6">
        <v>0</v>
      </c>
      <c r="T1307" s="5">
        <v>0</v>
      </c>
      <c r="U1307" s="5">
        <v>0</v>
      </c>
      <c r="V1307" s="5">
        <f t="shared" si="28"/>
        <v>5.3375000000000004</v>
      </c>
      <c r="W1307" s="4">
        <v>0</v>
      </c>
    </row>
    <row r="1308" spans="1:23" x14ac:dyDescent="0.25">
      <c r="A1308" s="3" t="s">
        <v>1041</v>
      </c>
      <c r="B1308" s="3" t="s">
        <v>1042</v>
      </c>
      <c r="C1308" s="3" t="s">
        <v>1884</v>
      </c>
      <c r="D1308" s="3" t="s">
        <v>1885</v>
      </c>
      <c r="E1308" s="4" t="s">
        <v>1026</v>
      </c>
      <c r="F1308" s="3" t="s">
        <v>1241</v>
      </c>
      <c r="G1308" s="3" t="s">
        <v>932</v>
      </c>
      <c r="H1308" s="3" t="s">
        <v>1020</v>
      </c>
      <c r="I1308" s="3" t="s">
        <v>1047</v>
      </c>
      <c r="J1308" s="3" t="s">
        <v>1022</v>
      </c>
      <c r="K1308" s="3" t="s">
        <v>1025</v>
      </c>
      <c r="L1308" s="5">
        <v>6.25</v>
      </c>
      <c r="M1308" s="4">
        <v>1</v>
      </c>
      <c r="N1308" s="5">
        <v>5.375</v>
      </c>
      <c r="O1308" s="5">
        <v>5.375</v>
      </c>
      <c r="P1308" s="4">
        <v>36</v>
      </c>
      <c r="Q1308" s="6">
        <v>2.7777777777777799</v>
      </c>
      <c r="R1308" s="7">
        <v>1.4833333333333301</v>
      </c>
      <c r="S1308" s="6">
        <v>0</v>
      </c>
      <c r="T1308" s="5">
        <v>0</v>
      </c>
      <c r="U1308" s="5">
        <v>0</v>
      </c>
      <c r="V1308" s="5">
        <f t="shared" si="28"/>
        <v>5.375</v>
      </c>
      <c r="W1308" s="4">
        <v>0</v>
      </c>
    </row>
    <row r="1309" spans="1:23" x14ac:dyDescent="0.25">
      <c r="A1309" s="3" t="s">
        <v>1041</v>
      </c>
      <c r="B1309" s="3" t="s">
        <v>1042</v>
      </c>
      <c r="C1309" s="3" t="s">
        <v>1886</v>
      </c>
      <c r="D1309" s="3" t="s">
        <v>1515</v>
      </c>
      <c r="E1309" s="4" t="s">
        <v>1026</v>
      </c>
      <c r="F1309" s="3" t="s">
        <v>1061</v>
      </c>
      <c r="G1309" s="3" t="s">
        <v>1281</v>
      </c>
      <c r="H1309" s="3" t="s">
        <v>1020</v>
      </c>
      <c r="I1309" s="3" t="s">
        <v>1047</v>
      </c>
      <c r="J1309" s="3" t="s">
        <v>1022</v>
      </c>
      <c r="K1309" s="3" t="s">
        <v>1023</v>
      </c>
      <c r="L1309" s="5">
        <v>6.25</v>
      </c>
      <c r="M1309" s="4">
        <v>2</v>
      </c>
      <c r="N1309" s="5">
        <v>5.375</v>
      </c>
      <c r="O1309" s="5">
        <v>2.6875</v>
      </c>
      <c r="P1309" s="4">
        <v>18</v>
      </c>
      <c r="Q1309" s="6">
        <v>11.1111111111111</v>
      </c>
      <c r="R1309" s="7">
        <v>1</v>
      </c>
      <c r="S1309" s="6">
        <v>0</v>
      </c>
      <c r="T1309" s="5">
        <v>0</v>
      </c>
      <c r="U1309" s="5">
        <v>0</v>
      </c>
      <c r="V1309" s="5">
        <f t="shared" si="28"/>
        <v>5.375</v>
      </c>
      <c r="W1309" s="4">
        <v>0</v>
      </c>
    </row>
    <row r="1310" spans="1:23" x14ac:dyDescent="0.25">
      <c r="A1310" s="3" t="s">
        <v>1041</v>
      </c>
      <c r="B1310" s="3" t="s">
        <v>1042</v>
      </c>
      <c r="C1310" s="3" t="s">
        <v>1887</v>
      </c>
      <c r="D1310" s="3" t="s">
        <v>358</v>
      </c>
      <c r="E1310" s="4" t="s">
        <v>1026</v>
      </c>
      <c r="F1310" s="3" t="s">
        <v>1254</v>
      </c>
      <c r="G1310" s="3" t="s">
        <v>1687</v>
      </c>
      <c r="H1310" s="3" t="s">
        <v>1020</v>
      </c>
      <c r="I1310" s="3" t="s">
        <v>1047</v>
      </c>
      <c r="J1310" s="3" t="s">
        <v>1022</v>
      </c>
      <c r="K1310" s="3" t="s">
        <v>1025</v>
      </c>
      <c r="L1310" s="5">
        <v>6.25</v>
      </c>
      <c r="M1310" s="4">
        <v>2</v>
      </c>
      <c r="N1310" s="5">
        <v>5.3875000000000002</v>
      </c>
      <c r="O1310" s="5">
        <v>2.6937500000000001</v>
      </c>
      <c r="P1310" s="4">
        <v>133</v>
      </c>
      <c r="Q1310" s="6">
        <v>1.5037593984962401</v>
      </c>
      <c r="R1310" s="7">
        <v>1.15375939849624</v>
      </c>
      <c r="S1310" s="6">
        <v>0</v>
      </c>
      <c r="T1310" s="5">
        <v>0</v>
      </c>
      <c r="U1310" s="5">
        <v>0</v>
      </c>
      <c r="V1310" s="5">
        <f t="shared" si="28"/>
        <v>5.3875000000000002</v>
      </c>
      <c r="W1310" s="4">
        <v>0</v>
      </c>
    </row>
    <row r="1311" spans="1:23" x14ac:dyDescent="0.25">
      <c r="A1311" s="3" t="s">
        <v>1041</v>
      </c>
      <c r="B1311" s="3" t="s">
        <v>1042</v>
      </c>
      <c r="C1311" s="3" t="s">
        <v>1888</v>
      </c>
      <c r="D1311" s="3" t="s">
        <v>1889</v>
      </c>
      <c r="E1311" s="4" t="s">
        <v>1026</v>
      </c>
      <c r="F1311" s="3" t="s">
        <v>1241</v>
      </c>
      <c r="G1311" s="3" t="s">
        <v>2943</v>
      </c>
      <c r="H1311" s="3" t="s">
        <v>1020</v>
      </c>
      <c r="I1311" s="3" t="s">
        <v>1047</v>
      </c>
      <c r="J1311" s="3" t="s">
        <v>1022</v>
      </c>
      <c r="K1311" s="3" t="s">
        <v>1025</v>
      </c>
      <c r="L1311" s="5">
        <v>6.25</v>
      </c>
      <c r="M1311" s="4">
        <v>1</v>
      </c>
      <c r="N1311" s="5">
        <v>5.4</v>
      </c>
      <c r="O1311" s="5">
        <v>5.4</v>
      </c>
      <c r="P1311" s="4">
        <v>155</v>
      </c>
      <c r="Q1311" s="6">
        <v>0.64516129032258096</v>
      </c>
      <c r="R1311" s="7">
        <v>1.6825806451612899</v>
      </c>
      <c r="S1311" s="6">
        <v>0</v>
      </c>
      <c r="T1311" s="5">
        <v>0</v>
      </c>
      <c r="U1311" s="5">
        <v>0</v>
      </c>
      <c r="V1311" s="5">
        <f t="shared" si="28"/>
        <v>5.4</v>
      </c>
      <c r="W1311" s="4">
        <v>0</v>
      </c>
    </row>
    <row r="1312" spans="1:23" x14ac:dyDescent="0.25">
      <c r="A1312" s="3" t="s">
        <v>1041</v>
      </c>
      <c r="B1312" s="3" t="s">
        <v>1042</v>
      </c>
      <c r="C1312" s="3" t="s">
        <v>1890</v>
      </c>
      <c r="D1312" s="3" t="s">
        <v>1444</v>
      </c>
      <c r="E1312" s="4" t="s">
        <v>1026</v>
      </c>
      <c r="F1312" s="3" t="s">
        <v>1018</v>
      </c>
      <c r="G1312" s="3" t="s">
        <v>1238</v>
      </c>
      <c r="H1312" s="3" t="s">
        <v>1020</v>
      </c>
      <c r="I1312" s="3" t="s">
        <v>1047</v>
      </c>
      <c r="J1312" s="3" t="s">
        <v>1022</v>
      </c>
      <c r="K1312" s="3" t="s">
        <v>1025</v>
      </c>
      <c r="L1312" s="5">
        <v>6.25</v>
      </c>
      <c r="M1312" s="4">
        <v>3</v>
      </c>
      <c r="N1312" s="5">
        <v>5.4</v>
      </c>
      <c r="O1312" s="5">
        <v>1.8</v>
      </c>
      <c r="P1312" s="4">
        <v>244</v>
      </c>
      <c r="Q1312" s="6">
        <v>1.22950819672131</v>
      </c>
      <c r="R1312" s="7">
        <v>2.9803278688524601</v>
      </c>
      <c r="S1312" s="6">
        <v>0</v>
      </c>
      <c r="T1312" s="5">
        <v>0</v>
      </c>
      <c r="U1312" s="5">
        <v>0</v>
      </c>
      <c r="V1312" s="5">
        <f t="shared" si="28"/>
        <v>5.4</v>
      </c>
      <c r="W1312" s="4">
        <v>0</v>
      </c>
    </row>
    <row r="1313" spans="1:23" x14ac:dyDescent="0.25">
      <c r="A1313" s="3" t="s">
        <v>1041</v>
      </c>
      <c r="B1313" s="3" t="s">
        <v>1042</v>
      </c>
      <c r="C1313" s="3" t="s">
        <v>1891</v>
      </c>
      <c r="D1313" s="3" t="s">
        <v>1892</v>
      </c>
      <c r="E1313" s="4" t="s">
        <v>1026</v>
      </c>
      <c r="F1313" s="3" t="s">
        <v>1018</v>
      </c>
      <c r="G1313" s="3" t="s">
        <v>109</v>
      </c>
      <c r="H1313" s="3" t="s">
        <v>1020</v>
      </c>
      <c r="I1313" s="3" t="s">
        <v>1047</v>
      </c>
      <c r="J1313" s="3" t="s">
        <v>1022</v>
      </c>
      <c r="K1313" s="3" t="s">
        <v>1025</v>
      </c>
      <c r="L1313" s="5">
        <v>6.25</v>
      </c>
      <c r="M1313" s="4">
        <v>10</v>
      </c>
      <c r="N1313" s="5">
        <v>5.4</v>
      </c>
      <c r="O1313" s="5">
        <v>0.54</v>
      </c>
      <c r="P1313" s="4">
        <v>264</v>
      </c>
      <c r="Q1313" s="6">
        <v>3.7878787878787898</v>
      </c>
      <c r="R1313" s="7">
        <v>4.1878787878787902</v>
      </c>
      <c r="S1313" s="6">
        <v>0</v>
      </c>
      <c r="T1313" s="5">
        <v>0</v>
      </c>
      <c r="U1313" s="5">
        <v>0</v>
      </c>
      <c r="V1313" s="5">
        <f t="shared" si="28"/>
        <v>5.4</v>
      </c>
      <c r="W1313" s="4">
        <v>0</v>
      </c>
    </row>
    <row r="1314" spans="1:23" x14ac:dyDescent="0.25">
      <c r="A1314" s="3" t="s">
        <v>1041</v>
      </c>
      <c r="B1314" s="3" t="s">
        <v>1042</v>
      </c>
      <c r="C1314" s="3" t="s">
        <v>1893</v>
      </c>
      <c r="D1314" s="3" t="s">
        <v>145</v>
      </c>
      <c r="E1314" s="4" t="s">
        <v>1026</v>
      </c>
      <c r="F1314" s="3" t="s">
        <v>1308</v>
      </c>
      <c r="G1314" s="3" t="s">
        <v>1309</v>
      </c>
      <c r="H1314" s="3" t="s">
        <v>1020</v>
      </c>
      <c r="I1314" s="3" t="s">
        <v>1047</v>
      </c>
      <c r="J1314" s="3" t="s">
        <v>1022</v>
      </c>
      <c r="K1314" s="3" t="s">
        <v>1039</v>
      </c>
      <c r="L1314" s="5">
        <v>6.25</v>
      </c>
      <c r="M1314" s="4">
        <v>3</v>
      </c>
      <c r="N1314" s="5">
        <v>5.4</v>
      </c>
      <c r="O1314" s="5">
        <v>1.8</v>
      </c>
      <c r="P1314" s="4">
        <v>28</v>
      </c>
      <c r="Q1314" s="6">
        <v>10.714285714285699</v>
      </c>
      <c r="R1314" s="7">
        <v>1</v>
      </c>
      <c r="S1314" s="6">
        <v>0</v>
      </c>
      <c r="T1314" s="5">
        <v>0</v>
      </c>
      <c r="U1314" s="5">
        <v>0</v>
      </c>
      <c r="V1314" s="5">
        <f t="shared" si="28"/>
        <v>5.4</v>
      </c>
      <c r="W1314" s="4">
        <v>0</v>
      </c>
    </row>
    <row r="1315" spans="1:23" x14ac:dyDescent="0.25">
      <c r="A1315" s="3" t="s">
        <v>1041</v>
      </c>
      <c r="B1315" s="3" t="s">
        <v>1042</v>
      </c>
      <c r="C1315" s="3" t="s">
        <v>1894</v>
      </c>
      <c r="D1315" s="3" t="s">
        <v>983</v>
      </c>
      <c r="E1315" s="4" t="s">
        <v>1026</v>
      </c>
      <c r="F1315" s="3" t="s">
        <v>1308</v>
      </c>
      <c r="G1315" s="3" t="s">
        <v>920</v>
      </c>
      <c r="H1315" s="3" t="s">
        <v>1020</v>
      </c>
      <c r="I1315" s="3" t="s">
        <v>1047</v>
      </c>
      <c r="J1315" s="3" t="s">
        <v>1022</v>
      </c>
      <c r="K1315" s="3" t="s">
        <v>1039</v>
      </c>
      <c r="L1315" s="5">
        <v>6.25</v>
      </c>
      <c r="M1315" s="4">
        <v>2</v>
      </c>
      <c r="N1315" s="5">
        <v>5.4124999999999996</v>
      </c>
      <c r="O1315" s="5">
        <v>2.7062499999999998</v>
      </c>
      <c r="P1315" s="4">
        <v>5</v>
      </c>
      <c r="Q1315" s="6">
        <v>40</v>
      </c>
      <c r="R1315" s="7">
        <v>1</v>
      </c>
      <c r="S1315" s="6">
        <v>0</v>
      </c>
      <c r="T1315" s="5">
        <v>0</v>
      </c>
      <c r="U1315" s="5">
        <v>0</v>
      </c>
      <c r="V1315" s="5">
        <f t="shared" si="28"/>
        <v>5.4124999999999996</v>
      </c>
      <c r="W1315" s="4">
        <v>0</v>
      </c>
    </row>
    <row r="1316" spans="1:23" x14ac:dyDescent="0.25">
      <c r="A1316" s="3" t="s">
        <v>1041</v>
      </c>
      <c r="B1316" s="3" t="s">
        <v>1042</v>
      </c>
      <c r="C1316" s="3" t="s">
        <v>1895</v>
      </c>
      <c r="D1316" s="3" t="s">
        <v>1896</v>
      </c>
      <c r="E1316" s="4" t="s">
        <v>1034</v>
      </c>
      <c r="F1316" s="3" t="s">
        <v>1018</v>
      </c>
      <c r="G1316" s="3" t="s">
        <v>903</v>
      </c>
      <c r="H1316" s="3" t="s">
        <v>1020</v>
      </c>
      <c r="I1316" s="3" t="s">
        <v>1047</v>
      </c>
      <c r="J1316" s="3" t="s">
        <v>1022</v>
      </c>
      <c r="K1316" s="3" t="s">
        <v>1039</v>
      </c>
      <c r="L1316" s="5">
        <v>6.25</v>
      </c>
      <c r="M1316" s="4">
        <v>5</v>
      </c>
      <c r="N1316" s="5">
        <v>5.4249999999999998</v>
      </c>
      <c r="O1316" s="5">
        <v>1.085</v>
      </c>
      <c r="P1316" s="4">
        <v>74</v>
      </c>
      <c r="Q1316" s="6">
        <v>6.7567567567567597</v>
      </c>
      <c r="R1316" s="7">
        <v>6.5094594594594604</v>
      </c>
      <c r="S1316" s="6">
        <v>0</v>
      </c>
      <c r="T1316" s="5">
        <v>0</v>
      </c>
      <c r="U1316" s="5">
        <v>0</v>
      </c>
      <c r="V1316" s="5">
        <f t="shared" si="28"/>
        <v>5.4249999999999998</v>
      </c>
      <c r="W1316" s="4">
        <v>0</v>
      </c>
    </row>
    <row r="1317" spans="1:23" x14ac:dyDescent="0.25">
      <c r="A1317" s="3" t="s">
        <v>1041</v>
      </c>
      <c r="B1317" s="3" t="s">
        <v>1042</v>
      </c>
      <c r="C1317" s="3" t="s">
        <v>1897</v>
      </c>
      <c r="D1317" s="3" t="s">
        <v>1396</v>
      </c>
      <c r="E1317" s="4" t="s">
        <v>1026</v>
      </c>
      <c r="F1317" s="3" t="s">
        <v>1074</v>
      </c>
      <c r="G1317" s="3" t="s">
        <v>2940</v>
      </c>
      <c r="H1317" s="3" t="s">
        <v>1020</v>
      </c>
      <c r="I1317" s="3" t="s">
        <v>1047</v>
      </c>
      <c r="J1317" s="3" t="s">
        <v>1022</v>
      </c>
      <c r="K1317" s="3" t="s">
        <v>1025</v>
      </c>
      <c r="L1317" s="5">
        <v>6.25</v>
      </c>
      <c r="M1317" s="4">
        <v>1</v>
      </c>
      <c r="N1317" s="5">
        <v>5.4249999999999998</v>
      </c>
      <c r="O1317" s="5">
        <v>5.4249999999999998</v>
      </c>
      <c r="P1317" s="4">
        <v>2</v>
      </c>
      <c r="Q1317" s="6">
        <v>50</v>
      </c>
      <c r="R1317" s="7">
        <v>1.5</v>
      </c>
      <c r="S1317" s="6">
        <v>0</v>
      </c>
      <c r="T1317" s="5">
        <v>0</v>
      </c>
      <c r="U1317" s="5">
        <v>0</v>
      </c>
      <c r="V1317" s="5">
        <f t="shared" si="28"/>
        <v>5.4249999999999998</v>
      </c>
      <c r="W1317" s="4">
        <v>0</v>
      </c>
    </row>
    <row r="1318" spans="1:23" x14ac:dyDescent="0.25">
      <c r="A1318" s="3" t="s">
        <v>1041</v>
      </c>
      <c r="B1318" s="3" t="s">
        <v>1042</v>
      </c>
      <c r="C1318" s="3" t="s">
        <v>1898</v>
      </c>
      <c r="D1318" s="3" t="s">
        <v>875</v>
      </c>
      <c r="E1318" s="4" t="s">
        <v>1026</v>
      </c>
      <c r="F1318" s="3" t="s">
        <v>1018</v>
      </c>
      <c r="G1318" s="3" t="s">
        <v>1019</v>
      </c>
      <c r="H1318" s="3" t="s">
        <v>1020</v>
      </c>
      <c r="I1318" s="3" t="s">
        <v>1047</v>
      </c>
      <c r="J1318" s="3" t="s">
        <v>1022</v>
      </c>
      <c r="K1318" s="3" t="s">
        <v>1025</v>
      </c>
      <c r="L1318" s="5">
        <v>6.25</v>
      </c>
      <c r="M1318" s="4">
        <v>12</v>
      </c>
      <c r="N1318" s="5">
        <v>5.4375</v>
      </c>
      <c r="O1318" s="5">
        <v>0.453125</v>
      </c>
      <c r="P1318" s="4">
        <v>1959</v>
      </c>
      <c r="Q1318" s="6">
        <v>0.61255742725880602</v>
      </c>
      <c r="R1318" s="7">
        <v>5.5592138846350201</v>
      </c>
      <c r="S1318" s="6">
        <v>0</v>
      </c>
      <c r="T1318" s="5">
        <v>0</v>
      </c>
      <c r="U1318" s="5">
        <v>0</v>
      </c>
      <c r="V1318" s="5">
        <f t="shared" si="28"/>
        <v>5.4375</v>
      </c>
      <c r="W1318" s="4">
        <v>0</v>
      </c>
    </row>
    <row r="1319" spans="1:23" x14ac:dyDescent="0.25">
      <c r="A1319" s="3" t="s">
        <v>1041</v>
      </c>
      <c r="B1319" s="3" t="s">
        <v>1042</v>
      </c>
      <c r="C1319" s="3" t="s">
        <v>1899</v>
      </c>
      <c r="D1319" s="3" t="s">
        <v>1900</v>
      </c>
      <c r="E1319" s="4" t="s">
        <v>1026</v>
      </c>
      <c r="F1319" s="3" t="s">
        <v>1241</v>
      </c>
      <c r="G1319" s="3" t="s">
        <v>1249</v>
      </c>
      <c r="H1319" s="3" t="s">
        <v>1020</v>
      </c>
      <c r="I1319" s="3" t="s">
        <v>1047</v>
      </c>
      <c r="J1319" s="3" t="s">
        <v>1022</v>
      </c>
      <c r="K1319" s="3" t="s">
        <v>1025</v>
      </c>
      <c r="L1319" s="5">
        <v>6.25</v>
      </c>
      <c r="M1319" s="4">
        <v>6</v>
      </c>
      <c r="N1319" s="5">
        <v>5.4499999500000005</v>
      </c>
      <c r="O1319" s="5">
        <v>0.90833332500000008</v>
      </c>
      <c r="P1319" s="4">
        <v>86</v>
      </c>
      <c r="Q1319" s="6">
        <v>6.9767441860465098</v>
      </c>
      <c r="R1319" s="7">
        <v>2.0081395348837199</v>
      </c>
      <c r="S1319" s="6">
        <v>0</v>
      </c>
      <c r="T1319" s="5">
        <v>0</v>
      </c>
      <c r="U1319" s="5">
        <v>0</v>
      </c>
      <c r="V1319" s="5">
        <f t="shared" si="28"/>
        <v>5.4499999500000005</v>
      </c>
      <c r="W1319" s="4">
        <v>0</v>
      </c>
    </row>
    <row r="1320" spans="1:23" x14ac:dyDescent="0.25">
      <c r="A1320" s="3" t="s">
        <v>1041</v>
      </c>
      <c r="B1320" s="3" t="s">
        <v>1042</v>
      </c>
      <c r="C1320" s="3" t="s">
        <v>1901</v>
      </c>
      <c r="D1320" s="3" t="s">
        <v>1093</v>
      </c>
      <c r="E1320" s="4" t="s">
        <v>1026</v>
      </c>
      <c r="F1320" s="3" t="s">
        <v>1018</v>
      </c>
      <c r="G1320" s="3" t="s">
        <v>1238</v>
      </c>
      <c r="H1320" s="3" t="s">
        <v>1020</v>
      </c>
      <c r="I1320" s="3" t="s">
        <v>1047</v>
      </c>
      <c r="J1320" s="3" t="s">
        <v>1022</v>
      </c>
      <c r="K1320" s="3" t="s">
        <v>1025</v>
      </c>
      <c r="L1320" s="5">
        <v>6.25</v>
      </c>
      <c r="M1320" s="4">
        <v>7</v>
      </c>
      <c r="N1320" s="5">
        <v>5.4499999749999999</v>
      </c>
      <c r="O1320" s="5">
        <v>0.77857142499999998</v>
      </c>
      <c r="P1320" s="4">
        <v>159</v>
      </c>
      <c r="Q1320" s="6">
        <v>4.4025157232704402</v>
      </c>
      <c r="R1320" s="7">
        <v>5.8132075471698101</v>
      </c>
      <c r="S1320" s="6">
        <v>0</v>
      </c>
      <c r="T1320" s="5">
        <v>0</v>
      </c>
      <c r="U1320" s="5">
        <v>0</v>
      </c>
      <c r="V1320" s="5">
        <f t="shared" si="28"/>
        <v>5.4499999749999999</v>
      </c>
      <c r="W1320" s="4">
        <v>0</v>
      </c>
    </row>
    <row r="1321" spans="1:23" x14ac:dyDescent="0.25">
      <c r="A1321" s="3" t="s">
        <v>1041</v>
      </c>
      <c r="B1321" s="3" t="s">
        <v>1042</v>
      </c>
      <c r="C1321" s="3" t="s">
        <v>1902</v>
      </c>
      <c r="D1321" s="3" t="s">
        <v>1903</v>
      </c>
      <c r="E1321" s="4" t="s">
        <v>1026</v>
      </c>
      <c r="F1321" s="3" t="s">
        <v>1018</v>
      </c>
      <c r="G1321" s="3" t="s">
        <v>746</v>
      </c>
      <c r="H1321" s="3" t="s">
        <v>1020</v>
      </c>
      <c r="I1321" s="3" t="s">
        <v>1047</v>
      </c>
      <c r="J1321" s="3" t="s">
        <v>1022</v>
      </c>
      <c r="K1321" s="3" t="s">
        <v>1039</v>
      </c>
      <c r="L1321" s="5">
        <v>6.25</v>
      </c>
      <c r="M1321" s="4">
        <v>3</v>
      </c>
      <c r="N1321" s="5">
        <v>5.4624999750000001</v>
      </c>
      <c r="O1321" s="5">
        <v>1.8208333249999999</v>
      </c>
      <c r="P1321" s="4">
        <v>82</v>
      </c>
      <c r="Q1321" s="6">
        <v>3.6585365853658498</v>
      </c>
      <c r="R1321" s="7">
        <v>1.1951219512195099</v>
      </c>
      <c r="S1321" s="6">
        <v>0</v>
      </c>
      <c r="T1321" s="5">
        <v>0</v>
      </c>
      <c r="U1321" s="5">
        <v>0</v>
      </c>
      <c r="V1321" s="5">
        <f t="shared" si="28"/>
        <v>5.4624999750000001</v>
      </c>
      <c r="W1321" s="4">
        <v>0</v>
      </c>
    </row>
    <row r="1322" spans="1:23" x14ac:dyDescent="0.25">
      <c r="A1322" s="3" t="s">
        <v>1041</v>
      </c>
      <c r="B1322" s="3" t="s">
        <v>1042</v>
      </c>
      <c r="C1322" s="3" t="s">
        <v>1904</v>
      </c>
      <c r="D1322" s="3" t="s">
        <v>1282</v>
      </c>
      <c r="E1322" s="4" t="s">
        <v>1026</v>
      </c>
      <c r="F1322" s="3" t="s">
        <v>1081</v>
      </c>
      <c r="G1322" s="3" t="s">
        <v>3107</v>
      </c>
      <c r="H1322" s="3" t="s">
        <v>1020</v>
      </c>
      <c r="I1322" s="3" t="s">
        <v>1047</v>
      </c>
      <c r="J1322" s="3" t="s">
        <v>1022</v>
      </c>
      <c r="K1322" s="3" t="s">
        <v>1039</v>
      </c>
      <c r="L1322" s="5">
        <v>6.25</v>
      </c>
      <c r="M1322" s="4">
        <v>2</v>
      </c>
      <c r="N1322" s="5">
        <v>5.4625000000000004</v>
      </c>
      <c r="O1322" s="5">
        <v>2.7312500000000002</v>
      </c>
      <c r="P1322" s="4">
        <v>19</v>
      </c>
      <c r="Q1322" s="6">
        <v>10.526315789473699</v>
      </c>
      <c r="R1322" s="7">
        <v>1.15789473684211</v>
      </c>
      <c r="S1322" s="6">
        <v>0</v>
      </c>
      <c r="T1322" s="5">
        <v>0</v>
      </c>
      <c r="U1322" s="5">
        <v>0</v>
      </c>
      <c r="V1322" s="5">
        <f t="shared" si="28"/>
        <v>5.4625000000000004</v>
      </c>
      <c r="W1322" s="4">
        <v>0</v>
      </c>
    </row>
    <row r="1323" spans="1:23" x14ac:dyDescent="0.25">
      <c r="A1323" s="3" t="s">
        <v>1041</v>
      </c>
      <c r="B1323" s="3" t="s">
        <v>1042</v>
      </c>
      <c r="C1323" s="3" t="s">
        <v>1905</v>
      </c>
      <c r="D1323" s="3" t="s">
        <v>1906</v>
      </c>
      <c r="E1323" s="4" t="s">
        <v>1034</v>
      </c>
      <c r="F1323" s="3" t="s">
        <v>1018</v>
      </c>
      <c r="G1323" s="3" t="s">
        <v>903</v>
      </c>
      <c r="H1323" s="3" t="s">
        <v>1020</v>
      </c>
      <c r="I1323" s="3" t="s">
        <v>1047</v>
      </c>
      <c r="J1323" s="3" t="s">
        <v>1022</v>
      </c>
      <c r="K1323" s="3" t="s">
        <v>1039</v>
      </c>
      <c r="L1323" s="5">
        <v>6.25</v>
      </c>
      <c r="M1323" s="4">
        <v>4</v>
      </c>
      <c r="N1323" s="5">
        <v>5.4749999999999996</v>
      </c>
      <c r="O1323" s="5">
        <v>1.3687499999999999</v>
      </c>
      <c r="P1323" s="4">
        <v>108</v>
      </c>
      <c r="Q1323" s="6">
        <v>3.7037037037037002</v>
      </c>
      <c r="R1323" s="7">
        <v>2.01203703703704</v>
      </c>
      <c r="S1323" s="6">
        <v>0</v>
      </c>
      <c r="T1323" s="5">
        <v>0</v>
      </c>
      <c r="U1323" s="5">
        <v>0</v>
      </c>
      <c r="V1323" s="5">
        <f t="shared" si="28"/>
        <v>5.4749999999999996</v>
      </c>
      <c r="W1323" s="4">
        <v>0</v>
      </c>
    </row>
    <row r="1324" spans="1:23" x14ac:dyDescent="0.25">
      <c r="A1324" s="3" t="s">
        <v>1041</v>
      </c>
      <c r="B1324" s="3" t="s">
        <v>1042</v>
      </c>
      <c r="C1324" s="3" t="s">
        <v>1907</v>
      </c>
      <c r="D1324" s="3" t="s">
        <v>287</v>
      </c>
      <c r="E1324" s="4" t="s">
        <v>1026</v>
      </c>
      <c r="F1324" s="3" t="s">
        <v>1024</v>
      </c>
      <c r="G1324" s="3" t="s">
        <v>61</v>
      </c>
      <c r="H1324" s="3" t="s">
        <v>1020</v>
      </c>
      <c r="I1324" s="3" t="s">
        <v>1047</v>
      </c>
      <c r="J1324" s="3" t="s">
        <v>1022</v>
      </c>
      <c r="K1324" s="3" t="s">
        <v>1039</v>
      </c>
      <c r="L1324" s="5">
        <v>6.25</v>
      </c>
      <c r="M1324" s="4">
        <v>2</v>
      </c>
      <c r="N1324" s="5">
        <v>5.4749999999999996</v>
      </c>
      <c r="O1324" s="5">
        <v>2.7374999999999998</v>
      </c>
      <c r="P1324" s="4">
        <v>37</v>
      </c>
      <c r="Q1324" s="6">
        <v>5.4054054054054097</v>
      </c>
      <c r="R1324" s="7">
        <v>1.9540540540540501</v>
      </c>
      <c r="S1324" s="6">
        <v>0</v>
      </c>
      <c r="T1324" s="5">
        <v>0</v>
      </c>
      <c r="U1324" s="5">
        <v>0</v>
      </c>
      <c r="V1324" s="5">
        <f t="shared" si="28"/>
        <v>5.4749999999999996</v>
      </c>
      <c r="W1324" s="4">
        <v>0</v>
      </c>
    </row>
    <row r="1325" spans="1:23" x14ac:dyDescent="0.25">
      <c r="A1325" s="3" t="s">
        <v>1041</v>
      </c>
      <c r="B1325" s="3" t="s">
        <v>1042</v>
      </c>
      <c r="C1325" s="3" t="s">
        <v>1908</v>
      </c>
      <c r="D1325" s="3" t="s">
        <v>458</v>
      </c>
      <c r="E1325" s="4" t="s">
        <v>1026</v>
      </c>
      <c r="F1325" s="3" t="s">
        <v>1241</v>
      </c>
      <c r="G1325" s="3" t="s">
        <v>1422</v>
      </c>
      <c r="H1325" s="3" t="s">
        <v>431</v>
      </c>
      <c r="I1325" s="3" t="s">
        <v>1047</v>
      </c>
      <c r="J1325" s="3" t="s">
        <v>1022</v>
      </c>
      <c r="K1325" s="3" t="s">
        <v>1025</v>
      </c>
      <c r="L1325" s="5">
        <v>6.25</v>
      </c>
      <c r="M1325" s="4">
        <v>2</v>
      </c>
      <c r="N1325" s="5">
        <v>5.4874999999999998</v>
      </c>
      <c r="O1325" s="5">
        <v>2.7437499999999999</v>
      </c>
      <c r="P1325" s="4">
        <v>168</v>
      </c>
      <c r="Q1325" s="6">
        <v>1.19047619047619</v>
      </c>
      <c r="R1325" s="7">
        <v>1.02380952380952</v>
      </c>
      <c r="S1325" s="6">
        <v>0</v>
      </c>
      <c r="T1325" s="5">
        <v>0</v>
      </c>
      <c r="U1325" s="5">
        <v>0</v>
      </c>
      <c r="V1325" s="5">
        <f t="shared" si="28"/>
        <v>5.4874999999999998</v>
      </c>
      <c r="W1325" s="4">
        <v>0</v>
      </c>
    </row>
    <row r="1326" spans="1:23" x14ac:dyDescent="0.25">
      <c r="A1326" s="3" t="s">
        <v>1041</v>
      </c>
      <c r="B1326" s="3" t="s">
        <v>1042</v>
      </c>
      <c r="C1326" s="3" t="s">
        <v>1909</v>
      </c>
      <c r="D1326" s="3" t="s">
        <v>1354</v>
      </c>
      <c r="E1326" s="4" t="s">
        <v>1026</v>
      </c>
      <c r="F1326" s="3" t="s">
        <v>1018</v>
      </c>
      <c r="G1326" s="3" t="s">
        <v>774</v>
      </c>
      <c r="H1326" s="3" t="s">
        <v>1020</v>
      </c>
      <c r="I1326" s="3" t="s">
        <v>1047</v>
      </c>
      <c r="J1326" s="3" t="s">
        <v>1022</v>
      </c>
      <c r="K1326" s="3" t="s">
        <v>1039</v>
      </c>
      <c r="L1326" s="5">
        <v>6.25</v>
      </c>
      <c r="M1326" s="4">
        <v>3</v>
      </c>
      <c r="N1326" s="5">
        <v>5.4874999874999997</v>
      </c>
      <c r="O1326" s="5">
        <v>1.8291666625</v>
      </c>
      <c r="P1326" s="4">
        <v>301</v>
      </c>
      <c r="Q1326" s="6">
        <v>0.99667774086378702</v>
      </c>
      <c r="R1326" s="7">
        <v>3.0009966777408601</v>
      </c>
      <c r="S1326" s="6">
        <v>0</v>
      </c>
      <c r="T1326" s="5">
        <v>0</v>
      </c>
      <c r="U1326" s="5">
        <v>0</v>
      </c>
      <c r="V1326" s="5">
        <f t="shared" si="28"/>
        <v>5.4874999874999997</v>
      </c>
      <c r="W1326" s="4">
        <v>0</v>
      </c>
    </row>
    <row r="1327" spans="1:23" x14ac:dyDescent="0.25">
      <c r="A1327" s="3" t="s">
        <v>1041</v>
      </c>
      <c r="B1327" s="3" t="s">
        <v>1042</v>
      </c>
      <c r="C1327" s="3" t="s">
        <v>1910</v>
      </c>
      <c r="D1327" s="3" t="s">
        <v>1911</v>
      </c>
      <c r="E1327" s="4" t="s">
        <v>1026</v>
      </c>
      <c r="F1327" s="3" t="s">
        <v>1254</v>
      </c>
      <c r="G1327" s="3" t="s">
        <v>1912</v>
      </c>
      <c r="H1327" s="3" t="s">
        <v>1020</v>
      </c>
      <c r="I1327" s="3" t="s">
        <v>1047</v>
      </c>
      <c r="J1327" s="3" t="s">
        <v>1022</v>
      </c>
      <c r="K1327" s="3" t="s">
        <v>1039</v>
      </c>
      <c r="L1327" s="5">
        <v>6.25</v>
      </c>
      <c r="M1327" s="4">
        <v>1</v>
      </c>
      <c r="N1327" s="5">
        <v>5.4874999999999998</v>
      </c>
      <c r="O1327" s="5">
        <v>5.4874999999999998</v>
      </c>
      <c r="P1327" s="4">
        <v>1</v>
      </c>
      <c r="Q1327" s="6">
        <v>100</v>
      </c>
      <c r="R1327" s="7">
        <v>1</v>
      </c>
      <c r="S1327" s="6">
        <v>0</v>
      </c>
      <c r="T1327" s="5">
        <v>0</v>
      </c>
      <c r="U1327" s="5">
        <v>0</v>
      </c>
      <c r="V1327" s="5">
        <f t="shared" si="28"/>
        <v>5.4874999999999998</v>
      </c>
      <c r="W1327" s="4">
        <v>0</v>
      </c>
    </row>
    <row r="1328" spans="1:23" x14ac:dyDescent="0.25">
      <c r="A1328" s="3" t="s">
        <v>1041</v>
      </c>
      <c r="B1328" s="3" t="s">
        <v>1042</v>
      </c>
      <c r="C1328" s="3" t="s">
        <v>1913</v>
      </c>
      <c r="D1328" s="3" t="s">
        <v>154</v>
      </c>
      <c r="E1328" s="4" t="s">
        <v>1026</v>
      </c>
      <c r="F1328" s="3" t="s">
        <v>1273</v>
      </c>
      <c r="G1328" s="3" t="s">
        <v>808</v>
      </c>
      <c r="H1328" s="3" t="s">
        <v>1020</v>
      </c>
      <c r="I1328" s="3" t="s">
        <v>1047</v>
      </c>
      <c r="J1328" s="3" t="s">
        <v>1022</v>
      </c>
      <c r="K1328" s="3" t="s">
        <v>1039</v>
      </c>
      <c r="L1328" s="5">
        <v>6.25</v>
      </c>
      <c r="M1328" s="4">
        <v>2</v>
      </c>
      <c r="N1328" s="5">
        <v>5.4874999999999998</v>
      </c>
      <c r="O1328" s="5">
        <v>2.7437499999999999</v>
      </c>
      <c r="P1328" s="4">
        <v>83</v>
      </c>
      <c r="Q1328" s="6">
        <v>2.4096385542168699</v>
      </c>
      <c r="R1328" s="7">
        <v>2.3277108433734899</v>
      </c>
      <c r="S1328" s="6">
        <v>0</v>
      </c>
      <c r="T1328" s="5">
        <v>0</v>
      </c>
      <c r="U1328" s="5">
        <v>0</v>
      </c>
      <c r="V1328" s="5">
        <f t="shared" si="28"/>
        <v>5.4874999999999998</v>
      </c>
      <c r="W1328" s="4">
        <v>0</v>
      </c>
    </row>
    <row r="1329" spans="1:23" x14ac:dyDescent="0.25">
      <c r="A1329" s="3" t="s">
        <v>1041</v>
      </c>
      <c r="B1329" s="3" t="s">
        <v>1042</v>
      </c>
      <c r="C1329" s="3" t="s">
        <v>1914</v>
      </c>
      <c r="D1329" s="3" t="s">
        <v>1080</v>
      </c>
      <c r="E1329" s="4" t="s">
        <v>1026</v>
      </c>
      <c r="F1329" s="3" t="s">
        <v>1254</v>
      </c>
      <c r="G1329" s="3" t="s">
        <v>1255</v>
      </c>
      <c r="H1329" s="3" t="s">
        <v>1020</v>
      </c>
      <c r="I1329" s="3" t="s">
        <v>1047</v>
      </c>
      <c r="J1329" s="3" t="s">
        <v>1022</v>
      </c>
      <c r="K1329" s="3" t="s">
        <v>1025</v>
      </c>
      <c r="L1329" s="5">
        <v>6.25</v>
      </c>
      <c r="M1329" s="4">
        <v>2</v>
      </c>
      <c r="N1329" s="5">
        <v>5.5</v>
      </c>
      <c r="O1329" s="5">
        <v>2.75</v>
      </c>
      <c r="P1329" s="4">
        <v>2</v>
      </c>
      <c r="Q1329" s="6">
        <v>100</v>
      </c>
      <c r="R1329" s="7">
        <v>1</v>
      </c>
      <c r="S1329" s="6">
        <v>0</v>
      </c>
      <c r="T1329" s="5">
        <v>0</v>
      </c>
      <c r="U1329" s="5">
        <v>0</v>
      </c>
      <c r="V1329" s="5">
        <f t="shared" si="28"/>
        <v>5.5</v>
      </c>
      <c r="W1329" s="4">
        <v>0</v>
      </c>
    </row>
    <row r="1330" spans="1:23" x14ac:dyDescent="0.25">
      <c r="A1330" s="3" t="s">
        <v>1041</v>
      </c>
      <c r="B1330" s="3" t="s">
        <v>1042</v>
      </c>
      <c r="C1330" s="3" t="s">
        <v>1915</v>
      </c>
      <c r="D1330" s="3" t="s">
        <v>1461</v>
      </c>
      <c r="E1330" s="4" t="s">
        <v>1026</v>
      </c>
      <c r="F1330" s="3" t="s">
        <v>1241</v>
      </c>
      <c r="G1330" s="3" t="s">
        <v>1162</v>
      </c>
      <c r="H1330" s="3" t="s">
        <v>1020</v>
      </c>
      <c r="I1330" s="3" t="s">
        <v>1047</v>
      </c>
      <c r="J1330" s="3" t="s">
        <v>1022</v>
      </c>
      <c r="K1330" s="3" t="s">
        <v>1025</v>
      </c>
      <c r="L1330" s="5">
        <v>6.25</v>
      </c>
      <c r="M1330" s="4">
        <v>6</v>
      </c>
      <c r="N1330" s="5">
        <v>5.5125000000000002</v>
      </c>
      <c r="O1330" s="5">
        <v>0.91874999999999996</v>
      </c>
      <c r="P1330" s="4">
        <v>202</v>
      </c>
      <c r="Q1330" s="6">
        <v>2.9702970297029698</v>
      </c>
      <c r="R1330" s="7">
        <v>1.6519801980197999</v>
      </c>
      <c r="S1330" s="6">
        <v>0</v>
      </c>
      <c r="T1330" s="5">
        <v>0</v>
      </c>
      <c r="U1330" s="5">
        <v>0</v>
      </c>
      <c r="V1330" s="5">
        <f t="shared" si="28"/>
        <v>5.5125000000000002</v>
      </c>
      <c r="W1330" s="4">
        <v>0</v>
      </c>
    </row>
    <row r="1331" spans="1:23" x14ac:dyDescent="0.25">
      <c r="A1331" s="3" t="s">
        <v>1041</v>
      </c>
      <c r="B1331" s="3" t="s">
        <v>1042</v>
      </c>
      <c r="C1331" s="3" t="s">
        <v>1916</v>
      </c>
      <c r="D1331" s="3" t="s">
        <v>1</v>
      </c>
      <c r="E1331" s="4" t="s">
        <v>1026</v>
      </c>
      <c r="F1331" s="3" t="s">
        <v>1024</v>
      </c>
      <c r="G1331" s="3" t="s">
        <v>830</v>
      </c>
      <c r="H1331" s="3" t="s">
        <v>1020</v>
      </c>
      <c r="I1331" s="3" t="s">
        <v>1047</v>
      </c>
      <c r="J1331" s="3" t="s">
        <v>1022</v>
      </c>
      <c r="K1331" s="3" t="s">
        <v>1025</v>
      </c>
      <c r="L1331" s="5">
        <v>6.25</v>
      </c>
      <c r="M1331" s="4">
        <v>1</v>
      </c>
      <c r="N1331" s="5">
        <v>5.5625</v>
      </c>
      <c r="O1331" s="5">
        <v>5.5625</v>
      </c>
      <c r="P1331" s="4">
        <v>67</v>
      </c>
      <c r="Q1331" s="6">
        <v>1.4925373134328399</v>
      </c>
      <c r="R1331" s="7">
        <v>4.7471641791044803</v>
      </c>
      <c r="S1331" s="6">
        <v>0</v>
      </c>
      <c r="T1331" s="5">
        <v>0</v>
      </c>
      <c r="U1331" s="5">
        <v>0</v>
      </c>
      <c r="V1331" s="5">
        <f t="shared" si="28"/>
        <v>5.5625</v>
      </c>
      <c r="W1331" s="4">
        <v>0</v>
      </c>
    </row>
    <row r="1332" spans="1:23" x14ac:dyDescent="0.25">
      <c r="A1332" s="3" t="s">
        <v>1041</v>
      </c>
      <c r="B1332" s="3" t="s">
        <v>1042</v>
      </c>
      <c r="C1332" s="3" t="s">
        <v>1917</v>
      </c>
      <c r="D1332" s="3" t="s">
        <v>1828</v>
      </c>
      <c r="E1332" s="4" t="s">
        <v>1026</v>
      </c>
      <c r="F1332" s="3" t="s">
        <v>1241</v>
      </c>
      <c r="G1332" s="3" t="s">
        <v>851</v>
      </c>
      <c r="H1332" s="3" t="s">
        <v>1020</v>
      </c>
      <c r="I1332" s="3" t="s">
        <v>1047</v>
      </c>
      <c r="J1332" s="3" t="s">
        <v>1022</v>
      </c>
      <c r="K1332" s="3" t="s">
        <v>1025</v>
      </c>
      <c r="L1332" s="5">
        <v>6.25</v>
      </c>
      <c r="M1332" s="4">
        <v>2</v>
      </c>
      <c r="N1332" s="5">
        <v>5.5750000000000002</v>
      </c>
      <c r="O1332" s="5">
        <v>2.7875000000000001</v>
      </c>
      <c r="P1332" s="4">
        <v>140</v>
      </c>
      <c r="Q1332" s="6">
        <v>1.4285714285714299</v>
      </c>
      <c r="R1332" s="7">
        <v>1.3957142857142899</v>
      </c>
      <c r="S1332" s="6">
        <v>0</v>
      </c>
      <c r="T1332" s="5">
        <v>0</v>
      </c>
      <c r="U1332" s="5">
        <v>0</v>
      </c>
      <c r="V1332" s="5">
        <f t="shared" si="28"/>
        <v>5.5750000000000002</v>
      </c>
      <c r="W1332" s="4">
        <v>0</v>
      </c>
    </row>
    <row r="1333" spans="1:23" x14ac:dyDescent="0.25">
      <c r="A1333" s="3" t="s">
        <v>1041</v>
      </c>
      <c r="B1333" s="3" t="s">
        <v>1042</v>
      </c>
      <c r="C1333" s="3" t="s">
        <v>1918</v>
      </c>
      <c r="D1333" s="3" t="s">
        <v>626</v>
      </c>
      <c r="E1333" s="4" t="s">
        <v>1026</v>
      </c>
      <c r="F1333" s="3" t="s">
        <v>1061</v>
      </c>
      <c r="G1333" s="3" t="s">
        <v>1062</v>
      </c>
      <c r="H1333" s="3" t="s">
        <v>1020</v>
      </c>
      <c r="I1333" s="3" t="s">
        <v>1047</v>
      </c>
      <c r="J1333" s="3" t="s">
        <v>1022</v>
      </c>
      <c r="K1333" s="3" t="s">
        <v>1023</v>
      </c>
      <c r="L1333" s="5">
        <v>6.25</v>
      </c>
      <c r="M1333" s="4">
        <v>3</v>
      </c>
      <c r="N1333" s="5">
        <v>5.5749999749999999</v>
      </c>
      <c r="O1333" s="5">
        <v>1.858333325</v>
      </c>
      <c r="P1333" s="4">
        <v>36</v>
      </c>
      <c r="Q1333" s="6">
        <v>8.3333333333333304</v>
      </c>
      <c r="R1333" s="7">
        <v>1.44333333333333</v>
      </c>
      <c r="S1333" s="6">
        <v>0</v>
      </c>
      <c r="T1333" s="5">
        <v>0</v>
      </c>
      <c r="U1333" s="5">
        <v>0</v>
      </c>
      <c r="V1333" s="5">
        <f t="shared" si="28"/>
        <v>5.5749999749999999</v>
      </c>
      <c r="W1333" s="4">
        <v>0</v>
      </c>
    </row>
    <row r="1334" spans="1:23" x14ac:dyDescent="0.25">
      <c r="A1334" s="3" t="s">
        <v>1041</v>
      </c>
      <c r="B1334" s="3" t="s">
        <v>1042</v>
      </c>
      <c r="C1334" s="3" t="s">
        <v>1919</v>
      </c>
      <c r="D1334" s="3" t="s">
        <v>1920</v>
      </c>
      <c r="E1334" s="4" t="s">
        <v>1026</v>
      </c>
      <c r="F1334" s="3" t="s">
        <v>1241</v>
      </c>
      <c r="G1334" s="3" t="s">
        <v>1867</v>
      </c>
      <c r="H1334" s="3" t="s">
        <v>1020</v>
      </c>
      <c r="I1334" s="3" t="s">
        <v>1047</v>
      </c>
      <c r="J1334" s="3" t="s">
        <v>1022</v>
      </c>
      <c r="K1334" s="3" t="s">
        <v>1025</v>
      </c>
      <c r="L1334" s="5">
        <v>6.25</v>
      </c>
      <c r="M1334" s="4">
        <v>4</v>
      </c>
      <c r="N1334" s="5">
        <v>5.5875000000000004</v>
      </c>
      <c r="O1334" s="5">
        <v>1.3968750000000001</v>
      </c>
      <c r="P1334" s="4">
        <v>362</v>
      </c>
      <c r="Q1334" s="6">
        <v>1.10497237569061</v>
      </c>
      <c r="R1334" s="7">
        <v>1.34419889502762</v>
      </c>
      <c r="S1334" s="6">
        <v>0</v>
      </c>
      <c r="T1334" s="5">
        <v>0</v>
      </c>
      <c r="U1334" s="5">
        <v>0</v>
      </c>
      <c r="V1334" s="5">
        <f t="shared" si="28"/>
        <v>5.5875000000000004</v>
      </c>
      <c r="W1334" s="4">
        <v>0</v>
      </c>
    </row>
    <row r="1335" spans="1:23" x14ac:dyDescent="0.25">
      <c r="A1335" s="3" t="s">
        <v>1041</v>
      </c>
      <c r="B1335" s="3" t="s">
        <v>1042</v>
      </c>
      <c r="C1335" s="3" t="s">
        <v>1921</v>
      </c>
      <c r="D1335" s="3" t="s">
        <v>1922</v>
      </c>
      <c r="E1335" s="4" t="s">
        <v>1026</v>
      </c>
      <c r="F1335" s="3" t="s">
        <v>1024</v>
      </c>
      <c r="G1335" s="3" t="s">
        <v>3002</v>
      </c>
      <c r="H1335" s="3" t="s">
        <v>1020</v>
      </c>
      <c r="I1335" s="3" t="s">
        <v>1047</v>
      </c>
      <c r="J1335" s="3" t="s">
        <v>1022</v>
      </c>
      <c r="K1335" s="3" t="s">
        <v>1025</v>
      </c>
      <c r="L1335" s="5">
        <v>6.25</v>
      </c>
      <c r="M1335" s="4">
        <v>1</v>
      </c>
      <c r="N1335" s="5">
        <v>5.6</v>
      </c>
      <c r="O1335" s="5">
        <v>5.6</v>
      </c>
      <c r="P1335" s="4">
        <v>1</v>
      </c>
      <c r="Q1335" s="6">
        <v>100</v>
      </c>
      <c r="R1335" s="7">
        <v>1</v>
      </c>
      <c r="S1335" s="6">
        <v>0</v>
      </c>
      <c r="T1335" s="5">
        <v>0</v>
      </c>
      <c r="U1335" s="5">
        <v>0</v>
      </c>
      <c r="V1335" s="5">
        <f t="shared" si="28"/>
        <v>5.6</v>
      </c>
      <c r="W1335" s="4">
        <v>0</v>
      </c>
    </row>
    <row r="1336" spans="1:23" x14ac:dyDescent="0.25">
      <c r="A1336" s="3" t="s">
        <v>1041</v>
      </c>
      <c r="B1336" s="3" t="s">
        <v>1042</v>
      </c>
      <c r="C1336" s="3" t="s">
        <v>1923</v>
      </c>
      <c r="D1336" s="3" t="s">
        <v>1825</v>
      </c>
      <c r="E1336" s="4" t="s">
        <v>1026</v>
      </c>
      <c r="F1336" s="3" t="s">
        <v>1061</v>
      </c>
      <c r="G1336" s="3" t="s">
        <v>5</v>
      </c>
      <c r="H1336" s="3" t="s">
        <v>1020</v>
      </c>
      <c r="I1336" s="3" t="s">
        <v>1047</v>
      </c>
      <c r="J1336" s="3" t="s">
        <v>1022</v>
      </c>
      <c r="K1336" s="3" t="s">
        <v>1039</v>
      </c>
      <c r="L1336" s="5">
        <v>6.25</v>
      </c>
      <c r="M1336" s="4">
        <v>2</v>
      </c>
      <c r="N1336" s="5">
        <v>5.6124999999999998</v>
      </c>
      <c r="O1336" s="5">
        <v>2.8062499999999999</v>
      </c>
      <c r="P1336" s="4">
        <v>100</v>
      </c>
      <c r="Q1336" s="6">
        <v>2</v>
      </c>
      <c r="R1336" s="7">
        <v>5.2350000000000003</v>
      </c>
      <c r="S1336" s="6">
        <v>0</v>
      </c>
      <c r="T1336" s="5">
        <v>0</v>
      </c>
      <c r="U1336" s="5">
        <v>0</v>
      </c>
      <c r="V1336" s="5">
        <f t="shared" si="28"/>
        <v>5.6124999999999998</v>
      </c>
      <c r="W1336" s="4">
        <v>0</v>
      </c>
    </row>
    <row r="1337" spans="1:23" x14ac:dyDescent="0.25">
      <c r="A1337" s="3" t="s">
        <v>1041</v>
      </c>
      <c r="B1337" s="3" t="s">
        <v>1042</v>
      </c>
      <c r="C1337" s="3" t="s">
        <v>1924</v>
      </c>
      <c r="D1337" s="3" t="s">
        <v>377</v>
      </c>
      <c r="E1337" s="4" t="s">
        <v>1026</v>
      </c>
      <c r="F1337" s="3" t="s">
        <v>1308</v>
      </c>
      <c r="G1337" s="3" t="s">
        <v>1309</v>
      </c>
      <c r="H1337" s="3" t="s">
        <v>1020</v>
      </c>
      <c r="I1337" s="3" t="s">
        <v>1047</v>
      </c>
      <c r="J1337" s="3" t="s">
        <v>1022</v>
      </c>
      <c r="K1337" s="3" t="s">
        <v>1039</v>
      </c>
      <c r="L1337" s="5">
        <v>6.25</v>
      </c>
      <c r="M1337" s="4">
        <v>2</v>
      </c>
      <c r="N1337" s="5">
        <v>5.6624999999999996</v>
      </c>
      <c r="O1337" s="5">
        <v>2.8312499999999998</v>
      </c>
      <c r="P1337" s="4">
        <v>60</v>
      </c>
      <c r="Q1337" s="6">
        <v>3.3333333333333299</v>
      </c>
      <c r="R1337" s="7">
        <v>1.0489999999999999</v>
      </c>
      <c r="S1337" s="6">
        <v>0</v>
      </c>
      <c r="T1337" s="5">
        <v>0</v>
      </c>
      <c r="U1337" s="5">
        <v>0</v>
      </c>
      <c r="V1337" s="5">
        <f t="shared" si="28"/>
        <v>5.6624999999999996</v>
      </c>
      <c r="W1337" s="4">
        <v>0</v>
      </c>
    </row>
    <row r="1338" spans="1:23" x14ac:dyDescent="0.25">
      <c r="A1338" s="3" t="s">
        <v>1041</v>
      </c>
      <c r="B1338" s="3" t="s">
        <v>1042</v>
      </c>
      <c r="C1338" s="3" t="s">
        <v>1925</v>
      </c>
      <c r="D1338" s="3" t="s">
        <v>1926</v>
      </c>
      <c r="E1338" s="4" t="s">
        <v>1026</v>
      </c>
      <c r="F1338" s="3" t="s">
        <v>1241</v>
      </c>
      <c r="G1338" s="3" t="s">
        <v>1870</v>
      </c>
      <c r="H1338" s="3" t="s">
        <v>416</v>
      </c>
      <c r="I1338" s="3" t="s">
        <v>1047</v>
      </c>
      <c r="J1338" s="3" t="s">
        <v>1022</v>
      </c>
      <c r="K1338" s="3" t="s">
        <v>1025</v>
      </c>
      <c r="L1338" s="5">
        <v>6.25</v>
      </c>
      <c r="M1338" s="4">
        <v>3</v>
      </c>
      <c r="N1338" s="5">
        <v>5.7</v>
      </c>
      <c r="O1338" s="5">
        <v>1.9</v>
      </c>
      <c r="P1338" s="4">
        <v>116</v>
      </c>
      <c r="Q1338" s="6">
        <v>2.5862068965517202</v>
      </c>
      <c r="R1338" s="7">
        <v>1.00775862068966</v>
      </c>
      <c r="S1338" s="6">
        <v>0</v>
      </c>
      <c r="T1338" s="5">
        <v>0</v>
      </c>
      <c r="U1338" s="5">
        <v>0</v>
      </c>
      <c r="V1338" s="5">
        <f t="shared" si="28"/>
        <v>5.7</v>
      </c>
      <c r="W1338" s="4">
        <v>0</v>
      </c>
    </row>
    <row r="1339" spans="1:23" x14ac:dyDescent="0.25">
      <c r="A1339" s="3" t="s">
        <v>1041</v>
      </c>
      <c r="B1339" s="3" t="s">
        <v>1042</v>
      </c>
      <c r="C1339" s="3" t="s">
        <v>1927</v>
      </c>
      <c r="D1339" s="3" t="s">
        <v>1928</v>
      </c>
      <c r="E1339" s="4" t="s">
        <v>1026</v>
      </c>
      <c r="F1339" s="3" t="s">
        <v>1061</v>
      </c>
      <c r="G1339" s="3" t="s">
        <v>1062</v>
      </c>
      <c r="H1339" s="3" t="s">
        <v>1020</v>
      </c>
      <c r="I1339" s="3" t="s">
        <v>1047</v>
      </c>
      <c r="J1339" s="3" t="s">
        <v>1022</v>
      </c>
      <c r="K1339" s="3" t="s">
        <v>1023</v>
      </c>
      <c r="L1339" s="5">
        <v>6.25</v>
      </c>
      <c r="M1339" s="4">
        <v>2</v>
      </c>
      <c r="N1339" s="5">
        <v>5.7</v>
      </c>
      <c r="O1339" s="5">
        <v>2.85</v>
      </c>
      <c r="P1339" s="4">
        <v>24</v>
      </c>
      <c r="Q1339" s="6">
        <v>8.3333333333333304</v>
      </c>
      <c r="R1339" s="7">
        <v>1.1666666666666701</v>
      </c>
      <c r="S1339" s="6">
        <v>0</v>
      </c>
      <c r="T1339" s="5">
        <v>0</v>
      </c>
      <c r="U1339" s="5">
        <v>0</v>
      </c>
      <c r="V1339" s="5">
        <f t="shared" si="28"/>
        <v>5.7</v>
      </c>
      <c r="W1339" s="4">
        <v>0</v>
      </c>
    </row>
    <row r="1340" spans="1:23" x14ac:dyDescent="0.25">
      <c r="A1340" s="3" t="s">
        <v>1041</v>
      </c>
      <c r="B1340" s="3" t="s">
        <v>1042</v>
      </c>
      <c r="C1340" s="3" t="s">
        <v>1929</v>
      </c>
      <c r="D1340" s="3" t="s">
        <v>969</v>
      </c>
      <c r="E1340" s="4" t="s">
        <v>1026</v>
      </c>
      <c r="F1340" s="3" t="s">
        <v>1061</v>
      </c>
      <c r="G1340" s="3" t="s">
        <v>2918</v>
      </c>
      <c r="H1340" s="3" t="s">
        <v>1020</v>
      </c>
      <c r="I1340" s="3" t="s">
        <v>1047</v>
      </c>
      <c r="J1340" s="3" t="s">
        <v>1022</v>
      </c>
      <c r="K1340" s="3" t="s">
        <v>1039</v>
      </c>
      <c r="L1340" s="5">
        <v>6.25</v>
      </c>
      <c r="M1340" s="4">
        <v>2</v>
      </c>
      <c r="N1340" s="5">
        <v>5.7</v>
      </c>
      <c r="O1340" s="5">
        <v>2.85</v>
      </c>
      <c r="P1340" s="4">
        <v>9</v>
      </c>
      <c r="Q1340" s="6">
        <v>22.2222222222222</v>
      </c>
      <c r="R1340" s="7">
        <v>1</v>
      </c>
      <c r="S1340" s="6">
        <v>0</v>
      </c>
      <c r="T1340" s="5">
        <v>0</v>
      </c>
      <c r="U1340" s="5">
        <v>0</v>
      </c>
      <c r="V1340" s="5">
        <f t="shared" si="28"/>
        <v>5.7</v>
      </c>
      <c r="W1340" s="4">
        <v>0</v>
      </c>
    </row>
    <row r="1341" spans="1:23" x14ac:dyDescent="0.25">
      <c r="A1341" s="3" t="s">
        <v>1041</v>
      </c>
      <c r="B1341" s="3" t="s">
        <v>1042</v>
      </c>
      <c r="C1341" s="3" t="s">
        <v>1930</v>
      </c>
      <c r="D1341" s="3" t="s">
        <v>1931</v>
      </c>
      <c r="E1341" s="4" t="s">
        <v>1026</v>
      </c>
      <c r="F1341" s="3" t="s">
        <v>1061</v>
      </c>
      <c r="G1341" s="3" t="s">
        <v>1281</v>
      </c>
      <c r="H1341" s="3" t="s">
        <v>1020</v>
      </c>
      <c r="I1341" s="3" t="s">
        <v>1047</v>
      </c>
      <c r="J1341" s="3" t="s">
        <v>1022</v>
      </c>
      <c r="K1341" s="3" t="s">
        <v>1023</v>
      </c>
      <c r="L1341" s="5">
        <v>6.25</v>
      </c>
      <c r="M1341" s="4">
        <v>2</v>
      </c>
      <c r="N1341" s="5">
        <v>5.7374999999999998</v>
      </c>
      <c r="O1341" s="5">
        <v>2.8687499999999999</v>
      </c>
      <c r="P1341" s="4">
        <v>7</v>
      </c>
      <c r="Q1341" s="6">
        <v>28.571428571428601</v>
      </c>
      <c r="R1341" s="7">
        <v>1</v>
      </c>
      <c r="S1341" s="6">
        <v>0</v>
      </c>
      <c r="T1341" s="5">
        <v>0</v>
      </c>
      <c r="U1341" s="5">
        <v>0</v>
      </c>
      <c r="V1341" s="5">
        <f t="shared" si="28"/>
        <v>5.7374999999999998</v>
      </c>
      <c r="W1341" s="4">
        <v>0</v>
      </c>
    </row>
    <row r="1342" spans="1:23" x14ac:dyDescent="0.25">
      <c r="A1342" s="3" t="s">
        <v>1041</v>
      </c>
      <c r="B1342" s="3" t="s">
        <v>1042</v>
      </c>
      <c r="C1342" s="3" t="s">
        <v>1932</v>
      </c>
      <c r="D1342" s="3" t="s">
        <v>1801</v>
      </c>
      <c r="E1342" s="4" t="s">
        <v>1026</v>
      </c>
      <c r="F1342" s="3" t="s">
        <v>1085</v>
      </c>
      <c r="G1342" s="3" t="s">
        <v>923</v>
      </c>
      <c r="H1342" s="3" t="s">
        <v>1020</v>
      </c>
      <c r="I1342" s="3" t="s">
        <v>1047</v>
      </c>
      <c r="J1342" s="3" t="s">
        <v>1022</v>
      </c>
      <c r="K1342" s="3" t="s">
        <v>1025</v>
      </c>
      <c r="L1342" s="5">
        <v>6.25</v>
      </c>
      <c r="M1342" s="4">
        <v>2</v>
      </c>
      <c r="N1342" s="5">
        <v>5.7374999999999998</v>
      </c>
      <c r="O1342" s="5">
        <v>2.8687499999999999</v>
      </c>
      <c r="P1342" s="4">
        <v>3</v>
      </c>
      <c r="Q1342" s="6">
        <v>66.6666666666667</v>
      </c>
      <c r="R1342" s="7">
        <v>1.6666666666666701</v>
      </c>
      <c r="S1342" s="6">
        <v>0</v>
      </c>
      <c r="T1342" s="5">
        <v>0</v>
      </c>
      <c r="U1342" s="5">
        <v>0</v>
      </c>
      <c r="V1342" s="5">
        <f t="shared" si="28"/>
        <v>5.7374999999999998</v>
      </c>
      <c r="W1342" s="4">
        <v>0</v>
      </c>
    </row>
    <row r="1343" spans="1:23" x14ac:dyDescent="0.25">
      <c r="A1343" s="3" t="s">
        <v>1041</v>
      </c>
      <c r="B1343" s="3" t="s">
        <v>1042</v>
      </c>
      <c r="C1343" s="3" t="s">
        <v>1933</v>
      </c>
      <c r="D1343" s="3" t="s">
        <v>2949</v>
      </c>
      <c r="E1343" s="4" t="s">
        <v>1026</v>
      </c>
      <c r="F1343" s="3" t="s">
        <v>1018</v>
      </c>
      <c r="G1343" s="3" t="s">
        <v>122</v>
      </c>
      <c r="H1343" s="3" t="s">
        <v>1020</v>
      </c>
      <c r="I1343" s="3" t="s">
        <v>1047</v>
      </c>
      <c r="J1343" s="3" t="s">
        <v>1022</v>
      </c>
      <c r="K1343" s="3" t="s">
        <v>1025</v>
      </c>
      <c r="L1343" s="5">
        <v>6.25</v>
      </c>
      <c r="M1343" s="4">
        <v>8</v>
      </c>
      <c r="N1343" s="5">
        <v>5.75</v>
      </c>
      <c r="O1343" s="5">
        <v>0.71875</v>
      </c>
      <c r="P1343" s="4">
        <v>203</v>
      </c>
      <c r="Q1343" s="6">
        <v>3.9408866995073901</v>
      </c>
      <c r="R1343" s="7">
        <v>4.4926108374384199</v>
      </c>
      <c r="S1343" s="6">
        <v>0</v>
      </c>
      <c r="T1343" s="5">
        <v>0</v>
      </c>
      <c r="U1343" s="5">
        <v>0</v>
      </c>
      <c r="V1343" s="5">
        <f t="shared" si="28"/>
        <v>5.75</v>
      </c>
      <c r="W1343" s="4">
        <v>0</v>
      </c>
    </row>
    <row r="1344" spans="1:23" x14ac:dyDescent="0.25">
      <c r="A1344" s="3" t="s">
        <v>1041</v>
      </c>
      <c r="B1344" s="3" t="s">
        <v>1042</v>
      </c>
      <c r="C1344" s="3" t="s">
        <v>1934</v>
      </c>
      <c r="D1344" s="3" t="s">
        <v>1564</v>
      </c>
      <c r="E1344" s="4" t="s">
        <v>1026</v>
      </c>
      <c r="F1344" s="3" t="s">
        <v>1045</v>
      </c>
      <c r="G1344" s="3" t="s">
        <v>1352</v>
      </c>
      <c r="H1344" s="3" t="s">
        <v>1020</v>
      </c>
      <c r="I1344" s="3" t="s">
        <v>1047</v>
      </c>
      <c r="J1344" s="3" t="s">
        <v>1022</v>
      </c>
      <c r="K1344" s="3" t="s">
        <v>1025</v>
      </c>
      <c r="L1344" s="5">
        <v>6.25</v>
      </c>
      <c r="M1344" s="4">
        <v>1</v>
      </c>
      <c r="N1344" s="5">
        <v>5.7750000000000004</v>
      </c>
      <c r="O1344" s="5">
        <v>5.7750000000000004</v>
      </c>
      <c r="P1344" s="4">
        <v>24</v>
      </c>
      <c r="Q1344" s="6">
        <v>4.1666666666666696</v>
      </c>
      <c r="R1344" s="7">
        <v>1.3725000000000001</v>
      </c>
      <c r="S1344" s="6">
        <v>0</v>
      </c>
      <c r="T1344" s="5">
        <v>0</v>
      </c>
      <c r="U1344" s="5">
        <v>0</v>
      </c>
      <c r="V1344" s="5">
        <f t="shared" si="28"/>
        <v>5.7750000000000004</v>
      </c>
      <c r="W1344" s="4">
        <v>0</v>
      </c>
    </row>
    <row r="1345" spans="1:23" x14ac:dyDescent="0.25">
      <c r="A1345" s="3" t="s">
        <v>1041</v>
      </c>
      <c r="B1345" s="3" t="s">
        <v>1042</v>
      </c>
      <c r="C1345" s="3" t="s">
        <v>1935</v>
      </c>
      <c r="D1345" s="3" t="s">
        <v>1176</v>
      </c>
      <c r="E1345" s="4" t="s">
        <v>1026</v>
      </c>
      <c r="F1345" s="3" t="s">
        <v>1045</v>
      </c>
      <c r="G1345" s="3" t="s">
        <v>2840</v>
      </c>
      <c r="H1345" s="3" t="s">
        <v>1020</v>
      </c>
      <c r="I1345" s="3" t="s">
        <v>1047</v>
      </c>
      <c r="J1345" s="3" t="s">
        <v>1022</v>
      </c>
      <c r="K1345" s="3" t="s">
        <v>1025</v>
      </c>
      <c r="L1345" s="5">
        <v>6.25</v>
      </c>
      <c r="M1345" s="4">
        <v>1</v>
      </c>
      <c r="N1345" s="5">
        <v>5.7750000000000004</v>
      </c>
      <c r="O1345" s="5">
        <v>5.7750000000000004</v>
      </c>
      <c r="P1345" s="4">
        <v>2</v>
      </c>
      <c r="Q1345" s="6">
        <v>50</v>
      </c>
      <c r="R1345" s="7">
        <v>1.5</v>
      </c>
      <c r="S1345" s="6">
        <v>0</v>
      </c>
      <c r="T1345" s="5">
        <v>0</v>
      </c>
      <c r="U1345" s="5">
        <v>0</v>
      </c>
      <c r="V1345" s="5">
        <f t="shared" si="28"/>
        <v>5.7750000000000004</v>
      </c>
      <c r="W1345" s="4">
        <v>0</v>
      </c>
    </row>
    <row r="1346" spans="1:23" x14ac:dyDescent="0.25">
      <c r="A1346" s="3" t="s">
        <v>1041</v>
      </c>
      <c r="B1346" s="3" t="s">
        <v>1042</v>
      </c>
      <c r="C1346" s="3" t="s">
        <v>1936</v>
      </c>
      <c r="D1346" s="3" t="s">
        <v>1937</v>
      </c>
      <c r="E1346" s="4" t="s">
        <v>1026</v>
      </c>
      <c r="F1346" s="3" t="s">
        <v>1018</v>
      </c>
      <c r="G1346" s="3" t="s">
        <v>893</v>
      </c>
      <c r="H1346" s="3" t="s">
        <v>1020</v>
      </c>
      <c r="I1346" s="3" t="s">
        <v>1047</v>
      </c>
      <c r="J1346" s="3" t="s">
        <v>1022</v>
      </c>
      <c r="K1346" s="3" t="s">
        <v>1039</v>
      </c>
      <c r="L1346" s="5">
        <v>6.25</v>
      </c>
      <c r="M1346" s="4">
        <v>3</v>
      </c>
      <c r="N1346" s="5">
        <v>5.8125</v>
      </c>
      <c r="O1346" s="5">
        <v>1.9375</v>
      </c>
      <c r="P1346" s="4">
        <v>48</v>
      </c>
      <c r="Q1346" s="6">
        <v>6.25</v>
      </c>
      <c r="R1346" s="7">
        <v>1.20625</v>
      </c>
      <c r="S1346" s="6">
        <v>0</v>
      </c>
      <c r="T1346" s="5">
        <v>0</v>
      </c>
      <c r="U1346" s="5">
        <v>0</v>
      </c>
      <c r="V1346" s="5">
        <f t="shared" ref="V1346:V1409" si="29">N1346</f>
        <v>5.8125</v>
      </c>
      <c r="W1346" s="4">
        <v>0</v>
      </c>
    </row>
    <row r="1347" spans="1:23" x14ac:dyDescent="0.25">
      <c r="A1347" s="3" t="s">
        <v>1041</v>
      </c>
      <c r="B1347" s="3" t="s">
        <v>1042</v>
      </c>
      <c r="C1347" s="3" t="s">
        <v>1938</v>
      </c>
      <c r="D1347" s="3" t="s">
        <v>6</v>
      </c>
      <c r="E1347" s="4" t="s">
        <v>1026</v>
      </c>
      <c r="F1347" s="3" t="s">
        <v>1254</v>
      </c>
      <c r="G1347" s="3" t="s">
        <v>752</v>
      </c>
      <c r="H1347" s="3" t="s">
        <v>1020</v>
      </c>
      <c r="I1347" s="3" t="s">
        <v>1047</v>
      </c>
      <c r="J1347" s="3" t="s">
        <v>1022</v>
      </c>
      <c r="K1347" s="3" t="s">
        <v>1025</v>
      </c>
      <c r="L1347" s="5">
        <v>6.25</v>
      </c>
      <c r="M1347" s="4">
        <v>2</v>
      </c>
      <c r="N1347" s="5">
        <v>5.8125</v>
      </c>
      <c r="O1347" s="5">
        <v>2.90625</v>
      </c>
      <c r="P1347" s="4">
        <v>45</v>
      </c>
      <c r="Q1347" s="6">
        <v>4.4444444444444402</v>
      </c>
      <c r="R1347" s="7">
        <v>1.73288888888889</v>
      </c>
      <c r="S1347" s="6">
        <v>0</v>
      </c>
      <c r="T1347" s="5">
        <v>0</v>
      </c>
      <c r="U1347" s="5">
        <v>0</v>
      </c>
      <c r="V1347" s="5">
        <f t="shared" si="29"/>
        <v>5.8125</v>
      </c>
      <c r="W1347" s="4">
        <v>0</v>
      </c>
    </row>
    <row r="1348" spans="1:23" x14ac:dyDescent="0.25">
      <c r="A1348" s="3" t="s">
        <v>1041</v>
      </c>
      <c r="B1348" s="3" t="s">
        <v>1042</v>
      </c>
      <c r="C1348" s="3" t="s">
        <v>1939</v>
      </c>
      <c r="D1348" s="3" t="s">
        <v>450</v>
      </c>
      <c r="E1348" s="4" t="s">
        <v>1026</v>
      </c>
      <c r="F1348" s="3" t="s">
        <v>1308</v>
      </c>
      <c r="G1348" s="3" t="s">
        <v>766</v>
      </c>
      <c r="H1348" s="3" t="s">
        <v>1020</v>
      </c>
      <c r="I1348" s="3" t="s">
        <v>1047</v>
      </c>
      <c r="J1348" s="3" t="s">
        <v>1022</v>
      </c>
      <c r="K1348" s="3" t="s">
        <v>1039</v>
      </c>
      <c r="L1348" s="5">
        <v>6.25</v>
      </c>
      <c r="M1348" s="4">
        <v>2</v>
      </c>
      <c r="N1348" s="5">
        <v>5.8375000000000004</v>
      </c>
      <c r="O1348" s="5">
        <v>2.9187500000000002</v>
      </c>
      <c r="P1348" s="4">
        <v>35</v>
      </c>
      <c r="Q1348" s="6">
        <v>5.71428571428571</v>
      </c>
      <c r="R1348" s="7">
        <v>1.72542857142857</v>
      </c>
      <c r="S1348" s="6">
        <v>0</v>
      </c>
      <c r="T1348" s="5">
        <v>0</v>
      </c>
      <c r="U1348" s="5">
        <v>0</v>
      </c>
      <c r="V1348" s="5">
        <f t="shared" si="29"/>
        <v>5.8375000000000004</v>
      </c>
      <c r="W1348" s="4">
        <v>0</v>
      </c>
    </row>
    <row r="1349" spans="1:23" x14ac:dyDescent="0.25">
      <c r="A1349" s="3" t="s">
        <v>1041</v>
      </c>
      <c r="B1349" s="3" t="s">
        <v>1042</v>
      </c>
      <c r="C1349" s="3" t="s">
        <v>1940</v>
      </c>
      <c r="D1349" s="3" t="s">
        <v>347</v>
      </c>
      <c r="E1349" s="4" t="s">
        <v>1026</v>
      </c>
      <c r="F1349" s="3" t="s">
        <v>1241</v>
      </c>
      <c r="G1349" s="3" t="s">
        <v>114</v>
      </c>
      <c r="H1349" s="3" t="s">
        <v>115</v>
      </c>
      <c r="I1349" s="3" t="s">
        <v>1047</v>
      </c>
      <c r="J1349" s="3" t="s">
        <v>1022</v>
      </c>
      <c r="K1349" s="3" t="s">
        <v>1025</v>
      </c>
      <c r="L1349" s="5">
        <v>6.25</v>
      </c>
      <c r="M1349" s="4">
        <v>3</v>
      </c>
      <c r="N1349" s="5">
        <v>5.85</v>
      </c>
      <c r="O1349" s="5">
        <v>1.95</v>
      </c>
      <c r="P1349" s="4">
        <v>71</v>
      </c>
      <c r="Q1349" s="6">
        <v>4.2253521126760596</v>
      </c>
      <c r="R1349" s="7">
        <v>2.2577464788732402</v>
      </c>
      <c r="S1349" s="6">
        <v>0</v>
      </c>
      <c r="T1349" s="5">
        <v>0</v>
      </c>
      <c r="U1349" s="5">
        <v>0</v>
      </c>
      <c r="V1349" s="5">
        <f t="shared" si="29"/>
        <v>5.85</v>
      </c>
      <c r="W1349" s="4">
        <v>0</v>
      </c>
    </row>
    <row r="1350" spans="1:23" x14ac:dyDescent="0.25">
      <c r="A1350" s="3" t="s">
        <v>1041</v>
      </c>
      <c r="B1350" s="3" t="s">
        <v>1042</v>
      </c>
      <c r="C1350" s="3" t="s">
        <v>1941</v>
      </c>
      <c r="D1350" s="3" t="s">
        <v>1942</v>
      </c>
      <c r="E1350" s="4" t="s">
        <v>1026</v>
      </c>
      <c r="F1350" s="3" t="s">
        <v>1018</v>
      </c>
      <c r="G1350" s="3" t="s">
        <v>271</v>
      </c>
      <c r="H1350" s="3" t="s">
        <v>1020</v>
      </c>
      <c r="I1350" s="3" t="s">
        <v>1047</v>
      </c>
      <c r="J1350" s="3" t="s">
        <v>1022</v>
      </c>
      <c r="K1350" s="3" t="s">
        <v>1039</v>
      </c>
      <c r="L1350" s="5">
        <v>6.25</v>
      </c>
      <c r="M1350" s="4">
        <v>6</v>
      </c>
      <c r="N1350" s="5">
        <v>5.85</v>
      </c>
      <c r="O1350" s="5">
        <v>0.97499999999999998</v>
      </c>
      <c r="P1350" s="4">
        <v>96</v>
      </c>
      <c r="Q1350" s="6">
        <v>6.25</v>
      </c>
      <c r="R1350" s="7">
        <v>4.57395833333333</v>
      </c>
      <c r="S1350" s="6">
        <v>0</v>
      </c>
      <c r="T1350" s="5">
        <v>0</v>
      </c>
      <c r="U1350" s="5">
        <v>0</v>
      </c>
      <c r="V1350" s="5">
        <f t="shared" si="29"/>
        <v>5.85</v>
      </c>
      <c r="W1350" s="4">
        <v>0</v>
      </c>
    </row>
    <row r="1351" spans="1:23" x14ac:dyDescent="0.25">
      <c r="A1351" s="3" t="s">
        <v>1041</v>
      </c>
      <c r="B1351" s="3" t="s">
        <v>1042</v>
      </c>
      <c r="C1351" s="3" t="s">
        <v>1943</v>
      </c>
      <c r="D1351" s="3" t="s">
        <v>2876</v>
      </c>
      <c r="E1351" s="4" t="s">
        <v>1026</v>
      </c>
      <c r="F1351" s="3" t="s">
        <v>1308</v>
      </c>
      <c r="G1351" s="3" t="s">
        <v>14</v>
      </c>
      <c r="H1351" s="3" t="s">
        <v>1020</v>
      </c>
      <c r="I1351" s="3" t="s">
        <v>1047</v>
      </c>
      <c r="J1351" s="3" t="s">
        <v>1022</v>
      </c>
      <c r="K1351" s="3" t="s">
        <v>1025</v>
      </c>
      <c r="L1351" s="5">
        <v>6.25</v>
      </c>
      <c r="M1351" s="4">
        <v>2</v>
      </c>
      <c r="N1351" s="5">
        <v>5.85</v>
      </c>
      <c r="O1351" s="5">
        <v>2.9249999999999998</v>
      </c>
      <c r="P1351" s="4">
        <v>15</v>
      </c>
      <c r="Q1351" s="6">
        <v>13.3333333333333</v>
      </c>
      <c r="R1351" s="7">
        <v>1</v>
      </c>
      <c r="S1351" s="6">
        <v>0</v>
      </c>
      <c r="T1351" s="5">
        <v>0</v>
      </c>
      <c r="U1351" s="5">
        <v>0</v>
      </c>
      <c r="V1351" s="5">
        <f t="shared" si="29"/>
        <v>5.85</v>
      </c>
      <c r="W1351" s="4">
        <v>0</v>
      </c>
    </row>
    <row r="1352" spans="1:23" x14ac:dyDescent="0.25">
      <c r="A1352" s="3" t="s">
        <v>1041</v>
      </c>
      <c r="B1352" s="3" t="s">
        <v>1042</v>
      </c>
      <c r="C1352" s="3" t="s">
        <v>1944</v>
      </c>
      <c r="D1352" s="3" t="s">
        <v>1304</v>
      </c>
      <c r="E1352" s="4" t="s">
        <v>1026</v>
      </c>
      <c r="F1352" s="3" t="s">
        <v>1254</v>
      </c>
      <c r="G1352" s="3" t="s">
        <v>752</v>
      </c>
      <c r="H1352" s="3" t="s">
        <v>1020</v>
      </c>
      <c r="I1352" s="3" t="s">
        <v>1047</v>
      </c>
      <c r="J1352" s="3" t="s">
        <v>1022</v>
      </c>
      <c r="K1352" s="3" t="s">
        <v>1025</v>
      </c>
      <c r="L1352" s="5">
        <v>6.25</v>
      </c>
      <c r="M1352" s="4">
        <v>1</v>
      </c>
      <c r="N1352" s="5">
        <v>5.875</v>
      </c>
      <c r="O1352" s="5">
        <v>5.875</v>
      </c>
      <c r="P1352" s="4">
        <v>71</v>
      </c>
      <c r="Q1352" s="6">
        <v>1.40845070422535</v>
      </c>
      <c r="R1352" s="7">
        <v>1.25169014084507</v>
      </c>
      <c r="S1352" s="6">
        <v>0</v>
      </c>
      <c r="T1352" s="5">
        <v>0</v>
      </c>
      <c r="U1352" s="5">
        <v>0</v>
      </c>
      <c r="V1352" s="5">
        <f t="shared" si="29"/>
        <v>5.875</v>
      </c>
      <c r="W1352" s="4">
        <v>0</v>
      </c>
    </row>
    <row r="1353" spans="1:23" x14ac:dyDescent="0.25">
      <c r="A1353" s="3" t="s">
        <v>1041</v>
      </c>
      <c r="B1353" s="3" t="s">
        <v>1042</v>
      </c>
      <c r="C1353" s="3" t="s">
        <v>1945</v>
      </c>
      <c r="D1353" s="3" t="s">
        <v>1167</v>
      </c>
      <c r="E1353" s="4" t="s">
        <v>1026</v>
      </c>
      <c r="F1353" s="3" t="s">
        <v>1308</v>
      </c>
      <c r="G1353" s="3" t="s">
        <v>766</v>
      </c>
      <c r="H1353" s="3" t="s">
        <v>1020</v>
      </c>
      <c r="I1353" s="3" t="s">
        <v>1047</v>
      </c>
      <c r="J1353" s="3" t="s">
        <v>1022</v>
      </c>
      <c r="K1353" s="3" t="s">
        <v>1039</v>
      </c>
      <c r="L1353" s="5">
        <v>6.25</v>
      </c>
      <c r="M1353" s="4">
        <v>2</v>
      </c>
      <c r="N1353" s="5">
        <v>5.8875000000000002</v>
      </c>
      <c r="O1353" s="5">
        <v>2.9437500000000001</v>
      </c>
      <c r="P1353" s="4">
        <v>63</v>
      </c>
      <c r="Q1353" s="6">
        <v>3.17460317460317</v>
      </c>
      <c r="R1353" s="7">
        <v>1.5363492063492099</v>
      </c>
      <c r="S1353" s="6">
        <v>0</v>
      </c>
      <c r="T1353" s="5">
        <v>0</v>
      </c>
      <c r="U1353" s="5">
        <v>0</v>
      </c>
      <c r="V1353" s="5">
        <f t="shared" si="29"/>
        <v>5.8875000000000002</v>
      </c>
      <c r="W1353" s="4">
        <v>0</v>
      </c>
    </row>
    <row r="1354" spans="1:23" x14ac:dyDescent="0.25">
      <c r="A1354" s="3" t="s">
        <v>1041</v>
      </c>
      <c r="B1354" s="3" t="s">
        <v>1042</v>
      </c>
      <c r="C1354" s="3" t="s">
        <v>1946</v>
      </c>
      <c r="D1354" s="3" t="s">
        <v>355</v>
      </c>
      <c r="E1354" s="4" t="s">
        <v>1026</v>
      </c>
      <c r="F1354" s="3" t="s">
        <v>1074</v>
      </c>
      <c r="G1354" s="3" t="s">
        <v>1580</v>
      </c>
      <c r="H1354" s="3" t="s">
        <v>1020</v>
      </c>
      <c r="I1354" s="3" t="s">
        <v>1047</v>
      </c>
      <c r="J1354" s="3" t="s">
        <v>1022</v>
      </c>
      <c r="K1354" s="3" t="s">
        <v>1025</v>
      </c>
      <c r="L1354" s="5">
        <v>6.25</v>
      </c>
      <c r="M1354" s="4">
        <v>2</v>
      </c>
      <c r="N1354" s="5">
        <v>5.95</v>
      </c>
      <c r="O1354" s="5">
        <v>2.9750000000000001</v>
      </c>
      <c r="P1354" s="4">
        <v>31</v>
      </c>
      <c r="Q1354" s="6">
        <v>6.4516129032258096</v>
      </c>
      <c r="R1354" s="7">
        <v>1.15967741935484</v>
      </c>
      <c r="S1354" s="6">
        <v>0</v>
      </c>
      <c r="T1354" s="5">
        <v>0</v>
      </c>
      <c r="U1354" s="5">
        <v>0</v>
      </c>
      <c r="V1354" s="5">
        <f t="shared" si="29"/>
        <v>5.95</v>
      </c>
      <c r="W1354" s="4">
        <v>0</v>
      </c>
    </row>
    <row r="1355" spans="1:23" x14ac:dyDescent="0.25">
      <c r="A1355" s="3" t="s">
        <v>1041</v>
      </c>
      <c r="B1355" s="3" t="s">
        <v>1042</v>
      </c>
      <c r="C1355" s="3" t="s">
        <v>1947</v>
      </c>
      <c r="D1355" s="3" t="s">
        <v>1672</v>
      </c>
      <c r="E1355" s="4" t="s">
        <v>1026</v>
      </c>
      <c r="F1355" s="3" t="s">
        <v>1081</v>
      </c>
      <c r="G1355" s="3" t="s">
        <v>3107</v>
      </c>
      <c r="H1355" s="3" t="s">
        <v>1020</v>
      </c>
      <c r="I1355" s="3" t="s">
        <v>1047</v>
      </c>
      <c r="J1355" s="3" t="s">
        <v>1022</v>
      </c>
      <c r="K1355" s="3" t="s">
        <v>1039</v>
      </c>
      <c r="L1355" s="5">
        <v>6.25</v>
      </c>
      <c r="M1355" s="4">
        <v>2</v>
      </c>
      <c r="N1355" s="5">
        <v>6</v>
      </c>
      <c r="O1355" s="5">
        <v>3</v>
      </c>
      <c r="P1355" s="4">
        <v>36</v>
      </c>
      <c r="Q1355" s="6">
        <v>5.5555555555555598</v>
      </c>
      <c r="R1355" s="7">
        <v>3.3333333333333299</v>
      </c>
      <c r="S1355" s="6">
        <v>0</v>
      </c>
      <c r="T1355" s="5">
        <v>0</v>
      </c>
      <c r="U1355" s="5">
        <v>0</v>
      </c>
      <c r="V1355" s="5">
        <f t="shared" si="29"/>
        <v>6</v>
      </c>
      <c r="W1355" s="4">
        <v>0</v>
      </c>
    </row>
    <row r="1356" spans="1:23" x14ac:dyDescent="0.25">
      <c r="A1356" s="3" t="s">
        <v>1041</v>
      </c>
      <c r="B1356" s="3" t="s">
        <v>1042</v>
      </c>
      <c r="C1356" s="3" t="s">
        <v>1948</v>
      </c>
      <c r="D1356" s="3" t="s">
        <v>89</v>
      </c>
      <c r="E1356" s="4" t="s">
        <v>1026</v>
      </c>
      <c r="F1356" s="3" t="s">
        <v>1308</v>
      </c>
      <c r="G1356" s="3" t="s">
        <v>14</v>
      </c>
      <c r="H1356" s="3" t="s">
        <v>1020</v>
      </c>
      <c r="I1356" s="3" t="s">
        <v>1047</v>
      </c>
      <c r="J1356" s="3" t="s">
        <v>1022</v>
      </c>
      <c r="K1356" s="3" t="s">
        <v>1025</v>
      </c>
      <c r="L1356" s="5">
        <v>6.25</v>
      </c>
      <c r="M1356" s="4">
        <v>1</v>
      </c>
      <c r="N1356" s="5">
        <v>6.0250000000000004</v>
      </c>
      <c r="O1356" s="5">
        <v>6.0250000000000004</v>
      </c>
      <c r="P1356" s="4">
        <v>36</v>
      </c>
      <c r="Q1356" s="6">
        <v>2.7777777777777799</v>
      </c>
      <c r="R1356" s="7">
        <v>1.8333333333333299</v>
      </c>
      <c r="S1356" s="6">
        <v>0</v>
      </c>
      <c r="T1356" s="5">
        <v>0</v>
      </c>
      <c r="U1356" s="5">
        <v>0</v>
      </c>
      <c r="V1356" s="5">
        <f t="shared" si="29"/>
        <v>6.0250000000000004</v>
      </c>
      <c r="W1356" s="4">
        <v>0</v>
      </c>
    </row>
    <row r="1357" spans="1:23" x14ac:dyDescent="0.25">
      <c r="A1357" s="3" t="s">
        <v>1041</v>
      </c>
      <c r="B1357" s="3" t="s">
        <v>1042</v>
      </c>
      <c r="C1357" s="3" t="s">
        <v>1949</v>
      </c>
      <c r="D1357" s="3" t="s">
        <v>1211</v>
      </c>
      <c r="E1357" s="4" t="s">
        <v>1026</v>
      </c>
      <c r="F1357" s="3" t="s">
        <v>1254</v>
      </c>
      <c r="G1357" s="3" t="s">
        <v>2883</v>
      </c>
      <c r="H1357" s="3" t="s">
        <v>1020</v>
      </c>
      <c r="I1357" s="3" t="s">
        <v>1047</v>
      </c>
      <c r="J1357" s="3" t="s">
        <v>1022</v>
      </c>
      <c r="K1357" s="3" t="s">
        <v>1039</v>
      </c>
      <c r="L1357" s="5">
        <v>6.25</v>
      </c>
      <c r="M1357" s="4">
        <v>1</v>
      </c>
      <c r="N1357" s="5">
        <v>6.0374999999999996</v>
      </c>
      <c r="O1357" s="5">
        <v>6.0374999999999996</v>
      </c>
      <c r="P1357" s="4">
        <v>38</v>
      </c>
      <c r="Q1357" s="6">
        <v>2.6315789473684199</v>
      </c>
      <c r="R1357" s="7">
        <v>1.5239473684210501</v>
      </c>
      <c r="S1357" s="6">
        <v>0</v>
      </c>
      <c r="T1357" s="5">
        <v>0</v>
      </c>
      <c r="U1357" s="5">
        <v>0</v>
      </c>
      <c r="V1357" s="5">
        <f t="shared" si="29"/>
        <v>6.0374999999999996</v>
      </c>
      <c r="W1357" s="4">
        <v>0</v>
      </c>
    </row>
    <row r="1358" spans="1:23" x14ac:dyDescent="0.25">
      <c r="A1358" s="3" t="s">
        <v>1041</v>
      </c>
      <c r="B1358" s="3" t="s">
        <v>1042</v>
      </c>
      <c r="C1358" s="3" t="s">
        <v>1950</v>
      </c>
      <c r="D1358" s="3" t="s">
        <v>2906</v>
      </c>
      <c r="E1358" s="4" t="s">
        <v>1026</v>
      </c>
      <c r="F1358" s="3" t="s">
        <v>1241</v>
      </c>
      <c r="G1358" s="3" t="s">
        <v>1263</v>
      </c>
      <c r="H1358" s="3" t="s">
        <v>1020</v>
      </c>
      <c r="I1358" s="3" t="s">
        <v>1047</v>
      </c>
      <c r="J1358" s="3" t="s">
        <v>1022</v>
      </c>
      <c r="K1358" s="3" t="s">
        <v>1025</v>
      </c>
      <c r="L1358" s="5">
        <v>6.25</v>
      </c>
      <c r="M1358" s="4">
        <v>2</v>
      </c>
      <c r="N1358" s="5">
        <v>6.05</v>
      </c>
      <c r="O1358" s="5">
        <v>3.0249999999999999</v>
      </c>
      <c r="P1358" s="4">
        <v>13</v>
      </c>
      <c r="Q1358" s="6">
        <v>15.384615384615399</v>
      </c>
      <c r="R1358" s="7">
        <v>2.43846153846154</v>
      </c>
      <c r="S1358" s="6">
        <v>0</v>
      </c>
      <c r="T1358" s="5">
        <v>0</v>
      </c>
      <c r="U1358" s="5">
        <v>0</v>
      </c>
      <c r="V1358" s="5">
        <f t="shared" si="29"/>
        <v>6.05</v>
      </c>
      <c r="W1358" s="4">
        <v>0</v>
      </c>
    </row>
    <row r="1359" spans="1:23" x14ac:dyDescent="0.25">
      <c r="A1359" s="3" t="s">
        <v>1041</v>
      </c>
      <c r="B1359" s="3" t="s">
        <v>1042</v>
      </c>
      <c r="C1359" s="3" t="s">
        <v>1951</v>
      </c>
      <c r="D1359" s="3" t="s">
        <v>385</v>
      </c>
      <c r="E1359" s="4" t="s">
        <v>1026</v>
      </c>
      <c r="F1359" s="3" t="s">
        <v>1308</v>
      </c>
      <c r="G1359" s="3" t="s">
        <v>1309</v>
      </c>
      <c r="H1359" s="3" t="s">
        <v>1020</v>
      </c>
      <c r="I1359" s="3" t="s">
        <v>1047</v>
      </c>
      <c r="J1359" s="3" t="s">
        <v>1022</v>
      </c>
      <c r="K1359" s="3" t="s">
        <v>1039</v>
      </c>
      <c r="L1359" s="5">
        <v>6.25</v>
      </c>
      <c r="M1359" s="4">
        <v>1</v>
      </c>
      <c r="N1359" s="5">
        <v>6.05</v>
      </c>
      <c r="O1359" s="5">
        <v>6.05</v>
      </c>
      <c r="P1359" s="4">
        <v>20</v>
      </c>
      <c r="Q1359" s="6">
        <v>5</v>
      </c>
      <c r="R1359" s="7">
        <v>1.05</v>
      </c>
      <c r="S1359" s="6">
        <v>0</v>
      </c>
      <c r="T1359" s="5">
        <v>0</v>
      </c>
      <c r="U1359" s="5">
        <v>0</v>
      </c>
      <c r="V1359" s="5">
        <f t="shared" si="29"/>
        <v>6.05</v>
      </c>
      <c r="W1359" s="4">
        <v>0</v>
      </c>
    </row>
    <row r="1360" spans="1:23" x14ac:dyDescent="0.25">
      <c r="A1360" s="3" t="s">
        <v>1041</v>
      </c>
      <c r="B1360" s="3" t="s">
        <v>1042</v>
      </c>
      <c r="C1360" s="3" t="s">
        <v>1952</v>
      </c>
      <c r="D1360" s="3" t="s">
        <v>449</v>
      </c>
      <c r="E1360" s="4" t="s">
        <v>1026</v>
      </c>
      <c r="F1360" s="3" t="s">
        <v>1241</v>
      </c>
      <c r="G1360" s="3" t="s">
        <v>114</v>
      </c>
      <c r="H1360" s="3" t="s">
        <v>115</v>
      </c>
      <c r="I1360" s="3" t="s">
        <v>1047</v>
      </c>
      <c r="J1360" s="3" t="s">
        <v>1022</v>
      </c>
      <c r="K1360" s="3" t="s">
        <v>1025</v>
      </c>
      <c r="L1360" s="5">
        <v>6.25</v>
      </c>
      <c r="M1360" s="4">
        <v>4</v>
      </c>
      <c r="N1360" s="5">
        <v>6.0625</v>
      </c>
      <c r="O1360" s="5">
        <v>1.515625</v>
      </c>
      <c r="P1360" s="4">
        <v>26</v>
      </c>
      <c r="Q1360" s="6">
        <v>15.384615384615399</v>
      </c>
      <c r="R1360" s="7">
        <v>1.5384615384615401</v>
      </c>
      <c r="S1360" s="6">
        <v>0</v>
      </c>
      <c r="T1360" s="5">
        <v>0</v>
      </c>
      <c r="U1360" s="5">
        <v>0</v>
      </c>
      <c r="V1360" s="5">
        <f t="shared" si="29"/>
        <v>6.0625</v>
      </c>
      <c r="W1360" s="4">
        <v>0</v>
      </c>
    </row>
    <row r="1361" spans="1:23" x14ac:dyDescent="0.25">
      <c r="A1361" s="3" t="s">
        <v>1041</v>
      </c>
      <c r="B1361" s="3" t="s">
        <v>1042</v>
      </c>
      <c r="C1361" s="3" t="s">
        <v>1953</v>
      </c>
      <c r="D1361" s="3" t="s">
        <v>454</v>
      </c>
      <c r="E1361" s="4" t="s">
        <v>1026</v>
      </c>
      <c r="F1361" s="3" t="s">
        <v>1085</v>
      </c>
      <c r="G1361" s="3" t="s">
        <v>1633</v>
      </c>
      <c r="H1361" s="3" t="s">
        <v>1020</v>
      </c>
      <c r="I1361" s="3" t="s">
        <v>1047</v>
      </c>
      <c r="J1361" s="3" t="s">
        <v>1022</v>
      </c>
      <c r="K1361" s="3" t="s">
        <v>1025</v>
      </c>
      <c r="L1361" s="5">
        <v>6.25</v>
      </c>
      <c r="M1361" s="4">
        <v>3</v>
      </c>
      <c r="N1361" s="5">
        <v>6.0750000000000002</v>
      </c>
      <c r="O1361" s="5">
        <v>2.0249999999999999</v>
      </c>
      <c r="P1361" s="4">
        <v>7</v>
      </c>
      <c r="Q1361" s="6">
        <v>42.857142857142897</v>
      </c>
      <c r="R1361" s="7">
        <v>3.71428571428571</v>
      </c>
      <c r="S1361" s="6">
        <v>0</v>
      </c>
      <c r="T1361" s="5">
        <v>0</v>
      </c>
      <c r="U1361" s="5">
        <v>0</v>
      </c>
      <c r="V1361" s="5">
        <f t="shared" si="29"/>
        <v>6.0750000000000002</v>
      </c>
      <c r="W1361" s="4">
        <v>0</v>
      </c>
    </row>
    <row r="1362" spans="1:23" x14ac:dyDescent="0.25">
      <c r="A1362" s="3" t="s">
        <v>1041</v>
      </c>
      <c r="B1362" s="3" t="s">
        <v>1042</v>
      </c>
      <c r="C1362" s="3" t="s">
        <v>1954</v>
      </c>
      <c r="D1362" s="3" t="s">
        <v>402</v>
      </c>
      <c r="E1362" s="4" t="s">
        <v>1026</v>
      </c>
      <c r="F1362" s="3" t="s">
        <v>1241</v>
      </c>
      <c r="G1362" s="3" t="s">
        <v>2847</v>
      </c>
      <c r="H1362" s="3" t="s">
        <v>402</v>
      </c>
      <c r="I1362" s="3" t="s">
        <v>1047</v>
      </c>
      <c r="J1362" s="3" t="s">
        <v>1022</v>
      </c>
      <c r="K1362" s="3" t="s">
        <v>1025</v>
      </c>
      <c r="L1362" s="5">
        <v>6.25</v>
      </c>
      <c r="M1362" s="4">
        <v>4</v>
      </c>
      <c r="N1362" s="5">
        <v>6.0875000000000004</v>
      </c>
      <c r="O1362" s="5">
        <v>1.5218750000000001</v>
      </c>
      <c r="P1362" s="4">
        <v>835</v>
      </c>
      <c r="Q1362" s="6">
        <v>0.47904191616766501</v>
      </c>
      <c r="R1362" s="7">
        <v>1.0871856287425199</v>
      </c>
      <c r="S1362" s="6">
        <v>0</v>
      </c>
      <c r="T1362" s="5">
        <v>0</v>
      </c>
      <c r="U1362" s="5">
        <v>0</v>
      </c>
      <c r="V1362" s="5">
        <f t="shared" si="29"/>
        <v>6.0875000000000004</v>
      </c>
      <c r="W1362" s="4">
        <v>0</v>
      </c>
    </row>
    <row r="1363" spans="1:23" x14ac:dyDescent="0.25">
      <c r="A1363" s="3" t="s">
        <v>1041</v>
      </c>
      <c r="B1363" s="3" t="s">
        <v>1042</v>
      </c>
      <c r="C1363" s="3" t="s">
        <v>1955</v>
      </c>
      <c r="D1363" s="3" t="s">
        <v>1832</v>
      </c>
      <c r="E1363" s="4" t="s">
        <v>1026</v>
      </c>
      <c r="F1363" s="3" t="s">
        <v>1241</v>
      </c>
      <c r="G1363" s="3" t="s">
        <v>880</v>
      </c>
      <c r="H1363" s="3" t="s">
        <v>1020</v>
      </c>
      <c r="I1363" s="3" t="s">
        <v>1047</v>
      </c>
      <c r="J1363" s="3" t="s">
        <v>1022</v>
      </c>
      <c r="K1363" s="3" t="s">
        <v>1025</v>
      </c>
      <c r="L1363" s="5">
        <v>6.25</v>
      </c>
      <c r="M1363" s="4">
        <v>5</v>
      </c>
      <c r="N1363" s="5">
        <v>6.1124999999999998</v>
      </c>
      <c r="O1363" s="5">
        <v>1.2224999999999999</v>
      </c>
      <c r="P1363" s="4">
        <v>122</v>
      </c>
      <c r="Q1363" s="6">
        <v>4.0983606557377001</v>
      </c>
      <c r="R1363" s="7">
        <v>2.8180327868852499</v>
      </c>
      <c r="S1363" s="6">
        <v>0</v>
      </c>
      <c r="T1363" s="5">
        <v>0</v>
      </c>
      <c r="U1363" s="5">
        <v>0</v>
      </c>
      <c r="V1363" s="5">
        <f t="shared" si="29"/>
        <v>6.1124999999999998</v>
      </c>
      <c r="W1363" s="4">
        <v>0</v>
      </c>
    </row>
    <row r="1364" spans="1:23" x14ac:dyDescent="0.25">
      <c r="A1364" s="3" t="s">
        <v>1041</v>
      </c>
      <c r="B1364" s="3" t="s">
        <v>1042</v>
      </c>
      <c r="C1364" s="3" t="s">
        <v>1956</v>
      </c>
      <c r="D1364" s="3" t="s">
        <v>1957</v>
      </c>
      <c r="E1364" s="4" t="s">
        <v>1026</v>
      </c>
      <c r="F1364" s="3" t="s">
        <v>1085</v>
      </c>
      <c r="G1364" s="3" t="s">
        <v>923</v>
      </c>
      <c r="H1364" s="3" t="s">
        <v>1020</v>
      </c>
      <c r="I1364" s="3" t="s">
        <v>1047</v>
      </c>
      <c r="J1364" s="3" t="s">
        <v>1022</v>
      </c>
      <c r="K1364" s="3" t="s">
        <v>1025</v>
      </c>
      <c r="L1364" s="5">
        <v>6.25</v>
      </c>
      <c r="M1364" s="4">
        <v>1</v>
      </c>
      <c r="N1364" s="5">
        <v>6.1624999999999996</v>
      </c>
      <c r="O1364" s="5">
        <v>6.1624999999999996</v>
      </c>
      <c r="P1364" s="4">
        <v>1</v>
      </c>
      <c r="Q1364" s="6">
        <v>100</v>
      </c>
      <c r="R1364" s="7">
        <v>1</v>
      </c>
      <c r="S1364" s="6">
        <v>0</v>
      </c>
      <c r="T1364" s="5">
        <v>0</v>
      </c>
      <c r="U1364" s="5">
        <v>0</v>
      </c>
      <c r="V1364" s="5">
        <f t="shared" si="29"/>
        <v>6.1624999999999996</v>
      </c>
      <c r="W1364" s="4">
        <v>0</v>
      </c>
    </row>
    <row r="1365" spans="1:23" x14ac:dyDescent="0.25">
      <c r="A1365" s="3" t="s">
        <v>1041</v>
      </c>
      <c r="B1365" s="3" t="s">
        <v>1042</v>
      </c>
      <c r="C1365" s="3" t="s">
        <v>1958</v>
      </c>
      <c r="D1365" s="3" t="s">
        <v>1959</v>
      </c>
      <c r="E1365" s="4" t="s">
        <v>1026</v>
      </c>
      <c r="F1365" s="3" t="s">
        <v>1241</v>
      </c>
      <c r="G1365" s="3" t="s">
        <v>778</v>
      </c>
      <c r="H1365" s="3" t="s">
        <v>1020</v>
      </c>
      <c r="I1365" s="3" t="s">
        <v>1047</v>
      </c>
      <c r="J1365" s="3" t="s">
        <v>1022</v>
      </c>
      <c r="K1365" s="3" t="s">
        <v>1025</v>
      </c>
      <c r="L1365" s="5">
        <v>6.25</v>
      </c>
      <c r="M1365" s="4">
        <v>3</v>
      </c>
      <c r="N1365" s="5">
        <v>6.1749999750000004</v>
      </c>
      <c r="O1365" s="5">
        <v>2.058333325</v>
      </c>
      <c r="P1365" s="4">
        <v>138</v>
      </c>
      <c r="Q1365" s="6">
        <v>2.1739130434782599</v>
      </c>
      <c r="R1365" s="7">
        <v>2.1992753623188399</v>
      </c>
      <c r="S1365" s="6">
        <v>0</v>
      </c>
      <c r="T1365" s="5">
        <v>0</v>
      </c>
      <c r="U1365" s="5">
        <v>0</v>
      </c>
      <c r="V1365" s="5">
        <f t="shared" si="29"/>
        <v>6.1749999750000004</v>
      </c>
      <c r="W1365" s="4">
        <v>0</v>
      </c>
    </row>
    <row r="1366" spans="1:23" x14ac:dyDescent="0.25">
      <c r="A1366" s="3" t="s">
        <v>1041</v>
      </c>
      <c r="B1366" s="3" t="s">
        <v>1042</v>
      </c>
      <c r="C1366" s="3" t="s">
        <v>1960</v>
      </c>
      <c r="D1366" s="3" t="s">
        <v>1167</v>
      </c>
      <c r="E1366" s="4" t="s">
        <v>1026</v>
      </c>
      <c r="F1366" s="3" t="s">
        <v>1074</v>
      </c>
      <c r="G1366" s="3" t="s">
        <v>1075</v>
      </c>
      <c r="H1366" s="3" t="s">
        <v>1020</v>
      </c>
      <c r="I1366" s="3" t="s">
        <v>1047</v>
      </c>
      <c r="J1366" s="3" t="s">
        <v>1022</v>
      </c>
      <c r="K1366" s="3" t="s">
        <v>1039</v>
      </c>
      <c r="L1366" s="5">
        <v>6.25</v>
      </c>
      <c r="M1366" s="4">
        <v>2</v>
      </c>
      <c r="N1366" s="5">
        <v>6.1749999999999998</v>
      </c>
      <c r="O1366" s="5">
        <v>3.0874999999999999</v>
      </c>
      <c r="P1366" s="4">
        <v>44</v>
      </c>
      <c r="Q1366" s="6">
        <v>4.5454545454545503</v>
      </c>
      <c r="R1366" s="7">
        <v>1.3931818181818201</v>
      </c>
      <c r="S1366" s="6">
        <v>0</v>
      </c>
      <c r="T1366" s="5">
        <v>0</v>
      </c>
      <c r="U1366" s="5">
        <v>0</v>
      </c>
      <c r="V1366" s="5">
        <f t="shared" si="29"/>
        <v>6.1749999999999998</v>
      </c>
      <c r="W1366" s="4">
        <v>0</v>
      </c>
    </row>
    <row r="1367" spans="1:23" x14ac:dyDescent="0.25">
      <c r="A1367" s="3" t="s">
        <v>1041</v>
      </c>
      <c r="B1367" s="3" t="s">
        <v>1042</v>
      </c>
      <c r="C1367" s="3" t="s">
        <v>1961</v>
      </c>
      <c r="D1367" s="3" t="s">
        <v>1192</v>
      </c>
      <c r="E1367" s="4" t="s">
        <v>1026</v>
      </c>
      <c r="F1367" s="3" t="s">
        <v>1018</v>
      </c>
      <c r="G1367" s="3" t="s">
        <v>122</v>
      </c>
      <c r="H1367" s="3" t="s">
        <v>1020</v>
      </c>
      <c r="I1367" s="3" t="s">
        <v>1047</v>
      </c>
      <c r="J1367" s="3" t="s">
        <v>1022</v>
      </c>
      <c r="K1367" s="3" t="s">
        <v>1025</v>
      </c>
      <c r="L1367" s="5">
        <v>6.25</v>
      </c>
      <c r="M1367" s="4">
        <v>3</v>
      </c>
      <c r="N1367" s="5">
        <v>6.1999999875</v>
      </c>
      <c r="O1367" s="5">
        <v>2.0666666624999999</v>
      </c>
      <c r="P1367" s="4">
        <v>200</v>
      </c>
      <c r="Q1367" s="6">
        <v>1.5</v>
      </c>
      <c r="R1367" s="7">
        <v>4.2149999999999999</v>
      </c>
      <c r="S1367" s="6">
        <v>0</v>
      </c>
      <c r="T1367" s="5">
        <v>0</v>
      </c>
      <c r="U1367" s="5">
        <v>0</v>
      </c>
      <c r="V1367" s="5">
        <f t="shared" si="29"/>
        <v>6.1999999875</v>
      </c>
      <c r="W1367" s="4">
        <v>0</v>
      </c>
    </row>
    <row r="1368" spans="1:23" x14ac:dyDescent="0.25">
      <c r="A1368" s="3" t="s">
        <v>1041</v>
      </c>
      <c r="B1368" s="3" t="s">
        <v>1042</v>
      </c>
      <c r="C1368" s="3" t="s">
        <v>1962</v>
      </c>
      <c r="D1368" s="3" t="s">
        <v>1498</v>
      </c>
      <c r="E1368" s="4" t="s">
        <v>1026</v>
      </c>
      <c r="F1368" s="3" t="s">
        <v>1081</v>
      </c>
      <c r="G1368" s="3" t="s">
        <v>1317</v>
      </c>
      <c r="H1368" s="3" t="s">
        <v>1020</v>
      </c>
      <c r="I1368" s="3" t="s">
        <v>1047</v>
      </c>
      <c r="J1368" s="3" t="s">
        <v>1022</v>
      </c>
      <c r="K1368" s="3" t="s">
        <v>1025</v>
      </c>
      <c r="L1368" s="5">
        <v>6.25</v>
      </c>
      <c r="M1368" s="4">
        <v>2</v>
      </c>
      <c r="N1368" s="5">
        <v>6.2249999999999996</v>
      </c>
      <c r="O1368" s="5">
        <v>3.1124999999999998</v>
      </c>
      <c r="P1368" s="4">
        <v>9</v>
      </c>
      <c r="Q1368" s="6">
        <v>22.2222222222222</v>
      </c>
      <c r="R1368" s="7">
        <v>1.2222222222222201</v>
      </c>
      <c r="S1368" s="6">
        <v>0</v>
      </c>
      <c r="T1368" s="5">
        <v>0</v>
      </c>
      <c r="U1368" s="5">
        <v>0</v>
      </c>
      <c r="V1368" s="5">
        <f t="shared" si="29"/>
        <v>6.2249999999999996</v>
      </c>
      <c r="W1368" s="4">
        <v>0</v>
      </c>
    </row>
    <row r="1369" spans="1:23" x14ac:dyDescent="0.25">
      <c r="A1369" s="3" t="s">
        <v>1041</v>
      </c>
      <c r="B1369" s="3" t="s">
        <v>1042</v>
      </c>
      <c r="C1369" s="3" t="s">
        <v>1963</v>
      </c>
      <c r="D1369" s="3" t="s">
        <v>1304</v>
      </c>
      <c r="E1369" s="4" t="s">
        <v>1026</v>
      </c>
      <c r="F1369" s="3" t="s">
        <v>1024</v>
      </c>
      <c r="G1369" s="3" t="s">
        <v>1071</v>
      </c>
      <c r="H1369" s="3" t="s">
        <v>1020</v>
      </c>
      <c r="I1369" s="3" t="s">
        <v>1047</v>
      </c>
      <c r="J1369" s="3" t="s">
        <v>1022</v>
      </c>
      <c r="K1369" s="3" t="s">
        <v>1039</v>
      </c>
      <c r="L1369" s="5">
        <v>6.25</v>
      </c>
      <c r="M1369" s="4">
        <v>2</v>
      </c>
      <c r="N1369" s="5">
        <v>6.2374999999999998</v>
      </c>
      <c r="O1369" s="5">
        <v>3.1187499999999999</v>
      </c>
      <c r="P1369" s="4">
        <v>131</v>
      </c>
      <c r="Q1369" s="6">
        <v>1.5267175572519101</v>
      </c>
      <c r="R1369" s="7">
        <v>1.21549618320611</v>
      </c>
      <c r="S1369" s="6">
        <v>0</v>
      </c>
      <c r="T1369" s="5">
        <v>0</v>
      </c>
      <c r="U1369" s="5">
        <v>0</v>
      </c>
      <c r="V1369" s="5">
        <f t="shared" si="29"/>
        <v>6.2374999999999998</v>
      </c>
      <c r="W1369" s="4">
        <v>0</v>
      </c>
    </row>
    <row r="1370" spans="1:23" x14ac:dyDescent="0.25">
      <c r="A1370" s="3" t="s">
        <v>1041</v>
      </c>
      <c r="B1370" s="3" t="s">
        <v>1042</v>
      </c>
      <c r="C1370" s="3" t="s">
        <v>1964</v>
      </c>
      <c r="D1370" s="3" t="s">
        <v>706</v>
      </c>
      <c r="E1370" s="4" t="s">
        <v>1026</v>
      </c>
      <c r="F1370" s="3" t="s">
        <v>1081</v>
      </c>
      <c r="G1370" s="3" t="s">
        <v>1082</v>
      </c>
      <c r="H1370" s="3" t="s">
        <v>1020</v>
      </c>
      <c r="I1370" s="3" t="s">
        <v>1047</v>
      </c>
      <c r="J1370" s="3" t="s">
        <v>1022</v>
      </c>
      <c r="K1370" s="3" t="s">
        <v>1025</v>
      </c>
      <c r="L1370" s="5">
        <v>6.25</v>
      </c>
      <c r="M1370" s="4">
        <v>3</v>
      </c>
      <c r="N1370" s="5">
        <v>6.2374999874999997</v>
      </c>
      <c r="O1370" s="5">
        <v>2.0791666625</v>
      </c>
      <c r="P1370" s="4">
        <v>9</v>
      </c>
      <c r="Q1370" s="6">
        <v>33.3333333333333</v>
      </c>
      <c r="R1370" s="7">
        <v>1</v>
      </c>
      <c r="S1370" s="6">
        <v>0</v>
      </c>
      <c r="T1370" s="5">
        <v>0</v>
      </c>
      <c r="U1370" s="5">
        <v>0</v>
      </c>
      <c r="V1370" s="5">
        <f t="shared" si="29"/>
        <v>6.2374999874999997</v>
      </c>
      <c r="W1370" s="4">
        <v>0</v>
      </c>
    </row>
    <row r="1371" spans="1:23" x14ac:dyDescent="0.25">
      <c r="A1371" s="3" t="s">
        <v>1041</v>
      </c>
      <c r="B1371" s="3" t="s">
        <v>1042</v>
      </c>
      <c r="C1371" s="3" t="s">
        <v>1965</v>
      </c>
      <c r="D1371" s="3" t="s">
        <v>1966</v>
      </c>
      <c r="E1371" s="4" t="s">
        <v>1026</v>
      </c>
      <c r="F1371" s="3" t="s">
        <v>1061</v>
      </c>
      <c r="G1371" s="3" t="s">
        <v>1062</v>
      </c>
      <c r="H1371" s="3" t="s">
        <v>1020</v>
      </c>
      <c r="I1371" s="3" t="s">
        <v>1047</v>
      </c>
      <c r="J1371" s="3" t="s">
        <v>1022</v>
      </c>
      <c r="K1371" s="3" t="s">
        <v>1023</v>
      </c>
      <c r="L1371" s="5">
        <v>6.25</v>
      </c>
      <c r="M1371" s="4">
        <v>2</v>
      </c>
      <c r="N1371" s="5">
        <v>6.25</v>
      </c>
      <c r="O1371" s="5">
        <v>3.125</v>
      </c>
      <c r="P1371" s="4">
        <v>14</v>
      </c>
      <c r="Q1371" s="6">
        <v>14.285714285714301</v>
      </c>
      <c r="R1371" s="7">
        <v>1.28571428571429</v>
      </c>
      <c r="S1371" s="6">
        <v>0</v>
      </c>
      <c r="T1371" s="5">
        <v>0</v>
      </c>
      <c r="U1371" s="5">
        <v>0</v>
      </c>
      <c r="V1371" s="5">
        <f t="shared" si="29"/>
        <v>6.25</v>
      </c>
      <c r="W1371" s="4">
        <v>0</v>
      </c>
    </row>
    <row r="1372" spans="1:23" x14ac:dyDescent="0.25">
      <c r="A1372" s="3" t="s">
        <v>1041</v>
      </c>
      <c r="B1372" s="3" t="s">
        <v>1042</v>
      </c>
      <c r="C1372" s="3" t="s">
        <v>1967</v>
      </c>
      <c r="D1372" s="3" t="s">
        <v>1968</v>
      </c>
      <c r="E1372" s="4" t="s">
        <v>1026</v>
      </c>
      <c r="F1372" s="3" t="s">
        <v>1061</v>
      </c>
      <c r="G1372" s="3" t="s">
        <v>1281</v>
      </c>
      <c r="H1372" s="3" t="s">
        <v>1020</v>
      </c>
      <c r="I1372" s="3" t="s">
        <v>1047</v>
      </c>
      <c r="J1372" s="3" t="s">
        <v>1022</v>
      </c>
      <c r="K1372" s="3" t="s">
        <v>1023</v>
      </c>
      <c r="L1372" s="5">
        <v>6.25</v>
      </c>
      <c r="M1372" s="4">
        <v>2</v>
      </c>
      <c r="N1372" s="5">
        <v>6.25</v>
      </c>
      <c r="O1372" s="5">
        <v>3.125</v>
      </c>
      <c r="P1372" s="4">
        <v>1</v>
      </c>
      <c r="Q1372" s="6">
        <v>200</v>
      </c>
      <c r="R1372" s="7">
        <v>1</v>
      </c>
      <c r="S1372" s="6">
        <v>0</v>
      </c>
      <c r="T1372" s="5">
        <v>0</v>
      </c>
      <c r="U1372" s="5">
        <v>0</v>
      </c>
      <c r="V1372" s="5">
        <f t="shared" si="29"/>
        <v>6.25</v>
      </c>
      <c r="W1372" s="4">
        <v>0</v>
      </c>
    </row>
    <row r="1373" spans="1:23" x14ac:dyDescent="0.25">
      <c r="A1373" s="3" t="s">
        <v>1041</v>
      </c>
      <c r="B1373" s="3" t="s">
        <v>1042</v>
      </c>
      <c r="C1373" s="3" t="s">
        <v>1969</v>
      </c>
      <c r="D1373" s="3" t="s">
        <v>3024</v>
      </c>
      <c r="E1373" s="4" t="s">
        <v>1026</v>
      </c>
      <c r="F1373" s="3" t="s">
        <v>1308</v>
      </c>
      <c r="G1373" s="3" t="s">
        <v>977</v>
      </c>
      <c r="H1373" s="3" t="s">
        <v>1020</v>
      </c>
      <c r="I1373" s="3" t="s">
        <v>1047</v>
      </c>
      <c r="J1373" s="3" t="s">
        <v>1022</v>
      </c>
      <c r="K1373" s="3" t="s">
        <v>1039</v>
      </c>
      <c r="L1373" s="5">
        <v>6.25</v>
      </c>
      <c r="M1373" s="4">
        <v>4</v>
      </c>
      <c r="N1373" s="5">
        <v>6.3</v>
      </c>
      <c r="O1373" s="5">
        <v>1.575</v>
      </c>
      <c r="P1373" s="4">
        <v>11</v>
      </c>
      <c r="Q1373" s="6">
        <v>36.363636363636402</v>
      </c>
      <c r="R1373" s="7">
        <v>1.0909090909090899</v>
      </c>
      <c r="S1373" s="6">
        <v>0</v>
      </c>
      <c r="T1373" s="5">
        <v>0</v>
      </c>
      <c r="U1373" s="5">
        <v>0</v>
      </c>
      <c r="V1373" s="5">
        <f t="shared" si="29"/>
        <v>6.3</v>
      </c>
      <c r="W1373" s="4">
        <v>0</v>
      </c>
    </row>
    <row r="1374" spans="1:23" x14ac:dyDescent="0.25">
      <c r="A1374" s="3" t="s">
        <v>1041</v>
      </c>
      <c r="B1374" s="3" t="s">
        <v>1042</v>
      </c>
      <c r="C1374" s="3" t="s">
        <v>1970</v>
      </c>
      <c r="D1374" s="3" t="s">
        <v>3085</v>
      </c>
      <c r="E1374" s="4" t="s">
        <v>1026</v>
      </c>
      <c r="F1374" s="3" t="s">
        <v>1254</v>
      </c>
      <c r="G1374" s="3" t="s">
        <v>1614</v>
      </c>
      <c r="H1374" s="3" t="s">
        <v>1020</v>
      </c>
      <c r="I1374" s="3" t="s">
        <v>1047</v>
      </c>
      <c r="J1374" s="3" t="s">
        <v>1022</v>
      </c>
      <c r="K1374" s="3" t="s">
        <v>1039</v>
      </c>
      <c r="L1374" s="5">
        <v>6.25</v>
      </c>
      <c r="M1374" s="4">
        <v>2</v>
      </c>
      <c r="N1374" s="5">
        <v>6.3375000000000004</v>
      </c>
      <c r="O1374" s="5">
        <v>3.1687500000000002</v>
      </c>
      <c r="P1374" s="4">
        <v>3</v>
      </c>
      <c r="Q1374" s="6">
        <v>66.6666666666667</v>
      </c>
      <c r="R1374" s="7">
        <v>1</v>
      </c>
      <c r="S1374" s="6">
        <v>0</v>
      </c>
      <c r="T1374" s="5">
        <v>0</v>
      </c>
      <c r="U1374" s="5">
        <v>0</v>
      </c>
      <c r="V1374" s="5">
        <f t="shared" si="29"/>
        <v>6.3375000000000004</v>
      </c>
      <c r="W1374" s="4">
        <v>0</v>
      </c>
    </row>
    <row r="1375" spans="1:23" x14ac:dyDescent="0.25">
      <c r="A1375" s="3" t="s">
        <v>1041</v>
      </c>
      <c r="B1375" s="3" t="s">
        <v>1042</v>
      </c>
      <c r="C1375" s="3" t="s">
        <v>1971</v>
      </c>
      <c r="D1375" s="3" t="s">
        <v>2531</v>
      </c>
      <c r="E1375" s="4" t="s">
        <v>1026</v>
      </c>
      <c r="F1375" s="3" t="s">
        <v>1629</v>
      </c>
      <c r="G1375" s="3" t="s">
        <v>1742</v>
      </c>
      <c r="H1375" s="3" t="s">
        <v>1020</v>
      </c>
      <c r="I1375" s="3" t="s">
        <v>1047</v>
      </c>
      <c r="J1375" s="3" t="s">
        <v>1022</v>
      </c>
      <c r="K1375" s="3" t="s">
        <v>1025</v>
      </c>
      <c r="L1375" s="5">
        <v>6.25</v>
      </c>
      <c r="M1375" s="4">
        <v>3</v>
      </c>
      <c r="N1375" s="5">
        <v>6.3624999750000004</v>
      </c>
      <c r="O1375" s="5">
        <v>2.120833325</v>
      </c>
      <c r="P1375" s="4">
        <v>32</v>
      </c>
      <c r="Q1375" s="6">
        <v>9.375</v>
      </c>
      <c r="R1375" s="7">
        <v>1.0562499999999999</v>
      </c>
      <c r="S1375" s="6">
        <v>0</v>
      </c>
      <c r="T1375" s="5">
        <v>0</v>
      </c>
      <c r="U1375" s="5">
        <v>0</v>
      </c>
      <c r="V1375" s="5">
        <f t="shared" si="29"/>
        <v>6.3624999750000004</v>
      </c>
      <c r="W1375" s="4">
        <v>0</v>
      </c>
    </row>
    <row r="1376" spans="1:23" x14ac:dyDescent="0.25">
      <c r="A1376" s="3" t="s">
        <v>1041</v>
      </c>
      <c r="B1376" s="3" t="s">
        <v>1042</v>
      </c>
      <c r="C1376" s="3" t="s">
        <v>1972</v>
      </c>
      <c r="D1376" s="3" t="s">
        <v>1073</v>
      </c>
      <c r="E1376" s="4" t="s">
        <v>1026</v>
      </c>
      <c r="F1376" s="3" t="s">
        <v>1024</v>
      </c>
      <c r="G1376" s="3" t="s">
        <v>61</v>
      </c>
      <c r="H1376" s="3" t="s">
        <v>1020</v>
      </c>
      <c r="I1376" s="3" t="s">
        <v>1047</v>
      </c>
      <c r="J1376" s="3" t="s">
        <v>1022</v>
      </c>
      <c r="K1376" s="3" t="s">
        <v>1039</v>
      </c>
      <c r="L1376" s="5">
        <v>6.25</v>
      </c>
      <c r="M1376" s="4">
        <v>2</v>
      </c>
      <c r="N1376" s="5">
        <v>6.375</v>
      </c>
      <c r="O1376" s="5">
        <v>3.1875</v>
      </c>
      <c r="P1376" s="4">
        <v>63</v>
      </c>
      <c r="Q1376" s="6">
        <v>3.17460317460317</v>
      </c>
      <c r="R1376" s="7">
        <v>2.64920634920635</v>
      </c>
      <c r="S1376" s="6">
        <v>0</v>
      </c>
      <c r="T1376" s="5">
        <v>0</v>
      </c>
      <c r="U1376" s="5">
        <v>0</v>
      </c>
      <c r="V1376" s="5">
        <f t="shared" si="29"/>
        <v>6.375</v>
      </c>
      <c r="W1376" s="4">
        <v>0</v>
      </c>
    </row>
    <row r="1377" spans="1:23" x14ac:dyDescent="0.25">
      <c r="A1377" s="3" t="s">
        <v>1041</v>
      </c>
      <c r="B1377" s="3" t="s">
        <v>1042</v>
      </c>
      <c r="C1377" s="3" t="s">
        <v>1973</v>
      </c>
      <c r="D1377" s="3" t="s">
        <v>1501</v>
      </c>
      <c r="E1377" s="4" t="s">
        <v>1026</v>
      </c>
      <c r="F1377" s="3" t="s">
        <v>1018</v>
      </c>
      <c r="G1377" s="3" t="s">
        <v>774</v>
      </c>
      <c r="H1377" s="3" t="s">
        <v>1020</v>
      </c>
      <c r="I1377" s="3" t="s">
        <v>1047</v>
      </c>
      <c r="J1377" s="3" t="s">
        <v>1022</v>
      </c>
      <c r="K1377" s="3" t="s">
        <v>1039</v>
      </c>
      <c r="L1377" s="5">
        <v>6.25</v>
      </c>
      <c r="M1377" s="4">
        <v>9</v>
      </c>
      <c r="N1377" s="5">
        <v>6.3874999125</v>
      </c>
      <c r="O1377" s="5">
        <v>0.7097222125</v>
      </c>
      <c r="P1377" s="4">
        <v>2679</v>
      </c>
      <c r="Q1377" s="6">
        <v>0.33594624860022398</v>
      </c>
      <c r="R1377" s="7">
        <v>5.1006345651362404</v>
      </c>
      <c r="S1377" s="6">
        <v>0</v>
      </c>
      <c r="T1377" s="5">
        <v>0</v>
      </c>
      <c r="U1377" s="5">
        <v>0</v>
      </c>
      <c r="V1377" s="5">
        <f t="shared" si="29"/>
        <v>6.3874999125</v>
      </c>
      <c r="W1377" s="4">
        <v>0</v>
      </c>
    </row>
    <row r="1378" spans="1:23" x14ac:dyDescent="0.25">
      <c r="A1378" s="3" t="s">
        <v>1041</v>
      </c>
      <c r="B1378" s="3" t="s">
        <v>1042</v>
      </c>
      <c r="C1378" s="3" t="s">
        <v>1974</v>
      </c>
      <c r="D1378" s="3" t="s">
        <v>1975</v>
      </c>
      <c r="E1378" s="4" t="s">
        <v>1026</v>
      </c>
      <c r="F1378" s="3" t="s">
        <v>1018</v>
      </c>
      <c r="G1378" s="3" t="s">
        <v>750</v>
      </c>
      <c r="H1378" s="3" t="s">
        <v>1020</v>
      </c>
      <c r="I1378" s="3" t="s">
        <v>1047</v>
      </c>
      <c r="J1378" s="3" t="s">
        <v>1022</v>
      </c>
      <c r="K1378" s="3" t="s">
        <v>1039</v>
      </c>
      <c r="L1378" s="5">
        <v>6.25</v>
      </c>
      <c r="M1378" s="4">
        <v>8</v>
      </c>
      <c r="N1378" s="5">
        <v>6.3875000000000002</v>
      </c>
      <c r="O1378" s="5">
        <v>0.79843750000000002</v>
      </c>
      <c r="P1378" s="4">
        <v>856</v>
      </c>
      <c r="Q1378" s="6">
        <v>0.934579439252336</v>
      </c>
      <c r="R1378" s="7">
        <v>4.7759345794392498</v>
      </c>
      <c r="S1378" s="6">
        <v>0</v>
      </c>
      <c r="T1378" s="5">
        <v>0</v>
      </c>
      <c r="U1378" s="5">
        <v>0</v>
      </c>
      <c r="V1378" s="5">
        <f t="shared" si="29"/>
        <v>6.3875000000000002</v>
      </c>
      <c r="W1378" s="4">
        <v>0</v>
      </c>
    </row>
    <row r="1379" spans="1:23" x14ac:dyDescent="0.25">
      <c r="A1379" s="3" t="s">
        <v>1041</v>
      </c>
      <c r="B1379" s="3" t="s">
        <v>1042</v>
      </c>
      <c r="C1379" s="3" t="s">
        <v>1976</v>
      </c>
      <c r="D1379" s="3" t="s">
        <v>1115</v>
      </c>
      <c r="E1379" s="4" t="s">
        <v>1026</v>
      </c>
      <c r="F1379" s="3" t="s">
        <v>1018</v>
      </c>
      <c r="G1379" s="3" t="s">
        <v>271</v>
      </c>
      <c r="H1379" s="3" t="s">
        <v>1020</v>
      </c>
      <c r="I1379" s="3" t="s">
        <v>1047</v>
      </c>
      <c r="J1379" s="3" t="s">
        <v>1022</v>
      </c>
      <c r="K1379" s="3" t="s">
        <v>1039</v>
      </c>
      <c r="L1379" s="5">
        <v>6.25</v>
      </c>
      <c r="M1379" s="4">
        <v>7</v>
      </c>
      <c r="N1379" s="5">
        <v>6.3999999874999993</v>
      </c>
      <c r="O1379" s="5">
        <v>0.9142857124999999</v>
      </c>
      <c r="P1379" s="4">
        <v>317</v>
      </c>
      <c r="Q1379" s="6">
        <v>2.20820189274448</v>
      </c>
      <c r="R1379" s="7">
        <v>5.9659305993690896</v>
      </c>
      <c r="S1379" s="6">
        <v>0</v>
      </c>
      <c r="T1379" s="5">
        <v>0</v>
      </c>
      <c r="U1379" s="5">
        <v>0</v>
      </c>
      <c r="V1379" s="5">
        <f t="shared" si="29"/>
        <v>6.3999999874999993</v>
      </c>
      <c r="W1379" s="4">
        <v>0</v>
      </c>
    </row>
    <row r="1380" spans="1:23" x14ac:dyDescent="0.25">
      <c r="A1380" s="3" t="s">
        <v>1041</v>
      </c>
      <c r="B1380" s="3" t="s">
        <v>1042</v>
      </c>
      <c r="C1380" s="3" t="s">
        <v>1977</v>
      </c>
      <c r="D1380" s="3" t="s">
        <v>1978</v>
      </c>
      <c r="E1380" s="4" t="s">
        <v>1026</v>
      </c>
      <c r="F1380" s="3" t="s">
        <v>1018</v>
      </c>
      <c r="G1380" s="3" t="s">
        <v>52</v>
      </c>
      <c r="H1380" s="3" t="s">
        <v>1020</v>
      </c>
      <c r="I1380" s="3" t="s">
        <v>1047</v>
      </c>
      <c r="J1380" s="3" t="s">
        <v>1022</v>
      </c>
      <c r="K1380" s="3" t="s">
        <v>1039</v>
      </c>
      <c r="L1380" s="5">
        <v>6.25</v>
      </c>
      <c r="M1380" s="4">
        <v>3</v>
      </c>
      <c r="N1380" s="5">
        <v>6.4124999999999996</v>
      </c>
      <c r="O1380" s="5">
        <v>2.1375000000000002</v>
      </c>
      <c r="P1380" s="4">
        <v>48</v>
      </c>
      <c r="Q1380" s="6">
        <v>6.25</v>
      </c>
      <c r="R1380" s="7">
        <v>1.3145833333333301</v>
      </c>
      <c r="S1380" s="6">
        <v>0</v>
      </c>
      <c r="T1380" s="5">
        <v>0</v>
      </c>
      <c r="U1380" s="5">
        <v>0</v>
      </c>
      <c r="V1380" s="5">
        <f t="shared" si="29"/>
        <v>6.4124999999999996</v>
      </c>
      <c r="W1380" s="4">
        <v>0</v>
      </c>
    </row>
    <row r="1381" spans="1:23" x14ac:dyDescent="0.25">
      <c r="A1381" s="3" t="s">
        <v>1041</v>
      </c>
      <c r="B1381" s="3" t="s">
        <v>1042</v>
      </c>
      <c r="C1381" s="3" t="s">
        <v>1979</v>
      </c>
      <c r="D1381" s="3" t="s">
        <v>1167</v>
      </c>
      <c r="E1381" s="4" t="s">
        <v>1026</v>
      </c>
      <c r="F1381" s="3" t="s">
        <v>1024</v>
      </c>
      <c r="G1381" s="3" t="s">
        <v>61</v>
      </c>
      <c r="H1381" s="3" t="s">
        <v>1020</v>
      </c>
      <c r="I1381" s="3" t="s">
        <v>1047</v>
      </c>
      <c r="J1381" s="3" t="s">
        <v>1022</v>
      </c>
      <c r="K1381" s="3" t="s">
        <v>1039</v>
      </c>
      <c r="L1381" s="5">
        <v>6.25</v>
      </c>
      <c r="M1381" s="4">
        <v>2</v>
      </c>
      <c r="N1381" s="5">
        <v>6.4124999999999996</v>
      </c>
      <c r="O1381" s="5">
        <v>3.2062499999999998</v>
      </c>
      <c r="P1381" s="4">
        <v>43</v>
      </c>
      <c r="Q1381" s="6">
        <v>4.6511627906976702</v>
      </c>
      <c r="R1381" s="7">
        <v>1.48372093023256</v>
      </c>
      <c r="S1381" s="6">
        <v>0</v>
      </c>
      <c r="T1381" s="5">
        <v>0</v>
      </c>
      <c r="U1381" s="5">
        <v>0</v>
      </c>
      <c r="V1381" s="5">
        <f t="shared" si="29"/>
        <v>6.4124999999999996</v>
      </c>
      <c r="W1381" s="4">
        <v>0</v>
      </c>
    </row>
    <row r="1382" spans="1:23" x14ac:dyDescent="0.25">
      <c r="A1382" s="3" t="s">
        <v>1041</v>
      </c>
      <c r="B1382" s="3" t="s">
        <v>1042</v>
      </c>
      <c r="C1382" s="3" t="s">
        <v>1980</v>
      </c>
      <c r="D1382" s="3" t="s">
        <v>3082</v>
      </c>
      <c r="E1382" s="4" t="s">
        <v>1026</v>
      </c>
      <c r="F1382" s="3" t="s">
        <v>1308</v>
      </c>
      <c r="G1382" s="3" t="s">
        <v>828</v>
      </c>
      <c r="H1382" s="3" t="s">
        <v>1020</v>
      </c>
      <c r="I1382" s="3" t="s">
        <v>1047</v>
      </c>
      <c r="J1382" s="3" t="s">
        <v>1022</v>
      </c>
      <c r="K1382" s="3" t="s">
        <v>1039</v>
      </c>
      <c r="L1382" s="5">
        <v>6.25</v>
      </c>
      <c r="M1382" s="4">
        <v>2</v>
      </c>
      <c r="N1382" s="5">
        <v>6.4249999999999998</v>
      </c>
      <c r="O1382" s="5">
        <v>3.2124999999999999</v>
      </c>
      <c r="P1382" s="4">
        <v>27</v>
      </c>
      <c r="Q1382" s="6">
        <v>7.4074074074074101</v>
      </c>
      <c r="R1382" s="7">
        <v>5.4222222222222198</v>
      </c>
      <c r="S1382" s="6">
        <v>0</v>
      </c>
      <c r="T1382" s="5">
        <v>0</v>
      </c>
      <c r="U1382" s="5">
        <v>0</v>
      </c>
      <c r="V1382" s="5">
        <f t="shared" si="29"/>
        <v>6.4249999999999998</v>
      </c>
      <c r="W1382" s="4">
        <v>0</v>
      </c>
    </row>
    <row r="1383" spans="1:23" x14ac:dyDescent="0.25">
      <c r="A1383" s="3" t="s">
        <v>1041</v>
      </c>
      <c r="B1383" s="3" t="s">
        <v>1042</v>
      </c>
      <c r="C1383" s="3" t="s">
        <v>1981</v>
      </c>
      <c r="D1383" s="3" t="s">
        <v>1982</v>
      </c>
      <c r="E1383" s="4" t="s">
        <v>1026</v>
      </c>
      <c r="F1383" s="3" t="s">
        <v>1061</v>
      </c>
      <c r="G1383" s="3" t="s">
        <v>972</v>
      </c>
      <c r="H1383" s="3" t="s">
        <v>1020</v>
      </c>
      <c r="I1383" s="3" t="s">
        <v>1047</v>
      </c>
      <c r="J1383" s="3" t="s">
        <v>1022</v>
      </c>
      <c r="K1383" s="3" t="s">
        <v>1039</v>
      </c>
      <c r="L1383" s="5">
        <v>6.25</v>
      </c>
      <c r="M1383" s="4">
        <v>3</v>
      </c>
      <c r="N1383" s="5">
        <v>6.4374999749999997</v>
      </c>
      <c r="O1383" s="5">
        <v>2.1458333249999999</v>
      </c>
      <c r="P1383" s="4">
        <v>28</v>
      </c>
      <c r="Q1383" s="6">
        <v>10.714285714285699</v>
      </c>
      <c r="R1383" s="7">
        <v>2.1</v>
      </c>
      <c r="S1383" s="6">
        <v>0</v>
      </c>
      <c r="T1383" s="5">
        <v>0</v>
      </c>
      <c r="U1383" s="5">
        <v>0</v>
      </c>
      <c r="V1383" s="5">
        <f t="shared" si="29"/>
        <v>6.4374999749999997</v>
      </c>
      <c r="W1383" s="4">
        <v>0</v>
      </c>
    </row>
    <row r="1384" spans="1:23" x14ac:dyDescent="0.25">
      <c r="A1384" s="3" t="s">
        <v>1041</v>
      </c>
      <c r="B1384" s="3" t="s">
        <v>1042</v>
      </c>
      <c r="C1384" s="3" t="s">
        <v>1983</v>
      </c>
      <c r="D1384" s="3" t="s">
        <v>1545</v>
      </c>
      <c r="E1384" s="4" t="s">
        <v>1026</v>
      </c>
      <c r="F1384" s="3" t="s">
        <v>1024</v>
      </c>
      <c r="G1384" s="3" t="s">
        <v>3002</v>
      </c>
      <c r="H1384" s="3" t="s">
        <v>1020</v>
      </c>
      <c r="I1384" s="3" t="s">
        <v>1047</v>
      </c>
      <c r="J1384" s="3" t="s">
        <v>1022</v>
      </c>
      <c r="K1384" s="3" t="s">
        <v>1025</v>
      </c>
      <c r="L1384" s="5">
        <v>6.25</v>
      </c>
      <c r="M1384" s="4">
        <v>2</v>
      </c>
      <c r="N1384" s="5">
        <v>6.4375</v>
      </c>
      <c r="O1384" s="5">
        <v>3.21875</v>
      </c>
      <c r="P1384" s="4">
        <v>3</v>
      </c>
      <c r="Q1384" s="6">
        <v>66.6666666666667</v>
      </c>
      <c r="R1384" s="7">
        <v>1</v>
      </c>
      <c r="S1384" s="6">
        <v>0</v>
      </c>
      <c r="T1384" s="5">
        <v>0</v>
      </c>
      <c r="U1384" s="5">
        <v>0</v>
      </c>
      <c r="V1384" s="5">
        <f t="shared" si="29"/>
        <v>6.4375</v>
      </c>
      <c r="W1384" s="4">
        <v>0</v>
      </c>
    </row>
    <row r="1385" spans="1:23" x14ac:dyDescent="0.25">
      <c r="A1385" s="3" t="s">
        <v>1041</v>
      </c>
      <c r="B1385" s="3" t="s">
        <v>1042</v>
      </c>
      <c r="C1385" s="3" t="s">
        <v>1984</v>
      </c>
      <c r="D1385" s="3" t="s">
        <v>743</v>
      </c>
      <c r="E1385" s="4" t="s">
        <v>1026</v>
      </c>
      <c r="F1385" s="3" t="s">
        <v>1024</v>
      </c>
      <c r="G1385" s="3" t="s">
        <v>1071</v>
      </c>
      <c r="H1385" s="3" t="s">
        <v>1020</v>
      </c>
      <c r="I1385" s="3" t="s">
        <v>1047</v>
      </c>
      <c r="J1385" s="3" t="s">
        <v>1022</v>
      </c>
      <c r="K1385" s="3" t="s">
        <v>1039</v>
      </c>
      <c r="L1385" s="5">
        <v>6.25</v>
      </c>
      <c r="M1385" s="4">
        <v>6</v>
      </c>
      <c r="N1385" s="5">
        <v>6.4374999749999997</v>
      </c>
      <c r="O1385" s="5">
        <v>1.0729166625</v>
      </c>
      <c r="P1385" s="4">
        <v>24</v>
      </c>
      <c r="Q1385" s="6">
        <v>25</v>
      </c>
      <c r="R1385" s="7">
        <v>1.0416666666666701</v>
      </c>
      <c r="S1385" s="6">
        <v>0</v>
      </c>
      <c r="T1385" s="5">
        <v>0</v>
      </c>
      <c r="U1385" s="5">
        <v>0</v>
      </c>
      <c r="V1385" s="5">
        <f t="shared" si="29"/>
        <v>6.4374999749999997</v>
      </c>
      <c r="W1385" s="4">
        <v>0</v>
      </c>
    </row>
    <row r="1386" spans="1:23" x14ac:dyDescent="0.25">
      <c r="A1386" s="3" t="s">
        <v>1041</v>
      </c>
      <c r="B1386" s="3" t="s">
        <v>1042</v>
      </c>
      <c r="C1386" s="3" t="s">
        <v>1985</v>
      </c>
      <c r="D1386" s="3" t="s">
        <v>1439</v>
      </c>
      <c r="E1386" s="4" t="s">
        <v>1026</v>
      </c>
      <c r="F1386" s="3" t="s">
        <v>1241</v>
      </c>
      <c r="G1386" s="3" t="s">
        <v>824</v>
      </c>
      <c r="H1386" s="3" t="s">
        <v>1020</v>
      </c>
      <c r="I1386" s="3" t="s">
        <v>1047</v>
      </c>
      <c r="J1386" s="3" t="s">
        <v>1022</v>
      </c>
      <c r="K1386" s="3" t="s">
        <v>1025</v>
      </c>
      <c r="L1386" s="5">
        <v>6.25</v>
      </c>
      <c r="M1386" s="4">
        <v>4</v>
      </c>
      <c r="N1386" s="5">
        <v>6.4749999999999996</v>
      </c>
      <c r="O1386" s="5">
        <v>1.6187499999999999</v>
      </c>
      <c r="P1386" s="4">
        <v>21</v>
      </c>
      <c r="Q1386" s="6">
        <v>19.047619047619001</v>
      </c>
      <c r="R1386" s="7">
        <v>2.4761904761904798</v>
      </c>
      <c r="S1386" s="6">
        <v>0</v>
      </c>
      <c r="T1386" s="5">
        <v>0</v>
      </c>
      <c r="U1386" s="5">
        <v>0</v>
      </c>
      <c r="V1386" s="5">
        <f t="shared" si="29"/>
        <v>6.4749999999999996</v>
      </c>
      <c r="W1386" s="4">
        <v>0</v>
      </c>
    </row>
    <row r="1387" spans="1:23" x14ac:dyDescent="0.25">
      <c r="A1387" s="3" t="s">
        <v>1041</v>
      </c>
      <c r="B1387" s="3" t="s">
        <v>1042</v>
      </c>
      <c r="C1387" s="3" t="s">
        <v>1986</v>
      </c>
      <c r="D1387" s="3" t="s">
        <v>1987</v>
      </c>
      <c r="E1387" s="4" t="s">
        <v>1026</v>
      </c>
      <c r="F1387" s="3" t="s">
        <v>1018</v>
      </c>
      <c r="G1387" s="3" t="s">
        <v>750</v>
      </c>
      <c r="H1387" s="3" t="s">
        <v>1020</v>
      </c>
      <c r="I1387" s="3" t="s">
        <v>1047</v>
      </c>
      <c r="J1387" s="3" t="s">
        <v>1022</v>
      </c>
      <c r="K1387" s="3" t="s">
        <v>1039</v>
      </c>
      <c r="L1387" s="5">
        <v>6.25</v>
      </c>
      <c r="M1387" s="4">
        <v>11</v>
      </c>
      <c r="N1387" s="5">
        <v>6.4749999874999995</v>
      </c>
      <c r="O1387" s="5">
        <v>0.58863636249999995</v>
      </c>
      <c r="P1387" s="4">
        <v>295</v>
      </c>
      <c r="Q1387" s="6">
        <v>3.7288135593220302</v>
      </c>
      <c r="R1387" s="7">
        <v>5.7945762711864397</v>
      </c>
      <c r="S1387" s="6">
        <v>0</v>
      </c>
      <c r="T1387" s="5">
        <v>0</v>
      </c>
      <c r="U1387" s="5">
        <v>0</v>
      </c>
      <c r="V1387" s="5">
        <f t="shared" si="29"/>
        <v>6.4749999874999995</v>
      </c>
      <c r="W1387" s="4">
        <v>0</v>
      </c>
    </row>
    <row r="1388" spans="1:23" x14ac:dyDescent="0.25">
      <c r="A1388" s="3" t="s">
        <v>1041</v>
      </c>
      <c r="B1388" s="3" t="s">
        <v>1042</v>
      </c>
      <c r="C1388" s="3" t="s">
        <v>1988</v>
      </c>
      <c r="D1388" s="3" t="s">
        <v>3024</v>
      </c>
      <c r="E1388" s="4" t="s">
        <v>1026</v>
      </c>
      <c r="F1388" s="3" t="s">
        <v>1061</v>
      </c>
      <c r="G1388" s="3" t="s">
        <v>972</v>
      </c>
      <c r="H1388" s="3" t="s">
        <v>1020</v>
      </c>
      <c r="I1388" s="3" t="s">
        <v>1047</v>
      </c>
      <c r="J1388" s="3" t="s">
        <v>1022</v>
      </c>
      <c r="K1388" s="3" t="s">
        <v>1039</v>
      </c>
      <c r="L1388" s="5">
        <v>6.25</v>
      </c>
      <c r="M1388" s="4">
        <v>3</v>
      </c>
      <c r="N1388" s="5">
        <v>6.4874999999999998</v>
      </c>
      <c r="O1388" s="5">
        <v>2.1625000000000001</v>
      </c>
      <c r="P1388" s="4">
        <v>8</v>
      </c>
      <c r="Q1388" s="6">
        <v>37.5</v>
      </c>
      <c r="R1388" s="7">
        <v>1</v>
      </c>
      <c r="S1388" s="6">
        <v>0</v>
      </c>
      <c r="T1388" s="5">
        <v>0</v>
      </c>
      <c r="U1388" s="5">
        <v>0</v>
      </c>
      <c r="V1388" s="5">
        <f t="shared" si="29"/>
        <v>6.4874999999999998</v>
      </c>
      <c r="W1388" s="4">
        <v>0</v>
      </c>
    </row>
    <row r="1389" spans="1:23" x14ac:dyDescent="0.25">
      <c r="A1389" s="3" t="s">
        <v>1041</v>
      </c>
      <c r="B1389" s="3" t="s">
        <v>1042</v>
      </c>
      <c r="C1389" s="3" t="s">
        <v>1989</v>
      </c>
      <c r="D1389" s="3" t="s">
        <v>22</v>
      </c>
      <c r="E1389" s="4" t="s">
        <v>1026</v>
      </c>
      <c r="F1389" s="3" t="s">
        <v>1273</v>
      </c>
      <c r="G1389" s="3" t="s">
        <v>1274</v>
      </c>
      <c r="H1389" s="3" t="s">
        <v>1020</v>
      </c>
      <c r="I1389" s="3" t="s">
        <v>1047</v>
      </c>
      <c r="J1389" s="3" t="s">
        <v>1022</v>
      </c>
      <c r="K1389" s="3" t="s">
        <v>1039</v>
      </c>
      <c r="L1389" s="5">
        <v>6.25</v>
      </c>
      <c r="M1389" s="4">
        <v>4</v>
      </c>
      <c r="N1389" s="5">
        <v>6.4874999999999998</v>
      </c>
      <c r="O1389" s="5">
        <v>1.621875</v>
      </c>
      <c r="P1389" s="4">
        <v>11</v>
      </c>
      <c r="Q1389" s="6">
        <v>36.363636363636402</v>
      </c>
      <c r="R1389" s="7">
        <v>1.0909090909090899</v>
      </c>
      <c r="S1389" s="6">
        <v>0</v>
      </c>
      <c r="T1389" s="5">
        <v>0</v>
      </c>
      <c r="U1389" s="5">
        <v>0</v>
      </c>
      <c r="V1389" s="5">
        <f t="shared" si="29"/>
        <v>6.4874999999999998</v>
      </c>
      <c r="W1389" s="4">
        <v>0</v>
      </c>
    </row>
    <row r="1390" spans="1:23" x14ac:dyDescent="0.25">
      <c r="A1390" s="3" t="s">
        <v>1041</v>
      </c>
      <c r="B1390" s="3" t="s">
        <v>1042</v>
      </c>
      <c r="C1390" s="3" t="s">
        <v>1990</v>
      </c>
      <c r="D1390" s="3" t="s">
        <v>1564</v>
      </c>
      <c r="E1390" s="4" t="s">
        <v>1026</v>
      </c>
      <c r="F1390" s="3" t="s">
        <v>1061</v>
      </c>
      <c r="G1390" s="3" t="s">
        <v>896</v>
      </c>
      <c r="H1390" s="3" t="s">
        <v>1020</v>
      </c>
      <c r="I1390" s="3" t="s">
        <v>1047</v>
      </c>
      <c r="J1390" s="3" t="s">
        <v>1022</v>
      </c>
      <c r="K1390" s="3" t="s">
        <v>1039</v>
      </c>
      <c r="L1390" s="5">
        <v>6.25</v>
      </c>
      <c r="M1390" s="4">
        <v>4</v>
      </c>
      <c r="N1390" s="5">
        <v>6.5</v>
      </c>
      <c r="O1390" s="5">
        <v>1.625</v>
      </c>
      <c r="P1390" s="4">
        <v>23</v>
      </c>
      <c r="Q1390" s="6">
        <v>17.3913043478261</v>
      </c>
      <c r="R1390" s="7">
        <v>1.2156521739130399</v>
      </c>
      <c r="S1390" s="6">
        <v>0</v>
      </c>
      <c r="T1390" s="5">
        <v>0</v>
      </c>
      <c r="U1390" s="5">
        <v>0</v>
      </c>
      <c r="V1390" s="5">
        <f t="shared" si="29"/>
        <v>6.5</v>
      </c>
      <c r="W1390" s="4">
        <v>0</v>
      </c>
    </row>
    <row r="1391" spans="1:23" x14ac:dyDescent="0.25">
      <c r="A1391" s="3" t="s">
        <v>1041</v>
      </c>
      <c r="B1391" s="3" t="s">
        <v>1042</v>
      </c>
      <c r="C1391" s="3" t="s">
        <v>1991</v>
      </c>
      <c r="D1391" s="3" t="s">
        <v>700</v>
      </c>
      <c r="E1391" s="4" t="s">
        <v>1026</v>
      </c>
      <c r="F1391" s="3" t="s">
        <v>1085</v>
      </c>
      <c r="G1391" s="3" t="s">
        <v>1086</v>
      </c>
      <c r="H1391" s="3" t="s">
        <v>1020</v>
      </c>
      <c r="I1391" s="3" t="s">
        <v>1047</v>
      </c>
      <c r="J1391" s="3" t="s">
        <v>1022</v>
      </c>
      <c r="K1391" s="3" t="s">
        <v>1025</v>
      </c>
      <c r="L1391" s="5">
        <v>6.25</v>
      </c>
      <c r="M1391" s="4">
        <v>3</v>
      </c>
      <c r="N1391" s="5">
        <v>6.5250000000000004</v>
      </c>
      <c r="O1391" s="5">
        <v>2.1749999999999998</v>
      </c>
      <c r="P1391" s="4">
        <v>41</v>
      </c>
      <c r="Q1391" s="6">
        <v>7.3170731707317103</v>
      </c>
      <c r="R1391" s="7">
        <v>1.6097560975609799</v>
      </c>
      <c r="S1391" s="6">
        <v>0</v>
      </c>
      <c r="T1391" s="5">
        <v>0</v>
      </c>
      <c r="U1391" s="5">
        <v>0</v>
      </c>
      <c r="V1391" s="5">
        <f t="shared" si="29"/>
        <v>6.5250000000000004</v>
      </c>
      <c r="W1391" s="4">
        <v>0</v>
      </c>
    </row>
    <row r="1392" spans="1:23" x14ac:dyDescent="0.25">
      <c r="A1392" s="3" t="s">
        <v>1041</v>
      </c>
      <c r="B1392" s="3" t="s">
        <v>1042</v>
      </c>
      <c r="C1392" s="3" t="s">
        <v>1992</v>
      </c>
      <c r="D1392" s="3" t="s">
        <v>1564</v>
      </c>
      <c r="E1392" s="4" t="s">
        <v>1026</v>
      </c>
      <c r="F1392" s="3" t="s">
        <v>1085</v>
      </c>
      <c r="G1392" s="3" t="s">
        <v>2867</v>
      </c>
      <c r="H1392" s="3" t="s">
        <v>1020</v>
      </c>
      <c r="I1392" s="3" t="s">
        <v>1047</v>
      </c>
      <c r="J1392" s="3" t="s">
        <v>1022</v>
      </c>
      <c r="K1392" s="3" t="s">
        <v>1025</v>
      </c>
      <c r="L1392" s="5">
        <v>6.25</v>
      </c>
      <c r="M1392" s="4">
        <v>2</v>
      </c>
      <c r="N1392" s="5">
        <v>6.5250000000000004</v>
      </c>
      <c r="O1392" s="5">
        <v>3.2625000000000002</v>
      </c>
      <c r="P1392" s="4">
        <v>35</v>
      </c>
      <c r="Q1392" s="6">
        <v>5.71428571428571</v>
      </c>
      <c r="R1392" s="7">
        <v>1.74114285714286</v>
      </c>
      <c r="S1392" s="6">
        <v>0</v>
      </c>
      <c r="T1392" s="5">
        <v>0</v>
      </c>
      <c r="U1392" s="5">
        <v>0</v>
      </c>
      <c r="V1392" s="5">
        <f t="shared" si="29"/>
        <v>6.5250000000000004</v>
      </c>
      <c r="W1392" s="4">
        <v>0</v>
      </c>
    </row>
    <row r="1393" spans="1:23" x14ac:dyDescent="0.25">
      <c r="A1393" s="3" t="s">
        <v>1041</v>
      </c>
      <c r="B1393" s="3" t="s">
        <v>1042</v>
      </c>
      <c r="C1393" s="3" t="s">
        <v>1993</v>
      </c>
      <c r="D1393" s="3" t="s">
        <v>1816</v>
      </c>
      <c r="E1393" s="4" t="s">
        <v>1026</v>
      </c>
      <c r="F1393" s="3" t="s">
        <v>1081</v>
      </c>
      <c r="G1393" s="3" t="s">
        <v>3107</v>
      </c>
      <c r="H1393" s="3" t="s">
        <v>1020</v>
      </c>
      <c r="I1393" s="3" t="s">
        <v>1047</v>
      </c>
      <c r="J1393" s="3" t="s">
        <v>1022</v>
      </c>
      <c r="K1393" s="3" t="s">
        <v>1039</v>
      </c>
      <c r="L1393" s="5">
        <v>6.25</v>
      </c>
      <c r="M1393" s="4">
        <v>2</v>
      </c>
      <c r="N1393" s="5">
        <v>6.5374999999999996</v>
      </c>
      <c r="O1393" s="5">
        <v>3.2687499999999998</v>
      </c>
      <c r="P1393" s="4">
        <v>98</v>
      </c>
      <c r="Q1393" s="6">
        <v>2.0408163265306101</v>
      </c>
      <c r="R1393" s="7">
        <v>1.5948979591836701</v>
      </c>
      <c r="S1393" s="6">
        <v>0</v>
      </c>
      <c r="T1393" s="5">
        <v>0</v>
      </c>
      <c r="U1393" s="5">
        <v>0</v>
      </c>
      <c r="V1393" s="5">
        <f t="shared" si="29"/>
        <v>6.5374999999999996</v>
      </c>
      <c r="W1393" s="4">
        <v>0</v>
      </c>
    </row>
    <row r="1394" spans="1:23" x14ac:dyDescent="0.25">
      <c r="A1394" s="3" t="s">
        <v>1041</v>
      </c>
      <c r="B1394" s="3" t="s">
        <v>1042</v>
      </c>
      <c r="C1394" s="3" t="s">
        <v>1994</v>
      </c>
      <c r="D1394" s="3" t="s">
        <v>1995</v>
      </c>
      <c r="E1394" s="4" t="s">
        <v>1026</v>
      </c>
      <c r="F1394" s="3" t="s">
        <v>1241</v>
      </c>
      <c r="G1394" s="3" t="s">
        <v>1422</v>
      </c>
      <c r="H1394" s="3" t="s">
        <v>431</v>
      </c>
      <c r="I1394" s="3" t="s">
        <v>1047</v>
      </c>
      <c r="J1394" s="3" t="s">
        <v>1022</v>
      </c>
      <c r="K1394" s="3" t="s">
        <v>1025</v>
      </c>
      <c r="L1394" s="5">
        <v>6.25</v>
      </c>
      <c r="M1394" s="4">
        <v>4</v>
      </c>
      <c r="N1394" s="5">
        <v>6.55</v>
      </c>
      <c r="O1394" s="5">
        <v>1.6375</v>
      </c>
      <c r="P1394" s="4">
        <v>239</v>
      </c>
      <c r="Q1394" s="6">
        <v>1.67364016736402</v>
      </c>
      <c r="R1394" s="7">
        <v>1.2276150627615099</v>
      </c>
      <c r="S1394" s="6">
        <v>0</v>
      </c>
      <c r="T1394" s="5">
        <v>0</v>
      </c>
      <c r="U1394" s="5">
        <v>0</v>
      </c>
      <c r="V1394" s="5">
        <f t="shared" si="29"/>
        <v>6.55</v>
      </c>
      <c r="W1394" s="4">
        <v>0</v>
      </c>
    </row>
    <row r="1395" spans="1:23" x14ac:dyDescent="0.25">
      <c r="A1395" s="3" t="s">
        <v>1041</v>
      </c>
      <c r="B1395" s="3" t="s">
        <v>1042</v>
      </c>
      <c r="C1395" s="3" t="s">
        <v>1996</v>
      </c>
      <c r="D1395" s="3" t="s">
        <v>410</v>
      </c>
      <c r="E1395" s="4" t="s">
        <v>1026</v>
      </c>
      <c r="F1395" s="3" t="s">
        <v>1018</v>
      </c>
      <c r="G1395" s="3" t="s">
        <v>279</v>
      </c>
      <c r="H1395" s="3" t="s">
        <v>1020</v>
      </c>
      <c r="I1395" s="3" t="s">
        <v>1047</v>
      </c>
      <c r="J1395" s="3" t="s">
        <v>1022</v>
      </c>
      <c r="K1395" s="3" t="s">
        <v>1025</v>
      </c>
      <c r="L1395" s="5">
        <v>6.25</v>
      </c>
      <c r="M1395" s="4">
        <v>5</v>
      </c>
      <c r="N1395" s="5">
        <v>6.55</v>
      </c>
      <c r="O1395" s="5">
        <v>1.31</v>
      </c>
      <c r="P1395" s="4">
        <v>53</v>
      </c>
      <c r="Q1395" s="6">
        <v>9.4339622641509404</v>
      </c>
      <c r="R1395" s="7">
        <v>5.2094339622641499</v>
      </c>
      <c r="S1395" s="6">
        <v>0</v>
      </c>
      <c r="T1395" s="5">
        <v>0</v>
      </c>
      <c r="U1395" s="5">
        <v>0</v>
      </c>
      <c r="V1395" s="5">
        <f t="shared" si="29"/>
        <v>6.55</v>
      </c>
      <c r="W1395" s="4">
        <v>0</v>
      </c>
    </row>
    <row r="1396" spans="1:23" x14ac:dyDescent="0.25">
      <c r="A1396" s="3" t="s">
        <v>1041</v>
      </c>
      <c r="B1396" s="3" t="s">
        <v>1042</v>
      </c>
      <c r="C1396" s="3" t="s">
        <v>1997</v>
      </c>
      <c r="D1396" s="3" t="s">
        <v>1214</v>
      </c>
      <c r="E1396" s="4" t="s">
        <v>1026</v>
      </c>
      <c r="F1396" s="3" t="s">
        <v>1074</v>
      </c>
      <c r="G1396" s="3" t="s">
        <v>1998</v>
      </c>
      <c r="H1396" s="3" t="s">
        <v>1020</v>
      </c>
      <c r="I1396" s="3" t="s">
        <v>1047</v>
      </c>
      <c r="J1396" s="3" t="s">
        <v>1022</v>
      </c>
      <c r="K1396" s="3" t="s">
        <v>1039</v>
      </c>
      <c r="L1396" s="5">
        <v>6.25</v>
      </c>
      <c r="M1396" s="4">
        <v>2</v>
      </c>
      <c r="N1396" s="5">
        <v>6.55</v>
      </c>
      <c r="O1396" s="5">
        <v>3.2749999999999999</v>
      </c>
      <c r="P1396" s="4">
        <v>11</v>
      </c>
      <c r="Q1396" s="6">
        <v>18.181818181818201</v>
      </c>
      <c r="R1396" s="7">
        <v>1</v>
      </c>
      <c r="S1396" s="6">
        <v>0</v>
      </c>
      <c r="T1396" s="5">
        <v>0</v>
      </c>
      <c r="U1396" s="5">
        <v>0</v>
      </c>
      <c r="V1396" s="5">
        <f t="shared" si="29"/>
        <v>6.55</v>
      </c>
      <c r="W1396" s="4">
        <v>0</v>
      </c>
    </row>
    <row r="1397" spans="1:23" x14ac:dyDescent="0.25">
      <c r="A1397" s="3" t="s">
        <v>1041</v>
      </c>
      <c r="B1397" s="3" t="s">
        <v>1042</v>
      </c>
      <c r="C1397" s="3" t="s">
        <v>1999</v>
      </c>
      <c r="D1397" s="3" t="s">
        <v>1304</v>
      </c>
      <c r="E1397" s="4" t="s">
        <v>1026</v>
      </c>
      <c r="F1397" s="3" t="s">
        <v>1081</v>
      </c>
      <c r="G1397" s="3" t="s">
        <v>741</v>
      </c>
      <c r="H1397" s="3" t="s">
        <v>1020</v>
      </c>
      <c r="I1397" s="3" t="s">
        <v>1047</v>
      </c>
      <c r="J1397" s="3" t="s">
        <v>1022</v>
      </c>
      <c r="K1397" s="3" t="s">
        <v>1039</v>
      </c>
      <c r="L1397" s="5">
        <v>6.25</v>
      </c>
      <c r="M1397" s="4">
        <v>5</v>
      </c>
      <c r="N1397" s="5">
        <v>6.6</v>
      </c>
      <c r="O1397" s="5">
        <v>1.32</v>
      </c>
      <c r="P1397" s="4">
        <v>457</v>
      </c>
      <c r="Q1397" s="6">
        <v>1.0940919037199099</v>
      </c>
      <c r="R1397" s="7">
        <v>1.6665207877461701</v>
      </c>
      <c r="S1397" s="6">
        <v>0</v>
      </c>
      <c r="T1397" s="5">
        <v>0</v>
      </c>
      <c r="U1397" s="5">
        <v>0</v>
      </c>
      <c r="V1397" s="5">
        <f t="shared" si="29"/>
        <v>6.6</v>
      </c>
      <c r="W1397" s="4">
        <v>0</v>
      </c>
    </row>
    <row r="1398" spans="1:23" x14ac:dyDescent="0.25">
      <c r="A1398" s="3" t="s">
        <v>1041</v>
      </c>
      <c r="B1398" s="3" t="s">
        <v>1042</v>
      </c>
      <c r="C1398" s="3" t="s">
        <v>2000</v>
      </c>
      <c r="D1398" s="3" t="s">
        <v>2001</v>
      </c>
      <c r="E1398" s="4" t="s">
        <v>1026</v>
      </c>
      <c r="F1398" s="3" t="s">
        <v>1241</v>
      </c>
      <c r="G1398" s="3" t="s">
        <v>1867</v>
      </c>
      <c r="H1398" s="3" t="s">
        <v>1020</v>
      </c>
      <c r="I1398" s="3" t="s">
        <v>1047</v>
      </c>
      <c r="J1398" s="3" t="s">
        <v>1022</v>
      </c>
      <c r="K1398" s="3" t="s">
        <v>1025</v>
      </c>
      <c r="L1398" s="5">
        <v>6.25</v>
      </c>
      <c r="M1398" s="4">
        <v>3</v>
      </c>
      <c r="N1398" s="5">
        <v>6.6124999874999997</v>
      </c>
      <c r="O1398" s="5">
        <v>2.2041666625</v>
      </c>
      <c r="P1398" s="4">
        <v>13</v>
      </c>
      <c r="Q1398" s="6">
        <v>23.076923076923102</v>
      </c>
      <c r="R1398" s="7">
        <v>2.3076923076923102</v>
      </c>
      <c r="S1398" s="6">
        <v>0</v>
      </c>
      <c r="T1398" s="5">
        <v>0</v>
      </c>
      <c r="U1398" s="5">
        <v>0</v>
      </c>
      <c r="V1398" s="5">
        <f t="shared" si="29"/>
        <v>6.6124999874999997</v>
      </c>
      <c r="W1398" s="4">
        <v>0</v>
      </c>
    </row>
    <row r="1399" spans="1:23" x14ac:dyDescent="0.25">
      <c r="A1399" s="3" t="s">
        <v>1041</v>
      </c>
      <c r="B1399" s="3" t="s">
        <v>1042</v>
      </c>
      <c r="C1399" s="3" t="s">
        <v>2002</v>
      </c>
      <c r="D1399" s="3" t="s">
        <v>2003</v>
      </c>
      <c r="E1399" s="4" t="s">
        <v>1026</v>
      </c>
      <c r="F1399" s="3" t="s">
        <v>1241</v>
      </c>
      <c r="G1399" s="3" t="s">
        <v>759</v>
      </c>
      <c r="H1399" s="3" t="s">
        <v>1020</v>
      </c>
      <c r="I1399" s="3" t="s">
        <v>1047</v>
      </c>
      <c r="J1399" s="3" t="s">
        <v>1022</v>
      </c>
      <c r="K1399" s="3" t="s">
        <v>1025</v>
      </c>
      <c r="L1399" s="5">
        <v>6.25</v>
      </c>
      <c r="M1399" s="4">
        <v>4</v>
      </c>
      <c r="N1399" s="5">
        <v>6.65</v>
      </c>
      <c r="O1399" s="5">
        <v>1.6625000000000001</v>
      </c>
      <c r="P1399" s="4">
        <v>48</v>
      </c>
      <c r="Q1399" s="6">
        <v>8.3333333333333304</v>
      </c>
      <c r="R1399" s="7">
        <v>2.3854166666666701</v>
      </c>
      <c r="S1399" s="6">
        <v>0</v>
      </c>
      <c r="T1399" s="5">
        <v>0</v>
      </c>
      <c r="U1399" s="5">
        <v>0</v>
      </c>
      <c r="V1399" s="5">
        <f t="shared" si="29"/>
        <v>6.65</v>
      </c>
      <c r="W1399" s="4">
        <v>0</v>
      </c>
    </row>
    <row r="1400" spans="1:23" x14ac:dyDescent="0.25">
      <c r="A1400" s="3" t="s">
        <v>1041</v>
      </c>
      <c r="B1400" s="3" t="s">
        <v>1042</v>
      </c>
      <c r="C1400" s="3" t="s">
        <v>2004</v>
      </c>
      <c r="D1400" s="3" t="s">
        <v>850</v>
      </c>
      <c r="E1400" s="4" t="s">
        <v>1026</v>
      </c>
      <c r="F1400" s="3" t="s">
        <v>1018</v>
      </c>
      <c r="G1400" s="3" t="s">
        <v>1019</v>
      </c>
      <c r="H1400" s="3" t="s">
        <v>1020</v>
      </c>
      <c r="I1400" s="3" t="s">
        <v>1047</v>
      </c>
      <c r="J1400" s="3" t="s">
        <v>1022</v>
      </c>
      <c r="K1400" s="3" t="s">
        <v>1025</v>
      </c>
      <c r="L1400" s="5">
        <v>6.25</v>
      </c>
      <c r="M1400" s="4">
        <v>6</v>
      </c>
      <c r="N1400" s="5">
        <v>6.6624999750000002</v>
      </c>
      <c r="O1400" s="5">
        <v>1.1104166625</v>
      </c>
      <c r="P1400" s="4">
        <v>118</v>
      </c>
      <c r="Q1400" s="6">
        <v>5.0847457627118704</v>
      </c>
      <c r="R1400" s="7">
        <v>4.9610169491525404</v>
      </c>
      <c r="S1400" s="6">
        <v>0</v>
      </c>
      <c r="T1400" s="5">
        <v>0</v>
      </c>
      <c r="U1400" s="5">
        <v>0</v>
      </c>
      <c r="V1400" s="5">
        <f t="shared" si="29"/>
        <v>6.6624999750000002</v>
      </c>
      <c r="W1400" s="4">
        <v>0</v>
      </c>
    </row>
    <row r="1401" spans="1:23" x14ac:dyDescent="0.25">
      <c r="A1401" s="3" t="s">
        <v>1041</v>
      </c>
      <c r="B1401" s="3" t="s">
        <v>1042</v>
      </c>
      <c r="C1401" s="3" t="s">
        <v>2005</v>
      </c>
      <c r="D1401" s="3" t="s">
        <v>1982</v>
      </c>
      <c r="E1401" s="4" t="s">
        <v>1026</v>
      </c>
      <c r="F1401" s="3" t="s">
        <v>1074</v>
      </c>
      <c r="G1401" s="3" t="s">
        <v>1998</v>
      </c>
      <c r="H1401" s="3" t="s">
        <v>1020</v>
      </c>
      <c r="I1401" s="3" t="s">
        <v>1047</v>
      </c>
      <c r="J1401" s="3" t="s">
        <v>1022</v>
      </c>
      <c r="K1401" s="3" t="s">
        <v>1039</v>
      </c>
      <c r="L1401" s="5">
        <v>6.25</v>
      </c>
      <c r="M1401" s="4">
        <v>3</v>
      </c>
      <c r="N1401" s="5">
        <v>6.6624999750000002</v>
      </c>
      <c r="O1401" s="5">
        <v>2.2208333250000001</v>
      </c>
      <c r="P1401" s="4">
        <v>25</v>
      </c>
      <c r="Q1401" s="6">
        <v>12</v>
      </c>
      <c r="R1401" s="7">
        <v>1.1599999999999999</v>
      </c>
      <c r="S1401" s="6">
        <v>0</v>
      </c>
      <c r="T1401" s="5">
        <v>0</v>
      </c>
      <c r="U1401" s="5">
        <v>0</v>
      </c>
      <c r="V1401" s="5">
        <f t="shared" si="29"/>
        <v>6.6624999750000002</v>
      </c>
      <c r="W1401" s="4">
        <v>0</v>
      </c>
    </row>
    <row r="1402" spans="1:23" x14ac:dyDescent="0.25">
      <c r="A1402" s="3" t="s">
        <v>1041</v>
      </c>
      <c r="B1402" s="3" t="s">
        <v>1042</v>
      </c>
      <c r="C1402" s="3" t="s">
        <v>2006</v>
      </c>
      <c r="D1402" s="3" t="s">
        <v>1396</v>
      </c>
      <c r="E1402" s="4" t="s">
        <v>1026</v>
      </c>
      <c r="F1402" s="3" t="s">
        <v>1018</v>
      </c>
      <c r="G1402" s="3" t="s">
        <v>109</v>
      </c>
      <c r="H1402" s="3" t="s">
        <v>1020</v>
      </c>
      <c r="I1402" s="3" t="s">
        <v>1047</v>
      </c>
      <c r="J1402" s="3" t="s">
        <v>1022</v>
      </c>
      <c r="K1402" s="3" t="s">
        <v>1025</v>
      </c>
      <c r="L1402" s="5">
        <v>6.25</v>
      </c>
      <c r="M1402" s="4">
        <v>3</v>
      </c>
      <c r="N1402" s="5">
        <v>6.7374999750000004</v>
      </c>
      <c r="O1402" s="5">
        <v>2.245833325</v>
      </c>
      <c r="P1402" s="4">
        <v>31</v>
      </c>
      <c r="Q1402" s="6">
        <v>9.67741935483871</v>
      </c>
      <c r="R1402" s="7">
        <v>5.0967741935483897</v>
      </c>
      <c r="S1402" s="6">
        <v>0</v>
      </c>
      <c r="T1402" s="5">
        <v>0</v>
      </c>
      <c r="U1402" s="5">
        <v>0</v>
      </c>
      <c r="V1402" s="5">
        <f t="shared" si="29"/>
        <v>6.7374999750000004</v>
      </c>
      <c r="W1402" s="4">
        <v>0</v>
      </c>
    </row>
    <row r="1403" spans="1:23" x14ac:dyDescent="0.25">
      <c r="A1403" s="3" t="s">
        <v>1041</v>
      </c>
      <c r="B1403" s="3" t="s">
        <v>1042</v>
      </c>
      <c r="C1403" s="3" t="s">
        <v>2007</v>
      </c>
      <c r="D1403" s="3" t="s">
        <v>2008</v>
      </c>
      <c r="E1403" s="4" t="s">
        <v>1034</v>
      </c>
      <c r="F1403" s="3" t="s">
        <v>1018</v>
      </c>
      <c r="G1403" s="3" t="s">
        <v>1425</v>
      </c>
      <c r="H1403" s="3" t="s">
        <v>1020</v>
      </c>
      <c r="I1403" s="3" t="s">
        <v>1047</v>
      </c>
      <c r="J1403" s="3" t="s">
        <v>1022</v>
      </c>
      <c r="K1403" s="3" t="s">
        <v>1039</v>
      </c>
      <c r="L1403" s="5">
        <v>6.25</v>
      </c>
      <c r="M1403" s="4">
        <v>2</v>
      </c>
      <c r="N1403" s="5">
        <v>6.7374999999999998</v>
      </c>
      <c r="O1403" s="5">
        <v>3.3687499999999999</v>
      </c>
      <c r="P1403" s="4">
        <v>66</v>
      </c>
      <c r="Q1403" s="6">
        <v>3.0303030303030298</v>
      </c>
      <c r="R1403" s="7">
        <v>1.14393939393939</v>
      </c>
      <c r="S1403" s="6">
        <v>0</v>
      </c>
      <c r="T1403" s="5">
        <v>0</v>
      </c>
      <c r="U1403" s="5">
        <v>0</v>
      </c>
      <c r="V1403" s="5">
        <f t="shared" si="29"/>
        <v>6.7374999999999998</v>
      </c>
      <c r="W1403" s="4">
        <v>0</v>
      </c>
    </row>
    <row r="1404" spans="1:23" x14ac:dyDescent="0.25">
      <c r="A1404" s="3" t="s">
        <v>1041</v>
      </c>
      <c r="B1404" s="3" t="s">
        <v>1042</v>
      </c>
      <c r="C1404" s="3" t="s">
        <v>2009</v>
      </c>
      <c r="D1404" s="3" t="s">
        <v>2010</v>
      </c>
      <c r="E1404" s="4" t="s">
        <v>1026</v>
      </c>
      <c r="F1404" s="3" t="s">
        <v>1018</v>
      </c>
      <c r="G1404" s="3" t="s">
        <v>746</v>
      </c>
      <c r="H1404" s="3" t="s">
        <v>1020</v>
      </c>
      <c r="I1404" s="3" t="s">
        <v>1047</v>
      </c>
      <c r="J1404" s="3" t="s">
        <v>1022</v>
      </c>
      <c r="K1404" s="3" t="s">
        <v>1039</v>
      </c>
      <c r="L1404" s="5">
        <v>6.25</v>
      </c>
      <c r="M1404" s="4">
        <v>4</v>
      </c>
      <c r="N1404" s="5">
        <v>6.75</v>
      </c>
      <c r="O1404" s="5">
        <v>1.6875</v>
      </c>
      <c r="P1404" s="4">
        <v>42</v>
      </c>
      <c r="Q1404" s="6">
        <v>9.5238095238095202</v>
      </c>
      <c r="R1404" s="7">
        <v>1.75714285714286</v>
      </c>
      <c r="S1404" s="6">
        <v>0</v>
      </c>
      <c r="T1404" s="5">
        <v>0</v>
      </c>
      <c r="U1404" s="5">
        <v>0</v>
      </c>
      <c r="V1404" s="5">
        <f t="shared" si="29"/>
        <v>6.75</v>
      </c>
      <c r="W1404" s="4">
        <v>0</v>
      </c>
    </row>
    <row r="1405" spans="1:23" x14ac:dyDescent="0.25">
      <c r="A1405" s="3" t="s">
        <v>1041</v>
      </c>
      <c r="B1405" s="3" t="s">
        <v>1042</v>
      </c>
      <c r="C1405" s="3" t="s">
        <v>2011</v>
      </c>
      <c r="D1405" s="3" t="s">
        <v>1080</v>
      </c>
      <c r="E1405" s="4" t="s">
        <v>1026</v>
      </c>
      <c r="F1405" s="3" t="s">
        <v>1045</v>
      </c>
      <c r="G1405" s="3" t="s">
        <v>1046</v>
      </c>
      <c r="H1405" s="3" t="s">
        <v>1020</v>
      </c>
      <c r="I1405" s="3" t="s">
        <v>1047</v>
      </c>
      <c r="J1405" s="3" t="s">
        <v>1022</v>
      </c>
      <c r="K1405" s="3" t="s">
        <v>1025</v>
      </c>
      <c r="L1405" s="5">
        <v>6.25</v>
      </c>
      <c r="M1405" s="4">
        <v>3</v>
      </c>
      <c r="N1405" s="5">
        <v>6.7749999750000001</v>
      </c>
      <c r="O1405" s="5">
        <v>2.2583333250000002</v>
      </c>
      <c r="P1405" s="4">
        <v>26</v>
      </c>
      <c r="Q1405" s="6">
        <v>11.538461538461499</v>
      </c>
      <c r="R1405" s="7">
        <v>1.9615384615384599</v>
      </c>
      <c r="S1405" s="6">
        <v>0</v>
      </c>
      <c r="T1405" s="5">
        <v>0</v>
      </c>
      <c r="U1405" s="5">
        <v>0</v>
      </c>
      <c r="V1405" s="5">
        <f t="shared" si="29"/>
        <v>6.7749999750000001</v>
      </c>
      <c r="W1405" s="4">
        <v>0</v>
      </c>
    </row>
    <row r="1406" spans="1:23" x14ac:dyDescent="0.25">
      <c r="A1406" s="3" t="s">
        <v>1041</v>
      </c>
      <c r="B1406" s="3" t="s">
        <v>1042</v>
      </c>
      <c r="C1406" s="3" t="s">
        <v>2012</v>
      </c>
      <c r="D1406" s="3" t="s">
        <v>2013</v>
      </c>
      <c r="E1406" s="4" t="s">
        <v>1026</v>
      </c>
      <c r="F1406" s="3" t="s">
        <v>1061</v>
      </c>
      <c r="G1406" s="3" t="s">
        <v>1062</v>
      </c>
      <c r="H1406" s="3" t="s">
        <v>1020</v>
      </c>
      <c r="I1406" s="3" t="s">
        <v>1047</v>
      </c>
      <c r="J1406" s="3" t="s">
        <v>1022</v>
      </c>
      <c r="K1406" s="3" t="s">
        <v>1023</v>
      </c>
      <c r="L1406" s="5">
        <v>6.25</v>
      </c>
      <c r="M1406" s="4">
        <v>3</v>
      </c>
      <c r="N1406" s="5">
        <v>6.7749999750000001</v>
      </c>
      <c r="O1406" s="5">
        <v>2.2583333250000002</v>
      </c>
      <c r="P1406" s="4">
        <v>7</v>
      </c>
      <c r="Q1406" s="6">
        <v>42.857142857142897</v>
      </c>
      <c r="R1406" s="7">
        <v>1</v>
      </c>
      <c r="S1406" s="6">
        <v>0</v>
      </c>
      <c r="T1406" s="5">
        <v>0</v>
      </c>
      <c r="U1406" s="5">
        <v>0</v>
      </c>
      <c r="V1406" s="5">
        <f t="shared" si="29"/>
        <v>6.7749999750000001</v>
      </c>
      <c r="W1406" s="4">
        <v>0</v>
      </c>
    </row>
    <row r="1407" spans="1:23" x14ac:dyDescent="0.25">
      <c r="A1407" s="3" t="s">
        <v>1041</v>
      </c>
      <c r="B1407" s="3" t="s">
        <v>1042</v>
      </c>
      <c r="C1407" s="3" t="s">
        <v>2014</v>
      </c>
      <c r="D1407" s="3" t="s">
        <v>404</v>
      </c>
      <c r="E1407" s="4" t="s">
        <v>1026</v>
      </c>
      <c r="F1407" s="3" t="s">
        <v>1241</v>
      </c>
      <c r="G1407" s="3" t="s">
        <v>781</v>
      </c>
      <c r="H1407" s="3" t="s">
        <v>404</v>
      </c>
      <c r="I1407" s="3" t="s">
        <v>1047</v>
      </c>
      <c r="J1407" s="3" t="s">
        <v>1022</v>
      </c>
      <c r="K1407" s="3" t="s">
        <v>1025</v>
      </c>
      <c r="L1407" s="5">
        <v>6.25</v>
      </c>
      <c r="M1407" s="4">
        <v>1</v>
      </c>
      <c r="N1407" s="5">
        <v>6.7874999999999996</v>
      </c>
      <c r="O1407" s="5">
        <v>6.7874999999999996</v>
      </c>
      <c r="P1407" s="4">
        <v>481</v>
      </c>
      <c r="Q1407" s="6">
        <v>0.20790020790020802</v>
      </c>
      <c r="R1407" s="7">
        <v>1.05093555093555</v>
      </c>
      <c r="S1407" s="6">
        <v>0</v>
      </c>
      <c r="T1407" s="5">
        <v>0</v>
      </c>
      <c r="U1407" s="5">
        <v>0</v>
      </c>
      <c r="V1407" s="5">
        <f t="shared" si="29"/>
        <v>6.7874999999999996</v>
      </c>
      <c r="W1407" s="4">
        <v>0</v>
      </c>
    </row>
    <row r="1408" spans="1:23" x14ac:dyDescent="0.25">
      <c r="A1408" s="3" t="s">
        <v>1041</v>
      </c>
      <c r="B1408" s="3" t="s">
        <v>1042</v>
      </c>
      <c r="C1408" s="3" t="s">
        <v>2015</v>
      </c>
      <c r="D1408" s="3" t="s">
        <v>2016</v>
      </c>
      <c r="E1408" s="4" t="s">
        <v>1026</v>
      </c>
      <c r="F1408" s="3" t="s">
        <v>1018</v>
      </c>
      <c r="G1408" s="3" t="s">
        <v>122</v>
      </c>
      <c r="H1408" s="3" t="s">
        <v>1020</v>
      </c>
      <c r="I1408" s="3" t="s">
        <v>1047</v>
      </c>
      <c r="J1408" s="3" t="s">
        <v>1022</v>
      </c>
      <c r="K1408" s="3" t="s">
        <v>1025</v>
      </c>
      <c r="L1408" s="5">
        <v>6.25</v>
      </c>
      <c r="M1408" s="4">
        <v>5</v>
      </c>
      <c r="N1408" s="5">
        <v>6.7874999999999996</v>
      </c>
      <c r="O1408" s="5">
        <v>1.3574999999999999</v>
      </c>
      <c r="P1408" s="4">
        <v>136</v>
      </c>
      <c r="Q1408" s="6">
        <v>3.6764705882352899</v>
      </c>
      <c r="R1408" s="7">
        <v>5.0198529411764703</v>
      </c>
      <c r="S1408" s="6">
        <v>0</v>
      </c>
      <c r="T1408" s="5">
        <v>0</v>
      </c>
      <c r="U1408" s="5">
        <v>0</v>
      </c>
      <c r="V1408" s="5">
        <f t="shared" si="29"/>
        <v>6.7874999999999996</v>
      </c>
      <c r="W1408" s="4">
        <v>0</v>
      </c>
    </row>
    <row r="1409" spans="1:23" x14ac:dyDescent="0.25">
      <c r="A1409" s="3" t="s">
        <v>1041</v>
      </c>
      <c r="B1409" s="3" t="s">
        <v>1042</v>
      </c>
      <c r="C1409" s="3" t="s">
        <v>2017</v>
      </c>
      <c r="D1409" s="3" t="s">
        <v>844</v>
      </c>
      <c r="E1409" s="4" t="s">
        <v>1026</v>
      </c>
      <c r="F1409" s="3" t="s">
        <v>1061</v>
      </c>
      <c r="G1409" s="3" t="s">
        <v>842</v>
      </c>
      <c r="H1409" s="3" t="s">
        <v>1020</v>
      </c>
      <c r="I1409" s="3" t="s">
        <v>1047</v>
      </c>
      <c r="J1409" s="3" t="s">
        <v>1022</v>
      </c>
      <c r="K1409" s="3" t="s">
        <v>1039</v>
      </c>
      <c r="L1409" s="5">
        <v>6.25</v>
      </c>
      <c r="M1409" s="4">
        <v>3</v>
      </c>
      <c r="N1409" s="5">
        <v>6.7874999999999996</v>
      </c>
      <c r="O1409" s="5">
        <v>2.2625000000000002</v>
      </c>
      <c r="P1409" s="4">
        <v>126</v>
      </c>
      <c r="Q1409" s="6">
        <v>2.38095238095238</v>
      </c>
      <c r="R1409" s="7">
        <v>1.63325396825397</v>
      </c>
      <c r="S1409" s="6">
        <v>0</v>
      </c>
      <c r="T1409" s="5">
        <v>0</v>
      </c>
      <c r="U1409" s="5">
        <v>0</v>
      </c>
      <c r="V1409" s="5">
        <f t="shared" si="29"/>
        <v>6.7874999999999996</v>
      </c>
      <c r="W1409" s="4">
        <v>0</v>
      </c>
    </row>
    <row r="1410" spans="1:23" x14ac:dyDescent="0.25">
      <c r="A1410" s="3" t="s">
        <v>1041</v>
      </c>
      <c r="B1410" s="3" t="s">
        <v>1042</v>
      </c>
      <c r="C1410" s="3" t="s">
        <v>2018</v>
      </c>
      <c r="D1410" s="3" t="s">
        <v>329</v>
      </c>
      <c r="E1410" s="4" t="s">
        <v>1026</v>
      </c>
      <c r="F1410" s="3" t="s">
        <v>1061</v>
      </c>
      <c r="G1410" s="3" t="s">
        <v>1260</v>
      </c>
      <c r="H1410" s="3" t="s">
        <v>1020</v>
      </c>
      <c r="I1410" s="3" t="s">
        <v>1047</v>
      </c>
      <c r="J1410" s="3" t="s">
        <v>1022</v>
      </c>
      <c r="K1410" s="3" t="s">
        <v>1039</v>
      </c>
      <c r="L1410" s="5">
        <v>6.25</v>
      </c>
      <c r="M1410" s="4">
        <v>3</v>
      </c>
      <c r="N1410" s="5">
        <v>6.8250000000000002</v>
      </c>
      <c r="O1410" s="5">
        <v>2.2749999999999999</v>
      </c>
      <c r="P1410" s="4">
        <v>42</v>
      </c>
      <c r="Q1410" s="6">
        <v>7.1428571428571397</v>
      </c>
      <c r="R1410" s="7">
        <v>3.4545238095238102</v>
      </c>
      <c r="S1410" s="6">
        <v>0</v>
      </c>
      <c r="T1410" s="5">
        <v>0</v>
      </c>
      <c r="U1410" s="5">
        <v>0</v>
      </c>
      <c r="V1410" s="5">
        <f t="shared" ref="V1410:V1473" si="30">N1410</f>
        <v>6.8250000000000002</v>
      </c>
      <c r="W1410" s="4">
        <v>0</v>
      </c>
    </row>
    <row r="1411" spans="1:23" x14ac:dyDescent="0.25">
      <c r="A1411" s="3" t="s">
        <v>1041</v>
      </c>
      <c r="B1411" s="3" t="s">
        <v>1042</v>
      </c>
      <c r="C1411" s="3" t="s">
        <v>2019</v>
      </c>
      <c r="D1411" s="3" t="s">
        <v>1406</v>
      </c>
      <c r="E1411" s="4" t="s">
        <v>1026</v>
      </c>
      <c r="F1411" s="3" t="s">
        <v>1061</v>
      </c>
      <c r="G1411" s="3" t="s">
        <v>842</v>
      </c>
      <c r="H1411" s="3" t="s">
        <v>1020</v>
      </c>
      <c r="I1411" s="3" t="s">
        <v>1047</v>
      </c>
      <c r="J1411" s="3" t="s">
        <v>1022</v>
      </c>
      <c r="K1411" s="3" t="s">
        <v>1039</v>
      </c>
      <c r="L1411" s="5">
        <v>6.25</v>
      </c>
      <c r="M1411" s="4">
        <v>3</v>
      </c>
      <c r="N1411" s="5">
        <v>6.8499999750000002</v>
      </c>
      <c r="O1411" s="5">
        <v>2.2833333250000001</v>
      </c>
      <c r="P1411" s="4">
        <v>101</v>
      </c>
      <c r="Q1411" s="6">
        <v>2.9702970297029698</v>
      </c>
      <c r="R1411" s="7">
        <v>1.59504950495049</v>
      </c>
      <c r="S1411" s="6">
        <v>0</v>
      </c>
      <c r="T1411" s="5">
        <v>0</v>
      </c>
      <c r="U1411" s="5">
        <v>0</v>
      </c>
      <c r="V1411" s="5">
        <f t="shared" si="30"/>
        <v>6.8499999750000002</v>
      </c>
      <c r="W1411" s="4">
        <v>0</v>
      </c>
    </row>
    <row r="1412" spans="1:23" x14ac:dyDescent="0.25">
      <c r="A1412" s="3" t="s">
        <v>1041</v>
      </c>
      <c r="B1412" s="3" t="s">
        <v>1042</v>
      </c>
      <c r="C1412" s="3" t="s">
        <v>2020</v>
      </c>
      <c r="D1412" s="3" t="s">
        <v>2021</v>
      </c>
      <c r="E1412" s="4" t="s">
        <v>1026</v>
      </c>
      <c r="F1412" s="3" t="s">
        <v>1241</v>
      </c>
      <c r="G1412" s="3" t="s">
        <v>1870</v>
      </c>
      <c r="H1412" s="3" t="s">
        <v>416</v>
      </c>
      <c r="I1412" s="3" t="s">
        <v>1047</v>
      </c>
      <c r="J1412" s="3" t="s">
        <v>1022</v>
      </c>
      <c r="K1412" s="3" t="s">
        <v>1025</v>
      </c>
      <c r="L1412" s="5">
        <v>6.25</v>
      </c>
      <c r="M1412" s="4">
        <v>2</v>
      </c>
      <c r="N1412" s="5">
        <v>6.8624999999999998</v>
      </c>
      <c r="O1412" s="5">
        <v>3.4312499999999999</v>
      </c>
      <c r="P1412" s="4">
        <v>20</v>
      </c>
      <c r="Q1412" s="6">
        <v>10</v>
      </c>
      <c r="R1412" s="7">
        <v>1.05</v>
      </c>
      <c r="S1412" s="6">
        <v>0</v>
      </c>
      <c r="T1412" s="5">
        <v>0</v>
      </c>
      <c r="U1412" s="5">
        <v>0</v>
      </c>
      <c r="V1412" s="5">
        <f t="shared" si="30"/>
        <v>6.8624999999999998</v>
      </c>
      <c r="W1412" s="4">
        <v>0</v>
      </c>
    </row>
    <row r="1413" spans="1:23" x14ac:dyDescent="0.25">
      <c r="A1413" s="3" t="s">
        <v>1041</v>
      </c>
      <c r="B1413" s="3" t="s">
        <v>1042</v>
      </c>
      <c r="C1413" s="3" t="s">
        <v>2022</v>
      </c>
      <c r="D1413" s="3" t="s">
        <v>1507</v>
      </c>
      <c r="E1413" s="4" t="s">
        <v>1026</v>
      </c>
      <c r="F1413" s="3" t="s">
        <v>1241</v>
      </c>
      <c r="G1413" s="3" t="s">
        <v>1249</v>
      </c>
      <c r="H1413" s="3" t="s">
        <v>1020</v>
      </c>
      <c r="I1413" s="3" t="s">
        <v>1047</v>
      </c>
      <c r="J1413" s="3" t="s">
        <v>1022</v>
      </c>
      <c r="K1413" s="3" t="s">
        <v>1025</v>
      </c>
      <c r="L1413" s="5">
        <v>6.25</v>
      </c>
      <c r="M1413" s="4">
        <v>2</v>
      </c>
      <c r="N1413" s="5">
        <v>6.875</v>
      </c>
      <c r="O1413" s="5">
        <v>3.4375</v>
      </c>
      <c r="P1413" s="4">
        <v>211</v>
      </c>
      <c r="Q1413" s="6">
        <v>0.94786729857819907</v>
      </c>
      <c r="R1413" s="7">
        <v>1.62085308056872</v>
      </c>
      <c r="S1413" s="6">
        <v>0</v>
      </c>
      <c r="T1413" s="5">
        <v>0</v>
      </c>
      <c r="U1413" s="5">
        <v>0</v>
      </c>
      <c r="V1413" s="5">
        <f t="shared" si="30"/>
        <v>6.875</v>
      </c>
      <c r="W1413" s="4">
        <v>0</v>
      </c>
    </row>
    <row r="1414" spans="1:23" x14ac:dyDescent="0.25">
      <c r="A1414" s="3" t="s">
        <v>1041</v>
      </c>
      <c r="B1414" s="3" t="s">
        <v>1042</v>
      </c>
      <c r="C1414" s="3" t="s">
        <v>2023</v>
      </c>
      <c r="D1414" s="3" t="s">
        <v>1825</v>
      </c>
      <c r="E1414" s="4" t="s">
        <v>1026</v>
      </c>
      <c r="F1414" s="3" t="s">
        <v>1081</v>
      </c>
      <c r="G1414" s="3" t="s">
        <v>2854</v>
      </c>
      <c r="H1414" s="3" t="s">
        <v>1020</v>
      </c>
      <c r="I1414" s="3" t="s">
        <v>1047</v>
      </c>
      <c r="J1414" s="3" t="s">
        <v>1022</v>
      </c>
      <c r="K1414" s="3" t="s">
        <v>1039</v>
      </c>
      <c r="L1414" s="5">
        <v>6.25</v>
      </c>
      <c r="M1414" s="4">
        <v>2</v>
      </c>
      <c r="N1414" s="5">
        <v>6.875</v>
      </c>
      <c r="O1414" s="5">
        <v>3.4375</v>
      </c>
      <c r="P1414" s="4">
        <v>480</v>
      </c>
      <c r="Q1414" s="6">
        <v>0.41666666666666702</v>
      </c>
      <c r="R1414" s="7">
        <v>5.3995833333333296</v>
      </c>
      <c r="S1414" s="6">
        <v>0</v>
      </c>
      <c r="T1414" s="5">
        <v>0</v>
      </c>
      <c r="U1414" s="5">
        <v>0</v>
      </c>
      <c r="V1414" s="5">
        <f t="shared" si="30"/>
        <v>6.875</v>
      </c>
      <c r="W1414" s="4">
        <v>0</v>
      </c>
    </row>
    <row r="1415" spans="1:23" x14ac:dyDescent="0.25">
      <c r="A1415" s="3" t="s">
        <v>1041</v>
      </c>
      <c r="B1415" s="3" t="s">
        <v>1042</v>
      </c>
      <c r="C1415" s="3" t="s">
        <v>2024</v>
      </c>
      <c r="D1415" s="3" t="s">
        <v>3077</v>
      </c>
      <c r="E1415" s="4" t="s">
        <v>1026</v>
      </c>
      <c r="F1415" s="3" t="s">
        <v>1018</v>
      </c>
      <c r="G1415" s="3" t="s">
        <v>774</v>
      </c>
      <c r="H1415" s="3" t="s">
        <v>1020</v>
      </c>
      <c r="I1415" s="3" t="s">
        <v>1047</v>
      </c>
      <c r="J1415" s="3" t="s">
        <v>1022</v>
      </c>
      <c r="K1415" s="3" t="s">
        <v>1039</v>
      </c>
      <c r="L1415" s="5">
        <v>6.25</v>
      </c>
      <c r="M1415" s="4">
        <v>5</v>
      </c>
      <c r="N1415" s="5">
        <v>6.8875000000000002</v>
      </c>
      <c r="O1415" s="5">
        <v>1.3774999999999999</v>
      </c>
      <c r="P1415" s="4">
        <v>357</v>
      </c>
      <c r="Q1415" s="6">
        <v>1.40056022408964</v>
      </c>
      <c r="R1415" s="7">
        <v>2.8535014005602202</v>
      </c>
      <c r="S1415" s="6">
        <v>0</v>
      </c>
      <c r="T1415" s="5">
        <v>0</v>
      </c>
      <c r="U1415" s="5">
        <v>0</v>
      </c>
      <c r="V1415" s="5">
        <f t="shared" si="30"/>
        <v>6.8875000000000002</v>
      </c>
      <c r="W1415" s="4">
        <v>0</v>
      </c>
    </row>
    <row r="1416" spans="1:23" x14ac:dyDescent="0.25">
      <c r="A1416" s="3" t="s">
        <v>1041</v>
      </c>
      <c r="B1416" s="3" t="s">
        <v>1042</v>
      </c>
      <c r="C1416" s="3" t="s">
        <v>2025</v>
      </c>
      <c r="D1416" s="3" t="s">
        <v>1982</v>
      </c>
      <c r="E1416" s="4" t="s">
        <v>1026</v>
      </c>
      <c r="F1416" s="3" t="s">
        <v>1254</v>
      </c>
      <c r="G1416" s="3" t="s">
        <v>2026</v>
      </c>
      <c r="H1416" s="3" t="s">
        <v>1020</v>
      </c>
      <c r="I1416" s="3" t="s">
        <v>1047</v>
      </c>
      <c r="J1416" s="3" t="s">
        <v>1022</v>
      </c>
      <c r="K1416" s="3" t="s">
        <v>1039</v>
      </c>
      <c r="L1416" s="5">
        <v>6.25</v>
      </c>
      <c r="M1416" s="4">
        <v>4</v>
      </c>
      <c r="N1416" s="5">
        <v>6.8875000000000002</v>
      </c>
      <c r="O1416" s="5">
        <v>1.721875</v>
      </c>
      <c r="P1416" s="4">
        <v>13</v>
      </c>
      <c r="Q1416" s="6">
        <v>30.769230769230798</v>
      </c>
      <c r="R1416" s="7">
        <v>1</v>
      </c>
      <c r="S1416" s="6">
        <v>0</v>
      </c>
      <c r="T1416" s="5">
        <v>0</v>
      </c>
      <c r="U1416" s="5">
        <v>0</v>
      </c>
      <c r="V1416" s="5">
        <f t="shared" si="30"/>
        <v>6.8875000000000002</v>
      </c>
      <c r="W1416" s="4">
        <v>0</v>
      </c>
    </row>
    <row r="1417" spans="1:23" x14ac:dyDescent="0.25">
      <c r="A1417" s="3" t="s">
        <v>1041</v>
      </c>
      <c r="B1417" s="3" t="s">
        <v>1042</v>
      </c>
      <c r="C1417" s="3" t="s">
        <v>2027</v>
      </c>
      <c r="D1417" s="3" t="s">
        <v>6</v>
      </c>
      <c r="E1417" s="4" t="s">
        <v>1026</v>
      </c>
      <c r="F1417" s="3" t="s">
        <v>1081</v>
      </c>
      <c r="G1417" s="3" t="s">
        <v>741</v>
      </c>
      <c r="H1417" s="3" t="s">
        <v>1020</v>
      </c>
      <c r="I1417" s="3" t="s">
        <v>1047</v>
      </c>
      <c r="J1417" s="3" t="s">
        <v>1022</v>
      </c>
      <c r="K1417" s="3" t="s">
        <v>1039</v>
      </c>
      <c r="L1417" s="5">
        <v>6.25</v>
      </c>
      <c r="M1417" s="4">
        <v>3</v>
      </c>
      <c r="N1417" s="5">
        <v>6.9249999750000004</v>
      </c>
      <c r="O1417" s="5">
        <v>2.308333325</v>
      </c>
      <c r="P1417" s="4">
        <v>232</v>
      </c>
      <c r="Q1417" s="6">
        <v>1.2931034482758601</v>
      </c>
      <c r="R1417" s="7">
        <v>1.8905172413793101</v>
      </c>
      <c r="S1417" s="6">
        <v>0</v>
      </c>
      <c r="T1417" s="5">
        <v>0</v>
      </c>
      <c r="U1417" s="5">
        <v>0</v>
      </c>
      <c r="V1417" s="5">
        <f t="shared" si="30"/>
        <v>6.9249999750000004</v>
      </c>
      <c r="W1417" s="4">
        <v>0</v>
      </c>
    </row>
    <row r="1418" spans="1:23" x14ac:dyDescent="0.25">
      <c r="A1418" s="3" t="s">
        <v>1041</v>
      </c>
      <c r="B1418" s="3" t="s">
        <v>1042</v>
      </c>
      <c r="C1418" s="3" t="s">
        <v>2028</v>
      </c>
      <c r="D1418" s="3" t="s">
        <v>1315</v>
      </c>
      <c r="E1418" s="4" t="s">
        <v>1026</v>
      </c>
      <c r="F1418" s="3" t="s">
        <v>1081</v>
      </c>
      <c r="G1418" s="3" t="s">
        <v>2854</v>
      </c>
      <c r="H1418" s="3" t="s">
        <v>1020</v>
      </c>
      <c r="I1418" s="3" t="s">
        <v>1047</v>
      </c>
      <c r="J1418" s="3" t="s">
        <v>1022</v>
      </c>
      <c r="K1418" s="3" t="s">
        <v>1039</v>
      </c>
      <c r="L1418" s="5">
        <v>6.25</v>
      </c>
      <c r="M1418" s="4">
        <v>2</v>
      </c>
      <c r="N1418" s="5">
        <v>6.9249999999999998</v>
      </c>
      <c r="O1418" s="5">
        <v>3.4624999999999999</v>
      </c>
      <c r="P1418" s="4">
        <v>45</v>
      </c>
      <c r="Q1418" s="6">
        <v>4.4444444444444402</v>
      </c>
      <c r="R1418" s="7">
        <v>1.9266666666666701</v>
      </c>
      <c r="S1418" s="6">
        <v>0</v>
      </c>
      <c r="T1418" s="5">
        <v>0</v>
      </c>
      <c r="U1418" s="5">
        <v>0</v>
      </c>
      <c r="V1418" s="5">
        <f t="shared" si="30"/>
        <v>6.9249999999999998</v>
      </c>
      <c r="W1418" s="4">
        <v>0</v>
      </c>
    </row>
    <row r="1419" spans="1:23" x14ac:dyDescent="0.25">
      <c r="A1419" s="3" t="s">
        <v>1041</v>
      </c>
      <c r="B1419" s="3" t="s">
        <v>1042</v>
      </c>
      <c r="C1419" s="3" t="s">
        <v>2029</v>
      </c>
      <c r="D1419" s="3" t="s">
        <v>1892</v>
      </c>
      <c r="E1419" s="4" t="s">
        <v>1026</v>
      </c>
      <c r="F1419" s="3" t="s">
        <v>1061</v>
      </c>
      <c r="G1419" s="3" t="s">
        <v>2918</v>
      </c>
      <c r="H1419" s="3" t="s">
        <v>1020</v>
      </c>
      <c r="I1419" s="3" t="s">
        <v>1047</v>
      </c>
      <c r="J1419" s="3" t="s">
        <v>1022</v>
      </c>
      <c r="K1419" s="3" t="s">
        <v>1039</v>
      </c>
      <c r="L1419" s="5">
        <v>6.25</v>
      </c>
      <c r="M1419" s="4">
        <v>2</v>
      </c>
      <c r="N1419" s="5">
        <v>6.9375</v>
      </c>
      <c r="O1419" s="5">
        <v>3.46875</v>
      </c>
      <c r="P1419" s="4">
        <v>23</v>
      </c>
      <c r="Q1419" s="6">
        <v>8.6956521739130395</v>
      </c>
      <c r="R1419" s="7">
        <v>1.34782608695652</v>
      </c>
      <c r="S1419" s="6">
        <v>0</v>
      </c>
      <c r="T1419" s="5">
        <v>0</v>
      </c>
      <c r="U1419" s="5">
        <v>0</v>
      </c>
      <c r="V1419" s="5">
        <f t="shared" si="30"/>
        <v>6.9375</v>
      </c>
      <c r="W1419" s="4">
        <v>0</v>
      </c>
    </row>
    <row r="1420" spans="1:23" x14ac:dyDescent="0.25">
      <c r="A1420" s="3" t="s">
        <v>1041</v>
      </c>
      <c r="B1420" s="3" t="s">
        <v>1042</v>
      </c>
      <c r="C1420" s="3" t="s">
        <v>2030</v>
      </c>
      <c r="D1420" s="3" t="s">
        <v>2878</v>
      </c>
      <c r="E1420" s="4" t="s">
        <v>1026</v>
      </c>
      <c r="F1420" s="3" t="s">
        <v>1018</v>
      </c>
      <c r="G1420" s="3" t="s">
        <v>122</v>
      </c>
      <c r="H1420" s="3" t="s">
        <v>1020</v>
      </c>
      <c r="I1420" s="3" t="s">
        <v>1047</v>
      </c>
      <c r="J1420" s="3" t="s">
        <v>1022</v>
      </c>
      <c r="K1420" s="3" t="s">
        <v>1025</v>
      </c>
      <c r="L1420" s="5">
        <v>6.25</v>
      </c>
      <c r="M1420" s="4">
        <v>8</v>
      </c>
      <c r="N1420" s="5">
        <v>6.9749999999999996</v>
      </c>
      <c r="O1420" s="5">
        <v>0.87187499999999996</v>
      </c>
      <c r="P1420" s="4">
        <v>79</v>
      </c>
      <c r="Q1420" s="6">
        <v>10.126582278480999</v>
      </c>
      <c r="R1420" s="7">
        <v>5.2746835443037998</v>
      </c>
      <c r="S1420" s="6">
        <v>0</v>
      </c>
      <c r="T1420" s="5">
        <v>0</v>
      </c>
      <c r="U1420" s="5">
        <v>0</v>
      </c>
      <c r="V1420" s="5">
        <f t="shared" si="30"/>
        <v>6.9749999999999996</v>
      </c>
      <c r="W1420" s="4">
        <v>0</v>
      </c>
    </row>
    <row r="1421" spans="1:23" x14ac:dyDescent="0.25">
      <c r="A1421" s="3" t="s">
        <v>1041</v>
      </c>
      <c r="B1421" s="3" t="s">
        <v>1042</v>
      </c>
      <c r="C1421" s="3" t="s">
        <v>2031</v>
      </c>
      <c r="D1421" s="3" t="s">
        <v>2032</v>
      </c>
      <c r="E1421" s="4" t="s">
        <v>1026</v>
      </c>
      <c r="F1421" s="3" t="s">
        <v>1061</v>
      </c>
      <c r="G1421" s="3" t="s">
        <v>842</v>
      </c>
      <c r="H1421" s="3" t="s">
        <v>1020</v>
      </c>
      <c r="I1421" s="3" t="s">
        <v>1047</v>
      </c>
      <c r="J1421" s="3" t="s">
        <v>1022</v>
      </c>
      <c r="K1421" s="3" t="s">
        <v>1039</v>
      </c>
      <c r="L1421" s="5">
        <v>6.25</v>
      </c>
      <c r="M1421" s="4">
        <v>3</v>
      </c>
      <c r="N1421" s="5">
        <v>6.9999999749999997</v>
      </c>
      <c r="O1421" s="5">
        <v>2.3333333249999999</v>
      </c>
      <c r="P1421" s="4">
        <v>20</v>
      </c>
      <c r="Q1421" s="6">
        <v>15</v>
      </c>
      <c r="R1421" s="7">
        <v>1.1000000000000001</v>
      </c>
      <c r="S1421" s="6">
        <v>0</v>
      </c>
      <c r="T1421" s="5">
        <v>0</v>
      </c>
      <c r="U1421" s="5">
        <v>0</v>
      </c>
      <c r="V1421" s="5">
        <f t="shared" si="30"/>
        <v>6.9999999749999997</v>
      </c>
      <c r="W1421" s="4">
        <v>0</v>
      </c>
    </row>
    <row r="1422" spans="1:23" x14ac:dyDescent="0.25">
      <c r="A1422" s="3" t="s">
        <v>1041</v>
      </c>
      <c r="B1422" s="3" t="s">
        <v>1042</v>
      </c>
      <c r="C1422" s="3" t="s">
        <v>2033</v>
      </c>
      <c r="D1422" s="3" t="s">
        <v>154</v>
      </c>
      <c r="E1422" s="4" t="s">
        <v>1026</v>
      </c>
      <c r="F1422" s="3" t="s">
        <v>1067</v>
      </c>
      <c r="G1422" s="3" t="s">
        <v>1068</v>
      </c>
      <c r="H1422" s="3" t="s">
        <v>1020</v>
      </c>
      <c r="I1422" s="3" t="s">
        <v>1047</v>
      </c>
      <c r="J1422" s="3" t="s">
        <v>1022</v>
      </c>
      <c r="K1422" s="3" t="s">
        <v>1025</v>
      </c>
      <c r="L1422" s="5">
        <v>6.25</v>
      </c>
      <c r="M1422" s="4">
        <v>2</v>
      </c>
      <c r="N1422" s="5">
        <v>7.05</v>
      </c>
      <c r="O1422" s="5">
        <v>3.5249999999999999</v>
      </c>
      <c r="P1422" s="4">
        <v>54</v>
      </c>
      <c r="Q1422" s="6">
        <v>3.7037037037037002</v>
      </c>
      <c r="R1422" s="7">
        <v>2.4185185185185198</v>
      </c>
      <c r="S1422" s="6">
        <v>0</v>
      </c>
      <c r="T1422" s="5">
        <v>0</v>
      </c>
      <c r="U1422" s="5">
        <v>0</v>
      </c>
      <c r="V1422" s="5">
        <f t="shared" si="30"/>
        <v>7.05</v>
      </c>
      <c r="W1422" s="4">
        <v>0</v>
      </c>
    </row>
    <row r="1423" spans="1:23" x14ac:dyDescent="0.25">
      <c r="A1423" s="3" t="s">
        <v>1041</v>
      </c>
      <c r="B1423" s="3" t="s">
        <v>1042</v>
      </c>
      <c r="C1423" s="3" t="s">
        <v>2034</v>
      </c>
      <c r="D1423" s="3" t="s">
        <v>56</v>
      </c>
      <c r="E1423" s="4" t="s">
        <v>1026</v>
      </c>
      <c r="F1423" s="3" t="s">
        <v>1074</v>
      </c>
      <c r="G1423" s="3" t="s">
        <v>788</v>
      </c>
      <c r="H1423" s="3" t="s">
        <v>1020</v>
      </c>
      <c r="I1423" s="3" t="s">
        <v>1047</v>
      </c>
      <c r="J1423" s="3" t="s">
        <v>1022</v>
      </c>
      <c r="K1423" s="3" t="s">
        <v>1025</v>
      </c>
      <c r="L1423" s="5">
        <v>6.25</v>
      </c>
      <c r="M1423" s="4">
        <v>3</v>
      </c>
      <c r="N1423" s="5">
        <v>7.0999999875000004</v>
      </c>
      <c r="O1423" s="5">
        <v>2.3666666625000001</v>
      </c>
      <c r="P1423" s="4">
        <v>9</v>
      </c>
      <c r="Q1423" s="6">
        <v>33.3333333333333</v>
      </c>
      <c r="R1423" s="7">
        <v>1</v>
      </c>
      <c r="S1423" s="6">
        <v>0</v>
      </c>
      <c r="T1423" s="5">
        <v>0</v>
      </c>
      <c r="U1423" s="5">
        <v>0</v>
      </c>
      <c r="V1423" s="5">
        <f t="shared" si="30"/>
        <v>7.0999999875000004</v>
      </c>
      <c r="W1423" s="4">
        <v>0</v>
      </c>
    </row>
    <row r="1424" spans="1:23" x14ac:dyDescent="0.25">
      <c r="A1424" s="3" t="s">
        <v>1041</v>
      </c>
      <c r="B1424" s="3" t="s">
        <v>1042</v>
      </c>
      <c r="C1424" s="3" t="s">
        <v>2035</v>
      </c>
      <c r="D1424" s="3" t="s">
        <v>2036</v>
      </c>
      <c r="E1424" s="4" t="s">
        <v>1026</v>
      </c>
      <c r="F1424" s="3" t="s">
        <v>1085</v>
      </c>
      <c r="G1424" s="3" t="s">
        <v>1086</v>
      </c>
      <c r="H1424" s="3" t="s">
        <v>1020</v>
      </c>
      <c r="I1424" s="3" t="s">
        <v>1047</v>
      </c>
      <c r="J1424" s="3" t="s">
        <v>1022</v>
      </c>
      <c r="K1424" s="3" t="s">
        <v>1025</v>
      </c>
      <c r="L1424" s="5">
        <v>6.25</v>
      </c>
      <c r="M1424" s="4">
        <v>2</v>
      </c>
      <c r="N1424" s="5">
        <v>7.125</v>
      </c>
      <c r="O1424" s="5">
        <v>3.5625</v>
      </c>
      <c r="P1424" s="4">
        <v>26</v>
      </c>
      <c r="Q1424" s="6">
        <v>7.6923076923076898</v>
      </c>
      <c r="R1424" s="7">
        <v>1.4226923076923099</v>
      </c>
      <c r="S1424" s="6">
        <v>0</v>
      </c>
      <c r="T1424" s="5">
        <v>0</v>
      </c>
      <c r="U1424" s="5">
        <v>0</v>
      </c>
      <c r="V1424" s="5">
        <f t="shared" si="30"/>
        <v>7.125</v>
      </c>
      <c r="W1424" s="4">
        <v>0</v>
      </c>
    </row>
    <row r="1425" spans="1:23" x14ac:dyDescent="0.25">
      <c r="A1425" s="3" t="s">
        <v>1041</v>
      </c>
      <c r="B1425" s="3" t="s">
        <v>1042</v>
      </c>
      <c r="C1425" s="3" t="s">
        <v>2037</v>
      </c>
      <c r="D1425" s="3" t="s">
        <v>1306</v>
      </c>
      <c r="E1425" s="4" t="s">
        <v>1026</v>
      </c>
      <c r="F1425" s="3" t="s">
        <v>1273</v>
      </c>
      <c r="G1425" s="3" t="s">
        <v>808</v>
      </c>
      <c r="H1425" s="3" t="s">
        <v>1020</v>
      </c>
      <c r="I1425" s="3" t="s">
        <v>1047</v>
      </c>
      <c r="J1425" s="3" t="s">
        <v>1022</v>
      </c>
      <c r="K1425" s="3" t="s">
        <v>1039</v>
      </c>
      <c r="L1425" s="5">
        <v>6.25</v>
      </c>
      <c r="M1425" s="4">
        <v>6</v>
      </c>
      <c r="N1425" s="5">
        <v>7.1749999500000001</v>
      </c>
      <c r="O1425" s="5">
        <v>1.1958333249999999</v>
      </c>
      <c r="P1425" s="4">
        <v>39</v>
      </c>
      <c r="Q1425" s="6">
        <v>15.384615384615399</v>
      </c>
      <c r="R1425" s="7">
        <v>1.1512820512820501</v>
      </c>
      <c r="S1425" s="6">
        <v>0</v>
      </c>
      <c r="T1425" s="5">
        <v>0</v>
      </c>
      <c r="U1425" s="5">
        <v>0</v>
      </c>
      <c r="V1425" s="5">
        <f t="shared" si="30"/>
        <v>7.1749999500000001</v>
      </c>
      <c r="W1425" s="4">
        <v>0</v>
      </c>
    </row>
    <row r="1426" spans="1:23" x14ac:dyDescent="0.25">
      <c r="A1426" s="3" t="s">
        <v>1041</v>
      </c>
      <c r="B1426" s="3" t="s">
        <v>1042</v>
      </c>
      <c r="C1426" s="3" t="s">
        <v>2038</v>
      </c>
      <c r="D1426" s="3" t="s">
        <v>1142</v>
      </c>
      <c r="E1426" s="4" t="s">
        <v>1026</v>
      </c>
      <c r="F1426" s="3" t="s">
        <v>1024</v>
      </c>
      <c r="G1426" s="3" t="s">
        <v>992</v>
      </c>
      <c r="H1426" s="3" t="s">
        <v>1020</v>
      </c>
      <c r="I1426" s="3" t="s">
        <v>1047</v>
      </c>
      <c r="J1426" s="3" t="s">
        <v>1022</v>
      </c>
      <c r="K1426" s="3" t="s">
        <v>1025</v>
      </c>
      <c r="L1426" s="5">
        <v>6.25</v>
      </c>
      <c r="M1426" s="4">
        <v>2</v>
      </c>
      <c r="N1426" s="5">
        <v>7.1875</v>
      </c>
      <c r="O1426" s="5">
        <v>3.59375</v>
      </c>
      <c r="P1426" s="4">
        <v>45</v>
      </c>
      <c r="Q1426" s="6">
        <v>4.4444444444444402</v>
      </c>
      <c r="R1426" s="7">
        <v>2.7331111111111102</v>
      </c>
      <c r="S1426" s="6">
        <v>0</v>
      </c>
      <c r="T1426" s="5">
        <v>0</v>
      </c>
      <c r="U1426" s="5">
        <v>0</v>
      </c>
      <c r="V1426" s="5">
        <f t="shared" si="30"/>
        <v>7.1875</v>
      </c>
      <c r="W1426" s="4">
        <v>0</v>
      </c>
    </row>
    <row r="1427" spans="1:23" x14ac:dyDescent="0.25">
      <c r="A1427" s="3" t="s">
        <v>1041</v>
      </c>
      <c r="B1427" s="3" t="s">
        <v>1042</v>
      </c>
      <c r="C1427" s="3" t="s">
        <v>2039</v>
      </c>
      <c r="D1427" s="3" t="s">
        <v>1478</v>
      </c>
      <c r="E1427" s="4" t="s">
        <v>1026</v>
      </c>
      <c r="F1427" s="3" t="s">
        <v>1024</v>
      </c>
      <c r="G1427" s="3" t="s">
        <v>943</v>
      </c>
      <c r="H1427" s="3" t="s">
        <v>1020</v>
      </c>
      <c r="I1427" s="3" t="s">
        <v>1047</v>
      </c>
      <c r="J1427" s="3" t="s">
        <v>1022</v>
      </c>
      <c r="K1427" s="3" t="s">
        <v>1025</v>
      </c>
      <c r="L1427" s="5">
        <v>6.25</v>
      </c>
      <c r="M1427" s="4">
        <v>2</v>
      </c>
      <c r="N1427" s="5">
        <v>7.2125000000000004</v>
      </c>
      <c r="O1427" s="5">
        <v>3.6062500000000002</v>
      </c>
      <c r="P1427" s="4">
        <v>59</v>
      </c>
      <c r="Q1427" s="6">
        <v>3.3898305084745801</v>
      </c>
      <c r="R1427" s="7">
        <v>1.3983050847457601</v>
      </c>
      <c r="S1427" s="6">
        <v>0</v>
      </c>
      <c r="T1427" s="5">
        <v>0</v>
      </c>
      <c r="U1427" s="5">
        <v>0</v>
      </c>
      <c r="V1427" s="5">
        <f t="shared" si="30"/>
        <v>7.2125000000000004</v>
      </c>
      <c r="W1427" s="4">
        <v>0</v>
      </c>
    </row>
    <row r="1428" spans="1:23" x14ac:dyDescent="0.25">
      <c r="A1428" s="3" t="s">
        <v>1041</v>
      </c>
      <c r="B1428" s="3" t="s">
        <v>1042</v>
      </c>
      <c r="C1428" s="3" t="s">
        <v>2040</v>
      </c>
      <c r="D1428" s="3" t="s">
        <v>1287</v>
      </c>
      <c r="E1428" s="4" t="s">
        <v>1026</v>
      </c>
      <c r="F1428" s="3" t="s">
        <v>1081</v>
      </c>
      <c r="G1428" s="3" t="s">
        <v>1082</v>
      </c>
      <c r="H1428" s="3" t="s">
        <v>1020</v>
      </c>
      <c r="I1428" s="3" t="s">
        <v>1047</v>
      </c>
      <c r="J1428" s="3" t="s">
        <v>1022</v>
      </c>
      <c r="K1428" s="3" t="s">
        <v>1025</v>
      </c>
      <c r="L1428" s="5">
        <v>6.25</v>
      </c>
      <c r="M1428" s="4">
        <v>3</v>
      </c>
      <c r="N1428" s="5">
        <v>7.2249999750000002</v>
      </c>
      <c r="O1428" s="5">
        <v>2.4083333250000001</v>
      </c>
      <c r="P1428" s="4">
        <v>25</v>
      </c>
      <c r="Q1428" s="6">
        <v>12</v>
      </c>
      <c r="R1428" s="7">
        <v>2.7679999999999998</v>
      </c>
      <c r="S1428" s="6">
        <v>0</v>
      </c>
      <c r="T1428" s="5">
        <v>0</v>
      </c>
      <c r="U1428" s="5">
        <v>0</v>
      </c>
      <c r="V1428" s="5">
        <f t="shared" si="30"/>
        <v>7.2249999750000002</v>
      </c>
      <c r="W1428" s="4">
        <v>0</v>
      </c>
    </row>
    <row r="1429" spans="1:23" x14ac:dyDescent="0.25">
      <c r="A1429" s="3" t="s">
        <v>1041</v>
      </c>
      <c r="B1429" s="3" t="s">
        <v>1042</v>
      </c>
      <c r="C1429" s="3" t="s">
        <v>2041</v>
      </c>
      <c r="D1429" s="3" t="s">
        <v>454</v>
      </c>
      <c r="E1429" s="4" t="s">
        <v>1026</v>
      </c>
      <c r="F1429" s="3" t="s">
        <v>1061</v>
      </c>
      <c r="G1429" s="3" t="s">
        <v>1111</v>
      </c>
      <c r="H1429" s="3" t="s">
        <v>1020</v>
      </c>
      <c r="I1429" s="3" t="s">
        <v>1047</v>
      </c>
      <c r="J1429" s="3" t="s">
        <v>1022</v>
      </c>
      <c r="K1429" s="3" t="s">
        <v>1039</v>
      </c>
      <c r="L1429" s="5">
        <v>6.25</v>
      </c>
      <c r="M1429" s="4">
        <v>2</v>
      </c>
      <c r="N1429" s="5">
        <v>7.2374999999999998</v>
      </c>
      <c r="O1429" s="5">
        <v>3.6187499999999999</v>
      </c>
      <c r="P1429" s="4">
        <v>20</v>
      </c>
      <c r="Q1429" s="6">
        <v>10</v>
      </c>
      <c r="R1429" s="7">
        <v>1.05</v>
      </c>
      <c r="S1429" s="6">
        <v>0</v>
      </c>
      <c r="T1429" s="5">
        <v>0</v>
      </c>
      <c r="U1429" s="5">
        <v>0</v>
      </c>
      <c r="V1429" s="5">
        <f t="shared" si="30"/>
        <v>7.2374999999999998</v>
      </c>
      <c r="W1429" s="4">
        <v>0</v>
      </c>
    </row>
    <row r="1430" spans="1:23" x14ac:dyDescent="0.25">
      <c r="A1430" s="3" t="s">
        <v>1041</v>
      </c>
      <c r="B1430" s="3" t="s">
        <v>1042</v>
      </c>
      <c r="C1430" s="3" t="s">
        <v>2042</v>
      </c>
      <c r="D1430" s="3" t="s">
        <v>139</v>
      </c>
      <c r="E1430" s="4" t="s">
        <v>1026</v>
      </c>
      <c r="F1430" s="3" t="s">
        <v>1067</v>
      </c>
      <c r="G1430" s="3" t="s">
        <v>1068</v>
      </c>
      <c r="H1430" s="3" t="s">
        <v>1020</v>
      </c>
      <c r="I1430" s="3" t="s">
        <v>1047</v>
      </c>
      <c r="J1430" s="3" t="s">
        <v>1022</v>
      </c>
      <c r="K1430" s="3" t="s">
        <v>1025</v>
      </c>
      <c r="L1430" s="5">
        <v>6.25</v>
      </c>
      <c r="M1430" s="4">
        <v>2</v>
      </c>
      <c r="N1430" s="5">
        <v>7.2625000000000002</v>
      </c>
      <c r="O1430" s="5">
        <v>3.6312500000000001</v>
      </c>
      <c r="P1430" s="4">
        <v>15</v>
      </c>
      <c r="Q1430" s="6">
        <v>13.3333333333333</v>
      </c>
      <c r="R1430" s="7">
        <v>1.7333333333333301</v>
      </c>
      <c r="S1430" s="6">
        <v>0</v>
      </c>
      <c r="T1430" s="5">
        <v>0</v>
      </c>
      <c r="U1430" s="5">
        <v>0</v>
      </c>
      <c r="V1430" s="5">
        <f t="shared" si="30"/>
        <v>7.2625000000000002</v>
      </c>
      <c r="W1430" s="4">
        <v>0</v>
      </c>
    </row>
    <row r="1431" spans="1:23" x14ac:dyDescent="0.25">
      <c r="A1431" s="3" t="s">
        <v>1041</v>
      </c>
      <c r="B1431" s="3" t="s">
        <v>1042</v>
      </c>
      <c r="C1431" s="3" t="s">
        <v>2043</v>
      </c>
      <c r="D1431" s="3" t="s">
        <v>2044</v>
      </c>
      <c r="E1431" s="4" t="s">
        <v>1026</v>
      </c>
      <c r="F1431" s="3" t="s">
        <v>1241</v>
      </c>
      <c r="G1431" s="3" t="s">
        <v>2943</v>
      </c>
      <c r="H1431" s="3" t="s">
        <v>1020</v>
      </c>
      <c r="I1431" s="3" t="s">
        <v>1047</v>
      </c>
      <c r="J1431" s="3" t="s">
        <v>1022</v>
      </c>
      <c r="K1431" s="3" t="s">
        <v>1025</v>
      </c>
      <c r="L1431" s="5">
        <v>6.25</v>
      </c>
      <c r="M1431" s="4">
        <v>4</v>
      </c>
      <c r="N1431" s="5">
        <v>7.3</v>
      </c>
      <c r="O1431" s="5">
        <v>1.825</v>
      </c>
      <c r="P1431" s="4">
        <v>41</v>
      </c>
      <c r="Q1431" s="6">
        <v>9.7560975609756095</v>
      </c>
      <c r="R1431" s="7">
        <v>2.6097560975609801</v>
      </c>
      <c r="S1431" s="6">
        <v>0</v>
      </c>
      <c r="T1431" s="5">
        <v>0</v>
      </c>
      <c r="U1431" s="5">
        <v>0</v>
      </c>
      <c r="V1431" s="5">
        <f t="shared" si="30"/>
        <v>7.3</v>
      </c>
      <c r="W1431" s="4">
        <v>0</v>
      </c>
    </row>
    <row r="1432" spans="1:23" x14ac:dyDescent="0.25">
      <c r="A1432" s="3" t="s">
        <v>1041</v>
      </c>
      <c r="B1432" s="3" t="s">
        <v>1042</v>
      </c>
      <c r="C1432" s="3" t="s">
        <v>2045</v>
      </c>
      <c r="D1432" s="3" t="s">
        <v>2393</v>
      </c>
      <c r="E1432" s="4" t="s">
        <v>1026</v>
      </c>
      <c r="F1432" s="3" t="s">
        <v>1061</v>
      </c>
      <c r="G1432" s="3" t="s">
        <v>1281</v>
      </c>
      <c r="H1432" s="3" t="s">
        <v>1020</v>
      </c>
      <c r="I1432" s="3" t="s">
        <v>1047</v>
      </c>
      <c r="J1432" s="3" t="s">
        <v>1022</v>
      </c>
      <c r="K1432" s="3" t="s">
        <v>1023</v>
      </c>
      <c r="L1432" s="5">
        <v>6.25</v>
      </c>
      <c r="M1432" s="4">
        <v>4</v>
      </c>
      <c r="N1432" s="5">
        <v>7.3125</v>
      </c>
      <c r="O1432" s="5">
        <v>1.828125</v>
      </c>
      <c r="P1432" s="4">
        <v>11</v>
      </c>
      <c r="Q1432" s="6">
        <v>36.363636363636402</v>
      </c>
      <c r="R1432" s="7">
        <v>1.54454545454545</v>
      </c>
      <c r="S1432" s="6">
        <v>0</v>
      </c>
      <c r="T1432" s="5">
        <v>0</v>
      </c>
      <c r="U1432" s="5">
        <v>0</v>
      </c>
      <c r="V1432" s="5">
        <f t="shared" si="30"/>
        <v>7.3125</v>
      </c>
      <c r="W1432" s="4">
        <v>0</v>
      </c>
    </row>
    <row r="1433" spans="1:23" x14ac:dyDescent="0.25">
      <c r="A1433" s="3" t="s">
        <v>1041</v>
      </c>
      <c r="B1433" s="3" t="s">
        <v>1042</v>
      </c>
      <c r="C1433" s="3" t="s">
        <v>2046</v>
      </c>
      <c r="D1433" s="3" t="s">
        <v>2047</v>
      </c>
      <c r="E1433" s="4" t="s">
        <v>1026</v>
      </c>
      <c r="F1433" s="3" t="s">
        <v>1061</v>
      </c>
      <c r="G1433" s="3" t="s">
        <v>1281</v>
      </c>
      <c r="H1433" s="3" t="s">
        <v>1020</v>
      </c>
      <c r="I1433" s="3" t="s">
        <v>1047</v>
      </c>
      <c r="J1433" s="3" t="s">
        <v>1022</v>
      </c>
      <c r="K1433" s="3" t="s">
        <v>1023</v>
      </c>
      <c r="L1433" s="5">
        <v>6.25</v>
      </c>
      <c r="M1433" s="4">
        <v>3</v>
      </c>
      <c r="N1433" s="5">
        <v>7.3249999875</v>
      </c>
      <c r="O1433" s="5">
        <v>2.4416666624999999</v>
      </c>
      <c r="P1433" s="4">
        <v>10</v>
      </c>
      <c r="Q1433" s="6">
        <v>30</v>
      </c>
      <c r="R1433" s="7">
        <v>1</v>
      </c>
      <c r="S1433" s="6">
        <v>0</v>
      </c>
      <c r="T1433" s="5">
        <v>0</v>
      </c>
      <c r="U1433" s="5">
        <v>0</v>
      </c>
      <c r="V1433" s="5">
        <f t="shared" si="30"/>
        <v>7.3249999875</v>
      </c>
      <c r="W1433" s="4">
        <v>0</v>
      </c>
    </row>
    <row r="1434" spans="1:23" x14ac:dyDescent="0.25">
      <c r="A1434" s="3" t="s">
        <v>1041</v>
      </c>
      <c r="B1434" s="3" t="s">
        <v>1042</v>
      </c>
      <c r="C1434" s="3" t="s">
        <v>2048</v>
      </c>
      <c r="D1434" s="3" t="s">
        <v>454</v>
      </c>
      <c r="E1434" s="4" t="s">
        <v>1026</v>
      </c>
      <c r="F1434" s="3" t="s">
        <v>1018</v>
      </c>
      <c r="G1434" s="3" t="s">
        <v>122</v>
      </c>
      <c r="H1434" s="3" t="s">
        <v>1020</v>
      </c>
      <c r="I1434" s="3" t="s">
        <v>1047</v>
      </c>
      <c r="J1434" s="3" t="s">
        <v>1022</v>
      </c>
      <c r="K1434" s="3" t="s">
        <v>1025</v>
      </c>
      <c r="L1434" s="5">
        <v>6.25</v>
      </c>
      <c r="M1434" s="4">
        <v>10</v>
      </c>
      <c r="N1434" s="5">
        <v>7.3375000000000004</v>
      </c>
      <c r="O1434" s="5">
        <v>0.73375000000000001</v>
      </c>
      <c r="P1434" s="4">
        <v>251</v>
      </c>
      <c r="Q1434" s="6">
        <v>3.9840637450199199</v>
      </c>
      <c r="R1434" s="7">
        <v>4.1183266932270897</v>
      </c>
      <c r="S1434" s="6">
        <v>0</v>
      </c>
      <c r="T1434" s="5">
        <v>0</v>
      </c>
      <c r="U1434" s="5">
        <v>0</v>
      </c>
      <c r="V1434" s="5">
        <f t="shared" si="30"/>
        <v>7.3375000000000004</v>
      </c>
      <c r="W1434" s="4">
        <v>0</v>
      </c>
    </row>
    <row r="1435" spans="1:23" x14ac:dyDescent="0.25">
      <c r="A1435" s="3" t="s">
        <v>1041</v>
      </c>
      <c r="B1435" s="3" t="s">
        <v>1042</v>
      </c>
      <c r="C1435" s="3" t="s">
        <v>2049</v>
      </c>
      <c r="D1435" s="3" t="s">
        <v>3085</v>
      </c>
      <c r="E1435" s="4" t="s">
        <v>1026</v>
      </c>
      <c r="F1435" s="3" t="s">
        <v>1074</v>
      </c>
      <c r="G1435" s="3" t="s">
        <v>1605</v>
      </c>
      <c r="H1435" s="3" t="s">
        <v>1020</v>
      </c>
      <c r="I1435" s="3" t="s">
        <v>1047</v>
      </c>
      <c r="J1435" s="3" t="s">
        <v>1022</v>
      </c>
      <c r="K1435" s="3" t="s">
        <v>1039</v>
      </c>
      <c r="L1435" s="5">
        <v>6.25</v>
      </c>
      <c r="M1435" s="4">
        <v>2</v>
      </c>
      <c r="N1435" s="5">
        <v>7.3375000000000004</v>
      </c>
      <c r="O1435" s="5">
        <v>3.6687500000000002</v>
      </c>
      <c r="P1435" s="4">
        <v>17</v>
      </c>
      <c r="Q1435" s="6">
        <v>11.764705882352899</v>
      </c>
      <c r="R1435" s="7">
        <v>2.1647058823529401</v>
      </c>
      <c r="S1435" s="6">
        <v>0</v>
      </c>
      <c r="T1435" s="5">
        <v>0</v>
      </c>
      <c r="U1435" s="5">
        <v>0</v>
      </c>
      <c r="V1435" s="5">
        <f t="shared" si="30"/>
        <v>7.3375000000000004</v>
      </c>
      <c r="W1435" s="4">
        <v>0</v>
      </c>
    </row>
    <row r="1436" spans="1:23" x14ac:dyDescent="0.25">
      <c r="A1436" s="3" t="s">
        <v>1041</v>
      </c>
      <c r="B1436" s="3" t="s">
        <v>1042</v>
      </c>
      <c r="C1436" s="3" t="s">
        <v>2050</v>
      </c>
      <c r="D1436" s="3" t="s">
        <v>2934</v>
      </c>
      <c r="E1436" s="4" t="s">
        <v>1026</v>
      </c>
      <c r="F1436" s="3" t="s">
        <v>1241</v>
      </c>
      <c r="G1436" s="3" t="s">
        <v>265</v>
      </c>
      <c r="H1436" s="3" t="s">
        <v>1020</v>
      </c>
      <c r="I1436" s="3" t="s">
        <v>1047</v>
      </c>
      <c r="J1436" s="3" t="s">
        <v>1022</v>
      </c>
      <c r="K1436" s="3" t="s">
        <v>1025</v>
      </c>
      <c r="L1436" s="5">
        <v>6.25</v>
      </c>
      <c r="M1436" s="4">
        <v>5</v>
      </c>
      <c r="N1436" s="5">
        <v>7.3624999999999998</v>
      </c>
      <c r="O1436" s="5">
        <v>1.4724999999999999</v>
      </c>
      <c r="P1436" s="4">
        <v>524</v>
      </c>
      <c r="Q1436" s="6">
        <v>0.954198473282443</v>
      </c>
      <c r="R1436" s="7">
        <v>1.52614503816794</v>
      </c>
      <c r="S1436" s="6">
        <v>0</v>
      </c>
      <c r="T1436" s="5">
        <v>0</v>
      </c>
      <c r="U1436" s="5">
        <v>0</v>
      </c>
      <c r="V1436" s="5">
        <f t="shared" si="30"/>
        <v>7.3624999999999998</v>
      </c>
      <c r="W1436" s="4">
        <v>0</v>
      </c>
    </row>
    <row r="1437" spans="1:23" x14ac:dyDescent="0.25">
      <c r="A1437" s="3" t="s">
        <v>1041</v>
      </c>
      <c r="B1437" s="3" t="s">
        <v>1042</v>
      </c>
      <c r="C1437" s="3" t="s">
        <v>2051</v>
      </c>
      <c r="D1437" s="3" t="s">
        <v>916</v>
      </c>
      <c r="E1437" s="4" t="s">
        <v>1026</v>
      </c>
      <c r="F1437" s="3" t="s">
        <v>1081</v>
      </c>
      <c r="G1437" s="3" t="s">
        <v>1559</v>
      </c>
      <c r="H1437" s="3" t="s">
        <v>1020</v>
      </c>
      <c r="I1437" s="3" t="s">
        <v>1047</v>
      </c>
      <c r="J1437" s="3" t="s">
        <v>1022</v>
      </c>
      <c r="K1437" s="3" t="s">
        <v>1039</v>
      </c>
      <c r="L1437" s="5">
        <v>6.25</v>
      </c>
      <c r="M1437" s="4">
        <v>3</v>
      </c>
      <c r="N1437" s="5">
        <v>7.3749999749999997</v>
      </c>
      <c r="O1437" s="5">
        <v>2.4583333249999999</v>
      </c>
      <c r="P1437" s="4">
        <v>20</v>
      </c>
      <c r="Q1437" s="6">
        <v>15</v>
      </c>
      <c r="R1437" s="7">
        <v>1.2</v>
      </c>
      <c r="S1437" s="6">
        <v>0</v>
      </c>
      <c r="T1437" s="5">
        <v>0</v>
      </c>
      <c r="U1437" s="5">
        <v>0</v>
      </c>
      <c r="V1437" s="5">
        <f t="shared" si="30"/>
        <v>7.3749999749999997</v>
      </c>
      <c r="W1437" s="4">
        <v>0</v>
      </c>
    </row>
    <row r="1438" spans="1:23" x14ac:dyDescent="0.25">
      <c r="A1438" s="3" t="s">
        <v>1041</v>
      </c>
      <c r="B1438" s="3" t="s">
        <v>1042</v>
      </c>
      <c r="C1438" s="3" t="s">
        <v>2052</v>
      </c>
      <c r="D1438" s="3" t="s">
        <v>2053</v>
      </c>
      <c r="E1438" s="4" t="s">
        <v>1026</v>
      </c>
      <c r="F1438" s="3" t="s">
        <v>1241</v>
      </c>
      <c r="G1438" s="3" t="s">
        <v>1867</v>
      </c>
      <c r="H1438" s="3" t="s">
        <v>1020</v>
      </c>
      <c r="I1438" s="3" t="s">
        <v>1047</v>
      </c>
      <c r="J1438" s="3" t="s">
        <v>1022</v>
      </c>
      <c r="K1438" s="3" t="s">
        <v>1025</v>
      </c>
      <c r="L1438" s="5">
        <v>6.25</v>
      </c>
      <c r="M1438" s="4">
        <v>3</v>
      </c>
      <c r="N1438" s="5">
        <v>7.4124999750000002</v>
      </c>
      <c r="O1438" s="5">
        <v>2.4708333250000001</v>
      </c>
      <c r="P1438" s="4">
        <v>43</v>
      </c>
      <c r="Q1438" s="6">
        <v>6.9767441860465098</v>
      </c>
      <c r="R1438" s="7">
        <v>2.7674418604651199</v>
      </c>
      <c r="S1438" s="6">
        <v>0</v>
      </c>
      <c r="T1438" s="5">
        <v>0</v>
      </c>
      <c r="U1438" s="5">
        <v>0</v>
      </c>
      <c r="V1438" s="5">
        <f t="shared" si="30"/>
        <v>7.4124999750000002</v>
      </c>
      <c r="W1438" s="4">
        <v>0</v>
      </c>
    </row>
    <row r="1439" spans="1:23" x14ac:dyDescent="0.25">
      <c r="A1439" s="3" t="s">
        <v>1041</v>
      </c>
      <c r="B1439" s="3" t="s">
        <v>1042</v>
      </c>
      <c r="C1439" s="3" t="s">
        <v>2054</v>
      </c>
      <c r="D1439" s="3" t="s">
        <v>2055</v>
      </c>
      <c r="E1439" s="4" t="s">
        <v>1026</v>
      </c>
      <c r="F1439" s="3" t="s">
        <v>1241</v>
      </c>
      <c r="G1439" s="3" t="s">
        <v>2056</v>
      </c>
      <c r="H1439" s="3" t="s">
        <v>1020</v>
      </c>
      <c r="I1439" s="3" t="s">
        <v>1047</v>
      </c>
      <c r="J1439" s="3" t="s">
        <v>1022</v>
      </c>
      <c r="K1439" s="3" t="s">
        <v>1025</v>
      </c>
      <c r="L1439" s="5">
        <v>6.25</v>
      </c>
      <c r="M1439" s="4">
        <v>3</v>
      </c>
      <c r="N1439" s="5">
        <v>7.4374999874999999</v>
      </c>
      <c r="O1439" s="5">
        <v>2.4791666625</v>
      </c>
      <c r="P1439" s="4">
        <v>13</v>
      </c>
      <c r="Q1439" s="6">
        <v>23.076923076923102</v>
      </c>
      <c r="R1439" s="7">
        <v>1</v>
      </c>
      <c r="S1439" s="6">
        <v>0</v>
      </c>
      <c r="T1439" s="5">
        <v>0</v>
      </c>
      <c r="U1439" s="5">
        <v>0</v>
      </c>
      <c r="V1439" s="5">
        <f t="shared" si="30"/>
        <v>7.4374999874999999</v>
      </c>
      <c r="W1439" s="4">
        <v>0</v>
      </c>
    </row>
    <row r="1440" spans="1:23" x14ac:dyDescent="0.25">
      <c r="A1440" s="3" t="s">
        <v>1041</v>
      </c>
      <c r="B1440" s="3" t="s">
        <v>1042</v>
      </c>
      <c r="C1440" s="3" t="s">
        <v>2057</v>
      </c>
      <c r="D1440" s="3" t="s">
        <v>694</v>
      </c>
      <c r="E1440" s="4" t="s">
        <v>1026</v>
      </c>
      <c r="F1440" s="3" t="s">
        <v>1085</v>
      </c>
      <c r="G1440" s="3" t="s">
        <v>1086</v>
      </c>
      <c r="H1440" s="3" t="s">
        <v>1020</v>
      </c>
      <c r="I1440" s="3" t="s">
        <v>1047</v>
      </c>
      <c r="J1440" s="3" t="s">
        <v>1022</v>
      </c>
      <c r="K1440" s="3" t="s">
        <v>1025</v>
      </c>
      <c r="L1440" s="5">
        <v>6.25</v>
      </c>
      <c r="M1440" s="4">
        <v>2</v>
      </c>
      <c r="N1440" s="5">
        <v>7.45</v>
      </c>
      <c r="O1440" s="5">
        <v>3.7250000000000001</v>
      </c>
      <c r="P1440" s="4">
        <v>5</v>
      </c>
      <c r="Q1440" s="6">
        <v>40</v>
      </c>
      <c r="R1440" s="7">
        <v>1</v>
      </c>
      <c r="S1440" s="6">
        <v>0</v>
      </c>
      <c r="T1440" s="5">
        <v>0</v>
      </c>
      <c r="U1440" s="5">
        <v>0</v>
      </c>
      <c r="V1440" s="5">
        <f t="shared" si="30"/>
        <v>7.45</v>
      </c>
      <c r="W1440" s="4">
        <v>0</v>
      </c>
    </row>
    <row r="1441" spans="1:23" x14ac:dyDescent="0.25">
      <c r="A1441" s="3" t="s">
        <v>1041</v>
      </c>
      <c r="B1441" s="3" t="s">
        <v>1042</v>
      </c>
      <c r="C1441" s="3" t="s">
        <v>2058</v>
      </c>
      <c r="D1441" s="3" t="s">
        <v>1336</v>
      </c>
      <c r="E1441" s="4" t="s">
        <v>1026</v>
      </c>
      <c r="F1441" s="3" t="s">
        <v>1074</v>
      </c>
      <c r="G1441" s="3" t="s">
        <v>2842</v>
      </c>
      <c r="H1441" s="3" t="s">
        <v>1020</v>
      </c>
      <c r="I1441" s="3" t="s">
        <v>1047</v>
      </c>
      <c r="J1441" s="3" t="s">
        <v>1022</v>
      </c>
      <c r="K1441" s="3" t="s">
        <v>1025</v>
      </c>
      <c r="L1441" s="5">
        <v>6.25</v>
      </c>
      <c r="M1441" s="4">
        <v>4</v>
      </c>
      <c r="N1441" s="5">
        <v>7.45</v>
      </c>
      <c r="O1441" s="5">
        <v>1.8625</v>
      </c>
      <c r="P1441" s="4">
        <v>73</v>
      </c>
      <c r="Q1441" s="6">
        <v>5.4794520547945202</v>
      </c>
      <c r="R1441" s="7">
        <v>1.22</v>
      </c>
      <c r="S1441" s="6">
        <v>0</v>
      </c>
      <c r="T1441" s="5">
        <v>0</v>
      </c>
      <c r="U1441" s="5">
        <v>0</v>
      </c>
      <c r="V1441" s="5">
        <f t="shared" si="30"/>
        <v>7.45</v>
      </c>
      <c r="W1441" s="4">
        <v>0</v>
      </c>
    </row>
    <row r="1442" spans="1:23" x14ac:dyDescent="0.25">
      <c r="A1442" s="3" t="s">
        <v>1041</v>
      </c>
      <c r="B1442" s="3" t="s">
        <v>1042</v>
      </c>
      <c r="C1442" s="3" t="s">
        <v>2059</v>
      </c>
      <c r="D1442" s="3" t="s">
        <v>407</v>
      </c>
      <c r="E1442" s="4" t="s">
        <v>1026</v>
      </c>
      <c r="F1442" s="3" t="s">
        <v>1018</v>
      </c>
      <c r="G1442" s="3" t="s">
        <v>804</v>
      </c>
      <c r="H1442" s="3" t="s">
        <v>1020</v>
      </c>
      <c r="I1442" s="3" t="s">
        <v>1047</v>
      </c>
      <c r="J1442" s="3" t="s">
        <v>1022</v>
      </c>
      <c r="K1442" s="3" t="s">
        <v>1039</v>
      </c>
      <c r="L1442" s="5">
        <v>6.25</v>
      </c>
      <c r="M1442" s="4">
        <v>3</v>
      </c>
      <c r="N1442" s="5">
        <v>7.4749999875000004</v>
      </c>
      <c r="O1442" s="5">
        <v>2.4916666625000001</v>
      </c>
      <c r="P1442" s="4">
        <v>144</v>
      </c>
      <c r="Q1442" s="6">
        <v>2.0833333333333299</v>
      </c>
      <c r="R1442" s="7">
        <v>4.0263888888888903</v>
      </c>
      <c r="S1442" s="6">
        <v>0</v>
      </c>
      <c r="T1442" s="5">
        <v>0</v>
      </c>
      <c r="U1442" s="5">
        <v>0</v>
      </c>
      <c r="V1442" s="5">
        <f t="shared" si="30"/>
        <v>7.4749999875000004</v>
      </c>
      <c r="W1442" s="4">
        <v>0</v>
      </c>
    </row>
    <row r="1443" spans="1:23" x14ac:dyDescent="0.25">
      <c r="A1443" s="3" t="s">
        <v>1041</v>
      </c>
      <c r="B1443" s="3" t="s">
        <v>1042</v>
      </c>
      <c r="C1443" s="3" t="s">
        <v>2060</v>
      </c>
      <c r="D1443" s="3" t="s">
        <v>353</v>
      </c>
      <c r="E1443" s="4" t="s">
        <v>1026</v>
      </c>
      <c r="F1443" s="3" t="s">
        <v>1308</v>
      </c>
      <c r="G1443" s="3" t="s">
        <v>834</v>
      </c>
      <c r="H1443" s="3" t="s">
        <v>1020</v>
      </c>
      <c r="I1443" s="3" t="s">
        <v>1047</v>
      </c>
      <c r="J1443" s="3" t="s">
        <v>1022</v>
      </c>
      <c r="K1443" s="3" t="s">
        <v>1039</v>
      </c>
      <c r="L1443" s="5">
        <v>6.25</v>
      </c>
      <c r="M1443" s="4">
        <v>2</v>
      </c>
      <c r="N1443" s="5">
        <v>7.4749999999999996</v>
      </c>
      <c r="O1443" s="5">
        <v>3.7374999999999998</v>
      </c>
      <c r="P1443" s="4">
        <v>86</v>
      </c>
      <c r="Q1443" s="6">
        <v>2.32558139534884</v>
      </c>
      <c r="R1443" s="7">
        <v>1.93139534883721</v>
      </c>
      <c r="S1443" s="6">
        <v>0</v>
      </c>
      <c r="T1443" s="5">
        <v>0</v>
      </c>
      <c r="U1443" s="5">
        <v>0</v>
      </c>
      <c r="V1443" s="5">
        <f t="shared" si="30"/>
        <v>7.4749999999999996</v>
      </c>
      <c r="W1443" s="4">
        <v>0</v>
      </c>
    </row>
    <row r="1444" spans="1:23" x14ac:dyDescent="0.25">
      <c r="A1444" s="3" t="s">
        <v>1041</v>
      </c>
      <c r="B1444" s="3" t="s">
        <v>1042</v>
      </c>
      <c r="C1444" s="3" t="s">
        <v>2061</v>
      </c>
      <c r="D1444" s="3" t="s">
        <v>78</v>
      </c>
      <c r="E1444" s="4" t="s">
        <v>1026</v>
      </c>
      <c r="F1444" s="3" t="s">
        <v>1308</v>
      </c>
      <c r="G1444" s="3" t="s">
        <v>1309</v>
      </c>
      <c r="H1444" s="3" t="s">
        <v>1020</v>
      </c>
      <c r="I1444" s="3" t="s">
        <v>1047</v>
      </c>
      <c r="J1444" s="3" t="s">
        <v>1022</v>
      </c>
      <c r="K1444" s="3" t="s">
        <v>1039</v>
      </c>
      <c r="L1444" s="5">
        <v>6.25</v>
      </c>
      <c r="M1444" s="4">
        <v>7</v>
      </c>
      <c r="N1444" s="5">
        <v>7.487499950000001</v>
      </c>
      <c r="O1444" s="5">
        <v>1.0696428500000001</v>
      </c>
      <c r="P1444" s="4">
        <v>76</v>
      </c>
      <c r="Q1444" s="6">
        <v>9.2105263157894708</v>
      </c>
      <c r="R1444" s="7">
        <v>1.0522368421052599</v>
      </c>
      <c r="S1444" s="6">
        <v>0</v>
      </c>
      <c r="T1444" s="5">
        <v>0</v>
      </c>
      <c r="U1444" s="5">
        <v>0</v>
      </c>
      <c r="V1444" s="5">
        <f t="shared" si="30"/>
        <v>7.487499950000001</v>
      </c>
      <c r="W1444" s="4">
        <v>0</v>
      </c>
    </row>
    <row r="1445" spans="1:23" x14ac:dyDescent="0.25">
      <c r="A1445" s="3" t="s">
        <v>1041</v>
      </c>
      <c r="B1445" s="3" t="s">
        <v>1042</v>
      </c>
      <c r="C1445" s="3" t="s">
        <v>2062</v>
      </c>
      <c r="D1445" s="3" t="s">
        <v>134</v>
      </c>
      <c r="E1445" s="4" t="s">
        <v>1026</v>
      </c>
      <c r="F1445" s="3" t="s">
        <v>1061</v>
      </c>
      <c r="G1445" s="3" t="s">
        <v>2918</v>
      </c>
      <c r="H1445" s="3" t="s">
        <v>1020</v>
      </c>
      <c r="I1445" s="3" t="s">
        <v>1047</v>
      </c>
      <c r="J1445" s="3" t="s">
        <v>1022</v>
      </c>
      <c r="K1445" s="3" t="s">
        <v>1039</v>
      </c>
      <c r="L1445" s="5">
        <v>6.25</v>
      </c>
      <c r="M1445" s="4">
        <v>2</v>
      </c>
      <c r="N1445" s="5">
        <v>7.5374999999999996</v>
      </c>
      <c r="O1445" s="5">
        <v>3.7687499999999998</v>
      </c>
      <c r="P1445" s="4">
        <v>10</v>
      </c>
      <c r="Q1445" s="6">
        <v>20</v>
      </c>
      <c r="R1445" s="7">
        <v>1.1000000000000001</v>
      </c>
      <c r="S1445" s="6">
        <v>0</v>
      </c>
      <c r="T1445" s="5">
        <v>0</v>
      </c>
      <c r="U1445" s="5">
        <v>0</v>
      </c>
      <c r="V1445" s="5">
        <f t="shared" si="30"/>
        <v>7.5374999999999996</v>
      </c>
      <c r="W1445" s="4">
        <v>0</v>
      </c>
    </row>
    <row r="1446" spans="1:23" x14ac:dyDescent="0.25">
      <c r="A1446" s="3" t="s">
        <v>1041</v>
      </c>
      <c r="B1446" s="3" t="s">
        <v>1042</v>
      </c>
      <c r="C1446" s="3" t="s">
        <v>2063</v>
      </c>
      <c r="D1446" s="3" t="s">
        <v>2064</v>
      </c>
      <c r="E1446" s="4" t="s">
        <v>1026</v>
      </c>
      <c r="F1446" s="3" t="s">
        <v>1241</v>
      </c>
      <c r="G1446" s="3" t="s">
        <v>880</v>
      </c>
      <c r="H1446" s="3" t="s">
        <v>1020</v>
      </c>
      <c r="I1446" s="3" t="s">
        <v>1047</v>
      </c>
      <c r="J1446" s="3" t="s">
        <v>1022</v>
      </c>
      <c r="K1446" s="3" t="s">
        <v>1025</v>
      </c>
      <c r="L1446" s="5">
        <v>6.25</v>
      </c>
      <c r="M1446" s="4">
        <v>4</v>
      </c>
      <c r="N1446" s="5">
        <v>7.55</v>
      </c>
      <c r="O1446" s="5">
        <v>1.8875</v>
      </c>
      <c r="P1446" s="4">
        <v>1077</v>
      </c>
      <c r="Q1446" s="6">
        <v>0.371402042711235</v>
      </c>
      <c r="R1446" s="7">
        <v>2.1181058495821699</v>
      </c>
      <c r="S1446" s="6">
        <v>0</v>
      </c>
      <c r="T1446" s="5">
        <v>0</v>
      </c>
      <c r="U1446" s="5">
        <v>0</v>
      </c>
      <c r="V1446" s="5">
        <f t="shared" si="30"/>
        <v>7.55</v>
      </c>
      <c r="W1446" s="4">
        <v>0</v>
      </c>
    </row>
    <row r="1447" spans="1:23" x14ac:dyDescent="0.25">
      <c r="A1447" s="3" t="s">
        <v>1041</v>
      </c>
      <c r="B1447" s="3" t="s">
        <v>1042</v>
      </c>
      <c r="C1447" s="3" t="s">
        <v>2065</v>
      </c>
      <c r="D1447" s="3" t="s">
        <v>1542</v>
      </c>
      <c r="E1447" s="4" t="s">
        <v>1026</v>
      </c>
      <c r="F1447" s="3" t="s">
        <v>1024</v>
      </c>
      <c r="G1447" s="3" t="s">
        <v>1644</v>
      </c>
      <c r="H1447" s="3" t="s">
        <v>1020</v>
      </c>
      <c r="I1447" s="3" t="s">
        <v>1047</v>
      </c>
      <c r="J1447" s="3" t="s">
        <v>1022</v>
      </c>
      <c r="K1447" s="3" t="s">
        <v>1039</v>
      </c>
      <c r="L1447" s="5">
        <v>6.25</v>
      </c>
      <c r="M1447" s="4">
        <v>2</v>
      </c>
      <c r="N1447" s="5">
        <v>7.5625</v>
      </c>
      <c r="O1447" s="5">
        <v>3.78125</v>
      </c>
      <c r="P1447" s="4">
        <v>15</v>
      </c>
      <c r="Q1447" s="6">
        <v>13.3333333333333</v>
      </c>
      <c r="R1447" s="7">
        <v>1.0660000000000001</v>
      </c>
      <c r="S1447" s="6">
        <v>0</v>
      </c>
      <c r="T1447" s="5">
        <v>0</v>
      </c>
      <c r="U1447" s="5">
        <v>0</v>
      </c>
      <c r="V1447" s="5">
        <f t="shared" si="30"/>
        <v>7.5625</v>
      </c>
      <c r="W1447" s="4">
        <v>0</v>
      </c>
    </row>
    <row r="1448" spans="1:23" x14ac:dyDescent="0.25">
      <c r="A1448" s="3" t="s">
        <v>1041</v>
      </c>
      <c r="B1448" s="3" t="s">
        <v>1042</v>
      </c>
      <c r="C1448" s="3" t="s">
        <v>2066</v>
      </c>
      <c r="D1448" s="3" t="s">
        <v>2067</v>
      </c>
      <c r="E1448" s="4" t="s">
        <v>1026</v>
      </c>
      <c r="F1448" s="3" t="s">
        <v>1241</v>
      </c>
      <c r="G1448" s="3" t="s">
        <v>2068</v>
      </c>
      <c r="H1448" s="3" t="s">
        <v>1020</v>
      </c>
      <c r="I1448" s="3" t="s">
        <v>1047</v>
      </c>
      <c r="J1448" s="3" t="s">
        <v>1022</v>
      </c>
      <c r="K1448" s="3" t="s">
        <v>1025</v>
      </c>
      <c r="L1448" s="5">
        <v>6.25</v>
      </c>
      <c r="M1448" s="4">
        <v>9</v>
      </c>
      <c r="N1448" s="5">
        <v>7.5874999500000007</v>
      </c>
      <c r="O1448" s="5">
        <v>0.8430555500000001</v>
      </c>
      <c r="P1448" s="4">
        <v>143</v>
      </c>
      <c r="Q1448" s="6">
        <v>6.2937062937062898</v>
      </c>
      <c r="R1448" s="7">
        <v>1.0951048951049001</v>
      </c>
      <c r="S1448" s="6">
        <v>0</v>
      </c>
      <c r="T1448" s="5">
        <v>0</v>
      </c>
      <c r="U1448" s="5">
        <v>0</v>
      </c>
      <c r="V1448" s="5">
        <f t="shared" si="30"/>
        <v>7.5874999500000007</v>
      </c>
      <c r="W1448" s="4">
        <v>0</v>
      </c>
    </row>
    <row r="1449" spans="1:23" x14ac:dyDescent="0.25">
      <c r="A1449" s="3" t="s">
        <v>1041</v>
      </c>
      <c r="B1449" s="3" t="s">
        <v>1042</v>
      </c>
      <c r="C1449" s="3" t="s">
        <v>2069</v>
      </c>
      <c r="D1449" s="3" t="s">
        <v>2070</v>
      </c>
      <c r="E1449" s="4" t="s">
        <v>1026</v>
      </c>
      <c r="F1449" s="3" t="s">
        <v>1241</v>
      </c>
      <c r="G1449" s="3" t="s">
        <v>2943</v>
      </c>
      <c r="H1449" s="3" t="s">
        <v>1020</v>
      </c>
      <c r="I1449" s="3" t="s">
        <v>1047</v>
      </c>
      <c r="J1449" s="3" t="s">
        <v>1022</v>
      </c>
      <c r="K1449" s="3" t="s">
        <v>1025</v>
      </c>
      <c r="L1449" s="5">
        <v>6.25</v>
      </c>
      <c r="M1449" s="4">
        <v>5</v>
      </c>
      <c r="N1449" s="5">
        <v>7.6124999999999998</v>
      </c>
      <c r="O1449" s="5">
        <v>1.5225</v>
      </c>
      <c r="P1449" s="4">
        <v>36</v>
      </c>
      <c r="Q1449" s="6">
        <v>13.8888888888889</v>
      </c>
      <c r="R1449" s="7">
        <v>2.5277777777777799</v>
      </c>
      <c r="S1449" s="6">
        <v>0</v>
      </c>
      <c r="T1449" s="5">
        <v>0</v>
      </c>
      <c r="U1449" s="5">
        <v>0</v>
      </c>
      <c r="V1449" s="5">
        <f t="shared" si="30"/>
        <v>7.6124999999999998</v>
      </c>
      <c r="W1449" s="4">
        <v>0</v>
      </c>
    </row>
    <row r="1450" spans="1:23" x14ac:dyDescent="0.25">
      <c r="A1450" s="3" t="s">
        <v>1041</v>
      </c>
      <c r="B1450" s="3" t="s">
        <v>1042</v>
      </c>
      <c r="C1450" s="3" t="s">
        <v>2071</v>
      </c>
      <c r="D1450" s="3" t="s">
        <v>2072</v>
      </c>
      <c r="E1450" s="4" t="s">
        <v>1026</v>
      </c>
      <c r="F1450" s="3" t="s">
        <v>1061</v>
      </c>
      <c r="G1450" s="3" t="s">
        <v>1062</v>
      </c>
      <c r="H1450" s="3" t="s">
        <v>1020</v>
      </c>
      <c r="I1450" s="3" t="s">
        <v>1047</v>
      </c>
      <c r="J1450" s="3" t="s">
        <v>1022</v>
      </c>
      <c r="K1450" s="3" t="s">
        <v>1023</v>
      </c>
      <c r="L1450" s="5">
        <v>6.25</v>
      </c>
      <c r="M1450" s="4">
        <v>5</v>
      </c>
      <c r="N1450" s="5">
        <v>7.65</v>
      </c>
      <c r="O1450" s="5">
        <v>1.53</v>
      </c>
      <c r="P1450" s="4">
        <v>32</v>
      </c>
      <c r="Q1450" s="6">
        <v>15.625</v>
      </c>
      <c r="R1450" s="7">
        <v>1.3431249999999999</v>
      </c>
      <c r="S1450" s="6">
        <v>0</v>
      </c>
      <c r="T1450" s="5">
        <v>0</v>
      </c>
      <c r="U1450" s="5">
        <v>0</v>
      </c>
      <c r="V1450" s="5">
        <f t="shared" si="30"/>
        <v>7.65</v>
      </c>
      <c r="W1450" s="4">
        <v>0</v>
      </c>
    </row>
    <row r="1451" spans="1:23" x14ac:dyDescent="0.25">
      <c r="A1451" s="3" t="s">
        <v>1041</v>
      </c>
      <c r="B1451" s="3" t="s">
        <v>1042</v>
      </c>
      <c r="C1451" s="3" t="s">
        <v>2073</v>
      </c>
      <c r="D1451" s="3" t="s">
        <v>2074</v>
      </c>
      <c r="E1451" s="4" t="s">
        <v>1026</v>
      </c>
      <c r="F1451" s="3" t="s">
        <v>1061</v>
      </c>
      <c r="G1451" s="3" t="s">
        <v>842</v>
      </c>
      <c r="H1451" s="3" t="s">
        <v>1020</v>
      </c>
      <c r="I1451" s="3" t="s">
        <v>1047</v>
      </c>
      <c r="J1451" s="3" t="s">
        <v>1022</v>
      </c>
      <c r="K1451" s="3" t="s">
        <v>1039</v>
      </c>
      <c r="L1451" s="5">
        <v>6.25</v>
      </c>
      <c r="M1451" s="4">
        <v>4</v>
      </c>
      <c r="N1451" s="5">
        <v>7.65</v>
      </c>
      <c r="O1451" s="5">
        <v>1.9125000000000001</v>
      </c>
      <c r="P1451" s="4">
        <v>6</v>
      </c>
      <c r="Q1451" s="6">
        <v>66.6666666666667</v>
      </c>
      <c r="R1451" s="7">
        <v>1</v>
      </c>
      <c r="S1451" s="6">
        <v>0</v>
      </c>
      <c r="T1451" s="5">
        <v>0</v>
      </c>
      <c r="U1451" s="5">
        <v>0</v>
      </c>
      <c r="V1451" s="5">
        <f t="shared" si="30"/>
        <v>7.65</v>
      </c>
      <c r="W1451" s="4">
        <v>0</v>
      </c>
    </row>
    <row r="1452" spans="1:23" x14ac:dyDescent="0.25">
      <c r="A1452" s="3" t="s">
        <v>1041</v>
      </c>
      <c r="B1452" s="3" t="s">
        <v>1042</v>
      </c>
      <c r="C1452" s="3" t="s">
        <v>2075</v>
      </c>
      <c r="D1452" s="3" t="s">
        <v>3013</v>
      </c>
      <c r="E1452" s="4" t="s">
        <v>1026</v>
      </c>
      <c r="F1452" s="3" t="s">
        <v>1241</v>
      </c>
      <c r="G1452" s="3" t="s">
        <v>265</v>
      </c>
      <c r="H1452" s="3" t="s">
        <v>1020</v>
      </c>
      <c r="I1452" s="3" t="s">
        <v>1047</v>
      </c>
      <c r="J1452" s="3" t="s">
        <v>1022</v>
      </c>
      <c r="K1452" s="3" t="s">
        <v>1025</v>
      </c>
      <c r="L1452" s="5">
        <v>6.25</v>
      </c>
      <c r="M1452" s="4">
        <v>5</v>
      </c>
      <c r="N1452" s="5">
        <v>7.6875</v>
      </c>
      <c r="O1452" s="5">
        <v>1.5375000000000001</v>
      </c>
      <c r="P1452" s="4">
        <v>355</v>
      </c>
      <c r="Q1452" s="6">
        <v>1.40845070422535</v>
      </c>
      <c r="R1452" s="7">
        <v>1.5250704225352101</v>
      </c>
      <c r="S1452" s="6">
        <v>0</v>
      </c>
      <c r="T1452" s="5">
        <v>0</v>
      </c>
      <c r="U1452" s="5">
        <v>0</v>
      </c>
      <c r="V1452" s="5">
        <f t="shared" si="30"/>
        <v>7.6875</v>
      </c>
      <c r="W1452" s="4">
        <v>0</v>
      </c>
    </row>
    <row r="1453" spans="1:23" x14ac:dyDescent="0.25">
      <c r="A1453" s="3" t="s">
        <v>1041</v>
      </c>
      <c r="B1453" s="3" t="s">
        <v>1042</v>
      </c>
      <c r="C1453" s="3" t="s">
        <v>2076</v>
      </c>
      <c r="D1453" s="3" t="s">
        <v>2077</v>
      </c>
      <c r="E1453" s="4" t="s">
        <v>1026</v>
      </c>
      <c r="F1453" s="3" t="s">
        <v>1241</v>
      </c>
      <c r="G1453" s="3" t="s">
        <v>778</v>
      </c>
      <c r="H1453" s="3" t="s">
        <v>1020</v>
      </c>
      <c r="I1453" s="3" t="s">
        <v>1243</v>
      </c>
      <c r="J1453" s="3" t="s">
        <v>1022</v>
      </c>
      <c r="K1453" s="3" t="s">
        <v>1025</v>
      </c>
      <c r="L1453" s="5">
        <v>6.25</v>
      </c>
      <c r="M1453" s="4">
        <v>7</v>
      </c>
      <c r="N1453" s="5">
        <v>7.7249999750000011</v>
      </c>
      <c r="O1453" s="5">
        <v>1.1035714250000002</v>
      </c>
      <c r="P1453" s="4">
        <v>125</v>
      </c>
      <c r="Q1453" s="6">
        <v>5.6</v>
      </c>
      <c r="R1453" s="7">
        <v>2.2151999999999998</v>
      </c>
      <c r="S1453" s="6">
        <v>0</v>
      </c>
      <c r="T1453" s="5">
        <v>0</v>
      </c>
      <c r="U1453" s="5">
        <v>0</v>
      </c>
      <c r="V1453" s="5">
        <f t="shared" si="30"/>
        <v>7.7249999750000011</v>
      </c>
      <c r="W1453" s="4">
        <v>0</v>
      </c>
    </row>
    <row r="1454" spans="1:23" x14ac:dyDescent="0.25">
      <c r="A1454" s="3" t="s">
        <v>1041</v>
      </c>
      <c r="B1454" s="3" t="s">
        <v>1042</v>
      </c>
      <c r="C1454" s="3" t="s">
        <v>2078</v>
      </c>
      <c r="D1454" s="3" t="s">
        <v>459</v>
      </c>
      <c r="E1454" s="4" t="s">
        <v>1026</v>
      </c>
      <c r="F1454" s="3" t="s">
        <v>1018</v>
      </c>
      <c r="G1454" s="3" t="s">
        <v>774</v>
      </c>
      <c r="H1454" s="3" t="s">
        <v>1020</v>
      </c>
      <c r="I1454" s="3" t="s">
        <v>1047</v>
      </c>
      <c r="J1454" s="3" t="s">
        <v>1022</v>
      </c>
      <c r="K1454" s="3" t="s">
        <v>1039</v>
      </c>
      <c r="L1454" s="5">
        <v>6.25</v>
      </c>
      <c r="M1454" s="4">
        <v>8</v>
      </c>
      <c r="N1454" s="5">
        <v>7.75</v>
      </c>
      <c r="O1454" s="5">
        <v>0.96875</v>
      </c>
      <c r="P1454" s="4">
        <v>176</v>
      </c>
      <c r="Q1454" s="6">
        <v>4.5454545454545503</v>
      </c>
      <c r="R1454" s="7">
        <v>3.5704545454545502</v>
      </c>
      <c r="S1454" s="6">
        <v>0</v>
      </c>
      <c r="T1454" s="5">
        <v>0</v>
      </c>
      <c r="U1454" s="5">
        <v>0</v>
      </c>
      <c r="V1454" s="5">
        <f t="shared" si="30"/>
        <v>7.75</v>
      </c>
      <c r="W1454" s="4">
        <v>0</v>
      </c>
    </row>
    <row r="1455" spans="1:23" x14ac:dyDescent="0.25">
      <c r="A1455" s="3" t="s">
        <v>1041</v>
      </c>
      <c r="B1455" s="3" t="s">
        <v>1042</v>
      </c>
      <c r="C1455" s="3" t="s">
        <v>2079</v>
      </c>
      <c r="D1455" s="3" t="s">
        <v>3031</v>
      </c>
      <c r="E1455" s="4" t="s">
        <v>1026</v>
      </c>
      <c r="F1455" s="3" t="s">
        <v>1081</v>
      </c>
      <c r="G1455" s="3" t="s">
        <v>954</v>
      </c>
      <c r="H1455" s="3" t="s">
        <v>1020</v>
      </c>
      <c r="I1455" s="3" t="s">
        <v>1047</v>
      </c>
      <c r="J1455" s="3" t="s">
        <v>1022</v>
      </c>
      <c r="K1455" s="3" t="s">
        <v>1039</v>
      </c>
      <c r="L1455" s="5">
        <v>6.25</v>
      </c>
      <c r="M1455" s="4">
        <v>3</v>
      </c>
      <c r="N1455" s="5">
        <v>7.7625000000000002</v>
      </c>
      <c r="O1455" s="5">
        <v>2.5874999999999999</v>
      </c>
      <c r="P1455" s="4">
        <v>13</v>
      </c>
      <c r="Q1455" s="6">
        <v>23.076923076923102</v>
      </c>
      <c r="R1455" s="7">
        <v>1.2307692307692299</v>
      </c>
      <c r="S1455" s="6">
        <v>0</v>
      </c>
      <c r="T1455" s="5">
        <v>0</v>
      </c>
      <c r="U1455" s="5">
        <v>0</v>
      </c>
      <c r="V1455" s="5">
        <f t="shared" si="30"/>
        <v>7.7625000000000002</v>
      </c>
      <c r="W1455" s="4">
        <v>0</v>
      </c>
    </row>
    <row r="1456" spans="1:23" x14ac:dyDescent="0.25">
      <c r="A1456" s="3" t="s">
        <v>1041</v>
      </c>
      <c r="B1456" s="3" t="s">
        <v>1042</v>
      </c>
      <c r="C1456" s="3" t="s">
        <v>2080</v>
      </c>
      <c r="D1456" s="3" t="s">
        <v>1272</v>
      </c>
      <c r="E1456" s="4" t="s">
        <v>1026</v>
      </c>
      <c r="F1456" s="3" t="s">
        <v>1081</v>
      </c>
      <c r="G1456" s="3" t="s">
        <v>1082</v>
      </c>
      <c r="H1456" s="3" t="s">
        <v>1020</v>
      </c>
      <c r="I1456" s="3" t="s">
        <v>1047</v>
      </c>
      <c r="J1456" s="3" t="s">
        <v>1022</v>
      </c>
      <c r="K1456" s="3" t="s">
        <v>1025</v>
      </c>
      <c r="L1456" s="5">
        <v>6.25</v>
      </c>
      <c r="M1456" s="4">
        <v>4</v>
      </c>
      <c r="N1456" s="5">
        <v>7.7874999999999996</v>
      </c>
      <c r="O1456" s="5">
        <v>1.9468749999999999</v>
      </c>
      <c r="P1456" s="4">
        <v>75</v>
      </c>
      <c r="Q1456" s="6">
        <v>5.3333333333333304</v>
      </c>
      <c r="R1456" s="7">
        <v>1.5410666666666699</v>
      </c>
      <c r="S1456" s="6">
        <v>0</v>
      </c>
      <c r="T1456" s="5">
        <v>0</v>
      </c>
      <c r="U1456" s="5">
        <v>0</v>
      </c>
      <c r="V1456" s="5">
        <f t="shared" si="30"/>
        <v>7.7874999999999996</v>
      </c>
      <c r="W1456" s="4">
        <v>0</v>
      </c>
    </row>
    <row r="1457" spans="1:23" x14ac:dyDescent="0.25">
      <c r="A1457" s="3" t="s">
        <v>1041</v>
      </c>
      <c r="B1457" s="3" t="s">
        <v>1042</v>
      </c>
      <c r="C1457" s="3" t="s">
        <v>2081</v>
      </c>
      <c r="D1457" s="3" t="s">
        <v>745</v>
      </c>
      <c r="E1457" s="4" t="s">
        <v>1026</v>
      </c>
      <c r="F1457" s="3" t="s">
        <v>1241</v>
      </c>
      <c r="G1457" s="3" t="s">
        <v>824</v>
      </c>
      <c r="H1457" s="3" t="s">
        <v>1020</v>
      </c>
      <c r="I1457" s="3" t="s">
        <v>1047</v>
      </c>
      <c r="J1457" s="3" t="s">
        <v>1022</v>
      </c>
      <c r="K1457" s="3" t="s">
        <v>1025</v>
      </c>
      <c r="L1457" s="5">
        <v>6.25</v>
      </c>
      <c r="M1457" s="4">
        <v>1</v>
      </c>
      <c r="N1457" s="5">
        <v>7.8125</v>
      </c>
      <c r="O1457" s="5">
        <v>7.8125</v>
      </c>
      <c r="P1457" s="4">
        <v>83</v>
      </c>
      <c r="Q1457" s="6">
        <v>1.2048192771084301</v>
      </c>
      <c r="R1457" s="7">
        <v>1.5168674698795199</v>
      </c>
      <c r="S1457" s="6">
        <v>0</v>
      </c>
      <c r="T1457" s="5">
        <v>0</v>
      </c>
      <c r="U1457" s="5">
        <v>0</v>
      </c>
      <c r="V1457" s="5">
        <f t="shared" si="30"/>
        <v>7.8125</v>
      </c>
      <c r="W1457" s="4">
        <v>0</v>
      </c>
    </row>
    <row r="1458" spans="1:23" x14ac:dyDescent="0.25">
      <c r="A1458" s="3" t="s">
        <v>1041</v>
      </c>
      <c r="B1458" s="3" t="s">
        <v>1042</v>
      </c>
      <c r="C1458" s="3" t="s">
        <v>2082</v>
      </c>
      <c r="D1458" s="3" t="s">
        <v>860</v>
      </c>
      <c r="E1458" s="4" t="s">
        <v>1026</v>
      </c>
      <c r="F1458" s="3" t="s">
        <v>1024</v>
      </c>
      <c r="G1458" s="3" t="s">
        <v>3002</v>
      </c>
      <c r="H1458" s="3" t="s">
        <v>1020</v>
      </c>
      <c r="I1458" s="3" t="s">
        <v>1047</v>
      </c>
      <c r="J1458" s="3" t="s">
        <v>1022</v>
      </c>
      <c r="K1458" s="3" t="s">
        <v>1025</v>
      </c>
      <c r="L1458" s="5">
        <v>6.25</v>
      </c>
      <c r="M1458" s="4">
        <v>2</v>
      </c>
      <c r="N1458" s="5">
        <v>7.8375000000000004</v>
      </c>
      <c r="O1458" s="5">
        <v>3.9187500000000002</v>
      </c>
      <c r="P1458" s="4">
        <v>32</v>
      </c>
      <c r="Q1458" s="6">
        <v>6.25</v>
      </c>
      <c r="R1458" s="7">
        <v>1.65625</v>
      </c>
      <c r="S1458" s="6">
        <v>0</v>
      </c>
      <c r="T1458" s="5">
        <v>0</v>
      </c>
      <c r="U1458" s="5">
        <v>0</v>
      </c>
      <c r="V1458" s="5">
        <f t="shared" si="30"/>
        <v>7.8375000000000004</v>
      </c>
      <c r="W1458" s="4">
        <v>0</v>
      </c>
    </row>
    <row r="1459" spans="1:23" x14ac:dyDescent="0.25">
      <c r="A1459" s="3" t="s">
        <v>1041</v>
      </c>
      <c r="B1459" s="3" t="s">
        <v>1042</v>
      </c>
      <c r="C1459" s="3" t="s">
        <v>2083</v>
      </c>
      <c r="D1459" s="3" t="s">
        <v>238</v>
      </c>
      <c r="E1459" s="4" t="s">
        <v>1026</v>
      </c>
      <c r="F1459" s="3" t="s">
        <v>1074</v>
      </c>
      <c r="G1459" s="3" t="s">
        <v>2938</v>
      </c>
      <c r="H1459" s="3" t="s">
        <v>1020</v>
      </c>
      <c r="I1459" s="3" t="s">
        <v>1047</v>
      </c>
      <c r="J1459" s="3" t="s">
        <v>1022</v>
      </c>
      <c r="K1459" s="3" t="s">
        <v>1025</v>
      </c>
      <c r="L1459" s="5">
        <v>6.25</v>
      </c>
      <c r="M1459" s="4">
        <v>4</v>
      </c>
      <c r="N1459" s="5">
        <v>7.9</v>
      </c>
      <c r="O1459" s="5">
        <v>1.9750000000000001</v>
      </c>
      <c r="P1459" s="4">
        <v>104</v>
      </c>
      <c r="Q1459" s="6">
        <v>3.8461538461538498</v>
      </c>
      <c r="R1459" s="7">
        <v>1.4461538461538499</v>
      </c>
      <c r="S1459" s="6">
        <v>0</v>
      </c>
      <c r="T1459" s="5">
        <v>0</v>
      </c>
      <c r="U1459" s="5">
        <v>0</v>
      </c>
      <c r="V1459" s="5">
        <f t="shared" si="30"/>
        <v>7.9</v>
      </c>
      <c r="W1459" s="4">
        <v>0</v>
      </c>
    </row>
    <row r="1460" spans="1:23" x14ac:dyDescent="0.25">
      <c r="A1460" s="3" t="s">
        <v>1041</v>
      </c>
      <c r="B1460" s="3" t="s">
        <v>1042</v>
      </c>
      <c r="C1460" s="3" t="s">
        <v>2084</v>
      </c>
      <c r="D1460" s="3" t="s">
        <v>2085</v>
      </c>
      <c r="E1460" s="4" t="s">
        <v>1026</v>
      </c>
      <c r="F1460" s="3" t="s">
        <v>1074</v>
      </c>
      <c r="G1460" s="3" t="s">
        <v>2940</v>
      </c>
      <c r="H1460" s="3" t="s">
        <v>1020</v>
      </c>
      <c r="I1460" s="3" t="s">
        <v>1047</v>
      </c>
      <c r="J1460" s="3" t="s">
        <v>1022</v>
      </c>
      <c r="K1460" s="3" t="s">
        <v>1025</v>
      </c>
      <c r="L1460" s="5">
        <v>6.25</v>
      </c>
      <c r="M1460" s="4">
        <v>2</v>
      </c>
      <c r="N1460" s="5">
        <v>7.9124999999999996</v>
      </c>
      <c r="O1460" s="5">
        <v>3.9562499999999998</v>
      </c>
      <c r="P1460" s="4">
        <v>57</v>
      </c>
      <c r="Q1460" s="6">
        <v>3.5087719298245599</v>
      </c>
      <c r="R1460" s="7">
        <v>1.8731578947368399</v>
      </c>
      <c r="S1460" s="6">
        <v>0</v>
      </c>
      <c r="T1460" s="5">
        <v>0</v>
      </c>
      <c r="U1460" s="5">
        <v>0</v>
      </c>
      <c r="V1460" s="5">
        <f t="shared" si="30"/>
        <v>7.9124999999999996</v>
      </c>
      <c r="W1460" s="4">
        <v>0</v>
      </c>
    </row>
    <row r="1461" spans="1:23" x14ac:dyDescent="0.25">
      <c r="A1461" s="3" t="s">
        <v>1041</v>
      </c>
      <c r="B1461" s="3" t="s">
        <v>1042</v>
      </c>
      <c r="C1461" s="3" t="s">
        <v>2086</v>
      </c>
      <c r="D1461" s="3" t="s">
        <v>2087</v>
      </c>
      <c r="E1461" s="4" t="s">
        <v>1026</v>
      </c>
      <c r="F1461" s="3" t="s">
        <v>1241</v>
      </c>
      <c r="G1461" s="3" t="s">
        <v>1867</v>
      </c>
      <c r="H1461" s="3" t="s">
        <v>1020</v>
      </c>
      <c r="I1461" s="3" t="s">
        <v>1047</v>
      </c>
      <c r="J1461" s="3" t="s">
        <v>1022</v>
      </c>
      <c r="K1461" s="3" t="s">
        <v>1025</v>
      </c>
      <c r="L1461" s="5">
        <v>6.25</v>
      </c>
      <c r="M1461" s="4">
        <v>6</v>
      </c>
      <c r="N1461" s="5">
        <v>7.924999950000001</v>
      </c>
      <c r="O1461" s="5">
        <v>1.3208333250000002</v>
      </c>
      <c r="P1461" s="4">
        <v>46</v>
      </c>
      <c r="Q1461" s="6">
        <v>13.0434782608696</v>
      </c>
      <c r="R1461" s="7">
        <v>2.97608695652174</v>
      </c>
      <c r="S1461" s="6">
        <v>0</v>
      </c>
      <c r="T1461" s="5">
        <v>0</v>
      </c>
      <c r="U1461" s="5">
        <v>0</v>
      </c>
      <c r="V1461" s="5">
        <f t="shared" si="30"/>
        <v>7.924999950000001</v>
      </c>
      <c r="W1461" s="4">
        <v>0</v>
      </c>
    </row>
    <row r="1462" spans="1:23" x14ac:dyDescent="0.25">
      <c r="A1462" s="3" t="s">
        <v>1041</v>
      </c>
      <c r="B1462" s="3" t="s">
        <v>1042</v>
      </c>
      <c r="C1462" s="3" t="s">
        <v>2088</v>
      </c>
      <c r="D1462" s="3" t="s">
        <v>1354</v>
      </c>
      <c r="E1462" s="4" t="s">
        <v>1026</v>
      </c>
      <c r="F1462" s="3" t="s">
        <v>1045</v>
      </c>
      <c r="G1462" s="3" t="s">
        <v>2895</v>
      </c>
      <c r="H1462" s="3" t="s">
        <v>1020</v>
      </c>
      <c r="I1462" s="3" t="s">
        <v>1047</v>
      </c>
      <c r="J1462" s="3" t="s">
        <v>1022</v>
      </c>
      <c r="K1462" s="3" t="s">
        <v>1025</v>
      </c>
      <c r="L1462" s="5">
        <v>6.25</v>
      </c>
      <c r="M1462" s="4">
        <v>4</v>
      </c>
      <c r="N1462" s="5">
        <v>7.9249999999999998</v>
      </c>
      <c r="O1462" s="5">
        <v>1.98125</v>
      </c>
      <c r="P1462" s="4">
        <v>87</v>
      </c>
      <c r="Q1462" s="6">
        <v>4.5977011494252897</v>
      </c>
      <c r="R1462" s="7">
        <v>1.49195402298851</v>
      </c>
      <c r="S1462" s="6">
        <v>0</v>
      </c>
      <c r="T1462" s="5">
        <v>0</v>
      </c>
      <c r="U1462" s="5">
        <v>0</v>
      </c>
      <c r="V1462" s="5">
        <f t="shared" si="30"/>
        <v>7.9249999999999998</v>
      </c>
      <c r="W1462" s="4">
        <v>0</v>
      </c>
    </row>
    <row r="1463" spans="1:23" x14ac:dyDescent="0.25">
      <c r="A1463" s="3" t="s">
        <v>1041</v>
      </c>
      <c r="B1463" s="3" t="s">
        <v>1042</v>
      </c>
      <c r="C1463" s="3" t="s">
        <v>2089</v>
      </c>
      <c r="D1463" s="3" t="s">
        <v>682</v>
      </c>
      <c r="E1463" s="4" t="s">
        <v>1026</v>
      </c>
      <c r="F1463" s="3" t="s">
        <v>1061</v>
      </c>
      <c r="G1463" s="3" t="s">
        <v>1281</v>
      </c>
      <c r="H1463" s="3" t="s">
        <v>1020</v>
      </c>
      <c r="I1463" s="3" t="s">
        <v>1047</v>
      </c>
      <c r="J1463" s="3" t="s">
        <v>1022</v>
      </c>
      <c r="K1463" s="3" t="s">
        <v>1023</v>
      </c>
      <c r="L1463" s="5">
        <v>6.25</v>
      </c>
      <c r="M1463" s="4">
        <v>3</v>
      </c>
      <c r="N1463" s="5">
        <v>7.9999999874999999</v>
      </c>
      <c r="O1463" s="5">
        <v>2.6666666625</v>
      </c>
      <c r="P1463" s="4">
        <v>36</v>
      </c>
      <c r="Q1463" s="6">
        <v>8.3333333333333304</v>
      </c>
      <c r="R1463" s="7">
        <v>1.8330555555555601</v>
      </c>
      <c r="S1463" s="6">
        <v>0</v>
      </c>
      <c r="T1463" s="5">
        <v>0</v>
      </c>
      <c r="U1463" s="5">
        <v>0</v>
      </c>
      <c r="V1463" s="5">
        <f t="shared" si="30"/>
        <v>7.9999999874999999</v>
      </c>
      <c r="W1463" s="4">
        <v>0</v>
      </c>
    </row>
    <row r="1464" spans="1:23" x14ac:dyDescent="0.25">
      <c r="A1464" s="3" t="s">
        <v>1041</v>
      </c>
      <c r="B1464" s="3" t="s">
        <v>1042</v>
      </c>
      <c r="C1464" s="3" t="s">
        <v>2090</v>
      </c>
      <c r="D1464" s="3" t="s">
        <v>2032</v>
      </c>
      <c r="E1464" s="4" t="s">
        <v>1026</v>
      </c>
      <c r="F1464" s="3" t="s">
        <v>1024</v>
      </c>
      <c r="G1464" s="3" t="s">
        <v>1644</v>
      </c>
      <c r="H1464" s="3" t="s">
        <v>1020</v>
      </c>
      <c r="I1464" s="3" t="s">
        <v>1047</v>
      </c>
      <c r="J1464" s="3" t="s">
        <v>1022</v>
      </c>
      <c r="K1464" s="3" t="s">
        <v>1039</v>
      </c>
      <c r="L1464" s="5">
        <v>6.25</v>
      </c>
      <c r="M1464" s="4">
        <v>2</v>
      </c>
      <c r="N1464" s="5">
        <v>8</v>
      </c>
      <c r="O1464" s="5">
        <v>4</v>
      </c>
      <c r="P1464" s="4">
        <v>5</v>
      </c>
      <c r="Q1464" s="6">
        <v>40</v>
      </c>
      <c r="R1464" s="7">
        <v>1</v>
      </c>
      <c r="S1464" s="6">
        <v>0</v>
      </c>
      <c r="T1464" s="5">
        <v>0</v>
      </c>
      <c r="U1464" s="5">
        <v>0</v>
      </c>
      <c r="V1464" s="5">
        <f t="shared" si="30"/>
        <v>8</v>
      </c>
      <c r="W1464" s="4">
        <v>0</v>
      </c>
    </row>
    <row r="1465" spans="1:23" x14ac:dyDescent="0.25">
      <c r="A1465" s="3" t="s">
        <v>1041</v>
      </c>
      <c r="B1465" s="3" t="s">
        <v>1042</v>
      </c>
      <c r="C1465" s="3" t="s">
        <v>2091</v>
      </c>
      <c r="D1465" s="3" t="s">
        <v>13</v>
      </c>
      <c r="E1465" s="4" t="s">
        <v>1026</v>
      </c>
      <c r="F1465" s="3" t="s">
        <v>1254</v>
      </c>
      <c r="G1465" s="3" t="s">
        <v>1255</v>
      </c>
      <c r="H1465" s="3" t="s">
        <v>1020</v>
      </c>
      <c r="I1465" s="3" t="s">
        <v>1047</v>
      </c>
      <c r="J1465" s="3" t="s">
        <v>1022</v>
      </c>
      <c r="K1465" s="3" t="s">
        <v>1025</v>
      </c>
      <c r="L1465" s="5">
        <v>6.25</v>
      </c>
      <c r="M1465" s="4">
        <v>5</v>
      </c>
      <c r="N1465" s="5">
        <v>8.0250000000000004</v>
      </c>
      <c r="O1465" s="5">
        <v>1.605</v>
      </c>
      <c r="P1465" s="4">
        <v>144</v>
      </c>
      <c r="Q1465" s="6">
        <v>3.4722222222222201</v>
      </c>
      <c r="R1465" s="7">
        <v>2.2819444444444401</v>
      </c>
      <c r="S1465" s="6">
        <v>0</v>
      </c>
      <c r="T1465" s="5">
        <v>0</v>
      </c>
      <c r="U1465" s="5">
        <v>0</v>
      </c>
      <c r="V1465" s="5">
        <f t="shared" si="30"/>
        <v>8.0250000000000004</v>
      </c>
      <c r="W1465" s="4">
        <v>0</v>
      </c>
    </row>
    <row r="1466" spans="1:23" x14ac:dyDescent="0.25">
      <c r="A1466" s="3" t="s">
        <v>1041</v>
      </c>
      <c r="B1466" s="3" t="s">
        <v>1042</v>
      </c>
      <c r="C1466" s="3" t="s">
        <v>2092</v>
      </c>
      <c r="D1466" s="3" t="s">
        <v>1301</v>
      </c>
      <c r="E1466" s="4" t="s">
        <v>1026</v>
      </c>
      <c r="F1466" s="3" t="s">
        <v>1081</v>
      </c>
      <c r="G1466" s="3" t="s">
        <v>1082</v>
      </c>
      <c r="H1466" s="3" t="s">
        <v>1020</v>
      </c>
      <c r="I1466" s="3" t="s">
        <v>1047</v>
      </c>
      <c r="J1466" s="3" t="s">
        <v>1022</v>
      </c>
      <c r="K1466" s="3" t="s">
        <v>1025</v>
      </c>
      <c r="L1466" s="5">
        <v>6.25</v>
      </c>
      <c r="M1466" s="4">
        <v>3</v>
      </c>
      <c r="N1466" s="5">
        <v>8.0250000000000004</v>
      </c>
      <c r="O1466" s="5">
        <v>2.6749999999999998</v>
      </c>
      <c r="P1466" s="4">
        <v>69</v>
      </c>
      <c r="Q1466" s="6">
        <v>4.3478260869565197</v>
      </c>
      <c r="R1466" s="7">
        <v>1.7342028985507201</v>
      </c>
      <c r="S1466" s="6">
        <v>0</v>
      </c>
      <c r="T1466" s="5">
        <v>0</v>
      </c>
      <c r="U1466" s="5">
        <v>0</v>
      </c>
      <c r="V1466" s="5">
        <f t="shared" si="30"/>
        <v>8.0250000000000004</v>
      </c>
      <c r="W1466" s="4">
        <v>0</v>
      </c>
    </row>
    <row r="1467" spans="1:23" x14ac:dyDescent="0.25">
      <c r="A1467" s="3" t="s">
        <v>1041</v>
      </c>
      <c r="B1467" s="3" t="s">
        <v>1042</v>
      </c>
      <c r="C1467" s="3" t="s">
        <v>2093</v>
      </c>
      <c r="D1467" s="3" t="s">
        <v>439</v>
      </c>
      <c r="E1467" s="4" t="s">
        <v>1026</v>
      </c>
      <c r="F1467" s="3" t="s">
        <v>1018</v>
      </c>
      <c r="G1467" s="3" t="s">
        <v>279</v>
      </c>
      <c r="H1467" s="3" t="s">
        <v>1020</v>
      </c>
      <c r="I1467" s="3" t="s">
        <v>1047</v>
      </c>
      <c r="J1467" s="3" t="s">
        <v>1022</v>
      </c>
      <c r="K1467" s="3" t="s">
        <v>1025</v>
      </c>
      <c r="L1467" s="5">
        <v>6.25</v>
      </c>
      <c r="M1467" s="4">
        <v>6</v>
      </c>
      <c r="N1467" s="5">
        <v>8.0374999500000008</v>
      </c>
      <c r="O1467" s="5">
        <v>1.339583325</v>
      </c>
      <c r="P1467" s="4">
        <v>233</v>
      </c>
      <c r="Q1467" s="6">
        <v>2.57510729613734</v>
      </c>
      <c r="R1467" s="7">
        <v>4.96051502145923</v>
      </c>
      <c r="S1467" s="6">
        <v>0</v>
      </c>
      <c r="T1467" s="5">
        <v>0</v>
      </c>
      <c r="U1467" s="5">
        <v>0</v>
      </c>
      <c r="V1467" s="5">
        <f t="shared" si="30"/>
        <v>8.0374999500000008</v>
      </c>
      <c r="W1467" s="4">
        <v>0</v>
      </c>
    </row>
    <row r="1468" spans="1:23" x14ac:dyDescent="0.25">
      <c r="A1468" s="3" t="s">
        <v>1041</v>
      </c>
      <c r="B1468" s="3" t="s">
        <v>1042</v>
      </c>
      <c r="C1468" s="3" t="s">
        <v>2094</v>
      </c>
      <c r="D1468" s="3" t="s">
        <v>3031</v>
      </c>
      <c r="E1468" s="4" t="s">
        <v>1026</v>
      </c>
      <c r="F1468" s="3" t="s">
        <v>1308</v>
      </c>
      <c r="G1468" s="3" t="s">
        <v>977</v>
      </c>
      <c r="H1468" s="3" t="s">
        <v>1020</v>
      </c>
      <c r="I1468" s="3" t="s">
        <v>1047</v>
      </c>
      <c r="J1468" s="3" t="s">
        <v>1022</v>
      </c>
      <c r="K1468" s="3" t="s">
        <v>1039</v>
      </c>
      <c r="L1468" s="5">
        <v>6.25</v>
      </c>
      <c r="M1468" s="4">
        <v>4</v>
      </c>
      <c r="N1468" s="5">
        <v>8.0749999999999993</v>
      </c>
      <c r="O1468" s="5">
        <v>2.0187499999999998</v>
      </c>
      <c r="P1468" s="4">
        <v>13</v>
      </c>
      <c r="Q1468" s="6">
        <v>30.769230769230798</v>
      </c>
      <c r="R1468" s="7">
        <v>1.07692307692308</v>
      </c>
      <c r="S1468" s="6">
        <v>0</v>
      </c>
      <c r="T1468" s="5">
        <v>0</v>
      </c>
      <c r="U1468" s="5">
        <v>0</v>
      </c>
      <c r="V1468" s="5">
        <f t="shared" si="30"/>
        <v>8.0749999999999993</v>
      </c>
      <c r="W1468" s="4">
        <v>0</v>
      </c>
    </row>
    <row r="1469" spans="1:23" x14ac:dyDescent="0.25">
      <c r="A1469" s="3" t="s">
        <v>1041</v>
      </c>
      <c r="B1469" s="3" t="s">
        <v>1042</v>
      </c>
      <c r="C1469" s="3" t="s">
        <v>2095</v>
      </c>
      <c r="D1469" s="3" t="s">
        <v>827</v>
      </c>
      <c r="E1469" s="4" t="s">
        <v>1026</v>
      </c>
      <c r="F1469" s="3" t="s">
        <v>1081</v>
      </c>
      <c r="G1469" s="3" t="s">
        <v>1317</v>
      </c>
      <c r="H1469" s="3" t="s">
        <v>1020</v>
      </c>
      <c r="I1469" s="3" t="s">
        <v>1047</v>
      </c>
      <c r="J1469" s="3" t="s">
        <v>1022</v>
      </c>
      <c r="K1469" s="3" t="s">
        <v>1025</v>
      </c>
      <c r="L1469" s="5">
        <v>6.25</v>
      </c>
      <c r="M1469" s="4">
        <v>3</v>
      </c>
      <c r="N1469" s="5">
        <v>8.1124999874999997</v>
      </c>
      <c r="O1469" s="5">
        <v>2.7041666625</v>
      </c>
      <c r="P1469" s="4">
        <v>87</v>
      </c>
      <c r="Q1469" s="6">
        <v>3.4482758620689702</v>
      </c>
      <c r="R1469" s="7">
        <v>1.19436781609195</v>
      </c>
      <c r="S1469" s="6">
        <v>0</v>
      </c>
      <c r="T1469" s="5">
        <v>0</v>
      </c>
      <c r="U1469" s="5">
        <v>0</v>
      </c>
      <c r="V1469" s="5">
        <f t="shared" si="30"/>
        <v>8.1124999874999997</v>
      </c>
      <c r="W1469" s="4">
        <v>0</v>
      </c>
    </row>
    <row r="1470" spans="1:23" x14ac:dyDescent="0.25">
      <c r="A1470" s="3" t="s">
        <v>1041</v>
      </c>
      <c r="B1470" s="3" t="s">
        <v>1042</v>
      </c>
      <c r="C1470" s="3" t="s">
        <v>2096</v>
      </c>
      <c r="D1470" s="3" t="s">
        <v>2097</v>
      </c>
      <c r="E1470" s="4" t="s">
        <v>1026</v>
      </c>
      <c r="F1470" s="3" t="s">
        <v>1018</v>
      </c>
      <c r="G1470" s="3" t="s">
        <v>893</v>
      </c>
      <c r="H1470" s="3" t="s">
        <v>1020</v>
      </c>
      <c r="I1470" s="3" t="s">
        <v>1047</v>
      </c>
      <c r="J1470" s="3" t="s">
        <v>1022</v>
      </c>
      <c r="K1470" s="3" t="s">
        <v>1039</v>
      </c>
      <c r="L1470" s="5">
        <v>6.25</v>
      </c>
      <c r="M1470" s="4">
        <v>3</v>
      </c>
      <c r="N1470" s="5">
        <v>8.1249999750000015</v>
      </c>
      <c r="O1470" s="5">
        <v>2.7083333250000003</v>
      </c>
      <c r="P1470" s="4">
        <v>7</v>
      </c>
      <c r="Q1470" s="6">
        <v>42.857142857142897</v>
      </c>
      <c r="R1470" s="7">
        <v>1.1428571428571399</v>
      </c>
      <c r="S1470" s="6">
        <v>0</v>
      </c>
      <c r="T1470" s="5">
        <v>0</v>
      </c>
      <c r="U1470" s="5">
        <v>0</v>
      </c>
      <c r="V1470" s="5">
        <f t="shared" si="30"/>
        <v>8.1249999750000015</v>
      </c>
      <c r="W1470" s="4">
        <v>0</v>
      </c>
    </row>
    <row r="1471" spans="1:23" x14ac:dyDescent="0.25">
      <c r="A1471" s="3" t="s">
        <v>1041</v>
      </c>
      <c r="B1471" s="3" t="s">
        <v>1042</v>
      </c>
      <c r="C1471" s="3" t="s">
        <v>2098</v>
      </c>
      <c r="D1471" s="3" t="s">
        <v>2099</v>
      </c>
      <c r="E1471" s="4" t="s">
        <v>1026</v>
      </c>
      <c r="F1471" s="3" t="s">
        <v>1241</v>
      </c>
      <c r="G1471" s="3" t="s">
        <v>2100</v>
      </c>
      <c r="H1471" s="3" t="s">
        <v>1020</v>
      </c>
      <c r="I1471" s="3" t="s">
        <v>1047</v>
      </c>
      <c r="J1471" s="3" t="s">
        <v>1022</v>
      </c>
      <c r="K1471" s="3" t="s">
        <v>1025</v>
      </c>
      <c r="L1471" s="5">
        <v>6.25</v>
      </c>
      <c r="M1471" s="4">
        <v>7</v>
      </c>
      <c r="N1471" s="5">
        <v>8.1374999999999993</v>
      </c>
      <c r="O1471" s="5">
        <v>1.1625000000000001</v>
      </c>
      <c r="P1471" s="4">
        <v>176</v>
      </c>
      <c r="Q1471" s="6">
        <v>3.9772727272727302</v>
      </c>
      <c r="R1471" s="7">
        <v>1.0090909090909099</v>
      </c>
      <c r="S1471" s="6">
        <v>0</v>
      </c>
      <c r="T1471" s="5">
        <v>0</v>
      </c>
      <c r="U1471" s="5">
        <v>0</v>
      </c>
      <c r="V1471" s="5">
        <f t="shared" si="30"/>
        <v>8.1374999999999993</v>
      </c>
      <c r="W1471" s="4">
        <v>0</v>
      </c>
    </row>
    <row r="1472" spans="1:23" x14ac:dyDescent="0.25">
      <c r="A1472" s="3" t="s">
        <v>1041</v>
      </c>
      <c r="B1472" s="3" t="s">
        <v>1042</v>
      </c>
      <c r="C1472" s="3" t="s">
        <v>2101</v>
      </c>
      <c r="D1472" s="3" t="s">
        <v>466</v>
      </c>
      <c r="E1472" s="4" t="s">
        <v>1026</v>
      </c>
      <c r="F1472" s="3" t="s">
        <v>1254</v>
      </c>
      <c r="G1472" s="3" t="s">
        <v>1177</v>
      </c>
      <c r="H1472" s="3" t="s">
        <v>1020</v>
      </c>
      <c r="I1472" s="3" t="s">
        <v>1047</v>
      </c>
      <c r="J1472" s="3" t="s">
        <v>1022</v>
      </c>
      <c r="K1472" s="3" t="s">
        <v>1025</v>
      </c>
      <c r="L1472" s="5">
        <v>6.25</v>
      </c>
      <c r="M1472" s="4">
        <v>3</v>
      </c>
      <c r="N1472" s="5">
        <v>8.1624999749999994</v>
      </c>
      <c r="O1472" s="5">
        <v>2.7208333250000001</v>
      </c>
      <c r="P1472" s="4">
        <v>6</v>
      </c>
      <c r="Q1472" s="6">
        <v>50</v>
      </c>
      <c r="R1472" s="7">
        <v>1.6666666666666701</v>
      </c>
      <c r="S1472" s="6">
        <v>0</v>
      </c>
      <c r="T1472" s="5">
        <v>0</v>
      </c>
      <c r="U1472" s="5">
        <v>0</v>
      </c>
      <c r="V1472" s="5">
        <f t="shared" si="30"/>
        <v>8.1624999749999994</v>
      </c>
      <c r="W1472" s="4">
        <v>0</v>
      </c>
    </row>
    <row r="1473" spans="1:23" x14ac:dyDescent="0.25">
      <c r="A1473" s="3" t="s">
        <v>1041</v>
      </c>
      <c r="B1473" s="3" t="s">
        <v>1042</v>
      </c>
      <c r="C1473" s="3" t="s">
        <v>2102</v>
      </c>
      <c r="D1473" s="3" t="s">
        <v>858</v>
      </c>
      <c r="E1473" s="4" t="s">
        <v>1026</v>
      </c>
      <c r="F1473" s="3" t="s">
        <v>1241</v>
      </c>
      <c r="G1473" s="3" t="s">
        <v>172</v>
      </c>
      <c r="H1473" s="3" t="s">
        <v>1020</v>
      </c>
      <c r="I1473" s="3" t="s">
        <v>1047</v>
      </c>
      <c r="J1473" s="3" t="s">
        <v>1022</v>
      </c>
      <c r="K1473" s="3" t="s">
        <v>1025</v>
      </c>
      <c r="L1473" s="5">
        <v>6.25</v>
      </c>
      <c r="M1473" s="4">
        <v>6</v>
      </c>
      <c r="N1473" s="5">
        <v>8.1874999499999994</v>
      </c>
      <c r="O1473" s="5">
        <v>1.3645833249999999</v>
      </c>
      <c r="P1473" s="4">
        <v>235</v>
      </c>
      <c r="Q1473" s="6">
        <v>2.5531914893617</v>
      </c>
      <c r="R1473" s="7">
        <v>1.64127659574468</v>
      </c>
      <c r="S1473" s="6">
        <v>0</v>
      </c>
      <c r="T1473" s="5">
        <v>0</v>
      </c>
      <c r="U1473" s="5">
        <v>0</v>
      </c>
      <c r="V1473" s="5">
        <f t="shared" si="30"/>
        <v>8.1874999499999994</v>
      </c>
      <c r="W1473" s="4">
        <v>0</v>
      </c>
    </row>
    <row r="1474" spans="1:23" x14ac:dyDescent="0.25">
      <c r="A1474" s="3" t="s">
        <v>1041</v>
      </c>
      <c r="B1474" s="3" t="s">
        <v>1042</v>
      </c>
      <c r="C1474" s="3" t="s">
        <v>2103</v>
      </c>
      <c r="D1474" s="3" t="s">
        <v>344</v>
      </c>
      <c r="E1474" s="4" t="s">
        <v>1026</v>
      </c>
      <c r="F1474" s="3" t="s">
        <v>1085</v>
      </c>
      <c r="G1474" s="3" t="s">
        <v>923</v>
      </c>
      <c r="H1474" s="3" t="s">
        <v>1020</v>
      </c>
      <c r="I1474" s="3" t="s">
        <v>1047</v>
      </c>
      <c r="J1474" s="3" t="s">
        <v>1022</v>
      </c>
      <c r="K1474" s="3" t="s">
        <v>1025</v>
      </c>
      <c r="L1474" s="5">
        <v>6.25</v>
      </c>
      <c r="M1474" s="4">
        <v>3</v>
      </c>
      <c r="N1474" s="5">
        <v>8.2624999875</v>
      </c>
      <c r="O1474" s="5">
        <v>2.7541666624999999</v>
      </c>
      <c r="P1474" s="4">
        <v>28</v>
      </c>
      <c r="Q1474" s="6">
        <v>10.714285714285699</v>
      </c>
      <c r="R1474" s="7">
        <v>1.21428571428571</v>
      </c>
      <c r="S1474" s="6">
        <v>0</v>
      </c>
      <c r="T1474" s="5">
        <v>0</v>
      </c>
      <c r="U1474" s="5">
        <v>0</v>
      </c>
      <c r="V1474" s="5">
        <f t="shared" ref="V1474:V1537" si="31">N1474</f>
        <v>8.2624999875</v>
      </c>
      <c r="W1474" s="4">
        <v>0</v>
      </c>
    </row>
    <row r="1475" spans="1:23" x14ac:dyDescent="0.25">
      <c r="A1475" s="3" t="s">
        <v>1041</v>
      </c>
      <c r="B1475" s="3" t="s">
        <v>1042</v>
      </c>
      <c r="C1475" s="3" t="s">
        <v>2104</v>
      </c>
      <c r="D1475" s="3" t="s">
        <v>2105</v>
      </c>
      <c r="E1475" s="4" t="s">
        <v>1026</v>
      </c>
      <c r="F1475" s="3" t="s">
        <v>1254</v>
      </c>
      <c r="G1475" s="3" t="s">
        <v>962</v>
      </c>
      <c r="H1475" s="3" t="s">
        <v>1020</v>
      </c>
      <c r="I1475" s="3" t="s">
        <v>1047</v>
      </c>
      <c r="J1475" s="3" t="s">
        <v>1022</v>
      </c>
      <c r="K1475" s="3" t="s">
        <v>1025</v>
      </c>
      <c r="L1475" s="5">
        <v>6.25</v>
      </c>
      <c r="M1475" s="4">
        <v>2</v>
      </c>
      <c r="N1475" s="5">
        <v>8.2750000000000004</v>
      </c>
      <c r="O1475" s="5">
        <v>4.1375000000000002</v>
      </c>
      <c r="P1475" s="4">
        <v>41</v>
      </c>
      <c r="Q1475" s="6">
        <v>4.8780487804878003</v>
      </c>
      <c r="R1475" s="7">
        <v>1.4836585365853701</v>
      </c>
      <c r="S1475" s="6">
        <v>0</v>
      </c>
      <c r="T1475" s="5">
        <v>0</v>
      </c>
      <c r="U1475" s="5">
        <v>0</v>
      </c>
      <c r="V1475" s="5">
        <f t="shared" si="31"/>
        <v>8.2750000000000004</v>
      </c>
      <c r="W1475" s="4">
        <v>0</v>
      </c>
    </row>
    <row r="1476" spans="1:23" x14ac:dyDescent="0.25">
      <c r="A1476" s="3" t="s">
        <v>1041</v>
      </c>
      <c r="B1476" s="3" t="s">
        <v>1042</v>
      </c>
      <c r="C1476" s="3" t="s">
        <v>2106</v>
      </c>
      <c r="D1476" s="3" t="s">
        <v>1537</v>
      </c>
      <c r="E1476" s="4" t="s">
        <v>1026</v>
      </c>
      <c r="F1476" s="3" t="s">
        <v>1241</v>
      </c>
      <c r="G1476" s="3" t="s">
        <v>1162</v>
      </c>
      <c r="H1476" s="3" t="s">
        <v>298</v>
      </c>
      <c r="I1476" s="3" t="s">
        <v>1047</v>
      </c>
      <c r="J1476" s="3" t="s">
        <v>1022</v>
      </c>
      <c r="K1476" s="3" t="s">
        <v>1025</v>
      </c>
      <c r="L1476" s="5">
        <v>6.25</v>
      </c>
      <c r="M1476" s="4">
        <v>3</v>
      </c>
      <c r="N1476" s="5">
        <v>8.2874999999999996</v>
      </c>
      <c r="O1476" s="5">
        <v>2.7625000000000002</v>
      </c>
      <c r="P1476" s="4">
        <v>50</v>
      </c>
      <c r="Q1476" s="6">
        <v>6</v>
      </c>
      <c r="R1476" s="7">
        <v>1.464</v>
      </c>
      <c r="S1476" s="6">
        <v>0</v>
      </c>
      <c r="T1476" s="5">
        <v>0</v>
      </c>
      <c r="U1476" s="5">
        <v>0</v>
      </c>
      <c r="V1476" s="5">
        <f t="shared" si="31"/>
        <v>8.2874999999999996</v>
      </c>
      <c r="W1476" s="4">
        <v>0</v>
      </c>
    </row>
    <row r="1477" spans="1:23" x14ac:dyDescent="0.25">
      <c r="A1477" s="3" t="s">
        <v>1041</v>
      </c>
      <c r="B1477" s="3" t="s">
        <v>1042</v>
      </c>
      <c r="C1477" s="3" t="s">
        <v>2107</v>
      </c>
      <c r="D1477" s="3" t="s">
        <v>2105</v>
      </c>
      <c r="E1477" s="4" t="s">
        <v>1026</v>
      </c>
      <c r="F1477" s="3" t="s">
        <v>1074</v>
      </c>
      <c r="G1477" s="3" t="s">
        <v>2842</v>
      </c>
      <c r="H1477" s="3" t="s">
        <v>1020</v>
      </c>
      <c r="I1477" s="3" t="s">
        <v>1047</v>
      </c>
      <c r="J1477" s="3" t="s">
        <v>1022</v>
      </c>
      <c r="K1477" s="3" t="s">
        <v>1025</v>
      </c>
      <c r="L1477" s="5">
        <v>6.25</v>
      </c>
      <c r="M1477" s="4">
        <v>2</v>
      </c>
      <c r="N1477" s="5">
        <v>8.2874999999999996</v>
      </c>
      <c r="O1477" s="5">
        <v>4.1437499999999998</v>
      </c>
      <c r="P1477" s="4">
        <v>39</v>
      </c>
      <c r="Q1477" s="6">
        <v>5.1282051282051304</v>
      </c>
      <c r="R1477" s="7">
        <v>1.12717948717949</v>
      </c>
      <c r="S1477" s="6">
        <v>0</v>
      </c>
      <c r="T1477" s="5">
        <v>0</v>
      </c>
      <c r="U1477" s="5">
        <v>0</v>
      </c>
      <c r="V1477" s="5">
        <f t="shared" si="31"/>
        <v>8.2874999999999996</v>
      </c>
      <c r="W1477" s="4">
        <v>0</v>
      </c>
    </row>
    <row r="1478" spans="1:23" x14ac:dyDescent="0.25">
      <c r="A1478" s="3" t="s">
        <v>1041</v>
      </c>
      <c r="B1478" s="3" t="s">
        <v>1042</v>
      </c>
      <c r="C1478" s="3" t="s">
        <v>2108</v>
      </c>
      <c r="D1478" s="3" t="s">
        <v>2393</v>
      </c>
      <c r="E1478" s="4" t="s">
        <v>1026</v>
      </c>
      <c r="F1478" s="3" t="s">
        <v>1273</v>
      </c>
      <c r="G1478" s="3" t="s">
        <v>1274</v>
      </c>
      <c r="H1478" s="3" t="s">
        <v>1020</v>
      </c>
      <c r="I1478" s="3" t="s">
        <v>1047</v>
      </c>
      <c r="J1478" s="3" t="s">
        <v>1022</v>
      </c>
      <c r="K1478" s="3" t="s">
        <v>1039</v>
      </c>
      <c r="L1478" s="5">
        <v>6.25</v>
      </c>
      <c r="M1478" s="4">
        <v>2</v>
      </c>
      <c r="N1478" s="5">
        <v>8.2874999999999996</v>
      </c>
      <c r="O1478" s="5">
        <v>4.1437499999999998</v>
      </c>
      <c r="P1478" s="4">
        <v>2</v>
      </c>
      <c r="Q1478" s="6">
        <v>100</v>
      </c>
      <c r="R1478" s="7">
        <v>1</v>
      </c>
      <c r="S1478" s="6">
        <v>0</v>
      </c>
      <c r="T1478" s="5">
        <v>0</v>
      </c>
      <c r="U1478" s="5">
        <v>0</v>
      </c>
      <c r="V1478" s="5">
        <f t="shared" si="31"/>
        <v>8.2874999999999996</v>
      </c>
      <c r="W1478" s="4">
        <v>0</v>
      </c>
    </row>
    <row r="1479" spans="1:23" x14ac:dyDescent="0.25">
      <c r="A1479" s="3" t="s">
        <v>1041</v>
      </c>
      <c r="B1479" s="3" t="s">
        <v>1042</v>
      </c>
      <c r="C1479" s="3" t="s">
        <v>2109</v>
      </c>
      <c r="D1479" s="3" t="s">
        <v>360</v>
      </c>
      <c r="E1479" s="4" t="s">
        <v>1026</v>
      </c>
      <c r="F1479" s="3" t="s">
        <v>1074</v>
      </c>
      <c r="G1479" s="3" t="s">
        <v>1580</v>
      </c>
      <c r="H1479" s="3" t="s">
        <v>1020</v>
      </c>
      <c r="I1479" s="3" t="s">
        <v>1047</v>
      </c>
      <c r="J1479" s="3" t="s">
        <v>1022</v>
      </c>
      <c r="K1479" s="3" t="s">
        <v>1025</v>
      </c>
      <c r="L1479" s="5">
        <v>6.25</v>
      </c>
      <c r="M1479" s="4">
        <v>2</v>
      </c>
      <c r="N1479" s="5">
        <v>8.3125</v>
      </c>
      <c r="O1479" s="5">
        <v>4.15625</v>
      </c>
      <c r="P1479" s="4">
        <v>60</v>
      </c>
      <c r="Q1479" s="6">
        <v>3.3333333333333299</v>
      </c>
      <c r="R1479" s="7">
        <v>1.08233333333333</v>
      </c>
      <c r="S1479" s="6">
        <v>0</v>
      </c>
      <c r="T1479" s="5">
        <v>0</v>
      </c>
      <c r="U1479" s="5">
        <v>0</v>
      </c>
      <c r="V1479" s="5">
        <f t="shared" si="31"/>
        <v>8.3125</v>
      </c>
      <c r="W1479" s="4">
        <v>0</v>
      </c>
    </row>
    <row r="1480" spans="1:23" x14ac:dyDescent="0.25">
      <c r="A1480" s="3" t="s">
        <v>1041</v>
      </c>
      <c r="B1480" s="3" t="s">
        <v>1042</v>
      </c>
      <c r="C1480" s="3" t="s">
        <v>2110</v>
      </c>
      <c r="D1480" s="3" t="s">
        <v>154</v>
      </c>
      <c r="E1480" s="4" t="s">
        <v>1026</v>
      </c>
      <c r="F1480" s="3" t="s">
        <v>1081</v>
      </c>
      <c r="G1480" s="3" t="s">
        <v>741</v>
      </c>
      <c r="H1480" s="3" t="s">
        <v>1020</v>
      </c>
      <c r="I1480" s="3" t="s">
        <v>1047</v>
      </c>
      <c r="J1480" s="3" t="s">
        <v>1022</v>
      </c>
      <c r="K1480" s="3" t="s">
        <v>1039</v>
      </c>
      <c r="L1480" s="5">
        <v>6.25</v>
      </c>
      <c r="M1480" s="4">
        <v>3</v>
      </c>
      <c r="N1480" s="5">
        <v>8.3374999874999993</v>
      </c>
      <c r="O1480" s="5">
        <v>2.7791666624999998</v>
      </c>
      <c r="P1480" s="4">
        <v>60</v>
      </c>
      <c r="Q1480" s="6">
        <v>5</v>
      </c>
      <c r="R1480" s="7">
        <v>3.5449999999999999</v>
      </c>
      <c r="S1480" s="6">
        <v>0</v>
      </c>
      <c r="T1480" s="5">
        <v>0</v>
      </c>
      <c r="U1480" s="5">
        <v>0</v>
      </c>
      <c r="V1480" s="5">
        <f t="shared" si="31"/>
        <v>8.3374999874999993</v>
      </c>
      <c r="W1480" s="4">
        <v>0</v>
      </c>
    </row>
    <row r="1481" spans="1:23" x14ac:dyDescent="0.25">
      <c r="A1481" s="3" t="s">
        <v>1041</v>
      </c>
      <c r="B1481" s="3" t="s">
        <v>1042</v>
      </c>
      <c r="C1481" s="3" t="s">
        <v>2111</v>
      </c>
      <c r="D1481" s="3" t="s">
        <v>2391</v>
      </c>
      <c r="E1481" s="4" t="s">
        <v>1026</v>
      </c>
      <c r="F1481" s="3" t="s">
        <v>1018</v>
      </c>
      <c r="G1481" s="3" t="s">
        <v>804</v>
      </c>
      <c r="H1481" s="3" t="s">
        <v>1020</v>
      </c>
      <c r="I1481" s="3" t="s">
        <v>1047</v>
      </c>
      <c r="J1481" s="3" t="s">
        <v>1022</v>
      </c>
      <c r="K1481" s="3" t="s">
        <v>1039</v>
      </c>
      <c r="L1481" s="5">
        <v>6.25</v>
      </c>
      <c r="M1481" s="4">
        <v>8</v>
      </c>
      <c r="N1481" s="5">
        <v>8.35</v>
      </c>
      <c r="O1481" s="5">
        <v>1.04375</v>
      </c>
      <c r="P1481" s="4">
        <v>97</v>
      </c>
      <c r="Q1481" s="6">
        <v>8.2474226804123703</v>
      </c>
      <c r="R1481" s="7">
        <v>4.9865979381443299</v>
      </c>
      <c r="S1481" s="6">
        <v>0</v>
      </c>
      <c r="T1481" s="5">
        <v>0</v>
      </c>
      <c r="U1481" s="5">
        <v>0</v>
      </c>
      <c r="V1481" s="5">
        <f t="shared" si="31"/>
        <v>8.35</v>
      </c>
      <c r="W1481" s="4">
        <v>0</v>
      </c>
    </row>
    <row r="1482" spans="1:23" x14ac:dyDescent="0.25">
      <c r="A1482" s="3" t="s">
        <v>1041</v>
      </c>
      <c r="B1482" s="3" t="s">
        <v>1042</v>
      </c>
      <c r="C1482" s="3" t="s">
        <v>2112</v>
      </c>
      <c r="D1482" s="3" t="s">
        <v>2113</v>
      </c>
      <c r="E1482" s="4" t="s">
        <v>1026</v>
      </c>
      <c r="F1482" s="3" t="s">
        <v>1074</v>
      </c>
      <c r="G1482" s="3" t="s">
        <v>2899</v>
      </c>
      <c r="H1482" s="3" t="s">
        <v>1020</v>
      </c>
      <c r="I1482" s="3" t="s">
        <v>1047</v>
      </c>
      <c r="J1482" s="3" t="s">
        <v>1022</v>
      </c>
      <c r="K1482" s="3" t="s">
        <v>1039</v>
      </c>
      <c r="L1482" s="5">
        <v>6.25</v>
      </c>
      <c r="M1482" s="4">
        <v>3</v>
      </c>
      <c r="N1482" s="5">
        <v>8.3874999750000008</v>
      </c>
      <c r="O1482" s="5">
        <v>2.7958333250000003</v>
      </c>
      <c r="P1482" s="4">
        <v>17</v>
      </c>
      <c r="Q1482" s="6">
        <v>17.647058823529399</v>
      </c>
      <c r="R1482" s="7">
        <v>1.30529411764706</v>
      </c>
      <c r="S1482" s="6">
        <v>0</v>
      </c>
      <c r="T1482" s="5">
        <v>0</v>
      </c>
      <c r="U1482" s="5">
        <v>0</v>
      </c>
      <c r="V1482" s="5">
        <f t="shared" si="31"/>
        <v>8.3874999750000008</v>
      </c>
      <c r="W1482" s="4">
        <v>0</v>
      </c>
    </row>
    <row r="1483" spans="1:23" x14ac:dyDescent="0.25">
      <c r="A1483" s="3" t="s">
        <v>1041</v>
      </c>
      <c r="B1483" s="3" t="s">
        <v>1042</v>
      </c>
      <c r="C1483" s="3" t="s">
        <v>2114</v>
      </c>
      <c r="D1483" s="3" t="s">
        <v>1301</v>
      </c>
      <c r="E1483" s="4" t="s">
        <v>1026</v>
      </c>
      <c r="F1483" s="3" t="s">
        <v>1254</v>
      </c>
      <c r="G1483" s="3" t="s">
        <v>1255</v>
      </c>
      <c r="H1483" s="3" t="s">
        <v>1020</v>
      </c>
      <c r="I1483" s="3" t="s">
        <v>1047</v>
      </c>
      <c r="J1483" s="3" t="s">
        <v>1022</v>
      </c>
      <c r="K1483" s="3" t="s">
        <v>1025</v>
      </c>
      <c r="L1483" s="5">
        <v>6.25</v>
      </c>
      <c r="M1483" s="4">
        <v>3</v>
      </c>
      <c r="N1483" s="5">
        <v>8.4249999749999986</v>
      </c>
      <c r="O1483" s="5">
        <v>2.8083333249999995</v>
      </c>
      <c r="P1483" s="4">
        <v>4</v>
      </c>
      <c r="Q1483" s="6">
        <v>75</v>
      </c>
      <c r="R1483" s="7">
        <v>2.75</v>
      </c>
      <c r="S1483" s="6">
        <v>0</v>
      </c>
      <c r="T1483" s="5">
        <v>0</v>
      </c>
      <c r="U1483" s="5">
        <v>0</v>
      </c>
      <c r="V1483" s="5">
        <f t="shared" si="31"/>
        <v>8.4249999749999986</v>
      </c>
      <c r="W1483" s="4">
        <v>0</v>
      </c>
    </row>
    <row r="1484" spans="1:23" x14ac:dyDescent="0.25">
      <c r="A1484" s="3" t="s">
        <v>1041</v>
      </c>
      <c r="B1484" s="3" t="s">
        <v>1042</v>
      </c>
      <c r="C1484" s="3" t="s">
        <v>2115</v>
      </c>
      <c r="D1484" s="3" t="s">
        <v>2116</v>
      </c>
      <c r="E1484" s="4" t="s">
        <v>1026</v>
      </c>
      <c r="F1484" s="3" t="s">
        <v>1018</v>
      </c>
      <c r="G1484" s="3" t="s">
        <v>893</v>
      </c>
      <c r="H1484" s="3" t="s">
        <v>1020</v>
      </c>
      <c r="I1484" s="3" t="s">
        <v>1047</v>
      </c>
      <c r="J1484" s="3" t="s">
        <v>1022</v>
      </c>
      <c r="K1484" s="3" t="s">
        <v>1039</v>
      </c>
      <c r="L1484" s="5">
        <v>6.25</v>
      </c>
      <c r="M1484" s="4">
        <v>4</v>
      </c>
      <c r="N1484" s="5">
        <v>8.4375</v>
      </c>
      <c r="O1484" s="5">
        <v>2.109375</v>
      </c>
      <c r="P1484" s="4">
        <v>70</v>
      </c>
      <c r="Q1484" s="6">
        <v>5.71428571428571</v>
      </c>
      <c r="R1484" s="7">
        <v>1.76714285714286</v>
      </c>
      <c r="S1484" s="6">
        <v>0</v>
      </c>
      <c r="T1484" s="5">
        <v>0</v>
      </c>
      <c r="U1484" s="5">
        <v>0</v>
      </c>
      <c r="V1484" s="5">
        <f t="shared" si="31"/>
        <v>8.4375</v>
      </c>
      <c r="W1484" s="4">
        <v>0</v>
      </c>
    </row>
    <row r="1485" spans="1:23" x14ac:dyDescent="0.25">
      <c r="A1485" s="3" t="s">
        <v>1041</v>
      </c>
      <c r="B1485" s="3" t="s">
        <v>1042</v>
      </c>
      <c r="C1485" s="3" t="s">
        <v>2117</v>
      </c>
      <c r="D1485" s="3" t="s">
        <v>51</v>
      </c>
      <c r="E1485" s="4" t="s">
        <v>1026</v>
      </c>
      <c r="F1485" s="3" t="s">
        <v>1018</v>
      </c>
      <c r="G1485" s="3" t="s">
        <v>52</v>
      </c>
      <c r="H1485" s="3" t="s">
        <v>1020</v>
      </c>
      <c r="I1485" s="3" t="s">
        <v>1047</v>
      </c>
      <c r="J1485" s="3" t="s">
        <v>1022</v>
      </c>
      <c r="K1485" s="3" t="s">
        <v>1039</v>
      </c>
      <c r="L1485" s="5">
        <v>6.25</v>
      </c>
      <c r="M1485" s="4">
        <v>6</v>
      </c>
      <c r="N1485" s="5">
        <v>8.4499999499999987</v>
      </c>
      <c r="O1485" s="5">
        <v>1.4083333249999999</v>
      </c>
      <c r="P1485" s="4">
        <v>355</v>
      </c>
      <c r="Q1485" s="6">
        <v>1.6901408450704201</v>
      </c>
      <c r="R1485" s="7">
        <v>1.37267605633803</v>
      </c>
      <c r="S1485" s="6">
        <v>0</v>
      </c>
      <c r="T1485" s="5">
        <v>0</v>
      </c>
      <c r="U1485" s="5">
        <v>0</v>
      </c>
      <c r="V1485" s="5">
        <f t="shared" si="31"/>
        <v>8.4499999499999987</v>
      </c>
      <c r="W1485" s="4">
        <v>0</v>
      </c>
    </row>
    <row r="1486" spans="1:23" x14ac:dyDescent="0.25">
      <c r="A1486" s="3" t="s">
        <v>1041</v>
      </c>
      <c r="B1486" s="3" t="s">
        <v>1042</v>
      </c>
      <c r="C1486" s="3" t="s">
        <v>2118</v>
      </c>
      <c r="D1486" s="3" t="s">
        <v>3029</v>
      </c>
      <c r="E1486" s="4" t="s">
        <v>1026</v>
      </c>
      <c r="F1486" s="3" t="s">
        <v>1018</v>
      </c>
      <c r="G1486" s="3" t="s">
        <v>271</v>
      </c>
      <c r="H1486" s="3" t="s">
        <v>1020</v>
      </c>
      <c r="I1486" s="3" t="s">
        <v>1047</v>
      </c>
      <c r="J1486" s="3" t="s">
        <v>1022</v>
      </c>
      <c r="K1486" s="3" t="s">
        <v>1039</v>
      </c>
      <c r="L1486" s="5">
        <v>6.25</v>
      </c>
      <c r="M1486" s="4">
        <v>10</v>
      </c>
      <c r="N1486" s="5">
        <v>8.4499999999999993</v>
      </c>
      <c r="O1486" s="5">
        <v>0.84499999999999997</v>
      </c>
      <c r="P1486" s="4">
        <v>675</v>
      </c>
      <c r="Q1486" s="6">
        <v>1.4814814814814801</v>
      </c>
      <c r="R1486" s="7">
        <v>2.55437037037037</v>
      </c>
      <c r="S1486" s="6">
        <v>0</v>
      </c>
      <c r="T1486" s="5">
        <v>0</v>
      </c>
      <c r="U1486" s="5">
        <v>0</v>
      </c>
      <c r="V1486" s="5">
        <f t="shared" si="31"/>
        <v>8.4499999999999993</v>
      </c>
      <c r="W1486" s="4">
        <v>0</v>
      </c>
    </row>
    <row r="1487" spans="1:23" x14ac:dyDescent="0.25">
      <c r="A1487" s="3" t="s">
        <v>1041</v>
      </c>
      <c r="B1487" s="3" t="s">
        <v>1042</v>
      </c>
      <c r="C1487" s="3" t="s">
        <v>2119</v>
      </c>
      <c r="D1487" s="3" t="s">
        <v>1203</v>
      </c>
      <c r="E1487" s="4" t="s">
        <v>1026</v>
      </c>
      <c r="F1487" s="3" t="s">
        <v>1074</v>
      </c>
      <c r="G1487" s="3" t="s">
        <v>984</v>
      </c>
      <c r="H1487" s="3" t="s">
        <v>1020</v>
      </c>
      <c r="I1487" s="3" t="s">
        <v>1047</v>
      </c>
      <c r="J1487" s="3" t="s">
        <v>1022</v>
      </c>
      <c r="K1487" s="3" t="s">
        <v>1039</v>
      </c>
      <c r="L1487" s="5">
        <v>6.25</v>
      </c>
      <c r="M1487" s="4">
        <v>2</v>
      </c>
      <c r="N1487" s="5">
        <v>8.4499999999999993</v>
      </c>
      <c r="O1487" s="5">
        <v>4.2249999999999996</v>
      </c>
      <c r="P1487" s="4">
        <v>15</v>
      </c>
      <c r="Q1487" s="6">
        <v>13.3333333333333</v>
      </c>
      <c r="R1487" s="7">
        <v>1.21333333333333</v>
      </c>
      <c r="S1487" s="6">
        <v>0</v>
      </c>
      <c r="T1487" s="5">
        <v>0</v>
      </c>
      <c r="U1487" s="5">
        <v>0</v>
      </c>
      <c r="V1487" s="5">
        <f t="shared" si="31"/>
        <v>8.4499999999999993</v>
      </c>
      <c r="W1487" s="4">
        <v>0</v>
      </c>
    </row>
    <row r="1488" spans="1:23" x14ac:dyDescent="0.25">
      <c r="A1488" s="3" t="s">
        <v>1041</v>
      </c>
      <c r="B1488" s="3" t="s">
        <v>1042</v>
      </c>
      <c r="C1488" s="3" t="s">
        <v>2120</v>
      </c>
      <c r="D1488" s="3" t="s">
        <v>413</v>
      </c>
      <c r="E1488" s="4" t="s">
        <v>1026</v>
      </c>
      <c r="F1488" s="3" t="s">
        <v>1629</v>
      </c>
      <c r="G1488" s="3" t="s">
        <v>1742</v>
      </c>
      <c r="H1488" s="3" t="s">
        <v>1020</v>
      </c>
      <c r="I1488" s="3" t="s">
        <v>1047</v>
      </c>
      <c r="J1488" s="3" t="s">
        <v>1022</v>
      </c>
      <c r="K1488" s="3" t="s">
        <v>1025</v>
      </c>
      <c r="L1488" s="5">
        <v>6.25</v>
      </c>
      <c r="M1488" s="4">
        <v>2</v>
      </c>
      <c r="N1488" s="5">
        <v>8.5374999999999996</v>
      </c>
      <c r="O1488" s="5">
        <v>4.2687499999999998</v>
      </c>
      <c r="P1488" s="4">
        <v>54</v>
      </c>
      <c r="Q1488" s="6">
        <v>3.7037037037037002</v>
      </c>
      <c r="R1488" s="7">
        <v>1.2685185185185199</v>
      </c>
      <c r="S1488" s="6">
        <v>0</v>
      </c>
      <c r="T1488" s="5">
        <v>0</v>
      </c>
      <c r="U1488" s="5">
        <v>0</v>
      </c>
      <c r="V1488" s="5">
        <f t="shared" si="31"/>
        <v>8.5374999999999996</v>
      </c>
      <c r="W1488" s="4">
        <v>0</v>
      </c>
    </row>
    <row r="1489" spans="1:23" x14ac:dyDescent="0.25">
      <c r="A1489" s="3" t="s">
        <v>1041</v>
      </c>
      <c r="B1489" s="3" t="s">
        <v>1042</v>
      </c>
      <c r="C1489" s="3" t="s">
        <v>2121</v>
      </c>
      <c r="D1489" s="3" t="s">
        <v>1788</v>
      </c>
      <c r="E1489" s="4" t="s">
        <v>1026</v>
      </c>
      <c r="F1489" s="3" t="s">
        <v>1061</v>
      </c>
      <c r="G1489" s="3" t="s">
        <v>1281</v>
      </c>
      <c r="H1489" s="3" t="s">
        <v>1020</v>
      </c>
      <c r="I1489" s="3" t="s">
        <v>1047</v>
      </c>
      <c r="J1489" s="3" t="s">
        <v>1022</v>
      </c>
      <c r="K1489" s="3" t="s">
        <v>1023</v>
      </c>
      <c r="L1489" s="5">
        <v>6.25</v>
      </c>
      <c r="M1489" s="4">
        <v>4</v>
      </c>
      <c r="N1489" s="5">
        <v>8.5749999999999993</v>
      </c>
      <c r="O1489" s="5">
        <v>2.1437499999999998</v>
      </c>
      <c r="P1489" s="4">
        <v>9</v>
      </c>
      <c r="Q1489" s="6">
        <v>44.4444444444444</v>
      </c>
      <c r="R1489" s="7">
        <v>2</v>
      </c>
      <c r="S1489" s="6">
        <v>0</v>
      </c>
      <c r="T1489" s="5">
        <v>0</v>
      </c>
      <c r="U1489" s="5">
        <v>0</v>
      </c>
      <c r="V1489" s="5">
        <f t="shared" si="31"/>
        <v>8.5749999999999993</v>
      </c>
      <c r="W1489" s="4">
        <v>0</v>
      </c>
    </row>
    <row r="1490" spans="1:23" x14ac:dyDescent="0.25">
      <c r="A1490" s="3" t="s">
        <v>1041</v>
      </c>
      <c r="B1490" s="3" t="s">
        <v>1042</v>
      </c>
      <c r="C1490" s="3" t="s">
        <v>2122</v>
      </c>
      <c r="D1490" s="3" t="s">
        <v>3082</v>
      </c>
      <c r="E1490" s="4" t="s">
        <v>1026</v>
      </c>
      <c r="F1490" s="3" t="s">
        <v>1081</v>
      </c>
      <c r="G1490" s="3" t="s">
        <v>1317</v>
      </c>
      <c r="H1490" s="3" t="s">
        <v>1020</v>
      </c>
      <c r="I1490" s="3" t="s">
        <v>1047</v>
      </c>
      <c r="J1490" s="3" t="s">
        <v>1022</v>
      </c>
      <c r="K1490" s="3" t="s">
        <v>1025</v>
      </c>
      <c r="L1490" s="5">
        <v>6.25</v>
      </c>
      <c r="M1490" s="4">
        <v>2</v>
      </c>
      <c r="N1490" s="5">
        <v>8.5875000000000004</v>
      </c>
      <c r="O1490" s="5">
        <v>4.2937500000000002</v>
      </c>
      <c r="P1490" s="4">
        <v>267</v>
      </c>
      <c r="Q1490" s="6">
        <v>0.74906367041198496</v>
      </c>
      <c r="R1490" s="7">
        <v>2.8980524344569298</v>
      </c>
      <c r="S1490" s="6">
        <v>0</v>
      </c>
      <c r="T1490" s="5">
        <v>0</v>
      </c>
      <c r="U1490" s="5">
        <v>0</v>
      </c>
      <c r="V1490" s="5">
        <f t="shared" si="31"/>
        <v>8.5875000000000004</v>
      </c>
      <c r="W1490" s="4">
        <v>0</v>
      </c>
    </row>
    <row r="1491" spans="1:23" x14ac:dyDescent="0.25">
      <c r="A1491" s="3" t="s">
        <v>1041</v>
      </c>
      <c r="B1491" s="3" t="s">
        <v>1042</v>
      </c>
      <c r="C1491" s="3" t="s">
        <v>2123</v>
      </c>
      <c r="D1491" s="3" t="s">
        <v>358</v>
      </c>
      <c r="E1491" s="4" t="s">
        <v>1026</v>
      </c>
      <c r="F1491" s="3" t="s">
        <v>1024</v>
      </c>
      <c r="G1491" s="3" t="s">
        <v>3075</v>
      </c>
      <c r="H1491" s="3" t="s">
        <v>1020</v>
      </c>
      <c r="I1491" s="3" t="s">
        <v>1047</v>
      </c>
      <c r="J1491" s="3" t="s">
        <v>1022</v>
      </c>
      <c r="K1491" s="3" t="s">
        <v>1039</v>
      </c>
      <c r="L1491" s="5">
        <v>6.25</v>
      </c>
      <c r="M1491" s="4">
        <v>4</v>
      </c>
      <c r="N1491" s="5">
        <v>8.6125000000000007</v>
      </c>
      <c r="O1491" s="5">
        <v>2.1531250000000002</v>
      </c>
      <c r="P1491" s="4">
        <v>117</v>
      </c>
      <c r="Q1491" s="6">
        <v>3.41880341880342</v>
      </c>
      <c r="R1491" s="7">
        <v>2.7845299145299101</v>
      </c>
      <c r="S1491" s="6">
        <v>0</v>
      </c>
      <c r="T1491" s="5">
        <v>0</v>
      </c>
      <c r="U1491" s="5">
        <v>0</v>
      </c>
      <c r="V1491" s="5">
        <f t="shared" si="31"/>
        <v>8.6125000000000007</v>
      </c>
      <c r="W1491" s="4">
        <v>0</v>
      </c>
    </row>
    <row r="1492" spans="1:23" x14ac:dyDescent="0.25">
      <c r="A1492" s="3" t="s">
        <v>1041</v>
      </c>
      <c r="B1492" s="3" t="s">
        <v>1042</v>
      </c>
      <c r="C1492" s="3" t="s">
        <v>2124</v>
      </c>
      <c r="D1492" s="3" t="s">
        <v>1374</v>
      </c>
      <c r="E1492" s="4" t="s">
        <v>1026</v>
      </c>
      <c r="F1492" s="3" t="s">
        <v>1061</v>
      </c>
      <c r="G1492" s="3" t="s">
        <v>220</v>
      </c>
      <c r="H1492" s="3" t="s">
        <v>1020</v>
      </c>
      <c r="I1492" s="3" t="s">
        <v>1047</v>
      </c>
      <c r="J1492" s="3" t="s">
        <v>1022</v>
      </c>
      <c r="K1492" s="3" t="s">
        <v>1039</v>
      </c>
      <c r="L1492" s="5">
        <v>6.25</v>
      </c>
      <c r="M1492" s="4">
        <v>3</v>
      </c>
      <c r="N1492" s="5">
        <v>8.625</v>
      </c>
      <c r="O1492" s="5">
        <v>2.875</v>
      </c>
      <c r="P1492" s="4">
        <v>124</v>
      </c>
      <c r="Q1492" s="6">
        <v>2.4193548387096802</v>
      </c>
      <c r="R1492" s="7">
        <v>3.9604838709677401</v>
      </c>
      <c r="S1492" s="6">
        <v>0</v>
      </c>
      <c r="T1492" s="5">
        <v>0</v>
      </c>
      <c r="U1492" s="5">
        <v>0</v>
      </c>
      <c r="V1492" s="5">
        <f t="shared" si="31"/>
        <v>8.625</v>
      </c>
      <c r="W1492" s="4">
        <v>0</v>
      </c>
    </row>
    <row r="1493" spans="1:23" x14ac:dyDescent="0.25">
      <c r="A1493" s="3" t="s">
        <v>1041</v>
      </c>
      <c r="B1493" s="3" t="s">
        <v>1042</v>
      </c>
      <c r="C1493" s="3" t="s">
        <v>2125</v>
      </c>
      <c r="D1493" s="3" t="s">
        <v>2126</v>
      </c>
      <c r="E1493" s="4" t="s">
        <v>1026</v>
      </c>
      <c r="F1493" s="3" t="s">
        <v>1018</v>
      </c>
      <c r="G1493" s="3" t="s">
        <v>746</v>
      </c>
      <c r="H1493" s="3" t="s">
        <v>1020</v>
      </c>
      <c r="I1493" s="3" t="s">
        <v>1047</v>
      </c>
      <c r="J1493" s="3" t="s">
        <v>1022</v>
      </c>
      <c r="K1493" s="3" t="s">
        <v>1039</v>
      </c>
      <c r="L1493" s="5">
        <v>6.25</v>
      </c>
      <c r="M1493" s="4">
        <v>3</v>
      </c>
      <c r="N1493" s="5">
        <v>8.6499999750000001</v>
      </c>
      <c r="O1493" s="5">
        <v>2.8833333249999997</v>
      </c>
      <c r="P1493" s="4">
        <v>113</v>
      </c>
      <c r="Q1493" s="6">
        <v>2.65486725663717</v>
      </c>
      <c r="R1493" s="7">
        <v>2.2840707964601799</v>
      </c>
      <c r="S1493" s="6">
        <v>0</v>
      </c>
      <c r="T1493" s="5">
        <v>0</v>
      </c>
      <c r="U1493" s="5">
        <v>0</v>
      </c>
      <c r="V1493" s="5">
        <f t="shared" si="31"/>
        <v>8.6499999750000001</v>
      </c>
      <c r="W1493" s="4">
        <v>0</v>
      </c>
    </row>
    <row r="1494" spans="1:23" x14ac:dyDescent="0.25">
      <c r="A1494" s="3" t="s">
        <v>1041</v>
      </c>
      <c r="B1494" s="3" t="s">
        <v>1042</v>
      </c>
      <c r="C1494" s="3" t="s">
        <v>2127</v>
      </c>
      <c r="D1494" s="3" t="s">
        <v>569</v>
      </c>
      <c r="E1494" s="4" t="s">
        <v>1026</v>
      </c>
      <c r="F1494" s="3" t="s">
        <v>1081</v>
      </c>
      <c r="G1494" s="3" t="s">
        <v>1317</v>
      </c>
      <c r="H1494" s="3" t="s">
        <v>1020</v>
      </c>
      <c r="I1494" s="3" t="s">
        <v>1047</v>
      </c>
      <c r="J1494" s="3" t="s">
        <v>1022</v>
      </c>
      <c r="K1494" s="3" t="s">
        <v>1025</v>
      </c>
      <c r="L1494" s="5">
        <v>6.25</v>
      </c>
      <c r="M1494" s="4">
        <v>3</v>
      </c>
      <c r="N1494" s="5">
        <v>8.6499999750000001</v>
      </c>
      <c r="O1494" s="5">
        <v>2.8833333249999997</v>
      </c>
      <c r="P1494" s="4">
        <v>6</v>
      </c>
      <c r="Q1494" s="6">
        <v>50</v>
      </c>
      <c r="R1494" s="7">
        <v>1</v>
      </c>
      <c r="S1494" s="6">
        <v>0</v>
      </c>
      <c r="T1494" s="5">
        <v>0</v>
      </c>
      <c r="U1494" s="5">
        <v>0</v>
      </c>
      <c r="V1494" s="5">
        <f t="shared" si="31"/>
        <v>8.6499999750000001</v>
      </c>
      <c r="W1494" s="4">
        <v>0</v>
      </c>
    </row>
    <row r="1495" spans="1:23" x14ac:dyDescent="0.25">
      <c r="A1495" s="3" t="s">
        <v>1041</v>
      </c>
      <c r="B1495" s="3" t="s">
        <v>1042</v>
      </c>
      <c r="C1495" s="3" t="s">
        <v>2128</v>
      </c>
      <c r="D1495" s="3" t="s">
        <v>1699</v>
      </c>
      <c r="E1495" s="4" t="s">
        <v>1026</v>
      </c>
      <c r="F1495" s="3" t="s">
        <v>1241</v>
      </c>
      <c r="G1495" s="3" t="s">
        <v>265</v>
      </c>
      <c r="H1495" s="3" t="s">
        <v>1020</v>
      </c>
      <c r="I1495" s="3" t="s">
        <v>1047</v>
      </c>
      <c r="J1495" s="3" t="s">
        <v>1022</v>
      </c>
      <c r="K1495" s="3" t="s">
        <v>1025</v>
      </c>
      <c r="L1495" s="5">
        <v>6.25</v>
      </c>
      <c r="M1495" s="4">
        <v>7</v>
      </c>
      <c r="N1495" s="5">
        <v>8.7249999374999998</v>
      </c>
      <c r="O1495" s="5">
        <v>1.2464285625</v>
      </c>
      <c r="P1495" s="4">
        <v>131</v>
      </c>
      <c r="Q1495" s="6">
        <v>5.3435114503816799</v>
      </c>
      <c r="R1495" s="7">
        <v>2.3770992366412198</v>
      </c>
      <c r="S1495" s="6">
        <v>0</v>
      </c>
      <c r="T1495" s="5">
        <v>0</v>
      </c>
      <c r="U1495" s="5">
        <v>0</v>
      </c>
      <c r="V1495" s="5">
        <f t="shared" si="31"/>
        <v>8.7249999374999998</v>
      </c>
      <c r="W1495" s="4">
        <v>0</v>
      </c>
    </row>
    <row r="1496" spans="1:23" x14ac:dyDescent="0.25">
      <c r="A1496" s="3" t="s">
        <v>1041</v>
      </c>
      <c r="B1496" s="3" t="s">
        <v>1042</v>
      </c>
      <c r="C1496" s="3" t="s">
        <v>2129</v>
      </c>
      <c r="D1496" s="3" t="s">
        <v>275</v>
      </c>
      <c r="E1496" s="4" t="s">
        <v>1026</v>
      </c>
      <c r="F1496" s="3" t="s">
        <v>1061</v>
      </c>
      <c r="G1496" s="3" t="s">
        <v>2918</v>
      </c>
      <c r="H1496" s="3" t="s">
        <v>1020</v>
      </c>
      <c r="I1496" s="3" t="s">
        <v>1047</v>
      </c>
      <c r="J1496" s="3" t="s">
        <v>1022</v>
      </c>
      <c r="K1496" s="3" t="s">
        <v>1039</v>
      </c>
      <c r="L1496" s="5">
        <v>6.25</v>
      </c>
      <c r="M1496" s="4">
        <v>3</v>
      </c>
      <c r="N1496" s="5">
        <v>8.7750000000000004</v>
      </c>
      <c r="O1496" s="5">
        <v>2.9249999999999998</v>
      </c>
      <c r="P1496" s="4">
        <v>28</v>
      </c>
      <c r="Q1496" s="6">
        <v>10.714285714285699</v>
      </c>
      <c r="R1496" s="7">
        <v>1.03428571428571</v>
      </c>
      <c r="S1496" s="6">
        <v>0</v>
      </c>
      <c r="T1496" s="5">
        <v>0</v>
      </c>
      <c r="U1496" s="5">
        <v>0</v>
      </c>
      <c r="V1496" s="5">
        <f t="shared" si="31"/>
        <v>8.7750000000000004</v>
      </c>
      <c r="W1496" s="4">
        <v>0</v>
      </c>
    </row>
    <row r="1497" spans="1:23" x14ac:dyDescent="0.25">
      <c r="A1497" s="3" t="s">
        <v>1041</v>
      </c>
      <c r="B1497" s="3" t="s">
        <v>1042</v>
      </c>
      <c r="C1497" s="3" t="s">
        <v>2130</v>
      </c>
      <c r="D1497" s="3" t="s">
        <v>2131</v>
      </c>
      <c r="E1497" s="4" t="s">
        <v>1026</v>
      </c>
      <c r="F1497" s="3" t="s">
        <v>1018</v>
      </c>
      <c r="G1497" s="3" t="s">
        <v>122</v>
      </c>
      <c r="H1497" s="3" t="s">
        <v>1020</v>
      </c>
      <c r="I1497" s="3" t="s">
        <v>1047</v>
      </c>
      <c r="J1497" s="3" t="s">
        <v>1022</v>
      </c>
      <c r="K1497" s="3" t="s">
        <v>1025</v>
      </c>
      <c r="L1497" s="5">
        <v>6.25</v>
      </c>
      <c r="M1497" s="4">
        <v>7</v>
      </c>
      <c r="N1497" s="5">
        <v>8.8749999625000004</v>
      </c>
      <c r="O1497" s="5">
        <v>1.2678571375000001</v>
      </c>
      <c r="P1497" s="4">
        <v>196</v>
      </c>
      <c r="Q1497" s="6">
        <v>3.5714285714285698</v>
      </c>
      <c r="R1497" s="7">
        <v>3.7642857142857098</v>
      </c>
      <c r="S1497" s="6">
        <v>0</v>
      </c>
      <c r="T1497" s="5">
        <v>0</v>
      </c>
      <c r="U1497" s="5">
        <v>0</v>
      </c>
      <c r="V1497" s="5">
        <f t="shared" si="31"/>
        <v>8.8749999625000004</v>
      </c>
      <c r="W1497" s="4">
        <v>0</v>
      </c>
    </row>
    <row r="1498" spans="1:23" x14ac:dyDescent="0.25">
      <c r="A1498" s="3" t="s">
        <v>1041</v>
      </c>
      <c r="B1498" s="3" t="s">
        <v>1042</v>
      </c>
      <c r="C1498" s="3" t="s">
        <v>2132</v>
      </c>
      <c r="D1498" s="3" t="s">
        <v>80</v>
      </c>
      <c r="E1498" s="4" t="s">
        <v>1026</v>
      </c>
      <c r="F1498" s="3" t="s">
        <v>1024</v>
      </c>
      <c r="G1498" s="3" t="s">
        <v>830</v>
      </c>
      <c r="H1498" s="3" t="s">
        <v>1020</v>
      </c>
      <c r="I1498" s="3" t="s">
        <v>1047</v>
      </c>
      <c r="J1498" s="3" t="s">
        <v>1022</v>
      </c>
      <c r="K1498" s="3" t="s">
        <v>1025</v>
      </c>
      <c r="L1498" s="5">
        <v>6.25</v>
      </c>
      <c r="M1498" s="4">
        <v>3</v>
      </c>
      <c r="N1498" s="5">
        <v>8.8749999749999997</v>
      </c>
      <c r="O1498" s="5">
        <v>2.9583333249999999</v>
      </c>
      <c r="P1498" s="4">
        <v>34</v>
      </c>
      <c r="Q1498" s="6">
        <v>8.8235294117647101</v>
      </c>
      <c r="R1498" s="7">
        <v>3.50176470588235</v>
      </c>
      <c r="S1498" s="6">
        <v>0</v>
      </c>
      <c r="T1498" s="5">
        <v>0</v>
      </c>
      <c r="U1498" s="5">
        <v>0</v>
      </c>
      <c r="V1498" s="5">
        <f t="shared" si="31"/>
        <v>8.8749999749999997</v>
      </c>
      <c r="W1498" s="4">
        <v>0</v>
      </c>
    </row>
    <row r="1499" spans="1:23" x14ac:dyDescent="0.25">
      <c r="A1499" s="3" t="s">
        <v>1041</v>
      </c>
      <c r="B1499" s="3" t="s">
        <v>1042</v>
      </c>
      <c r="C1499" s="3" t="s">
        <v>2133</v>
      </c>
      <c r="D1499" s="3" t="s">
        <v>1280</v>
      </c>
      <c r="E1499" s="4" t="s">
        <v>1026</v>
      </c>
      <c r="F1499" s="3" t="s">
        <v>1308</v>
      </c>
      <c r="G1499" s="3" t="s">
        <v>14</v>
      </c>
      <c r="H1499" s="3" t="s">
        <v>1020</v>
      </c>
      <c r="I1499" s="3" t="s">
        <v>1047</v>
      </c>
      <c r="J1499" s="3" t="s">
        <v>1022</v>
      </c>
      <c r="K1499" s="3" t="s">
        <v>1025</v>
      </c>
      <c r="L1499" s="5">
        <v>6.25</v>
      </c>
      <c r="M1499" s="4">
        <v>2</v>
      </c>
      <c r="N1499" s="5">
        <v>8.9124999999999996</v>
      </c>
      <c r="O1499" s="5">
        <v>4.4562499999999998</v>
      </c>
      <c r="P1499" s="4">
        <v>6</v>
      </c>
      <c r="Q1499" s="6">
        <v>33.3333333333333</v>
      </c>
      <c r="R1499" s="7">
        <v>2.5</v>
      </c>
      <c r="S1499" s="6">
        <v>0</v>
      </c>
      <c r="T1499" s="5">
        <v>0</v>
      </c>
      <c r="U1499" s="5">
        <v>0</v>
      </c>
      <c r="V1499" s="5">
        <f t="shared" si="31"/>
        <v>8.9124999999999996</v>
      </c>
      <c r="W1499" s="4">
        <v>0</v>
      </c>
    </row>
    <row r="1500" spans="1:23" x14ac:dyDescent="0.25">
      <c r="A1500" s="3" t="s">
        <v>1041</v>
      </c>
      <c r="B1500" s="3" t="s">
        <v>1042</v>
      </c>
      <c r="C1500" s="3" t="s">
        <v>2134</v>
      </c>
      <c r="D1500" s="3" t="s">
        <v>1259</v>
      </c>
      <c r="E1500" s="4" t="s">
        <v>1026</v>
      </c>
      <c r="F1500" s="3" t="s">
        <v>1018</v>
      </c>
      <c r="G1500" s="3" t="s">
        <v>1019</v>
      </c>
      <c r="H1500" s="3" t="s">
        <v>1020</v>
      </c>
      <c r="I1500" s="3" t="s">
        <v>1047</v>
      </c>
      <c r="J1500" s="3" t="s">
        <v>1022</v>
      </c>
      <c r="K1500" s="3" t="s">
        <v>1025</v>
      </c>
      <c r="L1500" s="5">
        <v>6.25</v>
      </c>
      <c r="M1500" s="4">
        <v>9</v>
      </c>
      <c r="N1500" s="5">
        <v>8.9374999499999994</v>
      </c>
      <c r="O1500" s="5">
        <v>0.99305555000000001</v>
      </c>
      <c r="P1500" s="4">
        <v>111</v>
      </c>
      <c r="Q1500" s="6">
        <v>8.1081081081081106</v>
      </c>
      <c r="R1500" s="7">
        <v>5.2198198198198202</v>
      </c>
      <c r="S1500" s="6">
        <v>0</v>
      </c>
      <c r="T1500" s="5">
        <v>0</v>
      </c>
      <c r="U1500" s="5">
        <v>0</v>
      </c>
      <c r="V1500" s="5">
        <f t="shared" si="31"/>
        <v>8.9374999499999994</v>
      </c>
      <c r="W1500" s="4">
        <v>0</v>
      </c>
    </row>
    <row r="1501" spans="1:23" x14ac:dyDescent="0.25">
      <c r="A1501" s="3" t="s">
        <v>1041</v>
      </c>
      <c r="B1501" s="3" t="s">
        <v>1042</v>
      </c>
      <c r="C1501" s="3" t="s">
        <v>2135</v>
      </c>
      <c r="D1501" s="3" t="s">
        <v>13</v>
      </c>
      <c r="E1501" s="4" t="s">
        <v>1026</v>
      </c>
      <c r="F1501" s="3" t="s">
        <v>1074</v>
      </c>
      <c r="G1501" s="3" t="s">
        <v>788</v>
      </c>
      <c r="H1501" s="3" t="s">
        <v>1020</v>
      </c>
      <c r="I1501" s="3" t="s">
        <v>1047</v>
      </c>
      <c r="J1501" s="3" t="s">
        <v>1022</v>
      </c>
      <c r="K1501" s="3" t="s">
        <v>1025</v>
      </c>
      <c r="L1501" s="5">
        <v>6.25</v>
      </c>
      <c r="M1501" s="4">
        <v>5</v>
      </c>
      <c r="N1501" s="5">
        <v>8.9375</v>
      </c>
      <c r="O1501" s="5">
        <v>1.7875000000000001</v>
      </c>
      <c r="P1501" s="4">
        <v>418</v>
      </c>
      <c r="Q1501" s="6">
        <v>1.19617224880383</v>
      </c>
      <c r="R1501" s="7">
        <v>2.6301674641148298</v>
      </c>
      <c r="S1501" s="6">
        <v>0</v>
      </c>
      <c r="T1501" s="5">
        <v>0</v>
      </c>
      <c r="U1501" s="5">
        <v>0</v>
      </c>
      <c r="V1501" s="5">
        <f t="shared" si="31"/>
        <v>8.9375</v>
      </c>
      <c r="W1501" s="4">
        <v>0</v>
      </c>
    </row>
    <row r="1502" spans="1:23" x14ac:dyDescent="0.25">
      <c r="A1502" s="3" t="s">
        <v>1041</v>
      </c>
      <c r="B1502" s="3" t="s">
        <v>1042</v>
      </c>
      <c r="C1502" s="3" t="s">
        <v>2136</v>
      </c>
      <c r="D1502" s="3" t="s">
        <v>1270</v>
      </c>
      <c r="E1502" s="4" t="s">
        <v>1026</v>
      </c>
      <c r="F1502" s="3" t="s">
        <v>1273</v>
      </c>
      <c r="G1502" s="3" t="s">
        <v>808</v>
      </c>
      <c r="H1502" s="3" t="s">
        <v>1020</v>
      </c>
      <c r="I1502" s="3" t="s">
        <v>1047</v>
      </c>
      <c r="J1502" s="3" t="s">
        <v>1022</v>
      </c>
      <c r="K1502" s="3" t="s">
        <v>1039</v>
      </c>
      <c r="L1502" s="5">
        <v>6.25</v>
      </c>
      <c r="M1502" s="4">
        <v>3</v>
      </c>
      <c r="N1502" s="5">
        <v>8.9374999875000007</v>
      </c>
      <c r="O1502" s="5">
        <v>2.9791666625</v>
      </c>
      <c r="P1502" s="4">
        <v>18</v>
      </c>
      <c r="Q1502" s="6">
        <v>16.6666666666667</v>
      </c>
      <c r="R1502" s="7">
        <v>2.0555555555555598</v>
      </c>
      <c r="S1502" s="6">
        <v>0</v>
      </c>
      <c r="T1502" s="5">
        <v>0</v>
      </c>
      <c r="U1502" s="5">
        <v>0</v>
      </c>
      <c r="V1502" s="5">
        <f t="shared" si="31"/>
        <v>8.9374999875000007</v>
      </c>
      <c r="W1502" s="4">
        <v>0</v>
      </c>
    </row>
    <row r="1503" spans="1:23" x14ac:dyDescent="0.25">
      <c r="A1503" s="3" t="s">
        <v>1041</v>
      </c>
      <c r="B1503" s="3" t="s">
        <v>1042</v>
      </c>
      <c r="C1503" s="3" t="s">
        <v>2137</v>
      </c>
      <c r="D1503" s="3" t="s">
        <v>1319</v>
      </c>
      <c r="E1503" s="4" t="s">
        <v>1026</v>
      </c>
      <c r="F1503" s="3" t="s">
        <v>1241</v>
      </c>
      <c r="G1503" s="3" t="s">
        <v>265</v>
      </c>
      <c r="H1503" s="3" t="s">
        <v>1020</v>
      </c>
      <c r="I1503" s="3" t="s">
        <v>1047</v>
      </c>
      <c r="J1503" s="3" t="s">
        <v>1022</v>
      </c>
      <c r="K1503" s="3" t="s">
        <v>1025</v>
      </c>
      <c r="L1503" s="5">
        <v>6.25</v>
      </c>
      <c r="M1503" s="4">
        <v>2</v>
      </c>
      <c r="N1503" s="5">
        <v>8.9625000000000004</v>
      </c>
      <c r="O1503" s="5">
        <v>4.4812500000000002</v>
      </c>
      <c r="P1503" s="4">
        <v>9</v>
      </c>
      <c r="Q1503" s="6">
        <v>22.2222222222222</v>
      </c>
      <c r="R1503" s="7">
        <v>1.7777777777777799</v>
      </c>
      <c r="S1503" s="6">
        <v>0</v>
      </c>
      <c r="T1503" s="5">
        <v>0</v>
      </c>
      <c r="U1503" s="5">
        <v>0</v>
      </c>
      <c r="V1503" s="5">
        <f t="shared" si="31"/>
        <v>8.9625000000000004</v>
      </c>
      <c r="W1503" s="4">
        <v>0</v>
      </c>
    </row>
    <row r="1504" spans="1:23" x14ac:dyDescent="0.25">
      <c r="A1504" s="3" t="s">
        <v>1041</v>
      </c>
      <c r="B1504" s="3" t="s">
        <v>1042</v>
      </c>
      <c r="C1504" s="3" t="s">
        <v>2138</v>
      </c>
      <c r="D1504" s="3" t="s">
        <v>2139</v>
      </c>
      <c r="E1504" s="4" t="s">
        <v>1034</v>
      </c>
      <c r="F1504" s="3" t="s">
        <v>1018</v>
      </c>
      <c r="G1504" s="3" t="s">
        <v>1425</v>
      </c>
      <c r="H1504" s="3" t="s">
        <v>1020</v>
      </c>
      <c r="I1504" s="3" t="s">
        <v>1047</v>
      </c>
      <c r="J1504" s="3" t="s">
        <v>1022</v>
      </c>
      <c r="K1504" s="3" t="s">
        <v>1039</v>
      </c>
      <c r="L1504" s="5">
        <v>6.25</v>
      </c>
      <c r="M1504" s="4">
        <v>4</v>
      </c>
      <c r="N1504" s="5">
        <v>8.9625000000000004</v>
      </c>
      <c r="O1504" s="5">
        <v>2.2406250000000001</v>
      </c>
      <c r="P1504" s="4">
        <v>44</v>
      </c>
      <c r="Q1504" s="6">
        <v>9.0909090909090899</v>
      </c>
      <c r="R1504" s="7">
        <v>1.9204545454545501</v>
      </c>
      <c r="S1504" s="6">
        <v>0</v>
      </c>
      <c r="T1504" s="5">
        <v>0</v>
      </c>
      <c r="U1504" s="5">
        <v>0</v>
      </c>
      <c r="V1504" s="5">
        <f t="shared" si="31"/>
        <v>8.9625000000000004</v>
      </c>
      <c r="W1504" s="4">
        <v>0</v>
      </c>
    </row>
    <row r="1505" spans="1:23" x14ac:dyDescent="0.25">
      <c r="A1505" s="3" t="s">
        <v>1041</v>
      </c>
      <c r="B1505" s="3" t="s">
        <v>1042</v>
      </c>
      <c r="C1505" s="3" t="s">
        <v>2140</v>
      </c>
      <c r="D1505" s="3" t="s">
        <v>2131</v>
      </c>
      <c r="E1505" s="4" t="s">
        <v>1026</v>
      </c>
      <c r="F1505" s="3" t="s">
        <v>1241</v>
      </c>
      <c r="G1505" s="3" t="s">
        <v>59</v>
      </c>
      <c r="H1505" s="3" t="s">
        <v>1020</v>
      </c>
      <c r="I1505" s="3" t="s">
        <v>1047</v>
      </c>
      <c r="J1505" s="3" t="s">
        <v>1022</v>
      </c>
      <c r="K1505" s="3" t="s">
        <v>1025</v>
      </c>
      <c r="L1505" s="5">
        <v>6.25</v>
      </c>
      <c r="M1505" s="4">
        <v>4</v>
      </c>
      <c r="N1505" s="5">
        <v>8.9875000000000007</v>
      </c>
      <c r="O1505" s="5">
        <v>2.2468750000000002</v>
      </c>
      <c r="P1505" s="4">
        <v>287</v>
      </c>
      <c r="Q1505" s="6">
        <v>1.39372822299652</v>
      </c>
      <c r="R1505" s="7">
        <v>1.67735191637631</v>
      </c>
      <c r="S1505" s="6">
        <v>0</v>
      </c>
      <c r="T1505" s="5">
        <v>0</v>
      </c>
      <c r="U1505" s="5">
        <v>0</v>
      </c>
      <c r="V1505" s="5">
        <f t="shared" si="31"/>
        <v>8.9875000000000007</v>
      </c>
      <c r="W1505" s="4">
        <v>0</v>
      </c>
    </row>
    <row r="1506" spans="1:23" x14ac:dyDescent="0.25">
      <c r="A1506" s="3" t="s">
        <v>1041</v>
      </c>
      <c r="B1506" s="3" t="s">
        <v>1042</v>
      </c>
      <c r="C1506" s="3" t="s">
        <v>2141</v>
      </c>
      <c r="D1506" s="3" t="s">
        <v>2142</v>
      </c>
      <c r="E1506" s="4" t="s">
        <v>1026</v>
      </c>
      <c r="F1506" s="3" t="s">
        <v>1018</v>
      </c>
      <c r="G1506" s="3" t="s">
        <v>893</v>
      </c>
      <c r="H1506" s="3" t="s">
        <v>1020</v>
      </c>
      <c r="I1506" s="3" t="s">
        <v>1047</v>
      </c>
      <c r="J1506" s="3" t="s">
        <v>1022</v>
      </c>
      <c r="K1506" s="3" t="s">
        <v>1039</v>
      </c>
      <c r="L1506" s="5">
        <v>6.25</v>
      </c>
      <c r="M1506" s="4">
        <v>2</v>
      </c>
      <c r="N1506" s="5">
        <v>9.0374999999999996</v>
      </c>
      <c r="O1506" s="5">
        <v>4.5187499999999998</v>
      </c>
      <c r="P1506" s="4">
        <v>77</v>
      </c>
      <c r="Q1506" s="6">
        <v>2.5974025974026</v>
      </c>
      <c r="R1506" s="7">
        <v>1.55714285714286</v>
      </c>
      <c r="S1506" s="6">
        <v>0</v>
      </c>
      <c r="T1506" s="5">
        <v>0</v>
      </c>
      <c r="U1506" s="5">
        <v>0</v>
      </c>
      <c r="V1506" s="5">
        <f t="shared" si="31"/>
        <v>9.0374999999999996</v>
      </c>
      <c r="W1506" s="4">
        <v>0</v>
      </c>
    </row>
    <row r="1507" spans="1:23" x14ac:dyDescent="0.25">
      <c r="A1507" s="3" t="s">
        <v>1041</v>
      </c>
      <c r="B1507" s="3" t="s">
        <v>1042</v>
      </c>
      <c r="C1507" s="3" t="s">
        <v>2143</v>
      </c>
      <c r="D1507" s="3" t="s">
        <v>391</v>
      </c>
      <c r="E1507" s="4" t="s">
        <v>1026</v>
      </c>
      <c r="F1507" s="3" t="s">
        <v>1081</v>
      </c>
      <c r="G1507" s="3" t="s">
        <v>1082</v>
      </c>
      <c r="H1507" s="3" t="s">
        <v>1020</v>
      </c>
      <c r="I1507" s="3" t="s">
        <v>1047</v>
      </c>
      <c r="J1507" s="3" t="s">
        <v>1022</v>
      </c>
      <c r="K1507" s="3" t="s">
        <v>1025</v>
      </c>
      <c r="L1507" s="5">
        <v>6.25</v>
      </c>
      <c r="M1507" s="4">
        <v>4</v>
      </c>
      <c r="N1507" s="5">
        <v>9.0875000000000004</v>
      </c>
      <c r="O1507" s="5">
        <v>2.2718750000000001</v>
      </c>
      <c r="P1507" s="4">
        <v>9</v>
      </c>
      <c r="Q1507" s="6">
        <v>44.4444444444444</v>
      </c>
      <c r="R1507" s="7">
        <v>2.0111111111111102</v>
      </c>
      <c r="S1507" s="6">
        <v>0</v>
      </c>
      <c r="T1507" s="5">
        <v>0</v>
      </c>
      <c r="U1507" s="5">
        <v>0</v>
      </c>
      <c r="V1507" s="5">
        <f t="shared" si="31"/>
        <v>9.0875000000000004</v>
      </c>
      <c r="W1507" s="4">
        <v>0</v>
      </c>
    </row>
    <row r="1508" spans="1:23" x14ac:dyDescent="0.25">
      <c r="A1508" s="3" t="s">
        <v>1041</v>
      </c>
      <c r="B1508" s="3" t="s">
        <v>1042</v>
      </c>
      <c r="C1508" s="3" t="s">
        <v>2144</v>
      </c>
      <c r="D1508" s="3" t="s">
        <v>1696</v>
      </c>
      <c r="E1508" s="4" t="s">
        <v>1026</v>
      </c>
      <c r="F1508" s="3" t="s">
        <v>1018</v>
      </c>
      <c r="G1508" s="3" t="s">
        <v>774</v>
      </c>
      <c r="H1508" s="3" t="s">
        <v>1020</v>
      </c>
      <c r="I1508" s="3" t="s">
        <v>1047</v>
      </c>
      <c r="J1508" s="3" t="s">
        <v>1022</v>
      </c>
      <c r="K1508" s="3" t="s">
        <v>1039</v>
      </c>
      <c r="L1508" s="5">
        <v>6.25</v>
      </c>
      <c r="M1508" s="4">
        <v>4</v>
      </c>
      <c r="N1508" s="5">
        <v>9.1125000000000007</v>
      </c>
      <c r="O1508" s="5">
        <v>2.2781250000000002</v>
      </c>
      <c r="P1508" s="4">
        <v>821</v>
      </c>
      <c r="Q1508" s="6">
        <v>0.48721071863581</v>
      </c>
      <c r="R1508" s="7">
        <v>3.83970767356882</v>
      </c>
      <c r="S1508" s="6">
        <v>0</v>
      </c>
      <c r="T1508" s="5">
        <v>0</v>
      </c>
      <c r="U1508" s="5">
        <v>0</v>
      </c>
      <c r="V1508" s="5">
        <f t="shared" si="31"/>
        <v>9.1125000000000007</v>
      </c>
      <c r="W1508" s="4">
        <v>0</v>
      </c>
    </row>
    <row r="1509" spans="1:23" x14ac:dyDescent="0.25">
      <c r="A1509" s="3" t="s">
        <v>1041</v>
      </c>
      <c r="B1509" s="3" t="s">
        <v>1042</v>
      </c>
      <c r="C1509" s="3" t="s">
        <v>2145</v>
      </c>
      <c r="D1509" s="3" t="s">
        <v>1832</v>
      </c>
      <c r="E1509" s="4" t="s">
        <v>1026</v>
      </c>
      <c r="F1509" s="3" t="s">
        <v>1018</v>
      </c>
      <c r="G1509" s="3" t="s">
        <v>750</v>
      </c>
      <c r="H1509" s="3" t="s">
        <v>1020</v>
      </c>
      <c r="I1509" s="3" t="s">
        <v>1047</v>
      </c>
      <c r="J1509" s="3" t="s">
        <v>1022</v>
      </c>
      <c r="K1509" s="3" t="s">
        <v>1039</v>
      </c>
      <c r="L1509" s="5">
        <v>6.25</v>
      </c>
      <c r="M1509" s="4">
        <v>5</v>
      </c>
      <c r="N1509" s="5">
        <v>9.25</v>
      </c>
      <c r="O1509" s="5">
        <v>1.85</v>
      </c>
      <c r="P1509" s="4">
        <v>323</v>
      </c>
      <c r="Q1509" s="6">
        <v>1.54798761609907</v>
      </c>
      <c r="R1509" s="7">
        <v>3.42105263157895</v>
      </c>
      <c r="S1509" s="6">
        <v>0</v>
      </c>
      <c r="T1509" s="5">
        <v>0</v>
      </c>
      <c r="U1509" s="5">
        <v>0</v>
      </c>
      <c r="V1509" s="5">
        <f t="shared" si="31"/>
        <v>9.25</v>
      </c>
      <c r="W1509" s="4">
        <v>0</v>
      </c>
    </row>
    <row r="1510" spans="1:23" x14ac:dyDescent="0.25">
      <c r="A1510" s="3" t="s">
        <v>1041</v>
      </c>
      <c r="B1510" s="3" t="s">
        <v>1042</v>
      </c>
      <c r="C1510" s="3" t="s">
        <v>2146</v>
      </c>
      <c r="D1510" s="3" t="s">
        <v>2147</v>
      </c>
      <c r="E1510" s="4" t="s">
        <v>1026</v>
      </c>
      <c r="F1510" s="3" t="s">
        <v>1074</v>
      </c>
      <c r="G1510" s="3" t="s">
        <v>1075</v>
      </c>
      <c r="H1510" s="3" t="s">
        <v>1020</v>
      </c>
      <c r="I1510" s="3" t="s">
        <v>1047</v>
      </c>
      <c r="J1510" s="3" t="s">
        <v>1022</v>
      </c>
      <c r="K1510" s="3" t="s">
        <v>1039</v>
      </c>
      <c r="L1510" s="5">
        <v>6.25</v>
      </c>
      <c r="M1510" s="4">
        <v>3</v>
      </c>
      <c r="N1510" s="5">
        <v>9.2874999749999994</v>
      </c>
      <c r="O1510" s="5">
        <v>3.0958333249999996</v>
      </c>
      <c r="P1510" s="4">
        <v>45</v>
      </c>
      <c r="Q1510" s="6">
        <v>6.6666666666666696</v>
      </c>
      <c r="R1510" s="7">
        <v>3.6044444444444399</v>
      </c>
      <c r="S1510" s="6">
        <v>0</v>
      </c>
      <c r="T1510" s="5">
        <v>0</v>
      </c>
      <c r="U1510" s="5">
        <v>0</v>
      </c>
      <c r="V1510" s="5">
        <f t="shared" si="31"/>
        <v>9.2874999749999994</v>
      </c>
      <c r="W1510" s="4">
        <v>0</v>
      </c>
    </row>
    <row r="1511" spans="1:23" x14ac:dyDescent="0.25">
      <c r="A1511" s="3" t="s">
        <v>1041</v>
      </c>
      <c r="B1511" s="3" t="s">
        <v>1042</v>
      </c>
      <c r="C1511" s="3" t="s">
        <v>2148</v>
      </c>
      <c r="D1511" s="3" t="s">
        <v>319</v>
      </c>
      <c r="E1511" s="4" t="s">
        <v>1026</v>
      </c>
      <c r="F1511" s="3" t="s">
        <v>1081</v>
      </c>
      <c r="G1511" s="3" t="s">
        <v>1082</v>
      </c>
      <c r="H1511" s="3" t="s">
        <v>1020</v>
      </c>
      <c r="I1511" s="3" t="s">
        <v>1047</v>
      </c>
      <c r="J1511" s="3" t="s">
        <v>1022</v>
      </c>
      <c r="K1511" s="3" t="s">
        <v>1025</v>
      </c>
      <c r="L1511" s="5">
        <v>6.25</v>
      </c>
      <c r="M1511" s="4">
        <v>3</v>
      </c>
      <c r="N1511" s="5">
        <v>9.2874999749999994</v>
      </c>
      <c r="O1511" s="5">
        <v>3.0958333249999996</v>
      </c>
      <c r="P1511" s="4">
        <v>38</v>
      </c>
      <c r="Q1511" s="6">
        <v>7.8947368421052602</v>
      </c>
      <c r="R1511" s="7">
        <v>1.1263157894736799</v>
      </c>
      <c r="S1511" s="6">
        <v>0</v>
      </c>
      <c r="T1511" s="5">
        <v>0</v>
      </c>
      <c r="U1511" s="5">
        <v>0</v>
      </c>
      <c r="V1511" s="5">
        <f t="shared" si="31"/>
        <v>9.2874999749999994</v>
      </c>
      <c r="W1511" s="4">
        <v>0</v>
      </c>
    </row>
    <row r="1512" spans="1:23" x14ac:dyDescent="0.25">
      <c r="A1512" s="3" t="s">
        <v>1041</v>
      </c>
      <c r="B1512" s="3" t="s">
        <v>1042</v>
      </c>
      <c r="C1512" s="3" t="s">
        <v>2149</v>
      </c>
      <c r="D1512" s="3" t="s">
        <v>185</v>
      </c>
      <c r="E1512" s="4" t="s">
        <v>1026</v>
      </c>
      <c r="F1512" s="3" t="s">
        <v>1045</v>
      </c>
      <c r="G1512" s="3" t="s">
        <v>1046</v>
      </c>
      <c r="H1512" s="3" t="s">
        <v>1020</v>
      </c>
      <c r="I1512" s="3" t="s">
        <v>1047</v>
      </c>
      <c r="J1512" s="3" t="s">
        <v>1022</v>
      </c>
      <c r="K1512" s="3" t="s">
        <v>1025</v>
      </c>
      <c r="L1512" s="5">
        <v>6.25</v>
      </c>
      <c r="M1512" s="4">
        <v>3</v>
      </c>
      <c r="N1512" s="5">
        <v>9.3124999875000007</v>
      </c>
      <c r="O1512" s="5">
        <v>3.1041666625</v>
      </c>
      <c r="P1512" s="4">
        <v>83</v>
      </c>
      <c r="Q1512" s="6">
        <v>3.6144578313253</v>
      </c>
      <c r="R1512" s="7">
        <v>1.4079518072289201</v>
      </c>
      <c r="S1512" s="6">
        <v>0</v>
      </c>
      <c r="T1512" s="5">
        <v>0</v>
      </c>
      <c r="U1512" s="5">
        <v>0</v>
      </c>
      <c r="V1512" s="5">
        <f t="shared" si="31"/>
        <v>9.3124999875000007</v>
      </c>
      <c r="W1512" s="4">
        <v>0</v>
      </c>
    </row>
    <row r="1513" spans="1:23" x14ac:dyDescent="0.25">
      <c r="A1513" s="3" t="s">
        <v>1041</v>
      </c>
      <c r="B1513" s="3" t="s">
        <v>1042</v>
      </c>
      <c r="C1513" s="3" t="s">
        <v>2150</v>
      </c>
      <c r="D1513" s="3" t="s">
        <v>93</v>
      </c>
      <c r="E1513" s="4" t="s">
        <v>1026</v>
      </c>
      <c r="F1513" s="3" t="s">
        <v>1045</v>
      </c>
      <c r="G1513" s="3" t="s">
        <v>1046</v>
      </c>
      <c r="H1513" s="3" t="s">
        <v>1020</v>
      </c>
      <c r="I1513" s="3" t="s">
        <v>1047</v>
      </c>
      <c r="J1513" s="3" t="s">
        <v>1022</v>
      </c>
      <c r="K1513" s="3" t="s">
        <v>1025</v>
      </c>
      <c r="L1513" s="5">
        <v>6.25</v>
      </c>
      <c r="M1513" s="4">
        <v>2</v>
      </c>
      <c r="N1513" s="5">
        <v>9.3125</v>
      </c>
      <c r="O1513" s="5">
        <v>4.65625</v>
      </c>
      <c r="P1513" s="4">
        <v>130</v>
      </c>
      <c r="Q1513" s="6">
        <v>1.5384615384615401</v>
      </c>
      <c r="R1513" s="7">
        <v>1.3360769230769201</v>
      </c>
      <c r="S1513" s="6">
        <v>0</v>
      </c>
      <c r="T1513" s="5">
        <v>0</v>
      </c>
      <c r="U1513" s="5">
        <v>0</v>
      </c>
      <c r="V1513" s="5">
        <f t="shared" si="31"/>
        <v>9.3125</v>
      </c>
      <c r="W1513" s="4">
        <v>0</v>
      </c>
    </row>
    <row r="1514" spans="1:23" x14ac:dyDescent="0.25">
      <c r="A1514" s="3" t="s">
        <v>1041</v>
      </c>
      <c r="B1514" s="3" t="s">
        <v>1042</v>
      </c>
      <c r="C1514" s="3" t="s">
        <v>2151</v>
      </c>
      <c r="D1514" s="3" t="s">
        <v>2105</v>
      </c>
      <c r="E1514" s="4" t="s">
        <v>1026</v>
      </c>
      <c r="F1514" s="3" t="s">
        <v>1024</v>
      </c>
      <c r="G1514" s="3" t="s">
        <v>1195</v>
      </c>
      <c r="H1514" s="3" t="s">
        <v>1020</v>
      </c>
      <c r="I1514" s="3" t="s">
        <v>1047</v>
      </c>
      <c r="J1514" s="3" t="s">
        <v>1022</v>
      </c>
      <c r="K1514" s="3" t="s">
        <v>1039</v>
      </c>
      <c r="L1514" s="5">
        <v>6.25</v>
      </c>
      <c r="M1514" s="4">
        <v>2</v>
      </c>
      <c r="N1514" s="5">
        <v>9.3375000000000004</v>
      </c>
      <c r="O1514" s="5">
        <v>4.6687500000000002</v>
      </c>
      <c r="P1514" s="4">
        <v>31</v>
      </c>
      <c r="Q1514" s="6">
        <v>6.4516129032258096</v>
      </c>
      <c r="R1514" s="7">
        <v>1.38354838709677</v>
      </c>
      <c r="S1514" s="6">
        <v>0</v>
      </c>
      <c r="T1514" s="5">
        <v>0</v>
      </c>
      <c r="U1514" s="5">
        <v>0</v>
      </c>
      <c r="V1514" s="5">
        <f t="shared" si="31"/>
        <v>9.3375000000000004</v>
      </c>
      <c r="W1514" s="4">
        <v>0</v>
      </c>
    </row>
    <row r="1515" spans="1:23" x14ac:dyDescent="0.25">
      <c r="A1515" s="3" t="s">
        <v>1041</v>
      </c>
      <c r="B1515" s="3" t="s">
        <v>1042</v>
      </c>
      <c r="C1515" s="3" t="s">
        <v>2152</v>
      </c>
      <c r="D1515" s="3" t="s">
        <v>2153</v>
      </c>
      <c r="E1515" s="4" t="s">
        <v>1026</v>
      </c>
      <c r="F1515" s="3" t="s">
        <v>1241</v>
      </c>
      <c r="G1515" s="3" t="s">
        <v>778</v>
      </c>
      <c r="H1515" s="3" t="s">
        <v>1020</v>
      </c>
      <c r="I1515" s="3" t="s">
        <v>1047</v>
      </c>
      <c r="J1515" s="3" t="s">
        <v>1022</v>
      </c>
      <c r="K1515" s="3" t="s">
        <v>1025</v>
      </c>
      <c r="L1515" s="5">
        <v>6.25</v>
      </c>
      <c r="M1515" s="4">
        <v>5</v>
      </c>
      <c r="N1515" s="5">
        <v>9.3625000000000007</v>
      </c>
      <c r="O1515" s="5">
        <v>1.8725000000000001</v>
      </c>
      <c r="P1515" s="4">
        <v>304</v>
      </c>
      <c r="Q1515" s="6">
        <v>1.6447368421052599</v>
      </c>
      <c r="R1515" s="7">
        <v>1.91184210526316</v>
      </c>
      <c r="S1515" s="6">
        <v>0</v>
      </c>
      <c r="T1515" s="5">
        <v>0</v>
      </c>
      <c r="U1515" s="5">
        <v>0</v>
      </c>
      <c r="V1515" s="5">
        <f t="shared" si="31"/>
        <v>9.3625000000000007</v>
      </c>
      <c r="W1515" s="4">
        <v>0</v>
      </c>
    </row>
    <row r="1516" spans="1:23" x14ac:dyDescent="0.25">
      <c r="A1516" s="3" t="s">
        <v>1041</v>
      </c>
      <c r="B1516" s="3" t="s">
        <v>1042</v>
      </c>
      <c r="C1516" s="3" t="s">
        <v>2154</v>
      </c>
      <c r="D1516" s="3" t="s">
        <v>2155</v>
      </c>
      <c r="E1516" s="4" t="s">
        <v>1026</v>
      </c>
      <c r="F1516" s="3" t="s">
        <v>1241</v>
      </c>
      <c r="G1516" s="3" t="s">
        <v>1694</v>
      </c>
      <c r="H1516" s="3" t="s">
        <v>1020</v>
      </c>
      <c r="I1516" s="3" t="s">
        <v>1047</v>
      </c>
      <c r="J1516" s="3" t="s">
        <v>1022</v>
      </c>
      <c r="K1516" s="3" t="s">
        <v>1025</v>
      </c>
      <c r="L1516" s="5">
        <v>6.25</v>
      </c>
      <c r="M1516" s="4">
        <v>5</v>
      </c>
      <c r="N1516" s="5">
        <v>9.375</v>
      </c>
      <c r="O1516" s="5">
        <v>1.875</v>
      </c>
      <c r="P1516" s="4">
        <v>141</v>
      </c>
      <c r="Q1516" s="6">
        <v>3.5460992907801399</v>
      </c>
      <c r="R1516" s="7">
        <v>1.1829787234042599</v>
      </c>
      <c r="S1516" s="6">
        <v>0</v>
      </c>
      <c r="T1516" s="5">
        <v>0</v>
      </c>
      <c r="U1516" s="5">
        <v>0</v>
      </c>
      <c r="V1516" s="5">
        <f t="shared" si="31"/>
        <v>9.375</v>
      </c>
      <c r="W1516" s="4">
        <v>0</v>
      </c>
    </row>
    <row r="1517" spans="1:23" x14ac:dyDescent="0.25">
      <c r="A1517" s="3" t="s">
        <v>1041</v>
      </c>
      <c r="B1517" s="3" t="s">
        <v>1042</v>
      </c>
      <c r="C1517" s="3" t="s">
        <v>2156</v>
      </c>
      <c r="D1517" s="3" t="s">
        <v>1982</v>
      </c>
      <c r="E1517" s="4" t="s">
        <v>1026</v>
      </c>
      <c r="F1517" s="3" t="s">
        <v>1081</v>
      </c>
      <c r="G1517" s="3" t="s">
        <v>954</v>
      </c>
      <c r="H1517" s="3" t="s">
        <v>1020</v>
      </c>
      <c r="I1517" s="3" t="s">
        <v>1047</v>
      </c>
      <c r="J1517" s="3" t="s">
        <v>1022</v>
      </c>
      <c r="K1517" s="3" t="s">
        <v>1039</v>
      </c>
      <c r="L1517" s="5">
        <v>6.25</v>
      </c>
      <c r="M1517" s="4">
        <v>4</v>
      </c>
      <c r="N1517" s="5">
        <v>9.3874999999999993</v>
      </c>
      <c r="O1517" s="5">
        <v>2.3468749999999998</v>
      </c>
      <c r="P1517" s="4">
        <v>13</v>
      </c>
      <c r="Q1517" s="6">
        <v>30.769230769230798</v>
      </c>
      <c r="R1517" s="7">
        <v>1.2384615384615401</v>
      </c>
      <c r="S1517" s="6">
        <v>0</v>
      </c>
      <c r="T1517" s="5">
        <v>0</v>
      </c>
      <c r="U1517" s="5">
        <v>0</v>
      </c>
      <c r="V1517" s="5">
        <f t="shared" si="31"/>
        <v>9.3874999999999993</v>
      </c>
      <c r="W1517" s="4">
        <v>0</v>
      </c>
    </row>
    <row r="1518" spans="1:23" x14ac:dyDescent="0.25">
      <c r="A1518" s="3" t="s">
        <v>1041</v>
      </c>
      <c r="B1518" s="3" t="s">
        <v>1042</v>
      </c>
      <c r="C1518" s="3" t="s">
        <v>2157</v>
      </c>
      <c r="D1518" s="3" t="s">
        <v>833</v>
      </c>
      <c r="E1518" s="4" t="s">
        <v>1026</v>
      </c>
      <c r="F1518" s="3" t="s">
        <v>1254</v>
      </c>
      <c r="G1518" s="3" t="s">
        <v>1466</v>
      </c>
      <c r="H1518" s="3" t="s">
        <v>1020</v>
      </c>
      <c r="I1518" s="3" t="s">
        <v>1047</v>
      </c>
      <c r="J1518" s="3" t="s">
        <v>1022</v>
      </c>
      <c r="K1518" s="3" t="s">
        <v>1025</v>
      </c>
      <c r="L1518" s="5">
        <v>6.25</v>
      </c>
      <c r="M1518" s="4">
        <v>2</v>
      </c>
      <c r="N1518" s="5">
        <v>9.4</v>
      </c>
      <c r="O1518" s="5">
        <v>4.7</v>
      </c>
      <c r="P1518" s="4">
        <v>5</v>
      </c>
      <c r="Q1518" s="6">
        <v>40</v>
      </c>
      <c r="R1518" s="7">
        <v>1</v>
      </c>
      <c r="S1518" s="6">
        <v>0</v>
      </c>
      <c r="T1518" s="5">
        <v>0</v>
      </c>
      <c r="U1518" s="5">
        <v>0</v>
      </c>
      <c r="V1518" s="5">
        <f t="shared" si="31"/>
        <v>9.4</v>
      </c>
      <c r="W1518" s="4">
        <v>0</v>
      </c>
    </row>
    <row r="1519" spans="1:23" x14ac:dyDescent="0.25">
      <c r="A1519" s="3" t="s">
        <v>1041</v>
      </c>
      <c r="B1519" s="3" t="s">
        <v>1042</v>
      </c>
      <c r="C1519" s="3" t="s">
        <v>2158</v>
      </c>
      <c r="D1519" s="3" t="s">
        <v>1903</v>
      </c>
      <c r="E1519" s="4" t="s">
        <v>1026</v>
      </c>
      <c r="F1519" s="3" t="s">
        <v>1241</v>
      </c>
      <c r="G1519" s="3" t="s">
        <v>824</v>
      </c>
      <c r="H1519" s="3" t="s">
        <v>1020</v>
      </c>
      <c r="I1519" s="3" t="s">
        <v>1047</v>
      </c>
      <c r="J1519" s="3" t="s">
        <v>1022</v>
      </c>
      <c r="K1519" s="3" t="s">
        <v>1025</v>
      </c>
      <c r="L1519" s="5">
        <v>6.25</v>
      </c>
      <c r="M1519" s="4">
        <v>5</v>
      </c>
      <c r="N1519" s="5">
        <v>9.4250000000000007</v>
      </c>
      <c r="O1519" s="5">
        <v>1.885</v>
      </c>
      <c r="P1519" s="4">
        <v>229</v>
      </c>
      <c r="Q1519" s="6">
        <v>2.1834061135371199</v>
      </c>
      <c r="R1519" s="7">
        <v>1.48908296943231</v>
      </c>
      <c r="S1519" s="6">
        <v>0</v>
      </c>
      <c r="T1519" s="5">
        <v>0</v>
      </c>
      <c r="U1519" s="5">
        <v>0</v>
      </c>
      <c r="V1519" s="5">
        <f t="shared" si="31"/>
        <v>9.4250000000000007</v>
      </c>
      <c r="W1519" s="4">
        <v>0</v>
      </c>
    </row>
    <row r="1520" spans="1:23" x14ac:dyDescent="0.25">
      <c r="A1520" s="3" t="s">
        <v>1041</v>
      </c>
      <c r="B1520" s="3" t="s">
        <v>1042</v>
      </c>
      <c r="C1520" s="3" t="s">
        <v>2159</v>
      </c>
      <c r="D1520" s="3" t="s">
        <v>916</v>
      </c>
      <c r="E1520" s="4" t="s">
        <v>1026</v>
      </c>
      <c r="F1520" s="3" t="s">
        <v>1018</v>
      </c>
      <c r="G1520" s="3" t="s">
        <v>271</v>
      </c>
      <c r="H1520" s="3" t="s">
        <v>1020</v>
      </c>
      <c r="I1520" s="3" t="s">
        <v>1047</v>
      </c>
      <c r="J1520" s="3" t="s">
        <v>1022</v>
      </c>
      <c r="K1520" s="3" t="s">
        <v>1039</v>
      </c>
      <c r="L1520" s="5">
        <v>6.25</v>
      </c>
      <c r="M1520" s="4">
        <v>10</v>
      </c>
      <c r="N1520" s="5">
        <v>9.4625000000000004</v>
      </c>
      <c r="O1520" s="5">
        <v>0.94625000000000004</v>
      </c>
      <c r="P1520" s="4">
        <v>812</v>
      </c>
      <c r="Q1520" s="6">
        <v>1.2315270935960601</v>
      </c>
      <c r="R1520" s="7">
        <v>3.63694581280788</v>
      </c>
      <c r="S1520" s="6">
        <v>0</v>
      </c>
      <c r="T1520" s="5">
        <v>0</v>
      </c>
      <c r="U1520" s="5">
        <v>0</v>
      </c>
      <c r="V1520" s="5">
        <f t="shared" si="31"/>
        <v>9.4625000000000004</v>
      </c>
      <c r="W1520" s="4">
        <v>0</v>
      </c>
    </row>
    <row r="1521" spans="1:23" x14ac:dyDescent="0.25">
      <c r="A1521" s="3" t="s">
        <v>1041</v>
      </c>
      <c r="B1521" s="3" t="s">
        <v>1042</v>
      </c>
      <c r="C1521" s="3" t="s">
        <v>2160</v>
      </c>
      <c r="D1521" s="3" t="s">
        <v>2161</v>
      </c>
      <c r="E1521" s="4" t="s">
        <v>1026</v>
      </c>
      <c r="F1521" s="3" t="s">
        <v>1061</v>
      </c>
      <c r="G1521" s="3" t="s">
        <v>1281</v>
      </c>
      <c r="H1521" s="3" t="s">
        <v>1020</v>
      </c>
      <c r="I1521" s="3" t="s">
        <v>1047</v>
      </c>
      <c r="J1521" s="3" t="s">
        <v>1022</v>
      </c>
      <c r="K1521" s="3" t="s">
        <v>1023</v>
      </c>
      <c r="L1521" s="5">
        <v>6.25</v>
      </c>
      <c r="M1521" s="4">
        <v>3</v>
      </c>
      <c r="N1521" s="5">
        <v>9.4624999874999993</v>
      </c>
      <c r="O1521" s="5">
        <v>3.1541666624999998</v>
      </c>
      <c r="P1521" s="4">
        <v>16</v>
      </c>
      <c r="Q1521" s="6">
        <v>18.75</v>
      </c>
      <c r="R1521" s="7">
        <v>1.625</v>
      </c>
      <c r="S1521" s="6">
        <v>0</v>
      </c>
      <c r="T1521" s="5">
        <v>0</v>
      </c>
      <c r="U1521" s="5">
        <v>0</v>
      </c>
      <c r="V1521" s="5">
        <f t="shared" si="31"/>
        <v>9.4624999874999993</v>
      </c>
      <c r="W1521" s="4">
        <v>0</v>
      </c>
    </row>
    <row r="1522" spans="1:23" x14ac:dyDescent="0.25">
      <c r="A1522" s="3" t="s">
        <v>1041</v>
      </c>
      <c r="B1522" s="3" t="s">
        <v>1042</v>
      </c>
      <c r="C1522" s="3" t="s">
        <v>2162</v>
      </c>
      <c r="D1522" s="3" t="s">
        <v>704</v>
      </c>
      <c r="E1522" s="4" t="s">
        <v>1026</v>
      </c>
      <c r="F1522" s="3" t="s">
        <v>1061</v>
      </c>
      <c r="G1522" s="3" t="s">
        <v>1281</v>
      </c>
      <c r="H1522" s="3" t="s">
        <v>1020</v>
      </c>
      <c r="I1522" s="3" t="s">
        <v>1047</v>
      </c>
      <c r="J1522" s="3" t="s">
        <v>1022</v>
      </c>
      <c r="K1522" s="3" t="s">
        <v>1023</v>
      </c>
      <c r="L1522" s="5">
        <v>6.25</v>
      </c>
      <c r="M1522" s="4">
        <v>5</v>
      </c>
      <c r="N1522" s="5">
        <v>9.5250000000000004</v>
      </c>
      <c r="O1522" s="5">
        <v>1.905</v>
      </c>
      <c r="P1522" s="4">
        <v>53</v>
      </c>
      <c r="Q1522" s="6">
        <v>9.4339622641509404</v>
      </c>
      <c r="R1522" s="7">
        <v>1.39622641509434</v>
      </c>
      <c r="S1522" s="6">
        <v>0</v>
      </c>
      <c r="T1522" s="5">
        <v>0</v>
      </c>
      <c r="U1522" s="5">
        <v>0</v>
      </c>
      <c r="V1522" s="5">
        <f t="shared" si="31"/>
        <v>9.5250000000000004</v>
      </c>
      <c r="W1522" s="4">
        <v>0</v>
      </c>
    </row>
    <row r="1523" spans="1:23" x14ac:dyDescent="0.25">
      <c r="A1523" s="3" t="s">
        <v>1041</v>
      </c>
      <c r="B1523" s="3" t="s">
        <v>1042</v>
      </c>
      <c r="C1523" s="3" t="s">
        <v>2163</v>
      </c>
      <c r="D1523" s="3" t="s">
        <v>391</v>
      </c>
      <c r="E1523" s="4" t="s">
        <v>1026</v>
      </c>
      <c r="F1523" s="3" t="s">
        <v>1273</v>
      </c>
      <c r="G1523" s="3" t="s">
        <v>1274</v>
      </c>
      <c r="H1523" s="3" t="s">
        <v>1020</v>
      </c>
      <c r="I1523" s="3" t="s">
        <v>1047</v>
      </c>
      <c r="J1523" s="3" t="s">
        <v>1022</v>
      </c>
      <c r="K1523" s="3" t="s">
        <v>1039</v>
      </c>
      <c r="L1523" s="5">
        <v>6.25</v>
      </c>
      <c r="M1523" s="4">
        <v>5</v>
      </c>
      <c r="N1523" s="5">
        <v>9.5500000000000007</v>
      </c>
      <c r="O1523" s="5">
        <v>1.91</v>
      </c>
      <c r="P1523" s="4">
        <v>16</v>
      </c>
      <c r="Q1523" s="6">
        <v>31.25</v>
      </c>
      <c r="R1523" s="7">
        <v>1.3125</v>
      </c>
      <c r="S1523" s="6">
        <v>0</v>
      </c>
      <c r="T1523" s="5">
        <v>0</v>
      </c>
      <c r="U1523" s="5">
        <v>0</v>
      </c>
      <c r="V1523" s="5">
        <f t="shared" si="31"/>
        <v>9.5500000000000007</v>
      </c>
      <c r="W1523" s="4">
        <v>0</v>
      </c>
    </row>
    <row r="1524" spans="1:23" x14ac:dyDescent="0.25">
      <c r="A1524" s="3" t="s">
        <v>1041</v>
      </c>
      <c r="B1524" s="3" t="s">
        <v>1042</v>
      </c>
      <c r="C1524" s="3" t="s">
        <v>2164</v>
      </c>
      <c r="D1524" s="3" t="s">
        <v>2165</v>
      </c>
      <c r="E1524" s="4" t="s">
        <v>1026</v>
      </c>
      <c r="F1524" s="3" t="s">
        <v>1241</v>
      </c>
      <c r="G1524" s="3" t="s">
        <v>778</v>
      </c>
      <c r="H1524" s="3" t="s">
        <v>1020</v>
      </c>
      <c r="I1524" s="3" t="s">
        <v>1047</v>
      </c>
      <c r="J1524" s="3" t="s">
        <v>1022</v>
      </c>
      <c r="K1524" s="3" t="s">
        <v>1025</v>
      </c>
      <c r="L1524" s="5">
        <v>6.25</v>
      </c>
      <c r="M1524" s="4">
        <v>6</v>
      </c>
      <c r="N1524" s="5">
        <v>9.5625</v>
      </c>
      <c r="O1524" s="5">
        <v>1.59375</v>
      </c>
      <c r="P1524" s="4">
        <v>87</v>
      </c>
      <c r="Q1524" s="6">
        <v>6.8965517241379297</v>
      </c>
      <c r="R1524" s="7">
        <v>2.6712643678160899</v>
      </c>
      <c r="S1524" s="6">
        <v>0</v>
      </c>
      <c r="T1524" s="5">
        <v>0</v>
      </c>
      <c r="U1524" s="5">
        <v>0</v>
      </c>
      <c r="V1524" s="5">
        <f t="shared" si="31"/>
        <v>9.5625</v>
      </c>
      <c r="W1524" s="4">
        <v>0</v>
      </c>
    </row>
    <row r="1525" spans="1:23" x14ac:dyDescent="0.25">
      <c r="A1525" s="3" t="s">
        <v>1041</v>
      </c>
      <c r="B1525" s="3" t="s">
        <v>1042</v>
      </c>
      <c r="C1525" s="3" t="s">
        <v>2166</v>
      </c>
      <c r="D1525" s="3" t="s">
        <v>355</v>
      </c>
      <c r="E1525" s="4" t="s">
        <v>1026</v>
      </c>
      <c r="F1525" s="3" t="s">
        <v>1308</v>
      </c>
      <c r="G1525" s="3" t="s">
        <v>828</v>
      </c>
      <c r="H1525" s="3" t="s">
        <v>1020</v>
      </c>
      <c r="I1525" s="3" t="s">
        <v>1047</v>
      </c>
      <c r="J1525" s="3" t="s">
        <v>1022</v>
      </c>
      <c r="K1525" s="3" t="s">
        <v>1039</v>
      </c>
      <c r="L1525" s="5">
        <v>6.25</v>
      </c>
      <c r="M1525" s="4">
        <v>4</v>
      </c>
      <c r="N1525" s="5">
        <v>9.5625</v>
      </c>
      <c r="O1525" s="5">
        <v>2.390625</v>
      </c>
      <c r="P1525" s="4">
        <v>72</v>
      </c>
      <c r="Q1525" s="6">
        <v>5.5555555555555598</v>
      </c>
      <c r="R1525" s="7">
        <v>1.36527777777778</v>
      </c>
      <c r="S1525" s="6">
        <v>0</v>
      </c>
      <c r="T1525" s="5">
        <v>0</v>
      </c>
      <c r="U1525" s="5">
        <v>0</v>
      </c>
      <c r="V1525" s="5">
        <f t="shared" si="31"/>
        <v>9.5625</v>
      </c>
      <c r="W1525" s="4">
        <v>0</v>
      </c>
    </row>
    <row r="1526" spans="1:23" x14ac:dyDescent="0.25">
      <c r="A1526" s="3" t="s">
        <v>1041</v>
      </c>
      <c r="B1526" s="3" t="s">
        <v>1042</v>
      </c>
      <c r="C1526" s="3" t="s">
        <v>2167</v>
      </c>
      <c r="D1526" s="3" t="s">
        <v>2393</v>
      </c>
      <c r="E1526" s="4" t="s">
        <v>1026</v>
      </c>
      <c r="F1526" s="3" t="s">
        <v>1085</v>
      </c>
      <c r="G1526" s="3" t="s">
        <v>1086</v>
      </c>
      <c r="H1526" s="3" t="s">
        <v>1020</v>
      </c>
      <c r="I1526" s="3" t="s">
        <v>1047</v>
      </c>
      <c r="J1526" s="3" t="s">
        <v>1022</v>
      </c>
      <c r="K1526" s="3" t="s">
        <v>1025</v>
      </c>
      <c r="L1526" s="5">
        <v>6.25</v>
      </c>
      <c r="M1526" s="4">
        <v>2</v>
      </c>
      <c r="N1526" s="5">
        <v>9.5625</v>
      </c>
      <c r="O1526" s="5">
        <v>4.78125</v>
      </c>
      <c r="P1526" s="4">
        <v>7</v>
      </c>
      <c r="Q1526" s="6">
        <v>28.571428571428601</v>
      </c>
      <c r="R1526" s="7">
        <v>2.4285714285714302</v>
      </c>
      <c r="S1526" s="6">
        <v>0</v>
      </c>
      <c r="T1526" s="5">
        <v>0</v>
      </c>
      <c r="U1526" s="5">
        <v>0</v>
      </c>
      <c r="V1526" s="5">
        <f t="shared" si="31"/>
        <v>9.5625</v>
      </c>
      <c r="W1526" s="4">
        <v>0</v>
      </c>
    </row>
    <row r="1527" spans="1:23" x14ac:dyDescent="0.25">
      <c r="A1527" s="3" t="s">
        <v>1041</v>
      </c>
      <c r="B1527" s="3" t="s">
        <v>1042</v>
      </c>
      <c r="C1527" s="3" t="s">
        <v>2168</v>
      </c>
      <c r="D1527" s="3" t="s">
        <v>1201</v>
      </c>
      <c r="E1527" s="4" t="s">
        <v>1026</v>
      </c>
      <c r="F1527" s="3" t="s">
        <v>1018</v>
      </c>
      <c r="G1527" s="3" t="s">
        <v>746</v>
      </c>
      <c r="H1527" s="3" t="s">
        <v>1020</v>
      </c>
      <c r="I1527" s="3" t="s">
        <v>1047</v>
      </c>
      <c r="J1527" s="3" t="s">
        <v>1022</v>
      </c>
      <c r="K1527" s="3" t="s">
        <v>1039</v>
      </c>
      <c r="L1527" s="5">
        <v>6.25</v>
      </c>
      <c r="M1527" s="4">
        <v>4</v>
      </c>
      <c r="N1527" s="5">
        <v>9.5875000000000004</v>
      </c>
      <c r="O1527" s="5">
        <v>2.3968750000000001</v>
      </c>
      <c r="P1527" s="4">
        <v>7</v>
      </c>
      <c r="Q1527" s="6">
        <v>57.142857142857103</v>
      </c>
      <c r="R1527" s="7">
        <v>1.28571428571429</v>
      </c>
      <c r="S1527" s="6">
        <v>0</v>
      </c>
      <c r="T1527" s="5">
        <v>0</v>
      </c>
      <c r="U1527" s="5">
        <v>0</v>
      </c>
      <c r="V1527" s="5">
        <f t="shared" si="31"/>
        <v>9.5875000000000004</v>
      </c>
      <c r="W1527" s="4">
        <v>0</v>
      </c>
    </row>
    <row r="1528" spans="1:23" x14ac:dyDescent="0.25">
      <c r="A1528" s="3" t="s">
        <v>1041</v>
      </c>
      <c r="B1528" s="3" t="s">
        <v>1042</v>
      </c>
      <c r="C1528" s="3" t="s">
        <v>2169</v>
      </c>
      <c r="D1528" s="3" t="s">
        <v>2170</v>
      </c>
      <c r="E1528" s="4" t="s">
        <v>1034</v>
      </c>
      <c r="F1528" s="3" t="s">
        <v>1018</v>
      </c>
      <c r="G1528" s="3" t="s">
        <v>774</v>
      </c>
      <c r="H1528" s="3" t="s">
        <v>1020</v>
      </c>
      <c r="I1528" s="3" t="s">
        <v>1047</v>
      </c>
      <c r="J1528" s="3" t="s">
        <v>1022</v>
      </c>
      <c r="K1528" s="3" t="s">
        <v>1039</v>
      </c>
      <c r="L1528" s="5">
        <v>6.25</v>
      </c>
      <c r="M1528" s="4">
        <v>7</v>
      </c>
      <c r="N1528" s="5">
        <v>9.5999999374999998</v>
      </c>
      <c r="O1528" s="5">
        <v>1.3714285625</v>
      </c>
      <c r="P1528" s="4">
        <v>309</v>
      </c>
      <c r="Q1528" s="6">
        <v>2.2653721682847898</v>
      </c>
      <c r="R1528" s="7">
        <v>1.78025889967638</v>
      </c>
      <c r="S1528" s="6">
        <v>0</v>
      </c>
      <c r="T1528" s="5">
        <v>0</v>
      </c>
      <c r="U1528" s="5">
        <v>0</v>
      </c>
      <c r="V1528" s="5">
        <f t="shared" si="31"/>
        <v>9.5999999374999998</v>
      </c>
      <c r="W1528" s="4">
        <v>0</v>
      </c>
    </row>
    <row r="1529" spans="1:23" x14ac:dyDescent="0.25">
      <c r="A1529" s="3" t="s">
        <v>1041</v>
      </c>
      <c r="B1529" s="3" t="s">
        <v>1042</v>
      </c>
      <c r="C1529" s="3" t="s">
        <v>2171</v>
      </c>
      <c r="D1529" s="3" t="s">
        <v>1513</v>
      </c>
      <c r="E1529" s="4" t="s">
        <v>1026</v>
      </c>
      <c r="F1529" s="3" t="s">
        <v>1061</v>
      </c>
      <c r="G1529" s="3" t="s">
        <v>2907</v>
      </c>
      <c r="H1529" s="3" t="s">
        <v>1020</v>
      </c>
      <c r="I1529" s="3" t="s">
        <v>1047</v>
      </c>
      <c r="J1529" s="3" t="s">
        <v>1022</v>
      </c>
      <c r="K1529" s="3" t="s">
        <v>1039</v>
      </c>
      <c r="L1529" s="5">
        <v>6.25</v>
      </c>
      <c r="M1529" s="4">
        <v>2</v>
      </c>
      <c r="N1529" s="5">
        <v>9.65</v>
      </c>
      <c r="O1529" s="5">
        <v>4.8250000000000002</v>
      </c>
      <c r="P1529" s="4">
        <v>5</v>
      </c>
      <c r="Q1529" s="6">
        <v>40</v>
      </c>
      <c r="R1529" s="7">
        <v>1</v>
      </c>
      <c r="S1529" s="6">
        <v>0</v>
      </c>
      <c r="T1529" s="5">
        <v>0</v>
      </c>
      <c r="U1529" s="5">
        <v>0</v>
      </c>
      <c r="V1529" s="5">
        <f t="shared" si="31"/>
        <v>9.65</v>
      </c>
      <c r="W1529" s="4">
        <v>0</v>
      </c>
    </row>
    <row r="1530" spans="1:23" x14ac:dyDescent="0.25">
      <c r="A1530" s="3" t="s">
        <v>1041</v>
      </c>
      <c r="B1530" s="3" t="s">
        <v>1042</v>
      </c>
      <c r="C1530" s="3" t="s">
        <v>2172</v>
      </c>
      <c r="D1530" s="3" t="s">
        <v>93</v>
      </c>
      <c r="E1530" s="4" t="s">
        <v>1026</v>
      </c>
      <c r="F1530" s="3" t="s">
        <v>1308</v>
      </c>
      <c r="G1530" s="3" t="s">
        <v>14</v>
      </c>
      <c r="H1530" s="3" t="s">
        <v>1020</v>
      </c>
      <c r="I1530" s="3" t="s">
        <v>1047</v>
      </c>
      <c r="J1530" s="3" t="s">
        <v>1022</v>
      </c>
      <c r="K1530" s="3" t="s">
        <v>1025</v>
      </c>
      <c r="L1530" s="5">
        <v>6.25</v>
      </c>
      <c r="M1530" s="4">
        <v>3</v>
      </c>
      <c r="N1530" s="5">
        <v>9.6874999875000007</v>
      </c>
      <c r="O1530" s="5">
        <v>3.2291666625</v>
      </c>
      <c r="P1530" s="4">
        <v>119</v>
      </c>
      <c r="Q1530" s="6">
        <v>2.52100840336134</v>
      </c>
      <c r="R1530" s="7">
        <v>1.3346218487395001</v>
      </c>
      <c r="S1530" s="6">
        <v>0</v>
      </c>
      <c r="T1530" s="5">
        <v>0</v>
      </c>
      <c r="U1530" s="5">
        <v>0</v>
      </c>
      <c r="V1530" s="5">
        <f t="shared" si="31"/>
        <v>9.6874999875000007</v>
      </c>
      <c r="W1530" s="4">
        <v>0</v>
      </c>
    </row>
    <row r="1531" spans="1:23" x14ac:dyDescent="0.25">
      <c r="A1531" s="3" t="s">
        <v>1041</v>
      </c>
      <c r="B1531" s="3" t="s">
        <v>1042</v>
      </c>
      <c r="C1531" s="3" t="s">
        <v>2173</v>
      </c>
      <c r="D1531" s="3" t="s">
        <v>2928</v>
      </c>
      <c r="E1531" s="4" t="s">
        <v>1026</v>
      </c>
      <c r="F1531" s="3" t="s">
        <v>1085</v>
      </c>
      <c r="G1531" s="3" t="s">
        <v>923</v>
      </c>
      <c r="H1531" s="3" t="s">
        <v>1020</v>
      </c>
      <c r="I1531" s="3" t="s">
        <v>1047</v>
      </c>
      <c r="J1531" s="3" t="s">
        <v>1022</v>
      </c>
      <c r="K1531" s="3" t="s">
        <v>1025</v>
      </c>
      <c r="L1531" s="5">
        <v>6.25</v>
      </c>
      <c r="M1531" s="4">
        <v>2</v>
      </c>
      <c r="N1531" s="5">
        <v>9.6999999999999993</v>
      </c>
      <c r="O1531" s="5">
        <v>4.8499999999999996</v>
      </c>
      <c r="P1531" s="4">
        <v>6</v>
      </c>
      <c r="Q1531" s="6">
        <v>33.3333333333333</v>
      </c>
      <c r="R1531" s="7">
        <v>1.4966666666666699</v>
      </c>
      <c r="S1531" s="6">
        <v>0</v>
      </c>
      <c r="T1531" s="5">
        <v>0</v>
      </c>
      <c r="U1531" s="5">
        <v>0</v>
      </c>
      <c r="V1531" s="5">
        <f t="shared" si="31"/>
        <v>9.6999999999999993</v>
      </c>
      <c r="W1531" s="4">
        <v>0</v>
      </c>
    </row>
    <row r="1532" spans="1:23" x14ac:dyDescent="0.25">
      <c r="A1532" s="3" t="s">
        <v>1041</v>
      </c>
      <c r="B1532" s="3" t="s">
        <v>1042</v>
      </c>
      <c r="C1532" s="3" t="s">
        <v>2174</v>
      </c>
      <c r="D1532" s="3" t="s">
        <v>676</v>
      </c>
      <c r="E1532" s="4" t="s">
        <v>1026</v>
      </c>
      <c r="F1532" s="3" t="s">
        <v>1061</v>
      </c>
      <c r="G1532" s="3" t="s">
        <v>1281</v>
      </c>
      <c r="H1532" s="3" t="s">
        <v>1020</v>
      </c>
      <c r="I1532" s="3" t="s">
        <v>1047</v>
      </c>
      <c r="J1532" s="3" t="s">
        <v>1022</v>
      </c>
      <c r="K1532" s="3" t="s">
        <v>1023</v>
      </c>
      <c r="L1532" s="5">
        <v>6.25</v>
      </c>
      <c r="M1532" s="4">
        <v>2</v>
      </c>
      <c r="N1532" s="5">
        <v>9.7375000000000007</v>
      </c>
      <c r="O1532" s="5">
        <v>4.8687500000000004</v>
      </c>
      <c r="P1532" s="4">
        <v>5</v>
      </c>
      <c r="Q1532" s="6">
        <v>40</v>
      </c>
      <c r="R1532" s="7">
        <v>2.4</v>
      </c>
      <c r="S1532" s="6">
        <v>0</v>
      </c>
      <c r="T1532" s="5">
        <v>0</v>
      </c>
      <c r="U1532" s="5">
        <v>0</v>
      </c>
      <c r="V1532" s="5">
        <f t="shared" si="31"/>
        <v>9.7375000000000007</v>
      </c>
      <c r="W1532" s="4">
        <v>0</v>
      </c>
    </row>
    <row r="1533" spans="1:23" x14ac:dyDescent="0.25">
      <c r="A1533" s="3" t="s">
        <v>1041</v>
      </c>
      <c r="B1533" s="3" t="s">
        <v>1042</v>
      </c>
      <c r="C1533" s="3" t="s">
        <v>2175</v>
      </c>
      <c r="D1533" s="3" t="s">
        <v>2176</v>
      </c>
      <c r="E1533" s="4" t="s">
        <v>1026</v>
      </c>
      <c r="F1533" s="3" t="s">
        <v>1241</v>
      </c>
      <c r="G1533" s="3" t="s">
        <v>2943</v>
      </c>
      <c r="H1533" s="3" t="s">
        <v>1020</v>
      </c>
      <c r="I1533" s="3" t="s">
        <v>1047</v>
      </c>
      <c r="J1533" s="3" t="s">
        <v>1022</v>
      </c>
      <c r="K1533" s="3" t="s">
        <v>1025</v>
      </c>
      <c r="L1533" s="5">
        <v>6.25</v>
      </c>
      <c r="M1533" s="4">
        <v>4</v>
      </c>
      <c r="N1533" s="5">
        <v>9.7750000000000004</v>
      </c>
      <c r="O1533" s="5">
        <v>2.4437500000000001</v>
      </c>
      <c r="P1533" s="4">
        <v>36</v>
      </c>
      <c r="Q1533" s="6">
        <v>11.1111111111111</v>
      </c>
      <c r="R1533" s="7">
        <v>1.7277777777777801</v>
      </c>
      <c r="S1533" s="6">
        <v>0</v>
      </c>
      <c r="T1533" s="5">
        <v>0</v>
      </c>
      <c r="U1533" s="5">
        <v>0</v>
      </c>
      <c r="V1533" s="5">
        <f t="shared" si="31"/>
        <v>9.7750000000000004</v>
      </c>
      <c r="W1533" s="4">
        <v>0</v>
      </c>
    </row>
    <row r="1534" spans="1:23" x14ac:dyDescent="0.25">
      <c r="A1534" s="3" t="s">
        <v>1041</v>
      </c>
      <c r="B1534" s="3" t="s">
        <v>1042</v>
      </c>
      <c r="C1534" s="3" t="s">
        <v>2177</v>
      </c>
      <c r="D1534" s="3" t="s">
        <v>1464</v>
      </c>
      <c r="E1534" s="4" t="s">
        <v>1026</v>
      </c>
      <c r="F1534" s="3" t="s">
        <v>1018</v>
      </c>
      <c r="G1534" s="3" t="s">
        <v>109</v>
      </c>
      <c r="H1534" s="3" t="s">
        <v>1020</v>
      </c>
      <c r="I1534" s="3" t="s">
        <v>1047</v>
      </c>
      <c r="J1534" s="3" t="s">
        <v>1022</v>
      </c>
      <c r="K1534" s="3" t="s">
        <v>1025</v>
      </c>
      <c r="L1534" s="5">
        <v>6.25</v>
      </c>
      <c r="M1534" s="4">
        <v>6</v>
      </c>
      <c r="N1534" s="5">
        <v>9.7999999500000001</v>
      </c>
      <c r="O1534" s="5">
        <v>1.6333333250000002</v>
      </c>
      <c r="P1534" s="4">
        <v>45</v>
      </c>
      <c r="Q1534" s="6">
        <v>13.3333333333333</v>
      </c>
      <c r="R1534" s="7">
        <v>5.0377777777777801</v>
      </c>
      <c r="S1534" s="6">
        <v>0</v>
      </c>
      <c r="T1534" s="5">
        <v>0</v>
      </c>
      <c r="U1534" s="5">
        <v>0</v>
      </c>
      <c r="V1534" s="5">
        <f t="shared" si="31"/>
        <v>9.7999999500000001</v>
      </c>
      <c r="W1534" s="4">
        <v>0</v>
      </c>
    </row>
    <row r="1535" spans="1:23" x14ac:dyDescent="0.25">
      <c r="A1535" s="3" t="s">
        <v>1041</v>
      </c>
      <c r="B1535" s="3" t="s">
        <v>1042</v>
      </c>
      <c r="C1535" s="3" t="s">
        <v>2178</v>
      </c>
      <c r="D1535" s="3" t="s">
        <v>1396</v>
      </c>
      <c r="E1535" s="4" t="s">
        <v>1026</v>
      </c>
      <c r="F1535" s="3" t="s">
        <v>1061</v>
      </c>
      <c r="G1535" s="3" t="s">
        <v>2918</v>
      </c>
      <c r="H1535" s="3" t="s">
        <v>1020</v>
      </c>
      <c r="I1535" s="3" t="s">
        <v>1047</v>
      </c>
      <c r="J1535" s="3" t="s">
        <v>1022</v>
      </c>
      <c r="K1535" s="3" t="s">
        <v>1039</v>
      </c>
      <c r="L1535" s="5">
        <v>6.25</v>
      </c>
      <c r="M1535" s="4">
        <v>2</v>
      </c>
      <c r="N1535" s="5">
        <v>9.8125</v>
      </c>
      <c r="O1535" s="5">
        <v>4.90625</v>
      </c>
      <c r="P1535" s="4">
        <v>6</v>
      </c>
      <c r="Q1535" s="6">
        <v>33.3333333333333</v>
      </c>
      <c r="R1535" s="7">
        <v>1</v>
      </c>
      <c r="S1535" s="6">
        <v>0</v>
      </c>
      <c r="T1535" s="5">
        <v>0</v>
      </c>
      <c r="U1535" s="5">
        <v>0</v>
      </c>
      <c r="V1535" s="5">
        <f t="shared" si="31"/>
        <v>9.8125</v>
      </c>
      <c r="W1535" s="4">
        <v>0</v>
      </c>
    </row>
    <row r="1536" spans="1:23" x14ac:dyDescent="0.25">
      <c r="A1536" s="3" t="s">
        <v>1041</v>
      </c>
      <c r="B1536" s="3" t="s">
        <v>1042</v>
      </c>
      <c r="C1536" s="3" t="s">
        <v>2179</v>
      </c>
      <c r="D1536" s="3" t="s">
        <v>1978</v>
      </c>
      <c r="E1536" s="4" t="s">
        <v>1026</v>
      </c>
      <c r="F1536" s="3" t="s">
        <v>1241</v>
      </c>
      <c r="G1536" s="3" t="s">
        <v>1249</v>
      </c>
      <c r="H1536" s="3" t="s">
        <v>1020</v>
      </c>
      <c r="I1536" s="3" t="s">
        <v>1047</v>
      </c>
      <c r="J1536" s="3" t="s">
        <v>1022</v>
      </c>
      <c r="K1536" s="3" t="s">
        <v>1025</v>
      </c>
      <c r="L1536" s="5">
        <v>6.25</v>
      </c>
      <c r="M1536" s="4">
        <v>6</v>
      </c>
      <c r="N1536" s="5">
        <v>9.8499999749999994</v>
      </c>
      <c r="O1536" s="5">
        <v>1.6416666625</v>
      </c>
      <c r="P1536" s="4">
        <v>91</v>
      </c>
      <c r="Q1536" s="6">
        <v>6.5934065934065904</v>
      </c>
      <c r="R1536" s="7">
        <v>1.46813186813187</v>
      </c>
      <c r="S1536" s="6">
        <v>0</v>
      </c>
      <c r="T1536" s="5">
        <v>0</v>
      </c>
      <c r="U1536" s="5">
        <v>0</v>
      </c>
      <c r="V1536" s="5">
        <f t="shared" si="31"/>
        <v>9.8499999749999994</v>
      </c>
      <c r="W1536" s="4">
        <v>0</v>
      </c>
    </row>
    <row r="1537" spans="1:23" x14ac:dyDescent="0.25">
      <c r="A1537" s="3" t="s">
        <v>1041</v>
      </c>
      <c r="B1537" s="3" t="s">
        <v>1042</v>
      </c>
      <c r="C1537" s="3" t="s">
        <v>2180</v>
      </c>
      <c r="D1537" s="3" t="s">
        <v>2181</v>
      </c>
      <c r="E1537" s="4" t="s">
        <v>1026</v>
      </c>
      <c r="F1537" s="3" t="s">
        <v>1241</v>
      </c>
      <c r="G1537" s="3" t="s">
        <v>900</v>
      </c>
      <c r="H1537" s="3" t="s">
        <v>1020</v>
      </c>
      <c r="I1537" s="3" t="s">
        <v>1047</v>
      </c>
      <c r="J1537" s="3" t="s">
        <v>1022</v>
      </c>
      <c r="K1537" s="3" t="s">
        <v>1025</v>
      </c>
      <c r="L1537" s="5">
        <v>6.25</v>
      </c>
      <c r="M1537" s="4">
        <v>3</v>
      </c>
      <c r="N1537" s="5">
        <v>9.8625000000000007</v>
      </c>
      <c r="O1537" s="5">
        <v>3.2875000000000001</v>
      </c>
      <c r="P1537" s="4">
        <v>179</v>
      </c>
      <c r="Q1537" s="6">
        <v>1.67597765363128</v>
      </c>
      <c r="R1537" s="7">
        <v>2.41061452513966</v>
      </c>
      <c r="S1537" s="6">
        <v>0</v>
      </c>
      <c r="T1537" s="5">
        <v>0</v>
      </c>
      <c r="U1537" s="5">
        <v>0</v>
      </c>
      <c r="V1537" s="5">
        <f t="shared" si="31"/>
        <v>9.8625000000000007</v>
      </c>
      <c r="W1537" s="4">
        <v>0</v>
      </c>
    </row>
    <row r="1538" spans="1:23" x14ac:dyDescent="0.25">
      <c r="A1538" s="3" t="s">
        <v>1041</v>
      </c>
      <c r="B1538" s="3" t="s">
        <v>1042</v>
      </c>
      <c r="C1538" s="3" t="s">
        <v>2182</v>
      </c>
      <c r="D1538" s="3" t="s">
        <v>1338</v>
      </c>
      <c r="E1538" s="4" t="s">
        <v>1026</v>
      </c>
      <c r="F1538" s="3" t="s">
        <v>1018</v>
      </c>
      <c r="G1538" s="3" t="s">
        <v>1238</v>
      </c>
      <c r="H1538" s="3" t="s">
        <v>1020</v>
      </c>
      <c r="I1538" s="3" t="s">
        <v>1047</v>
      </c>
      <c r="J1538" s="3" t="s">
        <v>1022</v>
      </c>
      <c r="K1538" s="3" t="s">
        <v>1025</v>
      </c>
      <c r="L1538" s="5">
        <v>6.25</v>
      </c>
      <c r="M1538" s="4">
        <v>6</v>
      </c>
      <c r="N1538" s="5">
        <v>9.8625000000000007</v>
      </c>
      <c r="O1538" s="5">
        <v>1.64375</v>
      </c>
      <c r="P1538" s="4">
        <v>172</v>
      </c>
      <c r="Q1538" s="6">
        <v>3.4883720930232598</v>
      </c>
      <c r="R1538" s="7">
        <v>4.1517441860465096</v>
      </c>
      <c r="S1538" s="6">
        <v>0</v>
      </c>
      <c r="T1538" s="5">
        <v>0</v>
      </c>
      <c r="U1538" s="5">
        <v>0</v>
      </c>
      <c r="V1538" s="5">
        <f t="shared" ref="V1538:V1601" si="32">N1538</f>
        <v>9.8625000000000007</v>
      </c>
      <c r="W1538" s="4">
        <v>0</v>
      </c>
    </row>
    <row r="1539" spans="1:23" x14ac:dyDescent="0.25">
      <c r="A1539" s="3" t="s">
        <v>1041</v>
      </c>
      <c r="B1539" s="3" t="s">
        <v>1042</v>
      </c>
      <c r="C1539" s="3" t="s">
        <v>2183</v>
      </c>
      <c r="D1539" s="3" t="s">
        <v>3082</v>
      </c>
      <c r="E1539" s="4" t="s">
        <v>1026</v>
      </c>
      <c r="F1539" s="3" t="s">
        <v>1024</v>
      </c>
      <c r="G1539" s="3" t="s">
        <v>2886</v>
      </c>
      <c r="H1539" s="3" t="s">
        <v>1020</v>
      </c>
      <c r="I1539" s="3" t="s">
        <v>1047</v>
      </c>
      <c r="J1539" s="3" t="s">
        <v>1022</v>
      </c>
      <c r="K1539" s="3" t="s">
        <v>1025</v>
      </c>
      <c r="L1539" s="5">
        <v>6.25</v>
      </c>
      <c r="M1539" s="4">
        <v>3</v>
      </c>
      <c r="N1539" s="5">
        <v>9.9</v>
      </c>
      <c r="O1539" s="5">
        <v>3.3</v>
      </c>
      <c r="P1539" s="4">
        <v>54</v>
      </c>
      <c r="Q1539" s="6">
        <v>5.5555555555555598</v>
      </c>
      <c r="R1539" s="7">
        <v>3.64777777777778</v>
      </c>
      <c r="S1539" s="6">
        <v>0</v>
      </c>
      <c r="T1539" s="5">
        <v>0</v>
      </c>
      <c r="U1539" s="5">
        <v>0</v>
      </c>
      <c r="V1539" s="5">
        <f t="shared" si="32"/>
        <v>9.9</v>
      </c>
      <c r="W1539" s="4">
        <v>0</v>
      </c>
    </row>
    <row r="1540" spans="1:23" x14ac:dyDescent="0.25">
      <c r="A1540" s="3" t="s">
        <v>1041</v>
      </c>
      <c r="B1540" s="3" t="s">
        <v>1042</v>
      </c>
      <c r="C1540" s="3" t="s">
        <v>2184</v>
      </c>
      <c r="D1540" s="3" t="s">
        <v>1763</v>
      </c>
      <c r="E1540" s="4" t="s">
        <v>1026</v>
      </c>
      <c r="F1540" s="3" t="s">
        <v>1241</v>
      </c>
      <c r="G1540" s="3" t="s">
        <v>1249</v>
      </c>
      <c r="H1540" s="3" t="s">
        <v>1020</v>
      </c>
      <c r="I1540" s="3" t="s">
        <v>1047</v>
      </c>
      <c r="J1540" s="3" t="s">
        <v>1022</v>
      </c>
      <c r="K1540" s="3" t="s">
        <v>1025</v>
      </c>
      <c r="L1540" s="5">
        <v>6.25</v>
      </c>
      <c r="M1540" s="4">
        <v>7</v>
      </c>
      <c r="N1540" s="5">
        <v>9.9124999750000011</v>
      </c>
      <c r="O1540" s="5">
        <v>1.4160714250000002</v>
      </c>
      <c r="P1540" s="4">
        <v>269</v>
      </c>
      <c r="Q1540" s="6">
        <v>2.6022304832713798</v>
      </c>
      <c r="R1540" s="7">
        <v>1.69591078066914</v>
      </c>
      <c r="S1540" s="6">
        <v>0</v>
      </c>
      <c r="T1540" s="5">
        <v>0</v>
      </c>
      <c r="U1540" s="5">
        <v>0</v>
      </c>
      <c r="V1540" s="5">
        <f t="shared" si="32"/>
        <v>9.9124999750000011</v>
      </c>
      <c r="W1540" s="4">
        <v>0</v>
      </c>
    </row>
    <row r="1541" spans="1:23" x14ac:dyDescent="0.25">
      <c r="A1541" s="3" t="s">
        <v>1041</v>
      </c>
      <c r="B1541" s="3" t="s">
        <v>1042</v>
      </c>
      <c r="C1541" s="3" t="s">
        <v>2185</v>
      </c>
      <c r="D1541" s="3" t="s">
        <v>1975</v>
      </c>
      <c r="E1541" s="4" t="s">
        <v>1026</v>
      </c>
      <c r="F1541" s="3" t="s">
        <v>1241</v>
      </c>
      <c r="G1541" s="3" t="s">
        <v>880</v>
      </c>
      <c r="H1541" s="3" t="s">
        <v>1020</v>
      </c>
      <c r="I1541" s="3" t="s">
        <v>1047</v>
      </c>
      <c r="J1541" s="3" t="s">
        <v>1022</v>
      </c>
      <c r="K1541" s="3" t="s">
        <v>1025</v>
      </c>
      <c r="L1541" s="5">
        <v>6.25</v>
      </c>
      <c r="M1541" s="4">
        <v>6</v>
      </c>
      <c r="N1541" s="5">
        <v>9.9249999750000022</v>
      </c>
      <c r="O1541" s="5">
        <v>1.6541666625000002</v>
      </c>
      <c r="P1541" s="4">
        <v>340</v>
      </c>
      <c r="Q1541" s="6">
        <v>1.76470588235294</v>
      </c>
      <c r="R1541" s="7">
        <v>1.96705882352941</v>
      </c>
      <c r="S1541" s="6">
        <v>0</v>
      </c>
      <c r="T1541" s="5">
        <v>0</v>
      </c>
      <c r="U1541" s="5">
        <v>0</v>
      </c>
      <c r="V1541" s="5">
        <f t="shared" si="32"/>
        <v>9.9249999750000022</v>
      </c>
      <c r="W1541" s="4">
        <v>0</v>
      </c>
    </row>
    <row r="1542" spans="1:23" x14ac:dyDescent="0.25">
      <c r="A1542" s="3" t="s">
        <v>1041</v>
      </c>
      <c r="B1542" s="3" t="s">
        <v>1042</v>
      </c>
      <c r="C1542" s="3" t="s">
        <v>2186</v>
      </c>
      <c r="D1542" s="3" t="s">
        <v>353</v>
      </c>
      <c r="E1542" s="4" t="s">
        <v>1026</v>
      </c>
      <c r="F1542" s="3" t="s">
        <v>1045</v>
      </c>
      <c r="G1542" s="3" t="s">
        <v>2950</v>
      </c>
      <c r="H1542" s="3" t="s">
        <v>1020</v>
      </c>
      <c r="I1542" s="3" t="s">
        <v>1047</v>
      </c>
      <c r="J1542" s="3" t="s">
        <v>1022</v>
      </c>
      <c r="K1542" s="3" t="s">
        <v>1025</v>
      </c>
      <c r="L1542" s="5">
        <v>6.25</v>
      </c>
      <c r="M1542" s="4">
        <v>3</v>
      </c>
      <c r="N1542" s="5">
        <v>9.9249999750000022</v>
      </c>
      <c r="O1542" s="5">
        <v>3.3083333250000004</v>
      </c>
      <c r="P1542" s="4">
        <v>19</v>
      </c>
      <c r="Q1542" s="6">
        <v>15.789473684210501</v>
      </c>
      <c r="R1542" s="7">
        <v>1.5247368421052601</v>
      </c>
      <c r="S1542" s="6">
        <v>0</v>
      </c>
      <c r="T1542" s="5">
        <v>0</v>
      </c>
      <c r="U1542" s="5">
        <v>0</v>
      </c>
      <c r="V1542" s="5">
        <f t="shared" si="32"/>
        <v>9.9249999750000022</v>
      </c>
      <c r="W1542" s="4">
        <v>0</v>
      </c>
    </row>
    <row r="1543" spans="1:23" x14ac:dyDescent="0.25">
      <c r="A1543" s="3" t="s">
        <v>1041</v>
      </c>
      <c r="B1543" s="3" t="s">
        <v>1042</v>
      </c>
      <c r="C1543" s="3" t="s">
        <v>2187</v>
      </c>
      <c r="D1543" s="3" t="s">
        <v>142</v>
      </c>
      <c r="E1543" s="4" t="s">
        <v>1026</v>
      </c>
      <c r="F1543" s="3" t="s">
        <v>1045</v>
      </c>
      <c r="G1543" s="3" t="s">
        <v>1046</v>
      </c>
      <c r="H1543" s="3" t="s">
        <v>1020</v>
      </c>
      <c r="I1543" s="3" t="s">
        <v>1047</v>
      </c>
      <c r="J1543" s="3" t="s">
        <v>1022</v>
      </c>
      <c r="K1543" s="3" t="s">
        <v>1025</v>
      </c>
      <c r="L1543" s="5">
        <v>6.25</v>
      </c>
      <c r="M1543" s="4">
        <v>5</v>
      </c>
      <c r="N1543" s="5">
        <v>9.9250000000000007</v>
      </c>
      <c r="O1543" s="5">
        <v>1.9850000000000001</v>
      </c>
      <c r="P1543" s="4">
        <v>32</v>
      </c>
      <c r="Q1543" s="6">
        <v>15.625</v>
      </c>
      <c r="R1543" s="7">
        <v>1.03</v>
      </c>
      <c r="S1543" s="6">
        <v>0</v>
      </c>
      <c r="T1543" s="5">
        <v>0</v>
      </c>
      <c r="U1543" s="5">
        <v>0</v>
      </c>
      <c r="V1543" s="5">
        <f t="shared" si="32"/>
        <v>9.9250000000000007</v>
      </c>
      <c r="W1543" s="4">
        <v>0</v>
      </c>
    </row>
    <row r="1544" spans="1:23" x14ac:dyDescent="0.25">
      <c r="A1544" s="3" t="s">
        <v>1041</v>
      </c>
      <c r="B1544" s="3" t="s">
        <v>1042</v>
      </c>
      <c r="C1544" s="3" t="s">
        <v>2188</v>
      </c>
      <c r="D1544" s="3" t="s">
        <v>2189</v>
      </c>
      <c r="E1544" s="4" t="s">
        <v>1026</v>
      </c>
      <c r="F1544" s="3" t="s">
        <v>1018</v>
      </c>
      <c r="G1544" s="3" t="s">
        <v>52</v>
      </c>
      <c r="H1544" s="3" t="s">
        <v>1020</v>
      </c>
      <c r="I1544" s="3" t="s">
        <v>1047</v>
      </c>
      <c r="J1544" s="3" t="s">
        <v>1022</v>
      </c>
      <c r="K1544" s="3" t="s">
        <v>1039</v>
      </c>
      <c r="L1544" s="5">
        <v>6.25</v>
      </c>
      <c r="M1544" s="4">
        <v>4</v>
      </c>
      <c r="N1544" s="5">
        <v>9.9499999999999993</v>
      </c>
      <c r="O1544" s="5">
        <v>2.4874999999999998</v>
      </c>
      <c r="P1544" s="4">
        <v>20</v>
      </c>
      <c r="Q1544" s="6">
        <v>20</v>
      </c>
      <c r="R1544" s="7">
        <v>1.35</v>
      </c>
      <c r="S1544" s="6">
        <v>0</v>
      </c>
      <c r="T1544" s="5">
        <v>0</v>
      </c>
      <c r="U1544" s="5">
        <v>0</v>
      </c>
      <c r="V1544" s="5">
        <f t="shared" si="32"/>
        <v>9.9499999999999993</v>
      </c>
      <c r="W1544" s="4">
        <v>0</v>
      </c>
    </row>
    <row r="1545" spans="1:23" x14ac:dyDescent="0.25">
      <c r="A1545" s="3" t="s">
        <v>1041</v>
      </c>
      <c r="B1545" s="3" t="s">
        <v>1042</v>
      </c>
      <c r="C1545" s="3" t="s">
        <v>2190</v>
      </c>
      <c r="D1545" s="3" t="s">
        <v>2191</v>
      </c>
      <c r="E1545" s="4" t="s">
        <v>1026</v>
      </c>
      <c r="F1545" s="3" t="s">
        <v>1241</v>
      </c>
      <c r="G1545" s="3" t="s">
        <v>3007</v>
      </c>
      <c r="H1545" s="3" t="s">
        <v>2394</v>
      </c>
      <c r="I1545" s="3" t="s">
        <v>1047</v>
      </c>
      <c r="J1545" s="3" t="s">
        <v>1022</v>
      </c>
      <c r="K1545" s="3" t="s">
        <v>1025</v>
      </c>
      <c r="L1545" s="5">
        <v>6.25</v>
      </c>
      <c r="M1545" s="4">
        <v>3</v>
      </c>
      <c r="N1545" s="5">
        <v>9.9874999874999997</v>
      </c>
      <c r="O1545" s="5">
        <v>3.3291666625</v>
      </c>
      <c r="P1545" s="4">
        <v>283</v>
      </c>
      <c r="Q1545" s="6">
        <v>1.0600706713780901</v>
      </c>
      <c r="R1545" s="7">
        <v>1.26890459363958</v>
      </c>
      <c r="S1545" s="6">
        <v>0</v>
      </c>
      <c r="T1545" s="5">
        <v>0</v>
      </c>
      <c r="U1545" s="5">
        <v>0</v>
      </c>
      <c r="V1545" s="5">
        <f t="shared" si="32"/>
        <v>9.9874999874999997</v>
      </c>
      <c r="W1545" s="4">
        <v>0</v>
      </c>
    </row>
    <row r="1546" spans="1:23" x14ac:dyDescent="0.25">
      <c r="A1546" s="3" t="s">
        <v>1041</v>
      </c>
      <c r="B1546" s="3" t="s">
        <v>1042</v>
      </c>
      <c r="C1546" s="3" t="s">
        <v>2192</v>
      </c>
      <c r="D1546" s="3" t="s">
        <v>2193</v>
      </c>
      <c r="E1546" s="4" t="s">
        <v>1026</v>
      </c>
      <c r="F1546" s="3" t="s">
        <v>1241</v>
      </c>
      <c r="G1546" s="3" t="s">
        <v>932</v>
      </c>
      <c r="H1546" s="3" t="s">
        <v>1020</v>
      </c>
      <c r="I1546" s="3" t="s">
        <v>1047</v>
      </c>
      <c r="J1546" s="3" t="s">
        <v>1022</v>
      </c>
      <c r="K1546" s="3" t="s">
        <v>1025</v>
      </c>
      <c r="L1546" s="5">
        <v>6.25</v>
      </c>
      <c r="M1546" s="4">
        <v>1</v>
      </c>
      <c r="N1546" s="5">
        <v>10</v>
      </c>
      <c r="O1546" s="5">
        <v>10</v>
      </c>
      <c r="P1546" s="4">
        <v>142</v>
      </c>
      <c r="Q1546" s="6">
        <v>0.70422535211267601</v>
      </c>
      <c r="R1546" s="7">
        <v>1.43169014084507</v>
      </c>
      <c r="S1546" s="6">
        <v>0</v>
      </c>
      <c r="T1546" s="5">
        <v>0</v>
      </c>
      <c r="U1546" s="5">
        <v>0</v>
      </c>
      <c r="V1546" s="5">
        <f t="shared" si="32"/>
        <v>10</v>
      </c>
      <c r="W1546" s="4">
        <v>0</v>
      </c>
    </row>
    <row r="1547" spans="1:23" x14ac:dyDescent="0.25">
      <c r="A1547" s="3" t="s">
        <v>1041</v>
      </c>
      <c r="B1547" s="3" t="s">
        <v>1042</v>
      </c>
      <c r="C1547" s="3" t="s">
        <v>2194</v>
      </c>
      <c r="D1547" s="3" t="s">
        <v>2195</v>
      </c>
      <c r="E1547" s="4" t="s">
        <v>1026</v>
      </c>
      <c r="F1547" s="3" t="s">
        <v>1241</v>
      </c>
      <c r="G1547" s="3" t="s">
        <v>866</v>
      </c>
      <c r="H1547" s="3" t="s">
        <v>1020</v>
      </c>
      <c r="I1547" s="3" t="s">
        <v>1047</v>
      </c>
      <c r="J1547" s="3" t="s">
        <v>1022</v>
      </c>
      <c r="K1547" s="3" t="s">
        <v>1025</v>
      </c>
      <c r="L1547" s="5">
        <v>6.25</v>
      </c>
      <c r="M1547" s="4">
        <v>6</v>
      </c>
      <c r="N1547" s="5">
        <v>10.012499999999999</v>
      </c>
      <c r="O1547" s="5">
        <v>1.66875</v>
      </c>
      <c r="P1547" s="4">
        <v>245</v>
      </c>
      <c r="Q1547" s="6">
        <v>2.4489795918367299</v>
      </c>
      <c r="R1547" s="7">
        <v>1.6220408163265301</v>
      </c>
      <c r="S1547" s="6">
        <v>0</v>
      </c>
      <c r="T1547" s="5">
        <v>0</v>
      </c>
      <c r="U1547" s="5">
        <v>0</v>
      </c>
      <c r="V1547" s="5">
        <f t="shared" si="32"/>
        <v>10.012499999999999</v>
      </c>
      <c r="W1547" s="4">
        <v>0</v>
      </c>
    </row>
    <row r="1548" spans="1:23" x14ac:dyDescent="0.25">
      <c r="A1548" s="3" t="s">
        <v>1041</v>
      </c>
      <c r="B1548" s="3" t="s">
        <v>1042</v>
      </c>
      <c r="C1548" s="3" t="s">
        <v>2196</v>
      </c>
      <c r="D1548" s="3" t="s">
        <v>1686</v>
      </c>
      <c r="E1548" s="4" t="s">
        <v>1026</v>
      </c>
      <c r="F1548" s="3" t="s">
        <v>1241</v>
      </c>
      <c r="G1548" s="3" t="s">
        <v>265</v>
      </c>
      <c r="H1548" s="3" t="s">
        <v>1020</v>
      </c>
      <c r="I1548" s="3" t="s">
        <v>1047</v>
      </c>
      <c r="J1548" s="3" t="s">
        <v>1022</v>
      </c>
      <c r="K1548" s="3" t="s">
        <v>1025</v>
      </c>
      <c r="L1548" s="5">
        <v>6.25</v>
      </c>
      <c r="M1548" s="4">
        <v>5</v>
      </c>
      <c r="N1548" s="5">
        <v>10.012499999999999</v>
      </c>
      <c r="O1548" s="5">
        <v>2.0024999999999999</v>
      </c>
      <c r="P1548" s="4">
        <v>145</v>
      </c>
      <c r="Q1548" s="6">
        <v>3.4482758620689702</v>
      </c>
      <c r="R1548" s="7">
        <v>2.5979310344827602</v>
      </c>
      <c r="S1548" s="6">
        <v>0</v>
      </c>
      <c r="T1548" s="5">
        <v>0</v>
      </c>
      <c r="U1548" s="5">
        <v>0</v>
      </c>
      <c r="V1548" s="5">
        <f t="shared" si="32"/>
        <v>10.012499999999999</v>
      </c>
      <c r="W1548" s="4">
        <v>0</v>
      </c>
    </row>
    <row r="1549" spans="1:23" x14ac:dyDescent="0.25">
      <c r="A1549" s="3" t="s">
        <v>1041</v>
      </c>
      <c r="B1549" s="3" t="s">
        <v>1042</v>
      </c>
      <c r="C1549" s="3" t="s">
        <v>2197</v>
      </c>
      <c r="D1549" s="3" t="s">
        <v>2997</v>
      </c>
      <c r="E1549" s="4" t="s">
        <v>1026</v>
      </c>
      <c r="F1549" s="3" t="s">
        <v>1045</v>
      </c>
      <c r="G1549" s="3" t="s">
        <v>1352</v>
      </c>
      <c r="H1549" s="3" t="s">
        <v>1020</v>
      </c>
      <c r="I1549" s="3" t="s">
        <v>1047</v>
      </c>
      <c r="J1549" s="3" t="s">
        <v>1022</v>
      </c>
      <c r="K1549" s="3" t="s">
        <v>1025</v>
      </c>
      <c r="L1549" s="5">
        <v>6.25</v>
      </c>
      <c r="M1549" s="4">
        <v>3</v>
      </c>
      <c r="N1549" s="5">
        <v>10.012499999999999</v>
      </c>
      <c r="O1549" s="5">
        <v>3.3374999999999999</v>
      </c>
      <c r="P1549" s="4">
        <v>30</v>
      </c>
      <c r="Q1549" s="6">
        <v>10</v>
      </c>
      <c r="R1549" s="7">
        <v>1.7</v>
      </c>
      <c r="S1549" s="6">
        <v>0</v>
      </c>
      <c r="T1549" s="5">
        <v>0</v>
      </c>
      <c r="U1549" s="5">
        <v>0</v>
      </c>
      <c r="V1549" s="5">
        <f t="shared" si="32"/>
        <v>10.012499999999999</v>
      </c>
      <c r="W1549" s="4">
        <v>0</v>
      </c>
    </row>
    <row r="1550" spans="1:23" x14ac:dyDescent="0.25">
      <c r="A1550" s="3" t="s">
        <v>1041</v>
      </c>
      <c r="B1550" s="3" t="s">
        <v>1042</v>
      </c>
      <c r="C1550" s="3" t="s">
        <v>2198</v>
      </c>
      <c r="D1550" s="3" t="s">
        <v>2901</v>
      </c>
      <c r="E1550" s="4" t="s">
        <v>1026</v>
      </c>
      <c r="F1550" s="3" t="s">
        <v>1024</v>
      </c>
      <c r="G1550" s="3" t="s">
        <v>3075</v>
      </c>
      <c r="H1550" s="3" t="s">
        <v>1020</v>
      </c>
      <c r="I1550" s="3" t="s">
        <v>1047</v>
      </c>
      <c r="J1550" s="3" t="s">
        <v>1022</v>
      </c>
      <c r="K1550" s="3" t="s">
        <v>1039</v>
      </c>
      <c r="L1550" s="5">
        <v>6.25</v>
      </c>
      <c r="M1550" s="4">
        <v>3</v>
      </c>
      <c r="N1550" s="5">
        <v>10.037499974999999</v>
      </c>
      <c r="O1550" s="5">
        <v>3.3458333250000001</v>
      </c>
      <c r="P1550" s="4">
        <v>8</v>
      </c>
      <c r="Q1550" s="6">
        <v>37.5</v>
      </c>
      <c r="R1550" s="7">
        <v>1</v>
      </c>
      <c r="S1550" s="6">
        <v>0</v>
      </c>
      <c r="T1550" s="5">
        <v>0</v>
      </c>
      <c r="U1550" s="5">
        <v>0</v>
      </c>
      <c r="V1550" s="5">
        <f t="shared" si="32"/>
        <v>10.037499974999999</v>
      </c>
      <c r="W1550" s="4">
        <v>0</v>
      </c>
    </row>
    <row r="1551" spans="1:23" x14ac:dyDescent="0.25">
      <c r="A1551" s="3" t="s">
        <v>1041</v>
      </c>
      <c r="B1551" s="3" t="s">
        <v>1042</v>
      </c>
      <c r="C1551" s="3" t="s">
        <v>2199</v>
      </c>
      <c r="D1551" s="3" t="s">
        <v>2200</v>
      </c>
      <c r="E1551" s="4" t="s">
        <v>1026</v>
      </c>
      <c r="F1551" s="3" t="s">
        <v>1241</v>
      </c>
      <c r="G1551" s="3" t="s">
        <v>1867</v>
      </c>
      <c r="H1551" s="3" t="s">
        <v>1020</v>
      </c>
      <c r="I1551" s="3" t="s">
        <v>1047</v>
      </c>
      <c r="J1551" s="3" t="s">
        <v>1022</v>
      </c>
      <c r="K1551" s="3" t="s">
        <v>1025</v>
      </c>
      <c r="L1551" s="5">
        <v>6.25</v>
      </c>
      <c r="M1551" s="4">
        <v>7</v>
      </c>
      <c r="N1551" s="5">
        <v>10.0625</v>
      </c>
      <c r="O1551" s="5">
        <v>1.4375</v>
      </c>
      <c r="P1551" s="4">
        <v>400</v>
      </c>
      <c r="Q1551" s="6">
        <v>1.75</v>
      </c>
      <c r="R1551" s="7">
        <v>2.2945000000000002</v>
      </c>
      <c r="S1551" s="6">
        <v>0</v>
      </c>
      <c r="T1551" s="5">
        <v>0</v>
      </c>
      <c r="U1551" s="5">
        <v>0</v>
      </c>
      <c r="V1551" s="5">
        <f t="shared" si="32"/>
        <v>10.0625</v>
      </c>
      <c r="W1551" s="4">
        <v>0</v>
      </c>
    </row>
    <row r="1552" spans="1:23" x14ac:dyDescent="0.25">
      <c r="A1552" s="3" t="s">
        <v>1041</v>
      </c>
      <c r="B1552" s="3" t="s">
        <v>1042</v>
      </c>
      <c r="C1552" s="3" t="s">
        <v>2201</v>
      </c>
      <c r="D1552" s="3" t="s">
        <v>2202</v>
      </c>
      <c r="E1552" s="4" t="s">
        <v>1026</v>
      </c>
      <c r="F1552" s="3" t="s">
        <v>1241</v>
      </c>
      <c r="G1552" s="3" t="s">
        <v>778</v>
      </c>
      <c r="H1552" s="3" t="s">
        <v>1020</v>
      </c>
      <c r="I1552" s="3" t="s">
        <v>1047</v>
      </c>
      <c r="J1552" s="3" t="s">
        <v>1022</v>
      </c>
      <c r="K1552" s="3" t="s">
        <v>1025</v>
      </c>
      <c r="L1552" s="5">
        <v>6.25</v>
      </c>
      <c r="M1552" s="4">
        <v>5</v>
      </c>
      <c r="N1552" s="5">
        <v>10.074999999999999</v>
      </c>
      <c r="O1552" s="5">
        <v>2.0150000000000001</v>
      </c>
      <c r="P1552" s="4">
        <v>116</v>
      </c>
      <c r="Q1552" s="6">
        <v>4.31034482758621</v>
      </c>
      <c r="R1552" s="7">
        <v>2.4715517241379299</v>
      </c>
      <c r="S1552" s="6">
        <v>0</v>
      </c>
      <c r="T1552" s="5">
        <v>0</v>
      </c>
      <c r="U1552" s="5">
        <v>0</v>
      </c>
      <c r="V1552" s="5">
        <f t="shared" si="32"/>
        <v>10.074999999999999</v>
      </c>
      <c r="W1552" s="4">
        <v>0</v>
      </c>
    </row>
    <row r="1553" spans="1:23" x14ac:dyDescent="0.25">
      <c r="A1553" s="3" t="s">
        <v>1041</v>
      </c>
      <c r="B1553" s="3" t="s">
        <v>1042</v>
      </c>
      <c r="C1553" s="3" t="s">
        <v>2203</v>
      </c>
      <c r="D1553" s="3" t="s">
        <v>763</v>
      </c>
      <c r="E1553" s="4" t="s">
        <v>1026</v>
      </c>
      <c r="F1553" s="3" t="s">
        <v>1061</v>
      </c>
      <c r="G1553" s="3" t="s">
        <v>1111</v>
      </c>
      <c r="H1553" s="3" t="s">
        <v>1020</v>
      </c>
      <c r="I1553" s="3" t="s">
        <v>1047</v>
      </c>
      <c r="J1553" s="3" t="s">
        <v>1022</v>
      </c>
      <c r="K1553" s="3" t="s">
        <v>1039</v>
      </c>
      <c r="L1553" s="5">
        <v>6.25</v>
      </c>
      <c r="M1553" s="4">
        <v>3</v>
      </c>
      <c r="N1553" s="5">
        <v>10.0875</v>
      </c>
      <c r="O1553" s="5">
        <v>3.3624999999999998</v>
      </c>
      <c r="P1553" s="4">
        <v>8</v>
      </c>
      <c r="Q1553" s="6">
        <v>37.5</v>
      </c>
      <c r="R1553" s="7">
        <v>1</v>
      </c>
      <c r="S1553" s="6">
        <v>0</v>
      </c>
      <c r="T1553" s="5">
        <v>0</v>
      </c>
      <c r="U1553" s="5">
        <v>0</v>
      </c>
      <c r="V1553" s="5">
        <f t="shared" si="32"/>
        <v>10.0875</v>
      </c>
      <c r="W1553" s="4">
        <v>0</v>
      </c>
    </row>
    <row r="1554" spans="1:23" x14ac:dyDescent="0.25">
      <c r="A1554" s="3" t="s">
        <v>1041</v>
      </c>
      <c r="B1554" s="3" t="s">
        <v>1042</v>
      </c>
      <c r="C1554" s="3" t="s">
        <v>2204</v>
      </c>
      <c r="D1554" s="3" t="s">
        <v>3052</v>
      </c>
      <c r="E1554" s="4" t="s">
        <v>1026</v>
      </c>
      <c r="F1554" s="3" t="s">
        <v>1061</v>
      </c>
      <c r="G1554" s="3" t="s">
        <v>1100</v>
      </c>
      <c r="H1554" s="3" t="s">
        <v>1020</v>
      </c>
      <c r="I1554" s="3" t="s">
        <v>1047</v>
      </c>
      <c r="J1554" s="3" t="s">
        <v>1022</v>
      </c>
      <c r="K1554" s="3" t="s">
        <v>1039</v>
      </c>
      <c r="L1554" s="5">
        <v>6.25</v>
      </c>
      <c r="M1554" s="4">
        <v>4</v>
      </c>
      <c r="N1554" s="5">
        <v>10.0875</v>
      </c>
      <c r="O1554" s="5">
        <v>2.5218750000000001</v>
      </c>
      <c r="P1554" s="4">
        <v>66</v>
      </c>
      <c r="Q1554" s="6">
        <v>6.0606060606060597</v>
      </c>
      <c r="R1554" s="7">
        <v>1.1966666666666701</v>
      </c>
      <c r="S1554" s="6">
        <v>0</v>
      </c>
      <c r="T1554" s="5">
        <v>0</v>
      </c>
      <c r="U1554" s="5">
        <v>0</v>
      </c>
      <c r="V1554" s="5">
        <f t="shared" si="32"/>
        <v>10.0875</v>
      </c>
      <c r="W1554" s="4">
        <v>0</v>
      </c>
    </row>
    <row r="1555" spans="1:23" x14ac:dyDescent="0.25">
      <c r="A1555" s="3" t="s">
        <v>1041</v>
      </c>
      <c r="B1555" s="3" t="s">
        <v>1042</v>
      </c>
      <c r="C1555" s="3" t="s">
        <v>2205</v>
      </c>
      <c r="D1555" s="3" t="s">
        <v>1209</v>
      </c>
      <c r="E1555" s="4" t="s">
        <v>1026</v>
      </c>
      <c r="F1555" s="3" t="s">
        <v>1024</v>
      </c>
      <c r="G1555" s="3" t="s">
        <v>3075</v>
      </c>
      <c r="H1555" s="3" t="s">
        <v>1020</v>
      </c>
      <c r="I1555" s="3" t="s">
        <v>1047</v>
      </c>
      <c r="J1555" s="3" t="s">
        <v>1022</v>
      </c>
      <c r="K1555" s="3" t="s">
        <v>1039</v>
      </c>
      <c r="L1555" s="5">
        <v>6.25</v>
      </c>
      <c r="M1555" s="4">
        <v>4</v>
      </c>
      <c r="N1555" s="5">
        <v>10.1</v>
      </c>
      <c r="O1555" s="5">
        <v>2.5249999999999999</v>
      </c>
      <c r="P1555" s="4">
        <v>113</v>
      </c>
      <c r="Q1555" s="6">
        <v>3.5398230088495599</v>
      </c>
      <c r="R1555" s="7">
        <v>1.6442477876106201</v>
      </c>
      <c r="S1555" s="6">
        <v>0</v>
      </c>
      <c r="T1555" s="5">
        <v>0</v>
      </c>
      <c r="U1555" s="5">
        <v>0</v>
      </c>
      <c r="V1555" s="5">
        <f t="shared" si="32"/>
        <v>10.1</v>
      </c>
      <c r="W1555" s="4">
        <v>0</v>
      </c>
    </row>
    <row r="1556" spans="1:23" x14ac:dyDescent="0.25">
      <c r="A1556" s="3" t="s">
        <v>1041</v>
      </c>
      <c r="B1556" s="3" t="s">
        <v>1042</v>
      </c>
      <c r="C1556" s="3" t="s">
        <v>2206</v>
      </c>
      <c r="D1556" s="3" t="s">
        <v>1336</v>
      </c>
      <c r="E1556" s="4" t="s">
        <v>1026</v>
      </c>
      <c r="F1556" s="3" t="s">
        <v>1024</v>
      </c>
      <c r="G1556" s="3" t="s">
        <v>1195</v>
      </c>
      <c r="H1556" s="3" t="s">
        <v>1020</v>
      </c>
      <c r="I1556" s="3" t="s">
        <v>1047</v>
      </c>
      <c r="J1556" s="3" t="s">
        <v>1022</v>
      </c>
      <c r="K1556" s="3" t="s">
        <v>1039</v>
      </c>
      <c r="L1556" s="5">
        <v>6.25</v>
      </c>
      <c r="M1556" s="4">
        <v>4</v>
      </c>
      <c r="N1556" s="5">
        <v>10.1</v>
      </c>
      <c r="O1556" s="5">
        <v>2.5249999999999999</v>
      </c>
      <c r="P1556" s="4">
        <v>112</v>
      </c>
      <c r="Q1556" s="6">
        <v>3.5714285714285698</v>
      </c>
      <c r="R1556" s="7">
        <v>1.0714285714285701</v>
      </c>
      <c r="S1556" s="6">
        <v>0</v>
      </c>
      <c r="T1556" s="5">
        <v>0</v>
      </c>
      <c r="U1556" s="5">
        <v>0</v>
      </c>
      <c r="V1556" s="5">
        <f t="shared" si="32"/>
        <v>10.1</v>
      </c>
      <c r="W1556" s="4">
        <v>0</v>
      </c>
    </row>
    <row r="1557" spans="1:23" x14ac:dyDescent="0.25">
      <c r="A1557" s="3" t="s">
        <v>1041</v>
      </c>
      <c r="B1557" s="3" t="s">
        <v>1042</v>
      </c>
      <c r="C1557" s="3" t="s">
        <v>2207</v>
      </c>
      <c r="D1557" s="3" t="s">
        <v>1333</v>
      </c>
      <c r="E1557" s="4" t="s">
        <v>1026</v>
      </c>
      <c r="F1557" s="3" t="s">
        <v>1241</v>
      </c>
      <c r="G1557" s="3" t="s">
        <v>1249</v>
      </c>
      <c r="H1557" s="3" t="s">
        <v>1020</v>
      </c>
      <c r="I1557" s="3" t="s">
        <v>1047</v>
      </c>
      <c r="J1557" s="3" t="s">
        <v>1022</v>
      </c>
      <c r="K1557" s="3" t="s">
        <v>1025</v>
      </c>
      <c r="L1557" s="5">
        <v>6.25</v>
      </c>
      <c r="M1557" s="4">
        <v>4</v>
      </c>
      <c r="N1557" s="5">
        <v>10.125</v>
      </c>
      <c r="O1557" s="5">
        <v>2.53125</v>
      </c>
      <c r="P1557" s="4">
        <v>1594</v>
      </c>
      <c r="Q1557" s="6">
        <v>0.25094102885821801</v>
      </c>
      <c r="R1557" s="7">
        <v>1.6676286072772899</v>
      </c>
      <c r="S1557" s="6">
        <v>0</v>
      </c>
      <c r="T1557" s="5">
        <v>0</v>
      </c>
      <c r="U1557" s="5">
        <v>0</v>
      </c>
      <c r="V1557" s="5">
        <f t="shared" si="32"/>
        <v>10.125</v>
      </c>
      <c r="W1557" s="4">
        <v>0</v>
      </c>
    </row>
    <row r="1558" spans="1:23" x14ac:dyDescent="0.25">
      <c r="A1558" s="3" t="s">
        <v>1041</v>
      </c>
      <c r="B1558" s="3" t="s">
        <v>1042</v>
      </c>
      <c r="C1558" s="3" t="s">
        <v>2208</v>
      </c>
      <c r="D1558" s="3" t="s">
        <v>1655</v>
      </c>
      <c r="E1558" s="4" t="s">
        <v>1026</v>
      </c>
      <c r="F1558" s="3" t="s">
        <v>1085</v>
      </c>
      <c r="G1558" s="3" t="s">
        <v>923</v>
      </c>
      <c r="H1558" s="3" t="s">
        <v>1020</v>
      </c>
      <c r="I1558" s="3" t="s">
        <v>1047</v>
      </c>
      <c r="J1558" s="3" t="s">
        <v>1022</v>
      </c>
      <c r="K1558" s="3" t="s">
        <v>1025</v>
      </c>
      <c r="L1558" s="5">
        <v>6.25</v>
      </c>
      <c r="M1558" s="4">
        <v>2</v>
      </c>
      <c r="N1558" s="5">
        <v>10.225</v>
      </c>
      <c r="O1558" s="5">
        <v>5.1124999999999998</v>
      </c>
      <c r="P1558" s="4">
        <v>7</v>
      </c>
      <c r="Q1558" s="6">
        <v>28.571428571428601</v>
      </c>
      <c r="R1558" s="7">
        <v>1.28571428571429</v>
      </c>
      <c r="S1558" s="6">
        <v>0</v>
      </c>
      <c r="T1558" s="5">
        <v>0</v>
      </c>
      <c r="U1558" s="5">
        <v>0</v>
      </c>
      <c r="V1558" s="5">
        <f t="shared" si="32"/>
        <v>10.225</v>
      </c>
      <c r="W1558" s="4">
        <v>0</v>
      </c>
    </row>
    <row r="1559" spans="1:23" x14ac:dyDescent="0.25">
      <c r="A1559" s="3" t="s">
        <v>1041</v>
      </c>
      <c r="B1559" s="3" t="s">
        <v>1042</v>
      </c>
      <c r="C1559" s="3" t="s">
        <v>2209</v>
      </c>
      <c r="D1559" s="3" t="s">
        <v>841</v>
      </c>
      <c r="E1559" s="4" t="s">
        <v>1026</v>
      </c>
      <c r="F1559" s="3" t="s">
        <v>1241</v>
      </c>
      <c r="G1559" s="3" t="s">
        <v>1694</v>
      </c>
      <c r="H1559" s="3" t="s">
        <v>1020</v>
      </c>
      <c r="I1559" s="3" t="s">
        <v>1047</v>
      </c>
      <c r="J1559" s="3" t="s">
        <v>1022</v>
      </c>
      <c r="K1559" s="3" t="s">
        <v>1025</v>
      </c>
      <c r="L1559" s="5">
        <v>6.25</v>
      </c>
      <c r="M1559" s="4">
        <v>4</v>
      </c>
      <c r="N1559" s="5">
        <v>10.25</v>
      </c>
      <c r="O1559" s="5">
        <v>2.5625</v>
      </c>
      <c r="P1559" s="4">
        <v>41</v>
      </c>
      <c r="Q1559" s="6">
        <v>9.7560975609756095</v>
      </c>
      <c r="R1559" s="7">
        <v>1.80243902439024</v>
      </c>
      <c r="S1559" s="6">
        <v>0</v>
      </c>
      <c r="T1559" s="5">
        <v>0</v>
      </c>
      <c r="U1559" s="5">
        <v>0</v>
      </c>
      <c r="V1559" s="5">
        <f t="shared" si="32"/>
        <v>10.25</v>
      </c>
      <c r="W1559" s="4">
        <v>0</v>
      </c>
    </row>
    <row r="1560" spans="1:23" x14ac:dyDescent="0.25">
      <c r="A1560" s="3" t="s">
        <v>1041</v>
      </c>
      <c r="B1560" s="3" t="s">
        <v>1042</v>
      </c>
      <c r="C1560" s="3" t="s">
        <v>2210</v>
      </c>
      <c r="D1560" s="3" t="s">
        <v>1501</v>
      </c>
      <c r="E1560" s="4" t="s">
        <v>1026</v>
      </c>
      <c r="F1560" s="3" t="s">
        <v>1241</v>
      </c>
      <c r="G1560" s="3" t="s">
        <v>1162</v>
      </c>
      <c r="H1560" s="3" t="s">
        <v>1020</v>
      </c>
      <c r="I1560" s="3" t="s">
        <v>1047</v>
      </c>
      <c r="J1560" s="3" t="s">
        <v>1022</v>
      </c>
      <c r="K1560" s="3" t="s">
        <v>1025</v>
      </c>
      <c r="L1560" s="5">
        <v>6.25</v>
      </c>
      <c r="M1560" s="4">
        <v>3</v>
      </c>
      <c r="N1560" s="5">
        <v>10.275</v>
      </c>
      <c r="O1560" s="5">
        <v>3.4249999999999998</v>
      </c>
      <c r="P1560" s="4">
        <v>445</v>
      </c>
      <c r="Q1560" s="6">
        <v>0.67415730337078594</v>
      </c>
      <c r="R1560" s="7">
        <v>1.88966292134831</v>
      </c>
      <c r="S1560" s="6">
        <v>0</v>
      </c>
      <c r="T1560" s="5">
        <v>0</v>
      </c>
      <c r="U1560" s="5">
        <v>0</v>
      </c>
      <c r="V1560" s="5">
        <f t="shared" si="32"/>
        <v>10.275</v>
      </c>
      <c r="W1560" s="4">
        <v>0</v>
      </c>
    </row>
    <row r="1561" spans="1:23" x14ac:dyDescent="0.25">
      <c r="A1561" s="3" t="s">
        <v>1041</v>
      </c>
      <c r="B1561" s="3" t="s">
        <v>1042</v>
      </c>
      <c r="C1561" s="3" t="s">
        <v>2211</v>
      </c>
      <c r="D1561" s="3" t="s">
        <v>2085</v>
      </c>
      <c r="E1561" s="4" t="s">
        <v>1026</v>
      </c>
      <c r="F1561" s="3" t="s">
        <v>1045</v>
      </c>
      <c r="G1561" s="3" t="s">
        <v>4</v>
      </c>
      <c r="H1561" s="3" t="s">
        <v>1020</v>
      </c>
      <c r="I1561" s="3" t="s">
        <v>1047</v>
      </c>
      <c r="J1561" s="3" t="s">
        <v>1022</v>
      </c>
      <c r="K1561" s="3" t="s">
        <v>1039</v>
      </c>
      <c r="L1561" s="5">
        <v>6.25</v>
      </c>
      <c r="M1561" s="4">
        <v>4</v>
      </c>
      <c r="N1561" s="5">
        <v>10.275</v>
      </c>
      <c r="O1561" s="5">
        <v>2.5687500000000001</v>
      </c>
      <c r="P1561" s="4">
        <v>469</v>
      </c>
      <c r="Q1561" s="6">
        <v>0.85287846481876306</v>
      </c>
      <c r="R1561" s="7">
        <v>2.1076759061833701</v>
      </c>
      <c r="S1561" s="6">
        <v>0</v>
      </c>
      <c r="T1561" s="5">
        <v>0</v>
      </c>
      <c r="U1561" s="5">
        <v>0</v>
      </c>
      <c r="V1561" s="5">
        <f t="shared" si="32"/>
        <v>10.275</v>
      </c>
      <c r="W1561" s="4">
        <v>0</v>
      </c>
    </row>
    <row r="1562" spans="1:23" x14ac:dyDescent="0.25">
      <c r="A1562" s="3" t="s">
        <v>1041</v>
      </c>
      <c r="B1562" s="3" t="s">
        <v>1042</v>
      </c>
      <c r="C1562" s="3" t="s">
        <v>2212</v>
      </c>
      <c r="D1562" s="3" t="s">
        <v>2213</v>
      </c>
      <c r="E1562" s="4" t="s">
        <v>1026</v>
      </c>
      <c r="F1562" s="3" t="s">
        <v>1061</v>
      </c>
      <c r="G1562" s="3" t="s">
        <v>974</v>
      </c>
      <c r="H1562" s="3" t="s">
        <v>1020</v>
      </c>
      <c r="I1562" s="3" t="s">
        <v>1047</v>
      </c>
      <c r="J1562" s="3" t="s">
        <v>1022</v>
      </c>
      <c r="K1562" s="3" t="s">
        <v>1039</v>
      </c>
      <c r="L1562" s="5">
        <v>6.25</v>
      </c>
      <c r="M1562" s="4">
        <v>4</v>
      </c>
      <c r="N1562" s="5">
        <v>10.3</v>
      </c>
      <c r="O1562" s="5">
        <v>2.5750000000000002</v>
      </c>
      <c r="P1562" s="4">
        <v>407</v>
      </c>
      <c r="Q1562" s="6">
        <v>0.98280098280098305</v>
      </c>
      <c r="R1562" s="7">
        <v>2.31719901719902</v>
      </c>
      <c r="S1562" s="6">
        <v>0</v>
      </c>
      <c r="T1562" s="5">
        <v>0</v>
      </c>
      <c r="U1562" s="5">
        <v>0</v>
      </c>
      <c r="V1562" s="5">
        <f t="shared" si="32"/>
        <v>10.3</v>
      </c>
      <c r="W1562" s="4">
        <v>0</v>
      </c>
    </row>
    <row r="1563" spans="1:23" x14ac:dyDescent="0.25">
      <c r="A1563" s="3" t="s">
        <v>1041</v>
      </c>
      <c r="B1563" s="3" t="s">
        <v>1042</v>
      </c>
      <c r="C1563" s="3" t="s">
        <v>2214</v>
      </c>
      <c r="D1563" s="3" t="s">
        <v>2215</v>
      </c>
      <c r="E1563" s="4" t="s">
        <v>1026</v>
      </c>
      <c r="F1563" s="3" t="s">
        <v>1018</v>
      </c>
      <c r="G1563" s="3" t="s">
        <v>122</v>
      </c>
      <c r="H1563" s="3" t="s">
        <v>1020</v>
      </c>
      <c r="I1563" s="3" t="s">
        <v>1047</v>
      </c>
      <c r="J1563" s="3" t="s">
        <v>1022</v>
      </c>
      <c r="K1563" s="3" t="s">
        <v>1025</v>
      </c>
      <c r="L1563" s="5">
        <v>6.25</v>
      </c>
      <c r="M1563" s="4">
        <v>9</v>
      </c>
      <c r="N1563" s="5">
        <v>10.399999950000002</v>
      </c>
      <c r="O1563" s="5">
        <v>1.1555555500000001</v>
      </c>
      <c r="P1563" s="4">
        <v>62</v>
      </c>
      <c r="Q1563" s="6">
        <v>14.5161290322581</v>
      </c>
      <c r="R1563" s="7">
        <v>4.10161290322581</v>
      </c>
      <c r="S1563" s="6">
        <v>0</v>
      </c>
      <c r="T1563" s="5">
        <v>0</v>
      </c>
      <c r="U1563" s="5">
        <v>0</v>
      </c>
      <c r="V1563" s="5">
        <f t="shared" si="32"/>
        <v>10.399999950000002</v>
      </c>
      <c r="W1563" s="4">
        <v>0</v>
      </c>
    </row>
    <row r="1564" spans="1:23" x14ac:dyDescent="0.25">
      <c r="A1564" s="3" t="s">
        <v>1041</v>
      </c>
      <c r="B1564" s="3" t="s">
        <v>1042</v>
      </c>
      <c r="C1564" s="3" t="s">
        <v>2216</v>
      </c>
      <c r="D1564" s="3" t="s">
        <v>56</v>
      </c>
      <c r="E1564" s="4" t="s">
        <v>1026</v>
      </c>
      <c r="F1564" s="3" t="s">
        <v>1308</v>
      </c>
      <c r="G1564" s="3" t="s">
        <v>14</v>
      </c>
      <c r="H1564" s="3" t="s">
        <v>1020</v>
      </c>
      <c r="I1564" s="3" t="s">
        <v>1047</v>
      </c>
      <c r="J1564" s="3" t="s">
        <v>1022</v>
      </c>
      <c r="K1564" s="3" t="s">
        <v>1025</v>
      </c>
      <c r="L1564" s="5">
        <v>6.25</v>
      </c>
      <c r="M1564" s="4">
        <v>2</v>
      </c>
      <c r="N1564" s="5">
        <v>10.4125</v>
      </c>
      <c r="O1564" s="5">
        <v>5.2062499999999998</v>
      </c>
      <c r="P1564" s="4">
        <v>65</v>
      </c>
      <c r="Q1564" s="6">
        <v>3.0769230769230802</v>
      </c>
      <c r="R1564" s="7">
        <v>3.2436923076923101</v>
      </c>
      <c r="S1564" s="6">
        <v>0</v>
      </c>
      <c r="T1564" s="5">
        <v>0</v>
      </c>
      <c r="U1564" s="5">
        <v>0</v>
      </c>
      <c r="V1564" s="5">
        <f t="shared" si="32"/>
        <v>10.4125</v>
      </c>
      <c r="W1564" s="4">
        <v>0</v>
      </c>
    </row>
    <row r="1565" spans="1:23" x14ac:dyDescent="0.25">
      <c r="A1565" s="3" t="s">
        <v>1041</v>
      </c>
      <c r="B1565" s="3" t="s">
        <v>1042</v>
      </c>
      <c r="C1565" s="3" t="s">
        <v>2217</v>
      </c>
      <c r="D1565" s="3" t="s">
        <v>1164</v>
      </c>
      <c r="E1565" s="4" t="s">
        <v>1026</v>
      </c>
      <c r="F1565" s="3" t="s">
        <v>1018</v>
      </c>
      <c r="G1565" s="3" t="s">
        <v>122</v>
      </c>
      <c r="H1565" s="3" t="s">
        <v>1020</v>
      </c>
      <c r="I1565" s="3" t="s">
        <v>1047</v>
      </c>
      <c r="J1565" s="3" t="s">
        <v>1022</v>
      </c>
      <c r="K1565" s="3" t="s">
        <v>1025</v>
      </c>
      <c r="L1565" s="5">
        <v>6.25</v>
      </c>
      <c r="M1565" s="4">
        <v>11</v>
      </c>
      <c r="N1565" s="5">
        <v>10.4249998875</v>
      </c>
      <c r="O1565" s="5">
        <v>0.94772726249999995</v>
      </c>
      <c r="P1565" s="4">
        <v>318</v>
      </c>
      <c r="Q1565" s="6">
        <v>3.45911949685535</v>
      </c>
      <c r="R1565" s="7">
        <v>3.5987421383647802</v>
      </c>
      <c r="S1565" s="6">
        <v>0</v>
      </c>
      <c r="T1565" s="5">
        <v>0</v>
      </c>
      <c r="U1565" s="5">
        <v>0</v>
      </c>
      <c r="V1565" s="5">
        <f t="shared" si="32"/>
        <v>10.4249998875</v>
      </c>
      <c r="W1565" s="4">
        <v>0</v>
      </c>
    </row>
    <row r="1566" spans="1:23" x14ac:dyDescent="0.25">
      <c r="A1566" s="3" t="s">
        <v>1041</v>
      </c>
      <c r="B1566" s="3" t="s">
        <v>1042</v>
      </c>
      <c r="C1566" s="3" t="s">
        <v>2218</v>
      </c>
      <c r="D1566" s="3" t="s">
        <v>1621</v>
      </c>
      <c r="E1566" s="4" t="s">
        <v>1026</v>
      </c>
      <c r="F1566" s="3" t="s">
        <v>1241</v>
      </c>
      <c r="G1566" s="3" t="s">
        <v>880</v>
      </c>
      <c r="H1566" s="3" t="s">
        <v>1020</v>
      </c>
      <c r="I1566" s="3" t="s">
        <v>1047</v>
      </c>
      <c r="J1566" s="3" t="s">
        <v>1022</v>
      </c>
      <c r="K1566" s="3" t="s">
        <v>1025</v>
      </c>
      <c r="L1566" s="5">
        <v>6.25</v>
      </c>
      <c r="M1566" s="4">
        <v>5</v>
      </c>
      <c r="N1566" s="5">
        <v>10.4375</v>
      </c>
      <c r="O1566" s="5">
        <v>2.0874999999999999</v>
      </c>
      <c r="P1566" s="4">
        <v>151</v>
      </c>
      <c r="Q1566" s="6">
        <v>3.3112582781456998</v>
      </c>
      <c r="R1566" s="7">
        <v>2.0092715231788101</v>
      </c>
      <c r="S1566" s="6">
        <v>0</v>
      </c>
      <c r="T1566" s="5">
        <v>0</v>
      </c>
      <c r="U1566" s="5">
        <v>0</v>
      </c>
      <c r="V1566" s="5">
        <f t="shared" si="32"/>
        <v>10.4375</v>
      </c>
      <c r="W1566" s="4">
        <v>0</v>
      </c>
    </row>
    <row r="1567" spans="1:23" x14ac:dyDescent="0.25">
      <c r="A1567" s="3" t="s">
        <v>1041</v>
      </c>
      <c r="B1567" s="3" t="s">
        <v>1042</v>
      </c>
      <c r="C1567" s="3" t="s">
        <v>2219</v>
      </c>
      <c r="D1567" s="3" t="s">
        <v>1272</v>
      </c>
      <c r="E1567" s="4" t="s">
        <v>1026</v>
      </c>
      <c r="F1567" s="3" t="s">
        <v>1024</v>
      </c>
      <c r="G1567" s="3" t="s">
        <v>830</v>
      </c>
      <c r="H1567" s="3" t="s">
        <v>1020</v>
      </c>
      <c r="I1567" s="3" t="s">
        <v>1047</v>
      </c>
      <c r="J1567" s="3" t="s">
        <v>1022</v>
      </c>
      <c r="K1567" s="3" t="s">
        <v>1025</v>
      </c>
      <c r="L1567" s="5">
        <v>6.25</v>
      </c>
      <c r="M1567" s="4">
        <v>2</v>
      </c>
      <c r="N1567" s="5">
        <v>10.475</v>
      </c>
      <c r="O1567" s="5">
        <v>5.2374999999999998</v>
      </c>
      <c r="P1567" s="4">
        <v>16</v>
      </c>
      <c r="Q1567" s="6">
        <v>12.5</v>
      </c>
      <c r="R1567" s="7">
        <v>1.4375</v>
      </c>
      <c r="S1567" s="6">
        <v>0</v>
      </c>
      <c r="T1567" s="5">
        <v>0</v>
      </c>
      <c r="U1567" s="5">
        <v>0</v>
      </c>
      <c r="V1567" s="5">
        <f t="shared" si="32"/>
        <v>10.475</v>
      </c>
      <c r="W1567" s="4">
        <v>0</v>
      </c>
    </row>
    <row r="1568" spans="1:23" x14ac:dyDescent="0.25">
      <c r="A1568" s="3" t="s">
        <v>1041</v>
      </c>
      <c r="B1568" s="3" t="s">
        <v>1042</v>
      </c>
      <c r="C1568" s="3" t="s">
        <v>2220</v>
      </c>
      <c r="D1568" s="3" t="s">
        <v>1672</v>
      </c>
      <c r="E1568" s="4" t="s">
        <v>1026</v>
      </c>
      <c r="F1568" s="3" t="s">
        <v>1074</v>
      </c>
      <c r="G1568" s="3" t="s">
        <v>984</v>
      </c>
      <c r="H1568" s="3" t="s">
        <v>1020</v>
      </c>
      <c r="I1568" s="3" t="s">
        <v>1047</v>
      </c>
      <c r="J1568" s="3" t="s">
        <v>1022</v>
      </c>
      <c r="K1568" s="3" t="s">
        <v>1039</v>
      </c>
      <c r="L1568" s="5">
        <v>6.25</v>
      </c>
      <c r="M1568" s="4">
        <v>4</v>
      </c>
      <c r="N1568" s="5">
        <v>10.487500000000001</v>
      </c>
      <c r="O1568" s="5">
        <v>2.6218750000000002</v>
      </c>
      <c r="P1568" s="4">
        <v>118</v>
      </c>
      <c r="Q1568" s="6">
        <v>3.3898305084745801</v>
      </c>
      <c r="R1568" s="7">
        <v>2.4073728813559301</v>
      </c>
      <c r="S1568" s="6">
        <v>0</v>
      </c>
      <c r="T1568" s="5">
        <v>0</v>
      </c>
      <c r="U1568" s="5">
        <v>0</v>
      </c>
      <c r="V1568" s="5">
        <f t="shared" si="32"/>
        <v>10.487500000000001</v>
      </c>
      <c r="W1568" s="4">
        <v>0</v>
      </c>
    </row>
    <row r="1569" spans="1:23" x14ac:dyDescent="0.25">
      <c r="A1569" s="3" t="s">
        <v>1041</v>
      </c>
      <c r="B1569" s="3" t="s">
        <v>1042</v>
      </c>
      <c r="C1569" s="3" t="s">
        <v>2221</v>
      </c>
      <c r="D1569" s="3" t="s">
        <v>2222</v>
      </c>
      <c r="E1569" s="4" t="s">
        <v>1026</v>
      </c>
      <c r="F1569" s="3" t="s">
        <v>1241</v>
      </c>
      <c r="G1569" s="3" t="s">
        <v>900</v>
      </c>
      <c r="H1569" s="3" t="s">
        <v>1020</v>
      </c>
      <c r="I1569" s="3" t="s">
        <v>1047</v>
      </c>
      <c r="J1569" s="3" t="s">
        <v>1022</v>
      </c>
      <c r="K1569" s="3" t="s">
        <v>1025</v>
      </c>
      <c r="L1569" s="5">
        <v>6.25</v>
      </c>
      <c r="M1569" s="4">
        <v>6</v>
      </c>
      <c r="N1569" s="5">
        <v>10.5</v>
      </c>
      <c r="O1569" s="5">
        <v>1.75</v>
      </c>
      <c r="P1569" s="4">
        <v>72</v>
      </c>
      <c r="Q1569" s="6">
        <v>8.3333333333333304</v>
      </c>
      <c r="R1569" s="7">
        <v>1.5486111111111101</v>
      </c>
      <c r="S1569" s="6">
        <v>0</v>
      </c>
      <c r="T1569" s="5">
        <v>0</v>
      </c>
      <c r="U1569" s="5">
        <v>0</v>
      </c>
      <c r="V1569" s="5">
        <f t="shared" si="32"/>
        <v>10.5</v>
      </c>
      <c r="W1569" s="4">
        <v>0</v>
      </c>
    </row>
    <row r="1570" spans="1:23" x14ac:dyDescent="0.25">
      <c r="A1570" s="3" t="s">
        <v>1041</v>
      </c>
      <c r="B1570" s="3" t="s">
        <v>1042</v>
      </c>
      <c r="C1570" s="3" t="s">
        <v>2223</v>
      </c>
      <c r="D1570" s="3" t="s">
        <v>2224</v>
      </c>
      <c r="E1570" s="4" t="s">
        <v>1026</v>
      </c>
      <c r="F1570" s="3" t="s">
        <v>1018</v>
      </c>
      <c r="G1570" s="3" t="s">
        <v>750</v>
      </c>
      <c r="H1570" s="3" t="s">
        <v>1020</v>
      </c>
      <c r="I1570" s="3" t="s">
        <v>1047</v>
      </c>
      <c r="J1570" s="3" t="s">
        <v>1022</v>
      </c>
      <c r="K1570" s="3" t="s">
        <v>1039</v>
      </c>
      <c r="L1570" s="5">
        <v>6.25</v>
      </c>
      <c r="M1570" s="4">
        <v>7</v>
      </c>
      <c r="N1570" s="5">
        <v>10.5</v>
      </c>
      <c r="O1570" s="5">
        <v>1.5</v>
      </c>
      <c r="P1570" s="4">
        <v>241</v>
      </c>
      <c r="Q1570" s="6">
        <v>2.9045643153527001</v>
      </c>
      <c r="R1570" s="7">
        <v>4.4526970954356804</v>
      </c>
      <c r="S1570" s="6">
        <v>0</v>
      </c>
      <c r="T1570" s="5">
        <v>0</v>
      </c>
      <c r="U1570" s="5">
        <v>0</v>
      </c>
      <c r="V1570" s="5">
        <f t="shared" si="32"/>
        <v>10.5</v>
      </c>
      <c r="W1570" s="4">
        <v>0</v>
      </c>
    </row>
    <row r="1571" spans="1:23" x14ac:dyDescent="0.25">
      <c r="A1571" s="3" t="s">
        <v>1041</v>
      </c>
      <c r="B1571" s="3" t="s">
        <v>1042</v>
      </c>
      <c r="C1571" s="3" t="s">
        <v>2225</v>
      </c>
      <c r="D1571" s="3" t="s">
        <v>2226</v>
      </c>
      <c r="E1571" s="4" t="s">
        <v>1026</v>
      </c>
      <c r="F1571" s="3" t="s">
        <v>1061</v>
      </c>
      <c r="G1571" s="3" t="s">
        <v>2857</v>
      </c>
      <c r="H1571" s="3" t="s">
        <v>1020</v>
      </c>
      <c r="I1571" s="3" t="s">
        <v>1047</v>
      </c>
      <c r="J1571" s="3" t="s">
        <v>1022</v>
      </c>
      <c r="K1571" s="3" t="s">
        <v>1039</v>
      </c>
      <c r="L1571" s="5">
        <v>6.25</v>
      </c>
      <c r="M1571" s="4">
        <v>3</v>
      </c>
      <c r="N1571" s="5">
        <v>10.5124999875</v>
      </c>
      <c r="O1571" s="5">
        <v>3.5041666625000003</v>
      </c>
      <c r="P1571" s="4">
        <v>46</v>
      </c>
      <c r="Q1571" s="6">
        <v>6.5217391304347796</v>
      </c>
      <c r="R1571" s="7">
        <v>2.1960869565217398</v>
      </c>
      <c r="S1571" s="6">
        <v>0</v>
      </c>
      <c r="T1571" s="5">
        <v>0</v>
      </c>
      <c r="U1571" s="5">
        <v>0</v>
      </c>
      <c r="V1571" s="5">
        <f t="shared" si="32"/>
        <v>10.5124999875</v>
      </c>
      <c r="W1571" s="4">
        <v>0</v>
      </c>
    </row>
    <row r="1572" spans="1:23" x14ac:dyDescent="0.25">
      <c r="A1572" s="3" t="s">
        <v>1041</v>
      </c>
      <c r="B1572" s="3" t="s">
        <v>1042</v>
      </c>
      <c r="C1572" s="3" t="s">
        <v>2227</v>
      </c>
      <c r="D1572" s="3" t="s">
        <v>2936</v>
      </c>
      <c r="E1572" s="4" t="s">
        <v>1026</v>
      </c>
      <c r="F1572" s="3" t="s">
        <v>1018</v>
      </c>
      <c r="G1572" s="3" t="s">
        <v>190</v>
      </c>
      <c r="H1572" s="3" t="s">
        <v>1020</v>
      </c>
      <c r="I1572" s="3" t="s">
        <v>1047</v>
      </c>
      <c r="J1572" s="3" t="s">
        <v>1022</v>
      </c>
      <c r="K1572" s="3" t="s">
        <v>1025</v>
      </c>
      <c r="L1572" s="5">
        <v>6.25</v>
      </c>
      <c r="M1572" s="4">
        <v>4</v>
      </c>
      <c r="N1572" s="5">
        <v>10.5625</v>
      </c>
      <c r="O1572" s="5">
        <v>2.640625</v>
      </c>
      <c r="P1572" s="4">
        <v>154</v>
      </c>
      <c r="Q1572" s="6">
        <v>2.5974025974026</v>
      </c>
      <c r="R1572" s="7">
        <v>1.4850649350649301</v>
      </c>
      <c r="S1572" s="6">
        <v>0</v>
      </c>
      <c r="T1572" s="5">
        <v>0</v>
      </c>
      <c r="U1572" s="5">
        <v>0</v>
      </c>
      <c r="V1572" s="5">
        <f t="shared" si="32"/>
        <v>10.5625</v>
      </c>
      <c r="W1572" s="4">
        <v>0</v>
      </c>
    </row>
    <row r="1573" spans="1:23" x14ac:dyDescent="0.25">
      <c r="A1573" s="3" t="s">
        <v>1041</v>
      </c>
      <c r="B1573" s="3" t="s">
        <v>1042</v>
      </c>
      <c r="C1573" s="3" t="s">
        <v>2228</v>
      </c>
      <c r="D1573" s="3" t="s">
        <v>1655</v>
      </c>
      <c r="E1573" s="4" t="s">
        <v>1026</v>
      </c>
      <c r="F1573" s="3" t="s">
        <v>1061</v>
      </c>
      <c r="G1573" s="3" t="s">
        <v>2907</v>
      </c>
      <c r="H1573" s="3" t="s">
        <v>1020</v>
      </c>
      <c r="I1573" s="3" t="s">
        <v>1047</v>
      </c>
      <c r="J1573" s="3" t="s">
        <v>1022</v>
      </c>
      <c r="K1573" s="3" t="s">
        <v>1039</v>
      </c>
      <c r="L1573" s="5">
        <v>6.25</v>
      </c>
      <c r="M1573" s="4">
        <v>2</v>
      </c>
      <c r="N1573" s="5">
        <v>10.574999999999999</v>
      </c>
      <c r="O1573" s="5">
        <v>5.2874999999999996</v>
      </c>
      <c r="P1573" s="4">
        <v>2</v>
      </c>
      <c r="Q1573" s="6">
        <v>100</v>
      </c>
      <c r="R1573" s="7">
        <v>1</v>
      </c>
      <c r="S1573" s="6">
        <v>0</v>
      </c>
      <c r="T1573" s="5">
        <v>0</v>
      </c>
      <c r="U1573" s="5">
        <v>0</v>
      </c>
      <c r="V1573" s="5">
        <f t="shared" si="32"/>
        <v>10.574999999999999</v>
      </c>
      <c r="W1573" s="4">
        <v>0</v>
      </c>
    </row>
    <row r="1574" spans="1:23" x14ac:dyDescent="0.25">
      <c r="A1574" s="3" t="s">
        <v>1041</v>
      </c>
      <c r="B1574" s="3" t="s">
        <v>1042</v>
      </c>
      <c r="C1574" s="3" t="s">
        <v>2229</v>
      </c>
      <c r="D1574" s="3" t="s">
        <v>180</v>
      </c>
      <c r="E1574" s="4" t="s">
        <v>1026</v>
      </c>
      <c r="F1574" s="3" t="s">
        <v>1067</v>
      </c>
      <c r="G1574" s="3" t="s">
        <v>1068</v>
      </c>
      <c r="H1574" s="3" t="s">
        <v>1020</v>
      </c>
      <c r="I1574" s="3" t="s">
        <v>1047</v>
      </c>
      <c r="J1574" s="3" t="s">
        <v>1022</v>
      </c>
      <c r="K1574" s="3" t="s">
        <v>1025</v>
      </c>
      <c r="L1574" s="5">
        <v>6.25</v>
      </c>
      <c r="M1574" s="4">
        <v>5</v>
      </c>
      <c r="N1574" s="5">
        <v>10.5875</v>
      </c>
      <c r="O1574" s="5">
        <v>2.1175000000000002</v>
      </c>
      <c r="P1574" s="4">
        <v>29</v>
      </c>
      <c r="Q1574" s="6">
        <v>17.241379310344801</v>
      </c>
      <c r="R1574" s="7">
        <v>2.0724137931034501</v>
      </c>
      <c r="S1574" s="6">
        <v>0</v>
      </c>
      <c r="T1574" s="5">
        <v>0</v>
      </c>
      <c r="U1574" s="5">
        <v>0</v>
      </c>
      <c r="V1574" s="5">
        <f t="shared" si="32"/>
        <v>10.5875</v>
      </c>
      <c r="W1574" s="4">
        <v>0</v>
      </c>
    </row>
    <row r="1575" spans="1:23" x14ac:dyDescent="0.25">
      <c r="A1575" s="3" t="s">
        <v>1041</v>
      </c>
      <c r="B1575" s="3" t="s">
        <v>1042</v>
      </c>
      <c r="C1575" s="3" t="s">
        <v>2230</v>
      </c>
      <c r="D1575" s="3" t="s">
        <v>2231</v>
      </c>
      <c r="E1575" s="4" t="s">
        <v>1026</v>
      </c>
      <c r="F1575" s="3" t="s">
        <v>1241</v>
      </c>
      <c r="G1575" s="3" t="s">
        <v>3066</v>
      </c>
      <c r="H1575" s="3" t="s">
        <v>1020</v>
      </c>
      <c r="I1575" s="3" t="s">
        <v>1047</v>
      </c>
      <c r="J1575" s="3" t="s">
        <v>1022</v>
      </c>
      <c r="K1575" s="3" t="s">
        <v>1025</v>
      </c>
      <c r="L1575" s="5">
        <v>6.25</v>
      </c>
      <c r="M1575" s="4">
        <v>4</v>
      </c>
      <c r="N1575" s="5">
        <v>10.625</v>
      </c>
      <c r="O1575" s="5">
        <v>2.65625</v>
      </c>
      <c r="P1575" s="4">
        <v>285</v>
      </c>
      <c r="Q1575" s="6">
        <v>1.40350877192982</v>
      </c>
      <c r="R1575" s="7">
        <v>1.5477192982456101</v>
      </c>
      <c r="S1575" s="6">
        <v>0</v>
      </c>
      <c r="T1575" s="5">
        <v>0</v>
      </c>
      <c r="U1575" s="5">
        <v>0</v>
      </c>
      <c r="V1575" s="5">
        <f t="shared" si="32"/>
        <v>10.625</v>
      </c>
      <c r="W1575" s="4">
        <v>0</v>
      </c>
    </row>
    <row r="1576" spans="1:23" x14ac:dyDescent="0.25">
      <c r="A1576" s="3" t="s">
        <v>1041</v>
      </c>
      <c r="B1576" s="3" t="s">
        <v>1042</v>
      </c>
      <c r="C1576" s="3" t="s">
        <v>2232</v>
      </c>
      <c r="D1576" s="3" t="s">
        <v>360</v>
      </c>
      <c r="E1576" s="4" t="s">
        <v>1026</v>
      </c>
      <c r="F1576" s="3" t="s">
        <v>1045</v>
      </c>
      <c r="G1576" s="3" t="s">
        <v>2840</v>
      </c>
      <c r="H1576" s="3" t="s">
        <v>1020</v>
      </c>
      <c r="I1576" s="3" t="s">
        <v>1047</v>
      </c>
      <c r="J1576" s="3" t="s">
        <v>1022</v>
      </c>
      <c r="K1576" s="3" t="s">
        <v>1025</v>
      </c>
      <c r="L1576" s="5">
        <v>6.25</v>
      </c>
      <c r="M1576" s="4">
        <v>3</v>
      </c>
      <c r="N1576" s="5">
        <v>10.624999987500001</v>
      </c>
      <c r="O1576" s="5">
        <v>3.5416666625</v>
      </c>
      <c r="P1576" s="4">
        <v>22</v>
      </c>
      <c r="Q1576" s="6">
        <v>13.636363636363599</v>
      </c>
      <c r="R1576" s="7">
        <v>1.22727272727273</v>
      </c>
      <c r="S1576" s="6">
        <v>0</v>
      </c>
      <c r="T1576" s="5">
        <v>0</v>
      </c>
      <c r="U1576" s="5">
        <v>0</v>
      </c>
      <c r="V1576" s="5">
        <f t="shared" si="32"/>
        <v>10.624999987500001</v>
      </c>
      <c r="W1576" s="4">
        <v>0</v>
      </c>
    </row>
    <row r="1577" spans="1:23" x14ac:dyDescent="0.25">
      <c r="A1577" s="3" t="s">
        <v>1041</v>
      </c>
      <c r="B1577" s="3" t="s">
        <v>1042</v>
      </c>
      <c r="C1577" s="3" t="s">
        <v>2233</v>
      </c>
      <c r="D1577" s="3" t="s">
        <v>1417</v>
      </c>
      <c r="E1577" s="4" t="s">
        <v>1026</v>
      </c>
      <c r="F1577" s="3" t="s">
        <v>1018</v>
      </c>
      <c r="G1577" s="3" t="s">
        <v>122</v>
      </c>
      <c r="H1577" s="3" t="s">
        <v>1020</v>
      </c>
      <c r="I1577" s="3" t="s">
        <v>1047</v>
      </c>
      <c r="J1577" s="3" t="s">
        <v>1022</v>
      </c>
      <c r="K1577" s="3" t="s">
        <v>1025</v>
      </c>
      <c r="L1577" s="5">
        <v>6.25</v>
      </c>
      <c r="M1577" s="4">
        <v>8</v>
      </c>
      <c r="N1577" s="5">
        <v>10.6875</v>
      </c>
      <c r="O1577" s="5">
        <v>1.3359375</v>
      </c>
      <c r="P1577" s="4">
        <v>117</v>
      </c>
      <c r="Q1577" s="6">
        <v>6.83760683760684</v>
      </c>
      <c r="R1577" s="7">
        <v>4.1871794871794901</v>
      </c>
      <c r="S1577" s="6">
        <v>0</v>
      </c>
      <c r="T1577" s="5">
        <v>0</v>
      </c>
      <c r="U1577" s="5">
        <v>0</v>
      </c>
      <c r="V1577" s="5">
        <f t="shared" si="32"/>
        <v>10.6875</v>
      </c>
      <c r="W1577" s="4">
        <v>0</v>
      </c>
    </row>
    <row r="1578" spans="1:23" x14ac:dyDescent="0.25">
      <c r="A1578" s="3" t="s">
        <v>1041</v>
      </c>
      <c r="B1578" s="3" t="s">
        <v>1042</v>
      </c>
      <c r="C1578" s="3" t="s">
        <v>2234</v>
      </c>
      <c r="D1578" s="3" t="s">
        <v>1374</v>
      </c>
      <c r="E1578" s="4" t="s">
        <v>1026</v>
      </c>
      <c r="F1578" s="3" t="s">
        <v>1074</v>
      </c>
      <c r="G1578" s="3" t="s">
        <v>1605</v>
      </c>
      <c r="H1578" s="3" t="s">
        <v>1020</v>
      </c>
      <c r="I1578" s="3" t="s">
        <v>1047</v>
      </c>
      <c r="J1578" s="3" t="s">
        <v>1022</v>
      </c>
      <c r="K1578" s="3" t="s">
        <v>1039</v>
      </c>
      <c r="L1578" s="5">
        <v>6.25</v>
      </c>
      <c r="M1578" s="4">
        <v>2</v>
      </c>
      <c r="N1578" s="5">
        <v>10.7125</v>
      </c>
      <c r="O1578" s="5">
        <v>5.3562500000000002</v>
      </c>
      <c r="P1578" s="4">
        <v>133</v>
      </c>
      <c r="Q1578" s="6">
        <v>1.5037593984962401</v>
      </c>
      <c r="R1578" s="7">
        <v>2.8778195488721798</v>
      </c>
      <c r="S1578" s="6">
        <v>0</v>
      </c>
      <c r="T1578" s="5">
        <v>0</v>
      </c>
      <c r="U1578" s="5">
        <v>0</v>
      </c>
      <c r="V1578" s="5">
        <f t="shared" si="32"/>
        <v>10.7125</v>
      </c>
      <c r="W1578" s="4">
        <v>0</v>
      </c>
    </row>
    <row r="1579" spans="1:23" x14ac:dyDescent="0.25">
      <c r="A1579" s="3" t="s">
        <v>1041</v>
      </c>
      <c r="B1579" s="3" t="s">
        <v>1042</v>
      </c>
      <c r="C1579" s="3" t="s">
        <v>2235</v>
      </c>
      <c r="D1579" s="3" t="s">
        <v>238</v>
      </c>
      <c r="E1579" s="4" t="s">
        <v>1026</v>
      </c>
      <c r="F1579" s="3" t="s">
        <v>1024</v>
      </c>
      <c r="G1579" s="3" t="s">
        <v>3002</v>
      </c>
      <c r="H1579" s="3" t="s">
        <v>1020</v>
      </c>
      <c r="I1579" s="3" t="s">
        <v>1047</v>
      </c>
      <c r="J1579" s="3" t="s">
        <v>1022</v>
      </c>
      <c r="K1579" s="3" t="s">
        <v>1025</v>
      </c>
      <c r="L1579" s="5">
        <v>6.25</v>
      </c>
      <c r="M1579" s="4">
        <v>4</v>
      </c>
      <c r="N1579" s="5">
        <v>10.7125</v>
      </c>
      <c r="O1579" s="5">
        <v>2.6781250000000001</v>
      </c>
      <c r="P1579" s="4">
        <v>69</v>
      </c>
      <c r="Q1579" s="6">
        <v>5.7971014492753596</v>
      </c>
      <c r="R1579" s="7">
        <v>1.58666666666667</v>
      </c>
      <c r="S1579" s="6">
        <v>0</v>
      </c>
      <c r="T1579" s="5">
        <v>0</v>
      </c>
      <c r="U1579" s="5">
        <v>0</v>
      </c>
      <c r="V1579" s="5">
        <f t="shared" si="32"/>
        <v>10.7125</v>
      </c>
      <c r="W1579" s="4">
        <v>0</v>
      </c>
    </row>
    <row r="1580" spans="1:23" x14ac:dyDescent="0.25">
      <c r="A1580" s="3" t="s">
        <v>1041</v>
      </c>
      <c r="B1580" s="3" t="s">
        <v>1042</v>
      </c>
      <c r="C1580" s="3" t="s">
        <v>2236</v>
      </c>
      <c r="D1580" s="3" t="s">
        <v>2237</v>
      </c>
      <c r="E1580" s="4" t="s">
        <v>1026</v>
      </c>
      <c r="F1580" s="3" t="s">
        <v>1241</v>
      </c>
      <c r="G1580" s="3" t="s">
        <v>1422</v>
      </c>
      <c r="H1580" s="3" t="s">
        <v>431</v>
      </c>
      <c r="I1580" s="3" t="s">
        <v>1047</v>
      </c>
      <c r="J1580" s="3" t="s">
        <v>1022</v>
      </c>
      <c r="K1580" s="3" t="s">
        <v>1025</v>
      </c>
      <c r="L1580" s="5">
        <v>6.25</v>
      </c>
      <c r="M1580" s="4">
        <v>3</v>
      </c>
      <c r="N1580" s="5">
        <v>10.7374999875</v>
      </c>
      <c r="O1580" s="5">
        <v>3.5791666625</v>
      </c>
      <c r="P1580" s="4">
        <v>39</v>
      </c>
      <c r="Q1580" s="6">
        <v>7.6923076923076898</v>
      </c>
      <c r="R1580" s="7">
        <v>1.41794871794872</v>
      </c>
      <c r="S1580" s="6">
        <v>0</v>
      </c>
      <c r="T1580" s="5">
        <v>0</v>
      </c>
      <c r="U1580" s="5">
        <v>0</v>
      </c>
      <c r="V1580" s="5">
        <f t="shared" si="32"/>
        <v>10.7374999875</v>
      </c>
      <c r="W1580" s="4">
        <v>0</v>
      </c>
    </row>
    <row r="1581" spans="1:23" x14ac:dyDescent="0.25">
      <c r="A1581" s="3" t="s">
        <v>1041</v>
      </c>
      <c r="B1581" s="3" t="s">
        <v>1042</v>
      </c>
      <c r="C1581" s="3" t="s">
        <v>2238</v>
      </c>
      <c r="D1581" s="3" t="s">
        <v>466</v>
      </c>
      <c r="E1581" s="4" t="s">
        <v>1026</v>
      </c>
      <c r="F1581" s="3" t="s">
        <v>1024</v>
      </c>
      <c r="G1581" s="3" t="s">
        <v>2886</v>
      </c>
      <c r="H1581" s="3" t="s">
        <v>1020</v>
      </c>
      <c r="I1581" s="3" t="s">
        <v>1047</v>
      </c>
      <c r="J1581" s="3" t="s">
        <v>1022</v>
      </c>
      <c r="K1581" s="3" t="s">
        <v>1025</v>
      </c>
      <c r="L1581" s="5">
        <v>6.25</v>
      </c>
      <c r="M1581" s="4">
        <v>3</v>
      </c>
      <c r="N1581" s="5">
        <v>10.749999975</v>
      </c>
      <c r="O1581" s="5">
        <v>3.5833333249999999</v>
      </c>
      <c r="P1581" s="4">
        <v>6</v>
      </c>
      <c r="Q1581" s="6">
        <v>50</v>
      </c>
      <c r="R1581" s="7">
        <v>1.5</v>
      </c>
      <c r="S1581" s="6">
        <v>0</v>
      </c>
      <c r="T1581" s="5">
        <v>0</v>
      </c>
      <c r="U1581" s="5">
        <v>0</v>
      </c>
      <c r="V1581" s="5">
        <f t="shared" si="32"/>
        <v>10.749999975</v>
      </c>
      <c r="W1581" s="4">
        <v>0</v>
      </c>
    </row>
    <row r="1582" spans="1:23" x14ac:dyDescent="0.25">
      <c r="A1582" s="3" t="s">
        <v>1041</v>
      </c>
      <c r="B1582" s="3" t="s">
        <v>1042</v>
      </c>
      <c r="C1582" s="3" t="s">
        <v>2239</v>
      </c>
      <c r="D1582" s="3" t="s">
        <v>1417</v>
      </c>
      <c r="E1582" s="4" t="s">
        <v>1026</v>
      </c>
      <c r="F1582" s="3" t="s">
        <v>1241</v>
      </c>
      <c r="G1582" s="3" t="s">
        <v>59</v>
      </c>
      <c r="H1582" s="3" t="s">
        <v>1020</v>
      </c>
      <c r="I1582" s="3" t="s">
        <v>1047</v>
      </c>
      <c r="J1582" s="3" t="s">
        <v>1022</v>
      </c>
      <c r="K1582" s="3" t="s">
        <v>1025</v>
      </c>
      <c r="L1582" s="5">
        <v>6.25</v>
      </c>
      <c r="M1582" s="4">
        <v>5</v>
      </c>
      <c r="N1582" s="5">
        <v>10.8</v>
      </c>
      <c r="O1582" s="5">
        <v>2.16</v>
      </c>
      <c r="P1582" s="4">
        <v>61</v>
      </c>
      <c r="Q1582" s="6">
        <v>8.1967213114754092</v>
      </c>
      <c r="R1582" s="7">
        <v>1.35901639344262</v>
      </c>
      <c r="S1582" s="6">
        <v>0</v>
      </c>
      <c r="T1582" s="5">
        <v>0</v>
      </c>
      <c r="U1582" s="5">
        <v>0</v>
      </c>
      <c r="V1582" s="5">
        <f t="shared" si="32"/>
        <v>10.8</v>
      </c>
      <c r="W1582" s="4">
        <v>0</v>
      </c>
    </row>
    <row r="1583" spans="1:23" x14ac:dyDescent="0.25">
      <c r="A1583" s="3" t="s">
        <v>1041</v>
      </c>
      <c r="B1583" s="3" t="s">
        <v>1042</v>
      </c>
      <c r="C1583" s="3" t="s">
        <v>2240</v>
      </c>
      <c r="D1583" s="3" t="s">
        <v>2241</v>
      </c>
      <c r="E1583" s="4" t="s">
        <v>1026</v>
      </c>
      <c r="F1583" s="3" t="s">
        <v>1241</v>
      </c>
      <c r="G1583" s="3" t="s">
        <v>778</v>
      </c>
      <c r="H1583" s="3" t="s">
        <v>1020</v>
      </c>
      <c r="I1583" s="3" t="s">
        <v>1047</v>
      </c>
      <c r="J1583" s="3" t="s">
        <v>1022</v>
      </c>
      <c r="K1583" s="3" t="s">
        <v>1025</v>
      </c>
      <c r="L1583" s="5">
        <v>6.25</v>
      </c>
      <c r="M1583" s="4">
        <v>6</v>
      </c>
      <c r="N1583" s="5">
        <v>10.875</v>
      </c>
      <c r="O1583" s="5">
        <v>1.8125</v>
      </c>
      <c r="P1583" s="4">
        <v>384</v>
      </c>
      <c r="Q1583" s="6">
        <v>1.5625</v>
      </c>
      <c r="R1583" s="7">
        <v>2.8671875</v>
      </c>
      <c r="S1583" s="6">
        <v>0</v>
      </c>
      <c r="T1583" s="5">
        <v>0</v>
      </c>
      <c r="U1583" s="5">
        <v>0</v>
      </c>
      <c r="V1583" s="5">
        <f t="shared" si="32"/>
        <v>10.875</v>
      </c>
      <c r="W1583" s="4">
        <v>0</v>
      </c>
    </row>
    <row r="1584" spans="1:23" x14ac:dyDescent="0.25">
      <c r="A1584" s="3" t="s">
        <v>1041</v>
      </c>
      <c r="B1584" s="3" t="s">
        <v>1042</v>
      </c>
      <c r="C1584" s="3" t="s">
        <v>2242</v>
      </c>
      <c r="D1584" s="3" t="s">
        <v>2243</v>
      </c>
      <c r="E1584" s="4" t="s">
        <v>1026</v>
      </c>
      <c r="F1584" s="3" t="s">
        <v>1241</v>
      </c>
      <c r="G1584" s="3" t="s">
        <v>866</v>
      </c>
      <c r="H1584" s="3" t="s">
        <v>1020</v>
      </c>
      <c r="I1584" s="3" t="s">
        <v>1047</v>
      </c>
      <c r="J1584" s="3" t="s">
        <v>1022</v>
      </c>
      <c r="K1584" s="3" t="s">
        <v>1025</v>
      </c>
      <c r="L1584" s="5">
        <v>6.25</v>
      </c>
      <c r="M1584" s="4">
        <v>6</v>
      </c>
      <c r="N1584" s="5">
        <v>10.9125</v>
      </c>
      <c r="O1584" s="5">
        <v>1.8187500000000001</v>
      </c>
      <c r="P1584" s="4">
        <v>42</v>
      </c>
      <c r="Q1584" s="6">
        <v>14.285714285714301</v>
      </c>
      <c r="R1584" s="7">
        <v>1.71190476190476</v>
      </c>
      <c r="S1584" s="6">
        <v>0</v>
      </c>
      <c r="T1584" s="5">
        <v>0</v>
      </c>
      <c r="U1584" s="5">
        <v>0</v>
      </c>
      <c r="V1584" s="5">
        <f t="shared" si="32"/>
        <v>10.9125</v>
      </c>
      <c r="W1584" s="4">
        <v>0</v>
      </c>
    </row>
    <row r="1585" spans="1:23" x14ac:dyDescent="0.25">
      <c r="A1585" s="3" t="s">
        <v>1041</v>
      </c>
      <c r="B1585" s="3" t="s">
        <v>1042</v>
      </c>
      <c r="C1585" s="3" t="s">
        <v>2244</v>
      </c>
      <c r="D1585" s="3" t="s">
        <v>1285</v>
      </c>
      <c r="E1585" s="4" t="s">
        <v>1026</v>
      </c>
      <c r="F1585" s="3" t="s">
        <v>1061</v>
      </c>
      <c r="G1585" s="3" t="s">
        <v>1281</v>
      </c>
      <c r="H1585" s="3" t="s">
        <v>1020</v>
      </c>
      <c r="I1585" s="3" t="s">
        <v>1047</v>
      </c>
      <c r="J1585" s="3" t="s">
        <v>1022</v>
      </c>
      <c r="K1585" s="3" t="s">
        <v>1023</v>
      </c>
      <c r="L1585" s="5">
        <v>6.25</v>
      </c>
      <c r="M1585" s="4">
        <v>6</v>
      </c>
      <c r="N1585" s="5">
        <v>10.9125</v>
      </c>
      <c r="O1585" s="5">
        <v>1.8187500000000001</v>
      </c>
      <c r="P1585" s="4">
        <v>53</v>
      </c>
      <c r="Q1585" s="6">
        <v>11.320754716981099</v>
      </c>
      <c r="R1585" s="7">
        <v>1.32075471698113</v>
      </c>
      <c r="S1585" s="6">
        <v>0</v>
      </c>
      <c r="T1585" s="5">
        <v>0</v>
      </c>
      <c r="U1585" s="5">
        <v>0</v>
      </c>
      <c r="V1585" s="5">
        <f t="shared" si="32"/>
        <v>10.9125</v>
      </c>
      <c r="W1585" s="4">
        <v>0</v>
      </c>
    </row>
    <row r="1586" spans="1:23" x14ac:dyDescent="0.25">
      <c r="A1586" s="3" t="s">
        <v>1041</v>
      </c>
      <c r="B1586" s="3" t="s">
        <v>1042</v>
      </c>
      <c r="C1586" s="3" t="s">
        <v>2245</v>
      </c>
      <c r="D1586" s="3" t="s">
        <v>2246</v>
      </c>
      <c r="E1586" s="4" t="s">
        <v>1026</v>
      </c>
      <c r="F1586" s="3" t="s">
        <v>1061</v>
      </c>
      <c r="G1586" s="3" t="s">
        <v>1062</v>
      </c>
      <c r="H1586" s="3" t="s">
        <v>1020</v>
      </c>
      <c r="I1586" s="3" t="s">
        <v>1047</v>
      </c>
      <c r="J1586" s="3" t="s">
        <v>1022</v>
      </c>
      <c r="K1586" s="3" t="s">
        <v>1023</v>
      </c>
      <c r="L1586" s="5">
        <v>6.25</v>
      </c>
      <c r="M1586" s="4">
        <v>3</v>
      </c>
      <c r="N1586" s="5">
        <v>10.9249999875</v>
      </c>
      <c r="O1586" s="5">
        <v>3.6416666625</v>
      </c>
      <c r="P1586" s="4">
        <v>22</v>
      </c>
      <c r="Q1586" s="6">
        <v>13.636363636363599</v>
      </c>
      <c r="R1586" s="7">
        <v>1.45409090909091</v>
      </c>
      <c r="S1586" s="6">
        <v>0</v>
      </c>
      <c r="T1586" s="5">
        <v>0</v>
      </c>
      <c r="U1586" s="5">
        <v>0</v>
      </c>
      <c r="V1586" s="5">
        <f t="shared" si="32"/>
        <v>10.9249999875</v>
      </c>
      <c r="W1586" s="4">
        <v>0</v>
      </c>
    </row>
    <row r="1587" spans="1:23" x14ac:dyDescent="0.25">
      <c r="A1587" s="3" t="s">
        <v>1041</v>
      </c>
      <c r="B1587" s="3" t="s">
        <v>1042</v>
      </c>
      <c r="C1587" s="3" t="s">
        <v>2247</v>
      </c>
      <c r="D1587" s="3" t="s">
        <v>2897</v>
      </c>
      <c r="E1587" s="4" t="s">
        <v>1026</v>
      </c>
      <c r="F1587" s="3" t="s">
        <v>1061</v>
      </c>
      <c r="G1587" s="3" t="s">
        <v>974</v>
      </c>
      <c r="H1587" s="3" t="s">
        <v>1020</v>
      </c>
      <c r="I1587" s="3" t="s">
        <v>1047</v>
      </c>
      <c r="J1587" s="3" t="s">
        <v>1022</v>
      </c>
      <c r="K1587" s="3" t="s">
        <v>1039</v>
      </c>
      <c r="L1587" s="5">
        <v>6.25</v>
      </c>
      <c r="M1587" s="4">
        <v>5</v>
      </c>
      <c r="N1587" s="5">
        <v>10.925000000000001</v>
      </c>
      <c r="O1587" s="5">
        <v>2.1850000000000001</v>
      </c>
      <c r="P1587" s="4">
        <v>99</v>
      </c>
      <c r="Q1587" s="6">
        <v>5.0505050505050502</v>
      </c>
      <c r="R1587" s="7">
        <v>1.7969696969697</v>
      </c>
      <c r="S1587" s="6">
        <v>0</v>
      </c>
      <c r="T1587" s="5">
        <v>0</v>
      </c>
      <c r="U1587" s="5">
        <v>0</v>
      </c>
      <c r="V1587" s="5">
        <f t="shared" si="32"/>
        <v>10.925000000000001</v>
      </c>
      <c r="W1587" s="4">
        <v>0</v>
      </c>
    </row>
    <row r="1588" spans="1:23" x14ac:dyDescent="0.25">
      <c r="A1588" s="3" t="s">
        <v>1041</v>
      </c>
      <c r="B1588" s="3" t="s">
        <v>1042</v>
      </c>
      <c r="C1588" s="3" t="s">
        <v>2248</v>
      </c>
      <c r="D1588" s="3" t="s">
        <v>454</v>
      </c>
      <c r="E1588" s="4" t="s">
        <v>1026</v>
      </c>
      <c r="F1588" s="3" t="s">
        <v>1024</v>
      </c>
      <c r="G1588" s="3" t="s">
        <v>992</v>
      </c>
      <c r="H1588" s="3" t="s">
        <v>1020</v>
      </c>
      <c r="I1588" s="3" t="s">
        <v>1047</v>
      </c>
      <c r="J1588" s="3" t="s">
        <v>1022</v>
      </c>
      <c r="K1588" s="3" t="s">
        <v>1025</v>
      </c>
      <c r="L1588" s="5">
        <v>6.25</v>
      </c>
      <c r="M1588" s="4">
        <v>4</v>
      </c>
      <c r="N1588" s="5">
        <v>10.9375</v>
      </c>
      <c r="O1588" s="5">
        <v>2.734375</v>
      </c>
      <c r="P1588" s="4">
        <v>17</v>
      </c>
      <c r="Q1588" s="6">
        <v>23.529411764705898</v>
      </c>
      <c r="R1588" s="7">
        <v>1.52823529411765</v>
      </c>
      <c r="S1588" s="6">
        <v>0</v>
      </c>
      <c r="T1588" s="5">
        <v>0</v>
      </c>
      <c r="U1588" s="5">
        <v>0</v>
      </c>
      <c r="V1588" s="5">
        <f t="shared" si="32"/>
        <v>10.9375</v>
      </c>
      <c r="W1588" s="4">
        <v>0</v>
      </c>
    </row>
    <row r="1589" spans="1:23" x14ac:dyDescent="0.25">
      <c r="A1589" s="3" t="s">
        <v>1041</v>
      </c>
      <c r="B1589" s="3" t="s">
        <v>1042</v>
      </c>
      <c r="C1589" s="3" t="s">
        <v>2249</v>
      </c>
      <c r="D1589" s="3" t="s">
        <v>2535</v>
      </c>
      <c r="E1589" s="4" t="s">
        <v>1026</v>
      </c>
      <c r="F1589" s="3" t="s">
        <v>1018</v>
      </c>
      <c r="G1589" s="3" t="s">
        <v>774</v>
      </c>
      <c r="H1589" s="3" t="s">
        <v>1020</v>
      </c>
      <c r="I1589" s="3" t="s">
        <v>1047</v>
      </c>
      <c r="J1589" s="3" t="s">
        <v>1022</v>
      </c>
      <c r="K1589" s="3" t="s">
        <v>1039</v>
      </c>
      <c r="L1589" s="5">
        <v>6.25</v>
      </c>
      <c r="M1589" s="4">
        <v>16</v>
      </c>
      <c r="N1589" s="5">
        <v>10.9625</v>
      </c>
      <c r="O1589" s="5">
        <v>0.68515625000000002</v>
      </c>
      <c r="P1589" s="4">
        <v>306</v>
      </c>
      <c r="Q1589" s="6">
        <v>5.2287581699346397</v>
      </c>
      <c r="R1589" s="7">
        <v>5.7029411764705902</v>
      </c>
      <c r="S1589" s="6">
        <v>0</v>
      </c>
      <c r="T1589" s="5">
        <v>0</v>
      </c>
      <c r="U1589" s="5">
        <v>0</v>
      </c>
      <c r="V1589" s="5">
        <f t="shared" si="32"/>
        <v>10.9625</v>
      </c>
      <c r="W1589" s="4">
        <v>0</v>
      </c>
    </row>
    <row r="1590" spans="1:23" x14ac:dyDescent="0.25">
      <c r="A1590" s="3" t="s">
        <v>1041</v>
      </c>
      <c r="B1590" s="3" t="s">
        <v>1042</v>
      </c>
      <c r="C1590" s="3" t="s">
        <v>2250</v>
      </c>
      <c r="D1590" s="3" t="s">
        <v>1156</v>
      </c>
      <c r="E1590" s="4" t="s">
        <v>1026</v>
      </c>
      <c r="F1590" s="3" t="s">
        <v>1081</v>
      </c>
      <c r="G1590" s="3" t="s">
        <v>2923</v>
      </c>
      <c r="H1590" s="3" t="s">
        <v>1020</v>
      </c>
      <c r="I1590" s="3" t="s">
        <v>1047</v>
      </c>
      <c r="J1590" s="3" t="s">
        <v>1022</v>
      </c>
      <c r="K1590" s="3" t="s">
        <v>1039</v>
      </c>
      <c r="L1590" s="5">
        <v>6.25</v>
      </c>
      <c r="M1590" s="4">
        <v>3</v>
      </c>
      <c r="N1590" s="5">
        <v>10.974999974999999</v>
      </c>
      <c r="O1590" s="5">
        <v>3.6583333250000001</v>
      </c>
      <c r="P1590" s="4">
        <v>36</v>
      </c>
      <c r="Q1590" s="6">
        <v>8.3333333333333304</v>
      </c>
      <c r="R1590" s="7">
        <v>2.2611111111111102</v>
      </c>
      <c r="S1590" s="6">
        <v>0</v>
      </c>
      <c r="T1590" s="5">
        <v>0</v>
      </c>
      <c r="U1590" s="5">
        <v>0</v>
      </c>
      <c r="V1590" s="5">
        <f t="shared" si="32"/>
        <v>10.974999974999999</v>
      </c>
      <c r="W1590" s="4">
        <v>0</v>
      </c>
    </row>
    <row r="1591" spans="1:23" x14ac:dyDescent="0.25">
      <c r="A1591" s="3" t="s">
        <v>1041</v>
      </c>
      <c r="B1591" s="3" t="s">
        <v>1042</v>
      </c>
      <c r="C1591" s="3" t="s">
        <v>2251</v>
      </c>
      <c r="D1591" s="3" t="s">
        <v>2252</v>
      </c>
      <c r="E1591" s="4" t="s">
        <v>1026</v>
      </c>
      <c r="F1591" s="3" t="s">
        <v>1241</v>
      </c>
      <c r="G1591" s="3" t="s">
        <v>3066</v>
      </c>
      <c r="H1591" s="3" t="s">
        <v>1020</v>
      </c>
      <c r="I1591" s="3" t="s">
        <v>1047</v>
      </c>
      <c r="J1591" s="3" t="s">
        <v>1022</v>
      </c>
      <c r="K1591" s="3" t="s">
        <v>1025</v>
      </c>
      <c r="L1591" s="5">
        <v>6.25</v>
      </c>
      <c r="M1591" s="4">
        <v>7</v>
      </c>
      <c r="N1591" s="5">
        <v>10.9999999375</v>
      </c>
      <c r="O1591" s="5">
        <v>1.5714285625</v>
      </c>
      <c r="P1591" s="4">
        <v>243</v>
      </c>
      <c r="Q1591" s="6">
        <v>2.8806584362139902</v>
      </c>
      <c r="R1591" s="7">
        <v>1.5884773662551399</v>
      </c>
      <c r="S1591" s="6">
        <v>0</v>
      </c>
      <c r="T1591" s="5">
        <v>0</v>
      </c>
      <c r="U1591" s="5">
        <v>0</v>
      </c>
      <c r="V1591" s="5">
        <f t="shared" si="32"/>
        <v>10.9999999375</v>
      </c>
      <c r="W1591" s="4">
        <v>0</v>
      </c>
    </row>
    <row r="1592" spans="1:23" x14ac:dyDescent="0.25">
      <c r="A1592" s="3" t="s">
        <v>1041</v>
      </c>
      <c r="B1592" s="3" t="s">
        <v>1042</v>
      </c>
      <c r="C1592" s="3" t="s">
        <v>2253</v>
      </c>
      <c r="D1592" s="3" t="s">
        <v>344</v>
      </c>
      <c r="E1592" s="4" t="s">
        <v>1026</v>
      </c>
      <c r="F1592" s="3" t="s">
        <v>1081</v>
      </c>
      <c r="G1592" s="3" t="s">
        <v>1317</v>
      </c>
      <c r="H1592" s="3" t="s">
        <v>1020</v>
      </c>
      <c r="I1592" s="3" t="s">
        <v>1047</v>
      </c>
      <c r="J1592" s="3" t="s">
        <v>1022</v>
      </c>
      <c r="K1592" s="3" t="s">
        <v>1025</v>
      </c>
      <c r="L1592" s="5">
        <v>6.25</v>
      </c>
      <c r="M1592" s="4">
        <v>2</v>
      </c>
      <c r="N1592" s="5">
        <v>11</v>
      </c>
      <c r="O1592" s="5">
        <v>5.5</v>
      </c>
      <c r="P1592" s="4">
        <v>6</v>
      </c>
      <c r="Q1592" s="6">
        <v>33.3333333333333</v>
      </c>
      <c r="R1592" s="7">
        <v>1.5</v>
      </c>
      <c r="S1592" s="6">
        <v>0</v>
      </c>
      <c r="T1592" s="5">
        <v>0</v>
      </c>
      <c r="U1592" s="5">
        <v>0</v>
      </c>
      <c r="V1592" s="5">
        <f t="shared" si="32"/>
        <v>11</v>
      </c>
      <c r="W1592" s="4">
        <v>0</v>
      </c>
    </row>
    <row r="1593" spans="1:23" x14ac:dyDescent="0.25">
      <c r="A1593" s="3" t="s">
        <v>1041</v>
      </c>
      <c r="B1593" s="3" t="s">
        <v>1042</v>
      </c>
      <c r="C1593" s="3" t="s">
        <v>2254</v>
      </c>
      <c r="D1593" s="3" t="s">
        <v>142</v>
      </c>
      <c r="E1593" s="4" t="s">
        <v>1026</v>
      </c>
      <c r="F1593" s="3" t="s">
        <v>1273</v>
      </c>
      <c r="G1593" s="3" t="s">
        <v>1274</v>
      </c>
      <c r="H1593" s="3" t="s">
        <v>1020</v>
      </c>
      <c r="I1593" s="3" t="s">
        <v>1047</v>
      </c>
      <c r="J1593" s="3" t="s">
        <v>1022</v>
      </c>
      <c r="K1593" s="3" t="s">
        <v>1039</v>
      </c>
      <c r="L1593" s="5">
        <v>6.25</v>
      </c>
      <c r="M1593" s="4">
        <v>5</v>
      </c>
      <c r="N1593" s="5">
        <v>11.025</v>
      </c>
      <c r="O1593" s="5">
        <v>2.2050000000000001</v>
      </c>
      <c r="P1593" s="4">
        <v>13</v>
      </c>
      <c r="Q1593" s="6">
        <v>38.461538461538503</v>
      </c>
      <c r="R1593" s="7">
        <v>1.07615384615385</v>
      </c>
      <c r="S1593" s="6">
        <v>0</v>
      </c>
      <c r="T1593" s="5">
        <v>0</v>
      </c>
      <c r="U1593" s="5">
        <v>0</v>
      </c>
      <c r="V1593" s="5">
        <f t="shared" si="32"/>
        <v>11.025</v>
      </c>
      <c r="W1593" s="4">
        <v>0</v>
      </c>
    </row>
    <row r="1594" spans="1:23" x14ac:dyDescent="0.25">
      <c r="A1594" s="3" t="s">
        <v>1041</v>
      </c>
      <c r="B1594" s="3" t="s">
        <v>1042</v>
      </c>
      <c r="C1594" s="3" t="s">
        <v>2255</v>
      </c>
      <c r="D1594" s="3" t="s">
        <v>569</v>
      </c>
      <c r="E1594" s="4" t="s">
        <v>1026</v>
      </c>
      <c r="F1594" s="3" t="s">
        <v>1061</v>
      </c>
      <c r="G1594" s="3" t="s">
        <v>2907</v>
      </c>
      <c r="H1594" s="3" t="s">
        <v>1020</v>
      </c>
      <c r="I1594" s="3" t="s">
        <v>1047</v>
      </c>
      <c r="J1594" s="3" t="s">
        <v>1022</v>
      </c>
      <c r="K1594" s="3" t="s">
        <v>1039</v>
      </c>
      <c r="L1594" s="5">
        <v>6.25</v>
      </c>
      <c r="M1594" s="4">
        <v>3</v>
      </c>
      <c r="N1594" s="5">
        <v>11.0374999875</v>
      </c>
      <c r="O1594" s="5">
        <v>3.6791666625000001</v>
      </c>
      <c r="P1594" s="4">
        <v>10</v>
      </c>
      <c r="Q1594" s="6">
        <v>30</v>
      </c>
      <c r="R1594" s="7">
        <v>1.1000000000000001</v>
      </c>
      <c r="S1594" s="6">
        <v>0</v>
      </c>
      <c r="T1594" s="5">
        <v>0</v>
      </c>
      <c r="U1594" s="5">
        <v>0</v>
      </c>
      <c r="V1594" s="5">
        <f t="shared" si="32"/>
        <v>11.0374999875</v>
      </c>
      <c r="W1594" s="4">
        <v>0</v>
      </c>
    </row>
    <row r="1595" spans="1:23" x14ac:dyDescent="0.25">
      <c r="A1595" s="3" t="s">
        <v>1041</v>
      </c>
      <c r="B1595" s="3" t="s">
        <v>1042</v>
      </c>
      <c r="C1595" s="3" t="s">
        <v>2256</v>
      </c>
      <c r="D1595" s="3" t="s">
        <v>1336</v>
      </c>
      <c r="E1595" s="4" t="s">
        <v>1026</v>
      </c>
      <c r="F1595" s="3" t="s">
        <v>1061</v>
      </c>
      <c r="G1595" s="3" t="s">
        <v>2857</v>
      </c>
      <c r="H1595" s="3" t="s">
        <v>1020</v>
      </c>
      <c r="I1595" s="3" t="s">
        <v>1047</v>
      </c>
      <c r="J1595" s="3" t="s">
        <v>1022</v>
      </c>
      <c r="K1595" s="3" t="s">
        <v>1039</v>
      </c>
      <c r="L1595" s="5">
        <v>6.25</v>
      </c>
      <c r="M1595" s="4">
        <v>6</v>
      </c>
      <c r="N1595" s="5">
        <v>11.07499995</v>
      </c>
      <c r="O1595" s="5">
        <v>1.8458333250000001</v>
      </c>
      <c r="P1595" s="4">
        <v>220</v>
      </c>
      <c r="Q1595" s="6">
        <v>2.7272727272727302</v>
      </c>
      <c r="R1595" s="7">
        <v>1.9020454545454499</v>
      </c>
      <c r="S1595" s="6">
        <v>0</v>
      </c>
      <c r="T1595" s="5">
        <v>0</v>
      </c>
      <c r="U1595" s="5">
        <v>0</v>
      </c>
      <c r="V1595" s="5">
        <f t="shared" si="32"/>
        <v>11.07499995</v>
      </c>
      <c r="W1595" s="4">
        <v>0</v>
      </c>
    </row>
    <row r="1596" spans="1:23" x14ac:dyDescent="0.25">
      <c r="A1596" s="3" t="s">
        <v>1041</v>
      </c>
      <c r="B1596" s="3" t="s">
        <v>1042</v>
      </c>
      <c r="C1596" s="3" t="s">
        <v>2257</v>
      </c>
      <c r="D1596" s="3" t="s">
        <v>1713</v>
      </c>
      <c r="E1596" s="4" t="s">
        <v>1026</v>
      </c>
      <c r="F1596" s="3" t="s">
        <v>1061</v>
      </c>
      <c r="G1596" s="3" t="s">
        <v>2907</v>
      </c>
      <c r="H1596" s="3" t="s">
        <v>1020</v>
      </c>
      <c r="I1596" s="3" t="s">
        <v>1047</v>
      </c>
      <c r="J1596" s="3" t="s">
        <v>1022</v>
      </c>
      <c r="K1596" s="3" t="s">
        <v>1039</v>
      </c>
      <c r="L1596" s="5">
        <v>6.25</v>
      </c>
      <c r="M1596" s="4">
        <v>3</v>
      </c>
      <c r="N1596" s="5">
        <v>11.162499974999999</v>
      </c>
      <c r="O1596" s="5">
        <v>3.7208333249999996</v>
      </c>
      <c r="P1596" s="4">
        <v>3</v>
      </c>
      <c r="Q1596" s="6">
        <v>100</v>
      </c>
      <c r="R1596" s="7">
        <v>1</v>
      </c>
      <c r="S1596" s="6">
        <v>0</v>
      </c>
      <c r="T1596" s="5">
        <v>0</v>
      </c>
      <c r="U1596" s="5">
        <v>0</v>
      </c>
      <c r="V1596" s="5">
        <f t="shared" si="32"/>
        <v>11.162499974999999</v>
      </c>
      <c r="W1596" s="4">
        <v>0</v>
      </c>
    </row>
    <row r="1597" spans="1:23" x14ac:dyDescent="0.25">
      <c r="A1597" s="3" t="s">
        <v>1041</v>
      </c>
      <c r="B1597" s="3" t="s">
        <v>1042</v>
      </c>
      <c r="C1597" s="3" t="s">
        <v>2258</v>
      </c>
      <c r="D1597" s="3" t="s">
        <v>1066</v>
      </c>
      <c r="E1597" s="4" t="s">
        <v>1026</v>
      </c>
      <c r="F1597" s="3" t="s">
        <v>1061</v>
      </c>
      <c r="G1597" s="3" t="s">
        <v>1062</v>
      </c>
      <c r="H1597" s="3" t="s">
        <v>1020</v>
      </c>
      <c r="I1597" s="3" t="s">
        <v>1047</v>
      </c>
      <c r="J1597" s="3" t="s">
        <v>1022</v>
      </c>
      <c r="K1597" s="3" t="s">
        <v>1023</v>
      </c>
      <c r="L1597" s="5">
        <v>6.25</v>
      </c>
      <c r="M1597" s="4">
        <v>4</v>
      </c>
      <c r="N1597" s="5">
        <v>11.175000000000001</v>
      </c>
      <c r="O1597" s="5">
        <v>2.7937500000000002</v>
      </c>
      <c r="P1597" s="4">
        <v>28</v>
      </c>
      <c r="Q1597" s="6">
        <v>14.285714285714301</v>
      </c>
      <c r="R1597" s="7">
        <v>1.21428571428571</v>
      </c>
      <c r="S1597" s="6">
        <v>0</v>
      </c>
      <c r="T1597" s="5">
        <v>0</v>
      </c>
      <c r="U1597" s="5">
        <v>0</v>
      </c>
      <c r="V1597" s="5">
        <f t="shared" si="32"/>
        <v>11.175000000000001</v>
      </c>
      <c r="W1597" s="4">
        <v>0</v>
      </c>
    </row>
    <row r="1598" spans="1:23" x14ac:dyDescent="0.25">
      <c r="A1598" s="3" t="s">
        <v>1041</v>
      </c>
      <c r="B1598" s="3" t="s">
        <v>1042</v>
      </c>
      <c r="C1598" s="3" t="s">
        <v>2259</v>
      </c>
      <c r="D1598" s="3" t="s">
        <v>1340</v>
      </c>
      <c r="E1598" s="4" t="s">
        <v>1026</v>
      </c>
      <c r="F1598" s="3" t="s">
        <v>1308</v>
      </c>
      <c r="G1598" s="3" t="s">
        <v>1309</v>
      </c>
      <c r="H1598" s="3" t="s">
        <v>1020</v>
      </c>
      <c r="I1598" s="3" t="s">
        <v>1047</v>
      </c>
      <c r="J1598" s="3" t="s">
        <v>1022</v>
      </c>
      <c r="K1598" s="3" t="s">
        <v>1039</v>
      </c>
      <c r="L1598" s="5">
        <v>6.25</v>
      </c>
      <c r="M1598" s="4">
        <v>4</v>
      </c>
      <c r="N1598" s="5">
        <v>11.237500000000001</v>
      </c>
      <c r="O1598" s="5">
        <v>2.8093750000000002</v>
      </c>
      <c r="P1598" s="4">
        <v>8</v>
      </c>
      <c r="Q1598" s="6">
        <v>50</v>
      </c>
      <c r="R1598" s="7">
        <v>1.2475000000000001</v>
      </c>
      <c r="S1598" s="6">
        <v>0</v>
      </c>
      <c r="T1598" s="5">
        <v>0</v>
      </c>
      <c r="U1598" s="5">
        <v>0</v>
      </c>
      <c r="V1598" s="5">
        <f t="shared" si="32"/>
        <v>11.237500000000001</v>
      </c>
      <c r="W1598" s="4">
        <v>0</v>
      </c>
    </row>
    <row r="1599" spans="1:23" x14ac:dyDescent="0.25">
      <c r="A1599" s="3" t="s">
        <v>1041</v>
      </c>
      <c r="B1599" s="3" t="s">
        <v>1042</v>
      </c>
      <c r="C1599" s="3" t="s">
        <v>2260</v>
      </c>
      <c r="D1599" s="3" t="s">
        <v>3082</v>
      </c>
      <c r="E1599" s="4" t="s">
        <v>1026</v>
      </c>
      <c r="F1599" s="3" t="s">
        <v>1061</v>
      </c>
      <c r="G1599" s="3" t="s">
        <v>2907</v>
      </c>
      <c r="H1599" s="3" t="s">
        <v>1020</v>
      </c>
      <c r="I1599" s="3" t="s">
        <v>1047</v>
      </c>
      <c r="J1599" s="3" t="s">
        <v>1022</v>
      </c>
      <c r="K1599" s="3" t="s">
        <v>1039</v>
      </c>
      <c r="L1599" s="5">
        <v>6.25</v>
      </c>
      <c r="M1599" s="4">
        <v>4</v>
      </c>
      <c r="N1599" s="5">
        <v>11.2875</v>
      </c>
      <c r="O1599" s="5">
        <v>2.8218749999999999</v>
      </c>
      <c r="P1599" s="4">
        <v>57</v>
      </c>
      <c r="Q1599" s="6">
        <v>7.0175438596491198</v>
      </c>
      <c r="R1599" s="7">
        <v>2.47561403508772</v>
      </c>
      <c r="S1599" s="6">
        <v>0</v>
      </c>
      <c r="T1599" s="5">
        <v>0</v>
      </c>
      <c r="U1599" s="5">
        <v>0</v>
      </c>
      <c r="V1599" s="5">
        <f t="shared" si="32"/>
        <v>11.2875</v>
      </c>
      <c r="W1599" s="4">
        <v>0</v>
      </c>
    </row>
    <row r="1600" spans="1:23" x14ac:dyDescent="0.25">
      <c r="A1600" s="3" t="s">
        <v>1041</v>
      </c>
      <c r="B1600" s="3" t="s">
        <v>1042</v>
      </c>
      <c r="C1600" s="3" t="s">
        <v>2261</v>
      </c>
      <c r="D1600" s="3" t="s">
        <v>319</v>
      </c>
      <c r="E1600" s="4" t="s">
        <v>1026</v>
      </c>
      <c r="F1600" s="3" t="s">
        <v>1045</v>
      </c>
      <c r="G1600" s="3" t="s">
        <v>1046</v>
      </c>
      <c r="H1600" s="3" t="s">
        <v>1020</v>
      </c>
      <c r="I1600" s="3" t="s">
        <v>1047</v>
      </c>
      <c r="J1600" s="3" t="s">
        <v>1022</v>
      </c>
      <c r="K1600" s="3" t="s">
        <v>1025</v>
      </c>
      <c r="L1600" s="5">
        <v>6.25</v>
      </c>
      <c r="M1600" s="4">
        <v>5</v>
      </c>
      <c r="N1600" s="5">
        <v>11.362500000000001</v>
      </c>
      <c r="O1600" s="5">
        <v>2.2725</v>
      </c>
      <c r="P1600" s="4">
        <v>78</v>
      </c>
      <c r="Q1600" s="6">
        <v>6.4102564102564097</v>
      </c>
      <c r="R1600" s="7">
        <v>1.395</v>
      </c>
      <c r="S1600" s="6">
        <v>0</v>
      </c>
      <c r="T1600" s="5">
        <v>0</v>
      </c>
      <c r="U1600" s="5">
        <v>0</v>
      </c>
      <c r="V1600" s="5">
        <f t="shared" si="32"/>
        <v>11.362500000000001</v>
      </c>
      <c r="W1600" s="4">
        <v>0</v>
      </c>
    </row>
    <row r="1601" spans="1:23" x14ac:dyDescent="0.25">
      <c r="A1601" s="3" t="s">
        <v>1041</v>
      </c>
      <c r="B1601" s="3" t="s">
        <v>1042</v>
      </c>
      <c r="C1601" s="3" t="s">
        <v>2262</v>
      </c>
      <c r="D1601" s="3" t="s">
        <v>1262</v>
      </c>
      <c r="E1601" s="4" t="s">
        <v>1026</v>
      </c>
      <c r="F1601" s="3" t="s">
        <v>1081</v>
      </c>
      <c r="G1601" s="3" t="s">
        <v>1317</v>
      </c>
      <c r="H1601" s="3" t="s">
        <v>1020</v>
      </c>
      <c r="I1601" s="3" t="s">
        <v>1047</v>
      </c>
      <c r="J1601" s="3" t="s">
        <v>1022</v>
      </c>
      <c r="K1601" s="3" t="s">
        <v>1025</v>
      </c>
      <c r="L1601" s="5">
        <v>6.25</v>
      </c>
      <c r="M1601" s="4">
        <v>2</v>
      </c>
      <c r="N1601" s="5">
        <v>11.425000000000001</v>
      </c>
      <c r="O1601" s="5">
        <v>5.7125000000000004</v>
      </c>
      <c r="P1601" s="4">
        <v>9</v>
      </c>
      <c r="Q1601" s="6">
        <v>22.2222222222222</v>
      </c>
      <c r="R1601" s="7">
        <v>1.3333333333333299</v>
      </c>
      <c r="S1601" s="6">
        <v>0</v>
      </c>
      <c r="T1601" s="5">
        <v>0</v>
      </c>
      <c r="U1601" s="5">
        <v>0</v>
      </c>
      <c r="V1601" s="5">
        <f t="shared" si="32"/>
        <v>11.425000000000001</v>
      </c>
      <c r="W1601" s="4">
        <v>0</v>
      </c>
    </row>
    <row r="1602" spans="1:23" x14ac:dyDescent="0.25">
      <c r="A1602" s="3" t="s">
        <v>1041</v>
      </c>
      <c r="B1602" s="3" t="s">
        <v>1042</v>
      </c>
      <c r="C1602" s="3" t="s">
        <v>2263</v>
      </c>
      <c r="D1602" s="3" t="s">
        <v>3116</v>
      </c>
      <c r="E1602" s="4" t="s">
        <v>1026</v>
      </c>
      <c r="F1602" s="3" t="s">
        <v>1254</v>
      </c>
      <c r="G1602" s="3" t="s">
        <v>1614</v>
      </c>
      <c r="H1602" s="3" t="s">
        <v>1020</v>
      </c>
      <c r="I1602" s="3" t="s">
        <v>1047</v>
      </c>
      <c r="J1602" s="3" t="s">
        <v>1022</v>
      </c>
      <c r="K1602" s="3" t="s">
        <v>1039</v>
      </c>
      <c r="L1602" s="5">
        <v>6.25</v>
      </c>
      <c r="M1602" s="4">
        <v>3</v>
      </c>
      <c r="N1602" s="5">
        <v>11.4375</v>
      </c>
      <c r="O1602" s="5">
        <v>3.8125</v>
      </c>
      <c r="P1602" s="4">
        <v>16</v>
      </c>
      <c r="Q1602" s="6">
        <v>18.75</v>
      </c>
      <c r="R1602" s="7">
        <v>1</v>
      </c>
      <c r="S1602" s="6">
        <v>0</v>
      </c>
      <c r="T1602" s="5">
        <v>0</v>
      </c>
      <c r="U1602" s="5">
        <v>0</v>
      </c>
      <c r="V1602" s="5">
        <f t="shared" ref="V1602:V1665" si="33">N1602</f>
        <v>11.4375</v>
      </c>
      <c r="W1602" s="4">
        <v>0</v>
      </c>
    </row>
    <row r="1603" spans="1:23" x14ac:dyDescent="0.25">
      <c r="A1603" s="3" t="s">
        <v>1041</v>
      </c>
      <c r="B1603" s="3" t="s">
        <v>1042</v>
      </c>
      <c r="C1603" s="3" t="s">
        <v>2264</v>
      </c>
      <c r="D1603" s="3" t="s">
        <v>2213</v>
      </c>
      <c r="E1603" s="4" t="s">
        <v>1026</v>
      </c>
      <c r="F1603" s="3" t="s">
        <v>1081</v>
      </c>
      <c r="G1603" s="3" t="s">
        <v>3107</v>
      </c>
      <c r="H1603" s="3" t="s">
        <v>1020</v>
      </c>
      <c r="I1603" s="3" t="s">
        <v>1047</v>
      </c>
      <c r="J1603" s="3" t="s">
        <v>1022</v>
      </c>
      <c r="K1603" s="3" t="s">
        <v>1039</v>
      </c>
      <c r="L1603" s="5">
        <v>6.25</v>
      </c>
      <c r="M1603" s="4">
        <v>4</v>
      </c>
      <c r="N1603" s="5">
        <v>11.525</v>
      </c>
      <c r="O1603" s="5">
        <v>2.8812500000000001</v>
      </c>
      <c r="P1603" s="4">
        <v>279</v>
      </c>
      <c r="Q1603" s="6">
        <v>1.4336917562724001</v>
      </c>
      <c r="R1603" s="7">
        <v>2.2594982078852999</v>
      </c>
      <c r="S1603" s="6">
        <v>0</v>
      </c>
      <c r="T1603" s="5">
        <v>0</v>
      </c>
      <c r="U1603" s="5">
        <v>0</v>
      </c>
      <c r="V1603" s="5">
        <f t="shared" si="33"/>
        <v>11.525</v>
      </c>
      <c r="W1603" s="4">
        <v>0</v>
      </c>
    </row>
    <row r="1604" spans="1:23" x14ac:dyDescent="0.25">
      <c r="A1604" s="3" t="s">
        <v>1041</v>
      </c>
      <c r="B1604" s="3" t="s">
        <v>1042</v>
      </c>
      <c r="C1604" s="3" t="s">
        <v>2265</v>
      </c>
      <c r="D1604" s="3" t="s">
        <v>678</v>
      </c>
      <c r="E1604" s="4" t="s">
        <v>1026</v>
      </c>
      <c r="F1604" s="3" t="s">
        <v>1273</v>
      </c>
      <c r="G1604" s="3" t="s">
        <v>1274</v>
      </c>
      <c r="H1604" s="3" t="s">
        <v>1020</v>
      </c>
      <c r="I1604" s="3" t="s">
        <v>1047</v>
      </c>
      <c r="J1604" s="3" t="s">
        <v>1022</v>
      </c>
      <c r="K1604" s="3" t="s">
        <v>1039</v>
      </c>
      <c r="L1604" s="5">
        <v>6.25</v>
      </c>
      <c r="M1604" s="4">
        <v>3</v>
      </c>
      <c r="N1604" s="5">
        <v>11.537499974999999</v>
      </c>
      <c r="O1604" s="5">
        <v>3.8458333250000001</v>
      </c>
      <c r="P1604" s="4">
        <v>12</v>
      </c>
      <c r="Q1604" s="6">
        <v>25</v>
      </c>
      <c r="R1604" s="7">
        <v>2.4166666666666701</v>
      </c>
      <c r="S1604" s="6">
        <v>0</v>
      </c>
      <c r="T1604" s="5">
        <v>0</v>
      </c>
      <c r="U1604" s="5">
        <v>0</v>
      </c>
      <c r="V1604" s="5">
        <f t="shared" si="33"/>
        <v>11.537499974999999</v>
      </c>
      <c r="W1604" s="4">
        <v>0</v>
      </c>
    </row>
    <row r="1605" spans="1:23" x14ac:dyDescent="0.25">
      <c r="A1605" s="3" t="s">
        <v>1041</v>
      </c>
      <c r="B1605" s="3" t="s">
        <v>1042</v>
      </c>
      <c r="C1605" s="3" t="s">
        <v>2266</v>
      </c>
      <c r="D1605" s="3" t="s">
        <v>2267</v>
      </c>
      <c r="E1605" s="4" t="s">
        <v>1026</v>
      </c>
      <c r="F1605" s="3" t="s">
        <v>1241</v>
      </c>
      <c r="G1605" s="3" t="s">
        <v>2943</v>
      </c>
      <c r="H1605" s="3" t="s">
        <v>1020</v>
      </c>
      <c r="I1605" s="3" t="s">
        <v>1047</v>
      </c>
      <c r="J1605" s="3" t="s">
        <v>1022</v>
      </c>
      <c r="K1605" s="3" t="s">
        <v>1025</v>
      </c>
      <c r="L1605" s="5">
        <v>6.25</v>
      </c>
      <c r="M1605" s="4">
        <v>3</v>
      </c>
      <c r="N1605" s="5">
        <v>11.562499987500001</v>
      </c>
      <c r="O1605" s="5">
        <v>3.8541666625</v>
      </c>
      <c r="P1605" s="4">
        <v>153</v>
      </c>
      <c r="Q1605" s="6">
        <v>1.9607843137254899</v>
      </c>
      <c r="R1605" s="7">
        <v>2.2934640522875802</v>
      </c>
      <c r="S1605" s="6">
        <v>0</v>
      </c>
      <c r="T1605" s="5">
        <v>0</v>
      </c>
      <c r="U1605" s="5">
        <v>0</v>
      </c>
      <c r="V1605" s="5">
        <f t="shared" si="33"/>
        <v>11.562499987500001</v>
      </c>
      <c r="W1605" s="4">
        <v>0</v>
      </c>
    </row>
    <row r="1606" spans="1:23" x14ac:dyDescent="0.25">
      <c r="A1606" s="3" t="s">
        <v>1041</v>
      </c>
      <c r="B1606" s="3" t="s">
        <v>1042</v>
      </c>
      <c r="C1606" s="3" t="s">
        <v>2268</v>
      </c>
      <c r="D1606" s="3" t="s">
        <v>2269</v>
      </c>
      <c r="E1606" s="4" t="s">
        <v>1026</v>
      </c>
      <c r="F1606" s="3" t="s">
        <v>1018</v>
      </c>
      <c r="G1606" s="3" t="s">
        <v>893</v>
      </c>
      <c r="H1606" s="3" t="s">
        <v>1020</v>
      </c>
      <c r="I1606" s="3" t="s">
        <v>1047</v>
      </c>
      <c r="J1606" s="3" t="s">
        <v>1022</v>
      </c>
      <c r="K1606" s="3" t="s">
        <v>1039</v>
      </c>
      <c r="L1606" s="5">
        <v>6.25</v>
      </c>
      <c r="M1606" s="4">
        <v>4</v>
      </c>
      <c r="N1606" s="5">
        <v>11.6</v>
      </c>
      <c r="O1606" s="5">
        <v>2.9</v>
      </c>
      <c r="P1606" s="4">
        <v>44</v>
      </c>
      <c r="Q1606" s="6">
        <v>9.0909090909090899</v>
      </c>
      <c r="R1606" s="7">
        <v>2.08636363636364</v>
      </c>
      <c r="S1606" s="6">
        <v>0</v>
      </c>
      <c r="T1606" s="5">
        <v>0</v>
      </c>
      <c r="U1606" s="5">
        <v>0</v>
      </c>
      <c r="V1606" s="5">
        <f t="shared" si="33"/>
        <v>11.6</v>
      </c>
      <c r="W1606" s="4">
        <v>0</v>
      </c>
    </row>
    <row r="1607" spans="1:23" x14ac:dyDescent="0.25">
      <c r="A1607" s="3" t="s">
        <v>1041</v>
      </c>
      <c r="B1607" s="3" t="s">
        <v>1042</v>
      </c>
      <c r="C1607" s="3" t="s">
        <v>2270</v>
      </c>
      <c r="D1607" s="3" t="s">
        <v>147</v>
      </c>
      <c r="E1607" s="4" t="s">
        <v>1026</v>
      </c>
      <c r="F1607" s="3" t="s">
        <v>1067</v>
      </c>
      <c r="G1607" s="3" t="s">
        <v>887</v>
      </c>
      <c r="H1607" s="3" t="s">
        <v>1020</v>
      </c>
      <c r="I1607" s="3" t="s">
        <v>1047</v>
      </c>
      <c r="J1607" s="3" t="s">
        <v>1022</v>
      </c>
      <c r="K1607" s="3" t="s">
        <v>1025</v>
      </c>
      <c r="L1607" s="5">
        <v>6.25</v>
      </c>
      <c r="M1607" s="4">
        <v>5</v>
      </c>
      <c r="N1607" s="5">
        <v>11.612500000000001</v>
      </c>
      <c r="O1607" s="5">
        <v>2.3224999999999998</v>
      </c>
      <c r="P1607" s="4">
        <v>51</v>
      </c>
      <c r="Q1607" s="6">
        <v>9.8039215686274499</v>
      </c>
      <c r="R1607" s="7">
        <v>1.36078431372549</v>
      </c>
      <c r="S1607" s="6">
        <v>0</v>
      </c>
      <c r="T1607" s="5">
        <v>0</v>
      </c>
      <c r="U1607" s="5">
        <v>0</v>
      </c>
      <c r="V1607" s="5">
        <f t="shared" si="33"/>
        <v>11.612500000000001</v>
      </c>
      <c r="W1607" s="4">
        <v>0</v>
      </c>
    </row>
    <row r="1608" spans="1:23" x14ac:dyDescent="0.25">
      <c r="A1608" s="3" t="s">
        <v>1041</v>
      </c>
      <c r="B1608" s="3" t="s">
        <v>1042</v>
      </c>
      <c r="C1608" s="3" t="s">
        <v>2271</v>
      </c>
      <c r="D1608" s="3" t="s">
        <v>2272</v>
      </c>
      <c r="E1608" s="4" t="s">
        <v>1026</v>
      </c>
      <c r="F1608" s="3" t="s">
        <v>1241</v>
      </c>
      <c r="G1608" s="3" t="s">
        <v>778</v>
      </c>
      <c r="H1608" s="3" t="s">
        <v>1020</v>
      </c>
      <c r="I1608" s="3" t="s">
        <v>1047</v>
      </c>
      <c r="J1608" s="3" t="s">
        <v>1022</v>
      </c>
      <c r="K1608" s="3" t="s">
        <v>1025</v>
      </c>
      <c r="L1608" s="5">
        <v>6.25</v>
      </c>
      <c r="M1608" s="4">
        <v>7</v>
      </c>
      <c r="N1608" s="5">
        <v>11.699999937499999</v>
      </c>
      <c r="O1608" s="5">
        <v>1.6714285625</v>
      </c>
      <c r="P1608" s="4">
        <v>404</v>
      </c>
      <c r="Q1608" s="6">
        <v>1.73267326732673</v>
      </c>
      <c r="R1608" s="7">
        <v>2.27351485148515</v>
      </c>
      <c r="S1608" s="6">
        <v>0</v>
      </c>
      <c r="T1608" s="5">
        <v>0</v>
      </c>
      <c r="U1608" s="5">
        <v>0</v>
      </c>
      <c r="V1608" s="5">
        <f t="shared" si="33"/>
        <v>11.699999937499999</v>
      </c>
      <c r="W1608" s="4">
        <v>0</v>
      </c>
    </row>
    <row r="1609" spans="1:23" x14ac:dyDescent="0.25">
      <c r="A1609" s="3" t="s">
        <v>1041</v>
      </c>
      <c r="B1609" s="3" t="s">
        <v>1042</v>
      </c>
      <c r="C1609" s="3" t="s">
        <v>2273</v>
      </c>
      <c r="D1609" s="3" t="s">
        <v>355</v>
      </c>
      <c r="E1609" s="4" t="s">
        <v>1026</v>
      </c>
      <c r="F1609" s="3" t="s">
        <v>1045</v>
      </c>
      <c r="G1609" s="3" t="s">
        <v>2840</v>
      </c>
      <c r="H1609" s="3" t="s">
        <v>1020</v>
      </c>
      <c r="I1609" s="3" t="s">
        <v>1047</v>
      </c>
      <c r="J1609" s="3" t="s">
        <v>1022</v>
      </c>
      <c r="K1609" s="3" t="s">
        <v>1025</v>
      </c>
      <c r="L1609" s="5">
        <v>6.25</v>
      </c>
      <c r="M1609" s="4">
        <v>5</v>
      </c>
      <c r="N1609" s="5">
        <v>11.7</v>
      </c>
      <c r="O1609" s="5">
        <v>2.34</v>
      </c>
      <c r="P1609" s="4">
        <v>55</v>
      </c>
      <c r="Q1609" s="6">
        <v>9.0909090909090899</v>
      </c>
      <c r="R1609" s="7">
        <v>2.1603636363636398</v>
      </c>
      <c r="S1609" s="6">
        <v>0</v>
      </c>
      <c r="T1609" s="5">
        <v>0</v>
      </c>
      <c r="U1609" s="5">
        <v>0</v>
      </c>
      <c r="V1609" s="5">
        <f t="shared" si="33"/>
        <v>11.7</v>
      </c>
      <c r="W1609" s="4">
        <v>0</v>
      </c>
    </row>
    <row r="1610" spans="1:23" x14ac:dyDescent="0.25">
      <c r="A1610" s="3" t="s">
        <v>1041</v>
      </c>
      <c r="B1610" s="3" t="s">
        <v>1042</v>
      </c>
      <c r="C1610" s="3" t="s">
        <v>2274</v>
      </c>
      <c r="D1610" s="3" t="s">
        <v>1677</v>
      </c>
      <c r="E1610" s="4" t="s">
        <v>1026</v>
      </c>
      <c r="F1610" s="3" t="s">
        <v>1241</v>
      </c>
      <c r="G1610" s="3" t="s">
        <v>1249</v>
      </c>
      <c r="H1610" s="3" t="s">
        <v>1020</v>
      </c>
      <c r="I1610" s="3" t="s">
        <v>1047</v>
      </c>
      <c r="J1610" s="3" t="s">
        <v>1022</v>
      </c>
      <c r="K1610" s="3" t="s">
        <v>1025</v>
      </c>
      <c r="L1610" s="5">
        <v>6.25</v>
      </c>
      <c r="M1610" s="4">
        <v>9</v>
      </c>
      <c r="N1610" s="5">
        <v>11.724999974999999</v>
      </c>
      <c r="O1610" s="5">
        <v>1.302777775</v>
      </c>
      <c r="P1610" s="4">
        <v>546</v>
      </c>
      <c r="Q1610" s="6">
        <v>1.64835164835165</v>
      </c>
      <c r="R1610" s="7">
        <v>2.2516483516483499</v>
      </c>
      <c r="S1610" s="6">
        <v>0</v>
      </c>
      <c r="T1610" s="5">
        <v>0</v>
      </c>
      <c r="U1610" s="5">
        <v>0</v>
      </c>
      <c r="V1610" s="5">
        <f t="shared" si="33"/>
        <v>11.724999974999999</v>
      </c>
      <c r="W1610" s="4">
        <v>0</v>
      </c>
    </row>
    <row r="1611" spans="1:23" x14ac:dyDescent="0.25">
      <c r="A1611" s="3" t="s">
        <v>1041</v>
      </c>
      <c r="B1611" s="3" t="s">
        <v>1042</v>
      </c>
      <c r="C1611" s="3" t="s">
        <v>2275</v>
      </c>
      <c r="D1611" s="3" t="s">
        <v>1454</v>
      </c>
      <c r="E1611" s="4" t="s">
        <v>1026</v>
      </c>
      <c r="F1611" s="3" t="s">
        <v>1018</v>
      </c>
      <c r="G1611" s="3" t="s">
        <v>190</v>
      </c>
      <c r="H1611" s="3" t="s">
        <v>1020</v>
      </c>
      <c r="I1611" s="3" t="s">
        <v>1047</v>
      </c>
      <c r="J1611" s="3" t="s">
        <v>1022</v>
      </c>
      <c r="K1611" s="3" t="s">
        <v>1025</v>
      </c>
      <c r="L1611" s="5">
        <v>6.25</v>
      </c>
      <c r="M1611" s="4">
        <v>5</v>
      </c>
      <c r="N1611" s="5">
        <v>11.775</v>
      </c>
      <c r="O1611" s="5">
        <v>2.355</v>
      </c>
      <c r="P1611" s="4">
        <v>67</v>
      </c>
      <c r="Q1611" s="6">
        <v>7.4626865671641802</v>
      </c>
      <c r="R1611" s="7">
        <v>1.55820895522388</v>
      </c>
      <c r="S1611" s="6">
        <v>0</v>
      </c>
      <c r="T1611" s="5">
        <v>0</v>
      </c>
      <c r="U1611" s="5">
        <v>0</v>
      </c>
      <c r="V1611" s="5">
        <f t="shared" si="33"/>
        <v>11.775</v>
      </c>
      <c r="W1611" s="4">
        <v>0</v>
      </c>
    </row>
    <row r="1612" spans="1:23" x14ac:dyDescent="0.25">
      <c r="A1612" s="3" t="s">
        <v>1041</v>
      </c>
      <c r="B1612" s="3" t="s">
        <v>1042</v>
      </c>
      <c r="C1612" s="3" t="s">
        <v>2276</v>
      </c>
      <c r="D1612" s="3" t="s">
        <v>706</v>
      </c>
      <c r="E1612" s="4" t="s">
        <v>1026</v>
      </c>
      <c r="F1612" s="3" t="s">
        <v>1273</v>
      </c>
      <c r="G1612" s="3" t="s">
        <v>1274</v>
      </c>
      <c r="H1612" s="3" t="s">
        <v>1020</v>
      </c>
      <c r="I1612" s="3" t="s">
        <v>1047</v>
      </c>
      <c r="J1612" s="3" t="s">
        <v>1022</v>
      </c>
      <c r="K1612" s="3" t="s">
        <v>1039</v>
      </c>
      <c r="L1612" s="5">
        <v>6.25</v>
      </c>
      <c r="M1612" s="4">
        <v>6</v>
      </c>
      <c r="N1612" s="5">
        <v>11.775</v>
      </c>
      <c r="O1612" s="5">
        <v>1.9624999999999999</v>
      </c>
      <c r="P1612" s="4">
        <v>35</v>
      </c>
      <c r="Q1612" s="6">
        <v>17.1428571428571</v>
      </c>
      <c r="R1612" s="7">
        <v>1.2</v>
      </c>
      <c r="S1612" s="6">
        <v>0</v>
      </c>
      <c r="T1612" s="5">
        <v>0</v>
      </c>
      <c r="U1612" s="5">
        <v>0</v>
      </c>
      <c r="V1612" s="5">
        <f t="shared" si="33"/>
        <v>11.775</v>
      </c>
      <c r="W1612" s="4">
        <v>0</v>
      </c>
    </row>
    <row r="1613" spans="1:23" x14ac:dyDescent="0.25">
      <c r="A1613" s="3" t="s">
        <v>1041</v>
      </c>
      <c r="B1613" s="3" t="s">
        <v>1042</v>
      </c>
      <c r="C1613" s="3" t="s">
        <v>2277</v>
      </c>
      <c r="D1613" s="3" t="s">
        <v>2036</v>
      </c>
      <c r="E1613" s="4" t="s">
        <v>1026</v>
      </c>
      <c r="F1613" s="3" t="s">
        <v>1081</v>
      </c>
      <c r="G1613" s="3" t="s">
        <v>1082</v>
      </c>
      <c r="H1613" s="3" t="s">
        <v>1020</v>
      </c>
      <c r="I1613" s="3" t="s">
        <v>1047</v>
      </c>
      <c r="J1613" s="3" t="s">
        <v>1022</v>
      </c>
      <c r="K1613" s="3" t="s">
        <v>1025</v>
      </c>
      <c r="L1613" s="5">
        <v>6.25</v>
      </c>
      <c r="M1613" s="4">
        <v>2</v>
      </c>
      <c r="N1613" s="5">
        <v>11.9</v>
      </c>
      <c r="O1613" s="5">
        <v>5.95</v>
      </c>
      <c r="P1613" s="4">
        <v>9</v>
      </c>
      <c r="Q1613" s="6">
        <v>22.2222222222222</v>
      </c>
      <c r="R1613" s="7">
        <v>2.87777777777778</v>
      </c>
      <c r="S1613" s="6">
        <v>0</v>
      </c>
      <c r="T1613" s="5">
        <v>0</v>
      </c>
      <c r="U1613" s="5">
        <v>0</v>
      </c>
      <c r="V1613" s="5">
        <f t="shared" si="33"/>
        <v>11.9</v>
      </c>
      <c r="W1613" s="4">
        <v>0</v>
      </c>
    </row>
    <row r="1614" spans="1:23" x14ac:dyDescent="0.25">
      <c r="A1614" s="3" t="s">
        <v>1041</v>
      </c>
      <c r="B1614" s="3" t="s">
        <v>1042</v>
      </c>
      <c r="C1614" s="3" t="s">
        <v>2278</v>
      </c>
      <c r="D1614" s="3" t="s">
        <v>6</v>
      </c>
      <c r="E1614" s="4" t="s">
        <v>1026</v>
      </c>
      <c r="F1614" s="3" t="s">
        <v>1308</v>
      </c>
      <c r="G1614" s="3" t="s">
        <v>1309</v>
      </c>
      <c r="H1614" s="3" t="s">
        <v>1020</v>
      </c>
      <c r="I1614" s="3" t="s">
        <v>1047</v>
      </c>
      <c r="J1614" s="3" t="s">
        <v>1022</v>
      </c>
      <c r="K1614" s="3" t="s">
        <v>1039</v>
      </c>
      <c r="L1614" s="5">
        <v>6.25</v>
      </c>
      <c r="M1614" s="4">
        <v>4</v>
      </c>
      <c r="N1614" s="5">
        <v>11.925000000000001</v>
      </c>
      <c r="O1614" s="5">
        <v>2.9812500000000002</v>
      </c>
      <c r="P1614" s="4">
        <v>196</v>
      </c>
      <c r="Q1614" s="6">
        <v>2.0408163265306101</v>
      </c>
      <c r="R1614" s="7">
        <v>1.7982653061224501</v>
      </c>
      <c r="S1614" s="6">
        <v>0</v>
      </c>
      <c r="T1614" s="5">
        <v>0</v>
      </c>
      <c r="U1614" s="5">
        <v>0</v>
      </c>
      <c r="V1614" s="5">
        <f t="shared" si="33"/>
        <v>11.925000000000001</v>
      </c>
      <c r="W1614" s="4">
        <v>0</v>
      </c>
    </row>
    <row r="1615" spans="1:23" x14ac:dyDescent="0.25">
      <c r="A1615" s="3" t="s">
        <v>1041</v>
      </c>
      <c r="B1615" s="3" t="s">
        <v>1042</v>
      </c>
      <c r="C1615" s="3" t="s">
        <v>2279</v>
      </c>
      <c r="D1615" s="3" t="s">
        <v>1469</v>
      </c>
      <c r="E1615" s="4" t="s">
        <v>1026</v>
      </c>
      <c r="F1615" s="3" t="s">
        <v>1241</v>
      </c>
      <c r="G1615" s="3" t="s">
        <v>1249</v>
      </c>
      <c r="H1615" s="3" t="s">
        <v>1020</v>
      </c>
      <c r="I1615" s="3" t="s">
        <v>1047</v>
      </c>
      <c r="J1615" s="3" t="s">
        <v>1022</v>
      </c>
      <c r="K1615" s="3" t="s">
        <v>1025</v>
      </c>
      <c r="L1615" s="5">
        <v>6.25</v>
      </c>
      <c r="M1615" s="4">
        <v>3</v>
      </c>
      <c r="N1615" s="5">
        <v>11.9625</v>
      </c>
      <c r="O1615" s="5">
        <v>3.9874999999999998</v>
      </c>
      <c r="P1615" s="4">
        <v>642</v>
      </c>
      <c r="Q1615" s="6">
        <v>0.467289719626168</v>
      </c>
      <c r="R1615" s="7">
        <v>1.2297507788162001</v>
      </c>
      <c r="S1615" s="6">
        <v>0</v>
      </c>
      <c r="T1615" s="5">
        <v>0</v>
      </c>
      <c r="U1615" s="5">
        <v>0</v>
      </c>
      <c r="V1615" s="5">
        <f t="shared" si="33"/>
        <v>11.9625</v>
      </c>
      <c r="W1615" s="4">
        <v>0</v>
      </c>
    </row>
    <row r="1616" spans="1:23" x14ac:dyDescent="0.25">
      <c r="A1616" s="3" t="s">
        <v>1041</v>
      </c>
      <c r="B1616" s="3" t="s">
        <v>1042</v>
      </c>
      <c r="C1616" s="3" t="s">
        <v>2280</v>
      </c>
      <c r="D1616" s="3" t="s">
        <v>2949</v>
      </c>
      <c r="E1616" s="4" t="s">
        <v>1026</v>
      </c>
      <c r="F1616" s="3" t="s">
        <v>1241</v>
      </c>
      <c r="G1616" s="3" t="s">
        <v>59</v>
      </c>
      <c r="H1616" s="3" t="s">
        <v>1020</v>
      </c>
      <c r="I1616" s="3" t="s">
        <v>1047</v>
      </c>
      <c r="J1616" s="3" t="s">
        <v>1022</v>
      </c>
      <c r="K1616" s="3" t="s">
        <v>1025</v>
      </c>
      <c r="L1616" s="5">
        <v>6.25</v>
      </c>
      <c r="M1616" s="4">
        <v>6</v>
      </c>
      <c r="N1616" s="5">
        <v>12.01249995</v>
      </c>
      <c r="O1616" s="5">
        <v>2.0020833250000001</v>
      </c>
      <c r="P1616" s="4">
        <v>86</v>
      </c>
      <c r="Q1616" s="6">
        <v>6.9767441860465098</v>
      </c>
      <c r="R1616" s="7">
        <v>1.4023255813953499</v>
      </c>
      <c r="S1616" s="6">
        <v>0</v>
      </c>
      <c r="T1616" s="5">
        <v>0</v>
      </c>
      <c r="U1616" s="5">
        <v>0</v>
      </c>
      <c r="V1616" s="5">
        <f t="shared" si="33"/>
        <v>12.01249995</v>
      </c>
      <c r="W1616" s="4">
        <v>0</v>
      </c>
    </row>
    <row r="1617" spans="1:23" x14ac:dyDescent="0.25">
      <c r="A1617" s="3" t="s">
        <v>1041</v>
      </c>
      <c r="B1617" s="3" t="s">
        <v>1042</v>
      </c>
      <c r="C1617" s="3" t="s">
        <v>2281</v>
      </c>
      <c r="D1617" s="3" t="s">
        <v>1253</v>
      </c>
      <c r="E1617" s="4" t="s">
        <v>1026</v>
      </c>
      <c r="F1617" s="3" t="s">
        <v>1074</v>
      </c>
      <c r="G1617" s="3" t="s">
        <v>788</v>
      </c>
      <c r="H1617" s="3" t="s">
        <v>1020</v>
      </c>
      <c r="I1617" s="3" t="s">
        <v>1047</v>
      </c>
      <c r="J1617" s="3" t="s">
        <v>1022</v>
      </c>
      <c r="K1617" s="3" t="s">
        <v>1025</v>
      </c>
      <c r="L1617" s="5">
        <v>6.25</v>
      </c>
      <c r="M1617" s="4">
        <v>5</v>
      </c>
      <c r="N1617" s="5">
        <v>12.012499999999999</v>
      </c>
      <c r="O1617" s="5">
        <v>2.4024999999999999</v>
      </c>
      <c r="P1617" s="4">
        <v>179</v>
      </c>
      <c r="Q1617" s="6">
        <v>2.7932960893854699</v>
      </c>
      <c r="R1617" s="7">
        <v>3.2307262569832398</v>
      </c>
      <c r="S1617" s="6">
        <v>0</v>
      </c>
      <c r="T1617" s="5">
        <v>0</v>
      </c>
      <c r="U1617" s="5">
        <v>0</v>
      </c>
      <c r="V1617" s="5">
        <f t="shared" si="33"/>
        <v>12.012499999999999</v>
      </c>
      <c r="W1617" s="4">
        <v>0</v>
      </c>
    </row>
    <row r="1618" spans="1:23" x14ac:dyDescent="0.25">
      <c r="A1618" s="3" t="s">
        <v>1041</v>
      </c>
      <c r="B1618" s="3" t="s">
        <v>1042</v>
      </c>
      <c r="C1618" s="3" t="s">
        <v>2282</v>
      </c>
      <c r="D1618" s="3" t="s">
        <v>358</v>
      </c>
      <c r="E1618" s="4" t="s">
        <v>1026</v>
      </c>
      <c r="F1618" s="3" t="s">
        <v>1045</v>
      </c>
      <c r="G1618" s="3" t="s">
        <v>4</v>
      </c>
      <c r="H1618" s="3" t="s">
        <v>1020</v>
      </c>
      <c r="I1618" s="3" t="s">
        <v>1047</v>
      </c>
      <c r="J1618" s="3" t="s">
        <v>1022</v>
      </c>
      <c r="K1618" s="3" t="s">
        <v>1039</v>
      </c>
      <c r="L1618" s="5">
        <v>6.25</v>
      </c>
      <c r="M1618" s="4">
        <v>4</v>
      </c>
      <c r="N1618" s="5">
        <v>12.0375</v>
      </c>
      <c r="O1618" s="5">
        <v>3.0093749999999999</v>
      </c>
      <c r="P1618" s="4">
        <v>445</v>
      </c>
      <c r="Q1618" s="6">
        <v>0.898876404494382</v>
      </c>
      <c r="R1618" s="7">
        <v>3.8991011235955102</v>
      </c>
      <c r="S1618" s="6">
        <v>0</v>
      </c>
      <c r="T1618" s="5">
        <v>0</v>
      </c>
      <c r="U1618" s="5">
        <v>0</v>
      </c>
      <c r="V1618" s="5">
        <f t="shared" si="33"/>
        <v>12.0375</v>
      </c>
      <c r="W1618" s="4">
        <v>0</v>
      </c>
    </row>
    <row r="1619" spans="1:23" x14ac:dyDescent="0.25">
      <c r="A1619" s="3" t="s">
        <v>1041</v>
      </c>
      <c r="B1619" s="3" t="s">
        <v>1042</v>
      </c>
      <c r="C1619" s="3" t="s">
        <v>2283</v>
      </c>
      <c r="D1619" s="3" t="s">
        <v>355</v>
      </c>
      <c r="E1619" s="4" t="s">
        <v>1026</v>
      </c>
      <c r="F1619" s="3" t="s">
        <v>1024</v>
      </c>
      <c r="G1619" s="3" t="s">
        <v>2886</v>
      </c>
      <c r="H1619" s="3" t="s">
        <v>1020</v>
      </c>
      <c r="I1619" s="3" t="s">
        <v>1047</v>
      </c>
      <c r="J1619" s="3" t="s">
        <v>1022</v>
      </c>
      <c r="K1619" s="3" t="s">
        <v>1025</v>
      </c>
      <c r="L1619" s="5">
        <v>6.25</v>
      </c>
      <c r="M1619" s="4">
        <v>4</v>
      </c>
      <c r="N1619" s="5">
        <v>12.1</v>
      </c>
      <c r="O1619" s="5">
        <v>3.0249999999999999</v>
      </c>
      <c r="P1619" s="4">
        <v>105</v>
      </c>
      <c r="Q1619" s="6">
        <v>3.8095238095238102</v>
      </c>
      <c r="R1619" s="7">
        <v>1.54</v>
      </c>
      <c r="S1619" s="6">
        <v>0</v>
      </c>
      <c r="T1619" s="5">
        <v>0</v>
      </c>
      <c r="U1619" s="5">
        <v>0</v>
      </c>
      <c r="V1619" s="5">
        <f t="shared" si="33"/>
        <v>12.1</v>
      </c>
      <c r="W1619" s="4">
        <v>0</v>
      </c>
    </row>
    <row r="1620" spans="1:23" x14ac:dyDescent="0.25">
      <c r="A1620" s="3" t="s">
        <v>1041</v>
      </c>
      <c r="B1620" s="3" t="s">
        <v>1042</v>
      </c>
      <c r="C1620" s="3" t="s">
        <v>2284</v>
      </c>
      <c r="D1620" s="3" t="s">
        <v>58</v>
      </c>
      <c r="E1620" s="4" t="s">
        <v>1026</v>
      </c>
      <c r="F1620" s="3" t="s">
        <v>1308</v>
      </c>
      <c r="G1620" s="3" t="s">
        <v>834</v>
      </c>
      <c r="H1620" s="3" t="s">
        <v>1020</v>
      </c>
      <c r="I1620" s="3" t="s">
        <v>1047</v>
      </c>
      <c r="J1620" s="3" t="s">
        <v>1022</v>
      </c>
      <c r="K1620" s="3" t="s">
        <v>1039</v>
      </c>
      <c r="L1620" s="5">
        <v>6.25</v>
      </c>
      <c r="M1620" s="4">
        <v>2</v>
      </c>
      <c r="N1620" s="5">
        <v>12.1875</v>
      </c>
      <c r="O1620" s="5">
        <v>6.09375</v>
      </c>
      <c r="P1620" s="4">
        <v>46</v>
      </c>
      <c r="Q1620" s="6">
        <v>4.3478260869565197</v>
      </c>
      <c r="R1620" s="7">
        <v>1.2913043478260899</v>
      </c>
      <c r="S1620" s="6">
        <v>0</v>
      </c>
      <c r="T1620" s="5">
        <v>0</v>
      </c>
      <c r="U1620" s="5">
        <v>0</v>
      </c>
      <c r="V1620" s="5">
        <f t="shared" si="33"/>
        <v>12.1875</v>
      </c>
      <c r="W1620" s="4">
        <v>0</v>
      </c>
    </row>
    <row r="1621" spans="1:23" x14ac:dyDescent="0.25">
      <c r="A1621" s="3" t="s">
        <v>1041</v>
      </c>
      <c r="B1621" s="3" t="s">
        <v>1042</v>
      </c>
      <c r="C1621" s="3" t="s">
        <v>2285</v>
      </c>
      <c r="D1621" s="3" t="s">
        <v>391</v>
      </c>
      <c r="E1621" s="4" t="s">
        <v>1026</v>
      </c>
      <c r="F1621" s="3" t="s">
        <v>1045</v>
      </c>
      <c r="G1621" s="3" t="s">
        <v>1046</v>
      </c>
      <c r="H1621" s="3" t="s">
        <v>1020</v>
      </c>
      <c r="I1621" s="3" t="s">
        <v>1047</v>
      </c>
      <c r="J1621" s="3" t="s">
        <v>1022</v>
      </c>
      <c r="K1621" s="3" t="s">
        <v>1025</v>
      </c>
      <c r="L1621" s="5">
        <v>6.25</v>
      </c>
      <c r="M1621" s="4">
        <v>6</v>
      </c>
      <c r="N1621" s="5">
        <v>12.19999995</v>
      </c>
      <c r="O1621" s="5">
        <v>2.0333333250000001</v>
      </c>
      <c r="P1621" s="4">
        <v>37</v>
      </c>
      <c r="Q1621" s="6">
        <v>16.2162162162162</v>
      </c>
      <c r="R1621" s="7">
        <v>1.2159459459459501</v>
      </c>
      <c r="S1621" s="6">
        <v>0</v>
      </c>
      <c r="T1621" s="5">
        <v>0</v>
      </c>
      <c r="U1621" s="5">
        <v>0</v>
      </c>
      <c r="V1621" s="5">
        <f t="shared" si="33"/>
        <v>12.19999995</v>
      </c>
      <c r="W1621" s="4">
        <v>0</v>
      </c>
    </row>
    <row r="1622" spans="1:23" x14ac:dyDescent="0.25">
      <c r="A1622" s="3" t="s">
        <v>1041</v>
      </c>
      <c r="B1622" s="3" t="s">
        <v>1042</v>
      </c>
      <c r="C1622" s="3" t="s">
        <v>2286</v>
      </c>
      <c r="D1622" s="3" t="s">
        <v>360</v>
      </c>
      <c r="E1622" s="4" t="s">
        <v>1026</v>
      </c>
      <c r="F1622" s="3" t="s">
        <v>1308</v>
      </c>
      <c r="G1622" s="3" t="s">
        <v>828</v>
      </c>
      <c r="H1622" s="3" t="s">
        <v>1020</v>
      </c>
      <c r="I1622" s="3" t="s">
        <v>1047</v>
      </c>
      <c r="J1622" s="3" t="s">
        <v>1022</v>
      </c>
      <c r="K1622" s="3" t="s">
        <v>1039</v>
      </c>
      <c r="L1622" s="5">
        <v>6.25</v>
      </c>
      <c r="M1622" s="4">
        <v>5</v>
      </c>
      <c r="N1622" s="5">
        <v>12.2125</v>
      </c>
      <c r="O1622" s="5">
        <v>2.4424999999999999</v>
      </c>
      <c r="P1622" s="4">
        <v>165</v>
      </c>
      <c r="Q1622" s="6">
        <v>3.0303030303030298</v>
      </c>
      <c r="R1622" s="7">
        <v>1.23018181818182</v>
      </c>
      <c r="S1622" s="6">
        <v>0</v>
      </c>
      <c r="T1622" s="5">
        <v>0</v>
      </c>
      <c r="U1622" s="5">
        <v>0</v>
      </c>
      <c r="V1622" s="5">
        <f t="shared" si="33"/>
        <v>12.2125</v>
      </c>
      <c r="W1622" s="4">
        <v>0</v>
      </c>
    </row>
    <row r="1623" spans="1:23" x14ac:dyDescent="0.25">
      <c r="A1623" s="3" t="s">
        <v>1041</v>
      </c>
      <c r="B1623" s="3" t="s">
        <v>1042</v>
      </c>
      <c r="C1623" s="3" t="s">
        <v>2287</v>
      </c>
      <c r="D1623" s="3" t="s">
        <v>6</v>
      </c>
      <c r="E1623" s="4" t="s">
        <v>1026</v>
      </c>
      <c r="F1623" s="3" t="s">
        <v>1074</v>
      </c>
      <c r="G1623" s="3" t="s">
        <v>799</v>
      </c>
      <c r="H1623" s="3" t="s">
        <v>1020</v>
      </c>
      <c r="I1623" s="3" t="s">
        <v>1047</v>
      </c>
      <c r="J1623" s="3" t="s">
        <v>1022</v>
      </c>
      <c r="K1623" s="3" t="s">
        <v>1025</v>
      </c>
      <c r="L1623" s="5">
        <v>6.25</v>
      </c>
      <c r="M1623" s="4">
        <v>4</v>
      </c>
      <c r="N1623" s="5">
        <v>12.225</v>
      </c>
      <c r="O1623" s="5">
        <v>3.0562499999999999</v>
      </c>
      <c r="P1623" s="4">
        <v>234</v>
      </c>
      <c r="Q1623" s="6">
        <v>1.70940170940171</v>
      </c>
      <c r="R1623" s="7">
        <v>1.8595726495726499</v>
      </c>
      <c r="S1623" s="6">
        <v>0</v>
      </c>
      <c r="T1623" s="5">
        <v>0</v>
      </c>
      <c r="U1623" s="5">
        <v>0</v>
      </c>
      <c r="V1623" s="5">
        <f t="shared" si="33"/>
        <v>12.225</v>
      </c>
      <c r="W1623" s="4">
        <v>0</v>
      </c>
    </row>
    <row r="1624" spans="1:23" x14ac:dyDescent="0.25">
      <c r="A1624" s="3" t="s">
        <v>1041</v>
      </c>
      <c r="B1624" s="3" t="s">
        <v>1042</v>
      </c>
      <c r="C1624" s="3" t="s">
        <v>2288</v>
      </c>
      <c r="D1624" s="3" t="s">
        <v>2289</v>
      </c>
      <c r="E1624" s="4" t="s">
        <v>1026</v>
      </c>
      <c r="F1624" s="3" t="s">
        <v>1241</v>
      </c>
      <c r="G1624" s="3" t="s">
        <v>1249</v>
      </c>
      <c r="H1624" s="3" t="s">
        <v>1020</v>
      </c>
      <c r="I1624" s="3" t="s">
        <v>1047</v>
      </c>
      <c r="J1624" s="3" t="s">
        <v>1022</v>
      </c>
      <c r="K1624" s="3" t="s">
        <v>1025</v>
      </c>
      <c r="L1624" s="5">
        <v>6.25</v>
      </c>
      <c r="M1624" s="4">
        <v>5</v>
      </c>
      <c r="N1624" s="5">
        <v>12.237500000000001</v>
      </c>
      <c r="O1624" s="5">
        <v>2.4474999999999998</v>
      </c>
      <c r="P1624" s="4">
        <v>136</v>
      </c>
      <c r="Q1624" s="6">
        <v>3.6764705882352899</v>
      </c>
      <c r="R1624" s="7">
        <v>1.9867647058823501</v>
      </c>
      <c r="S1624" s="6">
        <v>0</v>
      </c>
      <c r="T1624" s="5">
        <v>0</v>
      </c>
      <c r="U1624" s="5">
        <v>0</v>
      </c>
      <c r="V1624" s="5">
        <f t="shared" si="33"/>
        <v>12.237500000000001</v>
      </c>
      <c r="W1624" s="4">
        <v>0</v>
      </c>
    </row>
    <row r="1625" spans="1:23" x14ac:dyDescent="0.25">
      <c r="A1625" s="3" t="s">
        <v>1041</v>
      </c>
      <c r="B1625" s="3" t="s">
        <v>1042</v>
      </c>
      <c r="C1625" s="3" t="s">
        <v>2290</v>
      </c>
      <c r="D1625" s="3" t="s">
        <v>2291</v>
      </c>
      <c r="E1625" s="4" t="s">
        <v>1026</v>
      </c>
      <c r="F1625" s="3" t="s">
        <v>1241</v>
      </c>
      <c r="G1625" s="3" t="s">
        <v>3066</v>
      </c>
      <c r="H1625" s="3" t="s">
        <v>1020</v>
      </c>
      <c r="I1625" s="3" t="s">
        <v>1047</v>
      </c>
      <c r="J1625" s="3" t="s">
        <v>1022</v>
      </c>
      <c r="K1625" s="3" t="s">
        <v>1025</v>
      </c>
      <c r="L1625" s="5">
        <v>6.25</v>
      </c>
      <c r="M1625" s="4">
        <v>3</v>
      </c>
      <c r="N1625" s="5">
        <v>12.237499987500001</v>
      </c>
      <c r="O1625" s="5">
        <v>4.0791666625000005</v>
      </c>
      <c r="P1625" s="4">
        <v>877</v>
      </c>
      <c r="Q1625" s="6">
        <v>0.342075256556442</v>
      </c>
      <c r="R1625" s="7">
        <v>1.0481185860889399</v>
      </c>
      <c r="S1625" s="6">
        <v>0</v>
      </c>
      <c r="T1625" s="5">
        <v>0</v>
      </c>
      <c r="U1625" s="5">
        <v>0</v>
      </c>
      <c r="V1625" s="5">
        <f t="shared" si="33"/>
        <v>12.237499987500001</v>
      </c>
      <c r="W1625" s="4">
        <v>0</v>
      </c>
    </row>
    <row r="1626" spans="1:23" x14ac:dyDescent="0.25">
      <c r="A1626" s="3" t="s">
        <v>1041</v>
      </c>
      <c r="B1626" s="3" t="s">
        <v>1042</v>
      </c>
      <c r="C1626" s="3" t="s">
        <v>2292</v>
      </c>
      <c r="D1626" s="3" t="s">
        <v>2213</v>
      </c>
      <c r="E1626" s="4" t="s">
        <v>1026</v>
      </c>
      <c r="F1626" s="3" t="s">
        <v>1254</v>
      </c>
      <c r="G1626" s="3" t="s">
        <v>913</v>
      </c>
      <c r="H1626" s="3" t="s">
        <v>1020</v>
      </c>
      <c r="I1626" s="3" t="s">
        <v>1047</v>
      </c>
      <c r="J1626" s="3" t="s">
        <v>1022</v>
      </c>
      <c r="K1626" s="3" t="s">
        <v>1039</v>
      </c>
      <c r="L1626" s="5">
        <v>6.25</v>
      </c>
      <c r="M1626" s="4">
        <v>3</v>
      </c>
      <c r="N1626" s="5">
        <v>12.237499987500001</v>
      </c>
      <c r="O1626" s="5">
        <v>4.0791666625000005</v>
      </c>
      <c r="P1626" s="4">
        <v>66</v>
      </c>
      <c r="Q1626" s="6">
        <v>4.5454545454545503</v>
      </c>
      <c r="R1626" s="7">
        <v>1.3462121212121201</v>
      </c>
      <c r="S1626" s="6">
        <v>0</v>
      </c>
      <c r="T1626" s="5">
        <v>0</v>
      </c>
      <c r="U1626" s="5">
        <v>0</v>
      </c>
      <c r="V1626" s="5">
        <f t="shared" si="33"/>
        <v>12.237499987500001</v>
      </c>
      <c r="W1626" s="4">
        <v>0</v>
      </c>
    </row>
    <row r="1627" spans="1:23" x14ac:dyDescent="0.25">
      <c r="A1627" s="3" t="s">
        <v>1041</v>
      </c>
      <c r="B1627" s="3" t="s">
        <v>1042</v>
      </c>
      <c r="C1627" s="3" t="s">
        <v>2293</v>
      </c>
      <c r="D1627" s="3" t="s">
        <v>763</v>
      </c>
      <c r="E1627" s="4" t="s">
        <v>1026</v>
      </c>
      <c r="F1627" s="3" t="s">
        <v>1024</v>
      </c>
      <c r="G1627" s="3" t="s">
        <v>992</v>
      </c>
      <c r="H1627" s="3" t="s">
        <v>1020</v>
      </c>
      <c r="I1627" s="3" t="s">
        <v>1047</v>
      </c>
      <c r="J1627" s="3" t="s">
        <v>1022</v>
      </c>
      <c r="K1627" s="3" t="s">
        <v>1025</v>
      </c>
      <c r="L1627" s="5">
        <v>6.25</v>
      </c>
      <c r="M1627" s="4">
        <v>6</v>
      </c>
      <c r="N1627" s="5">
        <v>12.23749995</v>
      </c>
      <c r="O1627" s="5">
        <v>2.0395833250000002</v>
      </c>
      <c r="P1627" s="4">
        <v>18</v>
      </c>
      <c r="Q1627" s="6">
        <v>33.3333333333333</v>
      </c>
      <c r="R1627" s="7">
        <v>1.1666666666666701</v>
      </c>
      <c r="S1627" s="6">
        <v>0</v>
      </c>
      <c r="T1627" s="5">
        <v>0</v>
      </c>
      <c r="U1627" s="5">
        <v>0</v>
      </c>
      <c r="V1627" s="5">
        <f t="shared" si="33"/>
        <v>12.23749995</v>
      </c>
      <c r="W1627" s="4">
        <v>0</v>
      </c>
    </row>
    <row r="1628" spans="1:23" x14ac:dyDescent="0.25">
      <c r="A1628" s="3" t="s">
        <v>1041</v>
      </c>
      <c r="B1628" s="3" t="s">
        <v>1042</v>
      </c>
      <c r="C1628" s="3" t="s">
        <v>2294</v>
      </c>
      <c r="D1628" s="3" t="s">
        <v>1184</v>
      </c>
      <c r="E1628" s="4" t="s">
        <v>1026</v>
      </c>
      <c r="F1628" s="3" t="s">
        <v>1024</v>
      </c>
      <c r="G1628" s="3" t="s">
        <v>3117</v>
      </c>
      <c r="H1628" s="3" t="s">
        <v>1020</v>
      </c>
      <c r="I1628" s="3" t="s">
        <v>1047</v>
      </c>
      <c r="J1628" s="3" t="s">
        <v>1022</v>
      </c>
      <c r="K1628" s="3" t="s">
        <v>1039</v>
      </c>
      <c r="L1628" s="5">
        <v>6.25</v>
      </c>
      <c r="M1628" s="4">
        <v>5</v>
      </c>
      <c r="N1628" s="5">
        <v>12.25</v>
      </c>
      <c r="O1628" s="5">
        <v>2.4500000000000002</v>
      </c>
      <c r="P1628" s="4">
        <v>213</v>
      </c>
      <c r="Q1628" s="6">
        <v>2.3474178403755901</v>
      </c>
      <c r="R1628" s="7">
        <v>4.3497652582159603</v>
      </c>
      <c r="S1628" s="6">
        <v>0</v>
      </c>
      <c r="T1628" s="5">
        <v>0</v>
      </c>
      <c r="U1628" s="5">
        <v>0</v>
      </c>
      <c r="V1628" s="5">
        <f t="shared" si="33"/>
        <v>12.25</v>
      </c>
      <c r="W1628" s="4">
        <v>0</v>
      </c>
    </row>
    <row r="1629" spans="1:23" x14ac:dyDescent="0.25">
      <c r="A1629" s="3" t="s">
        <v>1041</v>
      </c>
      <c r="B1629" s="3" t="s">
        <v>1042</v>
      </c>
      <c r="C1629" s="3" t="s">
        <v>2295</v>
      </c>
      <c r="D1629" s="3" t="s">
        <v>2296</v>
      </c>
      <c r="E1629" s="4" t="s">
        <v>1026</v>
      </c>
      <c r="F1629" s="3" t="s">
        <v>1061</v>
      </c>
      <c r="G1629" s="3" t="s">
        <v>1281</v>
      </c>
      <c r="H1629" s="3" t="s">
        <v>1020</v>
      </c>
      <c r="I1629" s="3" t="s">
        <v>1047</v>
      </c>
      <c r="J1629" s="3" t="s">
        <v>1022</v>
      </c>
      <c r="K1629" s="3" t="s">
        <v>1023</v>
      </c>
      <c r="L1629" s="5">
        <v>6.25</v>
      </c>
      <c r="M1629" s="4">
        <v>4</v>
      </c>
      <c r="N1629" s="5">
        <v>12.275</v>
      </c>
      <c r="O1629" s="5">
        <v>3.0687500000000001</v>
      </c>
      <c r="P1629" s="4">
        <v>7</v>
      </c>
      <c r="Q1629" s="6">
        <v>57.142857142857103</v>
      </c>
      <c r="R1629" s="7">
        <v>1</v>
      </c>
      <c r="S1629" s="6">
        <v>0</v>
      </c>
      <c r="T1629" s="5">
        <v>0</v>
      </c>
      <c r="U1629" s="5">
        <v>0</v>
      </c>
      <c r="V1629" s="5">
        <f t="shared" si="33"/>
        <v>12.275</v>
      </c>
      <c r="W1629" s="4">
        <v>0</v>
      </c>
    </row>
    <row r="1630" spans="1:23" x14ac:dyDescent="0.25">
      <c r="A1630" s="3" t="s">
        <v>1041</v>
      </c>
      <c r="B1630" s="3" t="s">
        <v>1042</v>
      </c>
      <c r="C1630" s="3" t="s">
        <v>2297</v>
      </c>
      <c r="D1630" s="3" t="s">
        <v>1194</v>
      </c>
      <c r="E1630" s="4" t="s">
        <v>1026</v>
      </c>
      <c r="F1630" s="3" t="s">
        <v>1061</v>
      </c>
      <c r="G1630" s="3" t="s">
        <v>2857</v>
      </c>
      <c r="H1630" s="3" t="s">
        <v>1020</v>
      </c>
      <c r="I1630" s="3" t="s">
        <v>1047</v>
      </c>
      <c r="J1630" s="3" t="s">
        <v>1022</v>
      </c>
      <c r="K1630" s="3" t="s">
        <v>1039</v>
      </c>
      <c r="L1630" s="5">
        <v>6.25</v>
      </c>
      <c r="M1630" s="4">
        <v>5</v>
      </c>
      <c r="N1630" s="5">
        <v>12.275</v>
      </c>
      <c r="O1630" s="5">
        <v>2.4550000000000001</v>
      </c>
      <c r="P1630" s="4">
        <v>171</v>
      </c>
      <c r="Q1630" s="6">
        <v>2.9239766081871301</v>
      </c>
      <c r="R1630" s="7">
        <v>1.5994736842105299</v>
      </c>
      <c r="S1630" s="6">
        <v>0</v>
      </c>
      <c r="T1630" s="5">
        <v>0</v>
      </c>
      <c r="U1630" s="5">
        <v>0</v>
      </c>
      <c r="V1630" s="5">
        <f t="shared" si="33"/>
        <v>12.275</v>
      </c>
      <c r="W1630" s="4">
        <v>0</v>
      </c>
    </row>
    <row r="1631" spans="1:23" x14ac:dyDescent="0.25">
      <c r="A1631" s="3" t="s">
        <v>1041</v>
      </c>
      <c r="B1631" s="3" t="s">
        <v>1042</v>
      </c>
      <c r="C1631" s="3" t="s">
        <v>2298</v>
      </c>
      <c r="D1631" s="3" t="s">
        <v>2299</v>
      </c>
      <c r="E1631" s="4" t="s">
        <v>1026</v>
      </c>
      <c r="F1631" s="3" t="s">
        <v>1241</v>
      </c>
      <c r="G1631" s="3" t="s">
        <v>2943</v>
      </c>
      <c r="H1631" s="3" t="s">
        <v>1020</v>
      </c>
      <c r="I1631" s="3" t="s">
        <v>1047</v>
      </c>
      <c r="J1631" s="3" t="s">
        <v>1022</v>
      </c>
      <c r="K1631" s="3" t="s">
        <v>1025</v>
      </c>
      <c r="L1631" s="5">
        <v>6.25</v>
      </c>
      <c r="M1631" s="4">
        <v>7</v>
      </c>
      <c r="N1631" s="5">
        <v>12.29999995</v>
      </c>
      <c r="O1631" s="5">
        <v>1.7571428499999999</v>
      </c>
      <c r="P1631" s="4">
        <v>128</v>
      </c>
      <c r="Q1631" s="6">
        <v>5.46875</v>
      </c>
      <c r="R1631" s="7">
        <v>1.809375</v>
      </c>
      <c r="S1631" s="6">
        <v>0</v>
      </c>
      <c r="T1631" s="5">
        <v>0</v>
      </c>
      <c r="U1631" s="5">
        <v>0</v>
      </c>
      <c r="V1631" s="5">
        <f t="shared" si="33"/>
        <v>12.29999995</v>
      </c>
      <c r="W1631" s="4">
        <v>0</v>
      </c>
    </row>
    <row r="1632" spans="1:23" x14ac:dyDescent="0.25">
      <c r="A1632" s="3" t="s">
        <v>1041</v>
      </c>
      <c r="B1632" s="3" t="s">
        <v>1042</v>
      </c>
      <c r="C1632" s="3" t="s">
        <v>2300</v>
      </c>
      <c r="D1632" s="3" t="s">
        <v>1472</v>
      </c>
      <c r="E1632" s="4" t="s">
        <v>1026</v>
      </c>
      <c r="F1632" s="3" t="s">
        <v>1085</v>
      </c>
      <c r="G1632" s="3" t="s">
        <v>923</v>
      </c>
      <c r="H1632" s="3" t="s">
        <v>1020</v>
      </c>
      <c r="I1632" s="3" t="s">
        <v>1047</v>
      </c>
      <c r="J1632" s="3" t="s">
        <v>1022</v>
      </c>
      <c r="K1632" s="3" t="s">
        <v>1025</v>
      </c>
      <c r="L1632" s="5">
        <v>6.25</v>
      </c>
      <c r="M1632" s="4">
        <v>4</v>
      </c>
      <c r="N1632" s="5">
        <v>12.3</v>
      </c>
      <c r="O1632" s="5">
        <v>3.0750000000000002</v>
      </c>
      <c r="P1632" s="4">
        <v>142</v>
      </c>
      <c r="Q1632" s="6">
        <v>2.8169014084507</v>
      </c>
      <c r="R1632" s="7">
        <v>1.34528169014085</v>
      </c>
      <c r="S1632" s="6">
        <v>0</v>
      </c>
      <c r="T1632" s="5">
        <v>0</v>
      </c>
      <c r="U1632" s="5">
        <v>0</v>
      </c>
      <c r="V1632" s="5">
        <f t="shared" si="33"/>
        <v>12.3</v>
      </c>
      <c r="W1632" s="4">
        <v>0</v>
      </c>
    </row>
    <row r="1633" spans="1:23" x14ac:dyDescent="0.25">
      <c r="A1633" s="3" t="s">
        <v>1041</v>
      </c>
      <c r="B1633" s="3" t="s">
        <v>1042</v>
      </c>
      <c r="C1633" s="3" t="s">
        <v>2301</v>
      </c>
      <c r="D1633" s="3" t="s">
        <v>2302</v>
      </c>
      <c r="E1633" s="4" t="s">
        <v>1026</v>
      </c>
      <c r="F1633" s="3" t="s">
        <v>1241</v>
      </c>
      <c r="G1633" s="3" t="s">
        <v>900</v>
      </c>
      <c r="H1633" s="3" t="s">
        <v>1020</v>
      </c>
      <c r="I1633" s="3" t="s">
        <v>1047</v>
      </c>
      <c r="J1633" s="3" t="s">
        <v>1022</v>
      </c>
      <c r="K1633" s="3" t="s">
        <v>1025</v>
      </c>
      <c r="L1633" s="5">
        <v>6.25</v>
      </c>
      <c r="M1633" s="4">
        <v>3</v>
      </c>
      <c r="N1633" s="5">
        <v>12.3499999875</v>
      </c>
      <c r="O1633" s="5">
        <v>4.1166666625000001</v>
      </c>
      <c r="P1633" s="4">
        <v>137</v>
      </c>
      <c r="Q1633" s="6">
        <v>2.1897810218978102</v>
      </c>
      <c r="R1633" s="7">
        <v>1.4452554744525501</v>
      </c>
      <c r="S1633" s="6">
        <v>0</v>
      </c>
      <c r="T1633" s="5">
        <v>0</v>
      </c>
      <c r="U1633" s="5">
        <v>0</v>
      </c>
      <c r="V1633" s="5">
        <f t="shared" si="33"/>
        <v>12.3499999875</v>
      </c>
      <c r="W1633" s="4">
        <v>0</v>
      </c>
    </row>
    <row r="1634" spans="1:23" x14ac:dyDescent="0.25">
      <c r="A1634" s="3" t="s">
        <v>1041</v>
      </c>
      <c r="B1634" s="3" t="s">
        <v>1042</v>
      </c>
      <c r="C1634" s="3" t="s">
        <v>2303</v>
      </c>
      <c r="D1634" s="3" t="s">
        <v>2213</v>
      </c>
      <c r="E1634" s="4" t="s">
        <v>1026</v>
      </c>
      <c r="F1634" s="3" t="s">
        <v>1308</v>
      </c>
      <c r="G1634" s="3" t="s">
        <v>920</v>
      </c>
      <c r="H1634" s="3" t="s">
        <v>1020</v>
      </c>
      <c r="I1634" s="3" t="s">
        <v>1047</v>
      </c>
      <c r="J1634" s="3" t="s">
        <v>1022</v>
      </c>
      <c r="K1634" s="3" t="s">
        <v>1039</v>
      </c>
      <c r="L1634" s="5">
        <v>6.25</v>
      </c>
      <c r="M1634" s="4">
        <v>6</v>
      </c>
      <c r="N1634" s="5">
        <v>12.362499975000002</v>
      </c>
      <c r="O1634" s="5">
        <v>2.0604166625000002</v>
      </c>
      <c r="P1634" s="4">
        <v>358</v>
      </c>
      <c r="Q1634" s="6">
        <v>1.67597765363128</v>
      </c>
      <c r="R1634" s="7">
        <v>2.0694972067039101</v>
      </c>
      <c r="S1634" s="6">
        <v>0</v>
      </c>
      <c r="T1634" s="5">
        <v>0</v>
      </c>
      <c r="U1634" s="5">
        <v>0</v>
      </c>
      <c r="V1634" s="5">
        <f t="shared" si="33"/>
        <v>12.362499975000002</v>
      </c>
      <c r="W1634" s="4">
        <v>0</v>
      </c>
    </row>
    <row r="1635" spans="1:23" x14ac:dyDescent="0.25">
      <c r="A1635" s="3" t="s">
        <v>1041</v>
      </c>
      <c r="B1635" s="3" t="s">
        <v>1042</v>
      </c>
      <c r="C1635" s="3" t="s">
        <v>2304</v>
      </c>
      <c r="D1635" s="3" t="s">
        <v>2305</v>
      </c>
      <c r="E1635" s="4" t="s">
        <v>1026</v>
      </c>
      <c r="F1635" s="3" t="s">
        <v>1241</v>
      </c>
      <c r="G1635" s="3" t="s">
        <v>172</v>
      </c>
      <c r="H1635" s="3" t="s">
        <v>1020</v>
      </c>
      <c r="I1635" s="3" t="s">
        <v>1047</v>
      </c>
      <c r="J1635" s="3" t="s">
        <v>1022</v>
      </c>
      <c r="K1635" s="3" t="s">
        <v>1025</v>
      </c>
      <c r="L1635" s="5">
        <v>6.25</v>
      </c>
      <c r="M1635" s="4">
        <v>5</v>
      </c>
      <c r="N1635" s="5">
        <v>12.375</v>
      </c>
      <c r="O1635" s="5">
        <v>2.4750000000000001</v>
      </c>
      <c r="P1635" s="4">
        <v>35</v>
      </c>
      <c r="Q1635" s="6">
        <v>14.285714285714301</v>
      </c>
      <c r="R1635" s="7">
        <v>1.51714285714286</v>
      </c>
      <c r="S1635" s="6">
        <v>0</v>
      </c>
      <c r="T1635" s="5">
        <v>0</v>
      </c>
      <c r="U1635" s="5">
        <v>0</v>
      </c>
      <c r="V1635" s="5">
        <f t="shared" si="33"/>
        <v>12.375</v>
      </c>
      <c r="W1635" s="4">
        <v>0</v>
      </c>
    </row>
    <row r="1636" spans="1:23" x14ac:dyDescent="0.25">
      <c r="A1636" s="3" t="s">
        <v>1041</v>
      </c>
      <c r="B1636" s="3" t="s">
        <v>1042</v>
      </c>
      <c r="C1636" s="3" t="s">
        <v>2306</v>
      </c>
      <c r="D1636" s="3" t="s">
        <v>2224</v>
      </c>
      <c r="E1636" s="4" t="s">
        <v>1026</v>
      </c>
      <c r="F1636" s="3" t="s">
        <v>1241</v>
      </c>
      <c r="G1636" s="3" t="s">
        <v>880</v>
      </c>
      <c r="H1636" s="3" t="s">
        <v>1020</v>
      </c>
      <c r="I1636" s="3" t="s">
        <v>1047</v>
      </c>
      <c r="J1636" s="3" t="s">
        <v>1022</v>
      </c>
      <c r="K1636" s="3" t="s">
        <v>1025</v>
      </c>
      <c r="L1636" s="5">
        <v>6.25</v>
      </c>
      <c r="M1636" s="4">
        <v>9</v>
      </c>
      <c r="N1636" s="5">
        <v>12.387499987499998</v>
      </c>
      <c r="O1636" s="5">
        <v>1.3763888874999999</v>
      </c>
      <c r="P1636" s="4">
        <v>282</v>
      </c>
      <c r="Q1636" s="6">
        <v>3.1914893617021298</v>
      </c>
      <c r="R1636" s="7">
        <v>1.3418439716312101</v>
      </c>
      <c r="S1636" s="6">
        <v>0</v>
      </c>
      <c r="T1636" s="5">
        <v>0</v>
      </c>
      <c r="U1636" s="5">
        <v>0</v>
      </c>
      <c r="V1636" s="5">
        <f t="shared" si="33"/>
        <v>12.387499987499998</v>
      </c>
      <c r="W1636" s="4">
        <v>0</v>
      </c>
    </row>
    <row r="1637" spans="1:23" x14ac:dyDescent="0.25">
      <c r="A1637" s="3" t="s">
        <v>1041</v>
      </c>
      <c r="B1637" s="3" t="s">
        <v>1042</v>
      </c>
      <c r="C1637" s="3" t="s">
        <v>2307</v>
      </c>
      <c r="D1637" s="3" t="s">
        <v>1778</v>
      </c>
      <c r="E1637" s="4" t="s">
        <v>1026</v>
      </c>
      <c r="F1637" s="3" t="s">
        <v>1241</v>
      </c>
      <c r="G1637" s="3" t="s">
        <v>795</v>
      </c>
      <c r="H1637" s="3" t="s">
        <v>124</v>
      </c>
      <c r="I1637" s="3" t="s">
        <v>1047</v>
      </c>
      <c r="J1637" s="3" t="s">
        <v>1022</v>
      </c>
      <c r="K1637" s="3" t="s">
        <v>1025</v>
      </c>
      <c r="L1637" s="5">
        <v>6.25</v>
      </c>
      <c r="M1637" s="4">
        <v>6</v>
      </c>
      <c r="N1637" s="5">
        <v>12.399999975</v>
      </c>
      <c r="O1637" s="5">
        <v>2.0666666624999999</v>
      </c>
      <c r="P1637" s="4">
        <v>157</v>
      </c>
      <c r="Q1637" s="6">
        <v>3.8216560509554101</v>
      </c>
      <c r="R1637" s="7">
        <v>1.5356687898089201</v>
      </c>
      <c r="S1637" s="6">
        <v>0</v>
      </c>
      <c r="T1637" s="5">
        <v>0</v>
      </c>
      <c r="U1637" s="5">
        <v>0</v>
      </c>
      <c r="V1637" s="5">
        <f t="shared" si="33"/>
        <v>12.399999975</v>
      </c>
      <c r="W1637" s="4">
        <v>0</v>
      </c>
    </row>
    <row r="1638" spans="1:23" x14ac:dyDescent="0.25">
      <c r="A1638" s="3" t="s">
        <v>1041</v>
      </c>
      <c r="B1638" s="3" t="s">
        <v>1042</v>
      </c>
      <c r="C1638" s="3" t="s">
        <v>2308</v>
      </c>
      <c r="D1638" s="3" t="s">
        <v>351</v>
      </c>
      <c r="E1638" s="4" t="s">
        <v>1026</v>
      </c>
      <c r="F1638" s="3" t="s">
        <v>1241</v>
      </c>
      <c r="G1638" s="3" t="s">
        <v>265</v>
      </c>
      <c r="H1638" s="3" t="s">
        <v>1020</v>
      </c>
      <c r="I1638" s="3" t="s">
        <v>1047</v>
      </c>
      <c r="J1638" s="3" t="s">
        <v>1022</v>
      </c>
      <c r="K1638" s="3" t="s">
        <v>1025</v>
      </c>
      <c r="L1638" s="5">
        <v>6.25</v>
      </c>
      <c r="M1638" s="4">
        <v>10</v>
      </c>
      <c r="N1638" s="5">
        <v>12.4125</v>
      </c>
      <c r="O1638" s="5">
        <v>1.24125</v>
      </c>
      <c r="P1638" s="4">
        <v>305</v>
      </c>
      <c r="Q1638" s="6">
        <v>3.27868852459016</v>
      </c>
      <c r="R1638" s="7">
        <v>1.54393442622951</v>
      </c>
      <c r="S1638" s="6">
        <v>0</v>
      </c>
      <c r="T1638" s="5">
        <v>0</v>
      </c>
      <c r="U1638" s="5">
        <v>0</v>
      </c>
      <c r="V1638" s="5">
        <f t="shared" si="33"/>
        <v>12.4125</v>
      </c>
      <c r="W1638" s="4">
        <v>0</v>
      </c>
    </row>
    <row r="1639" spans="1:23" x14ac:dyDescent="0.25">
      <c r="A1639" s="3" t="s">
        <v>1041</v>
      </c>
      <c r="B1639" s="3" t="s">
        <v>1042</v>
      </c>
      <c r="C1639" s="3" t="s">
        <v>2309</v>
      </c>
      <c r="D1639" s="3" t="s">
        <v>524</v>
      </c>
      <c r="E1639" s="4" t="s">
        <v>1026</v>
      </c>
      <c r="F1639" s="3" t="s">
        <v>1241</v>
      </c>
      <c r="G1639" s="3" t="s">
        <v>3066</v>
      </c>
      <c r="H1639" s="3" t="s">
        <v>34</v>
      </c>
      <c r="I1639" s="3" t="s">
        <v>1047</v>
      </c>
      <c r="J1639" s="3" t="s">
        <v>1022</v>
      </c>
      <c r="K1639" s="3" t="s">
        <v>1025</v>
      </c>
      <c r="L1639" s="5">
        <v>6.25</v>
      </c>
      <c r="M1639" s="4">
        <v>5</v>
      </c>
      <c r="N1639" s="5">
        <v>12.4625</v>
      </c>
      <c r="O1639" s="5">
        <v>2.4925000000000002</v>
      </c>
      <c r="P1639" s="4">
        <v>37</v>
      </c>
      <c r="Q1639" s="6">
        <v>13.5135135135135</v>
      </c>
      <c r="R1639" s="7">
        <v>2.1675675675675699</v>
      </c>
      <c r="S1639" s="6">
        <v>0</v>
      </c>
      <c r="T1639" s="5">
        <v>0</v>
      </c>
      <c r="U1639" s="5">
        <v>0</v>
      </c>
      <c r="V1639" s="5">
        <f t="shared" si="33"/>
        <v>12.4625</v>
      </c>
      <c r="W1639" s="4">
        <v>0</v>
      </c>
    </row>
    <row r="1640" spans="1:23" x14ac:dyDescent="0.25">
      <c r="A1640" s="3" t="s">
        <v>1041</v>
      </c>
      <c r="B1640" s="3" t="s">
        <v>1042</v>
      </c>
      <c r="C1640" s="3" t="s">
        <v>2310</v>
      </c>
      <c r="D1640" s="3" t="s">
        <v>3112</v>
      </c>
      <c r="E1640" s="4" t="s">
        <v>1026</v>
      </c>
      <c r="F1640" s="3" t="s">
        <v>1061</v>
      </c>
      <c r="G1640" s="3" t="s">
        <v>2857</v>
      </c>
      <c r="H1640" s="3" t="s">
        <v>1020</v>
      </c>
      <c r="I1640" s="3" t="s">
        <v>1047</v>
      </c>
      <c r="J1640" s="3" t="s">
        <v>1022</v>
      </c>
      <c r="K1640" s="3" t="s">
        <v>1039</v>
      </c>
      <c r="L1640" s="5">
        <v>6.25</v>
      </c>
      <c r="M1640" s="4">
        <v>6</v>
      </c>
      <c r="N1640" s="5">
        <v>12.549999974999999</v>
      </c>
      <c r="O1640" s="5">
        <v>2.0916666624999998</v>
      </c>
      <c r="P1640" s="4">
        <v>17</v>
      </c>
      <c r="Q1640" s="6">
        <v>35.294117647058798</v>
      </c>
      <c r="R1640" s="7">
        <v>2.8235294117647101</v>
      </c>
      <c r="S1640" s="6">
        <v>0</v>
      </c>
      <c r="T1640" s="5">
        <v>0</v>
      </c>
      <c r="U1640" s="5">
        <v>0</v>
      </c>
      <c r="V1640" s="5">
        <f t="shared" si="33"/>
        <v>12.549999974999999</v>
      </c>
      <c r="W1640" s="4">
        <v>0</v>
      </c>
    </row>
    <row r="1641" spans="1:23" x14ac:dyDescent="0.25">
      <c r="A1641" s="3" t="s">
        <v>1041</v>
      </c>
      <c r="B1641" s="3" t="s">
        <v>1042</v>
      </c>
      <c r="C1641" s="3" t="s">
        <v>2311</v>
      </c>
      <c r="D1641" s="3" t="s">
        <v>2312</v>
      </c>
      <c r="E1641" s="4" t="s">
        <v>1026</v>
      </c>
      <c r="F1641" s="3" t="s">
        <v>1061</v>
      </c>
      <c r="G1641" s="3" t="s">
        <v>1062</v>
      </c>
      <c r="H1641" s="3" t="s">
        <v>1020</v>
      </c>
      <c r="I1641" s="3" t="s">
        <v>1047</v>
      </c>
      <c r="J1641" s="3" t="s">
        <v>1022</v>
      </c>
      <c r="K1641" s="3" t="s">
        <v>1023</v>
      </c>
      <c r="L1641" s="5">
        <v>6.25</v>
      </c>
      <c r="M1641" s="4">
        <v>6</v>
      </c>
      <c r="N1641" s="5">
        <v>12.6</v>
      </c>
      <c r="O1641" s="5">
        <v>2.1</v>
      </c>
      <c r="P1641" s="4">
        <v>7</v>
      </c>
      <c r="Q1641" s="6">
        <v>85.714285714285694</v>
      </c>
      <c r="R1641" s="7">
        <v>1</v>
      </c>
      <c r="S1641" s="6">
        <v>0</v>
      </c>
      <c r="T1641" s="5">
        <v>0</v>
      </c>
      <c r="U1641" s="5">
        <v>0</v>
      </c>
      <c r="V1641" s="5">
        <f t="shared" si="33"/>
        <v>12.6</v>
      </c>
      <c r="W1641" s="4">
        <v>0</v>
      </c>
    </row>
    <row r="1642" spans="1:23" x14ac:dyDescent="0.25">
      <c r="A1642" s="3" t="s">
        <v>1041</v>
      </c>
      <c r="B1642" s="3" t="s">
        <v>1042</v>
      </c>
      <c r="C1642" s="3" t="s">
        <v>2313</v>
      </c>
      <c r="D1642" s="3" t="s">
        <v>1374</v>
      </c>
      <c r="E1642" s="4" t="s">
        <v>1026</v>
      </c>
      <c r="F1642" s="3" t="s">
        <v>1308</v>
      </c>
      <c r="G1642" s="3" t="s">
        <v>2930</v>
      </c>
      <c r="H1642" s="3" t="s">
        <v>1020</v>
      </c>
      <c r="I1642" s="3" t="s">
        <v>1047</v>
      </c>
      <c r="J1642" s="3" t="s">
        <v>1022</v>
      </c>
      <c r="K1642" s="3" t="s">
        <v>1039</v>
      </c>
      <c r="L1642" s="5">
        <v>6.25</v>
      </c>
      <c r="M1642" s="4">
        <v>3</v>
      </c>
      <c r="N1642" s="5">
        <v>12.699999975000001</v>
      </c>
      <c r="O1642" s="5">
        <v>4.2333333250000003</v>
      </c>
      <c r="P1642" s="4">
        <v>133</v>
      </c>
      <c r="Q1642" s="6">
        <v>2.2556390977443601</v>
      </c>
      <c r="R1642" s="7">
        <v>3.2113533834586501</v>
      </c>
      <c r="S1642" s="6">
        <v>0</v>
      </c>
      <c r="T1642" s="5">
        <v>0</v>
      </c>
      <c r="U1642" s="5">
        <v>0</v>
      </c>
      <c r="V1642" s="5">
        <f t="shared" si="33"/>
        <v>12.699999975000001</v>
      </c>
      <c r="W1642" s="4">
        <v>0</v>
      </c>
    </row>
    <row r="1643" spans="1:23" x14ac:dyDescent="0.25">
      <c r="A1643" s="3" t="s">
        <v>1041</v>
      </c>
      <c r="B1643" s="3" t="s">
        <v>1042</v>
      </c>
      <c r="C1643" s="3" t="s">
        <v>2314</v>
      </c>
      <c r="D1643" s="3" t="s">
        <v>461</v>
      </c>
      <c r="E1643" s="4" t="s">
        <v>1026</v>
      </c>
      <c r="F1643" s="3" t="s">
        <v>1241</v>
      </c>
      <c r="G1643" s="3" t="s">
        <v>2847</v>
      </c>
      <c r="H1643" s="3" t="s">
        <v>402</v>
      </c>
      <c r="I1643" s="3" t="s">
        <v>1047</v>
      </c>
      <c r="J1643" s="3" t="s">
        <v>1022</v>
      </c>
      <c r="K1643" s="3" t="s">
        <v>1025</v>
      </c>
      <c r="L1643" s="5">
        <v>6.25</v>
      </c>
      <c r="M1643" s="4">
        <v>4</v>
      </c>
      <c r="N1643" s="5">
        <v>12.7125</v>
      </c>
      <c r="O1643" s="5">
        <v>3.1781250000000001</v>
      </c>
      <c r="P1643" s="4">
        <v>31</v>
      </c>
      <c r="Q1643" s="6">
        <v>12.9032258064516</v>
      </c>
      <c r="R1643" s="7">
        <v>1.09032258064516</v>
      </c>
      <c r="S1643" s="6">
        <v>0</v>
      </c>
      <c r="T1643" s="5">
        <v>0</v>
      </c>
      <c r="U1643" s="5">
        <v>0</v>
      </c>
      <c r="V1643" s="5">
        <f t="shared" si="33"/>
        <v>12.7125</v>
      </c>
      <c r="W1643" s="4">
        <v>0</v>
      </c>
    </row>
    <row r="1644" spans="1:23" x14ac:dyDescent="0.25">
      <c r="A1644" s="3" t="s">
        <v>1041</v>
      </c>
      <c r="B1644" s="3" t="s">
        <v>1042</v>
      </c>
      <c r="C1644" s="3" t="s">
        <v>2315</v>
      </c>
      <c r="D1644" s="3" t="s">
        <v>2316</v>
      </c>
      <c r="E1644" s="4" t="s">
        <v>1026</v>
      </c>
      <c r="F1644" s="3" t="s">
        <v>1241</v>
      </c>
      <c r="G1644" s="3" t="s">
        <v>1867</v>
      </c>
      <c r="H1644" s="3" t="s">
        <v>1020</v>
      </c>
      <c r="I1644" s="3" t="s">
        <v>1047</v>
      </c>
      <c r="J1644" s="3" t="s">
        <v>1022</v>
      </c>
      <c r="K1644" s="3" t="s">
        <v>1025</v>
      </c>
      <c r="L1644" s="5">
        <v>6.25</v>
      </c>
      <c r="M1644" s="4">
        <v>9</v>
      </c>
      <c r="N1644" s="5">
        <v>12.774999937500002</v>
      </c>
      <c r="O1644" s="5">
        <v>1.4194444375000002</v>
      </c>
      <c r="P1644" s="4">
        <v>216</v>
      </c>
      <c r="Q1644" s="6">
        <v>4.1666666666666696</v>
      </c>
      <c r="R1644" s="7">
        <v>1.7777777777777799</v>
      </c>
      <c r="S1644" s="6">
        <v>0</v>
      </c>
      <c r="T1644" s="5">
        <v>0</v>
      </c>
      <c r="U1644" s="5">
        <v>0</v>
      </c>
      <c r="V1644" s="5">
        <f t="shared" si="33"/>
        <v>12.774999937500002</v>
      </c>
      <c r="W1644" s="4">
        <v>0</v>
      </c>
    </row>
    <row r="1645" spans="1:23" x14ac:dyDescent="0.25">
      <c r="A1645" s="3" t="s">
        <v>1041</v>
      </c>
      <c r="B1645" s="3" t="s">
        <v>1042</v>
      </c>
      <c r="C1645" s="3" t="s">
        <v>2317</v>
      </c>
      <c r="D1645" s="3" t="s">
        <v>463</v>
      </c>
      <c r="E1645" s="4" t="s">
        <v>1026</v>
      </c>
      <c r="F1645" s="3" t="s">
        <v>1018</v>
      </c>
      <c r="G1645" s="3" t="s">
        <v>190</v>
      </c>
      <c r="H1645" s="3" t="s">
        <v>1020</v>
      </c>
      <c r="I1645" s="3" t="s">
        <v>1047</v>
      </c>
      <c r="J1645" s="3" t="s">
        <v>1022</v>
      </c>
      <c r="K1645" s="3" t="s">
        <v>1025</v>
      </c>
      <c r="L1645" s="5">
        <v>6.25</v>
      </c>
      <c r="M1645" s="4">
        <v>7</v>
      </c>
      <c r="N1645" s="5">
        <v>12.7874999875</v>
      </c>
      <c r="O1645" s="5">
        <v>1.8267857125</v>
      </c>
      <c r="P1645" s="4">
        <v>84</v>
      </c>
      <c r="Q1645" s="6">
        <v>8.3333333333333304</v>
      </c>
      <c r="R1645" s="7">
        <v>1.38214285714286</v>
      </c>
      <c r="S1645" s="6">
        <v>0</v>
      </c>
      <c r="T1645" s="5">
        <v>0</v>
      </c>
      <c r="U1645" s="5">
        <v>0</v>
      </c>
      <c r="V1645" s="5">
        <f t="shared" si="33"/>
        <v>12.7874999875</v>
      </c>
      <c r="W1645" s="4">
        <v>0</v>
      </c>
    </row>
    <row r="1646" spans="1:23" x14ac:dyDescent="0.25">
      <c r="A1646" s="3" t="s">
        <v>1041</v>
      </c>
      <c r="B1646" s="3" t="s">
        <v>1042</v>
      </c>
      <c r="C1646" s="3" t="s">
        <v>2318</v>
      </c>
      <c r="D1646" s="3" t="s">
        <v>1156</v>
      </c>
      <c r="E1646" s="4" t="s">
        <v>1026</v>
      </c>
      <c r="F1646" s="3" t="s">
        <v>1308</v>
      </c>
      <c r="G1646" s="3" t="s">
        <v>2930</v>
      </c>
      <c r="H1646" s="3" t="s">
        <v>1020</v>
      </c>
      <c r="I1646" s="3" t="s">
        <v>1047</v>
      </c>
      <c r="J1646" s="3" t="s">
        <v>1022</v>
      </c>
      <c r="K1646" s="3" t="s">
        <v>1039</v>
      </c>
      <c r="L1646" s="5">
        <v>6.25</v>
      </c>
      <c r="M1646" s="4">
        <v>4</v>
      </c>
      <c r="N1646" s="5">
        <v>12.8125</v>
      </c>
      <c r="O1646" s="5">
        <v>3.203125</v>
      </c>
      <c r="P1646" s="4">
        <v>95</v>
      </c>
      <c r="Q1646" s="6">
        <v>4.2105263157894699</v>
      </c>
      <c r="R1646" s="7">
        <v>1.6284210526315801</v>
      </c>
      <c r="S1646" s="6">
        <v>0</v>
      </c>
      <c r="T1646" s="5">
        <v>0</v>
      </c>
      <c r="U1646" s="5">
        <v>0</v>
      </c>
      <c r="V1646" s="5">
        <f t="shared" si="33"/>
        <v>12.8125</v>
      </c>
      <c r="W1646" s="4">
        <v>0</v>
      </c>
    </row>
    <row r="1647" spans="1:23" x14ac:dyDescent="0.25">
      <c r="A1647" s="3" t="s">
        <v>1041</v>
      </c>
      <c r="B1647" s="3" t="s">
        <v>1042</v>
      </c>
      <c r="C1647" s="3" t="s">
        <v>2319</v>
      </c>
      <c r="D1647" s="3" t="s">
        <v>1301</v>
      </c>
      <c r="E1647" s="4" t="s">
        <v>1026</v>
      </c>
      <c r="F1647" s="3" t="s">
        <v>1273</v>
      </c>
      <c r="G1647" s="3" t="s">
        <v>1274</v>
      </c>
      <c r="H1647" s="3" t="s">
        <v>1020</v>
      </c>
      <c r="I1647" s="3" t="s">
        <v>1047</v>
      </c>
      <c r="J1647" s="3" t="s">
        <v>1022</v>
      </c>
      <c r="K1647" s="3" t="s">
        <v>1039</v>
      </c>
      <c r="L1647" s="5">
        <v>6.25</v>
      </c>
      <c r="M1647" s="4">
        <v>7</v>
      </c>
      <c r="N1647" s="5">
        <v>12.8124999625</v>
      </c>
      <c r="O1647" s="5">
        <v>1.8303571375000001</v>
      </c>
      <c r="P1647" s="4">
        <v>106</v>
      </c>
      <c r="Q1647" s="6">
        <v>6.6037735849056602</v>
      </c>
      <c r="R1647" s="7">
        <v>1.2194339622641499</v>
      </c>
      <c r="S1647" s="6">
        <v>0</v>
      </c>
      <c r="T1647" s="5">
        <v>0</v>
      </c>
      <c r="U1647" s="5">
        <v>0</v>
      </c>
      <c r="V1647" s="5">
        <f t="shared" si="33"/>
        <v>12.8124999625</v>
      </c>
      <c r="W1647" s="4">
        <v>0</v>
      </c>
    </row>
    <row r="1648" spans="1:23" x14ac:dyDescent="0.25">
      <c r="A1648" s="3" t="s">
        <v>1041</v>
      </c>
      <c r="B1648" s="3" t="s">
        <v>1042</v>
      </c>
      <c r="C1648" s="3" t="s">
        <v>2320</v>
      </c>
      <c r="D1648" s="3" t="s">
        <v>1816</v>
      </c>
      <c r="E1648" s="4" t="s">
        <v>1026</v>
      </c>
      <c r="F1648" s="3" t="s">
        <v>1074</v>
      </c>
      <c r="G1648" s="3" t="s">
        <v>984</v>
      </c>
      <c r="H1648" s="3" t="s">
        <v>1020</v>
      </c>
      <c r="I1648" s="3" t="s">
        <v>1047</v>
      </c>
      <c r="J1648" s="3" t="s">
        <v>1022</v>
      </c>
      <c r="K1648" s="3" t="s">
        <v>1039</v>
      </c>
      <c r="L1648" s="5">
        <v>6.25</v>
      </c>
      <c r="M1648" s="4">
        <v>4</v>
      </c>
      <c r="N1648" s="5">
        <v>12.824999999999999</v>
      </c>
      <c r="O1648" s="5">
        <v>3.2062499999999998</v>
      </c>
      <c r="P1648" s="4">
        <v>292</v>
      </c>
      <c r="Q1648" s="6">
        <v>1.3698630136986301</v>
      </c>
      <c r="R1648" s="7">
        <v>2.0763356164383602</v>
      </c>
      <c r="S1648" s="6">
        <v>0</v>
      </c>
      <c r="T1648" s="5">
        <v>0</v>
      </c>
      <c r="U1648" s="5">
        <v>0</v>
      </c>
      <c r="V1648" s="5">
        <f t="shared" si="33"/>
        <v>12.824999999999999</v>
      </c>
      <c r="W1648" s="4">
        <v>0</v>
      </c>
    </row>
    <row r="1649" spans="1:23" x14ac:dyDescent="0.25">
      <c r="A1649" s="3" t="s">
        <v>1041</v>
      </c>
      <c r="B1649" s="3" t="s">
        <v>1042</v>
      </c>
      <c r="C1649" s="3" t="s">
        <v>2321</v>
      </c>
      <c r="D1649" s="3" t="s">
        <v>1348</v>
      </c>
      <c r="E1649" s="4" t="s">
        <v>1026</v>
      </c>
      <c r="F1649" s="3" t="s">
        <v>1061</v>
      </c>
      <c r="G1649" s="3" t="s">
        <v>2918</v>
      </c>
      <c r="H1649" s="3" t="s">
        <v>1020</v>
      </c>
      <c r="I1649" s="3" t="s">
        <v>1047</v>
      </c>
      <c r="J1649" s="3" t="s">
        <v>1022</v>
      </c>
      <c r="K1649" s="3" t="s">
        <v>1039</v>
      </c>
      <c r="L1649" s="5">
        <v>6.25</v>
      </c>
      <c r="M1649" s="4">
        <v>3</v>
      </c>
      <c r="N1649" s="5">
        <v>12.837499987499999</v>
      </c>
      <c r="O1649" s="5">
        <v>4.2791666624999998</v>
      </c>
      <c r="P1649" s="4">
        <v>102</v>
      </c>
      <c r="Q1649" s="6">
        <v>2.9411764705882399</v>
      </c>
      <c r="R1649" s="7">
        <v>2.4248039215686301</v>
      </c>
      <c r="S1649" s="6">
        <v>0</v>
      </c>
      <c r="T1649" s="5">
        <v>0</v>
      </c>
      <c r="U1649" s="5">
        <v>0</v>
      </c>
      <c r="V1649" s="5">
        <f t="shared" si="33"/>
        <v>12.837499987499999</v>
      </c>
      <c r="W1649" s="4">
        <v>0</v>
      </c>
    </row>
    <row r="1650" spans="1:23" x14ac:dyDescent="0.25">
      <c r="A1650" s="3" t="s">
        <v>1041</v>
      </c>
      <c r="B1650" s="3" t="s">
        <v>1042</v>
      </c>
      <c r="C1650" s="3" t="s">
        <v>2322</v>
      </c>
      <c r="D1650" s="3" t="s">
        <v>1080</v>
      </c>
      <c r="E1650" s="4" t="s">
        <v>1026</v>
      </c>
      <c r="F1650" s="3" t="s">
        <v>1273</v>
      </c>
      <c r="G1650" s="3" t="s">
        <v>1274</v>
      </c>
      <c r="H1650" s="3" t="s">
        <v>1020</v>
      </c>
      <c r="I1650" s="3" t="s">
        <v>1047</v>
      </c>
      <c r="J1650" s="3" t="s">
        <v>1022</v>
      </c>
      <c r="K1650" s="3" t="s">
        <v>1039</v>
      </c>
      <c r="L1650" s="5">
        <v>6.25</v>
      </c>
      <c r="M1650" s="4">
        <v>5</v>
      </c>
      <c r="N1650" s="5">
        <v>12.875</v>
      </c>
      <c r="O1650" s="5">
        <v>2.5750000000000002</v>
      </c>
      <c r="P1650" s="4">
        <v>25</v>
      </c>
      <c r="Q1650" s="6">
        <v>20</v>
      </c>
      <c r="R1650" s="7">
        <v>2</v>
      </c>
      <c r="S1650" s="6">
        <v>0</v>
      </c>
      <c r="T1650" s="5">
        <v>0</v>
      </c>
      <c r="U1650" s="5">
        <v>0</v>
      </c>
      <c r="V1650" s="5">
        <f t="shared" si="33"/>
        <v>12.875</v>
      </c>
      <c r="W1650" s="4">
        <v>0</v>
      </c>
    </row>
    <row r="1651" spans="1:23" x14ac:dyDescent="0.25">
      <c r="A1651" s="3" t="s">
        <v>1041</v>
      </c>
      <c r="B1651" s="3" t="s">
        <v>1042</v>
      </c>
      <c r="C1651" s="3" t="s">
        <v>2323</v>
      </c>
      <c r="D1651" s="3" t="s">
        <v>2324</v>
      </c>
      <c r="E1651" s="4" t="s">
        <v>1026</v>
      </c>
      <c r="F1651" s="3" t="s">
        <v>1061</v>
      </c>
      <c r="G1651" s="3" t="s">
        <v>1062</v>
      </c>
      <c r="H1651" s="3" t="s">
        <v>1020</v>
      </c>
      <c r="I1651" s="3" t="s">
        <v>1047</v>
      </c>
      <c r="J1651" s="3" t="s">
        <v>1022</v>
      </c>
      <c r="K1651" s="3" t="s">
        <v>1023</v>
      </c>
      <c r="L1651" s="5">
        <v>6.25</v>
      </c>
      <c r="M1651" s="4">
        <v>4</v>
      </c>
      <c r="N1651" s="5">
        <v>12.9</v>
      </c>
      <c r="O1651" s="5">
        <v>3.2250000000000001</v>
      </c>
      <c r="P1651" s="4">
        <v>10</v>
      </c>
      <c r="Q1651" s="6">
        <v>40</v>
      </c>
      <c r="R1651" s="7">
        <v>1.1000000000000001</v>
      </c>
      <c r="S1651" s="6">
        <v>0</v>
      </c>
      <c r="T1651" s="5">
        <v>0</v>
      </c>
      <c r="U1651" s="5">
        <v>0</v>
      </c>
      <c r="V1651" s="5">
        <f t="shared" si="33"/>
        <v>12.9</v>
      </c>
      <c r="W1651" s="4">
        <v>0</v>
      </c>
    </row>
    <row r="1652" spans="1:23" x14ac:dyDescent="0.25">
      <c r="A1652" s="3" t="s">
        <v>1041</v>
      </c>
      <c r="B1652" s="3" t="s">
        <v>1042</v>
      </c>
      <c r="C1652" s="3" t="s">
        <v>2325</v>
      </c>
      <c r="D1652" s="3" t="s">
        <v>1816</v>
      </c>
      <c r="E1652" s="4" t="s">
        <v>1026</v>
      </c>
      <c r="F1652" s="3" t="s">
        <v>1061</v>
      </c>
      <c r="G1652" s="3" t="s">
        <v>974</v>
      </c>
      <c r="H1652" s="3" t="s">
        <v>1020</v>
      </c>
      <c r="I1652" s="3" t="s">
        <v>1047</v>
      </c>
      <c r="J1652" s="3" t="s">
        <v>1022</v>
      </c>
      <c r="K1652" s="3" t="s">
        <v>1039</v>
      </c>
      <c r="L1652" s="5">
        <v>6.25</v>
      </c>
      <c r="M1652" s="4">
        <v>5</v>
      </c>
      <c r="N1652" s="5">
        <v>12.925000000000001</v>
      </c>
      <c r="O1652" s="5">
        <v>2.585</v>
      </c>
      <c r="P1652" s="4">
        <v>193</v>
      </c>
      <c r="Q1652" s="6">
        <v>2.59067357512953</v>
      </c>
      <c r="R1652" s="7">
        <v>1.9953367875647701</v>
      </c>
      <c r="S1652" s="6">
        <v>0</v>
      </c>
      <c r="T1652" s="5">
        <v>0</v>
      </c>
      <c r="U1652" s="5">
        <v>0</v>
      </c>
      <c r="V1652" s="5">
        <f t="shared" si="33"/>
        <v>12.925000000000001</v>
      </c>
      <c r="W1652" s="4">
        <v>0</v>
      </c>
    </row>
    <row r="1653" spans="1:23" x14ac:dyDescent="0.25">
      <c r="A1653" s="3" t="s">
        <v>1041</v>
      </c>
      <c r="B1653" s="3" t="s">
        <v>1042</v>
      </c>
      <c r="C1653" s="3" t="s">
        <v>2326</v>
      </c>
      <c r="D1653" s="3" t="s">
        <v>1253</v>
      </c>
      <c r="E1653" s="4" t="s">
        <v>1026</v>
      </c>
      <c r="F1653" s="3" t="s">
        <v>1024</v>
      </c>
      <c r="G1653" s="3" t="s">
        <v>830</v>
      </c>
      <c r="H1653" s="3" t="s">
        <v>1020</v>
      </c>
      <c r="I1653" s="3" t="s">
        <v>1047</v>
      </c>
      <c r="J1653" s="3" t="s">
        <v>1022</v>
      </c>
      <c r="K1653" s="3" t="s">
        <v>1025</v>
      </c>
      <c r="L1653" s="5">
        <v>6.25</v>
      </c>
      <c r="M1653" s="4">
        <v>8</v>
      </c>
      <c r="N1653" s="5">
        <v>12.925000000000001</v>
      </c>
      <c r="O1653" s="5">
        <v>1.6156250000000001</v>
      </c>
      <c r="P1653" s="4">
        <v>226</v>
      </c>
      <c r="Q1653" s="6">
        <v>3.5398230088495599</v>
      </c>
      <c r="R1653" s="7">
        <v>2.3758849557522099</v>
      </c>
      <c r="S1653" s="6">
        <v>0</v>
      </c>
      <c r="T1653" s="5">
        <v>0</v>
      </c>
      <c r="U1653" s="5">
        <v>0</v>
      </c>
      <c r="V1653" s="5">
        <f t="shared" si="33"/>
        <v>12.925000000000001</v>
      </c>
      <c r="W1653" s="4">
        <v>0</v>
      </c>
    </row>
    <row r="1654" spans="1:23" x14ac:dyDescent="0.25">
      <c r="A1654" s="3" t="s">
        <v>1041</v>
      </c>
      <c r="B1654" s="3" t="s">
        <v>1042</v>
      </c>
      <c r="C1654" s="3" t="s">
        <v>2327</v>
      </c>
      <c r="D1654" s="3" t="s">
        <v>329</v>
      </c>
      <c r="E1654" s="4" t="s">
        <v>1026</v>
      </c>
      <c r="F1654" s="3" t="s">
        <v>1241</v>
      </c>
      <c r="G1654" s="3" t="s">
        <v>851</v>
      </c>
      <c r="H1654" s="3" t="s">
        <v>1020</v>
      </c>
      <c r="I1654" s="3" t="s">
        <v>1047</v>
      </c>
      <c r="J1654" s="3" t="s">
        <v>1022</v>
      </c>
      <c r="K1654" s="3" t="s">
        <v>1025</v>
      </c>
      <c r="L1654" s="5">
        <v>6.25</v>
      </c>
      <c r="M1654" s="4">
        <v>2</v>
      </c>
      <c r="N1654" s="5">
        <v>12.975</v>
      </c>
      <c r="O1654" s="5">
        <v>6.4874999999999998</v>
      </c>
      <c r="P1654" s="4">
        <v>625</v>
      </c>
      <c r="Q1654" s="6">
        <v>0.32</v>
      </c>
      <c r="R1654" s="7">
        <v>2.09328</v>
      </c>
      <c r="S1654" s="6">
        <v>0</v>
      </c>
      <c r="T1654" s="5">
        <v>0</v>
      </c>
      <c r="U1654" s="5">
        <v>0</v>
      </c>
      <c r="V1654" s="5">
        <f t="shared" si="33"/>
        <v>12.975</v>
      </c>
      <c r="W1654" s="4">
        <v>0</v>
      </c>
    </row>
    <row r="1655" spans="1:23" x14ac:dyDescent="0.25">
      <c r="A1655" s="3" t="s">
        <v>1041</v>
      </c>
      <c r="B1655" s="3" t="s">
        <v>1042</v>
      </c>
      <c r="C1655" s="3" t="s">
        <v>2328</v>
      </c>
      <c r="D1655" s="3" t="s">
        <v>1529</v>
      </c>
      <c r="E1655" s="4" t="s">
        <v>1026</v>
      </c>
      <c r="F1655" s="3" t="s">
        <v>1241</v>
      </c>
      <c r="G1655" s="3" t="s">
        <v>114</v>
      </c>
      <c r="H1655" s="3" t="s">
        <v>1020</v>
      </c>
      <c r="I1655" s="3" t="s">
        <v>1047</v>
      </c>
      <c r="J1655" s="3" t="s">
        <v>1022</v>
      </c>
      <c r="K1655" s="3" t="s">
        <v>1025</v>
      </c>
      <c r="L1655" s="5">
        <v>6.25</v>
      </c>
      <c r="M1655" s="4">
        <v>7</v>
      </c>
      <c r="N1655" s="5">
        <v>12.974999974999999</v>
      </c>
      <c r="O1655" s="5">
        <v>1.8535714249999999</v>
      </c>
      <c r="P1655" s="4">
        <v>154</v>
      </c>
      <c r="Q1655" s="6">
        <v>4.5454545454545503</v>
      </c>
      <c r="R1655" s="7">
        <v>1.8136363636363599</v>
      </c>
      <c r="S1655" s="6">
        <v>0</v>
      </c>
      <c r="T1655" s="5">
        <v>0</v>
      </c>
      <c r="U1655" s="5">
        <v>0</v>
      </c>
      <c r="V1655" s="5">
        <f t="shared" si="33"/>
        <v>12.974999974999999</v>
      </c>
      <c r="W1655" s="4">
        <v>0</v>
      </c>
    </row>
    <row r="1656" spans="1:23" x14ac:dyDescent="0.25">
      <c r="A1656" s="3" t="s">
        <v>1041</v>
      </c>
      <c r="B1656" s="3" t="s">
        <v>1042</v>
      </c>
      <c r="C1656" s="3" t="s">
        <v>2329</v>
      </c>
      <c r="D1656" s="3" t="s">
        <v>2010</v>
      </c>
      <c r="E1656" s="4" t="s">
        <v>1026</v>
      </c>
      <c r="F1656" s="3" t="s">
        <v>1241</v>
      </c>
      <c r="G1656" s="3" t="s">
        <v>824</v>
      </c>
      <c r="H1656" s="3" t="s">
        <v>1020</v>
      </c>
      <c r="I1656" s="3" t="s">
        <v>1047</v>
      </c>
      <c r="J1656" s="3" t="s">
        <v>1022</v>
      </c>
      <c r="K1656" s="3" t="s">
        <v>1025</v>
      </c>
      <c r="L1656" s="5">
        <v>6.25</v>
      </c>
      <c r="M1656" s="4">
        <v>7</v>
      </c>
      <c r="N1656" s="5">
        <v>13.024999924999999</v>
      </c>
      <c r="O1656" s="5">
        <v>1.8607142749999999</v>
      </c>
      <c r="P1656" s="4">
        <v>78</v>
      </c>
      <c r="Q1656" s="6">
        <v>8.9743589743589691</v>
      </c>
      <c r="R1656" s="7">
        <v>2.31666666666667</v>
      </c>
      <c r="S1656" s="6">
        <v>0</v>
      </c>
      <c r="T1656" s="5">
        <v>0</v>
      </c>
      <c r="U1656" s="5">
        <v>0</v>
      </c>
      <c r="V1656" s="5">
        <f t="shared" si="33"/>
        <v>13.024999924999999</v>
      </c>
      <c r="W1656" s="4">
        <v>0</v>
      </c>
    </row>
    <row r="1657" spans="1:23" x14ac:dyDescent="0.25">
      <c r="A1657" s="3" t="s">
        <v>1041</v>
      </c>
      <c r="B1657" s="3" t="s">
        <v>1042</v>
      </c>
      <c r="C1657" s="3" t="s">
        <v>2330</v>
      </c>
      <c r="D1657" s="3" t="s">
        <v>2331</v>
      </c>
      <c r="E1657" s="4" t="s">
        <v>1026</v>
      </c>
      <c r="F1657" s="3" t="s">
        <v>1241</v>
      </c>
      <c r="G1657" s="3" t="s">
        <v>778</v>
      </c>
      <c r="H1657" s="3" t="s">
        <v>1020</v>
      </c>
      <c r="I1657" s="3" t="s">
        <v>1047</v>
      </c>
      <c r="J1657" s="3" t="s">
        <v>1022</v>
      </c>
      <c r="K1657" s="3" t="s">
        <v>1025</v>
      </c>
      <c r="L1657" s="5">
        <v>6.25</v>
      </c>
      <c r="M1657" s="4">
        <v>6</v>
      </c>
      <c r="N1657" s="5">
        <v>13.024999950000002</v>
      </c>
      <c r="O1657" s="5">
        <v>2.1708333250000003</v>
      </c>
      <c r="P1657" s="4">
        <v>310</v>
      </c>
      <c r="Q1657" s="6">
        <v>1.93548387096774</v>
      </c>
      <c r="R1657" s="7">
        <v>3.1951612903225799</v>
      </c>
      <c r="S1657" s="6">
        <v>0</v>
      </c>
      <c r="T1657" s="5">
        <v>0</v>
      </c>
      <c r="U1657" s="5">
        <v>0</v>
      </c>
      <c r="V1657" s="5">
        <f t="shared" si="33"/>
        <v>13.024999950000002</v>
      </c>
      <c r="W1657" s="4">
        <v>0</v>
      </c>
    </row>
    <row r="1658" spans="1:23" x14ac:dyDescent="0.25">
      <c r="A1658" s="3" t="s">
        <v>1041</v>
      </c>
      <c r="B1658" s="3" t="s">
        <v>1042</v>
      </c>
      <c r="C1658" s="3" t="s">
        <v>2332</v>
      </c>
      <c r="D1658" s="3" t="s">
        <v>2333</v>
      </c>
      <c r="E1658" s="4" t="s">
        <v>1026</v>
      </c>
      <c r="F1658" s="3" t="s">
        <v>1241</v>
      </c>
      <c r="G1658" s="3" t="s">
        <v>759</v>
      </c>
      <c r="H1658" s="3" t="s">
        <v>1020</v>
      </c>
      <c r="I1658" s="3" t="s">
        <v>1047</v>
      </c>
      <c r="J1658" s="3" t="s">
        <v>1022</v>
      </c>
      <c r="K1658" s="3" t="s">
        <v>1025</v>
      </c>
      <c r="L1658" s="5">
        <v>6.25</v>
      </c>
      <c r="M1658" s="4">
        <v>3</v>
      </c>
      <c r="N1658" s="5">
        <v>13.412499974999999</v>
      </c>
      <c r="O1658" s="5">
        <v>4.4708333250000001</v>
      </c>
      <c r="P1658" s="4">
        <v>145</v>
      </c>
      <c r="Q1658" s="6">
        <v>2.0689655172413799</v>
      </c>
      <c r="R1658" s="7">
        <v>1.7193103448275899</v>
      </c>
      <c r="S1658" s="6">
        <v>0</v>
      </c>
      <c r="T1658" s="5">
        <v>0</v>
      </c>
      <c r="U1658" s="5">
        <v>0</v>
      </c>
      <c r="V1658" s="5">
        <f t="shared" si="33"/>
        <v>13.412499974999999</v>
      </c>
      <c r="W1658" s="4">
        <v>0</v>
      </c>
    </row>
    <row r="1659" spans="1:23" x14ac:dyDescent="0.25">
      <c r="A1659" s="3" t="s">
        <v>1041</v>
      </c>
      <c r="B1659" s="3" t="s">
        <v>1042</v>
      </c>
      <c r="C1659" s="3" t="s">
        <v>2334</v>
      </c>
      <c r="D1659" s="3" t="s">
        <v>2335</v>
      </c>
      <c r="E1659" s="4" t="s">
        <v>1026</v>
      </c>
      <c r="F1659" s="3" t="s">
        <v>1241</v>
      </c>
      <c r="G1659" s="3" t="s">
        <v>2943</v>
      </c>
      <c r="H1659" s="3" t="s">
        <v>1020</v>
      </c>
      <c r="I1659" s="3" t="s">
        <v>1047</v>
      </c>
      <c r="J1659" s="3" t="s">
        <v>1022</v>
      </c>
      <c r="K1659" s="3" t="s">
        <v>1025</v>
      </c>
      <c r="L1659" s="5">
        <v>6.25</v>
      </c>
      <c r="M1659" s="4">
        <v>4</v>
      </c>
      <c r="N1659" s="5">
        <v>13.425000000000001</v>
      </c>
      <c r="O1659" s="5">
        <v>3.3562500000000002</v>
      </c>
      <c r="P1659" s="4">
        <v>114</v>
      </c>
      <c r="Q1659" s="6">
        <v>3.5087719298245599</v>
      </c>
      <c r="R1659" s="7">
        <v>1.9640350877193</v>
      </c>
      <c r="S1659" s="6">
        <v>0</v>
      </c>
      <c r="T1659" s="5">
        <v>0</v>
      </c>
      <c r="U1659" s="5">
        <v>0</v>
      </c>
      <c r="V1659" s="5">
        <f t="shared" si="33"/>
        <v>13.425000000000001</v>
      </c>
      <c r="W1659" s="4">
        <v>0</v>
      </c>
    </row>
    <row r="1660" spans="1:23" x14ac:dyDescent="0.25">
      <c r="A1660" s="3" t="s">
        <v>1041</v>
      </c>
      <c r="B1660" s="3" t="s">
        <v>1042</v>
      </c>
      <c r="C1660" s="3" t="s">
        <v>2336</v>
      </c>
      <c r="D1660" s="3" t="s">
        <v>2337</v>
      </c>
      <c r="E1660" s="4" t="s">
        <v>1026</v>
      </c>
      <c r="F1660" s="3" t="s">
        <v>1018</v>
      </c>
      <c r="G1660" s="3" t="s">
        <v>190</v>
      </c>
      <c r="H1660" s="3" t="s">
        <v>1020</v>
      </c>
      <c r="I1660" s="3" t="s">
        <v>1047</v>
      </c>
      <c r="J1660" s="3" t="s">
        <v>1022</v>
      </c>
      <c r="K1660" s="3" t="s">
        <v>1025</v>
      </c>
      <c r="L1660" s="5">
        <v>6.25</v>
      </c>
      <c r="M1660" s="4">
        <v>4</v>
      </c>
      <c r="N1660" s="5">
        <v>13.425000000000001</v>
      </c>
      <c r="O1660" s="5">
        <v>3.3562500000000002</v>
      </c>
      <c r="P1660" s="4">
        <v>171</v>
      </c>
      <c r="Q1660" s="6">
        <v>2.3391812865497101</v>
      </c>
      <c r="R1660" s="7">
        <v>1.69473684210526</v>
      </c>
      <c r="S1660" s="6">
        <v>0</v>
      </c>
      <c r="T1660" s="5">
        <v>0</v>
      </c>
      <c r="U1660" s="5">
        <v>0</v>
      </c>
      <c r="V1660" s="5">
        <f t="shared" si="33"/>
        <v>13.425000000000001</v>
      </c>
      <c r="W1660" s="4">
        <v>0</v>
      </c>
    </row>
    <row r="1661" spans="1:23" x14ac:dyDescent="0.25">
      <c r="A1661" s="3" t="s">
        <v>1041</v>
      </c>
      <c r="B1661" s="3" t="s">
        <v>1042</v>
      </c>
      <c r="C1661" s="3" t="s">
        <v>2338</v>
      </c>
      <c r="D1661" s="3" t="s">
        <v>80</v>
      </c>
      <c r="E1661" s="4" t="s">
        <v>1026</v>
      </c>
      <c r="F1661" s="3" t="s">
        <v>1081</v>
      </c>
      <c r="G1661" s="3" t="s">
        <v>1082</v>
      </c>
      <c r="H1661" s="3" t="s">
        <v>1020</v>
      </c>
      <c r="I1661" s="3" t="s">
        <v>1047</v>
      </c>
      <c r="J1661" s="3" t="s">
        <v>1022</v>
      </c>
      <c r="K1661" s="3" t="s">
        <v>1025</v>
      </c>
      <c r="L1661" s="5">
        <v>6.25</v>
      </c>
      <c r="M1661" s="4">
        <v>4</v>
      </c>
      <c r="N1661" s="5">
        <v>13.425000000000001</v>
      </c>
      <c r="O1661" s="5">
        <v>3.3562500000000002</v>
      </c>
      <c r="P1661" s="4">
        <v>53</v>
      </c>
      <c r="Q1661" s="6">
        <v>7.5471698113207504</v>
      </c>
      <c r="R1661" s="7">
        <v>3.1320754716981098</v>
      </c>
      <c r="S1661" s="6">
        <v>0</v>
      </c>
      <c r="T1661" s="5">
        <v>0</v>
      </c>
      <c r="U1661" s="5">
        <v>0</v>
      </c>
      <c r="V1661" s="5">
        <f t="shared" si="33"/>
        <v>13.425000000000001</v>
      </c>
      <c r="W1661" s="4">
        <v>0</v>
      </c>
    </row>
    <row r="1662" spans="1:23" x14ac:dyDescent="0.25">
      <c r="A1662" s="3" t="s">
        <v>1041</v>
      </c>
      <c r="B1662" s="3" t="s">
        <v>1042</v>
      </c>
      <c r="C1662" s="3" t="s">
        <v>2339</v>
      </c>
      <c r="D1662" s="3" t="s">
        <v>89</v>
      </c>
      <c r="E1662" s="4" t="s">
        <v>1026</v>
      </c>
      <c r="F1662" s="3" t="s">
        <v>1273</v>
      </c>
      <c r="G1662" s="3" t="s">
        <v>1274</v>
      </c>
      <c r="H1662" s="3" t="s">
        <v>1020</v>
      </c>
      <c r="I1662" s="3" t="s">
        <v>1047</v>
      </c>
      <c r="J1662" s="3" t="s">
        <v>1022</v>
      </c>
      <c r="K1662" s="3" t="s">
        <v>1039</v>
      </c>
      <c r="L1662" s="5">
        <v>6.25</v>
      </c>
      <c r="M1662" s="4">
        <v>3</v>
      </c>
      <c r="N1662" s="5">
        <v>13.437499987500001</v>
      </c>
      <c r="O1662" s="5">
        <v>4.4791666625</v>
      </c>
      <c r="P1662" s="4">
        <v>47</v>
      </c>
      <c r="Q1662" s="6">
        <v>6.3829787234042596</v>
      </c>
      <c r="R1662" s="7">
        <v>1.4038297872340399</v>
      </c>
      <c r="S1662" s="6">
        <v>0</v>
      </c>
      <c r="T1662" s="5">
        <v>0</v>
      </c>
      <c r="U1662" s="5">
        <v>0</v>
      </c>
      <c r="V1662" s="5">
        <f t="shared" si="33"/>
        <v>13.437499987500001</v>
      </c>
      <c r="W1662" s="4">
        <v>0</v>
      </c>
    </row>
    <row r="1663" spans="1:23" x14ac:dyDescent="0.25">
      <c r="A1663" s="3" t="s">
        <v>1041</v>
      </c>
      <c r="B1663" s="3" t="s">
        <v>1042</v>
      </c>
      <c r="C1663" s="3" t="s">
        <v>2340</v>
      </c>
      <c r="D1663" s="3" t="s">
        <v>2074</v>
      </c>
      <c r="E1663" s="4" t="s">
        <v>1026</v>
      </c>
      <c r="F1663" s="3" t="s">
        <v>1018</v>
      </c>
      <c r="G1663" s="3" t="s">
        <v>271</v>
      </c>
      <c r="H1663" s="3" t="s">
        <v>1020</v>
      </c>
      <c r="I1663" s="3" t="s">
        <v>1047</v>
      </c>
      <c r="J1663" s="3" t="s">
        <v>1022</v>
      </c>
      <c r="K1663" s="3" t="s">
        <v>1039</v>
      </c>
      <c r="L1663" s="5">
        <v>6.25</v>
      </c>
      <c r="M1663" s="4">
        <v>12</v>
      </c>
      <c r="N1663" s="5">
        <v>13.474999950000001</v>
      </c>
      <c r="O1663" s="5">
        <v>1.1229166625</v>
      </c>
      <c r="P1663" s="4">
        <v>350</v>
      </c>
      <c r="Q1663" s="6">
        <v>3.4285714285714302</v>
      </c>
      <c r="R1663" s="7">
        <v>3.8631428571428601</v>
      </c>
      <c r="S1663" s="6">
        <v>0</v>
      </c>
      <c r="T1663" s="5">
        <v>0</v>
      </c>
      <c r="U1663" s="5">
        <v>0</v>
      </c>
      <c r="V1663" s="5">
        <f t="shared" si="33"/>
        <v>13.474999950000001</v>
      </c>
      <c r="W1663" s="4">
        <v>0</v>
      </c>
    </row>
    <row r="1664" spans="1:23" x14ac:dyDescent="0.25">
      <c r="A1664" s="3" t="s">
        <v>1041</v>
      </c>
      <c r="B1664" s="3" t="s">
        <v>1042</v>
      </c>
      <c r="C1664" s="3" t="s">
        <v>2341</v>
      </c>
      <c r="D1664" s="3" t="s">
        <v>2849</v>
      </c>
      <c r="E1664" s="4" t="s">
        <v>1026</v>
      </c>
      <c r="F1664" s="3" t="s">
        <v>1241</v>
      </c>
      <c r="G1664" s="3" t="s">
        <v>824</v>
      </c>
      <c r="H1664" s="3" t="s">
        <v>1020</v>
      </c>
      <c r="I1664" s="3" t="s">
        <v>1047</v>
      </c>
      <c r="J1664" s="3" t="s">
        <v>1022</v>
      </c>
      <c r="K1664" s="3" t="s">
        <v>1025</v>
      </c>
      <c r="L1664" s="5">
        <v>6.25</v>
      </c>
      <c r="M1664" s="4">
        <v>8</v>
      </c>
      <c r="N1664" s="5">
        <v>13.55</v>
      </c>
      <c r="O1664" s="5">
        <v>1.6937500000000001</v>
      </c>
      <c r="P1664" s="4">
        <v>94</v>
      </c>
      <c r="Q1664" s="6">
        <v>8.5106382978723403</v>
      </c>
      <c r="R1664" s="7">
        <v>1.5212765957446801</v>
      </c>
      <c r="S1664" s="6">
        <v>0</v>
      </c>
      <c r="T1664" s="5">
        <v>0</v>
      </c>
      <c r="U1664" s="5">
        <v>0</v>
      </c>
      <c r="V1664" s="5">
        <f t="shared" si="33"/>
        <v>13.55</v>
      </c>
      <c r="W1664" s="4">
        <v>0</v>
      </c>
    </row>
    <row r="1665" spans="1:23" x14ac:dyDescent="0.25">
      <c r="A1665" s="3" t="s">
        <v>1041</v>
      </c>
      <c r="B1665" s="3" t="s">
        <v>1042</v>
      </c>
      <c r="C1665" s="3" t="s">
        <v>2342</v>
      </c>
      <c r="D1665" s="3" t="s">
        <v>435</v>
      </c>
      <c r="E1665" s="4" t="s">
        <v>1026</v>
      </c>
      <c r="F1665" s="3" t="s">
        <v>1629</v>
      </c>
      <c r="G1665" s="3" t="s">
        <v>1742</v>
      </c>
      <c r="H1665" s="3" t="s">
        <v>1020</v>
      </c>
      <c r="I1665" s="3" t="s">
        <v>1047</v>
      </c>
      <c r="J1665" s="3" t="s">
        <v>1022</v>
      </c>
      <c r="K1665" s="3" t="s">
        <v>1025</v>
      </c>
      <c r="L1665" s="5">
        <v>6.25</v>
      </c>
      <c r="M1665" s="4">
        <v>6</v>
      </c>
      <c r="N1665" s="5">
        <v>13.65</v>
      </c>
      <c r="O1665" s="5">
        <v>2.2749999999999999</v>
      </c>
      <c r="P1665" s="4">
        <v>62</v>
      </c>
      <c r="Q1665" s="6">
        <v>9.67741935483871</v>
      </c>
      <c r="R1665" s="7">
        <v>1.3887096774193499</v>
      </c>
      <c r="S1665" s="6">
        <v>0</v>
      </c>
      <c r="T1665" s="5">
        <v>0</v>
      </c>
      <c r="U1665" s="5">
        <v>0</v>
      </c>
      <c r="V1665" s="5">
        <f t="shared" si="33"/>
        <v>13.65</v>
      </c>
      <c r="W1665" s="4">
        <v>0</v>
      </c>
    </row>
    <row r="1666" spans="1:23" x14ac:dyDescent="0.25">
      <c r="A1666" s="3" t="s">
        <v>1041</v>
      </c>
      <c r="B1666" s="3" t="s">
        <v>1042</v>
      </c>
      <c r="C1666" s="3" t="s">
        <v>2343</v>
      </c>
      <c r="D1666" s="3" t="s">
        <v>916</v>
      </c>
      <c r="E1666" s="4" t="s">
        <v>1026</v>
      </c>
      <c r="F1666" s="3" t="s">
        <v>1241</v>
      </c>
      <c r="G1666" s="3" t="s">
        <v>1694</v>
      </c>
      <c r="H1666" s="3" t="s">
        <v>1020</v>
      </c>
      <c r="I1666" s="3" t="s">
        <v>1047</v>
      </c>
      <c r="J1666" s="3" t="s">
        <v>1022</v>
      </c>
      <c r="K1666" s="3" t="s">
        <v>1025</v>
      </c>
      <c r="L1666" s="5">
        <v>6.25</v>
      </c>
      <c r="M1666" s="4">
        <v>8</v>
      </c>
      <c r="N1666" s="5">
        <v>13.8375</v>
      </c>
      <c r="O1666" s="5">
        <v>1.7296875</v>
      </c>
      <c r="P1666" s="4">
        <v>786</v>
      </c>
      <c r="Q1666" s="6">
        <v>1.01781170483461</v>
      </c>
      <c r="R1666" s="7">
        <v>1.69923664122137</v>
      </c>
      <c r="S1666" s="6">
        <v>0</v>
      </c>
      <c r="T1666" s="5">
        <v>0</v>
      </c>
      <c r="U1666" s="5">
        <v>0</v>
      </c>
      <c r="V1666" s="5">
        <f t="shared" ref="V1666:V1729" si="34">N1666</f>
        <v>13.8375</v>
      </c>
      <c r="W1666" s="4">
        <v>0</v>
      </c>
    </row>
    <row r="1667" spans="1:23" x14ac:dyDescent="0.25">
      <c r="A1667" s="3" t="s">
        <v>1041</v>
      </c>
      <c r="B1667" s="3" t="s">
        <v>1042</v>
      </c>
      <c r="C1667" s="3" t="s">
        <v>2344</v>
      </c>
      <c r="D1667" s="3" t="s">
        <v>1444</v>
      </c>
      <c r="E1667" s="4" t="s">
        <v>1026</v>
      </c>
      <c r="F1667" s="3" t="s">
        <v>1081</v>
      </c>
      <c r="G1667" s="3" t="s">
        <v>1317</v>
      </c>
      <c r="H1667" s="3" t="s">
        <v>1020</v>
      </c>
      <c r="I1667" s="3" t="s">
        <v>1047</v>
      </c>
      <c r="J1667" s="3" t="s">
        <v>1022</v>
      </c>
      <c r="K1667" s="3" t="s">
        <v>1025</v>
      </c>
      <c r="L1667" s="5">
        <v>6.25</v>
      </c>
      <c r="M1667" s="4">
        <v>4</v>
      </c>
      <c r="N1667" s="5">
        <v>13.8375</v>
      </c>
      <c r="O1667" s="5">
        <v>3.4593750000000001</v>
      </c>
      <c r="P1667" s="4">
        <v>61</v>
      </c>
      <c r="Q1667" s="6">
        <v>6.5573770491803298</v>
      </c>
      <c r="R1667" s="7">
        <v>1.3921311475409801</v>
      </c>
      <c r="S1667" s="6">
        <v>0</v>
      </c>
      <c r="T1667" s="5">
        <v>0</v>
      </c>
      <c r="U1667" s="5">
        <v>0</v>
      </c>
      <c r="V1667" s="5">
        <f t="shared" si="34"/>
        <v>13.8375</v>
      </c>
      <c r="W1667" s="4">
        <v>0</v>
      </c>
    </row>
    <row r="1668" spans="1:23" x14ac:dyDescent="0.25">
      <c r="A1668" s="3" t="s">
        <v>1041</v>
      </c>
      <c r="B1668" s="3" t="s">
        <v>1042</v>
      </c>
      <c r="C1668" s="3" t="s">
        <v>2345</v>
      </c>
      <c r="D1668" s="3" t="s">
        <v>465</v>
      </c>
      <c r="E1668" s="4" t="s">
        <v>1026</v>
      </c>
      <c r="F1668" s="3" t="s">
        <v>1241</v>
      </c>
      <c r="G1668" s="3" t="s">
        <v>1870</v>
      </c>
      <c r="H1668" s="3" t="s">
        <v>416</v>
      </c>
      <c r="I1668" s="3" t="s">
        <v>1047</v>
      </c>
      <c r="J1668" s="3" t="s">
        <v>1022</v>
      </c>
      <c r="K1668" s="3" t="s">
        <v>1025</v>
      </c>
      <c r="L1668" s="5">
        <v>6.25</v>
      </c>
      <c r="M1668" s="4">
        <v>5</v>
      </c>
      <c r="N1668" s="5">
        <v>13.875</v>
      </c>
      <c r="O1668" s="5">
        <v>2.7749999999999999</v>
      </c>
      <c r="P1668" s="4">
        <v>33</v>
      </c>
      <c r="Q1668" s="6">
        <v>15.1515151515152</v>
      </c>
      <c r="R1668" s="7">
        <v>1.12424242424242</v>
      </c>
      <c r="S1668" s="6">
        <v>0</v>
      </c>
      <c r="T1668" s="5">
        <v>0</v>
      </c>
      <c r="U1668" s="5">
        <v>0</v>
      </c>
      <c r="V1668" s="5">
        <f t="shared" si="34"/>
        <v>13.875</v>
      </c>
      <c r="W1668" s="4">
        <v>0</v>
      </c>
    </row>
    <row r="1669" spans="1:23" x14ac:dyDescent="0.25">
      <c r="A1669" s="3" t="s">
        <v>1041</v>
      </c>
      <c r="B1669" s="3" t="s">
        <v>1042</v>
      </c>
      <c r="C1669" s="3" t="s">
        <v>2346</v>
      </c>
      <c r="D1669" s="3" t="s">
        <v>700</v>
      </c>
      <c r="E1669" s="4" t="s">
        <v>1026</v>
      </c>
      <c r="F1669" s="3" t="s">
        <v>1273</v>
      </c>
      <c r="G1669" s="3" t="s">
        <v>1274</v>
      </c>
      <c r="H1669" s="3" t="s">
        <v>1020</v>
      </c>
      <c r="I1669" s="3" t="s">
        <v>1047</v>
      </c>
      <c r="J1669" s="3" t="s">
        <v>1022</v>
      </c>
      <c r="K1669" s="3" t="s">
        <v>1039</v>
      </c>
      <c r="L1669" s="5">
        <v>6.25</v>
      </c>
      <c r="M1669" s="4">
        <v>8</v>
      </c>
      <c r="N1669" s="5">
        <v>13.925000000000001</v>
      </c>
      <c r="O1669" s="5">
        <v>1.7406250000000001</v>
      </c>
      <c r="P1669" s="4">
        <v>33</v>
      </c>
      <c r="Q1669" s="6">
        <v>24.2424242424242</v>
      </c>
      <c r="R1669" s="7">
        <v>1.51515151515152</v>
      </c>
      <c r="S1669" s="6">
        <v>0</v>
      </c>
      <c r="T1669" s="5">
        <v>0</v>
      </c>
      <c r="U1669" s="5">
        <v>0</v>
      </c>
      <c r="V1669" s="5">
        <f t="shared" si="34"/>
        <v>13.925000000000001</v>
      </c>
      <c r="W1669" s="4">
        <v>0</v>
      </c>
    </row>
    <row r="1670" spans="1:23" x14ac:dyDescent="0.25">
      <c r="A1670" s="3" t="s">
        <v>1041</v>
      </c>
      <c r="B1670" s="3" t="s">
        <v>1042</v>
      </c>
      <c r="C1670" s="3" t="s">
        <v>2347</v>
      </c>
      <c r="D1670" s="3" t="s">
        <v>428</v>
      </c>
      <c r="E1670" s="4" t="s">
        <v>1026</v>
      </c>
      <c r="F1670" s="3" t="s">
        <v>1629</v>
      </c>
      <c r="G1670" s="3" t="s">
        <v>1742</v>
      </c>
      <c r="H1670" s="3" t="s">
        <v>1020</v>
      </c>
      <c r="I1670" s="3" t="s">
        <v>1047</v>
      </c>
      <c r="J1670" s="3" t="s">
        <v>1022</v>
      </c>
      <c r="K1670" s="3" t="s">
        <v>1025</v>
      </c>
      <c r="L1670" s="5">
        <v>6.25</v>
      </c>
      <c r="M1670" s="4">
        <v>4</v>
      </c>
      <c r="N1670" s="5">
        <v>13.9375</v>
      </c>
      <c r="O1670" s="5">
        <v>3.484375</v>
      </c>
      <c r="P1670" s="4">
        <v>39</v>
      </c>
      <c r="Q1670" s="6">
        <v>10.2564102564103</v>
      </c>
      <c r="R1670" s="7">
        <v>1.56666666666667</v>
      </c>
      <c r="S1670" s="6">
        <v>0</v>
      </c>
      <c r="T1670" s="5">
        <v>0</v>
      </c>
      <c r="U1670" s="5">
        <v>0</v>
      </c>
      <c r="V1670" s="5">
        <f t="shared" si="34"/>
        <v>13.9375</v>
      </c>
      <c r="W1670" s="4">
        <v>0</v>
      </c>
    </row>
    <row r="1671" spans="1:23" x14ac:dyDescent="0.25">
      <c r="A1671" s="3" t="s">
        <v>1041</v>
      </c>
      <c r="B1671" s="3" t="s">
        <v>1042</v>
      </c>
      <c r="C1671" s="3" t="s">
        <v>2348</v>
      </c>
      <c r="D1671" s="3" t="s">
        <v>773</v>
      </c>
      <c r="E1671" s="4" t="s">
        <v>1026</v>
      </c>
      <c r="F1671" s="3" t="s">
        <v>1241</v>
      </c>
      <c r="G1671" s="3" t="s">
        <v>1162</v>
      </c>
      <c r="H1671" s="3" t="s">
        <v>298</v>
      </c>
      <c r="I1671" s="3" t="s">
        <v>1047</v>
      </c>
      <c r="J1671" s="3" t="s">
        <v>1022</v>
      </c>
      <c r="K1671" s="3" t="s">
        <v>1025</v>
      </c>
      <c r="L1671" s="5">
        <v>6.25</v>
      </c>
      <c r="M1671" s="4">
        <v>5</v>
      </c>
      <c r="N1671" s="5">
        <v>13.975</v>
      </c>
      <c r="O1671" s="5">
        <v>2.7949999999999999</v>
      </c>
      <c r="P1671" s="4">
        <v>63</v>
      </c>
      <c r="Q1671" s="6">
        <v>7.9365079365079403</v>
      </c>
      <c r="R1671" s="7">
        <v>1.7492063492063501</v>
      </c>
      <c r="S1671" s="6">
        <v>0</v>
      </c>
      <c r="T1671" s="5">
        <v>0</v>
      </c>
      <c r="U1671" s="5">
        <v>0</v>
      </c>
      <c r="V1671" s="5">
        <f t="shared" si="34"/>
        <v>13.975</v>
      </c>
      <c r="W1671" s="4">
        <v>0</v>
      </c>
    </row>
    <row r="1672" spans="1:23" x14ac:dyDescent="0.25">
      <c r="A1672" s="3" t="s">
        <v>1041</v>
      </c>
      <c r="B1672" s="3" t="s">
        <v>1042</v>
      </c>
      <c r="C1672" s="3" t="s">
        <v>2349</v>
      </c>
      <c r="D1672" s="3" t="s">
        <v>525</v>
      </c>
      <c r="E1672" s="4" t="s">
        <v>1026</v>
      </c>
      <c r="F1672" s="3" t="s">
        <v>1241</v>
      </c>
      <c r="G1672" s="3" t="s">
        <v>1611</v>
      </c>
      <c r="H1672" s="3" t="s">
        <v>207</v>
      </c>
      <c r="I1672" s="3" t="s">
        <v>1047</v>
      </c>
      <c r="J1672" s="3" t="s">
        <v>1022</v>
      </c>
      <c r="K1672" s="3" t="s">
        <v>1025</v>
      </c>
      <c r="L1672" s="5">
        <v>6.25</v>
      </c>
      <c r="M1672" s="4">
        <v>3</v>
      </c>
      <c r="N1672" s="5">
        <v>13.987500000000001</v>
      </c>
      <c r="O1672" s="5">
        <v>4.6624999999999996</v>
      </c>
      <c r="P1672" s="4">
        <v>58</v>
      </c>
      <c r="Q1672" s="6">
        <v>5.1724137931034502</v>
      </c>
      <c r="R1672" s="7">
        <v>2.2396551724137899</v>
      </c>
      <c r="S1672" s="6">
        <v>0</v>
      </c>
      <c r="T1672" s="5">
        <v>0</v>
      </c>
      <c r="U1672" s="5">
        <v>0</v>
      </c>
      <c r="V1672" s="5">
        <f t="shared" si="34"/>
        <v>13.987500000000001</v>
      </c>
      <c r="W1672" s="4">
        <v>0</v>
      </c>
    </row>
    <row r="1673" spans="1:23" x14ac:dyDescent="0.25">
      <c r="A1673" s="3" t="s">
        <v>1041</v>
      </c>
      <c r="B1673" s="3" t="s">
        <v>1042</v>
      </c>
      <c r="C1673" s="3" t="s">
        <v>2350</v>
      </c>
      <c r="D1673" s="3" t="s">
        <v>2351</v>
      </c>
      <c r="E1673" s="4" t="s">
        <v>1026</v>
      </c>
      <c r="F1673" s="3" t="s">
        <v>1018</v>
      </c>
      <c r="G1673" s="3" t="s">
        <v>893</v>
      </c>
      <c r="H1673" s="3" t="s">
        <v>1020</v>
      </c>
      <c r="I1673" s="3" t="s">
        <v>1047</v>
      </c>
      <c r="J1673" s="3" t="s">
        <v>1022</v>
      </c>
      <c r="K1673" s="3" t="s">
        <v>1039</v>
      </c>
      <c r="L1673" s="5">
        <v>6.25</v>
      </c>
      <c r="M1673" s="4">
        <v>6</v>
      </c>
      <c r="N1673" s="5">
        <v>13.999999949999999</v>
      </c>
      <c r="O1673" s="5">
        <v>2.3333333249999999</v>
      </c>
      <c r="P1673" s="4">
        <v>207</v>
      </c>
      <c r="Q1673" s="6">
        <v>2.8985507246376798</v>
      </c>
      <c r="R1673" s="7">
        <v>1.83381642512077</v>
      </c>
      <c r="S1673" s="6">
        <v>0</v>
      </c>
      <c r="T1673" s="5">
        <v>0</v>
      </c>
      <c r="U1673" s="5">
        <v>0</v>
      </c>
      <c r="V1673" s="5">
        <f t="shared" si="34"/>
        <v>13.999999949999999</v>
      </c>
      <c r="W1673" s="4">
        <v>0</v>
      </c>
    </row>
    <row r="1674" spans="1:23" x14ac:dyDescent="0.25">
      <c r="A1674" s="3" t="s">
        <v>1041</v>
      </c>
      <c r="B1674" s="3" t="s">
        <v>1042</v>
      </c>
      <c r="C1674" s="3" t="s">
        <v>2352</v>
      </c>
      <c r="D1674" s="3" t="s">
        <v>1315</v>
      </c>
      <c r="E1674" s="4" t="s">
        <v>1026</v>
      </c>
      <c r="F1674" s="3" t="s">
        <v>1074</v>
      </c>
      <c r="G1674" s="3" t="s">
        <v>1075</v>
      </c>
      <c r="H1674" s="3" t="s">
        <v>1020</v>
      </c>
      <c r="I1674" s="3" t="s">
        <v>1047</v>
      </c>
      <c r="J1674" s="3" t="s">
        <v>1022</v>
      </c>
      <c r="K1674" s="3" t="s">
        <v>1039</v>
      </c>
      <c r="L1674" s="5">
        <v>6.25</v>
      </c>
      <c r="M1674" s="4">
        <v>5</v>
      </c>
      <c r="N1674" s="5">
        <v>14.0375</v>
      </c>
      <c r="O1674" s="5">
        <v>2.8075000000000001</v>
      </c>
      <c r="P1674" s="4">
        <v>87</v>
      </c>
      <c r="Q1674" s="6">
        <v>5.7471264367816097</v>
      </c>
      <c r="R1674" s="7">
        <v>1.6148275862068999</v>
      </c>
      <c r="S1674" s="6">
        <v>0</v>
      </c>
      <c r="T1674" s="5">
        <v>0</v>
      </c>
      <c r="U1674" s="5">
        <v>0</v>
      </c>
      <c r="V1674" s="5">
        <f t="shared" si="34"/>
        <v>14.0375</v>
      </c>
      <c r="W1674" s="4">
        <v>0</v>
      </c>
    </row>
    <row r="1675" spans="1:23" x14ac:dyDescent="0.25">
      <c r="A1675" s="3" t="s">
        <v>1041</v>
      </c>
      <c r="B1675" s="3" t="s">
        <v>1042</v>
      </c>
      <c r="C1675" s="3" t="s">
        <v>2353</v>
      </c>
      <c r="D1675" s="3" t="s">
        <v>827</v>
      </c>
      <c r="E1675" s="4" t="s">
        <v>1026</v>
      </c>
      <c r="F1675" s="3" t="s">
        <v>1241</v>
      </c>
      <c r="G1675" s="3" t="s">
        <v>1263</v>
      </c>
      <c r="H1675" s="3" t="s">
        <v>1020</v>
      </c>
      <c r="I1675" s="3" t="s">
        <v>1047</v>
      </c>
      <c r="J1675" s="3" t="s">
        <v>1022</v>
      </c>
      <c r="K1675" s="3" t="s">
        <v>1025</v>
      </c>
      <c r="L1675" s="5">
        <v>6.25</v>
      </c>
      <c r="M1675" s="4">
        <v>5</v>
      </c>
      <c r="N1675" s="5">
        <v>14.05</v>
      </c>
      <c r="O1675" s="5">
        <v>2.81</v>
      </c>
      <c r="P1675" s="4">
        <v>458</v>
      </c>
      <c r="Q1675" s="6">
        <v>1.0917030567685599</v>
      </c>
      <c r="R1675" s="7">
        <v>2.34585152838428</v>
      </c>
      <c r="S1675" s="6">
        <v>0</v>
      </c>
      <c r="T1675" s="5">
        <v>0</v>
      </c>
      <c r="U1675" s="5">
        <v>0</v>
      </c>
      <c r="V1675" s="5">
        <f t="shared" si="34"/>
        <v>14.05</v>
      </c>
      <c r="W1675" s="4">
        <v>0</v>
      </c>
    </row>
    <row r="1676" spans="1:23" x14ac:dyDescent="0.25">
      <c r="A1676" s="3" t="s">
        <v>1041</v>
      </c>
      <c r="B1676" s="3" t="s">
        <v>1042</v>
      </c>
      <c r="C1676" s="3" t="s">
        <v>2354</v>
      </c>
      <c r="D1676" s="3" t="s">
        <v>1272</v>
      </c>
      <c r="E1676" s="4" t="s">
        <v>1026</v>
      </c>
      <c r="F1676" s="3" t="s">
        <v>1308</v>
      </c>
      <c r="G1676" s="3" t="s">
        <v>14</v>
      </c>
      <c r="H1676" s="3" t="s">
        <v>1020</v>
      </c>
      <c r="I1676" s="3" t="s">
        <v>1047</v>
      </c>
      <c r="J1676" s="3" t="s">
        <v>1022</v>
      </c>
      <c r="K1676" s="3" t="s">
        <v>1025</v>
      </c>
      <c r="L1676" s="5">
        <v>6.25</v>
      </c>
      <c r="M1676" s="4">
        <v>4</v>
      </c>
      <c r="N1676" s="5">
        <v>14.137499999999999</v>
      </c>
      <c r="O1676" s="5">
        <v>3.5343749999999998</v>
      </c>
      <c r="P1676" s="4">
        <v>93</v>
      </c>
      <c r="Q1676" s="6">
        <v>4.3010752688171996</v>
      </c>
      <c r="R1676" s="7">
        <v>1.6762365591397801</v>
      </c>
      <c r="S1676" s="6">
        <v>0</v>
      </c>
      <c r="T1676" s="5">
        <v>0</v>
      </c>
      <c r="U1676" s="5">
        <v>0</v>
      </c>
      <c r="V1676" s="5">
        <f t="shared" si="34"/>
        <v>14.137499999999999</v>
      </c>
      <c r="W1676" s="4">
        <v>0</v>
      </c>
    </row>
    <row r="1677" spans="1:23" x14ac:dyDescent="0.25">
      <c r="A1677" s="3" t="s">
        <v>1041</v>
      </c>
      <c r="B1677" s="3" t="s">
        <v>1042</v>
      </c>
      <c r="C1677" s="3" t="s">
        <v>2355</v>
      </c>
      <c r="D1677" s="3" t="s">
        <v>2036</v>
      </c>
      <c r="E1677" s="4" t="s">
        <v>1026</v>
      </c>
      <c r="F1677" s="3" t="s">
        <v>1273</v>
      </c>
      <c r="G1677" s="3" t="s">
        <v>1274</v>
      </c>
      <c r="H1677" s="3" t="s">
        <v>1020</v>
      </c>
      <c r="I1677" s="3" t="s">
        <v>1047</v>
      </c>
      <c r="J1677" s="3" t="s">
        <v>1022</v>
      </c>
      <c r="K1677" s="3" t="s">
        <v>1039</v>
      </c>
      <c r="L1677" s="5">
        <v>6.25</v>
      </c>
      <c r="M1677" s="4">
        <v>6</v>
      </c>
      <c r="N1677" s="5">
        <v>14.162499974999999</v>
      </c>
      <c r="O1677" s="5">
        <v>2.3604166625</v>
      </c>
      <c r="P1677" s="4">
        <v>17</v>
      </c>
      <c r="Q1677" s="6">
        <v>35.294117647058798</v>
      </c>
      <c r="R1677" s="7">
        <v>1.1764705882352899</v>
      </c>
      <c r="S1677" s="6">
        <v>0</v>
      </c>
      <c r="T1677" s="5">
        <v>0</v>
      </c>
      <c r="U1677" s="5">
        <v>0</v>
      </c>
      <c r="V1677" s="5">
        <f t="shared" si="34"/>
        <v>14.162499974999999</v>
      </c>
      <c r="W1677" s="4">
        <v>0</v>
      </c>
    </row>
    <row r="1678" spans="1:23" x14ac:dyDescent="0.25">
      <c r="A1678" s="3" t="s">
        <v>1041</v>
      </c>
      <c r="B1678" s="3" t="s">
        <v>1042</v>
      </c>
      <c r="C1678" s="3" t="s">
        <v>2356</v>
      </c>
      <c r="D1678" s="3" t="s">
        <v>1192</v>
      </c>
      <c r="E1678" s="4" t="s">
        <v>1026</v>
      </c>
      <c r="F1678" s="3" t="s">
        <v>1024</v>
      </c>
      <c r="G1678" s="3" t="s">
        <v>992</v>
      </c>
      <c r="H1678" s="3" t="s">
        <v>1020</v>
      </c>
      <c r="I1678" s="3" t="s">
        <v>1047</v>
      </c>
      <c r="J1678" s="3" t="s">
        <v>1022</v>
      </c>
      <c r="K1678" s="3" t="s">
        <v>1025</v>
      </c>
      <c r="L1678" s="5">
        <v>6.25</v>
      </c>
      <c r="M1678" s="4">
        <v>5</v>
      </c>
      <c r="N1678" s="5">
        <v>14.2125</v>
      </c>
      <c r="O1678" s="5">
        <v>2.8424999999999998</v>
      </c>
      <c r="P1678" s="4">
        <v>15</v>
      </c>
      <c r="Q1678" s="6">
        <v>33.3333333333333</v>
      </c>
      <c r="R1678" s="7">
        <v>1.2666666666666699</v>
      </c>
      <c r="S1678" s="6">
        <v>0</v>
      </c>
      <c r="T1678" s="5">
        <v>0</v>
      </c>
      <c r="U1678" s="5">
        <v>0</v>
      </c>
      <c r="V1678" s="5">
        <f t="shared" si="34"/>
        <v>14.2125</v>
      </c>
      <c r="W1678" s="4">
        <v>0</v>
      </c>
    </row>
    <row r="1679" spans="1:23" x14ac:dyDescent="0.25">
      <c r="A1679" s="3" t="s">
        <v>1041</v>
      </c>
      <c r="B1679" s="3" t="s">
        <v>1042</v>
      </c>
      <c r="C1679" s="3" t="s">
        <v>2357</v>
      </c>
      <c r="D1679" s="3" t="s">
        <v>2358</v>
      </c>
      <c r="E1679" s="4" t="s">
        <v>1026</v>
      </c>
      <c r="F1679" s="3" t="s">
        <v>1241</v>
      </c>
      <c r="G1679" s="3" t="s">
        <v>2847</v>
      </c>
      <c r="H1679" s="3" t="s">
        <v>402</v>
      </c>
      <c r="I1679" s="3" t="s">
        <v>1047</v>
      </c>
      <c r="J1679" s="3" t="s">
        <v>1022</v>
      </c>
      <c r="K1679" s="3" t="s">
        <v>1025</v>
      </c>
      <c r="L1679" s="5">
        <v>6.25</v>
      </c>
      <c r="M1679" s="4">
        <v>6</v>
      </c>
      <c r="N1679" s="5">
        <v>14.237499975000002</v>
      </c>
      <c r="O1679" s="5">
        <v>2.3729166625000002</v>
      </c>
      <c r="P1679" s="4">
        <v>77</v>
      </c>
      <c r="Q1679" s="6">
        <v>7.7922077922077904</v>
      </c>
      <c r="R1679" s="7">
        <v>1.06493506493506</v>
      </c>
      <c r="S1679" s="6">
        <v>0</v>
      </c>
      <c r="T1679" s="5">
        <v>0</v>
      </c>
      <c r="U1679" s="5">
        <v>0</v>
      </c>
      <c r="V1679" s="5">
        <f t="shared" si="34"/>
        <v>14.237499975000002</v>
      </c>
      <c r="W1679" s="4">
        <v>0</v>
      </c>
    </row>
    <row r="1680" spans="1:23" x14ac:dyDescent="0.25">
      <c r="A1680" s="3" t="s">
        <v>1041</v>
      </c>
      <c r="B1680" s="3" t="s">
        <v>1042</v>
      </c>
      <c r="C1680" s="3" t="s">
        <v>2359</v>
      </c>
      <c r="D1680" s="3" t="s">
        <v>2213</v>
      </c>
      <c r="E1680" s="4" t="s">
        <v>1026</v>
      </c>
      <c r="F1680" s="3" t="s">
        <v>1074</v>
      </c>
      <c r="G1680" s="3" t="s">
        <v>984</v>
      </c>
      <c r="H1680" s="3" t="s">
        <v>1020</v>
      </c>
      <c r="I1680" s="3" t="s">
        <v>1047</v>
      </c>
      <c r="J1680" s="3" t="s">
        <v>1022</v>
      </c>
      <c r="K1680" s="3" t="s">
        <v>1039</v>
      </c>
      <c r="L1680" s="5">
        <v>6.25</v>
      </c>
      <c r="M1680" s="4">
        <v>5</v>
      </c>
      <c r="N1680" s="5">
        <v>14.25</v>
      </c>
      <c r="O1680" s="5">
        <v>2.85</v>
      </c>
      <c r="P1680" s="4">
        <v>488</v>
      </c>
      <c r="Q1680" s="6">
        <v>1.0245901639344299</v>
      </c>
      <c r="R1680" s="7">
        <v>1.88590163934426</v>
      </c>
      <c r="S1680" s="6">
        <v>0</v>
      </c>
      <c r="T1680" s="5">
        <v>0</v>
      </c>
      <c r="U1680" s="5">
        <v>0</v>
      </c>
      <c r="V1680" s="5">
        <f t="shared" si="34"/>
        <v>14.25</v>
      </c>
      <c r="W1680" s="4">
        <v>0</v>
      </c>
    </row>
    <row r="1681" spans="1:23" x14ac:dyDescent="0.25">
      <c r="A1681" s="3" t="s">
        <v>1041</v>
      </c>
      <c r="B1681" s="3" t="s">
        <v>1042</v>
      </c>
      <c r="C1681" s="3" t="s">
        <v>2360</v>
      </c>
      <c r="D1681" s="3" t="s">
        <v>2361</v>
      </c>
      <c r="E1681" s="4" t="s">
        <v>1026</v>
      </c>
      <c r="F1681" s="3" t="s">
        <v>1241</v>
      </c>
      <c r="G1681" s="3" t="s">
        <v>3007</v>
      </c>
      <c r="H1681" s="3" t="s">
        <v>2394</v>
      </c>
      <c r="I1681" s="3" t="s">
        <v>1047</v>
      </c>
      <c r="J1681" s="3" t="s">
        <v>1022</v>
      </c>
      <c r="K1681" s="3" t="s">
        <v>1025</v>
      </c>
      <c r="L1681" s="5">
        <v>6.25</v>
      </c>
      <c r="M1681" s="4">
        <v>5</v>
      </c>
      <c r="N1681" s="5">
        <v>14.3</v>
      </c>
      <c r="O1681" s="5">
        <v>2.86</v>
      </c>
      <c r="P1681" s="4">
        <v>35</v>
      </c>
      <c r="Q1681" s="6">
        <v>14.285714285714301</v>
      </c>
      <c r="R1681" s="7">
        <v>1.0828571428571401</v>
      </c>
      <c r="S1681" s="6">
        <v>0</v>
      </c>
      <c r="T1681" s="5">
        <v>0</v>
      </c>
      <c r="U1681" s="5">
        <v>0</v>
      </c>
      <c r="V1681" s="5">
        <f t="shared" si="34"/>
        <v>14.3</v>
      </c>
      <c r="W1681" s="4">
        <v>0</v>
      </c>
    </row>
    <row r="1682" spans="1:23" x14ac:dyDescent="0.25">
      <c r="A1682" s="3" t="s">
        <v>1041</v>
      </c>
      <c r="B1682" s="3" t="s">
        <v>1042</v>
      </c>
      <c r="C1682" s="3" t="s">
        <v>2362</v>
      </c>
      <c r="D1682" s="3" t="s">
        <v>1478</v>
      </c>
      <c r="E1682" s="4" t="s">
        <v>1026</v>
      </c>
      <c r="F1682" s="3" t="s">
        <v>1061</v>
      </c>
      <c r="G1682" s="3" t="s">
        <v>1260</v>
      </c>
      <c r="H1682" s="3" t="s">
        <v>1020</v>
      </c>
      <c r="I1682" s="3" t="s">
        <v>1047</v>
      </c>
      <c r="J1682" s="3" t="s">
        <v>1022</v>
      </c>
      <c r="K1682" s="3" t="s">
        <v>1039</v>
      </c>
      <c r="L1682" s="5">
        <v>6.25</v>
      </c>
      <c r="M1682" s="4">
        <v>6</v>
      </c>
      <c r="N1682" s="5">
        <v>14.412499950000001</v>
      </c>
      <c r="O1682" s="5">
        <v>2.402083325</v>
      </c>
      <c r="P1682" s="4">
        <v>50</v>
      </c>
      <c r="Q1682" s="6">
        <v>12</v>
      </c>
      <c r="R1682" s="7">
        <v>1.9496</v>
      </c>
      <c r="S1682" s="6">
        <v>0</v>
      </c>
      <c r="T1682" s="5">
        <v>0</v>
      </c>
      <c r="U1682" s="5">
        <v>0</v>
      </c>
      <c r="V1682" s="5">
        <f t="shared" si="34"/>
        <v>14.412499950000001</v>
      </c>
      <c r="W1682" s="4">
        <v>0</v>
      </c>
    </row>
    <row r="1683" spans="1:23" x14ac:dyDescent="0.25">
      <c r="A1683" s="3" t="s">
        <v>1041</v>
      </c>
      <c r="B1683" s="3" t="s">
        <v>1042</v>
      </c>
      <c r="C1683" s="3" t="s">
        <v>2363</v>
      </c>
      <c r="D1683" s="3" t="s">
        <v>3</v>
      </c>
      <c r="E1683" s="4" t="s">
        <v>1026</v>
      </c>
      <c r="F1683" s="3" t="s">
        <v>1024</v>
      </c>
      <c r="G1683" s="3" t="s">
        <v>3075</v>
      </c>
      <c r="H1683" s="3" t="s">
        <v>1020</v>
      </c>
      <c r="I1683" s="3" t="s">
        <v>1047</v>
      </c>
      <c r="J1683" s="3" t="s">
        <v>1022</v>
      </c>
      <c r="K1683" s="3" t="s">
        <v>1039</v>
      </c>
      <c r="L1683" s="5">
        <v>6.25</v>
      </c>
      <c r="M1683" s="4">
        <v>7</v>
      </c>
      <c r="N1683" s="5">
        <v>14.525</v>
      </c>
      <c r="O1683" s="5">
        <v>2.0750000000000002</v>
      </c>
      <c r="P1683" s="4">
        <v>70</v>
      </c>
      <c r="Q1683" s="6">
        <v>10</v>
      </c>
      <c r="R1683" s="7">
        <v>1.27857142857143</v>
      </c>
      <c r="S1683" s="6">
        <v>0</v>
      </c>
      <c r="T1683" s="5">
        <v>0</v>
      </c>
      <c r="U1683" s="5">
        <v>0</v>
      </c>
      <c r="V1683" s="5">
        <f t="shared" si="34"/>
        <v>14.525</v>
      </c>
      <c r="W1683" s="4">
        <v>0</v>
      </c>
    </row>
    <row r="1684" spans="1:23" x14ac:dyDescent="0.25">
      <c r="A1684" s="3" t="s">
        <v>1041</v>
      </c>
      <c r="B1684" s="3" t="s">
        <v>1042</v>
      </c>
      <c r="C1684" s="3" t="s">
        <v>2364</v>
      </c>
      <c r="D1684" s="3" t="s">
        <v>466</v>
      </c>
      <c r="E1684" s="4" t="s">
        <v>1026</v>
      </c>
      <c r="F1684" s="3" t="s">
        <v>1081</v>
      </c>
      <c r="G1684" s="3" t="s">
        <v>1317</v>
      </c>
      <c r="H1684" s="3" t="s">
        <v>1020</v>
      </c>
      <c r="I1684" s="3" t="s">
        <v>1047</v>
      </c>
      <c r="J1684" s="3" t="s">
        <v>1022</v>
      </c>
      <c r="K1684" s="3" t="s">
        <v>1025</v>
      </c>
      <c r="L1684" s="5">
        <v>6.25</v>
      </c>
      <c r="M1684" s="4">
        <v>3</v>
      </c>
      <c r="N1684" s="5">
        <v>14.5999999875</v>
      </c>
      <c r="O1684" s="5">
        <v>4.8666666625000001</v>
      </c>
      <c r="P1684" s="4">
        <v>34</v>
      </c>
      <c r="Q1684" s="6">
        <v>8.8235294117647101</v>
      </c>
      <c r="R1684" s="7">
        <v>1.7632352941176499</v>
      </c>
      <c r="S1684" s="6">
        <v>0</v>
      </c>
      <c r="T1684" s="5">
        <v>0</v>
      </c>
      <c r="U1684" s="5">
        <v>0</v>
      </c>
      <c r="V1684" s="5">
        <f t="shared" si="34"/>
        <v>14.5999999875</v>
      </c>
      <c r="W1684" s="4">
        <v>0</v>
      </c>
    </row>
    <row r="1685" spans="1:23" x14ac:dyDescent="0.25">
      <c r="A1685" s="3" t="s">
        <v>1041</v>
      </c>
      <c r="B1685" s="3" t="s">
        <v>1042</v>
      </c>
      <c r="C1685" s="3" t="s">
        <v>2365</v>
      </c>
      <c r="D1685" s="3" t="s">
        <v>2366</v>
      </c>
      <c r="E1685" s="4" t="s">
        <v>1026</v>
      </c>
      <c r="F1685" s="3" t="s">
        <v>1241</v>
      </c>
      <c r="G1685" s="3" t="s">
        <v>1867</v>
      </c>
      <c r="H1685" s="3" t="s">
        <v>1020</v>
      </c>
      <c r="I1685" s="3" t="s">
        <v>1047</v>
      </c>
      <c r="J1685" s="3" t="s">
        <v>1022</v>
      </c>
      <c r="K1685" s="3" t="s">
        <v>1025</v>
      </c>
      <c r="L1685" s="5">
        <v>6.25</v>
      </c>
      <c r="M1685" s="4">
        <v>5</v>
      </c>
      <c r="N1685" s="5">
        <v>14.725</v>
      </c>
      <c r="O1685" s="5">
        <v>2.9449999999999998</v>
      </c>
      <c r="P1685" s="4">
        <v>383</v>
      </c>
      <c r="Q1685" s="6">
        <v>1.30548302872063</v>
      </c>
      <c r="R1685" s="7">
        <v>1.6934725848564001</v>
      </c>
      <c r="S1685" s="6">
        <v>0</v>
      </c>
      <c r="T1685" s="5">
        <v>0</v>
      </c>
      <c r="U1685" s="5">
        <v>0</v>
      </c>
      <c r="V1685" s="5">
        <f t="shared" si="34"/>
        <v>14.725</v>
      </c>
      <c r="W1685" s="4">
        <v>0</v>
      </c>
    </row>
    <row r="1686" spans="1:23" x14ac:dyDescent="0.25">
      <c r="A1686" s="3" t="s">
        <v>1041</v>
      </c>
      <c r="B1686" s="3" t="s">
        <v>1042</v>
      </c>
      <c r="C1686" s="3" t="s">
        <v>2367</v>
      </c>
      <c r="D1686" s="3" t="s">
        <v>262</v>
      </c>
      <c r="E1686" s="4" t="s">
        <v>1026</v>
      </c>
      <c r="F1686" s="3" t="s">
        <v>1061</v>
      </c>
      <c r="G1686" s="3" t="s">
        <v>896</v>
      </c>
      <c r="H1686" s="3" t="s">
        <v>1020</v>
      </c>
      <c r="I1686" s="3" t="s">
        <v>1047</v>
      </c>
      <c r="J1686" s="3" t="s">
        <v>1022</v>
      </c>
      <c r="K1686" s="3" t="s">
        <v>1039</v>
      </c>
      <c r="L1686" s="5">
        <v>6.25</v>
      </c>
      <c r="M1686" s="4">
        <v>7</v>
      </c>
      <c r="N1686" s="5">
        <v>14.737499962499999</v>
      </c>
      <c r="O1686" s="5">
        <v>2.1053571375</v>
      </c>
      <c r="P1686" s="4">
        <v>24</v>
      </c>
      <c r="Q1686" s="6">
        <v>29.1666666666667</v>
      </c>
      <c r="R1686" s="7">
        <v>1</v>
      </c>
      <c r="S1686" s="6">
        <v>0</v>
      </c>
      <c r="T1686" s="5">
        <v>0</v>
      </c>
      <c r="U1686" s="5">
        <v>0</v>
      </c>
      <c r="V1686" s="5">
        <f t="shared" si="34"/>
        <v>14.737499962499999</v>
      </c>
      <c r="W1686" s="4">
        <v>0</v>
      </c>
    </row>
    <row r="1687" spans="1:23" x14ac:dyDescent="0.25">
      <c r="A1687" s="3" t="s">
        <v>1041</v>
      </c>
      <c r="B1687" s="3" t="s">
        <v>1042</v>
      </c>
      <c r="C1687" s="3" t="s">
        <v>2368</v>
      </c>
      <c r="D1687" s="3" t="s">
        <v>154</v>
      </c>
      <c r="E1687" s="4" t="s">
        <v>1026</v>
      </c>
      <c r="F1687" s="3" t="s">
        <v>1308</v>
      </c>
      <c r="G1687" s="3" t="s">
        <v>1309</v>
      </c>
      <c r="H1687" s="3" t="s">
        <v>1020</v>
      </c>
      <c r="I1687" s="3" t="s">
        <v>1047</v>
      </c>
      <c r="J1687" s="3" t="s">
        <v>1022</v>
      </c>
      <c r="K1687" s="3" t="s">
        <v>1039</v>
      </c>
      <c r="L1687" s="5">
        <v>6.25</v>
      </c>
      <c r="M1687" s="4">
        <v>4</v>
      </c>
      <c r="N1687" s="5">
        <v>14.75</v>
      </c>
      <c r="O1687" s="5">
        <v>3.6875</v>
      </c>
      <c r="P1687" s="4">
        <v>74</v>
      </c>
      <c r="Q1687" s="6">
        <v>5.4054054054054097</v>
      </c>
      <c r="R1687" s="7">
        <v>1.6477027027027</v>
      </c>
      <c r="S1687" s="6">
        <v>0</v>
      </c>
      <c r="T1687" s="5">
        <v>0</v>
      </c>
      <c r="U1687" s="5">
        <v>0</v>
      </c>
      <c r="V1687" s="5">
        <f t="shared" si="34"/>
        <v>14.75</v>
      </c>
      <c r="W1687" s="4">
        <v>0</v>
      </c>
    </row>
    <row r="1688" spans="1:23" x14ac:dyDescent="0.25">
      <c r="A1688" s="3" t="s">
        <v>1041</v>
      </c>
      <c r="B1688" s="3" t="s">
        <v>1042</v>
      </c>
      <c r="C1688" s="3" t="s">
        <v>2369</v>
      </c>
      <c r="D1688" s="3" t="s">
        <v>1205</v>
      </c>
      <c r="E1688" s="4" t="s">
        <v>1026</v>
      </c>
      <c r="F1688" s="3" t="s">
        <v>1018</v>
      </c>
      <c r="G1688" s="3" t="s">
        <v>1019</v>
      </c>
      <c r="H1688" s="3" t="s">
        <v>1020</v>
      </c>
      <c r="I1688" s="3" t="s">
        <v>1047</v>
      </c>
      <c r="J1688" s="3" t="s">
        <v>1022</v>
      </c>
      <c r="K1688" s="3" t="s">
        <v>1025</v>
      </c>
      <c r="L1688" s="5">
        <v>6.25</v>
      </c>
      <c r="M1688" s="4">
        <v>9</v>
      </c>
      <c r="N1688" s="5">
        <v>14.774999962500001</v>
      </c>
      <c r="O1688" s="5">
        <v>1.6416666625</v>
      </c>
      <c r="P1688" s="4">
        <v>321</v>
      </c>
      <c r="Q1688" s="6">
        <v>2.8037383177570101</v>
      </c>
      <c r="R1688" s="7">
        <v>4.6214953271028003</v>
      </c>
      <c r="S1688" s="6">
        <v>0</v>
      </c>
      <c r="T1688" s="5">
        <v>0</v>
      </c>
      <c r="U1688" s="5">
        <v>0</v>
      </c>
      <c r="V1688" s="5">
        <f t="shared" si="34"/>
        <v>14.774999962500001</v>
      </c>
      <c r="W1688" s="4">
        <v>0</v>
      </c>
    </row>
    <row r="1689" spans="1:23" x14ac:dyDescent="0.25">
      <c r="A1689" s="3" t="s">
        <v>1041</v>
      </c>
      <c r="B1689" s="3" t="s">
        <v>1042</v>
      </c>
      <c r="C1689" s="3" t="s">
        <v>2370</v>
      </c>
      <c r="D1689" s="3" t="s">
        <v>1344</v>
      </c>
      <c r="E1689" s="4" t="s">
        <v>1026</v>
      </c>
      <c r="F1689" s="3" t="s">
        <v>1018</v>
      </c>
      <c r="G1689" s="3" t="s">
        <v>750</v>
      </c>
      <c r="H1689" s="3" t="s">
        <v>1020</v>
      </c>
      <c r="I1689" s="3" t="s">
        <v>1047</v>
      </c>
      <c r="J1689" s="3" t="s">
        <v>1022</v>
      </c>
      <c r="K1689" s="3" t="s">
        <v>1039</v>
      </c>
      <c r="L1689" s="5">
        <v>6.25</v>
      </c>
      <c r="M1689" s="4">
        <v>10</v>
      </c>
      <c r="N1689" s="5">
        <v>14.775</v>
      </c>
      <c r="O1689" s="5">
        <v>1.4775</v>
      </c>
      <c r="P1689" s="4">
        <v>375</v>
      </c>
      <c r="Q1689" s="6">
        <v>2.6666666666666701</v>
      </c>
      <c r="R1689" s="7">
        <v>3.4813333333333301</v>
      </c>
      <c r="S1689" s="6">
        <v>0</v>
      </c>
      <c r="T1689" s="5">
        <v>0</v>
      </c>
      <c r="U1689" s="5">
        <v>0</v>
      </c>
      <c r="V1689" s="5">
        <f t="shared" si="34"/>
        <v>14.775</v>
      </c>
      <c r="W1689" s="4">
        <v>0</v>
      </c>
    </row>
    <row r="1690" spans="1:23" x14ac:dyDescent="0.25">
      <c r="A1690" s="3" t="s">
        <v>1041</v>
      </c>
      <c r="B1690" s="3" t="s">
        <v>1042</v>
      </c>
      <c r="C1690" s="3" t="s">
        <v>2371</v>
      </c>
      <c r="D1690" s="3" t="s">
        <v>1699</v>
      </c>
      <c r="E1690" s="4" t="s">
        <v>1026</v>
      </c>
      <c r="F1690" s="3" t="s">
        <v>1024</v>
      </c>
      <c r="G1690" s="3" t="s">
        <v>3075</v>
      </c>
      <c r="H1690" s="3" t="s">
        <v>1020</v>
      </c>
      <c r="I1690" s="3" t="s">
        <v>1047</v>
      </c>
      <c r="J1690" s="3" t="s">
        <v>1022</v>
      </c>
      <c r="K1690" s="3" t="s">
        <v>1039</v>
      </c>
      <c r="L1690" s="5">
        <v>6.25</v>
      </c>
      <c r="M1690" s="4">
        <v>5</v>
      </c>
      <c r="N1690" s="5">
        <v>14.8125</v>
      </c>
      <c r="O1690" s="5">
        <v>2.9624999999999999</v>
      </c>
      <c r="P1690" s="4">
        <v>37</v>
      </c>
      <c r="Q1690" s="6">
        <v>13.5135135135135</v>
      </c>
      <c r="R1690" s="7">
        <v>1.1329729729729701</v>
      </c>
      <c r="S1690" s="6">
        <v>0</v>
      </c>
      <c r="T1690" s="5">
        <v>0</v>
      </c>
      <c r="U1690" s="5">
        <v>0</v>
      </c>
      <c r="V1690" s="5">
        <f t="shared" si="34"/>
        <v>14.8125</v>
      </c>
      <c r="W1690" s="4">
        <v>0</v>
      </c>
    </row>
    <row r="1691" spans="1:23" x14ac:dyDescent="0.25">
      <c r="A1691" s="3" t="s">
        <v>1041</v>
      </c>
      <c r="B1691" s="3" t="s">
        <v>1042</v>
      </c>
      <c r="C1691" s="3" t="s">
        <v>2372</v>
      </c>
      <c r="D1691" s="3" t="s">
        <v>147</v>
      </c>
      <c r="E1691" s="4" t="s">
        <v>1026</v>
      </c>
      <c r="F1691" s="3" t="s">
        <v>1081</v>
      </c>
      <c r="G1691" s="3" t="s">
        <v>1082</v>
      </c>
      <c r="H1691" s="3" t="s">
        <v>1020</v>
      </c>
      <c r="I1691" s="3" t="s">
        <v>1047</v>
      </c>
      <c r="J1691" s="3" t="s">
        <v>1022</v>
      </c>
      <c r="K1691" s="3" t="s">
        <v>1025</v>
      </c>
      <c r="L1691" s="5">
        <v>6.25</v>
      </c>
      <c r="M1691" s="4">
        <v>8</v>
      </c>
      <c r="N1691" s="5">
        <v>14.8125</v>
      </c>
      <c r="O1691" s="5">
        <v>1.8515625</v>
      </c>
      <c r="P1691" s="4">
        <v>906</v>
      </c>
      <c r="Q1691" s="6">
        <v>0.88300220750551905</v>
      </c>
      <c r="R1691" s="7">
        <v>1.4120088300220801</v>
      </c>
      <c r="S1691" s="6">
        <v>0</v>
      </c>
      <c r="T1691" s="5">
        <v>0</v>
      </c>
      <c r="U1691" s="5">
        <v>0</v>
      </c>
      <c r="V1691" s="5">
        <f t="shared" si="34"/>
        <v>14.8125</v>
      </c>
      <c r="W1691" s="4">
        <v>0</v>
      </c>
    </row>
    <row r="1692" spans="1:23" x14ac:dyDescent="0.25">
      <c r="A1692" s="3" t="s">
        <v>1041</v>
      </c>
      <c r="B1692" s="3" t="s">
        <v>1042</v>
      </c>
      <c r="C1692" s="3" t="s">
        <v>2373</v>
      </c>
      <c r="D1692" s="3" t="s">
        <v>1017</v>
      </c>
      <c r="E1692" s="4" t="s">
        <v>1026</v>
      </c>
      <c r="F1692" s="3" t="s">
        <v>1018</v>
      </c>
      <c r="G1692" s="3" t="s">
        <v>1019</v>
      </c>
      <c r="H1692" s="3" t="s">
        <v>1020</v>
      </c>
      <c r="I1692" s="3" t="s">
        <v>1047</v>
      </c>
      <c r="J1692" s="3" t="s">
        <v>1022</v>
      </c>
      <c r="K1692" s="3" t="s">
        <v>1025</v>
      </c>
      <c r="L1692" s="5">
        <v>6.25</v>
      </c>
      <c r="M1692" s="4">
        <v>16</v>
      </c>
      <c r="N1692" s="5">
        <v>14.875</v>
      </c>
      <c r="O1692" s="5">
        <v>0.9296875</v>
      </c>
      <c r="P1692" s="4">
        <v>303</v>
      </c>
      <c r="Q1692" s="6">
        <v>5.2805280528052796</v>
      </c>
      <c r="R1692" s="7">
        <v>5.5933993399339901</v>
      </c>
      <c r="S1692" s="6">
        <v>0</v>
      </c>
      <c r="T1692" s="5">
        <v>0</v>
      </c>
      <c r="U1692" s="5">
        <v>0</v>
      </c>
      <c r="V1692" s="5">
        <f t="shared" si="34"/>
        <v>14.875</v>
      </c>
      <c r="W1692" s="4">
        <v>0</v>
      </c>
    </row>
    <row r="1693" spans="1:23" x14ac:dyDescent="0.25">
      <c r="A1693" s="3" t="s">
        <v>1041</v>
      </c>
      <c r="B1693" s="3" t="s">
        <v>1042</v>
      </c>
      <c r="C1693" s="3" t="s">
        <v>2374</v>
      </c>
      <c r="D1693" s="3" t="s">
        <v>1080</v>
      </c>
      <c r="E1693" s="4" t="s">
        <v>1026</v>
      </c>
      <c r="F1693" s="3" t="s">
        <v>1085</v>
      </c>
      <c r="G1693" s="3" t="s">
        <v>1086</v>
      </c>
      <c r="H1693" s="3" t="s">
        <v>1020</v>
      </c>
      <c r="I1693" s="3" t="s">
        <v>1047</v>
      </c>
      <c r="J1693" s="3" t="s">
        <v>1022</v>
      </c>
      <c r="K1693" s="3" t="s">
        <v>1025</v>
      </c>
      <c r="L1693" s="5">
        <v>6.25</v>
      </c>
      <c r="M1693" s="4">
        <v>4</v>
      </c>
      <c r="N1693" s="5">
        <v>14.9</v>
      </c>
      <c r="O1693" s="5">
        <v>3.7250000000000001</v>
      </c>
      <c r="P1693" s="4">
        <v>36</v>
      </c>
      <c r="Q1693" s="6">
        <v>11.1111111111111</v>
      </c>
      <c r="R1693" s="7">
        <v>1.9166666666666701</v>
      </c>
      <c r="S1693" s="6">
        <v>0</v>
      </c>
      <c r="T1693" s="5">
        <v>0</v>
      </c>
      <c r="U1693" s="5">
        <v>0</v>
      </c>
      <c r="V1693" s="5">
        <f t="shared" si="34"/>
        <v>14.9</v>
      </c>
      <c r="W1693" s="4">
        <v>0</v>
      </c>
    </row>
    <row r="1694" spans="1:23" x14ac:dyDescent="0.25">
      <c r="A1694" s="3" t="s">
        <v>1041</v>
      </c>
      <c r="B1694" s="3" t="s">
        <v>1042</v>
      </c>
      <c r="C1694" s="3" t="s">
        <v>2375</v>
      </c>
      <c r="D1694" s="3" t="s">
        <v>1410</v>
      </c>
      <c r="E1694" s="4" t="s">
        <v>1026</v>
      </c>
      <c r="F1694" s="3" t="s">
        <v>1061</v>
      </c>
      <c r="G1694" s="3" t="s">
        <v>1062</v>
      </c>
      <c r="H1694" s="3" t="s">
        <v>1020</v>
      </c>
      <c r="I1694" s="3" t="s">
        <v>1047</v>
      </c>
      <c r="J1694" s="3" t="s">
        <v>1022</v>
      </c>
      <c r="K1694" s="3" t="s">
        <v>1023</v>
      </c>
      <c r="L1694" s="5">
        <v>6.25</v>
      </c>
      <c r="M1694" s="4">
        <v>4</v>
      </c>
      <c r="N1694" s="5">
        <v>14.925000000000001</v>
      </c>
      <c r="O1694" s="5">
        <v>3.7312500000000002</v>
      </c>
      <c r="P1694" s="4">
        <v>28</v>
      </c>
      <c r="Q1694" s="6">
        <v>14.285714285714301</v>
      </c>
      <c r="R1694" s="7">
        <v>1.5714285714285701</v>
      </c>
      <c r="S1694" s="6">
        <v>0</v>
      </c>
      <c r="T1694" s="5">
        <v>0</v>
      </c>
      <c r="U1694" s="5">
        <v>0</v>
      </c>
      <c r="V1694" s="5">
        <f t="shared" si="34"/>
        <v>14.925000000000001</v>
      </c>
      <c r="W1694" s="4">
        <v>0</v>
      </c>
    </row>
    <row r="1695" spans="1:23" x14ac:dyDescent="0.25">
      <c r="A1695" s="3" t="s">
        <v>1041</v>
      </c>
      <c r="B1695" s="3" t="s">
        <v>1042</v>
      </c>
      <c r="C1695" s="3" t="s">
        <v>2376</v>
      </c>
      <c r="D1695" s="3" t="s">
        <v>827</v>
      </c>
      <c r="E1695" s="4" t="s">
        <v>1026</v>
      </c>
      <c r="F1695" s="3" t="s">
        <v>1085</v>
      </c>
      <c r="G1695" s="3" t="s">
        <v>923</v>
      </c>
      <c r="H1695" s="3" t="s">
        <v>1020</v>
      </c>
      <c r="I1695" s="3" t="s">
        <v>1047</v>
      </c>
      <c r="J1695" s="3" t="s">
        <v>1022</v>
      </c>
      <c r="K1695" s="3" t="s">
        <v>1025</v>
      </c>
      <c r="L1695" s="5">
        <v>6.25</v>
      </c>
      <c r="M1695" s="4">
        <v>7</v>
      </c>
      <c r="N1695" s="5">
        <v>14.9749999875</v>
      </c>
      <c r="O1695" s="5">
        <v>2.1392857125</v>
      </c>
      <c r="P1695" s="4">
        <v>161</v>
      </c>
      <c r="Q1695" s="6">
        <v>4.3478260869565197</v>
      </c>
      <c r="R1695" s="7">
        <v>1.0549068322981401</v>
      </c>
      <c r="S1695" s="6">
        <v>0</v>
      </c>
      <c r="T1695" s="5">
        <v>0</v>
      </c>
      <c r="U1695" s="5">
        <v>0</v>
      </c>
      <c r="V1695" s="5">
        <f t="shared" si="34"/>
        <v>14.9749999875</v>
      </c>
      <c r="W1695" s="4">
        <v>0</v>
      </c>
    </row>
    <row r="1696" spans="1:23" x14ac:dyDescent="0.25">
      <c r="A1696" s="3" t="s">
        <v>1041</v>
      </c>
      <c r="B1696" s="3" t="s">
        <v>1042</v>
      </c>
      <c r="C1696" s="3" t="s">
        <v>2377</v>
      </c>
      <c r="D1696" s="3" t="s">
        <v>1474</v>
      </c>
      <c r="E1696" s="4" t="s">
        <v>1026</v>
      </c>
      <c r="F1696" s="3" t="s">
        <v>1018</v>
      </c>
      <c r="G1696" s="3" t="s">
        <v>1019</v>
      </c>
      <c r="H1696" s="3" t="s">
        <v>1020</v>
      </c>
      <c r="I1696" s="3" t="s">
        <v>1047</v>
      </c>
      <c r="J1696" s="3" t="s">
        <v>1022</v>
      </c>
      <c r="K1696" s="3" t="s">
        <v>1025</v>
      </c>
      <c r="L1696" s="5">
        <v>6.25</v>
      </c>
      <c r="M1696" s="4">
        <v>9</v>
      </c>
      <c r="N1696" s="5">
        <v>15.149999924999999</v>
      </c>
      <c r="O1696" s="5">
        <v>1.683333325</v>
      </c>
      <c r="P1696" s="4">
        <v>411</v>
      </c>
      <c r="Q1696" s="6">
        <v>2.1897810218978102</v>
      </c>
      <c r="R1696" s="7">
        <v>2.0644768856447699</v>
      </c>
      <c r="S1696" s="6">
        <v>0</v>
      </c>
      <c r="T1696" s="5">
        <v>0</v>
      </c>
      <c r="U1696" s="5">
        <v>0</v>
      </c>
      <c r="V1696" s="5">
        <f t="shared" si="34"/>
        <v>15.149999924999999</v>
      </c>
      <c r="W1696" s="4">
        <v>0</v>
      </c>
    </row>
    <row r="1697" spans="1:23" x14ac:dyDescent="0.25">
      <c r="A1697" s="3" t="s">
        <v>1041</v>
      </c>
      <c r="B1697" s="3" t="s">
        <v>1042</v>
      </c>
      <c r="C1697" s="3" t="s">
        <v>2378</v>
      </c>
      <c r="D1697" s="3" t="s">
        <v>147</v>
      </c>
      <c r="E1697" s="4" t="s">
        <v>1026</v>
      </c>
      <c r="F1697" s="3" t="s">
        <v>1308</v>
      </c>
      <c r="G1697" s="3" t="s">
        <v>14</v>
      </c>
      <c r="H1697" s="3" t="s">
        <v>1020</v>
      </c>
      <c r="I1697" s="3" t="s">
        <v>1047</v>
      </c>
      <c r="J1697" s="3" t="s">
        <v>1022</v>
      </c>
      <c r="K1697" s="3" t="s">
        <v>1025</v>
      </c>
      <c r="L1697" s="5">
        <v>6.25</v>
      </c>
      <c r="M1697" s="4">
        <v>6</v>
      </c>
      <c r="N1697" s="5">
        <v>15.225</v>
      </c>
      <c r="O1697" s="5">
        <v>2.5375000000000001</v>
      </c>
      <c r="P1697" s="4">
        <v>168</v>
      </c>
      <c r="Q1697" s="6">
        <v>3.5714285714285698</v>
      </c>
      <c r="R1697" s="7">
        <v>1.7311309523809499</v>
      </c>
      <c r="S1697" s="6">
        <v>0</v>
      </c>
      <c r="T1697" s="5">
        <v>0</v>
      </c>
      <c r="U1697" s="5">
        <v>0</v>
      </c>
      <c r="V1697" s="5">
        <f t="shared" si="34"/>
        <v>15.225</v>
      </c>
      <c r="W1697" s="4">
        <v>0</v>
      </c>
    </row>
    <row r="1698" spans="1:23" x14ac:dyDescent="0.25">
      <c r="A1698" s="3" t="s">
        <v>1041</v>
      </c>
      <c r="B1698" s="3" t="s">
        <v>1042</v>
      </c>
      <c r="C1698" s="3" t="s">
        <v>2379</v>
      </c>
      <c r="D1698" s="3" t="s">
        <v>1184</v>
      </c>
      <c r="E1698" s="4" t="s">
        <v>1026</v>
      </c>
      <c r="F1698" s="3" t="s">
        <v>1254</v>
      </c>
      <c r="G1698" s="3" t="s">
        <v>1614</v>
      </c>
      <c r="H1698" s="3" t="s">
        <v>1020</v>
      </c>
      <c r="I1698" s="3" t="s">
        <v>1047</v>
      </c>
      <c r="J1698" s="3" t="s">
        <v>1022</v>
      </c>
      <c r="K1698" s="3" t="s">
        <v>1039</v>
      </c>
      <c r="L1698" s="5">
        <v>6.25</v>
      </c>
      <c r="M1698" s="4">
        <v>4</v>
      </c>
      <c r="N1698" s="5">
        <v>15.237500000000001</v>
      </c>
      <c r="O1698" s="5">
        <v>3.8093750000000002</v>
      </c>
      <c r="P1698" s="4">
        <v>91</v>
      </c>
      <c r="Q1698" s="6">
        <v>4.3956043956044004</v>
      </c>
      <c r="R1698" s="7">
        <v>2.10153846153846</v>
      </c>
      <c r="S1698" s="6">
        <v>0</v>
      </c>
      <c r="T1698" s="5">
        <v>0</v>
      </c>
      <c r="U1698" s="5">
        <v>0</v>
      </c>
      <c r="V1698" s="5">
        <f t="shared" si="34"/>
        <v>15.237500000000001</v>
      </c>
      <c r="W1698" s="4">
        <v>0</v>
      </c>
    </row>
    <row r="1699" spans="1:23" x14ac:dyDescent="0.25">
      <c r="A1699" s="3" t="s">
        <v>1041</v>
      </c>
      <c r="B1699" s="3" t="s">
        <v>1042</v>
      </c>
      <c r="C1699" s="3" t="s">
        <v>2380</v>
      </c>
      <c r="D1699" s="3" t="s">
        <v>1348</v>
      </c>
      <c r="E1699" s="4" t="s">
        <v>1026</v>
      </c>
      <c r="F1699" s="3" t="s">
        <v>1024</v>
      </c>
      <c r="G1699" s="3" t="s">
        <v>3075</v>
      </c>
      <c r="H1699" s="3" t="s">
        <v>1020</v>
      </c>
      <c r="I1699" s="3" t="s">
        <v>1047</v>
      </c>
      <c r="J1699" s="3" t="s">
        <v>1022</v>
      </c>
      <c r="K1699" s="3" t="s">
        <v>1039</v>
      </c>
      <c r="L1699" s="5">
        <v>6.25</v>
      </c>
      <c r="M1699" s="4">
        <v>4</v>
      </c>
      <c r="N1699" s="5">
        <v>15.2875</v>
      </c>
      <c r="O1699" s="5">
        <v>3.8218749999999999</v>
      </c>
      <c r="P1699" s="4">
        <v>40</v>
      </c>
      <c r="Q1699" s="6">
        <v>10</v>
      </c>
      <c r="R1699" s="7">
        <v>1.79175</v>
      </c>
      <c r="S1699" s="6">
        <v>0</v>
      </c>
      <c r="T1699" s="5">
        <v>0</v>
      </c>
      <c r="U1699" s="5">
        <v>0</v>
      </c>
      <c r="V1699" s="5">
        <f t="shared" si="34"/>
        <v>15.2875</v>
      </c>
      <c r="W1699" s="4">
        <v>0</v>
      </c>
    </row>
    <row r="1700" spans="1:23" x14ac:dyDescent="0.25">
      <c r="A1700" s="3" t="s">
        <v>1041</v>
      </c>
      <c r="B1700" s="3" t="s">
        <v>1042</v>
      </c>
      <c r="C1700" s="3" t="s">
        <v>2381</v>
      </c>
      <c r="D1700" s="3" t="s">
        <v>2885</v>
      </c>
      <c r="E1700" s="4" t="s">
        <v>1026</v>
      </c>
      <c r="F1700" s="3" t="s">
        <v>1085</v>
      </c>
      <c r="G1700" s="3" t="s">
        <v>923</v>
      </c>
      <c r="H1700" s="3" t="s">
        <v>1020</v>
      </c>
      <c r="I1700" s="3" t="s">
        <v>1047</v>
      </c>
      <c r="J1700" s="3" t="s">
        <v>1022</v>
      </c>
      <c r="K1700" s="3" t="s">
        <v>1025</v>
      </c>
      <c r="L1700" s="5">
        <v>6.25</v>
      </c>
      <c r="M1700" s="4">
        <v>4</v>
      </c>
      <c r="N1700" s="5">
        <v>15.324999999999999</v>
      </c>
      <c r="O1700" s="5">
        <v>3.8312499999999998</v>
      </c>
      <c r="P1700" s="4">
        <v>6</v>
      </c>
      <c r="Q1700" s="6">
        <v>66.6666666666667</v>
      </c>
      <c r="R1700" s="7">
        <v>1</v>
      </c>
      <c r="S1700" s="6">
        <v>0</v>
      </c>
      <c r="T1700" s="5">
        <v>0</v>
      </c>
      <c r="U1700" s="5">
        <v>0</v>
      </c>
      <c r="V1700" s="5">
        <f t="shared" si="34"/>
        <v>15.324999999999999</v>
      </c>
      <c r="W1700" s="4">
        <v>0</v>
      </c>
    </row>
    <row r="1701" spans="1:23" x14ac:dyDescent="0.25">
      <c r="A1701" s="3" t="s">
        <v>1041</v>
      </c>
      <c r="B1701" s="3" t="s">
        <v>1042</v>
      </c>
      <c r="C1701" s="3" t="s">
        <v>2382</v>
      </c>
      <c r="D1701" s="3" t="s">
        <v>1982</v>
      </c>
      <c r="E1701" s="4" t="s">
        <v>1026</v>
      </c>
      <c r="F1701" s="3" t="s">
        <v>1024</v>
      </c>
      <c r="G1701" s="3" t="s">
        <v>1215</v>
      </c>
      <c r="H1701" s="3" t="s">
        <v>1020</v>
      </c>
      <c r="I1701" s="3" t="s">
        <v>1047</v>
      </c>
      <c r="J1701" s="3" t="s">
        <v>1022</v>
      </c>
      <c r="K1701" s="3" t="s">
        <v>1039</v>
      </c>
      <c r="L1701" s="5">
        <v>6.25</v>
      </c>
      <c r="M1701" s="4">
        <v>6</v>
      </c>
      <c r="N1701" s="5">
        <v>15.3375</v>
      </c>
      <c r="O1701" s="5">
        <v>2.5562499999999999</v>
      </c>
      <c r="P1701" s="4">
        <v>32</v>
      </c>
      <c r="Q1701" s="6">
        <v>18.75</v>
      </c>
      <c r="R1701" s="7">
        <v>1.2625</v>
      </c>
      <c r="S1701" s="6">
        <v>0</v>
      </c>
      <c r="T1701" s="5">
        <v>0</v>
      </c>
      <c r="U1701" s="5">
        <v>0</v>
      </c>
      <c r="V1701" s="5">
        <f t="shared" si="34"/>
        <v>15.3375</v>
      </c>
      <c r="W1701" s="4">
        <v>0</v>
      </c>
    </row>
    <row r="1702" spans="1:23" x14ac:dyDescent="0.25">
      <c r="A1702" s="3" t="s">
        <v>1041</v>
      </c>
      <c r="B1702" s="3" t="s">
        <v>1042</v>
      </c>
      <c r="C1702" s="3" t="s">
        <v>2383</v>
      </c>
      <c r="D1702" s="3" t="s">
        <v>2874</v>
      </c>
      <c r="E1702" s="4" t="s">
        <v>1026</v>
      </c>
      <c r="F1702" s="3" t="s">
        <v>1308</v>
      </c>
      <c r="G1702" s="3" t="s">
        <v>766</v>
      </c>
      <c r="H1702" s="3" t="s">
        <v>1020</v>
      </c>
      <c r="I1702" s="3" t="s">
        <v>1047</v>
      </c>
      <c r="J1702" s="3" t="s">
        <v>1022</v>
      </c>
      <c r="K1702" s="3" t="s">
        <v>1039</v>
      </c>
      <c r="L1702" s="5">
        <v>6.25</v>
      </c>
      <c r="M1702" s="4">
        <v>7</v>
      </c>
      <c r="N1702" s="5">
        <v>15.4124999875</v>
      </c>
      <c r="O1702" s="5">
        <v>2.2017857125</v>
      </c>
      <c r="P1702" s="4">
        <v>22</v>
      </c>
      <c r="Q1702" s="6">
        <v>31.818181818181799</v>
      </c>
      <c r="R1702" s="7">
        <v>1.4086363636363599</v>
      </c>
      <c r="S1702" s="6">
        <v>0</v>
      </c>
      <c r="T1702" s="5">
        <v>0</v>
      </c>
      <c r="U1702" s="5">
        <v>0</v>
      </c>
      <c r="V1702" s="5">
        <f t="shared" si="34"/>
        <v>15.4124999875</v>
      </c>
      <c r="W1702" s="4">
        <v>0</v>
      </c>
    </row>
    <row r="1703" spans="1:23" x14ac:dyDescent="0.25">
      <c r="A1703" s="3" t="s">
        <v>1041</v>
      </c>
      <c r="B1703" s="3" t="s">
        <v>1042</v>
      </c>
      <c r="C1703" s="3" t="s">
        <v>2384</v>
      </c>
      <c r="D1703" s="3" t="s">
        <v>56</v>
      </c>
      <c r="E1703" s="4" t="s">
        <v>1026</v>
      </c>
      <c r="F1703" s="3" t="s">
        <v>1273</v>
      </c>
      <c r="G1703" s="3" t="s">
        <v>1274</v>
      </c>
      <c r="H1703" s="3" t="s">
        <v>1020</v>
      </c>
      <c r="I1703" s="3" t="s">
        <v>1047</v>
      </c>
      <c r="J1703" s="3" t="s">
        <v>1022</v>
      </c>
      <c r="K1703" s="3" t="s">
        <v>1039</v>
      </c>
      <c r="L1703" s="5">
        <v>6.25</v>
      </c>
      <c r="M1703" s="4">
        <v>8</v>
      </c>
      <c r="N1703" s="5">
        <v>15.4375</v>
      </c>
      <c r="O1703" s="5">
        <v>1.9296875</v>
      </c>
      <c r="P1703" s="4">
        <v>59</v>
      </c>
      <c r="Q1703" s="6">
        <v>13.559322033898299</v>
      </c>
      <c r="R1703" s="7">
        <v>2.8464406779661</v>
      </c>
      <c r="S1703" s="6">
        <v>0</v>
      </c>
      <c r="T1703" s="5">
        <v>0</v>
      </c>
      <c r="U1703" s="5">
        <v>0</v>
      </c>
      <c r="V1703" s="5">
        <f t="shared" si="34"/>
        <v>15.4375</v>
      </c>
      <c r="W1703" s="4">
        <v>0</v>
      </c>
    </row>
    <row r="1704" spans="1:23" x14ac:dyDescent="0.25">
      <c r="A1704" s="3" t="s">
        <v>1041</v>
      </c>
      <c r="B1704" s="3" t="s">
        <v>1042</v>
      </c>
      <c r="C1704" s="3" t="s">
        <v>2385</v>
      </c>
      <c r="D1704" s="3" t="s">
        <v>1356</v>
      </c>
      <c r="E1704" s="4" t="s">
        <v>1026</v>
      </c>
      <c r="F1704" s="3" t="s">
        <v>1061</v>
      </c>
      <c r="G1704" s="3" t="s">
        <v>1111</v>
      </c>
      <c r="H1704" s="3" t="s">
        <v>1020</v>
      </c>
      <c r="I1704" s="3" t="s">
        <v>1047</v>
      </c>
      <c r="J1704" s="3" t="s">
        <v>1022</v>
      </c>
      <c r="K1704" s="3" t="s">
        <v>1039</v>
      </c>
      <c r="L1704" s="5">
        <v>6.25</v>
      </c>
      <c r="M1704" s="4">
        <v>6</v>
      </c>
      <c r="N1704" s="5">
        <v>15.487500000000001</v>
      </c>
      <c r="O1704" s="5">
        <v>2.5812499999999998</v>
      </c>
      <c r="P1704" s="4">
        <v>26</v>
      </c>
      <c r="Q1704" s="6">
        <v>23.076923076923102</v>
      </c>
      <c r="R1704" s="7">
        <v>1.30692307692308</v>
      </c>
      <c r="S1704" s="6">
        <v>0</v>
      </c>
      <c r="T1704" s="5">
        <v>0</v>
      </c>
      <c r="U1704" s="5">
        <v>0</v>
      </c>
      <c r="V1704" s="5">
        <f t="shared" si="34"/>
        <v>15.487500000000001</v>
      </c>
      <c r="W1704" s="4">
        <v>0</v>
      </c>
    </row>
    <row r="1705" spans="1:23" x14ac:dyDescent="0.25">
      <c r="A1705" s="3" t="s">
        <v>1041</v>
      </c>
      <c r="B1705" s="3" t="s">
        <v>1042</v>
      </c>
      <c r="C1705" s="3" t="s">
        <v>2386</v>
      </c>
      <c r="D1705" s="3" t="s">
        <v>1982</v>
      </c>
      <c r="E1705" s="4" t="s">
        <v>1026</v>
      </c>
      <c r="F1705" s="3" t="s">
        <v>1308</v>
      </c>
      <c r="G1705" s="3" t="s">
        <v>977</v>
      </c>
      <c r="H1705" s="3" t="s">
        <v>1020</v>
      </c>
      <c r="I1705" s="3" t="s">
        <v>1047</v>
      </c>
      <c r="J1705" s="3" t="s">
        <v>1022</v>
      </c>
      <c r="K1705" s="3" t="s">
        <v>1039</v>
      </c>
      <c r="L1705" s="5">
        <v>6.25</v>
      </c>
      <c r="M1705" s="4">
        <v>7</v>
      </c>
      <c r="N1705" s="5">
        <v>15.574999999999999</v>
      </c>
      <c r="O1705" s="5">
        <v>2.2250000000000001</v>
      </c>
      <c r="P1705" s="4">
        <v>33</v>
      </c>
      <c r="Q1705" s="6">
        <v>21.2121212121212</v>
      </c>
      <c r="R1705" s="7">
        <v>1.4545454545454499</v>
      </c>
      <c r="S1705" s="6">
        <v>0</v>
      </c>
      <c r="T1705" s="5">
        <v>0</v>
      </c>
      <c r="U1705" s="5">
        <v>0</v>
      </c>
      <c r="V1705" s="5">
        <f t="shared" si="34"/>
        <v>15.574999999999999</v>
      </c>
      <c r="W1705" s="4">
        <v>0</v>
      </c>
    </row>
    <row r="1706" spans="1:23" x14ac:dyDescent="0.25">
      <c r="A1706" s="3" t="s">
        <v>1041</v>
      </c>
      <c r="B1706" s="3" t="s">
        <v>1042</v>
      </c>
      <c r="C1706" s="3" t="s">
        <v>2387</v>
      </c>
      <c r="D1706" s="3" t="s">
        <v>1136</v>
      </c>
      <c r="E1706" s="4" t="s">
        <v>1026</v>
      </c>
      <c r="F1706" s="3" t="s">
        <v>1061</v>
      </c>
      <c r="G1706" s="3" t="s">
        <v>1062</v>
      </c>
      <c r="H1706" s="3" t="s">
        <v>1020</v>
      </c>
      <c r="I1706" s="3" t="s">
        <v>1047</v>
      </c>
      <c r="J1706" s="3" t="s">
        <v>1022</v>
      </c>
      <c r="K1706" s="3" t="s">
        <v>1023</v>
      </c>
      <c r="L1706" s="5">
        <v>6.25</v>
      </c>
      <c r="M1706" s="4">
        <v>5</v>
      </c>
      <c r="N1706" s="5">
        <v>15.6</v>
      </c>
      <c r="O1706" s="5">
        <v>3.12</v>
      </c>
      <c r="P1706" s="4">
        <v>84</v>
      </c>
      <c r="Q1706" s="6">
        <v>5.9523809523809499</v>
      </c>
      <c r="R1706" s="7">
        <v>1.1189285714285699</v>
      </c>
      <c r="S1706" s="6">
        <v>0</v>
      </c>
      <c r="T1706" s="5">
        <v>0</v>
      </c>
      <c r="U1706" s="5">
        <v>0</v>
      </c>
      <c r="V1706" s="5">
        <f t="shared" si="34"/>
        <v>15.6</v>
      </c>
      <c r="W1706" s="4">
        <v>0</v>
      </c>
    </row>
    <row r="1707" spans="1:23" x14ac:dyDescent="0.25">
      <c r="A1707" s="3" t="s">
        <v>1041</v>
      </c>
      <c r="B1707" s="3" t="s">
        <v>1042</v>
      </c>
      <c r="C1707" s="3" t="s">
        <v>3732</v>
      </c>
      <c r="D1707" s="3" t="s">
        <v>3733</v>
      </c>
      <c r="E1707" s="4" t="s">
        <v>1026</v>
      </c>
      <c r="F1707" s="3" t="s">
        <v>1018</v>
      </c>
      <c r="G1707" s="3" t="s">
        <v>774</v>
      </c>
      <c r="H1707" s="3" t="s">
        <v>1020</v>
      </c>
      <c r="I1707" s="3" t="s">
        <v>1047</v>
      </c>
      <c r="J1707" s="3" t="s">
        <v>1022</v>
      </c>
      <c r="K1707" s="3" t="s">
        <v>1039</v>
      </c>
      <c r="L1707" s="5">
        <v>6.25</v>
      </c>
      <c r="M1707" s="4">
        <v>5</v>
      </c>
      <c r="N1707" s="5">
        <v>15.625</v>
      </c>
      <c r="O1707" s="5">
        <v>3.125</v>
      </c>
      <c r="P1707" s="4">
        <v>793</v>
      </c>
      <c r="Q1707" s="6">
        <v>0.63051702395964693</v>
      </c>
      <c r="R1707" s="7">
        <v>5.9412358133669603</v>
      </c>
      <c r="S1707" s="6">
        <v>0</v>
      </c>
      <c r="T1707" s="5">
        <v>0</v>
      </c>
      <c r="U1707" s="5">
        <v>0</v>
      </c>
      <c r="V1707" s="5">
        <f t="shared" si="34"/>
        <v>15.625</v>
      </c>
      <c r="W1707" s="4">
        <v>0</v>
      </c>
    </row>
    <row r="1708" spans="1:23" x14ac:dyDescent="0.25">
      <c r="A1708" s="3" t="s">
        <v>1041</v>
      </c>
      <c r="B1708" s="3" t="s">
        <v>1042</v>
      </c>
      <c r="C1708" s="3" t="s">
        <v>3734</v>
      </c>
      <c r="D1708" s="3" t="s">
        <v>2105</v>
      </c>
      <c r="E1708" s="4" t="s">
        <v>1026</v>
      </c>
      <c r="F1708" s="3" t="s">
        <v>1061</v>
      </c>
      <c r="G1708" s="3" t="s">
        <v>2857</v>
      </c>
      <c r="H1708" s="3" t="s">
        <v>1020</v>
      </c>
      <c r="I1708" s="3" t="s">
        <v>1047</v>
      </c>
      <c r="J1708" s="3" t="s">
        <v>1022</v>
      </c>
      <c r="K1708" s="3" t="s">
        <v>1039</v>
      </c>
      <c r="L1708" s="5">
        <v>6.25</v>
      </c>
      <c r="M1708" s="4">
        <v>5</v>
      </c>
      <c r="N1708" s="5">
        <v>15.6625</v>
      </c>
      <c r="O1708" s="5">
        <v>3.1324999999999998</v>
      </c>
      <c r="P1708" s="4">
        <v>127</v>
      </c>
      <c r="Q1708" s="6">
        <v>3.9370078740157499</v>
      </c>
      <c r="R1708" s="7">
        <v>1.39850393700787</v>
      </c>
      <c r="S1708" s="6">
        <v>0</v>
      </c>
      <c r="T1708" s="5">
        <v>0</v>
      </c>
      <c r="U1708" s="5">
        <v>0</v>
      </c>
      <c r="V1708" s="5">
        <f t="shared" si="34"/>
        <v>15.6625</v>
      </c>
      <c r="W1708" s="4">
        <v>0</v>
      </c>
    </row>
    <row r="1709" spans="1:23" x14ac:dyDescent="0.25">
      <c r="A1709" s="3" t="s">
        <v>1041</v>
      </c>
      <c r="B1709" s="3" t="s">
        <v>1042</v>
      </c>
      <c r="C1709" s="3" t="s">
        <v>3735</v>
      </c>
      <c r="D1709" s="3" t="s">
        <v>131</v>
      </c>
      <c r="E1709" s="4" t="s">
        <v>1026</v>
      </c>
      <c r="F1709" s="3" t="s">
        <v>1308</v>
      </c>
      <c r="G1709" s="3" t="s">
        <v>1309</v>
      </c>
      <c r="H1709" s="3" t="s">
        <v>1020</v>
      </c>
      <c r="I1709" s="3" t="s">
        <v>1047</v>
      </c>
      <c r="J1709" s="3" t="s">
        <v>1022</v>
      </c>
      <c r="K1709" s="3" t="s">
        <v>1039</v>
      </c>
      <c r="L1709" s="5">
        <v>6.25</v>
      </c>
      <c r="M1709" s="4">
        <v>5</v>
      </c>
      <c r="N1709" s="5">
        <v>15.6625</v>
      </c>
      <c r="O1709" s="5">
        <v>3.1324999999999998</v>
      </c>
      <c r="P1709" s="4">
        <v>19</v>
      </c>
      <c r="Q1709" s="6">
        <v>26.315789473684202</v>
      </c>
      <c r="R1709" s="7">
        <v>1.57894736842105</v>
      </c>
      <c r="S1709" s="6">
        <v>0</v>
      </c>
      <c r="T1709" s="5">
        <v>0</v>
      </c>
      <c r="U1709" s="5">
        <v>0</v>
      </c>
      <c r="V1709" s="5">
        <f t="shared" si="34"/>
        <v>15.6625</v>
      </c>
      <c r="W1709" s="4">
        <v>0</v>
      </c>
    </row>
    <row r="1710" spans="1:23" x14ac:dyDescent="0.25">
      <c r="A1710" s="3" t="s">
        <v>1041</v>
      </c>
      <c r="B1710" s="3" t="s">
        <v>1042</v>
      </c>
      <c r="C1710" s="3" t="s">
        <v>3736</v>
      </c>
      <c r="D1710" s="3" t="s">
        <v>2997</v>
      </c>
      <c r="E1710" s="4" t="s">
        <v>1026</v>
      </c>
      <c r="F1710" s="3" t="s">
        <v>1085</v>
      </c>
      <c r="G1710" s="3" t="s">
        <v>2867</v>
      </c>
      <c r="H1710" s="3" t="s">
        <v>1020</v>
      </c>
      <c r="I1710" s="3" t="s">
        <v>1047</v>
      </c>
      <c r="J1710" s="3" t="s">
        <v>1022</v>
      </c>
      <c r="K1710" s="3" t="s">
        <v>1025</v>
      </c>
      <c r="L1710" s="5">
        <v>6.25</v>
      </c>
      <c r="M1710" s="4">
        <v>4</v>
      </c>
      <c r="N1710" s="5">
        <v>15.75</v>
      </c>
      <c r="O1710" s="5">
        <v>3.9375</v>
      </c>
      <c r="P1710" s="4">
        <v>62</v>
      </c>
      <c r="Q1710" s="6">
        <v>6.4516129032258096</v>
      </c>
      <c r="R1710" s="7">
        <v>1.73854838709677</v>
      </c>
      <c r="S1710" s="6">
        <v>0</v>
      </c>
      <c r="T1710" s="5">
        <v>0</v>
      </c>
      <c r="U1710" s="5">
        <v>0</v>
      </c>
      <c r="V1710" s="5">
        <f t="shared" si="34"/>
        <v>15.75</v>
      </c>
      <c r="W1710" s="4">
        <v>0</v>
      </c>
    </row>
    <row r="1711" spans="1:23" x14ac:dyDescent="0.25">
      <c r="A1711" s="3" t="s">
        <v>1041</v>
      </c>
      <c r="B1711" s="3" t="s">
        <v>1042</v>
      </c>
      <c r="C1711" s="3" t="s">
        <v>3737</v>
      </c>
      <c r="D1711" s="3" t="s">
        <v>1270</v>
      </c>
      <c r="E1711" s="4" t="s">
        <v>1026</v>
      </c>
      <c r="F1711" s="3" t="s">
        <v>1067</v>
      </c>
      <c r="G1711" s="3" t="s">
        <v>1068</v>
      </c>
      <c r="H1711" s="3" t="s">
        <v>1020</v>
      </c>
      <c r="I1711" s="3" t="s">
        <v>1047</v>
      </c>
      <c r="J1711" s="3" t="s">
        <v>1022</v>
      </c>
      <c r="K1711" s="3" t="s">
        <v>1025</v>
      </c>
      <c r="L1711" s="5">
        <v>6.25</v>
      </c>
      <c r="M1711" s="4">
        <v>5</v>
      </c>
      <c r="N1711" s="5">
        <v>15.7875</v>
      </c>
      <c r="O1711" s="5">
        <v>3.1575000000000002</v>
      </c>
      <c r="P1711" s="4">
        <v>24</v>
      </c>
      <c r="Q1711" s="6">
        <v>20.8333333333333</v>
      </c>
      <c r="R1711" s="7">
        <v>2.2999999999999998</v>
      </c>
      <c r="S1711" s="6">
        <v>0</v>
      </c>
      <c r="T1711" s="5">
        <v>0</v>
      </c>
      <c r="U1711" s="5">
        <v>0</v>
      </c>
      <c r="V1711" s="5">
        <f t="shared" si="34"/>
        <v>15.7875</v>
      </c>
      <c r="W1711" s="4">
        <v>0</v>
      </c>
    </row>
    <row r="1712" spans="1:23" x14ac:dyDescent="0.25">
      <c r="A1712" s="3" t="s">
        <v>1041</v>
      </c>
      <c r="B1712" s="3" t="s">
        <v>1042</v>
      </c>
      <c r="C1712" s="3" t="s">
        <v>3738</v>
      </c>
      <c r="D1712" s="3" t="s">
        <v>1070</v>
      </c>
      <c r="E1712" s="4" t="s">
        <v>1026</v>
      </c>
      <c r="F1712" s="3" t="s">
        <v>1254</v>
      </c>
      <c r="G1712" s="3" t="s">
        <v>752</v>
      </c>
      <c r="H1712" s="3" t="s">
        <v>1020</v>
      </c>
      <c r="I1712" s="3" t="s">
        <v>1047</v>
      </c>
      <c r="J1712" s="3" t="s">
        <v>1022</v>
      </c>
      <c r="K1712" s="3" t="s">
        <v>1025</v>
      </c>
      <c r="L1712" s="5">
        <v>6.25</v>
      </c>
      <c r="M1712" s="4">
        <v>5</v>
      </c>
      <c r="N1712" s="5">
        <v>15.7875</v>
      </c>
      <c r="O1712" s="5">
        <v>3.1575000000000002</v>
      </c>
      <c r="P1712" s="4">
        <v>94</v>
      </c>
      <c r="Q1712" s="6">
        <v>5.31914893617021</v>
      </c>
      <c r="R1712" s="7">
        <v>1.5897872340425501</v>
      </c>
      <c r="S1712" s="6">
        <v>0</v>
      </c>
      <c r="T1712" s="5">
        <v>0</v>
      </c>
      <c r="U1712" s="5">
        <v>0</v>
      </c>
      <c r="V1712" s="5">
        <f t="shared" si="34"/>
        <v>15.7875</v>
      </c>
      <c r="W1712" s="4">
        <v>0</v>
      </c>
    </row>
    <row r="1713" spans="1:23" x14ac:dyDescent="0.25">
      <c r="A1713" s="3" t="s">
        <v>1041</v>
      </c>
      <c r="B1713" s="3" t="s">
        <v>1042</v>
      </c>
      <c r="C1713" s="3" t="s">
        <v>3739</v>
      </c>
      <c r="D1713" s="3" t="s">
        <v>1365</v>
      </c>
      <c r="E1713" s="4" t="s">
        <v>1026</v>
      </c>
      <c r="F1713" s="3" t="s">
        <v>1045</v>
      </c>
      <c r="G1713" s="3" t="s">
        <v>1046</v>
      </c>
      <c r="H1713" s="3" t="s">
        <v>1020</v>
      </c>
      <c r="I1713" s="3" t="s">
        <v>1047</v>
      </c>
      <c r="J1713" s="3" t="s">
        <v>1022</v>
      </c>
      <c r="K1713" s="3" t="s">
        <v>1025</v>
      </c>
      <c r="L1713" s="5">
        <v>6.25</v>
      </c>
      <c r="M1713" s="4">
        <v>5</v>
      </c>
      <c r="N1713" s="5">
        <v>15.8</v>
      </c>
      <c r="O1713" s="5">
        <v>3.16</v>
      </c>
      <c r="P1713" s="4">
        <v>14</v>
      </c>
      <c r="Q1713" s="6">
        <v>35.714285714285701</v>
      </c>
      <c r="R1713" s="7">
        <v>1.28571428571429</v>
      </c>
      <c r="S1713" s="6">
        <v>0</v>
      </c>
      <c r="T1713" s="5">
        <v>0</v>
      </c>
      <c r="U1713" s="5">
        <v>0</v>
      </c>
      <c r="V1713" s="5">
        <f t="shared" si="34"/>
        <v>15.8</v>
      </c>
      <c r="W1713" s="4">
        <v>0</v>
      </c>
    </row>
    <row r="1714" spans="1:23" x14ac:dyDescent="0.25">
      <c r="A1714" s="3" t="s">
        <v>1041</v>
      </c>
      <c r="B1714" s="3" t="s">
        <v>1042</v>
      </c>
      <c r="C1714" s="3" t="s">
        <v>3740</v>
      </c>
      <c r="D1714" s="3" t="s">
        <v>3741</v>
      </c>
      <c r="E1714" s="4" t="s">
        <v>1026</v>
      </c>
      <c r="F1714" s="3" t="s">
        <v>1024</v>
      </c>
      <c r="G1714" s="3" t="s">
        <v>3117</v>
      </c>
      <c r="H1714" s="3" t="s">
        <v>1020</v>
      </c>
      <c r="I1714" s="3" t="s">
        <v>1047</v>
      </c>
      <c r="J1714" s="3" t="s">
        <v>1022</v>
      </c>
      <c r="K1714" s="3" t="s">
        <v>1039</v>
      </c>
      <c r="L1714" s="5">
        <v>6.25</v>
      </c>
      <c r="M1714" s="4">
        <v>5</v>
      </c>
      <c r="N1714" s="5">
        <v>15.862500000000001</v>
      </c>
      <c r="O1714" s="5">
        <v>3.1724999999999999</v>
      </c>
      <c r="P1714" s="4">
        <v>670</v>
      </c>
      <c r="Q1714" s="6">
        <v>0.74626865671641796</v>
      </c>
      <c r="R1714" s="7">
        <v>3.8379104477611898</v>
      </c>
      <c r="S1714" s="6">
        <v>0</v>
      </c>
      <c r="T1714" s="5">
        <v>0</v>
      </c>
      <c r="U1714" s="5">
        <v>0</v>
      </c>
      <c r="V1714" s="5">
        <f t="shared" si="34"/>
        <v>15.862500000000001</v>
      </c>
      <c r="W1714" s="4">
        <v>0</v>
      </c>
    </row>
    <row r="1715" spans="1:23" x14ac:dyDescent="0.25">
      <c r="A1715" s="3" t="s">
        <v>1041</v>
      </c>
      <c r="B1715" s="3" t="s">
        <v>1042</v>
      </c>
      <c r="C1715" s="3" t="s">
        <v>3742</v>
      </c>
      <c r="D1715" s="3" t="s">
        <v>58</v>
      </c>
      <c r="E1715" s="4" t="s">
        <v>1026</v>
      </c>
      <c r="F1715" s="3" t="s">
        <v>1045</v>
      </c>
      <c r="G1715" s="3" t="s">
        <v>2950</v>
      </c>
      <c r="H1715" s="3" t="s">
        <v>1020</v>
      </c>
      <c r="I1715" s="3" t="s">
        <v>1047</v>
      </c>
      <c r="J1715" s="3" t="s">
        <v>1022</v>
      </c>
      <c r="K1715" s="3" t="s">
        <v>1025</v>
      </c>
      <c r="L1715" s="5">
        <v>6.25</v>
      </c>
      <c r="M1715" s="4">
        <v>6</v>
      </c>
      <c r="N1715" s="5">
        <v>15.975</v>
      </c>
      <c r="O1715" s="5">
        <v>2.6625000000000001</v>
      </c>
      <c r="P1715" s="4">
        <v>50</v>
      </c>
      <c r="Q1715" s="6">
        <v>12</v>
      </c>
      <c r="R1715" s="7">
        <v>1.7370000000000001</v>
      </c>
      <c r="S1715" s="6">
        <v>0</v>
      </c>
      <c r="T1715" s="5">
        <v>0</v>
      </c>
      <c r="U1715" s="5">
        <v>0</v>
      </c>
      <c r="V1715" s="5">
        <f t="shared" si="34"/>
        <v>15.975</v>
      </c>
      <c r="W1715" s="4">
        <v>0</v>
      </c>
    </row>
    <row r="1716" spans="1:23" x14ac:dyDescent="0.25">
      <c r="A1716" s="3" t="s">
        <v>1041</v>
      </c>
      <c r="B1716" s="3" t="s">
        <v>1042</v>
      </c>
      <c r="C1716" s="3" t="s">
        <v>3743</v>
      </c>
      <c r="D1716" s="3" t="s">
        <v>3015</v>
      </c>
      <c r="E1716" s="4" t="s">
        <v>1026</v>
      </c>
      <c r="F1716" s="3" t="s">
        <v>1254</v>
      </c>
      <c r="G1716" s="3" t="s">
        <v>913</v>
      </c>
      <c r="H1716" s="3" t="s">
        <v>1020</v>
      </c>
      <c r="I1716" s="3" t="s">
        <v>1047</v>
      </c>
      <c r="J1716" s="3" t="s">
        <v>1022</v>
      </c>
      <c r="K1716" s="3" t="s">
        <v>1039</v>
      </c>
      <c r="L1716" s="5">
        <v>6.25</v>
      </c>
      <c r="M1716" s="4">
        <v>4</v>
      </c>
      <c r="N1716" s="5">
        <v>16.012499999999999</v>
      </c>
      <c r="O1716" s="5">
        <v>4.0031249999999998</v>
      </c>
      <c r="P1716" s="4">
        <v>19</v>
      </c>
      <c r="Q1716" s="6">
        <v>21.052631578947398</v>
      </c>
      <c r="R1716" s="7">
        <v>2.57894736842105</v>
      </c>
      <c r="S1716" s="6">
        <v>0</v>
      </c>
      <c r="T1716" s="5">
        <v>0</v>
      </c>
      <c r="U1716" s="5">
        <v>0</v>
      </c>
      <c r="V1716" s="5">
        <f t="shared" si="34"/>
        <v>16.012499999999999</v>
      </c>
      <c r="W1716" s="4">
        <v>0</v>
      </c>
    </row>
    <row r="1717" spans="1:23" x14ac:dyDescent="0.25">
      <c r="A1717" s="3" t="s">
        <v>1041</v>
      </c>
      <c r="B1717" s="3" t="s">
        <v>1042</v>
      </c>
      <c r="C1717" s="3" t="s">
        <v>3744</v>
      </c>
      <c r="D1717" s="3" t="s">
        <v>3745</v>
      </c>
      <c r="E1717" s="4" t="s">
        <v>1026</v>
      </c>
      <c r="F1717" s="3" t="s">
        <v>1241</v>
      </c>
      <c r="G1717" s="3" t="s">
        <v>795</v>
      </c>
      <c r="H1717" s="3" t="s">
        <v>124</v>
      </c>
      <c r="I1717" s="3" t="s">
        <v>1047</v>
      </c>
      <c r="J1717" s="3" t="s">
        <v>1022</v>
      </c>
      <c r="K1717" s="3" t="s">
        <v>1025</v>
      </c>
      <c r="L1717" s="5">
        <v>6.25</v>
      </c>
      <c r="M1717" s="4">
        <v>7</v>
      </c>
      <c r="N1717" s="5">
        <v>16.024999987499999</v>
      </c>
      <c r="O1717" s="5">
        <v>2.2892857124999999</v>
      </c>
      <c r="P1717" s="4">
        <v>211</v>
      </c>
      <c r="Q1717" s="6">
        <v>3.3175355450236999</v>
      </c>
      <c r="R1717" s="7">
        <v>3.3924170616113698</v>
      </c>
      <c r="S1717" s="6">
        <v>0</v>
      </c>
      <c r="T1717" s="5">
        <v>0</v>
      </c>
      <c r="U1717" s="5">
        <v>0</v>
      </c>
      <c r="V1717" s="5">
        <f t="shared" si="34"/>
        <v>16.024999987499999</v>
      </c>
      <c r="W1717" s="4">
        <v>0</v>
      </c>
    </row>
    <row r="1718" spans="1:23" x14ac:dyDescent="0.25">
      <c r="A1718" s="3" t="s">
        <v>1041</v>
      </c>
      <c r="B1718" s="3" t="s">
        <v>1042</v>
      </c>
      <c r="C1718" s="3" t="s">
        <v>3746</v>
      </c>
      <c r="D1718" s="3" t="s">
        <v>238</v>
      </c>
      <c r="E1718" s="4" t="s">
        <v>1026</v>
      </c>
      <c r="F1718" s="3" t="s">
        <v>1045</v>
      </c>
      <c r="G1718" s="3" t="s">
        <v>1352</v>
      </c>
      <c r="H1718" s="3" t="s">
        <v>1020</v>
      </c>
      <c r="I1718" s="3" t="s">
        <v>1047</v>
      </c>
      <c r="J1718" s="3" t="s">
        <v>1022</v>
      </c>
      <c r="K1718" s="3" t="s">
        <v>1025</v>
      </c>
      <c r="L1718" s="5">
        <v>6.25</v>
      </c>
      <c r="M1718" s="4">
        <v>6</v>
      </c>
      <c r="N1718" s="5">
        <v>16.17499995</v>
      </c>
      <c r="O1718" s="5">
        <v>2.6958333249999997</v>
      </c>
      <c r="P1718" s="4">
        <v>22</v>
      </c>
      <c r="Q1718" s="6">
        <v>27.272727272727298</v>
      </c>
      <c r="R1718" s="7">
        <v>1</v>
      </c>
      <c r="S1718" s="6">
        <v>0</v>
      </c>
      <c r="T1718" s="5">
        <v>0</v>
      </c>
      <c r="U1718" s="5">
        <v>0</v>
      </c>
      <c r="V1718" s="5">
        <f t="shared" si="34"/>
        <v>16.17499995</v>
      </c>
      <c r="W1718" s="4">
        <v>0</v>
      </c>
    </row>
    <row r="1719" spans="1:23" x14ac:dyDescent="0.25">
      <c r="A1719" s="3" t="s">
        <v>1041</v>
      </c>
      <c r="B1719" s="3" t="s">
        <v>1042</v>
      </c>
      <c r="C1719" s="3" t="s">
        <v>3747</v>
      </c>
      <c r="D1719" s="3" t="s">
        <v>3</v>
      </c>
      <c r="E1719" s="4" t="s">
        <v>1026</v>
      </c>
      <c r="F1719" s="3" t="s">
        <v>1061</v>
      </c>
      <c r="G1719" s="3" t="s">
        <v>2918</v>
      </c>
      <c r="H1719" s="3" t="s">
        <v>1020</v>
      </c>
      <c r="I1719" s="3" t="s">
        <v>1047</v>
      </c>
      <c r="J1719" s="3" t="s">
        <v>1022</v>
      </c>
      <c r="K1719" s="3" t="s">
        <v>1039</v>
      </c>
      <c r="L1719" s="5">
        <v>6.25</v>
      </c>
      <c r="M1719" s="4">
        <v>6</v>
      </c>
      <c r="N1719" s="5">
        <v>16.187499975000001</v>
      </c>
      <c r="O1719" s="5">
        <v>2.6979166625</v>
      </c>
      <c r="P1719" s="4">
        <v>188</v>
      </c>
      <c r="Q1719" s="6">
        <v>3.1914893617021298</v>
      </c>
      <c r="R1719" s="7">
        <v>1.17723404255319</v>
      </c>
      <c r="S1719" s="6">
        <v>0</v>
      </c>
      <c r="T1719" s="5">
        <v>0</v>
      </c>
      <c r="U1719" s="5">
        <v>0</v>
      </c>
      <c r="V1719" s="5">
        <f t="shared" si="34"/>
        <v>16.187499975000001</v>
      </c>
      <c r="W1719" s="4">
        <v>0</v>
      </c>
    </row>
    <row r="1720" spans="1:23" x14ac:dyDescent="0.25">
      <c r="A1720" s="3" t="s">
        <v>1041</v>
      </c>
      <c r="B1720" s="3" t="s">
        <v>1042</v>
      </c>
      <c r="C1720" s="3" t="s">
        <v>3748</v>
      </c>
      <c r="D1720" s="3" t="s">
        <v>1498</v>
      </c>
      <c r="E1720" s="4" t="s">
        <v>1026</v>
      </c>
      <c r="F1720" s="3" t="s">
        <v>1241</v>
      </c>
      <c r="G1720" s="3" t="s">
        <v>1263</v>
      </c>
      <c r="H1720" s="3" t="s">
        <v>1020</v>
      </c>
      <c r="I1720" s="3" t="s">
        <v>1047</v>
      </c>
      <c r="J1720" s="3" t="s">
        <v>1022</v>
      </c>
      <c r="K1720" s="3" t="s">
        <v>1025</v>
      </c>
      <c r="L1720" s="5">
        <v>6.25</v>
      </c>
      <c r="M1720" s="4">
        <v>14</v>
      </c>
      <c r="N1720" s="5">
        <v>16.23749995</v>
      </c>
      <c r="O1720" s="5">
        <v>1.1598214250000001</v>
      </c>
      <c r="P1720" s="4">
        <v>308</v>
      </c>
      <c r="Q1720" s="6">
        <v>4.5454545454545503</v>
      </c>
      <c r="R1720" s="7">
        <v>1.61785714285714</v>
      </c>
      <c r="S1720" s="6">
        <v>0</v>
      </c>
      <c r="T1720" s="5">
        <v>0</v>
      </c>
      <c r="U1720" s="5">
        <v>0</v>
      </c>
      <c r="V1720" s="5">
        <f t="shared" si="34"/>
        <v>16.23749995</v>
      </c>
      <c r="W1720" s="4">
        <v>0</v>
      </c>
    </row>
    <row r="1721" spans="1:23" x14ac:dyDescent="0.25">
      <c r="A1721" s="3" t="s">
        <v>1041</v>
      </c>
      <c r="B1721" s="3" t="s">
        <v>1042</v>
      </c>
      <c r="C1721" s="3" t="s">
        <v>3749</v>
      </c>
      <c r="D1721" s="3" t="s">
        <v>706</v>
      </c>
      <c r="E1721" s="4" t="s">
        <v>1026</v>
      </c>
      <c r="F1721" s="3" t="s">
        <v>1045</v>
      </c>
      <c r="G1721" s="3" t="s">
        <v>1046</v>
      </c>
      <c r="H1721" s="3" t="s">
        <v>1020</v>
      </c>
      <c r="I1721" s="3" t="s">
        <v>1047</v>
      </c>
      <c r="J1721" s="3" t="s">
        <v>1022</v>
      </c>
      <c r="K1721" s="3" t="s">
        <v>1025</v>
      </c>
      <c r="L1721" s="5">
        <v>6.25</v>
      </c>
      <c r="M1721" s="4">
        <v>7</v>
      </c>
      <c r="N1721" s="5">
        <v>16.324999949999999</v>
      </c>
      <c r="O1721" s="5">
        <v>2.3321428499999999</v>
      </c>
      <c r="P1721" s="4">
        <v>71</v>
      </c>
      <c r="Q1721" s="6">
        <v>9.8591549295774605</v>
      </c>
      <c r="R1721" s="7">
        <v>1.20915492957746</v>
      </c>
      <c r="S1721" s="6">
        <v>0</v>
      </c>
      <c r="T1721" s="5">
        <v>0</v>
      </c>
      <c r="U1721" s="5">
        <v>0</v>
      </c>
      <c r="V1721" s="5">
        <f t="shared" si="34"/>
        <v>16.324999949999999</v>
      </c>
      <c r="W1721" s="4">
        <v>0</v>
      </c>
    </row>
    <row r="1722" spans="1:23" x14ac:dyDescent="0.25">
      <c r="A1722" s="3" t="s">
        <v>1041</v>
      </c>
      <c r="B1722" s="3" t="s">
        <v>1042</v>
      </c>
      <c r="C1722" s="3" t="s">
        <v>3750</v>
      </c>
      <c r="D1722" s="3" t="s">
        <v>1304</v>
      </c>
      <c r="E1722" s="4" t="s">
        <v>1026</v>
      </c>
      <c r="F1722" s="3" t="s">
        <v>1273</v>
      </c>
      <c r="G1722" s="3" t="s">
        <v>808</v>
      </c>
      <c r="H1722" s="3" t="s">
        <v>1020</v>
      </c>
      <c r="I1722" s="3" t="s">
        <v>1047</v>
      </c>
      <c r="J1722" s="3" t="s">
        <v>1022</v>
      </c>
      <c r="K1722" s="3" t="s">
        <v>1039</v>
      </c>
      <c r="L1722" s="5">
        <v>6.25</v>
      </c>
      <c r="M1722" s="4">
        <v>10</v>
      </c>
      <c r="N1722" s="5">
        <v>16.337499999999999</v>
      </c>
      <c r="O1722" s="5">
        <v>1.63375</v>
      </c>
      <c r="P1722" s="4">
        <v>455</v>
      </c>
      <c r="Q1722" s="6">
        <v>2.1978021978022002</v>
      </c>
      <c r="R1722" s="7">
        <v>1.5685714285714301</v>
      </c>
      <c r="S1722" s="6">
        <v>0</v>
      </c>
      <c r="T1722" s="5">
        <v>0</v>
      </c>
      <c r="U1722" s="5">
        <v>0</v>
      </c>
      <c r="V1722" s="5">
        <f t="shared" si="34"/>
        <v>16.337499999999999</v>
      </c>
      <c r="W1722" s="4">
        <v>0</v>
      </c>
    </row>
    <row r="1723" spans="1:23" x14ac:dyDescent="0.25">
      <c r="A1723" s="3" t="s">
        <v>1041</v>
      </c>
      <c r="B1723" s="3" t="s">
        <v>1042</v>
      </c>
      <c r="C1723" s="3" t="s">
        <v>3751</v>
      </c>
      <c r="D1723" s="3" t="s">
        <v>3752</v>
      </c>
      <c r="E1723" s="4" t="s">
        <v>1026</v>
      </c>
      <c r="F1723" s="3" t="s">
        <v>1241</v>
      </c>
      <c r="G1723" s="3" t="s">
        <v>932</v>
      </c>
      <c r="H1723" s="3" t="s">
        <v>1020</v>
      </c>
      <c r="I1723" s="3" t="s">
        <v>1047</v>
      </c>
      <c r="J1723" s="3" t="s">
        <v>1022</v>
      </c>
      <c r="K1723" s="3" t="s">
        <v>1025</v>
      </c>
      <c r="L1723" s="5">
        <v>6.25</v>
      </c>
      <c r="M1723" s="4">
        <v>6</v>
      </c>
      <c r="N1723" s="5">
        <v>16.350000000000001</v>
      </c>
      <c r="O1723" s="5">
        <v>2.7250000000000001</v>
      </c>
      <c r="P1723" s="4">
        <v>239</v>
      </c>
      <c r="Q1723" s="6">
        <v>2.5104602510460201</v>
      </c>
      <c r="R1723" s="7">
        <v>2.0171548117154798</v>
      </c>
      <c r="S1723" s="6">
        <v>0</v>
      </c>
      <c r="T1723" s="5">
        <v>0</v>
      </c>
      <c r="U1723" s="5">
        <v>0</v>
      </c>
      <c r="V1723" s="5">
        <f t="shared" si="34"/>
        <v>16.350000000000001</v>
      </c>
      <c r="W1723" s="4">
        <v>0</v>
      </c>
    </row>
    <row r="1724" spans="1:23" x14ac:dyDescent="0.25">
      <c r="A1724" s="3" t="s">
        <v>1041</v>
      </c>
      <c r="B1724" s="3" t="s">
        <v>1042</v>
      </c>
      <c r="C1724" s="3" t="s">
        <v>3753</v>
      </c>
      <c r="D1724" s="3" t="s">
        <v>1080</v>
      </c>
      <c r="E1724" s="4" t="s">
        <v>1026</v>
      </c>
      <c r="F1724" s="3" t="s">
        <v>1308</v>
      </c>
      <c r="G1724" s="3" t="s">
        <v>14</v>
      </c>
      <c r="H1724" s="3" t="s">
        <v>1020</v>
      </c>
      <c r="I1724" s="3" t="s">
        <v>1047</v>
      </c>
      <c r="J1724" s="3" t="s">
        <v>1022</v>
      </c>
      <c r="K1724" s="3" t="s">
        <v>1025</v>
      </c>
      <c r="L1724" s="5">
        <v>6.25</v>
      </c>
      <c r="M1724" s="4">
        <v>5</v>
      </c>
      <c r="N1724" s="5">
        <v>16.537500000000001</v>
      </c>
      <c r="O1724" s="5">
        <v>3.3075000000000001</v>
      </c>
      <c r="P1724" s="4">
        <v>33</v>
      </c>
      <c r="Q1724" s="6">
        <v>15.1515151515152</v>
      </c>
      <c r="R1724" s="7">
        <v>1.9075757575757599</v>
      </c>
      <c r="S1724" s="6">
        <v>0</v>
      </c>
      <c r="T1724" s="5">
        <v>0</v>
      </c>
      <c r="U1724" s="5">
        <v>0</v>
      </c>
      <c r="V1724" s="5">
        <f t="shared" si="34"/>
        <v>16.537500000000001</v>
      </c>
      <c r="W1724" s="4">
        <v>0</v>
      </c>
    </row>
    <row r="1725" spans="1:23" x14ac:dyDescent="0.25">
      <c r="A1725" s="3" t="s">
        <v>1041</v>
      </c>
      <c r="B1725" s="3" t="s">
        <v>1042</v>
      </c>
      <c r="C1725" s="3" t="s">
        <v>3754</v>
      </c>
      <c r="D1725" s="3" t="s">
        <v>569</v>
      </c>
      <c r="E1725" s="4" t="s">
        <v>1026</v>
      </c>
      <c r="F1725" s="3" t="s">
        <v>1085</v>
      </c>
      <c r="G1725" s="3" t="s">
        <v>923</v>
      </c>
      <c r="H1725" s="3" t="s">
        <v>1020</v>
      </c>
      <c r="I1725" s="3" t="s">
        <v>1047</v>
      </c>
      <c r="J1725" s="3" t="s">
        <v>1022</v>
      </c>
      <c r="K1725" s="3" t="s">
        <v>1025</v>
      </c>
      <c r="L1725" s="5">
        <v>6.25</v>
      </c>
      <c r="M1725" s="4">
        <v>5</v>
      </c>
      <c r="N1725" s="5">
        <v>16.537500000000001</v>
      </c>
      <c r="O1725" s="5">
        <v>3.3075000000000001</v>
      </c>
      <c r="P1725" s="4">
        <v>17</v>
      </c>
      <c r="Q1725" s="6">
        <v>29.411764705882401</v>
      </c>
      <c r="R1725" s="7">
        <v>1.76470588235294</v>
      </c>
      <c r="S1725" s="6">
        <v>0</v>
      </c>
      <c r="T1725" s="5">
        <v>0</v>
      </c>
      <c r="U1725" s="5">
        <v>0</v>
      </c>
      <c r="V1725" s="5">
        <f t="shared" si="34"/>
        <v>16.537500000000001</v>
      </c>
      <c r="W1725" s="4">
        <v>0</v>
      </c>
    </row>
    <row r="1726" spans="1:23" x14ac:dyDescent="0.25">
      <c r="A1726" s="3" t="s">
        <v>1041</v>
      </c>
      <c r="B1726" s="3" t="s">
        <v>1042</v>
      </c>
      <c r="C1726" s="3" t="s">
        <v>3755</v>
      </c>
      <c r="D1726" s="3" t="s">
        <v>2537</v>
      </c>
      <c r="E1726" s="4" t="s">
        <v>1026</v>
      </c>
      <c r="F1726" s="3" t="s">
        <v>1241</v>
      </c>
      <c r="G1726" s="3" t="s">
        <v>900</v>
      </c>
      <c r="H1726" s="3" t="s">
        <v>2536</v>
      </c>
      <c r="I1726" s="3" t="s">
        <v>1047</v>
      </c>
      <c r="J1726" s="3" t="s">
        <v>1022</v>
      </c>
      <c r="K1726" s="3" t="s">
        <v>1025</v>
      </c>
      <c r="L1726" s="5">
        <v>6.25</v>
      </c>
      <c r="M1726" s="4">
        <v>5</v>
      </c>
      <c r="N1726" s="5">
        <v>16.55</v>
      </c>
      <c r="O1726" s="5">
        <v>3.31</v>
      </c>
      <c r="P1726" s="4">
        <v>36</v>
      </c>
      <c r="Q1726" s="6">
        <v>13.8888888888889</v>
      </c>
      <c r="R1726" s="7">
        <v>1.43888888888889</v>
      </c>
      <c r="S1726" s="6">
        <v>0</v>
      </c>
      <c r="T1726" s="5">
        <v>0</v>
      </c>
      <c r="U1726" s="5">
        <v>0</v>
      </c>
      <c r="V1726" s="5">
        <f t="shared" si="34"/>
        <v>16.55</v>
      </c>
      <c r="W1726" s="4">
        <v>0</v>
      </c>
    </row>
    <row r="1727" spans="1:23" x14ac:dyDescent="0.25">
      <c r="A1727" s="3" t="s">
        <v>1041</v>
      </c>
      <c r="B1727" s="3" t="s">
        <v>1042</v>
      </c>
      <c r="C1727" s="3" t="s">
        <v>3756</v>
      </c>
      <c r="D1727" s="3" t="s">
        <v>2085</v>
      </c>
      <c r="E1727" s="4" t="s">
        <v>1026</v>
      </c>
      <c r="F1727" s="3" t="s">
        <v>1024</v>
      </c>
      <c r="G1727" s="3" t="s">
        <v>3075</v>
      </c>
      <c r="H1727" s="3" t="s">
        <v>1020</v>
      </c>
      <c r="I1727" s="3" t="s">
        <v>1047</v>
      </c>
      <c r="J1727" s="3" t="s">
        <v>1022</v>
      </c>
      <c r="K1727" s="3" t="s">
        <v>1039</v>
      </c>
      <c r="L1727" s="5">
        <v>6.25</v>
      </c>
      <c r="M1727" s="4">
        <v>6</v>
      </c>
      <c r="N1727" s="5">
        <v>16.587499950000002</v>
      </c>
      <c r="O1727" s="5">
        <v>2.7645833250000003</v>
      </c>
      <c r="P1727" s="4">
        <v>105</v>
      </c>
      <c r="Q1727" s="6">
        <v>5.71428571428571</v>
      </c>
      <c r="R1727" s="7">
        <v>2.3444761904761902</v>
      </c>
      <c r="S1727" s="6">
        <v>0</v>
      </c>
      <c r="T1727" s="5">
        <v>0</v>
      </c>
      <c r="U1727" s="5">
        <v>0</v>
      </c>
      <c r="V1727" s="5">
        <f t="shared" si="34"/>
        <v>16.587499950000002</v>
      </c>
      <c r="W1727" s="4">
        <v>0</v>
      </c>
    </row>
    <row r="1728" spans="1:23" x14ac:dyDescent="0.25">
      <c r="A1728" s="3" t="s">
        <v>1041</v>
      </c>
      <c r="B1728" s="3" t="s">
        <v>1042</v>
      </c>
      <c r="C1728" s="3" t="s">
        <v>3757</v>
      </c>
      <c r="D1728" s="3" t="s">
        <v>432</v>
      </c>
      <c r="E1728" s="4" t="s">
        <v>1026</v>
      </c>
      <c r="F1728" s="3" t="s">
        <v>1018</v>
      </c>
      <c r="G1728" s="3" t="s">
        <v>122</v>
      </c>
      <c r="H1728" s="3" t="s">
        <v>1020</v>
      </c>
      <c r="I1728" s="3" t="s">
        <v>1047</v>
      </c>
      <c r="J1728" s="3" t="s">
        <v>1022</v>
      </c>
      <c r="K1728" s="3" t="s">
        <v>1025</v>
      </c>
      <c r="L1728" s="5">
        <v>6.25</v>
      </c>
      <c r="M1728" s="4">
        <v>20</v>
      </c>
      <c r="N1728" s="5">
        <v>16.600000000000001</v>
      </c>
      <c r="O1728" s="5">
        <v>0.83</v>
      </c>
      <c r="P1728" s="4">
        <v>554</v>
      </c>
      <c r="Q1728" s="6">
        <v>3.6101083032490999</v>
      </c>
      <c r="R1728" s="7">
        <v>5.3001805054151596</v>
      </c>
      <c r="S1728" s="6">
        <v>0</v>
      </c>
      <c r="T1728" s="5">
        <v>0</v>
      </c>
      <c r="U1728" s="5">
        <v>0</v>
      </c>
      <c r="V1728" s="5">
        <f t="shared" si="34"/>
        <v>16.600000000000001</v>
      </c>
      <c r="W1728" s="4">
        <v>0</v>
      </c>
    </row>
    <row r="1729" spans="1:23" x14ac:dyDescent="0.25">
      <c r="A1729" s="3" t="s">
        <v>1041</v>
      </c>
      <c r="B1729" s="3" t="s">
        <v>1042</v>
      </c>
      <c r="C1729" s="3" t="s">
        <v>3758</v>
      </c>
      <c r="D1729" s="3" t="s">
        <v>3741</v>
      </c>
      <c r="E1729" s="4" t="s">
        <v>1026</v>
      </c>
      <c r="F1729" s="3" t="s">
        <v>1081</v>
      </c>
      <c r="G1729" s="3" t="s">
        <v>2923</v>
      </c>
      <c r="H1729" s="3" t="s">
        <v>1020</v>
      </c>
      <c r="I1729" s="3" t="s">
        <v>1047</v>
      </c>
      <c r="J1729" s="3" t="s">
        <v>1022</v>
      </c>
      <c r="K1729" s="3" t="s">
        <v>1039</v>
      </c>
      <c r="L1729" s="5">
        <v>6.25</v>
      </c>
      <c r="M1729" s="4">
        <v>5</v>
      </c>
      <c r="N1729" s="5">
        <v>16.625</v>
      </c>
      <c r="O1729" s="5">
        <v>3.3250000000000002</v>
      </c>
      <c r="P1729" s="4">
        <v>449</v>
      </c>
      <c r="Q1729" s="6">
        <v>1.1135857461024501</v>
      </c>
      <c r="R1729" s="7">
        <v>4.7358574610244997</v>
      </c>
      <c r="S1729" s="6">
        <v>0</v>
      </c>
      <c r="T1729" s="5">
        <v>0</v>
      </c>
      <c r="U1729" s="5">
        <v>0</v>
      </c>
      <c r="V1729" s="5">
        <f t="shared" si="34"/>
        <v>16.625</v>
      </c>
      <c r="W1729" s="4">
        <v>0</v>
      </c>
    </row>
    <row r="1730" spans="1:23" x14ac:dyDescent="0.25">
      <c r="A1730" s="3" t="s">
        <v>1041</v>
      </c>
      <c r="B1730" s="3" t="s">
        <v>1042</v>
      </c>
      <c r="C1730" s="3" t="s">
        <v>3759</v>
      </c>
      <c r="D1730" s="3" t="s">
        <v>459</v>
      </c>
      <c r="E1730" s="4" t="s">
        <v>1026</v>
      </c>
      <c r="F1730" s="3" t="s">
        <v>1241</v>
      </c>
      <c r="G1730" s="3" t="s">
        <v>1162</v>
      </c>
      <c r="H1730" s="3" t="s">
        <v>298</v>
      </c>
      <c r="I1730" s="3" t="s">
        <v>1047</v>
      </c>
      <c r="J1730" s="3" t="s">
        <v>1022</v>
      </c>
      <c r="K1730" s="3" t="s">
        <v>1025</v>
      </c>
      <c r="L1730" s="5">
        <v>6.25</v>
      </c>
      <c r="M1730" s="4">
        <v>8</v>
      </c>
      <c r="N1730" s="5">
        <v>16.6875</v>
      </c>
      <c r="O1730" s="5">
        <v>2.0859375</v>
      </c>
      <c r="P1730" s="4">
        <v>322</v>
      </c>
      <c r="Q1730" s="6">
        <v>2.4844720496894399</v>
      </c>
      <c r="R1730" s="7">
        <v>1.3295031055900599</v>
      </c>
      <c r="S1730" s="6">
        <v>0</v>
      </c>
      <c r="T1730" s="5">
        <v>0</v>
      </c>
      <c r="U1730" s="5">
        <v>0</v>
      </c>
      <c r="V1730" s="5">
        <f t="shared" ref="V1730:V1793" si="35">N1730</f>
        <v>16.6875</v>
      </c>
      <c r="W1730" s="4">
        <v>0</v>
      </c>
    </row>
    <row r="1731" spans="1:23" x14ac:dyDescent="0.25">
      <c r="A1731" s="3" t="s">
        <v>1041</v>
      </c>
      <c r="B1731" s="3" t="s">
        <v>1042</v>
      </c>
      <c r="C1731" s="3" t="s">
        <v>3760</v>
      </c>
      <c r="D1731" s="3" t="s">
        <v>89</v>
      </c>
      <c r="E1731" s="4" t="s">
        <v>1026</v>
      </c>
      <c r="F1731" s="3" t="s">
        <v>1045</v>
      </c>
      <c r="G1731" s="3" t="s">
        <v>1046</v>
      </c>
      <c r="H1731" s="3" t="s">
        <v>1020</v>
      </c>
      <c r="I1731" s="3" t="s">
        <v>1047</v>
      </c>
      <c r="J1731" s="3" t="s">
        <v>1022</v>
      </c>
      <c r="K1731" s="3" t="s">
        <v>1025</v>
      </c>
      <c r="L1731" s="5">
        <v>6.25</v>
      </c>
      <c r="M1731" s="4">
        <v>3</v>
      </c>
      <c r="N1731" s="5">
        <v>16.6999999875</v>
      </c>
      <c r="O1731" s="5">
        <v>5.5666666625000003</v>
      </c>
      <c r="P1731" s="4">
        <v>129</v>
      </c>
      <c r="Q1731" s="6">
        <v>2.32558139534884</v>
      </c>
      <c r="R1731" s="7">
        <v>1.2468217054263599</v>
      </c>
      <c r="S1731" s="6">
        <v>0</v>
      </c>
      <c r="T1731" s="5">
        <v>0</v>
      </c>
      <c r="U1731" s="5">
        <v>0</v>
      </c>
      <c r="V1731" s="5">
        <f t="shared" si="35"/>
        <v>16.6999999875</v>
      </c>
      <c r="W1731" s="4">
        <v>0</v>
      </c>
    </row>
    <row r="1732" spans="1:23" x14ac:dyDescent="0.25">
      <c r="A1732" s="3" t="s">
        <v>1041</v>
      </c>
      <c r="B1732" s="3" t="s">
        <v>1042</v>
      </c>
      <c r="C1732" s="3" t="s">
        <v>3761</v>
      </c>
      <c r="D1732" s="3" t="s">
        <v>1374</v>
      </c>
      <c r="E1732" s="4" t="s">
        <v>1026</v>
      </c>
      <c r="F1732" s="3" t="s">
        <v>1081</v>
      </c>
      <c r="G1732" s="3" t="s">
        <v>2923</v>
      </c>
      <c r="H1732" s="3" t="s">
        <v>1020</v>
      </c>
      <c r="I1732" s="3" t="s">
        <v>1047</v>
      </c>
      <c r="J1732" s="3" t="s">
        <v>1022</v>
      </c>
      <c r="K1732" s="3" t="s">
        <v>1039</v>
      </c>
      <c r="L1732" s="5">
        <v>6.25</v>
      </c>
      <c r="M1732" s="4">
        <v>5</v>
      </c>
      <c r="N1732" s="5">
        <v>16.862500000000001</v>
      </c>
      <c r="O1732" s="5">
        <v>3.3725000000000001</v>
      </c>
      <c r="P1732" s="4">
        <v>64</v>
      </c>
      <c r="Q1732" s="6">
        <v>7.8125</v>
      </c>
      <c r="R1732" s="7">
        <v>3.3781249999999998</v>
      </c>
      <c r="S1732" s="6">
        <v>0</v>
      </c>
      <c r="T1732" s="5">
        <v>0</v>
      </c>
      <c r="U1732" s="5">
        <v>0</v>
      </c>
      <c r="V1732" s="5">
        <f t="shared" si="35"/>
        <v>16.862500000000001</v>
      </c>
      <c r="W1732" s="4">
        <v>0</v>
      </c>
    </row>
    <row r="1733" spans="1:23" x14ac:dyDescent="0.25">
      <c r="A1733" s="3" t="s">
        <v>1041</v>
      </c>
      <c r="B1733" s="3" t="s">
        <v>1042</v>
      </c>
      <c r="C1733" s="3" t="s">
        <v>3762</v>
      </c>
      <c r="D1733" s="3" t="s">
        <v>2876</v>
      </c>
      <c r="E1733" s="4" t="s">
        <v>1026</v>
      </c>
      <c r="F1733" s="3" t="s">
        <v>1085</v>
      </c>
      <c r="G1733" s="3" t="s">
        <v>1086</v>
      </c>
      <c r="H1733" s="3" t="s">
        <v>1020</v>
      </c>
      <c r="I1733" s="3" t="s">
        <v>1047</v>
      </c>
      <c r="J1733" s="3" t="s">
        <v>1022</v>
      </c>
      <c r="K1733" s="3" t="s">
        <v>1025</v>
      </c>
      <c r="L1733" s="5">
        <v>6.25</v>
      </c>
      <c r="M1733" s="4">
        <v>5</v>
      </c>
      <c r="N1733" s="5">
        <v>16.875</v>
      </c>
      <c r="O1733" s="5">
        <v>3.375</v>
      </c>
      <c r="P1733" s="4">
        <v>21</v>
      </c>
      <c r="Q1733" s="6">
        <v>23.8095238095238</v>
      </c>
      <c r="R1733" s="7">
        <v>1.61904761904762</v>
      </c>
      <c r="S1733" s="6">
        <v>0</v>
      </c>
      <c r="T1733" s="5">
        <v>0</v>
      </c>
      <c r="U1733" s="5">
        <v>0</v>
      </c>
      <c r="V1733" s="5">
        <f t="shared" si="35"/>
        <v>16.875</v>
      </c>
      <c r="W1733" s="4">
        <v>0</v>
      </c>
    </row>
    <row r="1734" spans="1:23" x14ac:dyDescent="0.25">
      <c r="A1734" s="3" t="s">
        <v>1041</v>
      </c>
      <c r="B1734" s="3" t="s">
        <v>1042</v>
      </c>
      <c r="C1734" s="3" t="s">
        <v>3763</v>
      </c>
      <c r="D1734" s="3" t="s">
        <v>360</v>
      </c>
      <c r="E1734" s="4" t="s">
        <v>1026</v>
      </c>
      <c r="F1734" s="3" t="s">
        <v>1254</v>
      </c>
      <c r="G1734" s="3" t="s">
        <v>1177</v>
      </c>
      <c r="H1734" s="3" t="s">
        <v>1020</v>
      </c>
      <c r="I1734" s="3" t="s">
        <v>1047</v>
      </c>
      <c r="J1734" s="3" t="s">
        <v>1022</v>
      </c>
      <c r="K1734" s="3" t="s">
        <v>1025</v>
      </c>
      <c r="L1734" s="5">
        <v>6.25</v>
      </c>
      <c r="M1734" s="4">
        <v>5</v>
      </c>
      <c r="N1734" s="5">
        <v>16.925000000000001</v>
      </c>
      <c r="O1734" s="5">
        <v>3.3849999999999998</v>
      </c>
      <c r="P1734" s="4">
        <v>42</v>
      </c>
      <c r="Q1734" s="6">
        <v>11.9047619047619</v>
      </c>
      <c r="R1734" s="7">
        <v>1.06928571428571</v>
      </c>
      <c r="S1734" s="6">
        <v>0</v>
      </c>
      <c r="T1734" s="5">
        <v>0</v>
      </c>
      <c r="U1734" s="5">
        <v>0</v>
      </c>
      <c r="V1734" s="5">
        <f t="shared" si="35"/>
        <v>16.925000000000001</v>
      </c>
      <c r="W1734" s="4">
        <v>0</v>
      </c>
    </row>
    <row r="1735" spans="1:23" x14ac:dyDescent="0.25">
      <c r="A1735" s="3" t="s">
        <v>1041</v>
      </c>
      <c r="B1735" s="3" t="s">
        <v>1042</v>
      </c>
      <c r="C1735" s="3" t="s">
        <v>3764</v>
      </c>
      <c r="D1735" s="3" t="s">
        <v>527</v>
      </c>
      <c r="E1735" s="4" t="s">
        <v>1026</v>
      </c>
      <c r="F1735" s="3" t="s">
        <v>1018</v>
      </c>
      <c r="G1735" s="3" t="s">
        <v>271</v>
      </c>
      <c r="H1735" s="3" t="s">
        <v>1020</v>
      </c>
      <c r="I1735" s="3" t="s">
        <v>1047</v>
      </c>
      <c r="J1735" s="3" t="s">
        <v>1022</v>
      </c>
      <c r="K1735" s="3" t="s">
        <v>1039</v>
      </c>
      <c r="L1735" s="5">
        <v>6.25</v>
      </c>
      <c r="M1735" s="4">
        <v>19</v>
      </c>
      <c r="N1735" s="5">
        <v>17.049999837500003</v>
      </c>
      <c r="O1735" s="5">
        <v>0.8973684125000001</v>
      </c>
      <c r="P1735" s="4">
        <v>436</v>
      </c>
      <c r="Q1735" s="6">
        <v>4.3577981651376101</v>
      </c>
      <c r="R1735" s="7">
        <v>5.1387614678899096</v>
      </c>
      <c r="S1735" s="6">
        <v>0</v>
      </c>
      <c r="T1735" s="5">
        <v>0</v>
      </c>
      <c r="U1735" s="5">
        <v>0</v>
      </c>
      <c r="V1735" s="5">
        <f t="shared" si="35"/>
        <v>17.049999837500003</v>
      </c>
      <c r="W1735" s="4">
        <v>0</v>
      </c>
    </row>
    <row r="1736" spans="1:23" x14ac:dyDescent="0.25">
      <c r="A1736" s="3" t="s">
        <v>1041</v>
      </c>
      <c r="B1736" s="3" t="s">
        <v>1042</v>
      </c>
      <c r="C1736" s="3" t="s">
        <v>3765</v>
      </c>
      <c r="D1736" s="3" t="s">
        <v>1498</v>
      </c>
      <c r="E1736" s="4" t="s">
        <v>1026</v>
      </c>
      <c r="F1736" s="3" t="s">
        <v>1085</v>
      </c>
      <c r="G1736" s="3" t="s">
        <v>923</v>
      </c>
      <c r="H1736" s="3" t="s">
        <v>1020</v>
      </c>
      <c r="I1736" s="3" t="s">
        <v>1047</v>
      </c>
      <c r="J1736" s="3" t="s">
        <v>1022</v>
      </c>
      <c r="K1736" s="3" t="s">
        <v>1025</v>
      </c>
      <c r="L1736" s="5">
        <v>6.25</v>
      </c>
      <c r="M1736" s="4">
        <v>3</v>
      </c>
      <c r="N1736" s="5">
        <v>17.0625</v>
      </c>
      <c r="O1736" s="5">
        <v>5.6875</v>
      </c>
      <c r="P1736" s="4">
        <v>9</v>
      </c>
      <c r="Q1736" s="6">
        <v>33.3333333333333</v>
      </c>
      <c r="R1736" s="7">
        <v>1</v>
      </c>
      <c r="S1736" s="6">
        <v>0</v>
      </c>
      <c r="T1736" s="5">
        <v>0</v>
      </c>
      <c r="U1736" s="5">
        <v>0</v>
      </c>
      <c r="V1736" s="5">
        <f t="shared" si="35"/>
        <v>17.0625</v>
      </c>
      <c r="W1736" s="4">
        <v>0</v>
      </c>
    </row>
    <row r="1737" spans="1:23" x14ac:dyDescent="0.25">
      <c r="A1737" s="3" t="s">
        <v>1041</v>
      </c>
      <c r="B1737" s="3" t="s">
        <v>1042</v>
      </c>
      <c r="C1737" s="3" t="s">
        <v>3766</v>
      </c>
      <c r="D1737" s="3" t="s">
        <v>2906</v>
      </c>
      <c r="E1737" s="4" t="s">
        <v>1026</v>
      </c>
      <c r="F1737" s="3" t="s">
        <v>1081</v>
      </c>
      <c r="G1737" s="3" t="s">
        <v>1317</v>
      </c>
      <c r="H1737" s="3" t="s">
        <v>1020</v>
      </c>
      <c r="I1737" s="3" t="s">
        <v>1047</v>
      </c>
      <c r="J1737" s="3" t="s">
        <v>1022</v>
      </c>
      <c r="K1737" s="3" t="s">
        <v>1025</v>
      </c>
      <c r="L1737" s="5">
        <v>6.25</v>
      </c>
      <c r="M1737" s="4">
        <v>6</v>
      </c>
      <c r="N1737" s="5">
        <v>17.0625</v>
      </c>
      <c r="O1737" s="5">
        <v>2.84375</v>
      </c>
      <c r="P1737" s="4">
        <v>25</v>
      </c>
      <c r="Q1737" s="6">
        <v>24</v>
      </c>
      <c r="R1737" s="7">
        <v>1.6688000000000001</v>
      </c>
      <c r="S1737" s="6">
        <v>0</v>
      </c>
      <c r="T1737" s="5">
        <v>0</v>
      </c>
      <c r="U1737" s="5">
        <v>0</v>
      </c>
      <c r="V1737" s="5">
        <f t="shared" si="35"/>
        <v>17.0625</v>
      </c>
      <c r="W1737" s="4">
        <v>0</v>
      </c>
    </row>
    <row r="1738" spans="1:23" x14ac:dyDescent="0.25">
      <c r="A1738" s="3" t="s">
        <v>1041</v>
      </c>
      <c r="B1738" s="3" t="s">
        <v>1042</v>
      </c>
      <c r="C1738" s="3" t="s">
        <v>3767</v>
      </c>
      <c r="D1738" s="3" t="s">
        <v>275</v>
      </c>
      <c r="E1738" s="4" t="s">
        <v>1026</v>
      </c>
      <c r="F1738" s="3" t="s">
        <v>1024</v>
      </c>
      <c r="G1738" s="3" t="s">
        <v>3075</v>
      </c>
      <c r="H1738" s="3" t="s">
        <v>1020</v>
      </c>
      <c r="I1738" s="3" t="s">
        <v>1047</v>
      </c>
      <c r="J1738" s="3" t="s">
        <v>1022</v>
      </c>
      <c r="K1738" s="3" t="s">
        <v>1039</v>
      </c>
      <c r="L1738" s="5">
        <v>6.25</v>
      </c>
      <c r="M1738" s="4">
        <v>6</v>
      </c>
      <c r="N1738" s="5">
        <v>17.124999975000001</v>
      </c>
      <c r="O1738" s="5">
        <v>2.8541666625</v>
      </c>
      <c r="P1738" s="4">
        <v>16</v>
      </c>
      <c r="Q1738" s="6">
        <v>37.5</v>
      </c>
      <c r="R1738" s="7">
        <v>1.4375</v>
      </c>
      <c r="S1738" s="6">
        <v>0</v>
      </c>
      <c r="T1738" s="5">
        <v>0</v>
      </c>
      <c r="U1738" s="5">
        <v>0</v>
      </c>
      <c r="V1738" s="5">
        <f t="shared" si="35"/>
        <v>17.124999975000001</v>
      </c>
      <c r="W1738" s="4">
        <v>0</v>
      </c>
    </row>
    <row r="1739" spans="1:23" x14ac:dyDescent="0.25">
      <c r="A1739" s="3" t="s">
        <v>1041</v>
      </c>
      <c r="B1739" s="3" t="s">
        <v>1042</v>
      </c>
      <c r="C1739" s="3" t="s">
        <v>3768</v>
      </c>
      <c r="D1739" s="3" t="s">
        <v>860</v>
      </c>
      <c r="E1739" s="4" t="s">
        <v>1026</v>
      </c>
      <c r="F1739" s="3" t="s">
        <v>1018</v>
      </c>
      <c r="G1739" s="3" t="s">
        <v>279</v>
      </c>
      <c r="H1739" s="3" t="s">
        <v>1020</v>
      </c>
      <c r="I1739" s="3" t="s">
        <v>1047</v>
      </c>
      <c r="J1739" s="3" t="s">
        <v>1022</v>
      </c>
      <c r="K1739" s="3" t="s">
        <v>1025</v>
      </c>
      <c r="L1739" s="5">
        <v>6.25</v>
      </c>
      <c r="M1739" s="4">
        <v>12</v>
      </c>
      <c r="N1739" s="5">
        <v>17.149999949999998</v>
      </c>
      <c r="O1739" s="5">
        <v>1.4291666624999999</v>
      </c>
      <c r="P1739" s="4">
        <v>600</v>
      </c>
      <c r="Q1739" s="6">
        <v>2</v>
      </c>
      <c r="R1739" s="7">
        <v>2.5295000000000001</v>
      </c>
      <c r="S1739" s="6">
        <v>0</v>
      </c>
      <c r="T1739" s="5">
        <v>0</v>
      </c>
      <c r="U1739" s="5">
        <v>0</v>
      </c>
      <c r="V1739" s="5">
        <f t="shared" si="35"/>
        <v>17.149999949999998</v>
      </c>
      <c r="W1739" s="4">
        <v>0</v>
      </c>
    </row>
    <row r="1740" spans="1:23" x14ac:dyDescent="0.25">
      <c r="A1740" s="3" t="s">
        <v>1041</v>
      </c>
      <c r="B1740" s="3" t="s">
        <v>1042</v>
      </c>
      <c r="C1740" s="3" t="s">
        <v>3769</v>
      </c>
      <c r="D1740" s="3" t="s">
        <v>1498</v>
      </c>
      <c r="E1740" s="4" t="s">
        <v>1026</v>
      </c>
      <c r="F1740" s="3" t="s">
        <v>1018</v>
      </c>
      <c r="G1740" s="3" t="s">
        <v>1238</v>
      </c>
      <c r="H1740" s="3" t="s">
        <v>1020</v>
      </c>
      <c r="I1740" s="3" t="s">
        <v>1047</v>
      </c>
      <c r="J1740" s="3" t="s">
        <v>1022</v>
      </c>
      <c r="K1740" s="3" t="s">
        <v>1025</v>
      </c>
      <c r="L1740" s="5">
        <v>6.25</v>
      </c>
      <c r="M1740" s="4">
        <v>19</v>
      </c>
      <c r="N1740" s="5">
        <v>17.1624997875</v>
      </c>
      <c r="O1740" s="5">
        <v>0.90328946249999997</v>
      </c>
      <c r="P1740" s="4">
        <v>279</v>
      </c>
      <c r="Q1740" s="6">
        <v>6.8100358422939102</v>
      </c>
      <c r="R1740" s="7">
        <v>4.39247311827957</v>
      </c>
      <c r="S1740" s="6">
        <v>0</v>
      </c>
      <c r="T1740" s="5">
        <v>0</v>
      </c>
      <c r="U1740" s="5">
        <v>0</v>
      </c>
      <c r="V1740" s="5">
        <f t="shared" si="35"/>
        <v>17.1624997875</v>
      </c>
      <c r="W1740" s="4">
        <v>0</v>
      </c>
    </row>
    <row r="1741" spans="1:23" x14ac:dyDescent="0.25">
      <c r="A1741" s="3" t="s">
        <v>1041</v>
      </c>
      <c r="B1741" s="3" t="s">
        <v>1042</v>
      </c>
      <c r="C1741" s="3" t="s">
        <v>3770</v>
      </c>
      <c r="D1741" s="3" t="s">
        <v>895</v>
      </c>
      <c r="E1741" s="4" t="s">
        <v>1026</v>
      </c>
      <c r="F1741" s="3" t="s">
        <v>1018</v>
      </c>
      <c r="G1741" s="3" t="s">
        <v>279</v>
      </c>
      <c r="H1741" s="3" t="s">
        <v>1020</v>
      </c>
      <c r="I1741" s="3" t="s">
        <v>1047</v>
      </c>
      <c r="J1741" s="3" t="s">
        <v>1022</v>
      </c>
      <c r="K1741" s="3" t="s">
        <v>1025</v>
      </c>
      <c r="L1741" s="5">
        <v>6.25</v>
      </c>
      <c r="M1741" s="4">
        <v>11</v>
      </c>
      <c r="N1741" s="5">
        <v>17.212499975</v>
      </c>
      <c r="O1741" s="5">
        <v>1.5647727249999999</v>
      </c>
      <c r="P1741" s="4">
        <v>303</v>
      </c>
      <c r="Q1741" s="6">
        <v>3.6303630363036299</v>
      </c>
      <c r="R1741" s="7">
        <v>5.4013201320131996</v>
      </c>
      <c r="S1741" s="6">
        <v>0</v>
      </c>
      <c r="T1741" s="5">
        <v>0</v>
      </c>
      <c r="U1741" s="5">
        <v>0</v>
      </c>
      <c r="V1741" s="5">
        <f t="shared" si="35"/>
        <v>17.212499975</v>
      </c>
      <c r="W1741" s="4">
        <v>0</v>
      </c>
    </row>
    <row r="1742" spans="1:23" x14ac:dyDescent="0.25">
      <c r="A1742" s="3" t="s">
        <v>1041</v>
      </c>
      <c r="B1742" s="3" t="s">
        <v>1042</v>
      </c>
      <c r="C1742" s="3" t="s">
        <v>3771</v>
      </c>
      <c r="D1742" s="3" t="s">
        <v>1070</v>
      </c>
      <c r="E1742" s="4" t="s">
        <v>1026</v>
      </c>
      <c r="F1742" s="3" t="s">
        <v>1074</v>
      </c>
      <c r="G1742" s="3" t="s">
        <v>799</v>
      </c>
      <c r="H1742" s="3" t="s">
        <v>1020</v>
      </c>
      <c r="I1742" s="3" t="s">
        <v>1047</v>
      </c>
      <c r="J1742" s="3" t="s">
        <v>1022</v>
      </c>
      <c r="K1742" s="3" t="s">
        <v>1025</v>
      </c>
      <c r="L1742" s="5">
        <v>6.25</v>
      </c>
      <c r="M1742" s="4">
        <v>5</v>
      </c>
      <c r="N1742" s="5">
        <v>17.274999999999999</v>
      </c>
      <c r="O1742" s="5">
        <v>3.4550000000000001</v>
      </c>
      <c r="P1742" s="4">
        <v>535</v>
      </c>
      <c r="Q1742" s="6">
        <v>0.934579439252336</v>
      </c>
      <c r="R1742" s="7">
        <v>1.1582616822429901</v>
      </c>
      <c r="S1742" s="6">
        <v>0</v>
      </c>
      <c r="T1742" s="5">
        <v>0</v>
      </c>
      <c r="U1742" s="5">
        <v>0</v>
      </c>
      <c r="V1742" s="5">
        <f t="shared" si="35"/>
        <v>17.274999999999999</v>
      </c>
      <c r="W1742" s="4">
        <v>0</v>
      </c>
    </row>
    <row r="1743" spans="1:23" x14ac:dyDescent="0.25">
      <c r="A1743" s="3" t="s">
        <v>1041</v>
      </c>
      <c r="B1743" s="3" t="s">
        <v>1042</v>
      </c>
      <c r="C1743" s="3" t="s">
        <v>3772</v>
      </c>
      <c r="D1743" s="3" t="s">
        <v>355</v>
      </c>
      <c r="E1743" s="4" t="s">
        <v>1026</v>
      </c>
      <c r="F1743" s="3" t="s">
        <v>1061</v>
      </c>
      <c r="G1743" s="3" t="s">
        <v>2907</v>
      </c>
      <c r="H1743" s="3" t="s">
        <v>1020</v>
      </c>
      <c r="I1743" s="3" t="s">
        <v>1047</v>
      </c>
      <c r="J1743" s="3" t="s">
        <v>1022</v>
      </c>
      <c r="K1743" s="3" t="s">
        <v>1039</v>
      </c>
      <c r="L1743" s="5">
        <v>6.25</v>
      </c>
      <c r="M1743" s="4">
        <v>6</v>
      </c>
      <c r="N1743" s="5">
        <v>17.312499975000001</v>
      </c>
      <c r="O1743" s="5">
        <v>2.8854166625</v>
      </c>
      <c r="P1743" s="4">
        <v>130</v>
      </c>
      <c r="Q1743" s="6">
        <v>4.6153846153846203</v>
      </c>
      <c r="R1743" s="7">
        <v>1.5725384615384601</v>
      </c>
      <c r="S1743" s="6">
        <v>0</v>
      </c>
      <c r="T1743" s="5">
        <v>0</v>
      </c>
      <c r="U1743" s="5">
        <v>0</v>
      </c>
      <c r="V1743" s="5">
        <f t="shared" si="35"/>
        <v>17.312499975000001</v>
      </c>
      <c r="W1743" s="4">
        <v>0</v>
      </c>
    </row>
    <row r="1744" spans="1:23" x14ac:dyDescent="0.25">
      <c r="A1744" s="3" t="s">
        <v>1041</v>
      </c>
      <c r="B1744" s="3" t="s">
        <v>1042</v>
      </c>
      <c r="C1744" s="3" t="s">
        <v>3773</v>
      </c>
      <c r="D1744" s="3" t="s">
        <v>3774</v>
      </c>
      <c r="E1744" s="4" t="s">
        <v>1026</v>
      </c>
      <c r="F1744" s="3" t="s">
        <v>1018</v>
      </c>
      <c r="G1744" s="3" t="s">
        <v>746</v>
      </c>
      <c r="H1744" s="3" t="s">
        <v>1020</v>
      </c>
      <c r="I1744" s="3" t="s">
        <v>1047</v>
      </c>
      <c r="J1744" s="3" t="s">
        <v>1022</v>
      </c>
      <c r="K1744" s="3" t="s">
        <v>1039</v>
      </c>
      <c r="L1744" s="5">
        <v>6.25</v>
      </c>
      <c r="M1744" s="4">
        <v>11</v>
      </c>
      <c r="N1744" s="5">
        <v>17.337499987499999</v>
      </c>
      <c r="O1744" s="5">
        <v>1.5761363625</v>
      </c>
      <c r="P1744" s="4">
        <v>141</v>
      </c>
      <c r="Q1744" s="6">
        <v>7.8014184397163104</v>
      </c>
      <c r="R1744" s="7">
        <v>1.5141843971631199</v>
      </c>
      <c r="S1744" s="6">
        <v>0</v>
      </c>
      <c r="T1744" s="5">
        <v>0</v>
      </c>
      <c r="U1744" s="5">
        <v>0</v>
      </c>
      <c r="V1744" s="5">
        <f t="shared" si="35"/>
        <v>17.337499987499999</v>
      </c>
      <c r="W1744" s="4">
        <v>0</v>
      </c>
    </row>
    <row r="1745" spans="1:23" x14ac:dyDescent="0.25">
      <c r="A1745" s="3" t="s">
        <v>1041</v>
      </c>
      <c r="B1745" s="3" t="s">
        <v>1042</v>
      </c>
      <c r="C1745" s="3" t="s">
        <v>3775</v>
      </c>
      <c r="D1745" s="3" t="s">
        <v>2189</v>
      </c>
      <c r="E1745" s="4" t="s">
        <v>1026</v>
      </c>
      <c r="F1745" s="3" t="s">
        <v>1241</v>
      </c>
      <c r="G1745" s="3" t="s">
        <v>1249</v>
      </c>
      <c r="H1745" s="3" t="s">
        <v>1020</v>
      </c>
      <c r="I1745" s="3" t="s">
        <v>1047</v>
      </c>
      <c r="J1745" s="3" t="s">
        <v>1022</v>
      </c>
      <c r="K1745" s="3" t="s">
        <v>1025</v>
      </c>
      <c r="L1745" s="5">
        <v>6.25</v>
      </c>
      <c r="M1745" s="4">
        <v>7</v>
      </c>
      <c r="N1745" s="5">
        <v>17.349999974999999</v>
      </c>
      <c r="O1745" s="5">
        <v>2.4785714249999997</v>
      </c>
      <c r="P1745" s="4">
        <v>48</v>
      </c>
      <c r="Q1745" s="6">
        <v>14.5833333333333</v>
      </c>
      <c r="R1745" s="7">
        <v>1.6104166666666699</v>
      </c>
      <c r="S1745" s="6">
        <v>0</v>
      </c>
      <c r="T1745" s="5">
        <v>0</v>
      </c>
      <c r="U1745" s="5">
        <v>0</v>
      </c>
      <c r="V1745" s="5">
        <f t="shared" si="35"/>
        <v>17.349999974999999</v>
      </c>
      <c r="W1745" s="4">
        <v>0</v>
      </c>
    </row>
    <row r="1746" spans="1:23" x14ac:dyDescent="0.25">
      <c r="A1746" s="3" t="s">
        <v>1041</v>
      </c>
      <c r="B1746" s="3" t="s">
        <v>1042</v>
      </c>
      <c r="C1746" s="3" t="s">
        <v>3776</v>
      </c>
      <c r="D1746" s="3" t="s">
        <v>180</v>
      </c>
      <c r="E1746" s="4" t="s">
        <v>1026</v>
      </c>
      <c r="F1746" s="3" t="s">
        <v>1308</v>
      </c>
      <c r="G1746" s="3" t="s">
        <v>1309</v>
      </c>
      <c r="H1746" s="3" t="s">
        <v>1020</v>
      </c>
      <c r="I1746" s="3" t="s">
        <v>1047</v>
      </c>
      <c r="J1746" s="3" t="s">
        <v>1022</v>
      </c>
      <c r="K1746" s="3" t="s">
        <v>1039</v>
      </c>
      <c r="L1746" s="5">
        <v>6.25</v>
      </c>
      <c r="M1746" s="4">
        <v>5</v>
      </c>
      <c r="N1746" s="5">
        <v>17.350000000000001</v>
      </c>
      <c r="O1746" s="5">
        <v>3.47</v>
      </c>
      <c r="P1746" s="4">
        <v>61</v>
      </c>
      <c r="Q1746" s="6">
        <v>8.1967213114754092</v>
      </c>
      <c r="R1746" s="7">
        <v>1.3716393442623001</v>
      </c>
      <c r="S1746" s="6">
        <v>0</v>
      </c>
      <c r="T1746" s="5">
        <v>0</v>
      </c>
      <c r="U1746" s="5">
        <v>0</v>
      </c>
      <c r="V1746" s="5">
        <f t="shared" si="35"/>
        <v>17.350000000000001</v>
      </c>
      <c r="W1746" s="4">
        <v>0</v>
      </c>
    </row>
    <row r="1747" spans="1:23" x14ac:dyDescent="0.25">
      <c r="A1747" s="3" t="s">
        <v>1041</v>
      </c>
      <c r="B1747" s="3" t="s">
        <v>1042</v>
      </c>
      <c r="C1747" s="3" t="s">
        <v>3777</v>
      </c>
      <c r="D1747" s="3" t="s">
        <v>2064</v>
      </c>
      <c r="E1747" s="4" t="s">
        <v>1026</v>
      </c>
      <c r="F1747" s="3" t="s">
        <v>1018</v>
      </c>
      <c r="G1747" s="3" t="s">
        <v>750</v>
      </c>
      <c r="H1747" s="3" t="s">
        <v>1020</v>
      </c>
      <c r="I1747" s="3" t="s">
        <v>1047</v>
      </c>
      <c r="J1747" s="3" t="s">
        <v>1022</v>
      </c>
      <c r="K1747" s="3" t="s">
        <v>1039</v>
      </c>
      <c r="L1747" s="5">
        <v>6.25</v>
      </c>
      <c r="M1747" s="4">
        <v>9</v>
      </c>
      <c r="N1747" s="5">
        <v>17.399999924999999</v>
      </c>
      <c r="O1747" s="5">
        <v>1.933333325</v>
      </c>
      <c r="P1747" s="4">
        <v>829</v>
      </c>
      <c r="Q1747" s="6">
        <v>1.08564535585042</v>
      </c>
      <c r="R1747" s="7">
        <v>2.1886610373944499</v>
      </c>
      <c r="S1747" s="6">
        <v>0</v>
      </c>
      <c r="T1747" s="5">
        <v>0</v>
      </c>
      <c r="U1747" s="5">
        <v>0</v>
      </c>
      <c r="V1747" s="5">
        <f t="shared" si="35"/>
        <v>17.399999924999999</v>
      </c>
      <c r="W1747" s="4">
        <v>0</v>
      </c>
    </row>
    <row r="1748" spans="1:23" x14ac:dyDescent="0.25">
      <c r="A1748" s="3" t="s">
        <v>1041</v>
      </c>
      <c r="B1748" s="3" t="s">
        <v>1042</v>
      </c>
      <c r="C1748" s="3" t="s">
        <v>3778</v>
      </c>
      <c r="D1748" s="3" t="s">
        <v>2213</v>
      </c>
      <c r="E1748" s="4" t="s">
        <v>1026</v>
      </c>
      <c r="F1748" s="3" t="s">
        <v>1024</v>
      </c>
      <c r="G1748" s="3" t="s">
        <v>3016</v>
      </c>
      <c r="H1748" s="3" t="s">
        <v>1020</v>
      </c>
      <c r="I1748" s="3" t="s">
        <v>1047</v>
      </c>
      <c r="J1748" s="3" t="s">
        <v>1022</v>
      </c>
      <c r="K1748" s="3" t="s">
        <v>1039</v>
      </c>
      <c r="L1748" s="5">
        <v>6.25</v>
      </c>
      <c r="M1748" s="4">
        <v>6</v>
      </c>
      <c r="N1748" s="5">
        <v>17.4375</v>
      </c>
      <c r="O1748" s="5">
        <v>2.90625</v>
      </c>
      <c r="P1748" s="4">
        <v>319</v>
      </c>
      <c r="Q1748" s="6">
        <v>1.8808777429467101</v>
      </c>
      <c r="R1748" s="7">
        <v>2.1231974921630101</v>
      </c>
      <c r="S1748" s="6">
        <v>0</v>
      </c>
      <c r="T1748" s="5">
        <v>0</v>
      </c>
      <c r="U1748" s="5">
        <v>0</v>
      </c>
      <c r="V1748" s="5">
        <f t="shared" si="35"/>
        <v>17.4375</v>
      </c>
      <c r="W1748" s="4">
        <v>0</v>
      </c>
    </row>
    <row r="1749" spans="1:23" x14ac:dyDescent="0.25">
      <c r="A1749" s="3" t="s">
        <v>1041</v>
      </c>
      <c r="B1749" s="3" t="s">
        <v>1042</v>
      </c>
      <c r="C1749" s="3" t="s">
        <v>3779</v>
      </c>
      <c r="D1749" s="3" t="s">
        <v>3745</v>
      </c>
      <c r="E1749" s="4" t="s">
        <v>1026</v>
      </c>
      <c r="F1749" s="3" t="s">
        <v>1018</v>
      </c>
      <c r="G1749" s="3" t="s">
        <v>804</v>
      </c>
      <c r="H1749" s="3" t="s">
        <v>1020</v>
      </c>
      <c r="I1749" s="3" t="s">
        <v>1047</v>
      </c>
      <c r="J1749" s="3" t="s">
        <v>1022</v>
      </c>
      <c r="K1749" s="3" t="s">
        <v>1039</v>
      </c>
      <c r="L1749" s="5">
        <v>6.25</v>
      </c>
      <c r="M1749" s="4">
        <v>10</v>
      </c>
      <c r="N1749" s="5">
        <v>17.5</v>
      </c>
      <c r="O1749" s="5">
        <v>1.75</v>
      </c>
      <c r="P1749" s="4">
        <v>389</v>
      </c>
      <c r="Q1749" s="6">
        <v>2.5706940874035999</v>
      </c>
      <c r="R1749" s="7">
        <v>4.5467866323907504</v>
      </c>
      <c r="S1749" s="6">
        <v>0</v>
      </c>
      <c r="T1749" s="5">
        <v>0</v>
      </c>
      <c r="U1749" s="5">
        <v>0</v>
      </c>
      <c r="V1749" s="5">
        <f t="shared" si="35"/>
        <v>17.5</v>
      </c>
      <c r="W1749" s="4">
        <v>0</v>
      </c>
    </row>
    <row r="1750" spans="1:23" x14ac:dyDescent="0.25">
      <c r="A1750" s="3" t="s">
        <v>1041</v>
      </c>
      <c r="B1750" s="3" t="s">
        <v>1042</v>
      </c>
      <c r="C1750" s="3" t="s">
        <v>3780</v>
      </c>
      <c r="D1750" s="3" t="s">
        <v>1365</v>
      </c>
      <c r="E1750" s="4" t="s">
        <v>1026</v>
      </c>
      <c r="F1750" s="3" t="s">
        <v>1061</v>
      </c>
      <c r="G1750" s="3" t="s">
        <v>1281</v>
      </c>
      <c r="H1750" s="3" t="s">
        <v>1020</v>
      </c>
      <c r="I1750" s="3" t="s">
        <v>1047</v>
      </c>
      <c r="J1750" s="3" t="s">
        <v>1022</v>
      </c>
      <c r="K1750" s="3" t="s">
        <v>1023</v>
      </c>
      <c r="L1750" s="5">
        <v>6.25</v>
      </c>
      <c r="M1750" s="4">
        <v>7</v>
      </c>
      <c r="N1750" s="5">
        <v>17.5124999875</v>
      </c>
      <c r="O1750" s="5">
        <v>2.5017857124999998</v>
      </c>
      <c r="P1750" s="4">
        <v>26</v>
      </c>
      <c r="Q1750" s="6">
        <v>26.923076923076898</v>
      </c>
      <c r="R1750" s="7">
        <v>1.15384615384615</v>
      </c>
      <c r="S1750" s="6">
        <v>0</v>
      </c>
      <c r="T1750" s="5">
        <v>0</v>
      </c>
      <c r="U1750" s="5">
        <v>0</v>
      </c>
      <c r="V1750" s="5">
        <f t="shared" si="35"/>
        <v>17.5124999875</v>
      </c>
      <c r="W1750" s="4">
        <v>0</v>
      </c>
    </row>
    <row r="1751" spans="1:23" x14ac:dyDescent="0.25">
      <c r="A1751" s="3" t="s">
        <v>1041</v>
      </c>
      <c r="B1751" s="3" t="s">
        <v>1042</v>
      </c>
      <c r="C1751" s="3" t="s">
        <v>3781</v>
      </c>
      <c r="D1751" s="3" t="s">
        <v>1713</v>
      </c>
      <c r="E1751" s="4" t="s">
        <v>1026</v>
      </c>
      <c r="F1751" s="3" t="s">
        <v>1085</v>
      </c>
      <c r="G1751" s="3" t="s">
        <v>923</v>
      </c>
      <c r="H1751" s="3" t="s">
        <v>1020</v>
      </c>
      <c r="I1751" s="3" t="s">
        <v>1047</v>
      </c>
      <c r="J1751" s="3" t="s">
        <v>1022</v>
      </c>
      <c r="K1751" s="3" t="s">
        <v>1025</v>
      </c>
      <c r="L1751" s="5">
        <v>6.25</v>
      </c>
      <c r="M1751" s="4">
        <v>4</v>
      </c>
      <c r="N1751" s="5">
        <v>17.512499999999999</v>
      </c>
      <c r="O1751" s="5">
        <v>4.3781249999999998</v>
      </c>
      <c r="P1751" s="4">
        <v>12</v>
      </c>
      <c r="Q1751" s="6">
        <v>33.3333333333333</v>
      </c>
      <c r="R1751" s="7">
        <v>1</v>
      </c>
      <c r="S1751" s="6">
        <v>0</v>
      </c>
      <c r="T1751" s="5">
        <v>0</v>
      </c>
      <c r="U1751" s="5">
        <v>0</v>
      </c>
      <c r="V1751" s="5">
        <f t="shared" si="35"/>
        <v>17.512499999999999</v>
      </c>
      <c r="W1751" s="4">
        <v>0</v>
      </c>
    </row>
    <row r="1752" spans="1:23" x14ac:dyDescent="0.25">
      <c r="A1752" s="3" t="s">
        <v>1041</v>
      </c>
      <c r="B1752" s="3" t="s">
        <v>1042</v>
      </c>
      <c r="C1752" s="3" t="s">
        <v>3782</v>
      </c>
      <c r="D1752" s="3" t="s">
        <v>1017</v>
      </c>
      <c r="E1752" s="4" t="s">
        <v>1026</v>
      </c>
      <c r="F1752" s="3" t="s">
        <v>1241</v>
      </c>
      <c r="G1752" s="3" t="s">
        <v>851</v>
      </c>
      <c r="H1752" s="3" t="s">
        <v>1020</v>
      </c>
      <c r="I1752" s="3" t="s">
        <v>1047</v>
      </c>
      <c r="J1752" s="3" t="s">
        <v>1022</v>
      </c>
      <c r="K1752" s="3" t="s">
        <v>1025</v>
      </c>
      <c r="L1752" s="5">
        <v>6.25</v>
      </c>
      <c r="M1752" s="4">
        <v>12</v>
      </c>
      <c r="N1752" s="5">
        <v>17.524999950000002</v>
      </c>
      <c r="O1752" s="5">
        <v>1.4604166625000001</v>
      </c>
      <c r="P1752" s="4">
        <v>91</v>
      </c>
      <c r="Q1752" s="6">
        <v>13.1868131868132</v>
      </c>
      <c r="R1752" s="7">
        <v>1.7802197802197799</v>
      </c>
      <c r="S1752" s="6">
        <v>0</v>
      </c>
      <c r="T1752" s="5">
        <v>0</v>
      </c>
      <c r="U1752" s="5">
        <v>0</v>
      </c>
      <c r="V1752" s="5">
        <f t="shared" si="35"/>
        <v>17.524999950000002</v>
      </c>
      <c r="W1752" s="4">
        <v>0</v>
      </c>
    </row>
    <row r="1753" spans="1:23" x14ac:dyDescent="0.25">
      <c r="A1753" s="3" t="s">
        <v>1041</v>
      </c>
      <c r="B1753" s="3" t="s">
        <v>1042</v>
      </c>
      <c r="C1753" s="3" t="s">
        <v>3783</v>
      </c>
      <c r="D1753" s="3" t="s">
        <v>1209</v>
      </c>
      <c r="E1753" s="4" t="s">
        <v>1026</v>
      </c>
      <c r="F1753" s="3" t="s">
        <v>1074</v>
      </c>
      <c r="G1753" s="3" t="s">
        <v>2940</v>
      </c>
      <c r="H1753" s="3" t="s">
        <v>1020</v>
      </c>
      <c r="I1753" s="3" t="s">
        <v>1047</v>
      </c>
      <c r="J1753" s="3" t="s">
        <v>1022</v>
      </c>
      <c r="K1753" s="3" t="s">
        <v>1025</v>
      </c>
      <c r="L1753" s="5">
        <v>6.25</v>
      </c>
      <c r="M1753" s="4">
        <v>6</v>
      </c>
      <c r="N1753" s="5">
        <v>17.524999950000002</v>
      </c>
      <c r="O1753" s="5">
        <v>2.9208333250000003</v>
      </c>
      <c r="P1753" s="4">
        <v>130</v>
      </c>
      <c r="Q1753" s="6">
        <v>4.6153846153846203</v>
      </c>
      <c r="R1753" s="7">
        <v>1.26530769230769</v>
      </c>
      <c r="S1753" s="6">
        <v>0</v>
      </c>
      <c r="T1753" s="5">
        <v>0</v>
      </c>
      <c r="U1753" s="5">
        <v>0</v>
      </c>
      <c r="V1753" s="5">
        <f t="shared" si="35"/>
        <v>17.524999950000002</v>
      </c>
      <c r="W1753" s="4">
        <v>0</v>
      </c>
    </row>
    <row r="1754" spans="1:23" x14ac:dyDescent="0.25">
      <c r="A1754" s="3" t="s">
        <v>1041</v>
      </c>
      <c r="B1754" s="3" t="s">
        <v>1042</v>
      </c>
      <c r="C1754" s="3" t="s">
        <v>3784</v>
      </c>
      <c r="D1754" s="3" t="s">
        <v>80</v>
      </c>
      <c r="E1754" s="4" t="s">
        <v>1026</v>
      </c>
      <c r="F1754" s="3" t="s">
        <v>1085</v>
      </c>
      <c r="G1754" s="3" t="s">
        <v>1086</v>
      </c>
      <c r="H1754" s="3" t="s">
        <v>1020</v>
      </c>
      <c r="I1754" s="3" t="s">
        <v>1047</v>
      </c>
      <c r="J1754" s="3" t="s">
        <v>1022</v>
      </c>
      <c r="K1754" s="3" t="s">
        <v>1025</v>
      </c>
      <c r="L1754" s="5">
        <v>6.25</v>
      </c>
      <c r="M1754" s="4">
        <v>9</v>
      </c>
      <c r="N1754" s="5">
        <v>17.624999925000001</v>
      </c>
      <c r="O1754" s="5">
        <v>1.9583333250000001</v>
      </c>
      <c r="P1754" s="4">
        <v>126</v>
      </c>
      <c r="Q1754" s="6">
        <v>7.1428571428571397</v>
      </c>
      <c r="R1754" s="7">
        <v>2.2035714285714301</v>
      </c>
      <c r="S1754" s="6">
        <v>0</v>
      </c>
      <c r="T1754" s="5">
        <v>0</v>
      </c>
      <c r="U1754" s="5">
        <v>0</v>
      </c>
      <c r="V1754" s="5">
        <f t="shared" si="35"/>
        <v>17.624999925000001</v>
      </c>
      <c r="W1754" s="4">
        <v>0</v>
      </c>
    </row>
    <row r="1755" spans="1:23" x14ac:dyDescent="0.25">
      <c r="A1755" s="3" t="s">
        <v>1041</v>
      </c>
      <c r="B1755" s="3" t="s">
        <v>1042</v>
      </c>
      <c r="C1755" s="3" t="s">
        <v>3785</v>
      </c>
      <c r="D1755" s="3" t="s">
        <v>448</v>
      </c>
      <c r="E1755" s="4" t="s">
        <v>1026</v>
      </c>
      <c r="F1755" s="3" t="s">
        <v>1018</v>
      </c>
      <c r="G1755" s="3" t="s">
        <v>271</v>
      </c>
      <c r="H1755" s="3" t="s">
        <v>1020</v>
      </c>
      <c r="I1755" s="3" t="s">
        <v>1047</v>
      </c>
      <c r="J1755" s="3" t="s">
        <v>1022</v>
      </c>
      <c r="K1755" s="3" t="s">
        <v>1039</v>
      </c>
      <c r="L1755" s="5">
        <v>6.25</v>
      </c>
      <c r="M1755" s="4">
        <v>20</v>
      </c>
      <c r="N1755" s="5">
        <v>17.675000000000001</v>
      </c>
      <c r="O1755" s="5">
        <v>0.88375000000000004</v>
      </c>
      <c r="P1755" s="4">
        <v>581</v>
      </c>
      <c r="Q1755" s="6">
        <v>3.4423407917383799</v>
      </c>
      <c r="R1755" s="7">
        <v>5.2316695352839897</v>
      </c>
      <c r="S1755" s="6">
        <v>0</v>
      </c>
      <c r="T1755" s="5">
        <v>0</v>
      </c>
      <c r="U1755" s="5">
        <v>0</v>
      </c>
      <c r="V1755" s="5">
        <f t="shared" si="35"/>
        <v>17.675000000000001</v>
      </c>
      <c r="W1755" s="4">
        <v>0</v>
      </c>
    </row>
    <row r="1756" spans="1:23" x14ac:dyDescent="0.25">
      <c r="A1756" s="3" t="s">
        <v>1041</v>
      </c>
      <c r="B1756" s="3" t="s">
        <v>1042</v>
      </c>
      <c r="C1756" s="3" t="s">
        <v>3786</v>
      </c>
      <c r="D1756" s="3" t="s">
        <v>1839</v>
      </c>
      <c r="E1756" s="4" t="s">
        <v>1026</v>
      </c>
      <c r="F1756" s="3" t="s">
        <v>1241</v>
      </c>
      <c r="G1756" s="3" t="s">
        <v>824</v>
      </c>
      <c r="H1756" s="3" t="s">
        <v>1020</v>
      </c>
      <c r="I1756" s="3" t="s">
        <v>1047</v>
      </c>
      <c r="J1756" s="3" t="s">
        <v>1022</v>
      </c>
      <c r="K1756" s="3" t="s">
        <v>1025</v>
      </c>
      <c r="L1756" s="5">
        <v>6.25</v>
      </c>
      <c r="M1756" s="4">
        <v>13</v>
      </c>
      <c r="N1756" s="5">
        <v>17.737499974999999</v>
      </c>
      <c r="O1756" s="5">
        <v>1.3644230749999999</v>
      </c>
      <c r="P1756" s="4">
        <v>224</v>
      </c>
      <c r="Q1756" s="6">
        <v>5.8035714285714297</v>
      </c>
      <c r="R1756" s="7">
        <v>2.15223214285714</v>
      </c>
      <c r="S1756" s="6">
        <v>0</v>
      </c>
      <c r="T1756" s="5">
        <v>0</v>
      </c>
      <c r="U1756" s="5">
        <v>0</v>
      </c>
      <c r="V1756" s="5">
        <f t="shared" si="35"/>
        <v>17.737499974999999</v>
      </c>
      <c r="W1756" s="4">
        <v>0</v>
      </c>
    </row>
    <row r="1757" spans="1:23" x14ac:dyDescent="0.25">
      <c r="A1757" s="3" t="s">
        <v>1041</v>
      </c>
      <c r="B1757" s="3" t="s">
        <v>1042</v>
      </c>
      <c r="C1757" s="3" t="s">
        <v>3787</v>
      </c>
      <c r="D1757" s="3" t="s">
        <v>1686</v>
      </c>
      <c r="E1757" s="4" t="s">
        <v>1026</v>
      </c>
      <c r="F1757" s="3" t="s">
        <v>1018</v>
      </c>
      <c r="G1757" s="3" t="s">
        <v>109</v>
      </c>
      <c r="H1757" s="3" t="s">
        <v>1020</v>
      </c>
      <c r="I1757" s="3" t="s">
        <v>1047</v>
      </c>
      <c r="J1757" s="3" t="s">
        <v>1022</v>
      </c>
      <c r="K1757" s="3" t="s">
        <v>1025</v>
      </c>
      <c r="L1757" s="5">
        <v>6.25</v>
      </c>
      <c r="M1757" s="4">
        <v>12</v>
      </c>
      <c r="N1757" s="5">
        <v>17.887499999999999</v>
      </c>
      <c r="O1757" s="5">
        <v>1.4906250000000001</v>
      </c>
      <c r="P1757" s="4">
        <v>214</v>
      </c>
      <c r="Q1757" s="6">
        <v>5.6074766355140202</v>
      </c>
      <c r="R1757" s="7">
        <v>3.7140186915887798</v>
      </c>
      <c r="S1757" s="6">
        <v>0</v>
      </c>
      <c r="T1757" s="5">
        <v>0</v>
      </c>
      <c r="U1757" s="5">
        <v>0</v>
      </c>
      <c r="V1757" s="5">
        <f t="shared" si="35"/>
        <v>17.887499999999999</v>
      </c>
      <c r="W1757" s="4">
        <v>0</v>
      </c>
    </row>
    <row r="1758" spans="1:23" x14ac:dyDescent="0.25">
      <c r="A1758" s="3" t="s">
        <v>1041</v>
      </c>
      <c r="B1758" s="3" t="s">
        <v>1042</v>
      </c>
      <c r="C1758" s="3" t="s">
        <v>3788</v>
      </c>
      <c r="D1758" s="3" t="s">
        <v>1304</v>
      </c>
      <c r="E1758" s="4" t="s">
        <v>1026</v>
      </c>
      <c r="F1758" s="3" t="s">
        <v>1067</v>
      </c>
      <c r="G1758" s="3" t="s">
        <v>1068</v>
      </c>
      <c r="H1758" s="3" t="s">
        <v>1020</v>
      </c>
      <c r="I1758" s="3" t="s">
        <v>1047</v>
      </c>
      <c r="J1758" s="3" t="s">
        <v>1022</v>
      </c>
      <c r="K1758" s="3" t="s">
        <v>1025</v>
      </c>
      <c r="L1758" s="5">
        <v>6.25</v>
      </c>
      <c r="M1758" s="4">
        <v>9</v>
      </c>
      <c r="N1758" s="5">
        <v>17.887499999999999</v>
      </c>
      <c r="O1758" s="5">
        <v>1.9875</v>
      </c>
      <c r="P1758" s="4">
        <v>331</v>
      </c>
      <c r="Q1758" s="6">
        <v>2.7190332326284001</v>
      </c>
      <c r="R1758" s="7">
        <v>1.6033232628398799</v>
      </c>
      <c r="S1758" s="6">
        <v>0</v>
      </c>
      <c r="T1758" s="5">
        <v>0</v>
      </c>
      <c r="U1758" s="5">
        <v>0</v>
      </c>
      <c r="V1758" s="5">
        <f t="shared" si="35"/>
        <v>17.887499999999999</v>
      </c>
      <c r="W1758" s="4">
        <v>0</v>
      </c>
    </row>
    <row r="1759" spans="1:23" x14ac:dyDescent="0.25">
      <c r="A1759" s="3" t="s">
        <v>1041</v>
      </c>
      <c r="B1759" s="3" t="s">
        <v>1042</v>
      </c>
      <c r="C1759" s="3" t="s">
        <v>3789</v>
      </c>
      <c r="D1759" s="3" t="s">
        <v>3790</v>
      </c>
      <c r="E1759" s="4" t="s">
        <v>1026</v>
      </c>
      <c r="F1759" s="3" t="s">
        <v>1018</v>
      </c>
      <c r="G1759" s="3" t="s">
        <v>271</v>
      </c>
      <c r="H1759" s="3" t="s">
        <v>1020</v>
      </c>
      <c r="I1759" s="3" t="s">
        <v>1047</v>
      </c>
      <c r="J1759" s="3" t="s">
        <v>1022</v>
      </c>
      <c r="K1759" s="3" t="s">
        <v>1039</v>
      </c>
      <c r="L1759" s="5">
        <v>6.25</v>
      </c>
      <c r="M1759" s="4">
        <v>15</v>
      </c>
      <c r="N1759" s="5">
        <v>17.987499937499997</v>
      </c>
      <c r="O1759" s="5">
        <v>1.1991666624999999</v>
      </c>
      <c r="P1759" s="4">
        <v>7185</v>
      </c>
      <c r="Q1759" s="6">
        <v>0.20876826722338201</v>
      </c>
      <c r="R1759" s="7">
        <v>2.7297425191370901</v>
      </c>
      <c r="S1759" s="6">
        <v>0</v>
      </c>
      <c r="T1759" s="5">
        <v>0</v>
      </c>
      <c r="U1759" s="5">
        <v>0</v>
      </c>
      <c r="V1759" s="5">
        <f t="shared" si="35"/>
        <v>17.987499937499997</v>
      </c>
      <c r="W1759" s="4">
        <v>0</v>
      </c>
    </row>
    <row r="1760" spans="1:23" x14ac:dyDescent="0.25">
      <c r="A1760" s="3" t="s">
        <v>1041</v>
      </c>
      <c r="B1760" s="3" t="s">
        <v>1042</v>
      </c>
      <c r="C1760" s="3" t="s">
        <v>3791</v>
      </c>
      <c r="D1760" s="3" t="s">
        <v>275</v>
      </c>
      <c r="E1760" s="4" t="s">
        <v>1026</v>
      </c>
      <c r="F1760" s="3" t="s">
        <v>1045</v>
      </c>
      <c r="G1760" s="3" t="s">
        <v>4</v>
      </c>
      <c r="H1760" s="3" t="s">
        <v>1020</v>
      </c>
      <c r="I1760" s="3" t="s">
        <v>1047</v>
      </c>
      <c r="J1760" s="3" t="s">
        <v>1022</v>
      </c>
      <c r="K1760" s="3" t="s">
        <v>1039</v>
      </c>
      <c r="L1760" s="5">
        <v>6.25</v>
      </c>
      <c r="M1760" s="4">
        <v>8</v>
      </c>
      <c r="N1760" s="5">
        <v>18</v>
      </c>
      <c r="O1760" s="5">
        <v>2.25</v>
      </c>
      <c r="P1760" s="4">
        <v>80</v>
      </c>
      <c r="Q1760" s="6">
        <v>10</v>
      </c>
      <c r="R1760" s="7">
        <v>2.0462500000000001</v>
      </c>
      <c r="S1760" s="6">
        <v>0</v>
      </c>
      <c r="T1760" s="5">
        <v>0</v>
      </c>
      <c r="U1760" s="5">
        <v>0</v>
      </c>
      <c r="V1760" s="5">
        <f t="shared" si="35"/>
        <v>18</v>
      </c>
      <c r="W1760" s="4">
        <v>0</v>
      </c>
    </row>
    <row r="1761" spans="1:23" x14ac:dyDescent="0.25">
      <c r="A1761" s="3" t="s">
        <v>1041</v>
      </c>
      <c r="B1761" s="3" t="s">
        <v>1042</v>
      </c>
      <c r="C1761" s="3" t="s">
        <v>3792</v>
      </c>
      <c r="D1761" s="3" t="s">
        <v>385</v>
      </c>
      <c r="E1761" s="4" t="s">
        <v>1026</v>
      </c>
      <c r="F1761" s="3" t="s">
        <v>1061</v>
      </c>
      <c r="G1761" s="3" t="s">
        <v>1062</v>
      </c>
      <c r="H1761" s="3" t="s">
        <v>1020</v>
      </c>
      <c r="I1761" s="3" t="s">
        <v>1047</v>
      </c>
      <c r="J1761" s="3" t="s">
        <v>1022</v>
      </c>
      <c r="K1761" s="3" t="s">
        <v>1023</v>
      </c>
      <c r="L1761" s="5">
        <v>6.25</v>
      </c>
      <c r="M1761" s="4">
        <v>10</v>
      </c>
      <c r="N1761" s="5">
        <v>18.274999999999999</v>
      </c>
      <c r="O1761" s="5">
        <v>1.8274999999999999</v>
      </c>
      <c r="P1761" s="4">
        <v>258</v>
      </c>
      <c r="Q1761" s="6">
        <v>3.87596899224806</v>
      </c>
      <c r="R1761" s="7">
        <v>1.09542635658915</v>
      </c>
      <c r="S1761" s="6">
        <v>0</v>
      </c>
      <c r="T1761" s="5">
        <v>0</v>
      </c>
      <c r="U1761" s="5">
        <v>0</v>
      </c>
      <c r="V1761" s="5">
        <f t="shared" si="35"/>
        <v>18.274999999999999</v>
      </c>
      <c r="W1761" s="4">
        <v>0</v>
      </c>
    </row>
    <row r="1762" spans="1:23" x14ac:dyDescent="0.25">
      <c r="A1762" s="3" t="s">
        <v>1041</v>
      </c>
      <c r="B1762" s="3" t="s">
        <v>1042</v>
      </c>
      <c r="C1762" s="3" t="s">
        <v>3793</v>
      </c>
      <c r="D1762" s="3" t="s">
        <v>3794</v>
      </c>
      <c r="E1762" s="4" t="s">
        <v>1026</v>
      </c>
      <c r="F1762" s="3" t="s">
        <v>1241</v>
      </c>
      <c r="G1762" s="3" t="s">
        <v>778</v>
      </c>
      <c r="H1762" s="3" t="s">
        <v>1020</v>
      </c>
      <c r="I1762" s="3" t="s">
        <v>1047</v>
      </c>
      <c r="J1762" s="3" t="s">
        <v>1022</v>
      </c>
      <c r="K1762" s="3" t="s">
        <v>1025</v>
      </c>
      <c r="L1762" s="5">
        <v>6.25</v>
      </c>
      <c r="M1762" s="4">
        <v>9</v>
      </c>
      <c r="N1762" s="5">
        <v>18.512499937500003</v>
      </c>
      <c r="O1762" s="5">
        <v>2.0569444375000003</v>
      </c>
      <c r="P1762" s="4">
        <v>118</v>
      </c>
      <c r="Q1762" s="6">
        <v>7.6271186440678003</v>
      </c>
      <c r="R1762" s="7">
        <v>3.50084745762712</v>
      </c>
      <c r="S1762" s="6">
        <v>0</v>
      </c>
      <c r="T1762" s="5">
        <v>0</v>
      </c>
      <c r="U1762" s="5">
        <v>0</v>
      </c>
      <c r="V1762" s="5">
        <f t="shared" si="35"/>
        <v>18.512499937500003</v>
      </c>
      <c r="W1762" s="4">
        <v>0</v>
      </c>
    </row>
    <row r="1763" spans="1:23" x14ac:dyDescent="0.25">
      <c r="A1763" s="3" t="s">
        <v>1041</v>
      </c>
      <c r="B1763" s="3" t="s">
        <v>1042</v>
      </c>
      <c r="C1763" s="3" t="s">
        <v>3795</v>
      </c>
      <c r="D1763" s="3" t="s">
        <v>1084</v>
      </c>
      <c r="E1763" s="4" t="s">
        <v>1026</v>
      </c>
      <c r="F1763" s="3" t="s">
        <v>1024</v>
      </c>
      <c r="G1763" s="3" t="s">
        <v>830</v>
      </c>
      <c r="H1763" s="3" t="s">
        <v>1020</v>
      </c>
      <c r="I1763" s="3" t="s">
        <v>1047</v>
      </c>
      <c r="J1763" s="3" t="s">
        <v>1022</v>
      </c>
      <c r="K1763" s="3" t="s">
        <v>1025</v>
      </c>
      <c r="L1763" s="5">
        <v>6.25</v>
      </c>
      <c r="M1763" s="4">
        <v>10</v>
      </c>
      <c r="N1763" s="5">
        <v>18.637499999999999</v>
      </c>
      <c r="O1763" s="5">
        <v>1.86375</v>
      </c>
      <c r="P1763" s="4">
        <v>43</v>
      </c>
      <c r="Q1763" s="6">
        <v>23.255813953488399</v>
      </c>
      <c r="R1763" s="7">
        <v>1.4186046511627901</v>
      </c>
      <c r="S1763" s="6">
        <v>0</v>
      </c>
      <c r="T1763" s="5">
        <v>0</v>
      </c>
      <c r="U1763" s="5">
        <v>0</v>
      </c>
      <c r="V1763" s="5">
        <f t="shared" si="35"/>
        <v>18.637499999999999</v>
      </c>
      <c r="W1763" s="4">
        <v>0</v>
      </c>
    </row>
    <row r="1764" spans="1:23" x14ac:dyDescent="0.25">
      <c r="A1764" s="3" t="s">
        <v>1041</v>
      </c>
      <c r="B1764" s="3" t="s">
        <v>1042</v>
      </c>
      <c r="C1764" s="3" t="s">
        <v>3796</v>
      </c>
      <c r="D1764" s="3" t="s">
        <v>10</v>
      </c>
      <c r="E1764" s="4" t="s">
        <v>1026</v>
      </c>
      <c r="F1764" s="3" t="s">
        <v>1024</v>
      </c>
      <c r="G1764" s="3" t="s">
        <v>2886</v>
      </c>
      <c r="H1764" s="3" t="s">
        <v>1020</v>
      </c>
      <c r="I1764" s="3" t="s">
        <v>1047</v>
      </c>
      <c r="J1764" s="3" t="s">
        <v>1022</v>
      </c>
      <c r="K1764" s="3" t="s">
        <v>1025</v>
      </c>
      <c r="L1764" s="5">
        <v>6.25</v>
      </c>
      <c r="M1764" s="4">
        <v>7</v>
      </c>
      <c r="N1764" s="5">
        <v>18.637499999999999</v>
      </c>
      <c r="O1764" s="5">
        <v>2.6625000000000001</v>
      </c>
      <c r="P1764" s="4">
        <v>24</v>
      </c>
      <c r="Q1764" s="6">
        <v>29.1666666666667</v>
      </c>
      <c r="R1764" s="7">
        <v>1.0416666666666701</v>
      </c>
      <c r="S1764" s="6">
        <v>0</v>
      </c>
      <c r="T1764" s="5">
        <v>0</v>
      </c>
      <c r="U1764" s="5">
        <v>0</v>
      </c>
      <c r="V1764" s="5">
        <f t="shared" si="35"/>
        <v>18.637499999999999</v>
      </c>
      <c r="W1764" s="4">
        <v>0</v>
      </c>
    </row>
    <row r="1765" spans="1:23" x14ac:dyDescent="0.25">
      <c r="A1765" s="3" t="s">
        <v>1041</v>
      </c>
      <c r="B1765" s="3" t="s">
        <v>1042</v>
      </c>
      <c r="C1765" s="3" t="s">
        <v>3797</v>
      </c>
      <c r="D1765" s="3" t="s">
        <v>3798</v>
      </c>
      <c r="E1765" s="4" t="s">
        <v>1026</v>
      </c>
      <c r="F1765" s="3" t="s">
        <v>1241</v>
      </c>
      <c r="G1765" s="3" t="s">
        <v>1249</v>
      </c>
      <c r="H1765" s="3" t="s">
        <v>1020</v>
      </c>
      <c r="I1765" s="3" t="s">
        <v>1047</v>
      </c>
      <c r="J1765" s="3" t="s">
        <v>1022</v>
      </c>
      <c r="K1765" s="3" t="s">
        <v>1025</v>
      </c>
      <c r="L1765" s="5">
        <v>6.25</v>
      </c>
      <c r="M1765" s="4">
        <v>17</v>
      </c>
      <c r="N1765" s="5">
        <v>18.649999812499999</v>
      </c>
      <c r="O1765" s="5">
        <v>1.0970588125</v>
      </c>
      <c r="P1765" s="4">
        <v>235</v>
      </c>
      <c r="Q1765" s="6">
        <v>7.2340425531914896</v>
      </c>
      <c r="R1765" s="7">
        <v>2.1297872340425501</v>
      </c>
      <c r="S1765" s="6">
        <v>0</v>
      </c>
      <c r="T1765" s="5">
        <v>0</v>
      </c>
      <c r="U1765" s="5">
        <v>0</v>
      </c>
      <c r="V1765" s="5">
        <f t="shared" si="35"/>
        <v>18.649999812499999</v>
      </c>
      <c r="W1765" s="4">
        <v>0</v>
      </c>
    </row>
    <row r="1766" spans="1:23" x14ac:dyDescent="0.25">
      <c r="A1766" s="3" t="s">
        <v>1041</v>
      </c>
      <c r="B1766" s="3" t="s">
        <v>1042</v>
      </c>
      <c r="C1766" s="3" t="s">
        <v>3799</v>
      </c>
      <c r="D1766" s="3" t="s">
        <v>1444</v>
      </c>
      <c r="E1766" s="4" t="s">
        <v>1026</v>
      </c>
      <c r="F1766" s="3" t="s">
        <v>1061</v>
      </c>
      <c r="G1766" s="3" t="s">
        <v>2907</v>
      </c>
      <c r="H1766" s="3" t="s">
        <v>1020</v>
      </c>
      <c r="I1766" s="3" t="s">
        <v>1047</v>
      </c>
      <c r="J1766" s="3" t="s">
        <v>1022</v>
      </c>
      <c r="K1766" s="3" t="s">
        <v>1039</v>
      </c>
      <c r="L1766" s="5">
        <v>6.25</v>
      </c>
      <c r="M1766" s="4">
        <v>4</v>
      </c>
      <c r="N1766" s="5">
        <v>18.649999999999999</v>
      </c>
      <c r="O1766" s="5">
        <v>4.6624999999999996</v>
      </c>
      <c r="P1766" s="4">
        <v>20</v>
      </c>
      <c r="Q1766" s="6">
        <v>20</v>
      </c>
      <c r="R1766" s="7">
        <v>1.1000000000000001</v>
      </c>
      <c r="S1766" s="6">
        <v>0</v>
      </c>
      <c r="T1766" s="5">
        <v>0</v>
      </c>
      <c r="U1766" s="5">
        <v>0</v>
      </c>
      <c r="V1766" s="5">
        <f t="shared" si="35"/>
        <v>18.649999999999999</v>
      </c>
      <c r="W1766" s="4">
        <v>0</v>
      </c>
    </row>
    <row r="1767" spans="1:23" x14ac:dyDescent="0.25">
      <c r="A1767" s="3" t="s">
        <v>1041</v>
      </c>
      <c r="B1767" s="3" t="s">
        <v>1042</v>
      </c>
      <c r="C1767" s="3" t="s">
        <v>3800</v>
      </c>
      <c r="D1767" s="3" t="s">
        <v>1816</v>
      </c>
      <c r="E1767" s="4" t="s">
        <v>1026</v>
      </c>
      <c r="F1767" s="3" t="s">
        <v>1308</v>
      </c>
      <c r="G1767" s="3" t="s">
        <v>920</v>
      </c>
      <c r="H1767" s="3" t="s">
        <v>1020</v>
      </c>
      <c r="I1767" s="3" t="s">
        <v>1047</v>
      </c>
      <c r="J1767" s="3" t="s">
        <v>1022</v>
      </c>
      <c r="K1767" s="3" t="s">
        <v>1039</v>
      </c>
      <c r="L1767" s="5">
        <v>6.25</v>
      </c>
      <c r="M1767" s="4">
        <v>6</v>
      </c>
      <c r="N1767" s="5">
        <v>18.699999975000001</v>
      </c>
      <c r="O1767" s="5">
        <v>3.1166666625000001</v>
      </c>
      <c r="P1767" s="4">
        <v>191</v>
      </c>
      <c r="Q1767" s="6">
        <v>3.1413612565445002</v>
      </c>
      <c r="R1767" s="7">
        <v>1.97047120418848</v>
      </c>
      <c r="S1767" s="6">
        <v>0</v>
      </c>
      <c r="T1767" s="5">
        <v>0</v>
      </c>
      <c r="U1767" s="5">
        <v>0</v>
      </c>
      <c r="V1767" s="5">
        <f t="shared" si="35"/>
        <v>18.699999975000001</v>
      </c>
      <c r="W1767" s="4">
        <v>0</v>
      </c>
    </row>
    <row r="1768" spans="1:23" x14ac:dyDescent="0.25">
      <c r="A1768" s="3" t="s">
        <v>1041</v>
      </c>
      <c r="B1768" s="3" t="s">
        <v>1042</v>
      </c>
      <c r="C1768" s="3" t="s">
        <v>3801</v>
      </c>
      <c r="D1768" s="3" t="s">
        <v>439</v>
      </c>
      <c r="E1768" s="4" t="s">
        <v>1026</v>
      </c>
      <c r="F1768" s="3" t="s">
        <v>1241</v>
      </c>
      <c r="G1768" s="3" t="s">
        <v>114</v>
      </c>
      <c r="H1768" s="3" t="s">
        <v>115</v>
      </c>
      <c r="I1768" s="3" t="s">
        <v>1047</v>
      </c>
      <c r="J1768" s="3" t="s">
        <v>1022</v>
      </c>
      <c r="K1768" s="3" t="s">
        <v>1025</v>
      </c>
      <c r="L1768" s="5">
        <v>6.25</v>
      </c>
      <c r="M1768" s="4">
        <v>13</v>
      </c>
      <c r="N1768" s="5">
        <v>18.712499975</v>
      </c>
      <c r="O1768" s="5">
        <v>1.4394230750000001</v>
      </c>
      <c r="P1768" s="4">
        <v>273</v>
      </c>
      <c r="Q1768" s="6">
        <v>4.7619047619047601</v>
      </c>
      <c r="R1768" s="7">
        <v>1.38205128205128</v>
      </c>
      <c r="S1768" s="6">
        <v>0</v>
      </c>
      <c r="T1768" s="5">
        <v>0</v>
      </c>
      <c r="U1768" s="5">
        <v>0</v>
      </c>
      <c r="V1768" s="5">
        <f t="shared" si="35"/>
        <v>18.712499975</v>
      </c>
      <c r="W1768" s="4">
        <v>0</v>
      </c>
    </row>
    <row r="1769" spans="1:23" x14ac:dyDescent="0.25">
      <c r="A1769" s="3" t="s">
        <v>1041</v>
      </c>
      <c r="B1769" s="3" t="s">
        <v>1042</v>
      </c>
      <c r="C1769" s="3" t="s">
        <v>3802</v>
      </c>
      <c r="D1769" s="3" t="s">
        <v>700</v>
      </c>
      <c r="E1769" s="4" t="s">
        <v>1026</v>
      </c>
      <c r="F1769" s="3" t="s">
        <v>1045</v>
      </c>
      <c r="G1769" s="3" t="s">
        <v>1046</v>
      </c>
      <c r="H1769" s="3" t="s">
        <v>1020</v>
      </c>
      <c r="I1769" s="3" t="s">
        <v>1047</v>
      </c>
      <c r="J1769" s="3" t="s">
        <v>1022</v>
      </c>
      <c r="K1769" s="3" t="s">
        <v>1025</v>
      </c>
      <c r="L1769" s="5">
        <v>6.25</v>
      </c>
      <c r="M1769" s="4">
        <v>11</v>
      </c>
      <c r="N1769" s="5">
        <v>18.724999974999999</v>
      </c>
      <c r="O1769" s="5">
        <v>1.702272725</v>
      </c>
      <c r="P1769" s="4">
        <v>97</v>
      </c>
      <c r="Q1769" s="6">
        <v>11.340206185567</v>
      </c>
      <c r="R1769" s="7">
        <v>1.2467010309278399</v>
      </c>
      <c r="S1769" s="6">
        <v>0</v>
      </c>
      <c r="T1769" s="5">
        <v>0</v>
      </c>
      <c r="U1769" s="5">
        <v>0</v>
      </c>
      <c r="V1769" s="5">
        <f t="shared" si="35"/>
        <v>18.724999974999999</v>
      </c>
      <c r="W1769" s="4">
        <v>0</v>
      </c>
    </row>
    <row r="1770" spans="1:23" x14ac:dyDescent="0.25">
      <c r="A1770" s="3" t="s">
        <v>1041</v>
      </c>
      <c r="B1770" s="3" t="s">
        <v>1042</v>
      </c>
      <c r="C1770" s="3" t="s">
        <v>3803</v>
      </c>
      <c r="D1770" s="3" t="s">
        <v>1295</v>
      </c>
      <c r="E1770" s="4" t="s">
        <v>1026</v>
      </c>
      <c r="F1770" s="3" t="s">
        <v>1081</v>
      </c>
      <c r="G1770" s="3" t="s">
        <v>1082</v>
      </c>
      <c r="H1770" s="3" t="s">
        <v>1020</v>
      </c>
      <c r="I1770" s="3" t="s">
        <v>1047</v>
      </c>
      <c r="J1770" s="3" t="s">
        <v>1022</v>
      </c>
      <c r="K1770" s="3" t="s">
        <v>1025</v>
      </c>
      <c r="L1770" s="5">
        <v>6.25</v>
      </c>
      <c r="M1770" s="4">
        <v>7</v>
      </c>
      <c r="N1770" s="5">
        <v>18.86249995</v>
      </c>
      <c r="O1770" s="5">
        <v>2.6946428500000001</v>
      </c>
      <c r="P1770" s="4">
        <v>331</v>
      </c>
      <c r="Q1770" s="6">
        <v>2.1148036253776401</v>
      </c>
      <c r="R1770" s="7">
        <v>1.42930513595166</v>
      </c>
      <c r="S1770" s="6">
        <v>0</v>
      </c>
      <c r="T1770" s="5">
        <v>0</v>
      </c>
      <c r="U1770" s="5">
        <v>0</v>
      </c>
      <c r="V1770" s="5">
        <f t="shared" si="35"/>
        <v>18.86249995</v>
      </c>
      <c r="W1770" s="4">
        <v>0</v>
      </c>
    </row>
    <row r="1771" spans="1:23" x14ac:dyDescent="0.25">
      <c r="A1771" s="3" t="s">
        <v>1041</v>
      </c>
      <c r="B1771" s="3" t="s">
        <v>1042</v>
      </c>
      <c r="C1771" s="3" t="s">
        <v>3804</v>
      </c>
      <c r="D1771" s="3" t="s">
        <v>3082</v>
      </c>
      <c r="E1771" s="4" t="s">
        <v>1026</v>
      </c>
      <c r="F1771" s="3" t="s">
        <v>1018</v>
      </c>
      <c r="G1771" s="3" t="s">
        <v>1238</v>
      </c>
      <c r="H1771" s="3" t="s">
        <v>1020</v>
      </c>
      <c r="I1771" s="3" t="s">
        <v>1047</v>
      </c>
      <c r="J1771" s="3" t="s">
        <v>1022</v>
      </c>
      <c r="K1771" s="3" t="s">
        <v>1025</v>
      </c>
      <c r="L1771" s="5">
        <v>6.25</v>
      </c>
      <c r="M1771" s="4">
        <v>14</v>
      </c>
      <c r="N1771" s="5">
        <v>18.874999850000002</v>
      </c>
      <c r="O1771" s="5">
        <v>1.3482142750000001</v>
      </c>
      <c r="P1771" s="4">
        <v>1201</v>
      </c>
      <c r="Q1771" s="6">
        <v>1.16569525395504</v>
      </c>
      <c r="R1771" s="7">
        <v>2.9910074937552</v>
      </c>
      <c r="S1771" s="6">
        <v>0</v>
      </c>
      <c r="T1771" s="5">
        <v>0</v>
      </c>
      <c r="U1771" s="5">
        <v>0</v>
      </c>
      <c r="V1771" s="5">
        <f t="shared" si="35"/>
        <v>18.874999850000002</v>
      </c>
      <c r="W1771" s="4">
        <v>0</v>
      </c>
    </row>
    <row r="1772" spans="1:23" x14ac:dyDescent="0.25">
      <c r="A1772" s="3" t="s">
        <v>1041</v>
      </c>
      <c r="B1772" s="3" t="s">
        <v>1042</v>
      </c>
      <c r="C1772" s="3" t="s">
        <v>3805</v>
      </c>
      <c r="D1772" s="3" t="s">
        <v>1262</v>
      </c>
      <c r="E1772" s="4" t="s">
        <v>1026</v>
      </c>
      <c r="F1772" s="3" t="s">
        <v>1085</v>
      </c>
      <c r="G1772" s="3" t="s">
        <v>923</v>
      </c>
      <c r="H1772" s="3" t="s">
        <v>1020</v>
      </c>
      <c r="I1772" s="3" t="s">
        <v>1047</v>
      </c>
      <c r="J1772" s="3" t="s">
        <v>1022</v>
      </c>
      <c r="K1772" s="3" t="s">
        <v>1025</v>
      </c>
      <c r="L1772" s="5">
        <v>6.25</v>
      </c>
      <c r="M1772" s="4">
        <v>7</v>
      </c>
      <c r="N1772" s="5">
        <v>18.949999949999999</v>
      </c>
      <c r="O1772" s="5">
        <v>2.7071428499999999</v>
      </c>
      <c r="P1772" s="4">
        <v>60</v>
      </c>
      <c r="Q1772" s="6">
        <v>11.6666666666667</v>
      </c>
      <c r="R1772" s="7">
        <v>1.1665000000000001</v>
      </c>
      <c r="S1772" s="6">
        <v>0</v>
      </c>
      <c r="T1772" s="5">
        <v>0</v>
      </c>
      <c r="U1772" s="5">
        <v>0</v>
      </c>
      <c r="V1772" s="5">
        <f t="shared" si="35"/>
        <v>18.949999949999999</v>
      </c>
      <c r="W1772" s="4">
        <v>0</v>
      </c>
    </row>
    <row r="1773" spans="1:23" x14ac:dyDescent="0.25">
      <c r="A1773" s="3" t="s">
        <v>1041</v>
      </c>
      <c r="B1773" s="3" t="s">
        <v>1042</v>
      </c>
      <c r="C1773" s="3" t="s">
        <v>3806</v>
      </c>
      <c r="D1773" s="3" t="s">
        <v>196</v>
      </c>
      <c r="E1773" s="4" t="s">
        <v>1026</v>
      </c>
      <c r="F1773" s="3" t="s">
        <v>1018</v>
      </c>
      <c r="G1773" s="3" t="s">
        <v>52</v>
      </c>
      <c r="H1773" s="3" t="s">
        <v>1020</v>
      </c>
      <c r="I1773" s="3" t="s">
        <v>1047</v>
      </c>
      <c r="J1773" s="3" t="s">
        <v>1022</v>
      </c>
      <c r="K1773" s="3" t="s">
        <v>1039</v>
      </c>
      <c r="L1773" s="5">
        <v>6.25</v>
      </c>
      <c r="M1773" s="4">
        <v>10</v>
      </c>
      <c r="N1773" s="5">
        <v>18.962499999999999</v>
      </c>
      <c r="O1773" s="5">
        <v>1.89625</v>
      </c>
      <c r="P1773" s="4">
        <v>281</v>
      </c>
      <c r="Q1773" s="6">
        <v>3.5587188612099601</v>
      </c>
      <c r="R1773" s="7">
        <v>1.32597864768683</v>
      </c>
      <c r="S1773" s="6">
        <v>0</v>
      </c>
      <c r="T1773" s="5">
        <v>0</v>
      </c>
      <c r="U1773" s="5">
        <v>0</v>
      </c>
      <c r="V1773" s="5">
        <f t="shared" si="35"/>
        <v>18.962499999999999</v>
      </c>
      <c r="W1773" s="4">
        <v>0</v>
      </c>
    </row>
    <row r="1774" spans="1:23" x14ac:dyDescent="0.25">
      <c r="A1774" s="3" t="s">
        <v>1041</v>
      </c>
      <c r="B1774" s="3" t="s">
        <v>1042</v>
      </c>
      <c r="C1774" s="3" t="s">
        <v>3807</v>
      </c>
      <c r="D1774" s="3" t="s">
        <v>3808</v>
      </c>
      <c r="E1774" s="4" t="s">
        <v>1026</v>
      </c>
      <c r="F1774" s="3" t="s">
        <v>1241</v>
      </c>
      <c r="G1774" s="3" t="s">
        <v>759</v>
      </c>
      <c r="H1774" s="3" t="s">
        <v>1020</v>
      </c>
      <c r="I1774" s="3" t="s">
        <v>1047</v>
      </c>
      <c r="J1774" s="3" t="s">
        <v>1022</v>
      </c>
      <c r="K1774" s="3" t="s">
        <v>1025</v>
      </c>
      <c r="L1774" s="5">
        <v>6.25</v>
      </c>
      <c r="M1774" s="4">
        <v>8</v>
      </c>
      <c r="N1774" s="5">
        <v>19.024999999999999</v>
      </c>
      <c r="O1774" s="5">
        <v>2.3781249999999998</v>
      </c>
      <c r="P1774" s="4">
        <v>375</v>
      </c>
      <c r="Q1774" s="6">
        <v>2.1333333333333302</v>
      </c>
      <c r="R1774" s="7">
        <v>1.6122666666666701</v>
      </c>
      <c r="S1774" s="6">
        <v>0</v>
      </c>
      <c r="T1774" s="5">
        <v>0</v>
      </c>
      <c r="U1774" s="5">
        <v>0</v>
      </c>
      <c r="V1774" s="5">
        <f t="shared" si="35"/>
        <v>19.024999999999999</v>
      </c>
      <c r="W1774" s="4">
        <v>0</v>
      </c>
    </row>
    <row r="1775" spans="1:23" x14ac:dyDescent="0.25">
      <c r="A1775" s="3" t="s">
        <v>1041</v>
      </c>
      <c r="B1775" s="3" t="s">
        <v>1042</v>
      </c>
      <c r="C1775" s="3" t="s">
        <v>3809</v>
      </c>
      <c r="D1775" s="3" t="s">
        <v>706</v>
      </c>
      <c r="E1775" s="4" t="s">
        <v>1026</v>
      </c>
      <c r="F1775" s="3" t="s">
        <v>1308</v>
      </c>
      <c r="G1775" s="3" t="s">
        <v>14</v>
      </c>
      <c r="H1775" s="3" t="s">
        <v>1020</v>
      </c>
      <c r="I1775" s="3" t="s">
        <v>1047</v>
      </c>
      <c r="J1775" s="3" t="s">
        <v>1022</v>
      </c>
      <c r="K1775" s="3" t="s">
        <v>1025</v>
      </c>
      <c r="L1775" s="5">
        <v>6.25</v>
      </c>
      <c r="M1775" s="4">
        <v>7</v>
      </c>
      <c r="N1775" s="5">
        <v>19.112499962500003</v>
      </c>
      <c r="O1775" s="5">
        <v>2.7303571375000004</v>
      </c>
      <c r="P1775" s="4">
        <v>22</v>
      </c>
      <c r="Q1775" s="6">
        <v>31.818181818181799</v>
      </c>
      <c r="R1775" s="7">
        <v>1.1818181818181801</v>
      </c>
      <c r="S1775" s="6">
        <v>0</v>
      </c>
      <c r="T1775" s="5">
        <v>0</v>
      </c>
      <c r="U1775" s="5">
        <v>0</v>
      </c>
      <c r="V1775" s="5">
        <f t="shared" si="35"/>
        <v>19.112499962500003</v>
      </c>
      <c r="W1775" s="4">
        <v>0</v>
      </c>
    </row>
    <row r="1776" spans="1:23" x14ac:dyDescent="0.25">
      <c r="A1776" s="3" t="s">
        <v>1041</v>
      </c>
      <c r="B1776" s="3" t="s">
        <v>1042</v>
      </c>
      <c r="C1776" s="3" t="s">
        <v>3810</v>
      </c>
      <c r="D1776" s="3" t="s">
        <v>1</v>
      </c>
      <c r="E1776" s="4" t="s">
        <v>1026</v>
      </c>
      <c r="F1776" s="3" t="s">
        <v>1081</v>
      </c>
      <c r="G1776" s="3" t="s">
        <v>1082</v>
      </c>
      <c r="H1776" s="3" t="s">
        <v>1020</v>
      </c>
      <c r="I1776" s="3" t="s">
        <v>1047</v>
      </c>
      <c r="J1776" s="3" t="s">
        <v>1022</v>
      </c>
      <c r="K1776" s="3" t="s">
        <v>1025</v>
      </c>
      <c r="L1776" s="5">
        <v>6.25</v>
      </c>
      <c r="M1776" s="4">
        <v>9</v>
      </c>
      <c r="N1776" s="5">
        <v>19.1624999625</v>
      </c>
      <c r="O1776" s="5">
        <v>2.1291666624999999</v>
      </c>
      <c r="P1776" s="4">
        <v>88</v>
      </c>
      <c r="Q1776" s="6">
        <v>10.2272727272727</v>
      </c>
      <c r="R1776" s="7">
        <v>2.0772727272727298</v>
      </c>
      <c r="S1776" s="6">
        <v>0</v>
      </c>
      <c r="T1776" s="5">
        <v>0</v>
      </c>
      <c r="U1776" s="5">
        <v>0</v>
      </c>
      <c r="V1776" s="5">
        <f t="shared" si="35"/>
        <v>19.1624999625</v>
      </c>
      <c r="W1776" s="4">
        <v>0</v>
      </c>
    </row>
    <row r="1777" spans="1:23" x14ac:dyDescent="0.25">
      <c r="A1777" s="3" t="s">
        <v>1041</v>
      </c>
      <c r="B1777" s="3" t="s">
        <v>1042</v>
      </c>
      <c r="C1777" s="3" t="s">
        <v>3811</v>
      </c>
      <c r="D1777" s="3" t="s">
        <v>3812</v>
      </c>
      <c r="E1777" s="4" t="s">
        <v>1026</v>
      </c>
      <c r="F1777" s="3" t="s">
        <v>1241</v>
      </c>
      <c r="G1777" s="3" t="s">
        <v>2943</v>
      </c>
      <c r="H1777" s="3" t="s">
        <v>1020</v>
      </c>
      <c r="I1777" s="3" t="s">
        <v>1047</v>
      </c>
      <c r="J1777" s="3" t="s">
        <v>1022</v>
      </c>
      <c r="K1777" s="3" t="s">
        <v>1025</v>
      </c>
      <c r="L1777" s="5">
        <v>6.25</v>
      </c>
      <c r="M1777" s="4">
        <v>7</v>
      </c>
      <c r="N1777" s="5">
        <v>19.187499975000001</v>
      </c>
      <c r="O1777" s="5">
        <v>2.7410714250000003</v>
      </c>
      <c r="P1777" s="4">
        <v>207</v>
      </c>
      <c r="Q1777" s="6">
        <v>3.3816425120772902</v>
      </c>
      <c r="R1777" s="7">
        <v>2.3753623188405801</v>
      </c>
      <c r="S1777" s="6">
        <v>0</v>
      </c>
      <c r="T1777" s="5">
        <v>0</v>
      </c>
      <c r="U1777" s="5">
        <v>0</v>
      </c>
      <c r="V1777" s="5">
        <f t="shared" si="35"/>
        <v>19.187499975000001</v>
      </c>
      <c r="W1777" s="4">
        <v>0</v>
      </c>
    </row>
    <row r="1778" spans="1:23" x14ac:dyDescent="0.25">
      <c r="A1778" s="3" t="s">
        <v>1041</v>
      </c>
      <c r="B1778" s="3" t="s">
        <v>1042</v>
      </c>
      <c r="C1778" s="3" t="s">
        <v>3813</v>
      </c>
      <c r="D1778" s="3" t="s">
        <v>1295</v>
      </c>
      <c r="E1778" s="4" t="s">
        <v>1026</v>
      </c>
      <c r="F1778" s="3" t="s">
        <v>1308</v>
      </c>
      <c r="G1778" s="3" t="s">
        <v>14</v>
      </c>
      <c r="H1778" s="3" t="s">
        <v>1020</v>
      </c>
      <c r="I1778" s="3" t="s">
        <v>1047</v>
      </c>
      <c r="J1778" s="3" t="s">
        <v>1022</v>
      </c>
      <c r="K1778" s="3" t="s">
        <v>1025</v>
      </c>
      <c r="L1778" s="5">
        <v>6.25</v>
      </c>
      <c r="M1778" s="4">
        <v>5</v>
      </c>
      <c r="N1778" s="5">
        <v>19.1875</v>
      </c>
      <c r="O1778" s="5">
        <v>3.8374999999999999</v>
      </c>
      <c r="P1778" s="4">
        <v>372</v>
      </c>
      <c r="Q1778" s="6">
        <v>1.34408602150538</v>
      </c>
      <c r="R1778" s="7">
        <v>1.5747311827957</v>
      </c>
      <c r="S1778" s="6">
        <v>0</v>
      </c>
      <c r="T1778" s="5">
        <v>0</v>
      </c>
      <c r="U1778" s="5">
        <v>0</v>
      </c>
      <c r="V1778" s="5">
        <f t="shared" si="35"/>
        <v>19.1875</v>
      </c>
      <c r="W1778" s="4">
        <v>0</v>
      </c>
    </row>
    <row r="1779" spans="1:23" x14ac:dyDescent="0.25">
      <c r="A1779" s="3" t="s">
        <v>1041</v>
      </c>
      <c r="B1779" s="3" t="s">
        <v>1042</v>
      </c>
      <c r="C1779" s="3" t="s">
        <v>3814</v>
      </c>
      <c r="D1779" s="3" t="s">
        <v>1301</v>
      </c>
      <c r="E1779" s="4" t="s">
        <v>1026</v>
      </c>
      <c r="F1779" s="3" t="s">
        <v>1308</v>
      </c>
      <c r="G1779" s="3" t="s">
        <v>14</v>
      </c>
      <c r="H1779" s="3" t="s">
        <v>1020</v>
      </c>
      <c r="I1779" s="3" t="s">
        <v>1047</v>
      </c>
      <c r="J1779" s="3" t="s">
        <v>1022</v>
      </c>
      <c r="K1779" s="3" t="s">
        <v>1025</v>
      </c>
      <c r="L1779" s="5">
        <v>6.25</v>
      </c>
      <c r="M1779" s="4">
        <v>8</v>
      </c>
      <c r="N1779" s="5">
        <v>19.3125</v>
      </c>
      <c r="O1779" s="5">
        <v>2.4140625</v>
      </c>
      <c r="P1779" s="4">
        <v>124</v>
      </c>
      <c r="Q1779" s="6">
        <v>6.4516129032258096</v>
      </c>
      <c r="R1779" s="7">
        <v>1.22346774193548</v>
      </c>
      <c r="S1779" s="6">
        <v>0</v>
      </c>
      <c r="T1779" s="5">
        <v>0</v>
      </c>
      <c r="U1779" s="5">
        <v>0</v>
      </c>
      <c r="V1779" s="5">
        <f t="shared" si="35"/>
        <v>19.3125</v>
      </c>
      <c r="W1779" s="4">
        <v>0</v>
      </c>
    </row>
    <row r="1780" spans="1:23" x14ac:dyDescent="0.25">
      <c r="A1780" s="3" t="s">
        <v>1041</v>
      </c>
      <c r="B1780" s="3" t="s">
        <v>1042</v>
      </c>
      <c r="C1780" s="3" t="s">
        <v>3815</v>
      </c>
      <c r="D1780" s="3" t="s">
        <v>1778</v>
      </c>
      <c r="E1780" s="4" t="s">
        <v>1026</v>
      </c>
      <c r="F1780" s="3" t="s">
        <v>1018</v>
      </c>
      <c r="G1780" s="3" t="s">
        <v>804</v>
      </c>
      <c r="H1780" s="3" t="s">
        <v>1020</v>
      </c>
      <c r="I1780" s="3" t="s">
        <v>1047</v>
      </c>
      <c r="J1780" s="3" t="s">
        <v>1022</v>
      </c>
      <c r="K1780" s="3" t="s">
        <v>1039</v>
      </c>
      <c r="L1780" s="5">
        <v>6.25</v>
      </c>
      <c r="M1780" s="4">
        <v>9</v>
      </c>
      <c r="N1780" s="5">
        <v>19.337499900000001</v>
      </c>
      <c r="O1780" s="5">
        <v>2.1486111000000001</v>
      </c>
      <c r="P1780" s="4">
        <v>194</v>
      </c>
      <c r="Q1780" s="6">
        <v>4.63917525773196</v>
      </c>
      <c r="R1780" s="7">
        <v>4.4201030927835099</v>
      </c>
      <c r="S1780" s="6">
        <v>0</v>
      </c>
      <c r="T1780" s="5">
        <v>0</v>
      </c>
      <c r="U1780" s="5">
        <v>0</v>
      </c>
      <c r="V1780" s="5">
        <f t="shared" si="35"/>
        <v>19.337499900000001</v>
      </c>
      <c r="W1780" s="4">
        <v>0</v>
      </c>
    </row>
    <row r="1781" spans="1:23" x14ac:dyDescent="0.25">
      <c r="A1781" s="3" t="s">
        <v>1041</v>
      </c>
      <c r="B1781" s="3" t="s">
        <v>1042</v>
      </c>
      <c r="C1781" s="3" t="s">
        <v>3816</v>
      </c>
      <c r="D1781" s="3" t="s">
        <v>1431</v>
      </c>
      <c r="E1781" s="4" t="s">
        <v>1026</v>
      </c>
      <c r="F1781" s="3" t="s">
        <v>1241</v>
      </c>
      <c r="G1781" s="3" t="s">
        <v>172</v>
      </c>
      <c r="H1781" s="3" t="s">
        <v>1020</v>
      </c>
      <c r="I1781" s="3" t="s">
        <v>1047</v>
      </c>
      <c r="J1781" s="3" t="s">
        <v>1022</v>
      </c>
      <c r="K1781" s="3" t="s">
        <v>1025</v>
      </c>
      <c r="L1781" s="5">
        <v>6.25</v>
      </c>
      <c r="M1781" s="4">
        <v>10</v>
      </c>
      <c r="N1781" s="5">
        <v>19.487500000000001</v>
      </c>
      <c r="O1781" s="5">
        <v>1.94875</v>
      </c>
      <c r="P1781" s="4">
        <v>257</v>
      </c>
      <c r="Q1781" s="6">
        <v>3.8910505836575902</v>
      </c>
      <c r="R1781" s="7">
        <v>2.0140077821011699</v>
      </c>
      <c r="S1781" s="6">
        <v>0</v>
      </c>
      <c r="T1781" s="5">
        <v>0</v>
      </c>
      <c r="U1781" s="5">
        <v>0</v>
      </c>
      <c r="V1781" s="5">
        <f t="shared" si="35"/>
        <v>19.487500000000001</v>
      </c>
      <c r="W1781" s="4">
        <v>0</v>
      </c>
    </row>
    <row r="1782" spans="1:23" x14ac:dyDescent="0.25">
      <c r="A1782" s="3" t="s">
        <v>1041</v>
      </c>
      <c r="B1782" s="3" t="s">
        <v>1042</v>
      </c>
      <c r="C1782" s="3" t="s">
        <v>3817</v>
      </c>
      <c r="D1782" s="3" t="s">
        <v>416</v>
      </c>
      <c r="E1782" s="4" t="s">
        <v>1026</v>
      </c>
      <c r="F1782" s="3" t="s">
        <v>1241</v>
      </c>
      <c r="G1782" s="3" t="s">
        <v>1870</v>
      </c>
      <c r="H1782" s="3" t="s">
        <v>416</v>
      </c>
      <c r="I1782" s="3" t="s">
        <v>1047</v>
      </c>
      <c r="J1782" s="3" t="s">
        <v>1022</v>
      </c>
      <c r="K1782" s="3" t="s">
        <v>1025</v>
      </c>
      <c r="L1782" s="5">
        <v>6.25</v>
      </c>
      <c r="M1782" s="4">
        <v>5</v>
      </c>
      <c r="N1782" s="5">
        <v>19.524999999999999</v>
      </c>
      <c r="O1782" s="5">
        <v>3.9049999999999998</v>
      </c>
      <c r="P1782" s="4">
        <v>887</v>
      </c>
      <c r="Q1782" s="6">
        <v>0.56369785794813998</v>
      </c>
      <c r="R1782" s="7">
        <v>1.0898534385569301</v>
      </c>
      <c r="S1782" s="6">
        <v>0</v>
      </c>
      <c r="T1782" s="5">
        <v>0</v>
      </c>
      <c r="U1782" s="5">
        <v>0</v>
      </c>
      <c r="V1782" s="5">
        <f t="shared" si="35"/>
        <v>19.524999999999999</v>
      </c>
      <c r="W1782" s="4">
        <v>0</v>
      </c>
    </row>
    <row r="1783" spans="1:23" x14ac:dyDescent="0.25">
      <c r="A1783" s="3" t="s">
        <v>1041</v>
      </c>
      <c r="B1783" s="3" t="s">
        <v>1042</v>
      </c>
      <c r="C1783" s="3" t="s">
        <v>3818</v>
      </c>
      <c r="D1783" s="3" t="s">
        <v>530</v>
      </c>
      <c r="E1783" s="4" t="s">
        <v>1026</v>
      </c>
      <c r="F1783" s="3" t="s">
        <v>1241</v>
      </c>
      <c r="G1783" s="3" t="s">
        <v>1694</v>
      </c>
      <c r="H1783" s="3" t="s">
        <v>433</v>
      </c>
      <c r="I1783" s="3" t="s">
        <v>1047</v>
      </c>
      <c r="J1783" s="3" t="s">
        <v>1022</v>
      </c>
      <c r="K1783" s="3" t="s">
        <v>1025</v>
      </c>
      <c r="L1783" s="5">
        <v>6.25</v>
      </c>
      <c r="M1783" s="4">
        <v>4</v>
      </c>
      <c r="N1783" s="5">
        <v>19.574999999999999</v>
      </c>
      <c r="O1783" s="5">
        <v>4.8937499999999998</v>
      </c>
      <c r="P1783" s="4">
        <v>755</v>
      </c>
      <c r="Q1783" s="6">
        <v>0.52980132450331097</v>
      </c>
      <c r="R1783" s="7">
        <v>2.36039735099338</v>
      </c>
      <c r="S1783" s="6">
        <v>0</v>
      </c>
      <c r="T1783" s="5">
        <v>0</v>
      </c>
      <c r="U1783" s="5">
        <v>0</v>
      </c>
      <c r="V1783" s="5">
        <f t="shared" si="35"/>
        <v>19.574999999999999</v>
      </c>
      <c r="W1783" s="4">
        <v>0</v>
      </c>
    </row>
    <row r="1784" spans="1:23" x14ac:dyDescent="0.25">
      <c r="A1784" s="3" t="s">
        <v>1041</v>
      </c>
      <c r="B1784" s="3" t="s">
        <v>1042</v>
      </c>
      <c r="C1784" s="3" t="s">
        <v>3819</v>
      </c>
      <c r="D1784" s="3" t="s">
        <v>108</v>
      </c>
      <c r="E1784" s="4" t="s">
        <v>1026</v>
      </c>
      <c r="F1784" s="3" t="s">
        <v>1241</v>
      </c>
      <c r="G1784" s="3" t="s">
        <v>265</v>
      </c>
      <c r="H1784" s="3" t="s">
        <v>1020</v>
      </c>
      <c r="I1784" s="3" t="s">
        <v>1243</v>
      </c>
      <c r="J1784" s="3" t="s">
        <v>1022</v>
      </c>
      <c r="K1784" s="3" t="s">
        <v>1025</v>
      </c>
      <c r="L1784" s="5">
        <v>6.25</v>
      </c>
      <c r="M1784" s="4">
        <v>11</v>
      </c>
      <c r="N1784" s="5">
        <v>19.637499887500002</v>
      </c>
      <c r="O1784" s="5">
        <v>1.7852272625000001</v>
      </c>
      <c r="P1784" s="4">
        <v>283</v>
      </c>
      <c r="Q1784" s="6">
        <v>3.8869257950530001</v>
      </c>
      <c r="R1784" s="7">
        <v>1.6908127208480599</v>
      </c>
      <c r="S1784" s="6">
        <v>0</v>
      </c>
      <c r="T1784" s="5">
        <v>0</v>
      </c>
      <c r="U1784" s="5">
        <v>0</v>
      </c>
      <c r="V1784" s="5">
        <f t="shared" si="35"/>
        <v>19.637499887500002</v>
      </c>
      <c r="W1784" s="4">
        <v>0</v>
      </c>
    </row>
    <row r="1785" spans="1:23" x14ac:dyDescent="0.25">
      <c r="A1785" s="3" t="s">
        <v>1041</v>
      </c>
      <c r="B1785" s="3" t="s">
        <v>1042</v>
      </c>
      <c r="C1785" s="3" t="s">
        <v>3820</v>
      </c>
      <c r="D1785" s="3" t="s">
        <v>185</v>
      </c>
      <c r="E1785" s="4" t="s">
        <v>1026</v>
      </c>
      <c r="F1785" s="3" t="s">
        <v>1273</v>
      </c>
      <c r="G1785" s="3" t="s">
        <v>1274</v>
      </c>
      <c r="H1785" s="3" t="s">
        <v>1020</v>
      </c>
      <c r="I1785" s="3" t="s">
        <v>1047</v>
      </c>
      <c r="J1785" s="3" t="s">
        <v>1022</v>
      </c>
      <c r="K1785" s="3" t="s">
        <v>1039</v>
      </c>
      <c r="L1785" s="5">
        <v>6.25</v>
      </c>
      <c r="M1785" s="4">
        <v>6</v>
      </c>
      <c r="N1785" s="5">
        <v>19.674999974999999</v>
      </c>
      <c r="O1785" s="5">
        <v>3.2791666624999998</v>
      </c>
      <c r="P1785" s="4">
        <v>55</v>
      </c>
      <c r="Q1785" s="6">
        <v>10.909090909090899</v>
      </c>
      <c r="R1785" s="7">
        <v>1.36363636363636</v>
      </c>
      <c r="S1785" s="6">
        <v>0</v>
      </c>
      <c r="T1785" s="5">
        <v>0</v>
      </c>
      <c r="U1785" s="5">
        <v>0</v>
      </c>
      <c r="V1785" s="5">
        <f t="shared" si="35"/>
        <v>19.674999974999999</v>
      </c>
      <c r="W1785" s="4">
        <v>0</v>
      </c>
    </row>
    <row r="1786" spans="1:23" x14ac:dyDescent="0.25">
      <c r="A1786" s="3" t="s">
        <v>1041</v>
      </c>
      <c r="B1786" s="3" t="s">
        <v>1042</v>
      </c>
      <c r="C1786" s="3" t="s">
        <v>3821</v>
      </c>
      <c r="D1786" s="3" t="s">
        <v>1987</v>
      </c>
      <c r="E1786" s="4" t="s">
        <v>1026</v>
      </c>
      <c r="F1786" s="3" t="s">
        <v>1241</v>
      </c>
      <c r="G1786" s="3" t="s">
        <v>880</v>
      </c>
      <c r="H1786" s="3" t="s">
        <v>1020</v>
      </c>
      <c r="I1786" s="3" t="s">
        <v>1047</v>
      </c>
      <c r="J1786" s="3" t="s">
        <v>1022</v>
      </c>
      <c r="K1786" s="3" t="s">
        <v>1025</v>
      </c>
      <c r="L1786" s="5">
        <v>6.25</v>
      </c>
      <c r="M1786" s="4">
        <v>15</v>
      </c>
      <c r="N1786" s="5">
        <v>19.774999875000002</v>
      </c>
      <c r="O1786" s="5">
        <v>1.3183333250000002</v>
      </c>
      <c r="P1786" s="4">
        <v>118</v>
      </c>
      <c r="Q1786" s="6">
        <v>12.7118644067797</v>
      </c>
      <c r="R1786" s="7">
        <v>1.9228813559322</v>
      </c>
      <c r="S1786" s="6">
        <v>0</v>
      </c>
      <c r="T1786" s="5">
        <v>0</v>
      </c>
      <c r="U1786" s="5">
        <v>0</v>
      </c>
      <c r="V1786" s="5">
        <f t="shared" si="35"/>
        <v>19.774999875000002</v>
      </c>
      <c r="W1786" s="4">
        <v>0</v>
      </c>
    </row>
    <row r="1787" spans="1:23" x14ac:dyDescent="0.25">
      <c r="A1787" s="3" t="s">
        <v>1041</v>
      </c>
      <c r="B1787" s="3" t="s">
        <v>1042</v>
      </c>
      <c r="C1787" s="3" t="s">
        <v>3822</v>
      </c>
      <c r="D1787" s="3" t="s">
        <v>51</v>
      </c>
      <c r="E1787" s="4" t="s">
        <v>1026</v>
      </c>
      <c r="F1787" s="3" t="s">
        <v>1241</v>
      </c>
      <c r="G1787" s="3" t="s">
        <v>1249</v>
      </c>
      <c r="H1787" s="3" t="s">
        <v>1020</v>
      </c>
      <c r="I1787" s="3" t="s">
        <v>1047</v>
      </c>
      <c r="J1787" s="3" t="s">
        <v>1022</v>
      </c>
      <c r="K1787" s="3" t="s">
        <v>1025</v>
      </c>
      <c r="L1787" s="5">
        <v>6.25</v>
      </c>
      <c r="M1787" s="4">
        <v>9</v>
      </c>
      <c r="N1787" s="5">
        <v>19.937499975000001</v>
      </c>
      <c r="O1787" s="5">
        <v>2.2152777750000001</v>
      </c>
      <c r="P1787" s="4">
        <v>639</v>
      </c>
      <c r="Q1787" s="6">
        <v>1.40845070422535</v>
      </c>
      <c r="R1787" s="7">
        <v>1.38810641627543</v>
      </c>
      <c r="S1787" s="6">
        <v>0</v>
      </c>
      <c r="T1787" s="5">
        <v>0</v>
      </c>
      <c r="U1787" s="5">
        <v>0</v>
      </c>
      <c r="V1787" s="5">
        <f t="shared" si="35"/>
        <v>19.937499975000001</v>
      </c>
      <c r="W1787" s="4">
        <v>0</v>
      </c>
    </row>
    <row r="1788" spans="1:23" x14ac:dyDescent="0.25">
      <c r="A1788" s="3" t="s">
        <v>1041</v>
      </c>
      <c r="B1788" s="3" t="s">
        <v>1042</v>
      </c>
      <c r="C1788" s="3" t="s">
        <v>3823</v>
      </c>
      <c r="D1788" s="3" t="s">
        <v>3824</v>
      </c>
      <c r="E1788" s="4" t="s">
        <v>1026</v>
      </c>
      <c r="F1788" s="3" t="s">
        <v>1018</v>
      </c>
      <c r="G1788" s="3" t="s">
        <v>746</v>
      </c>
      <c r="H1788" s="3" t="s">
        <v>1020</v>
      </c>
      <c r="I1788" s="3" t="s">
        <v>1047</v>
      </c>
      <c r="J1788" s="3" t="s">
        <v>1022</v>
      </c>
      <c r="K1788" s="3" t="s">
        <v>1039</v>
      </c>
      <c r="L1788" s="5">
        <v>6.25</v>
      </c>
      <c r="M1788" s="4">
        <v>10</v>
      </c>
      <c r="N1788" s="5">
        <v>19.962499999999999</v>
      </c>
      <c r="O1788" s="5">
        <v>1.9962500000000001</v>
      </c>
      <c r="P1788" s="4">
        <v>141</v>
      </c>
      <c r="Q1788" s="6">
        <v>7.0921985815602797</v>
      </c>
      <c r="R1788" s="7">
        <v>1.67943262411348</v>
      </c>
      <c r="S1788" s="6">
        <v>0</v>
      </c>
      <c r="T1788" s="5">
        <v>0</v>
      </c>
      <c r="U1788" s="5">
        <v>0</v>
      </c>
      <c r="V1788" s="5">
        <f t="shared" si="35"/>
        <v>19.962499999999999</v>
      </c>
      <c r="W1788" s="4">
        <v>0</v>
      </c>
    </row>
    <row r="1789" spans="1:23" x14ac:dyDescent="0.25">
      <c r="A1789" s="3" t="s">
        <v>1041</v>
      </c>
      <c r="B1789" s="3" t="s">
        <v>1042</v>
      </c>
      <c r="C1789" s="3" t="s">
        <v>3825</v>
      </c>
      <c r="D1789" s="3" t="s">
        <v>13</v>
      </c>
      <c r="E1789" s="4" t="s">
        <v>1026</v>
      </c>
      <c r="F1789" s="3" t="s">
        <v>1024</v>
      </c>
      <c r="G1789" s="3" t="s">
        <v>830</v>
      </c>
      <c r="H1789" s="3" t="s">
        <v>1020</v>
      </c>
      <c r="I1789" s="3" t="s">
        <v>1047</v>
      </c>
      <c r="J1789" s="3" t="s">
        <v>1022</v>
      </c>
      <c r="K1789" s="3" t="s">
        <v>1025</v>
      </c>
      <c r="L1789" s="5">
        <v>6.25</v>
      </c>
      <c r="M1789" s="4">
        <v>12</v>
      </c>
      <c r="N1789" s="5">
        <v>19.987500000000001</v>
      </c>
      <c r="O1789" s="5">
        <v>1.6656249999999999</v>
      </c>
      <c r="P1789" s="4">
        <v>368</v>
      </c>
      <c r="Q1789" s="6">
        <v>3.2608695652173898</v>
      </c>
      <c r="R1789" s="7">
        <v>2.87660326086956</v>
      </c>
      <c r="S1789" s="6">
        <v>0</v>
      </c>
      <c r="T1789" s="5">
        <v>0</v>
      </c>
      <c r="U1789" s="5">
        <v>0</v>
      </c>
      <c r="V1789" s="5">
        <f t="shared" si="35"/>
        <v>19.987500000000001</v>
      </c>
      <c r="W1789" s="4">
        <v>0</v>
      </c>
    </row>
    <row r="1790" spans="1:23" x14ac:dyDescent="0.25">
      <c r="A1790" s="3" t="s">
        <v>1041</v>
      </c>
      <c r="B1790" s="3" t="s">
        <v>1042</v>
      </c>
      <c r="C1790" s="3" t="s">
        <v>3826</v>
      </c>
      <c r="D1790" s="3" t="s">
        <v>6</v>
      </c>
      <c r="E1790" s="4" t="s">
        <v>1026</v>
      </c>
      <c r="F1790" s="3" t="s">
        <v>1067</v>
      </c>
      <c r="G1790" s="3" t="s">
        <v>1068</v>
      </c>
      <c r="H1790" s="3" t="s">
        <v>1020</v>
      </c>
      <c r="I1790" s="3" t="s">
        <v>1047</v>
      </c>
      <c r="J1790" s="3" t="s">
        <v>1022</v>
      </c>
      <c r="K1790" s="3" t="s">
        <v>1025</v>
      </c>
      <c r="L1790" s="5">
        <v>6.25</v>
      </c>
      <c r="M1790" s="4">
        <v>7</v>
      </c>
      <c r="N1790" s="5">
        <v>20.087499950000002</v>
      </c>
      <c r="O1790" s="5">
        <v>2.86964285</v>
      </c>
      <c r="P1790" s="4">
        <v>192</v>
      </c>
      <c r="Q1790" s="6">
        <v>3.6458333333333299</v>
      </c>
      <c r="R1790" s="7">
        <v>2.0874999999999999</v>
      </c>
      <c r="S1790" s="6">
        <v>0</v>
      </c>
      <c r="T1790" s="5">
        <v>0</v>
      </c>
      <c r="U1790" s="5">
        <v>0</v>
      </c>
      <c r="V1790" s="5">
        <f t="shared" si="35"/>
        <v>20.087499950000002</v>
      </c>
      <c r="W1790" s="4">
        <v>0</v>
      </c>
    </row>
    <row r="1791" spans="1:23" x14ac:dyDescent="0.25">
      <c r="A1791" s="3" t="s">
        <v>1041</v>
      </c>
      <c r="B1791" s="3" t="s">
        <v>1042</v>
      </c>
      <c r="C1791" s="3" t="s">
        <v>3827</v>
      </c>
      <c r="D1791" s="3" t="s">
        <v>1070</v>
      </c>
      <c r="E1791" s="4" t="s">
        <v>1026</v>
      </c>
      <c r="F1791" s="3" t="s">
        <v>1081</v>
      </c>
      <c r="G1791" s="3" t="s">
        <v>741</v>
      </c>
      <c r="H1791" s="3" t="s">
        <v>1020</v>
      </c>
      <c r="I1791" s="3" t="s">
        <v>1047</v>
      </c>
      <c r="J1791" s="3" t="s">
        <v>1022</v>
      </c>
      <c r="K1791" s="3" t="s">
        <v>1039</v>
      </c>
      <c r="L1791" s="5">
        <v>6.25</v>
      </c>
      <c r="M1791" s="4">
        <v>9</v>
      </c>
      <c r="N1791" s="5">
        <v>20.099999925000002</v>
      </c>
      <c r="O1791" s="5">
        <v>2.2333333250000003</v>
      </c>
      <c r="P1791" s="4">
        <v>903</v>
      </c>
      <c r="Q1791" s="6">
        <v>0.99667774086378702</v>
      </c>
      <c r="R1791" s="7">
        <v>1.9544850498338899</v>
      </c>
      <c r="S1791" s="6">
        <v>0</v>
      </c>
      <c r="T1791" s="5">
        <v>0</v>
      </c>
      <c r="U1791" s="5">
        <v>0</v>
      </c>
      <c r="V1791" s="5">
        <f t="shared" si="35"/>
        <v>20.099999925000002</v>
      </c>
      <c r="W1791" s="4">
        <v>0</v>
      </c>
    </row>
    <row r="1792" spans="1:23" x14ac:dyDescent="0.25">
      <c r="A1792" s="3" t="s">
        <v>1041</v>
      </c>
      <c r="B1792" s="3" t="s">
        <v>1042</v>
      </c>
      <c r="C1792" s="3" t="s">
        <v>3828</v>
      </c>
      <c r="D1792" s="3" t="s">
        <v>934</v>
      </c>
      <c r="E1792" s="4" t="s">
        <v>1026</v>
      </c>
      <c r="F1792" s="3" t="s">
        <v>1241</v>
      </c>
      <c r="G1792" s="3" t="s">
        <v>172</v>
      </c>
      <c r="H1792" s="3" t="s">
        <v>1020</v>
      </c>
      <c r="I1792" s="3" t="s">
        <v>1047</v>
      </c>
      <c r="J1792" s="3" t="s">
        <v>1022</v>
      </c>
      <c r="K1792" s="3" t="s">
        <v>1025</v>
      </c>
      <c r="L1792" s="5">
        <v>6.25</v>
      </c>
      <c r="M1792" s="4">
        <v>13</v>
      </c>
      <c r="N1792" s="5">
        <v>20.224999924999999</v>
      </c>
      <c r="O1792" s="5">
        <v>1.5557692249999999</v>
      </c>
      <c r="P1792" s="4">
        <v>139</v>
      </c>
      <c r="Q1792" s="6">
        <v>9.3525179856115095</v>
      </c>
      <c r="R1792" s="7">
        <v>2.4733812949640299</v>
      </c>
      <c r="S1792" s="6">
        <v>0</v>
      </c>
      <c r="T1792" s="5">
        <v>0</v>
      </c>
      <c r="U1792" s="5">
        <v>0</v>
      </c>
      <c r="V1792" s="5">
        <f t="shared" si="35"/>
        <v>20.224999924999999</v>
      </c>
      <c r="W1792" s="4">
        <v>0</v>
      </c>
    </row>
    <row r="1793" spans="1:23" x14ac:dyDescent="0.25">
      <c r="A1793" s="3" t="s">
        <v>1041</v>
      </c>
      <c r="B1793" s="3" t="s">
        <v>1042</v>
      </c>
      <c r="C1793" s="3" t="s">
        <v>3829</v>
      </c>
      <c r="D1793" s="3" t="s">
        <v>1386</v>
      </c>
      <c r="E1793" s="4" t="s">
        <v>1026</v>
      </c>
      <c r="F1793" s="3" t="s">
        <v>1241</v>
      </c>
      <c r="G1793" s="3" t="s">
        <v>1611</v>
      </c>
      <c r="H1793" s="3" t="s">
        <v>1020</v>
      </c>
      <c r="I1793" s="3" t="s">
        <v>1047</v>
      </c>
      <c r="J1793" s="3" t="s">
        <v>1022</v>
      </c>
      <c r="K1793" s="3" t="s">
        <v>1025</v>
      </c>
      <c r="L1793" s="5">
        <v>6.25</v>
      </c>
      <c r="M1793" s="4">
        <v>7</v>
      </c>
      <c r="N1793" s="5">
        <v>20.224999987499999</v>
      </c>
      <c r="O1793" s="5">
        <v>2.8892857125</v>
      </c>
      <c r="P1793" s="4">
        <v>103</v>
      </c>
      <c r="Q1793" s="6">
        <v>6.7961165048543704</v>
      </c>
      <c r="R1793" s="7">
        <v>2.2844660194174802</v>
      </c>
      <c r="S1793" s="6">
        <v>0</v>
      </c>
      <c r="T1793" s="5">
        <v>0</v>
      </c>
      <c r="U1793" s="5">
        <v>0</v>
      </c>
      <c r="V1793" s="5">
        <f t="shared" si="35"/>
        <v>20.224999987499999</v>
      </c>
      <c r="W1793" s="4">
        <v>0</v>
      </c>
    </row>
    <row r="1794" spans="1:23" x14ac:dyDescent="0.25">
      <c r="A1794" s="3" t="s">
        <v>1041</v>
      </c>
      <c r="B1794" s="3" t="s">
        <v>1042</v>
      </c>
      <c r="C1794" s="3" t="s">
        <v>3830</v>
      </c>
      <c r="D1794" s="3" t="s">
        <v>1811</v>
      </c>
      <c r="E1794" s="4" t="s">
        <v>1026</v>
      </c>
      <c r="F1794" s="3" t="s">
        <v>1241</v>
      </c>
      <c r="G1794" s="3" t="s">
        <v>3831</v>
      </c>
      <c r="H1794" s="3" t="s">
        <v>1020</v>
      </c>
      <c r="I1794" s="3" t="s">
        <v>1047</v>
      </c>
      <c r="J1794" s="3" t="s">
        <v>1022</v>
      </c>
      <c r="K1794" s="3" t="s">
        <v>1025</v>
      </c>
      <c r="L1794" s="5">
        <v>6.25</v>
      </c>
      <c r="M1794" s="4">
        <v>6</v>
      </c>
      <c r="N1794" s="5">
        <v>20.349999975000003</v>
      </c>
      <c r="O1794" s="5">
        <v>3.3916666625000005</v>
      </c>
      <c r="P1794" s="4">
        <v>206</v>
      </c>
      <c r="Q1794" s="6">
        <v>2.9126213592233001</v>
      </c>
      <c r="R1794" s="7">
        <v>1.14271844660194</v>
      </c>
      <c r="S1794" s="6">
        <v>0</v>
      </c>
      <c r="T1794" s="5">
        <v>0</v>
      </c>
      <c r="U1794" s="5">
        <v>0</v>
      </c>
      <c r="V1794" s="5">
        <f t="shared" ref="V1794:V1857" si="36">N1794</f>
        <v>20.349999975000003</v>
      </c>
      <c r="W1794" s="4">
        <v>0</v>
      </c>
    </row>
    <row r="1795" spans="1:23" x14ac:dyDescent="0.25">
      <c r="A1795" s="3" t="s">
        <v>1041</v>
      </c>
      <c r="B1795" s="3" t="s">
        <v>1042</v>
      </c>
      <c r="C1795" s="3" t="s">
        <v>3832</v>
      </c>
      <c r="D1795" s="3" t="s">
        <v>78</v>
      </c>
      <c r="E1795" s="4" t="s">
        <v>1026</v>
      </c>
      <c r="F1795" s="3" t="s">
        <v>1067</v>
      </c>
      <c r="G1795" s="3" t="s">
        <v>1068</v>
      </c>
      <c r="H1795" s="3" t="s">
        <v>1020</v>
      </c>
      <c r="I1795" s="3" t="s">
        <v>1047</v>
      </c>
      <c r="J1795" s="3" t="s">
        <v>1022</v>
      </c>
      <c r="K1795" s="3" t="s">
        <v>1025</v>
      </c>
      <c r="L1795" s="5">
        <v>6.25</v>
      </c>
      <c r="M1795" s="4">
        <v>10</v>
      </c>
      <c r="N1795" s="5">
        <v>20.350000000000001</v>
      </c>
      <c r="O1795" s="5">
        <v>2.0350000000000001</v>
      </c>
      <c r="P1795" s="4">
        <v>109</v>
      </c>
      <c r="Q1795" s="6">
        <v>9.1743119266054993</v>
      </c>
      <c r="R1795" s="7">
        <v>1.4642201834862401</v>
      </c>
      <c r="S1795" s="6">
        <v>0</v>
      </c>
      <c r="T1795" s="5">
        <v>0</v>
      </c>
      <c r="U1795" s="5">
        <v>0</v>
      </c>
      <c r="V1795" s="5">
        <f t="shared" si="36"/>
        <v>20.350000000000001</v>
      </c>
      <c r="W1795" s="4">
        <v>0</v>
      </c>
    </row>
    <row r="1796" spans="1:23" x14ac:dyDescent="0.25">
      <c r="A1796" s="3" t="s">
        <v>1041</v>
      </c>
      <c r="B1796" s="3" t="s">
        <v>1042</v>
      </c>
      <c r="C1796" s="3" t="s">
        <v>3833</v>
      </c>
      <c r="D1796" s="3" t="s">
        <v>1070</v>
      </c>
      <c r="E1796" s="4" t="s">
        <v>1026</v>
      </c>
      <c r="F1796" s="3" t="s">
        <v>1067</v>
      </c>
      <c r="G1796" s="3" t="s">
        <v>1068</v>
      </c>
      <c r="H1796" s="3" t="s">
        <v>1020</v>
      </c>
      <c r="I1796" s="3" t="s">
        <v>1047</v>
      </c>
      <c r="J1796" s="3" t="s">
        <v>1022</v>
      </c>
      <c r="K1796" s="3" t="s">
        <v>1025</v>
      </c>
      <c r="L1796" s="5">
        <v>6.25</v>
      </c>
      <c r="M1796" s="4">
        <v>8</v>
      </c>
      <c r="N1796" s="5">
        <v>20.512499999999999</v>
      </c>
      <c r="O1796" s="5">
        <v>2.5640624999999999</v>
      </c>
      <c r="P1796" s="4">
        <v>651</v>
      </c>
      <c r="Q1796" s="6">
        <v>1.2288786482334899</v>
      </c>
      <c r="R1796" s="7">
        <v>1.90184331797235</v>
      </c>
      <c r="S1796" s="6">
        <v>0</v>
      </c>
      <c r="T1796" s="5">
        <v>0</v>
      </c>
      <c r="U1796" s="5">
        <v>0</v>
      </c>
      <c r="V1796" s="5">
        <f t="shared" si="36"/>
        <v>20.512499999999999</v>
      </c>
      <c r="W1796" s="4">
        <v>0</v>
      </c>
    </row>
    <row r="1797" spans="1:23" x14ac:dyDescent="0.25">
      <c r="A1797" s="3" t="s">
        <v>1041</v>
      </c>
      <c r="B1797" s="3" t="s">
        <v>1042</v>
      </c>
      <c r="C1797" s="3" t="s">
        <v>3834</v>
      </c>
      <c r="D1797" s="3" t="s">
        <v>1892</v>
      </c>
      <c r="E1797" s="4" t="s">
        <v>1026</v>
      </c>
      <c r="F1797" s="3" t="s">
        <v>1241</v>
      </c>
      <c r="G1797" s="3" t="s">
        <v>265</v>
      </c>
      <c r="H1797" s="3" t="s">
        <v>1020</v>
      </c>
      <c r="I1797" s="3" t="s">
        <v>1047</v>
      </c>
      <c r="J1797" s="3" t="s">
        <v>1022</v>
      </c>
      <c r="K1797" s="3" t="s">
        <v>1025</v>
      </c>
      <c r="L1797" s="5">
        <v>6.25</v>
      </c>
      <c r="M1797" s="4">
        <v>13</v>
      </c>
      <c r="N1797" s="5">
        <v>20.574999900000002</v>
      </c>
      <c r="O1797" s="5">
        <v>1.5826923000000002</v>
      </c>
      <c r="P1797" s="4">
        <v>532</v>
      </c>
      <c r="Q1797" s="6">
        <v>2.44360902255639</v>
      </c>
      <c r="R1797" s="7">
        <v>1.51748120300752</v>
      </c>
      <c r="S1797" s="6">
        <v>0</v>
      </c>
      <c r="T1797" s="5">
        <v>0</v>
      </c>
      <c r="U1797" s="5">
        <v>0</v>
      </c>
      <c r="V1797" s="5">
        <f t="shared" si="36"/>
        <v>20.574999900000002</v>
      </c>
      <c r="W1797" s="4">
        <v>0</v>
      </c>
    </row>
    <row r="1798" spans="1:23" x14ac:dyDescent="0.25">
      <c r="A1798" s="3" t="s">
        <v>1041</v>
      </c>
      <c r="B1798" s="3" t="s">
        <v>1042</v>
      </c>
      <c r="C1798" s="3" t="s">
        <v>3835</v>
      </c>
      <c r="D1798" s="3" t="s">
        <v>319</v>
      </c>
      <c r="E1798" s="4" t="s">
        <v>1026</v>
      </c>
      <c r="F1798" s="3" t="s">
        <v>1061</v>
      </c>
      <c r="G1798" s="3" t="s">
        <v>1281</v>
      </c>
      <c r="H1798" s="3" t="s">
        <v>1020</v>
      </c>
      <c r="I1798" s="3" t="s">
        <v>1047</v>
      </c>
      <c r="J1798" s="3" t="s">
        <v>1022</v>
      </c>
      <c r="K1798" s="3" t="s">
        <v>1023</v>
      </c>
      <c r="L1798" s="5">
        <v>6.25</v>
      </c>
      <c r="M1798" s="4">
        <v>11</v>
      </c>
      <c r="N1798" s="5">
        <v>20.649999975</v>
      </c>
      <c r="O1798" s="5">
        <v>1.8772727249999999</v>
      </c>
      <c r="P1798" s="4">
        <v>230</v>
      </c>
      <c r="Q1798" s="6">
        <v>4.7826086956521703</v>
      </c>
      <c r="R1798" s="7">
        <v>1.12813043478261</v>
      </c>
      <c r="S1798" s="6">
        <v>0</v>
      </c>
      <c r="T1798" s="5">
        <v>0</v>
      </c>
      <c r="U1798" s="5">
        <v>0</v>
      </c>
      <c r="V1798" s="5">
        <f t="shared" si="36"/>
        <v>20.649999975</v>
      </c>
      <c r="W1798" s="4">
        <v>0</v>
      </c>
    </row>
    <row r="1799" spans="1:23" x14ac:dyDescent="0.25">
      <c r="A1799" s="3" t="s">
        <v>1041</v>
      </c>
      <c r="B1799" s="3" t="s">
        <v>1042</v>
      </c>
      <c r="C1799" s="3" t="s">
        <v>3836</v>
      </c>
      <c r="D1799" s="3" t="s">
        <v>1825</v>
      </c>
      <c r="E1799" s="4" t="s">
        <v>1026</v>
      </c>
      <c r="F1799" s="3" t="s">
        <v>1308</v>
      </c>
      <c r="G1799" s="3" t="s">
        <v>766</v>
      </c>
      <c r="H1799" s="3" t="s">
        <v>1020</v>
      </c>
      <c r="I1799" s="3" t="s">
        <v>1047</v>
      </c>
      <c r="J1799" s="3" t="s">
        <v>1022</v>
      </c>
      <c r="K1799" s="3" t="s">
        <v>1039</v>
      </c>
      <c r="L1799" s="5">
        <v>6.25</v>
      </c>
      <c r="M1799" s="4">
        <v>6</v>
      </c>
      <c r="N1799" s="5">
        <v>20.712499949999998</v>
      </c>
      <c r="O1799" s="5">
        <v>3.4520833249999998</v>
      </c>
      <c r="P1799" s="4">
        <v>697</v>
      </c>
      <c r="Q1799" s="6">
        <v>0.86083213773314204</v>
      </c>
      <c r="R1799" s="7">
        <v>4.5488091822094701</v>
      </c>
      <c r="S1799" s="6">
        <v>0</v>
      </c>
      <c r="T1799" s="5">
        <v>0</v>
      </c>
      <c r="U1799" s="5">
        <v>0</v>
      </c>
      <c r="V1799" s="5">
        <f t="shared" si="36"/>
        <v>20.712499949999998</v>
      </c>
      <c r="W1799" s="4">
        <v>0</v>
      </c>
    </row>
    <row r="1800" spans="1:23" x14ac:dyDescent="0.25">
      <c r="A1800" s="3" t="s">
        <v>1041</v>
      </c>
      <c r="B1800" s="3" t="s">
        <v>1042</v>
      </c>
      <c r="C1800" s="3" t="s">
        <v>3837</v>
      </c>
      <c r="D1800" s="3" t="s">
        <v>3838</v>
      </c>
      <c r="E1800" s="4" t="s">
        <v>1026</v>
      </c>
      <c r="F1800" s="3" t="s">
        <v>1241</v>
      </c>
      <c r="G1800" s="3" t="s">
        <v>778</v>
      </c>
      <c r="H1800" s="3" t="s">
        <v>1020</v>
      </c>
      <c r="I1800" s="3" t="s">
        <v>1047</v>
      </c>
      <c r="J1800" s="3" t="s">
        <v>1022</v>
      </c>
      <c r="K1800" s="3" t="s">
        <v>1025</v>
      </c>
      <c r="L1800" s="5">
        <v>6.25</v>
      </c>
      <c r="M1800" s="4">
        <v>9</v>
      </c>
      <c r="N1800" s="5">
        <v>20.724999974999999</v>
      </c>
      <c r="O1800" s="5">
        <v>2.302777775</v>
      </c>
      <c r="P1800" s="4">
        <v>150</v>
      </c>
      <c r="Q1800" s="6">
        <v>6</v>
      </c>
      <c r="R1800" s="7">
        <v>1.95733333333333</v>
      </c>
      <c r="S1800" s="6">
        <v>0</v>
      </c>
      <c r="T1800" s="5">
        <v>0</v>
      </c>
      <c r="U1800" s="5">
        <v>0</v>
      </c>
      <c r="V1800" s="5">
        <f t="shared" si="36"/>
        <v>20.724999974999999</v>
      </c>
      <c r="W1800" s="4">
        <v>0</v>
      </c>
    </row>
    <row r="1801" spans="1:23" x14ac:dyDescent="0.25">
      <c r="A1801" s="3" t="s">
        <v>1041</v>
      </c>
      <c r="B1801" s="3" t="s">
        <v>1042</v>
      </c>
      <c r="C1801" s="3" t="s">
        <v>3839</v>
      </c>
      <c r="D1801" s="3" t="s">
        <v>319</v>
      </c>
      <c r="E1801" s="4" t="s">
        <v>1026</v>
      </c>
      <c r="F1801" s="3" t="s">
        <v>1085</v>
      </c>
      <c r="G1801" s="3" t="s">
        <v>1086</v>
      </c>
      <c r="H1801" s="3" t="s">
        <v>1020</v>
      </c>
      <c r="I1801" s="3" t="s">
        <v>1047</v>
      </c>
      <c r="J1801" s="3" t="s">
        <v>1022</v>
      </c>
      <c r="K1801" s="3" t="s">
        <v>1025</v>
      </c>
      <c r="L1801" s="5">
        <v>6.25</v>
      </c>
      <c r="M1801" s="4">
        <v>8</v>
      </c>
      <c r="N1801" s="5">
        <v>20.774999999999999</v>
      </c>
      <c r="O1801" s="5">
        <v>2.5968749999999998</v>
      </c>
      <c r="P1801" s="4">
        <v>90</v>
      </c>
      <c r="Q1801" s="6">
        <v>8.8888888888888893</v>
      </c>
      <c r="R1801" s="7">
        <v>1.21055555555556</v>
      </c>
      <c r="S1801" s="6">
        <v>0</v>
      </c>
      <c r="T1801" s="5">
        <v>0</v>
      </c>
      <c r="U1801" s="5">
        <v>0</v>
      </c>
      <c r="V1801" s="5">
        <f t="shared" si="36"/>
        <v>20.774999999999999</v>
      </c>
      <c r="W1801" s="4">
        <v>0</v>
      </c>
    </row>
    <row r="1802" spans="1:23" x14ac:dyDescent="0.25">
      <c r="A1802" s="3" t="s">
        <v>1041</v>
      </c>
      <c r="B1802" s="3" t="s">
        <v>1042</v>
      </c>
      <c r="C1802" s="3" t="s">
        <v>3840</v>
      </c>
      <c r="D1802" s="3" t="s">
        <v>466</v>
      </c>
      <c r="E1802" s="4" t="s">
        <v>1026</v>
      </c>
      <c r="F1802" s="3" t="s">
        <v>1061</v>
      </c>
      <c r="G1802" s="3" t="s">
        <v>2907</v>
      </c>
      <c r="H1802" s="3" t="s">
        <v>1020</v>
      </c>
      <c r="I1802" s="3" t="s">
        <v>1047</v>
      </c>
      <c r="J1802" s="3" t="s">
        <v>1022</v>
      </c>
      <c r="K1802" s="3" t="s">
        <v>1039</v>
      </c>
      <c r="L1802" s="5">
        <v>6.25</v>
      </c>
      <c r="M1802" s="4">
        <v>6</v>
      </c>
      <c r="N1802" s="5">
        <v>20.85</v>
      </c>
      <c r="O1802" s="5">
        <v>3.4750000000000001</v>
      </c>
      <c r="P1802" s="4">
        <v>15</v>
      </c>
      <c r="Q1802" s="6">
        <v>40</v>
      </c>
      <c r="R1802" s="7">
        <v>1.06666666666667</v>
      </c>
      <c r="S1802" s="6">
        <v>0</v>
      </c>
      <c r="T1802" s="5">
        <v>0</v>
      </c>
      <c r="U1802" s="5">
        <v>0</v>
      </c>
      <c r="V1802" s="5">
        <f t="shared" si="36"/>
        <v>20.85</v>
      </c>
      <c r="W1802" s="4">
        <v>0</v>
      </c>
    </row>
    <row r="1803" spans="1:23" x14ac:dyDescent="0.25">
      <c r="A1803" s="3" t="s">
        <v>1041</v>
      </c>
      <c r="B1803" s="3" t="s">
        <v>1042</v>
      </c>
      <c r="C1803" s="3" t="s">
        <v>3841</v>
      </c>
      <c r="D1803" s="3" t="s">
        <v>2074</v>
      </c>
      <c r="E1803" s="4" t="s">
        <v>1026</v>
      </c>
      <c r="F1803" s="3" t="s">
        <v>1241</v>
      </c>
      <c r="G1803" s="3" t="s">
        <v>1694</v>
      </c>
      <c r="H1803" s="3" t="s">
        <v>1020</v>
      </c>
      <c r="I1803" s="3" t="s">
        <v>1047</v>
      </c>
      <c r="J1803" s="3" t="s">
        <v>1022</v>
      </c>
      <c r="K1803" s="3" t="s">
        <v>1025</v>
      </c>
      <c r="L1803" s="5">
        <v>6.25</v>
      </c>
      <c r="M1803" s="4">
        <v>9</v>
      </c>
      <c r="N1803" s="5">
        <v>20.8749999375</v>
      </c>
      <c r="O1803" s="5">
        <v>2.3194444375000001</v>
      </c>
      <c r="P1803" s="4">
        <v>520</v>
      </c>
      <c r="Q1803" s="6">
        <v>1.7307692307692299</v>
      </c>
      <c r="R1803" s="7">
        <v>1.2675000000000001</v>
      </c>
      <c r="S1803" s="6">
        <v>0</v>
      </c>
      <c r="T1803" s="5">
        <v>0</v>
      </c>
      <c r="U1803" s="5">
        <v>0</v>
      </c>
      <c r="V1803" s="5">
        <f t="shared" si="36"/>
        <v>20.8749999375</v>
      </c>
      <c r="W1803" s="4">
        <v>0</v>
      </c>
    </row>
    <row r="1804" spans="1:23" x14ac:dyDescent="0.25">
      <c r="A1804" s="3" t="s">
        <v>1041</v>
      </c>
      <c r="B1804" s="3" t="s">
        <v>1042</v>
      </c>
      <c r="C1804" s="3" t="s">
        <v>3842</v>
      </c>
      <c r="D1804" s="3" t="s">
        <v>80</v>
      </c>
      <c r="E1804" s="4" t="s">
        <v>1026</v>
      </c>
      <c r="F1804" s="3" t="s">
        <v>1308</v>
      </c>
      <c r="G1804" s="3" t="s">
        <v>14</v>
      </c>
      <c r="H1804" s="3" t="s">
        <v>1020</v>
      </c>
      <c r="I1804" s="3" t="s">
        <v>1047</v>
      </c>
      <c r="J1804" s="3" t="s">
        <v>1022</v>
      </c>
      <c r="K1804" s="3" t="s">
        <v>1025</v>
      </c>
      <c r="L1804" s="5">
        <v>6.25</v>
      </c>
      <c r="M1804" s="4">
        <v>8</v>
      </c>
      <c r="N1804" s="5">
        <v>21.024999999999999</v>
      </c>
      <c r="O1804" s="5">
        <v>2.6281249999999998</v>
      </c>
      <c r="P1804" s="4">
        <v>107</v>
      </c>
      <c r="Q1804" s="6">
        <v>7.4766355140186898</v>
      </c>
      <c r="R1804" s="7">
        <v>2.7260747663551399</v>
      </c>
      <c r="S1804" s="6">
        <v>0</v>
      </c>
      <c r="T1804" s="5">
        <v>0</v>
      </c>
      <c r="U1804" s="5">
        <v>0</v>
      </c>
      <c r="V1804" s="5">
        <f t="shared" si="36"/>
        <v>21.024999999999999</v>
      </c>
      <c r="W1804" s="4">
        <v>0</v>
      </c>
    </row>
    <row r="1805" spans="1:23" x14ac:dyDescent="0.25">
      <c r="A1805" s="3" t="s">
        <v>1041</v>
      </c>
      <c r="B1805" s="3" t="s">
        <v>1042</v>
      </c>
      <c r="C1805" s="3" t="s">
        <v>3843</v>
      </c>
      <c r="D1805" s="3" t="s">
        <v>3844</v>
      </c>
      <c r="E1805" s="4" t="s">
        <v>1026</v>
      </c>
      <c r="F1805" s="3" t="s">
        <v>1241</v>
      </c>
      <c r="G1805" s="3" t="s">
        <v>1867</v>
      </c>
      <c r="H1805" s="3" t="s">
        <v>1020</v>
      </c>
      <c r="I1805" s="3" t="s">
        <v>1047</v>
      </c>
      <c r="J1805" s="3" t="s">
        <v>1022</v>
      </c>
      <c r="K1805" s="3" t="s">
        <v>1025</v>
      </c>
      <c r="L1805" s="5">
        <v>6.25</v>
      </c>
      <c r="M1805" s="4">
        <v>14</v>
      </c>
      <c r="N1805" s="5">
        <v>21.062499850000002</v>
      </c>
      <c r="O1805" s="5">
        <v>1.5044642750000001</v>
      </c>
      <c r="P1805" s="4">
        <v>526</v>
      </c>
      <c r="Q1805" s="6">
        <v>2.6615969581749002</v>
      </c>
      <c r="R1805" s="7">
        <v>1.7277566539924001</v>
      </c>
      <c r="S1805" s="6">
        <v>0</v>
      </c>
      <c r="T1805" s="5">
        <v>0</v>
      </c>
      <c r="U1805" s="5">
        <v>0</v>
      </c>
      <c r="V1805" s="5">
        <f t="shared" si="36"/>
        <v>21.062499850000002</v>
      </c>
      <c r="W1805" s="4">
        <v>0</v>
      </c>
    </row>
    <row r="1806" spans="1:23" x14ac:dyDescent="0.25">
      <c r="A1806" s="3" t="s">
        <v>1041</v>
      </c>
      <c r="B1806" s="3" t="s">
        <v>1042</v>
      </c>
      <c r="C1806" s="3" t="s">
        <v>3845</v>
      </c>
      <c r="D1806" s="3" t="s">
        <v>297</v>
      </c>
      <c r="E1806" s="4" t="s">
        <v>1026</v>
      </c>
      <c r="F1806" s="3" t="s">
        <v>1018</v>
      </c>
      <c r="G1806" s="3" t="s">
        <v>774</v>
      </c>
      <c r="H1806" s="3" t="s">
        <v>1020</v>
      </c>
      <c r="I1806" s="3" t="s">
        <v>1047</v>
      </c>
      <c r="J1806" s="3" t="s">
        <v>1022</v>
      </c>
      <c r="K1806" s="3" t="s">
        <v>1039</v>
      </c>
      <c r="L1806" s="5">
        <v>6.25</v>
      </c>
      <c r="M1806" s="4">
        <v>15</v>
      </c>
      <c r="N1806" s="5">
        <v>21.074999999999999</v>
      </c>
      <c r="O1806" s="5">
        <v>1.405</v>
      </c>
      <c r="P1806" s="4">
        <v>331</v>
      </c>
      <c r="Q1806" s="6">
        <v>4.5317220543806602</v>
      </c>
      <c r="R1806" s="7">
        <v>5.7027190332326301</v>
      </c>
      <c r="S1806" s="6">
        <v>0</v>
      </c>
      <c r="T1806" s="5">
        <v>0</v>
      </c>
      <c r="U1806" s="5">
        <v>0</v>
      </c>
      <c r="V1806" s="5">
        <f t="shared" si="36"/>
        <v>21.074999999999999</v>
      </c>
      <c r="W1806" s="4">
        <v>0</v>
      </c>
    </row>
    <row r="1807" spans="1:23" x14ac:dyDescent="0.25">
      <c r="A1807" s="3" t="s">
        <v>1041</v>
      </c>
      <c r="B1807" s="3" t="s">
        <v>1042</v>
      </c>
      <c r="C1807" s="3" t="s">
        <v>3846</v>
      </c>
      <c r="D1807" s="3" t="s">
        <v>3847</v>
      </c>
      <c r="E1807" s="4" t="s">
        <v>1026</v>
      </c>
      <c r="F1807" s="3" t="s">
        <v>1061</v>
      </c>
      <c r="G1807" s="3" t="s">
        <v>1062</v>
      </c>
      <c r="H1807" s="3" t="s">
        <v>1020</v>
      </c>
      <c r="I1807" s="3" t="s">
        <v>1047</v>
      </c>
      <c r="J1807" s="3" t="s">
        <v>1022</v>
      </c>
      <c r="K1807" s="3" t="s">
        <v>1023</v>
      </c>
      <c r="L1807" s="5">
        <v>6.25</v>
      </c>
      <c r="M1807" s="4">
        <v>9</v>
      </c>
      <c r="N1807" s="5">
        <v>21.162499987499999</v>
      </c>
      <c r="O1807" s="5">
        <v>2.3513888874999997</v>
      </c>
      <c r="P1807" s="4">
        <v>62</v>
      </c>
      <c r="Q1807" s="6">
        <v>14.5161290322581</v>
      </c>
      <c r="R1807" s="7">
        <v>1.5322580645161299</v>
      </c>
      <c r="S1807" s="6">
        <v>0</v>
      </c>
      <c r="T1807" s="5">
        <v>0</v>
      </c>
      <c r="U1807" s="5">
        <v>0</v>
      </c>
      <c r="V1807" s="5">
        <f t="shared" si="36"/>
        <v>21.162499987499999</v>
      </c>
      <c r="W1807" s="4">
        <v>0</v>
      </c>
    </row>
    <row r="1808" spans="1:23" x14ac:dyDescent="0.25">
      <c r="A1808" s="3" t="s">
        <v>1041</v>
      </c>
      <c r="B1808" s="3" t="s">
        <v>1042</v>
      </c>
      <c r="C1808" s="3" t="s">
        <v>3848</v>
      </c>
      <c r="D1808" s="3" t="s">
        <v>3849</v>
      </c>
      <c r="E1808" s="4" t="s">
        <v>1026</v>
      </c>
      <c r="F1808" s="3" t="s">
        <v>1241</v>
      </c>
      <c r="G1808" s="3" t="s">
        <v>2943</v>
      </c>
      <c r="H1808" s="3" t="s">
        <v>1020</v>
      </c>
      <c r="I1808" s="3" t="s">
        <v>1047</v>
      </c>
      <c r="J1808" s="3" t="s">
        <v>1022</v>
      </c>
      <c r="K1808" s="3" t="s">
        <v>1025</v>
      </c>
      <c r="L1808" s="5">
        <v>6.25</v>
      </c>
      <c r="M1808" s="4">
        <v>7</v>
      </c>
      <c r="N1808" s="5">
        <v>21.199999975000001</v>
      </c>
      <c r="O1808" s="5">
        <v>3.028571425</v>
      </c>
      <c r="P1808" s="4">
        <v>306</v>
      </c>
      <c r="Q1808" s="6">
        <v>2.28758169934641</v>
      </c>
      <c r="R1808" s="7">
        <v>2.2137254901960799</v>
      </c>
      <c r="S1808" s="6">
        <v>0</v>
      </c>
      <c r="T1808" s="5">
        <v>0</v>
      </c>
      <c r="U1808" s="5">
        <v>0</v>
      </c>
      <c r="V1808" s="5">
        <f t="shared" si="36"/>
        <v>21.199999975000001</v>
      </c>
      <c r="W1808" s="4">
        <v>0</v>
      </c>
    </row>
    <row r="1809" spans="1:23" x14ac:dyDescent="0.25">
      <c r="A1809" s="3" t="s">
        <v>1041</v>
      </c>
      <c r="B1809" s="3" t="s">
        <v>1042</v>
      </c>
      <c r="C1809" s="3" t="s">
        <v>3850</v>
      </c>
      <c r="D1809" s="3" t="s">
        <v>466</v>
      </c>
      <c r="E1809" s="4" t="s">
        <v>1026</v>
      </c>
      <c r="F1809" s="3" t="s">
        <v>1018</v>
      </c>
      <c r="G1809" s="3" t="s">
        <v>1238</v>
      </c>
      <c r="H1809" s="3" t="s">
        <v>1020</v>
      </c>
      <c r="I1809" s="3" t="s">
        <v>1047</v>
      </c>
      <c r="J1809" s="3" t="s">
        <v>1022</v>
      </c>
      <c r="K1809" s="3" t="s">
        <v>1025</v>
      </c>
      <c r="L1809" s="5">
        <v>6.25</v>
      </c>
      <c r="M1809" s="4">
        <v>18</v>
      </c>
      <c r="N1809" s="5">
        <v>21.224999924999999</v>
      </c>
      <c r="O1809" s="5">
        <v>1.1791666624999999</v>
      </c>
      <c r="P1809" s="4">
        <v>649</v>
      </c>
      <c r="Q1809" s="6">
        <v>2.77349768875193</v>
      </c>
      <c r="R1809" s="7">
        <v>4.6642526964560904</v>
      </c>
      <c r="S1809" s="6">
        <v>0</v>
      </c>
      <c r="T1809" s="5">
        <v>0</v>
      </c>
      <c r="U1809" s="5">
        <v>0</v>
      </c>
      <c r="V1809" s="5">
        <f t="shared" si="36"/>
        <v>21.224999924999999</v>
      </c>
      <c r="W1809" s="4">
        <v>0</v>
      </c>
    </row>
    <row r="1810" spans="1:23" x14ac:dyDescent="0.25">
      <c r="A1810" s="3" t="s">
        <v>1041</v>
      </c>
      <c r="B1810" s="3" t="s">
        <v>1042</v>
      </c>
      <c r="C1810" s="3" t="s">
        <v>3851</v>
      </c>
      <c r="D1810" s="3" t="s">
        <v>1542</v>
      </c>
      <c r="E1810" s="4" t="s">
        <v>1026</v>
      </c>
      <c r="F1810" s="3" t="s">
        <v>1241</v>
      </c>
      <c r="G1810" s="3" t="s">
        <v>1694</v>
      </c>
      <c r="H1810" s="3" t="s">
        <v>1020</v>
      </c>
      <c r="I1810" s="3" t="s">
        <v>1047</v>
      </c>
      <c r="J1810" s="3" t="s">
        <v>1022</v>
      </c>
      <c r="K1810" s="3" t="s">
        <v>1025</v>
      </c>
      <c r="L1810" s="5">
        <v>6.25</v>
      </c>
      <c r="M1810" s="4">
        <v>7</v>
      </c>
      <c r="N1810" s="5">
        <v>21.249999925000001</v>
      </c>
      <c r="O1810" s="5">
        <v>3.0357142750000001</v>
      </c>
      <c r="P1810" s="4">
        <v>761</v>
      </c>
      <c r="Q1810" s="6">
        <v>0.91984231274638606</v>
      </c>
      <c r="R1810" s="7">
        <v>1.79303547963206</v>
      </c>
      <c r="S1810" s="6">
        <v>0</v>
      </c>
      <c r="T1810" s="5">
        <v>0</v>
      </c>
      <c r="U1810" s="5">
        <v>0</v>
      </c>
      <c r="V1810" s="5">
        <f t="shared" si="36"/>
        <v>21.249999925000001</v>
      </c>
      <c r="W1810" s="4">
        <v>0</v>
      </c>
    </row>
    <row r="1811" spans="1:23" x14ac:dyDescent="0.25">
      <c r="A1811" s="3" t="s">
        <v>1041</v>
      </c>
      <c r="B1811" s="3" t="s">
        <v>1042</v>
      </c>
      <c r="C1811" s="3" t="s">
        <v>3852</v>
      </c>
      <c r="D1811" s="3" t="s">
        <v>2289</v>
      </c>
      <c r="E1811" s="4" t="s">
        <v>1026</v>
      </c>
      <c r="F1811" s="3" t="s">
        <v>1018</v>
      </c>
      <c r="G1811" s="3" t="s">
        <v>52</v>
      </c>
      <c r="H1811" s="3" t="s">
        <v>1020</v>
      </c>
      <c r="I1811" s="3" t="s">
        <v>1047</v>
      </c>
      <c r="J1811" s="3" t="s">
        <v>1022</v>
      </c>
      <c r="K1811" s="3" t="s">
        <v>1039</v>
      </c>
      <c r="L1811" s="5">
        <v>6.25</v>
      </c>
      <c r="M1811" s="4">
        <v>10</v>
      </c>
      <c r="N1811" s="5">
        <v>21.475000000000001</v>
      </c>
      <c r="O1811" s="5">
        <v>2.1475</v>
      </c>
      <c r="P1811" s="4">
        <v>88</v>
      </c>
      <c r="Q1811" s="6">
        <v>11.363636363636401</v>
      </c>
      <c r="R1811" s="7">
        <v>1.3454545454545499</v>
      </c>
      <c r="S1811" s="6">
        <v>0</v>
      </c>
      <c r="T1811" s="5">
        <v>0</v>
      </c>
      <c r="U1811" s="5">
        <v>0</v>
      </c>
      <c r="V1811" s="5">
        <f t="shared" si="36"/>
        <v>21.475000000000001</v>
      </c>
      <c r="W1811" s="4">
        <v>0</v>
      </c>
    </row>
    <row r="1812" spans="1:23" x14ac:dyDescent="0.25">
      <c r="A1812" s="3" t="s">
        <v>1041</v>
      </c>
      <c r="B1812" s="3" t="s">
        <v>1042</v>
      </c>
      <c r="C1812" s="3" t="s">
        <v>3853</v>
      </c>
      <c r="D1812" s="3" t="s">
        <v>3854</v>
      </c>
      <c r="E1812" s="4" t="s">
        <v>1026</v>
      </c>
      <c r="F1812" s="3" t="s">
        <v>1241</v>
      </c>
      <c r="G1812" s="3" t="s">
        <v>866</v>
      </c>
      <c r="H1812" s="3" t="s">
        <v>1020</v>
      </c>
      <c r="I1812" s="3" t="s">
        <v>1047</v>
      </c>
      <c r="J1812" s="3" t="s">
        <v>1022</v>
      </c>
      <c r="K1812" s="3" t="s">
        <v>1025</v>
      </c>
      <c r="L1812" s="5">
        <v>6.25</v>
      </c>
      <c r="M1812" s="4">
        <v>8</v>
      </c>
      <c r="N1812" s="5">
        <v>21.487500000000001</v>
      </c>
      <c r="O1812" s="5">
        <v>2.6859375000000001</v>
      </c>
      <c r="P1812" s="4">
        <v>253</v>
      </c>
      <c r="Q1812" s="6">
        <v>3.1620553359683798</v>
      </c>
      <c r="R1812" s="7">
        <v>1.65573122529644</v>
      </c>
      <c r="S1812" s="6">
        <v>0</v>
      </c>
      <c r="T1812" s="5">
        <v>0</v>
      </c>
      <c r="U1812" s="5">
        <v>0</v>
      </c>
      <c r="V1812" s="5">
        <f t="shared" si="36"/>
        <v>21.487500000000001</v>
      </c>
      <c r="W1812" s="4">
        <v>0</v>
      </c>
    </row>
    <row r="1813" spans="1:23" x14ac:dyDescent="0.25">
      <c r="A1813" s="3" t="s">
        <v>1041</v>
      </c>
      <c r="B1813" s="3" t="s">
        <v>1042</v>
      </c>
      <c r="C1813" s="3" t="s">
        <v>3855</v>
      </c>
      <c r="D1813" s="3" t="s">
        <v>56</v>
      </c>
      <c r="E1813" s="4" t="s">
        <v>1026</v>
      </c>
      <c r="F1813" s="3" t="s">
        <v>1085</v>
      </c>
      <c r="G1813" s="3" t="s">
        <v>1086</v>
      </c>
      <c r="H1813" s="3" t="s">
        <v>1020</v>
      </c>
      <c r="I1813" s="3" t="s">
        <v>1047</v>
      </c>
      <c r="J1813" s="3" t="s">
        <v>1022</v>
      </c>
      <c r="K1813" s="3" t="s">
        <v>1025</v>
      </c>
      <c r="L1813" s="5">
        <v>6.25</v>
      </c>
      <c r="M1813" s="4">
        <v>10</v>
      </c>
      <c r="N1813" s="5">
        <v>21.6</v>
      </c>
      <c r="O1813" s="5">
        <v>2.16</v>
      </c>
      <c r="P1813" s="4">
        <v>104</v>
      </c>
      <c r="Q1813" s="6">
        <v>9.6153846153846203</v>
      </c>
      <c r="R1813" s="7">
        <v>2.8737499999999998</v>
      </c>
      <c r="S1813" s="6">
        <v>0</v>
      </c>
      <c r="T1813" s="5">
        <v>0</v>
      </c>
      <c r="U1813" s="5">
        <v>0</v>
      </c>
      <c r="V1813" s="5">
        <f t="shared" si="36"/>
        <v>21.6</v>
      </c>
      <c r="W1813" s="4">
        <v>0</v>
      </c>
    </row>
    <row r="1814" spans="1:23" x14ac:dyDescent="0.25">
      <c r="A1814" s="3" t="s">
        <v>1041</v>
      </c>
      <c r="B1814" s="3" t="s">
        <v>1042</v>
      </c>
      <c r="C1814" s="3" t="s">
        <v>3856</v>
      </c>
      <c r="D1814" s="3" t="s">
        <v>3857</v>
      </c>
      <c r="E1814" s="4" t="s">
        <v>1026</v>
      </c>
      <c r="F1814" s="3" t="s">
        <v>1018</v>
      </c>
      <c r="G1814" s="3" t="s">
        <v>870</v>
      </c>
      <c r="H1814" s="3" t="s">
        <v>1020</v>
      </c>
      <c r="I1814" s="3" t="s">
        <v>1047</v>
      </c>
      <c r="J1814" s="3" t="s">
        <v>1022</v>
      </c>
      <c r="K1814" s="3" t="s">
        <v>1039</v>
      </c>
      <c r="L1814" s="5">
        <v>6.25</v>
      </c>
      <c r="M1814" s="4">
        <v>21</v>
      </c>
      <c r="N1814" s="5">
        <v>21.687499837500003</v>
      </c>
      <c r="O1814" s="5">
        <v>1.0327380875000001</v>
      </c>
      <c r="P1814" s="4">
        <v>137</v>
      </c>
      <c r="Q1814" s="6">
        <v>15.3284671532847</v>
      </c>
      <c r="R1814" s="7">
        <v>1.01459854014599</v>
      </c>
      <c r="S1814" s="6">
        <v>0</v>
      </c>
      <c r="T1814" s="5">
        <v>0</v>
      </c>
      <c r="U1814" s="5">
        <v>0</v>
      </c>
      <c r="V1814" s="5">
        <f t="shared" si="36"/>
        <v>21.687499837500003</v>
      </c>
      <c r="W1814" s="4">
        <v>0</v>
      </c>
    </row>
    <row r="1815" spans="1:23" x14ac:dyDescent="0.25">
      <c r="A1815" s="3" t="s">
        <v>1041</v>
      </c>
      <c r="B1815" s="3" t="s">
        <v>1042</v>
      </c>
      <c r="C1815" s="3" t="s">
        <v>3858</v>
      </c>
      <c r="D1815" s="3" t="s">
        <v>353</v>
      </c>
      <c r="E1815" s="4" t="s">
        <v>1026</v>
      </c>
      <c r="F1815" s="3" t="s">
        <v>1024</v>
      </c>
      <c r="G1815" s="3" t="s">
        <v>992</v>
      </c>
      <c r="H1815" s="3" t="s">
        <v>1020</v>
      </c>
      <c r="I1815" s="3" t="s">
        <v>1047</v>
      </c>
      <c r="J1815" s="3" t="s">
        <v>1022</v>
      </c>
      <c r="K1815" s="3" t="s">
        <v>1025</v>
      </c>
      <c r="L1815" s="5">
        <v>6.25</v>
      </c>
      <c r="M1815" s="4">
        <v>9</v>
      </c>
      <c r="N1815" s="5">
        <v>21.774999937499999</v>
      </c>
      <c r="O1815" s="5">
        <v>2.4194444374999997</v>
      </c>
      <c r="P1815" s="4">
        <v>182</v>
      </c>
      <c r="Q1815" s="6">
        <v>4.9450549450549497</v>
      </c>
      <c r="R1815" s="7">
        <v>1.7109340659340699</v>
      </c>
      <c r="S1815" s="6">
        <v>0</v>
      </c>
      <c r="T1815" s="5">
        <v>0</v>
      </c>
      <c r="U1815" s="5">
        <v>0</v>
      </c>
      <c r="V1815" s="5">
        <f t="shared" si="36"/>
        <v>21.774999937499999</v>
      </c>
      <c r="W1815" s="4">
        <v>0</v>
      </c>
    </row>
    <row r="1816" spans="1:23" x14ac:dyDescent="0.25">
      <c r="A1816" s="3" t="s">
        <v>1041</v>
      </c>
      <c r="B1816" s="3" t="s">
        <v>1042</v>
      </c>
      <c r="C1816" s="3" t="s">
        <v>3859</v>
      </c>
      <c r="D1816" s="3" t="s">
        <v>1338</v>
      </c>
      <c r="E1816" s="4" t="s">
        <v>1026</v>
      </c>
      <c r="F1816" s="3" t="s">
        <v>1085</v>
      </c>
      <c r="G1816" s="3" t="s">
        <v>923</v>
      </c>
      <c r="H1816" s="3" t="s">
        <v>1020</v>
      </c>
      <c r="I1816" s="3" t="s">
        <v>1047</v>
      </c>
      <c r="J1816" s="3" t="s">
        <v>1022</v>
      </c>
      <c r="K1816" s="3" t="s">
        <v>1025</v>
      </c>
      <c r="L1816" s="5">
        <v>6.25</v>
      </c>
      <c r="M1816" s="4">
        <v>4</v>
      </c>
      <c r="N1816" s="5">
        <v>21.824999999999999</v>
      </c>
      <c r="O1816" s="5">
        <v>5.4562499999999998</v>
      </c>
      <c r="P1816" s="4">
        <v>50</v>
      </c>
      <c r="Q1816" s="6">
        <v>8</v>
      </c>
      <c r="R1816" s="7">
        <v>1.1796</v>
      </c>
      <c r="S1816" s="6">
        <v>0</v>
      </c>
      <c r="T1816" s="5">
        <v>0</v>
      </c>
      <c r="U1816" s="5">
        <v>0</v>
      </c>
      <c r="V1816" s="5">
        <f t="shared" si="36"/>
        <v>21.824999999999999</v>
      </c>
      <c r="W1816" s="4">
        <v>0</v>
      </c>
    </row>
    <row r="1817" spans="1:23" x14ac:dyDescent="0.25">
      <c r="A1817" s="3" t="s">
        <v>1041</v>
      </c>
      <c r="B1817" s="3" t="s">
        <v>1042</v>
      </c>
      <c r="C1817" s="3" t="s">
        <v>3860</v>
      </c>
      <c r="D1817" s="3" t="s">
        <v>3861</v>
      </c>
      <c r="E1817" s="4" t="s">
        <v>1026</v>
      </c>
      <c r="F1817" s="3" t="s">
        <v>1241</v>
      </c>
      <c r="G1817" s="3" t="s">
        <v>1867</v>
      </c>
      <c r="H1817" s="3" t="s">
        <v>1020</v>
      </c>
      <c r="I1817" s="3" t="s">
        <v>1047</v>
      </c>
      <c r="J1817" s="3" t="s">
        <v>1022</v>
      </c>
      <c r="K1817" s="3" t="s">
        <v>1025</v>
      </c>
      <c r="L1817" s="5">
        <v>6.25</v>
      </c>
      <c r="M1817" s="4">
        <v>22</v>
      </c>
      <c r="N1817" s="5">
        <v>21.837499750000003</v>
      </c>
      <c r="O1817" s="5">
        <v>0.99261362500000005</v>
      </c>
      <c r="P1817" s="4">
        <v>599</v>
      </c>
      <c r="Q1817" s="6">
        <v>3.6727879799666101</v>
      </c>
      <c r="R1817" s="7">
        <v>1.75826377295492</v>
      </c>
      <c r="S1817" s="6">
        <v>0</v>
      </c>
      <c r="T1817" s="5">
        <v>0</v>
      </c>
      <c r="U1817" s="5">
        <v>0</v>
      </c>
      <c r="V1817" s="5">
        <f t="shared" si="36"/>
        <v>21.837499750000003</v>
      </c>
      <c r="W1817" s="4">
        <v>0</v>
      </c>
    </row>
    <row r="1818" spans="1:23" x14ac:dyDescent="0.25">
      <c r="A1818" s="3" t="s">
        <v>1041</v>
      </c>
      <c r="B1818" s="3" t="s">
        <v>1042</v>
      </c>
      <c r="C1818" s="3" t="s">
        <v>2397</v>
      </c>
      <c r="D1818" s="3" t="s">
        <v>1253</v>
      </c>
      <c r="E1818" s="4" t="s">
        <v>1026</v>
      </c>
      <c r="F1818" s="3" t="s">
        <v>1067</v>
      </c>
      <c r="G1818" s="3" t="s">
        <v>887</v>
      </c>
      <c r="H1818" s="3" t="s">
        <v>1020</v>
      </c>
      <c r="I1818" s="3" t="s">
        <v>1047</v>
      </c>
      <c r="J1818" s="3" t="s">
        <v>1022</v>
      </c>
      <c r="K1818" s="3" t="s">
        <v>1025</v>
      </c>
      <c r="L1818" s="5">
        <v>6.25</v>
      </c>
      <c r="M1818" s="4">
        <v>12</v>
      </c>
      <c r="N1818" s="5">
        <v>22.149999900000001</v>
      </c>
      <c r="O1818" s="5">
        <v>1.8458333250000001</v>
      </c>
      <c r="P1818" s="4">
        <v>292</v>
      </c>
      <c r="Q1818" s="6">
        <v>4.10958904109589</v>
      </c>
      <c r="R1818" s="7">
        <v>3.1784246575342499</v>
      </c>
      <c r="S1818" s="6">
        <v>0</v>
      </c>
      <c r="T1818" s="5">
        <v>0</v>
      </c>
      <c r="U1818" s="5">
        <v>0</v>
      </c>
      <c r="V1818" s="5">
        <f t="shared" si="36"/>
        <v>22.149999900000001</v>
      </c>
      <c r="W1818" s="4">
        <v>0</v>
      </c>
    </row>
    <row r="1819" spans="1:23" x14ac:dyDescent="0.25">
      <c r="A1819" s="3" t="s">
        <v>1041</v>
      </c>
      <c r="B1819" s="3" t="s">
        <v>1042</v>
      </c>
      <c r="C1819" s="3" t="s">
        <v>2398</v>
      </c>
      <c r="D1819" s="3" t="s">
        <v>1396</v>
      </c>
      <c r="E1819" s="4" t="s">
        <v>1026</v>
      </c>
      <c r="F1819" s="3" t="s">
        <v>1241</v>
      </c>
      <c r="G1819" s="3" t="s">
        <v>265</v>
      </c>
      <c r="H1819" s="3" t="s">
        <v>1020</v>
      </c>
      <c r="I1819" s="3" t="s">
        <v>1047</v>
      </c>
      <c r="J1819" s="3" t="s">
        <v>1022</v>
      </c>
      <c r="K1819" s="3" t="s">
        <v>1025</v>
      </c>
      <c r="L1819" s="5">
        <v>6.25</v>
      </c>
      <c r="M1819" s="4">
        <v>6</v>
      </c>
      <c r="N1819" s="5">
        <v>22.162500000000001</v>
      </c>
      <c r="O1819" s="5">
        <v>3.6937500000000001</v>
      </c>
      <c r="P1819" s="4">
        <v>50</v>
      </c>
      <c r="Q1819" s="6">
        <v>12</v>
      </c>
      <c r="R1819" s="7">
        <v>2.282</v>
      </c>
      <c r="S1819" s="6">
        <v>0</v>
      </c>
      <c r="T1819" s="5">
        <v>0</v>
      </c>
      <c r="U1819" s="5">
        <v>0</v>
      </c>
      <c r="V1819" s="5">
        <f t="shared" si="36"/>
        <v>22.162500000000001</v>
      </c>
      <c r="W1819" s="4">
        <v>0</v>
      </c>
    </row>
    <row r="1820" spans="1:23" x14ac:dyDescent="0.25">
      <c r="A1820" s="3" t="s">
        <v>1041</v>
      </c>
      <c r="B1820" s="3" t="s">
        <v>1042</v>
      </c>
      <c r="C1820" s="3" t="s">
        <v>2399</v>
      </c>
      <c r="D1820" s="3" t="s">
        <v>446</v>
      </c>
      <c r="E1820" s="4" t="s">
        <v>1026</v>
      </c>
      <c r="F1820" s="3" t="s">
        <v>1018</v>
      </c>
      <c r="G1820" s="3" t="s">
        <v>1238</v>
      </c>
      <c r="H1820" s="3" t="s">
        <v>1020</v>
      </c>
      <c r="I1820" s="3" t="s">
        <v>1047</v>
      </c>
      <c r="J1820" s="3" t="s">
        <v>1022</v>
      </c>
      <c r="K1820" s="3" t="s">
        <v>1025</v>
      </c>
      <c r="L1820" s="5">
        <v>6.25</v>
      </c>
      <c r="M1820" s="4">
        <v>19</v>
      </c>
      <c r="N1820" s="5">
        <v>22.237499775</v>
      </c>
      <c r="O1820" s="5">
        <v>1.170394725</v>
      </c>
      <c r="P1820" s="4">
        <v>532</v>
      </c>
      <c r="Q1820" s="6">
        <v>3.5714285714285698</v>
      </c>
      <c r="R1820" s="7">
        <v>6.5554511278195502</v>
      </c>
      <c r="S1820" s="6">
        <v>0</v>
      </c>
      <c r="T1820" s="5">
        <v>0</v>
      </c>
      <c r="U1820" s="5">
        <v>0</v>
      </c>
      <c r="V1820" s="5">
        <f t="shared" si="36"/>
        <v>22.237499775</v>
      </c>
      <c r="W1820" s="4">
        <v>0</v>
      </c>
    </row>
    <row r="1821" spans="1:23" x14ac:dyDescent="0.25">
      <c r="A1821" s="3" t="s">
        <v>1041</v>
      </c>
      <c r="B1821" s="3" t="s">
        <v>1042</v>
      </c>
      <c r="C1821" s="3" t="s">
        <v>2400</v>
      </c>
      <c r="D1821" s="3" t="s">
        <v>1403</v>
      </c>
      <c r="E1821" s="4" t="s">
        <v>1026</v>
      </c>
      <c r="F1821" s="3" t="s">
        <v>1018</v>
      </c>
      <c r="G1821" s="3" t="s">
        <v>1238</v>
      </c>
      <c r="H1821" s="3" t="s">
        <v>1020</v>
      </c>
      <c r="I1821" s="3" t="s">
        <v>1047</v>
      </c>
      <c r="J1821" s="3" t="s">
        <v>1022</v>
      </c>
      <c r="K1821" s="3" t="s">
        <v>1025</v>
      </c>
      <c r="L1821" s="5">
        <v>6.25</v>
      </c>
      <c r="M1821" s="4">
        <v>15</v>
      </c>
      <c r="N1821" s="5">
        <v>22.299999937500001</v>
      </c>
      <c r="O1821" s="5">
        <v>1.4866666625</v>
      </c>
      <c r="P1821" s="4">
        <v>829</v>
      </c>
      <c r="Q1821" s="6">
        <v>1.8094089264173701</v>
      </c>
      <c r="R1821" s="7">
        <v>3.0700844390832298</v>
      </c>
      <c r="S1821" s="6">
        <v>0</v>
      </c>
      <c r="T1821" s="5">
        <v>0</v>
      </c>
      <c r="U1821" s="5">
        <v>0</v>
      </c>
      <c r="V1821" s="5">
        <f t="shared" si="36"/>
        <v>22.299999937500001</v>
      </c>
      <c r="W1821" s="4">
        <v>0</v>
      </c>
    </row>
    <row r="1822" spans="1:23" x14ac:dyDescent="0.25">
      <c r="A1822" s="3" t="s">
        <v>1041</v>
      </c>
      <c r="B1822" s="3" t="s">
        <v>1042</v>
      </c>
      <c r="C1822" s="3" t="s">
        <v>2401</v>
      </c>
      <c r="D1822" s="3" t="s">
        <v>58</v>
      </c>
      <c r="E1822" s="4" t="s">
        <v>1026</v>
      </c>
      <c r="F1822" s="3" t="s">
        <v>1024</v>
      </c>
      <c r="G1822" s="3" t="s">
        <v>992</v>
      </c>
      <c r="H1822" s="3" t="s">
        <v>1020</v>
      </c>
      <c r="I1822" s="3" t="s">
        <v>1047</v>
      </c>
      <c r="J1822" s="3" t="s">
        <v>1022</v>
      </c>
      <c r="K1822" s="3" t="s">
        <v>1025</v>
      </c>
      <c r="L1822" s="5">
        <v>6.25</v>
      </c>
      <c r="M1822" s="4">
        <v>7</v>
      </c>
      <c r="N1822" s="5">
        <v>22.387499925</v>
      </c>
      <c r="O1822" s="5">
        <v>3.1982142749999998</v>
      </c>
      <c r="P1822" s="4">
        <v>134</v>
      </c>
      <c r="Q1822" s="6">
        <v>5.2238805970149196</v>
      </c>
      <c r="R1822" s="7">
        <v>1.3614925373134299</v>
      </c>
      <c r="S1822" s="6">
        <v>0</v>
      </c>
      <c r="T1822" s="5">
        <v>0</v>
      </c>
      <c r="U1822" s="5">
        <v>0</v>
      </c>
      <c r="V1822" s="5">
        <f t="shared" si="36"/>
        <v>22.387499925</v>
      </c>
      <c r="W1822" s="4">
        <v>0</v>
      </c>
    </row>
    <row r="1823" spans="1:23" x14ac:dyDescent="0.25">
      <c r="A1823" s="3" t="s">
        <v>1041</v>
      </c>
      <c r="B1823" s="3" t="s">
        <v>1042</v>
      </c>
      <c r="C1823" s="3" t="s">
        <v>2402</v>
      </c>
      <c r="D1823" s="3" t="s">
        <v>950</v>
      </c>
      <c r="E1823" s="4" t="s">
        <v>1026</v>
      </c>
      <c r="F1823" s="3" t="s">
        <v>1018</v>
      </c>
      <c r="G1823" s="3" t="s">
        <v>190</v>
      </c>
      <c r="H1823" s="3" t="s">
        <v>1020</v>
      </c>
      <c r="I1823" s="3" t="s">
        <v>1047</v>
      </c>
      <c r="J1823" s="3" t="s">
        <v>1022</v>
      </c>
      <c r="K1823" s="3" t="s">
        <v>1025</v>
      </c>
      <c r="L1823" s="5">
        <v>6.25</v>
      </c>
      <c r="M1823" s="4">
        <v>14</v>
      </c>
      <c r="N1823" s="5">
        <v>22.449999949999999</v>
      </c>
      <c r="O1823" s="5">
        <v>1.6035714249999999</v>
      </c>
      <c r="P1823" s="4">
        <v>509</v>
      </c>
      <c r="Q1823" s="6">
        <v>2.7504911591355601</v>
      </c>
      <c r="R1823" s="7">
        <v>1.3223968565815301</v>
      </c>
      <c r="S1823" s="6">
        <v>0</v>
      </c>
      <c r="T1823" s="5">
        <v>0</v>
      </c>
      <c r="U1823" s="5">
        <v>0</v>
      </c>
      <c r="V1823" s="5">
        <f t="shared" si="36"/>
        <v>22.449999949999999</v>
      </c>
      <c r="W1823" s="4">
        <v>0</v>
      </c>
    </row>
    <row r="1824" spans="1:23" x14ac:dyDescent="0.25">
      <c r="A1824" s="3" t="s">
        <v>1041</v>
      </c>
      <c r="B1824" s="3" t="s">
        <v>1042</v>
      </c>
      <c r="C1824" s="3" t="s">
        <v>2403</v>
      </c>
      <c r="D1824" s="3" t="s">
        <v>2404</v>
      </c>
      <c r="E1824" s="4" t="s">
        <v>1026</v>
      </c>
      <c r="F1824" s="3" t="s">
        <v>1018</v>
      </c>
      <c r="G1824" s="3" t="s">
        <v>746</v>
      </c>
      <c r="H1824" s="3" t="s">
        <v>1020</v>
      </c>
      <c r="I1824" s="3" t="s">
        <v>1047</v>
      </c>
      <c r="J1824" s="3" t="s">
        <v>1022</v>
      </c>
      <c r="K1824" s="3" t="s">
        <v>1039</v>
      </c>
      <c r="L1824" s="5">
        <v>6.25</v>
      </c>
      <c r="M1824" s="4">
        <v>14</v>
      </c>
      <c r="N1824" s="5">
        <v>22.474999924999999</v>
      </c>
      <c r="O1824" s="5">
        <v>1.6053571375</v>
      </c>
      <c r="P1824" s="4">
        <v>609</v>
      </c>
      <c r="Q1824" s="6">
        <v>2.29885057471264</v>
      </c>
      <c r="R1824" s="7">
        <v>1.6515599343185501</v>
      </c>
      <c r="S1824" s="6">
        <v>0</v>
      </c>
      <c r="T1824" s="5">
        <v>0</v>
      </c>
      <c r="U1824" s="5">
        <v>0</v>
      </c>
      <c r="V1824" s="5">
        <f t="shared" si="36"/>
        <v>22.474999924999999</v>
      </c>
      <c r="W1824" s="4">
        <v>0</v>
      </c>
    </row>
    <row r="1825" spans="1:23" x14ac:dyDescent="0.25">
      <c r="A1825" s="3" t="s">
        <v>1041</v>
      </c>
      <c r="B1825" s="3" t="s">
        <v>1042</v>
      </c>
      <c r="C1825" s="3" t="s">
        <v>2405</v>
      </c>
      <c r="D1825" s="3" t="s">
        <v>1699</v>
      </c>
      <c r="E1825" s="4" t="s">
        <v>1026</v>
      </c>
      <c r="F1825" s="3" t="s">
        <v>1061</v>
      </c>
      <c r="G1825" s="3" t="s">
        <v>2918</v>
      </c>
      <c r="H1825" s="3" t="s">
        <v>1020</v>
      </c>
      <c r="I1825" s="3" t="s">
        <v>1047</v>
      </c>
      <c r="J1825" s="3" t="s">
        <v>1022</v>
      </c>
      <c r="K1825" s="3" t="s">
        <v>1039</v>
      </c>
      <c r="L1825" s="5">
        <v>6.25</v>
      </c>
      <c r="M1825" s="4">
        <v>8</v>
      </c>
      <c r="N1825" s="5">
        <v>22.487500000000001</v>
      </c>
      <c r="O1825" s="5">
        <v>2.8109375000000001</v>
      </c>
      <c r="P1825" s="4">
        <v>22</v>
      </c>
      <c r="Q1825" s="6">
        <v>36.363636363636402</v>
      </c>
      <c r="R1825" s="7">
        <v>1.6340909090909099</v>
      </c>
      <c r="S1825" s="6">
        <v>0</v>
      </c>
      <c r="T1825" s="5">
        <v>0</v>
      </c>
      <c r="U1825" s="5">
        <v>0</v>
      </c>
      <c r="V1825" s="5">
        <f t="shared" si="36"/>
        <v>22.487500000000001</v>
      </c>
      <c r="W1825" s="4">
        <v>0</v>
      </c>
    </row>
    <row r="1826" spans="1:23" x14ac:dyDescent="0.25">
      <c r="A1826" s="3" t="s">
        <v>1041</v>
      </c>
      <c r="B1826" s="3" t="s">
        <v>1042</v>
      </c>
      <c r="C1826" s="3" t="s">
        <v>2406</v>
      </c>
      <c r="D1826" s="3" t="s">
        <v>2407</v>
      </c>
      <c r="E1826" s="4" t="s">
        <v>1026</v>
      </c>
      <c r="F1826" s="3" t="s">
        <v>1241</v>
      </c>
      <c r="G1826" s="3" t="s">
        <v>778</v>
      </c>
      <c r="H1826" s="3" t="s">
        <v>1020</v>
      </c>
      <c r="I1826" s="3" t="s">
        <v>1047</v>
      </c>
      <c r="J1826" s="3" t="s">
        <v>1022</v>
      </c>
      <c r="K1826" s="3" t="s">
        <v>1025</v>
      </c>
      <c r="L1826" s="5">
        <v>6.25</v>
      </c>
      <c r="M1826" s="4">
        <v>11</v>
      </c>
      <c r="N1826" s="5">
        <v>22.499999912499998</v>
      </c>
      <c r="O1826" s="5">
        <v>2.0454545374999999</v>
      </c>
      <c r="P1826" s="4">
        <v>313</v>
      </c>
      <c r="Q1826" s="6">
        <v>3.51437699680511</v>
      </c>
      <c r="R1826" s="7">
        <v>2.78019169329073</v>
      </c>
      <c r="S1826" s="6">
        <v>0</v>
      </c>
      <c r="T1826" s="5">
        <v>0</v>
      </c>
      <c r="U1826" s="5">
        <v>0</v>
      </c>
      <c r="V1826" s="5">
        <f t="shared" si="36"/>
        <v>22.499999912499998</v>
      </c>
      <c r="W1826" s="4">
        <v>0</v>
      </c>
    </row>
    <row r="1827" spans="1:23" x14ac:dyDescent="0.25">
      <c r="A1827" s="3" t="s">
        <v>1041</v>
      </c>
      <c r="B1827" s="3" t="s">
        <v>1042</v>
      </c>
      <c r="C1827" s="3" t="s">
        <v>2408</v>
      </c>
      <c r="D1827" s="3" t="s">
        <v>1699</v>
      </c>
      <c r="E1827" s="4" t="s">
        <v>1026</v>
      </c>
      <c r="F1827" s="3" t="s">
        <v>1018</v>
      </c>
      <c r="G1827" s="3" t="s">
        <v>109</v>
      </c>
      <c r="H1827" s="3" t="s">
        <v>1020</v>
      </c>
      <c r="I1827" s="3" t="s">
        <v>1047</v>
      </c>
      <c r="J1827" s="3" t="s">
        <v>1022</v>
      </c>
      <c r="K1827" s="3" t="s">
        <v>1025</v>
      </c>
      <c r="L1827" s="5">
        <v>6.25</v>
      </c>
      <c r="M1827" s="4">
        <v>23</v>
      </c>
      <c r="N1827" s="5">
        <v>22.562499749999997</v>
      </c>
      <c r="O1827" s="5">
        <v>0.98097824999999994</v>
      </c>
      <c r="P1827" s="4">
        <v>667</v>
      </c>
      <c r="Q1827" s="6">
        <v>3.4482758620689702</v>
      </c>
      <c r="R1827" s="7">
        <v>5.2832083958020997</v>
      </c>
      <c r="S1827" s="6">
        <v>0</v>
      </c>
      <c r="T1827" s="5">
        <v>0</v>
      </c>
      <c r="U1827" s="5">
        <v>0</v>
      </c>
      <c r="V1827" s="5">
        <f t="shared" si="36"/>
        <v>22.562499749999997</v>
      </c>
      <c r="W1827" s="4">
        <v>0</v>
      </c>
    </row>
    <row r="1828" spans="1:23" x14ac:dyDescent="0.25">
      <c r="A1828" s="3" t="s">
        <v>1041</v>
      </c>
      <c r="B1828" s="3" t="s">
        <v>1042</v>
      </c>
      <c r="C1828" s="3" t="s">
        <v>2409</v>
      </c>
      <c r="D1828" s="3" t="s">
        <v>2410</v>
      </c>
      <c r="E1828" s="4" t="s">
        <v>1026</v>
      </c>
      <c r="F1828" s="3" t="s">
        <v>1241</v>
      </c>
      <c r="G1828" s="3" t="s">
        <v>778</v>
      </c>
      <c r="H1828" s="3" t="s">
        <v>1020</v>
      </c>
      <c r="I1828" s="3" t="s">
        <v>1047</v>
      </c>
      <c r="J1828" s="3" t="s">
        <v>1022</v>
      </c>
      <c r="K1828" s="3" t="s">
        <v>1025</v>
      </c>
      <c r="L1828" s="5">
        <v>6.25</v>
      </c>
      <c r="M1828" s="4">
        <v>11</v>
      </c>
      <c r="N1828" s="5">
        <v>22.6999999875</v>
      </c>
      <c r="O1828" s="5">
        <v>2.0636363625</v>
      </c>
      <c r="P1828" s="4">
        <v>463</v>
      </c>
      <c r="Q1828" s="6">
        <v>2.3758099352051798</v>
      </c>
      <c r="R1828" s="7">
        <v>3.4090712742980598</v>
      </c>
      <c r="S1828" s="6">
        <v>0</v>
      </c>
      <c r="T1828" s="5">
        <v>0</v>
      </c>
      <c r="U1828" s="5">
        <v>0</v>
      </c>
      <c r="V1828" s="5">
        <f t="shared" si="36"/>
        <v>22.6999999875</v>
      </c>
      <c r="W1828" s="4">
        <v>0</v>
      </c>
    </row>
    <row r="1829" spans="1:23" x14ac:dyDescent="0.25">
      <c r="A1829" s="3" t="s">
        <v>1041</v>
      </c>
      <c r="B1829" s="3" t="s">
        <v>1042</v>
      </c>
      <c r="C1829" s="3" t="s">
        <v>2411</v>
      </c>
      <c r="D1829" s="3" t="s">
        <v>1444</v>
      </c>
      <c r="E1829" s="4" t="s">
        <v>1026</v>
      </c>
      <c r="F1829" s="3" t="s">
        <v>1085</v>
      </c>
      <c r="G1829" s="3" t="s">
        <v>923</v>
      </c>
      <c r="H1829" s="3" t="s">
        <v>1020</v>
      </c>
      <c r="I1829" s="3" t="s">
        <v>1047</v>
      </c>
      <c r="J1829" s="3" t="s">
        <v>1022</v>
      </c>
      <c r="K1829" s="3" t="s">
        <v>1025</v>
      </c>
      <c r="L1829" s="5">
        <v>6.25</v>
      </c>
      <c r="M1829" s="4">
        <v>8</v>
      </c>
      <c r="N1829" s="5">
        <v>22.787500000000001</v>
      </c>
      <c r="O1829" s="5">
        <v>2.8484375000000002</v>
      </c>
      <c r="P1829" s="4">
        <v>110</v>
      </c>
      <c r="Q1829" s="6">
        <v>7.2727272727272698</v>
      </c>
      <c r="R1829" s="7">
        <v>1.05454545454545</v>
      </c>
      <c r="S1829" s="6">
        <v>0</v>
      </c>
      <c r="T1829" s="5">
        <v>0</v>
      </c>
      <c r="U1829" s="5">
        <v>0</v>
      </c>
      <c r="V1829" s="5">
        <f t="shared" si="36"/>
        <v>22.787500000000001</v>
      </c>
      <c r="W1829" s="4">
        <v>0</v>
      </c>
    </row>
    <row r="1830" spans="1:23" x14ac:dyDescent="0.25">
      <c r="A1830" s="3" t="s">
        <v>1041</v>
      </c>
      <c r="B1830" s="3" t="s">
        <v>1042</v>
      </c>
      <c r="C1830" s="3" t="s">
        <v>2412</v>
      </c>
      <c r="D1830" s="3" t="s">
        <v>961</v>
      </c>
      <c r="E1830" s="4" t="s">
        <v>1026</v>
      </c>
      <c r="F1830" s="3" t="s">
        <v>1018</v>
      </c>
      <c r="G1830" s="3" t="s">
        <v>190</v>
      </c>
      <c r="H1830" s="3" t="s">
        <v>1020</v>
      </c>
      <c r="I1830" s="3" t="s">
        <v>1047</v>
      </c>
      <c r="J1830" s="3" t="s">
        <v>1022</v>
      </c>
      <c r="K1830" s="3" t="s">
        <v>1025</v>
      </c>
      <c r="L1830" s="5">
        <v>6.25</v>
      </c>
      <c r="M1830" s="4">
        <v>8</v>
      </c>
      <c r="N1830" s="5">
        <v>22.8125</v>
      </c>
      <c r="O1830" s="5">
        <v>2.8515625</v>
      </c>
      <c r="P1830" s="4">
        <v>154</v>
      </c>
      <c r="Q1830" s="6">
        <v>5.1948051948051903</v>
      </c>
      <c r="R1830" s="7">
        <v>1.58896103896104</v>
      </c>
      <c r="S1830" s="6">
        <v>0</v>
      </c>
      <c r="T1830" s="5">
        <v>0</v>
      </c>
      <c r="U1830" s="5">
        <v>0</v>
      </c>
      <c r="V1830" s="5">
        <f t="shared" si="36"/>
        <v>22.8125</v>
      </c>
      <c r="W1830" s="4">
        <v>0</v>
      </c>
    </row>
    <row r="1831" spans="1:23" x14ac:dyDescent="0.25">
      <c r="A1831" s="3" t="s">
        <v>1041</v>
      </c>
      <c r="B1831" s="3" t="s">
        <v>1042</v>
      </c>
      <c r="C1831" s="3" t="s">
        <v>2413</v>
      </c>
      <c r="D1831" s="3" t="s">
        <v>1444</v>
      </c>
      <c r="E1831" s="4" t="s">
        <v>1026</v>
      </c>
      <c r="F1831" s="3" t="s">
        <v>1241</v>
      </c>
      <c r="G1831" s="3" t="s">
        <v>1263</v>
      </c>
      <c r="H1831" s="3" t="s">
        <v>1020</v>
      </c>
      <c r="I1831" s="3" t="s">
        <v>1047</v>
      </c>
      <c r="J1831" s="3" t="s">
        <v>1022</v>
      </c>
      <c r="K1831" s="3" t="s">
        <v>1025</v>
      </c>
      <c r="L1831" s="5">
        <v>6.25</v>
      </c>
      <c r="M1831" s="4">
        <v>16</v>
      </c>
      <c r="N1831" s="5">
        <v>22.824999999999999</v>
      </c>
      <c r="O1831" s="5">
        <v>1.4265625</v>
      </c>
      <c r="P1831" s="4">
        <v>492</v>
      </c>
      <c r="Q1831" s="6">
        <v>3.2520325203252001</v>
      </c>
      <c r="R1831" s="7">
        <v>1.80772357723577</v>
      </c>
      <c r="S1831" s="6">
        <v>0</v>
      </c>
      <c r="T1831" s="5">
        <v>0</v>
      </c>
      <c r="U1831" s="5">
        <v>0</v>
      </c>
      <c r="V1831" s="5">
        <f t="shared" si="36"/>
        <v>22.824999999999999</v>
      </c>
      <c r="W1831" s="4">
        <v>0</v>
      </c>
    </row>
    <row r="1832" spans="1:23" x14ac:dyDescent="0.25">
      <c r="A1832" s="3" t="s">
        <v>1041</v>
      </c>
      <c r="B1832" s="3" t="s">
        <v>1042</v>
      </c>
      <c r="C1832" s="3" t="s">
        <v>2414</v>
      </c>
      <c r="D1832" s="3" t="s">
        <v>56</v>
      </c>
      <c r="E1832" s="4" t="s">
        <v>1026</v>
      </c>
      <c r="F1832" s="3" t="s">
        <v>1081</v>
      </c>
      <c r="G1832" s="3" t="s">
        <v>1082</v>
      </c>
      <c r="H1832" s="3" t="s">
        <v>1020</v>
      </c>
      <c r="I1832" s="3" t="s">
        <v>1047</v>
      </c>
      <c r="J1832" s="3" t="s">
        <v>1022</v>
      </c>
      <c r="K1832" s="3" t="s">
        <v>1025</v>
      </c>
      <c r="L1832" s="5">
        <v>6.25</v>
      </c>
      <c r="M1832" s="4">
        <v>10</v>
      </c>
      <c r="N1832" s="5">
        <v>22.987500000000001</v>
      </c>
      <c r="O1832" s="5">
        <v>2.2987500000000001</v>
      </c>
      <c r="P1832" s="4">
        <v>63</v>
      </c>
      <c r="Q1832" s="6">
        <v>15.8730158730159</v>
      </c>
      <c r="R1832" s="7">
        <v>2.4142857142857101</v>
      </c>
      <c r="S1832" s="6">
        <v>0</v>
      </c>
      <c r="T1832" s="5">
        <v>0</v>
      </c>
      <c r="U1832" s="5">
        <v>0</v>
      </c>
      <c r="V1832" s="5">
        <f t="shared" si="36"/>
        <v>22.987500000000001</v>
      </c>
      <c r="W1832" s="4">
        <v>0</v>
      </c>
    </row>
    <row r="1833" spans="1:23" x14ac:dyDescent="0.25">
      <c r="A1833" s="3" t="s">
        <v>1041</v>
      </c>
      <c r="B1833" s="3" t="s">
        <v>1042</v>
      </c>
      <c r="C1833" s="3" t="s">
        <v>2415</v>
      </c>
      <c r="D1833" s="3" t="s">
        <v>1184</v>
      </c>
      <c r="E1833" s="4" t="s">
        <v>1026</v>
      </c>
      <c r="F1833" s="3" t="s">
        <v>1074</v>
      </c>
      <c r="G1833" s="3" t="s">
        <v>1605</v>
      </c>
      <c r="H1833" s="3" t="s">
        <v>1020</v>
      </c>
      <c r="I1833" s="3" t="s">
        <v>1047</v>
      </c>
      <c r="J1833" s="3" t="s">
        <v>1022</v>
      </c>
      <c r="K1833" s="3" t="s">
        <v>1039</v>
      </c>
      <c r="L1833" s="5">
        <v>6.25</v>
      </c>
      <c r="M1833" s="4">
        <v>6</v>
      </c>
      <c r="N1833" s="5">
        <v>23.074999949999999</v>
      </c>
      <c r="O1833" s="5">
        <v>3.8458333250000001</v>
      </c>
      <c r="P1833" s="4">
        <v>121</v>
      </c>
      <c r="Q1833" s="6">
        <v>4.95867768595041</v>
      </c>
      <c r="R1833" s="7">
        <v>2.0526446280991699</v>
      </c>
      <c r="S1833" s="6">
        <v>0</v>
      </c>
      <c r="T1833" s="5">
        <v>0</v>
      </c>
      <c r="U1833" s="5">
        <v>0</v>
      </c>
      <c r="V1833" s="5">
        <f t="shared" si="36"/>
        <v>23.074999949999999</v>
      </c>
      <c r="W1833" s="4">
        <v>0</v>
      </c>
    </row>
    <row r="1834" spans="1:23" x14ac:dyDescent="0.25">
      <c r="A1834" s="3" t="s">
        <v>1041</v>
      </c>
      <c r="B1834" s="3" t="s">
        <v>1042</v>
      </c>
      <c r="C1834" s="3" t="s">
        <v>2416</v>
      </c>
      <c r="D1834" s="3" t="s">
        <v>833</v>
      </c>
      <c r="E1834" s="4" t="s">
        <v>1026</v>
      </c>
      <c r="F1834" s="3" t="s">
        <v>1018</v>
      </c>
      <c r="G1834" s="3" t="s">
        <v>122</v>
      </c>
      <c r="H1834" s="3" t="s">
        <v>1020</v>
      </c>
      <c r="I1834" s="3" t="s">
        <v>1047</v>
      </c>
      <c r="J1834" s="3" t="s">
        <v>1022</v>
      </c>
      <c r="K1834" s="3" t="s">
        <v>1025</v>
      </c>
      <c r="L1834" s="5">
        <v>6.25</v>
      </c>
      <c r="M1834" s="4">
        <v>15</v>
      </c>
      <c r="N1834" s="5">
        <v>23.087499937499999</v>
      </c>
      <c r="O1834" s="5">
        <v>1.5391666625</v>
      </c>
      <c r="P1834" s="4">
        <v>1783</v>
      </c>
      <c r="Q1834" s="6">
        <v>0.841278743690409</v>
      </c>
      <c r="R1834" s="7">
        <v>5.57818283791363</v>
      </c>
      <c r="S1834" s="6">
        <v>0</v>
      </c>
      <c r="T1834" s="5">
        <v>0</v>
      </c>
      <c r="U1834" s="5">
        <v>0</v>
      </c>
      <c r="V1834" s="5">
        <f t="shared" si="36"/>
        <v>23.087499937499999</v>
      </c>
      <c r="W1834" s="4">
        <v>0</v>
      </c>
    </row>
    <row r="1835" spans="1:23" x14ac:dyDescent="0.25">
      <c r="A1835" s="3" t="s">
        <v>1041</v>
      </c>
      <c r="B1835" s="3" t="s">
        <v>1042</v>
      </c>
      <c r="C1835" s="3" t="s">
        <v>2417</v>
      </c>
      <c r="D1835" s="3" t="s">
        <v>344</v>
      </c>
      <c r="E1835" s="4" t="s">
        <v>1026</v>
      </c>
      <c r="F1835" s="3" t="s">
        <v>1241</v>
      </c>
      <c r="G1835" s="3" t="s">
        <v>1263</v>
      </c>
      <c r="H1835" s="3" t="s">
        <v>1020</v>
      </c>
      <c r="I1835" s="3" t="s">
        <v>1047</v>
      </c>
      <c r="J1835" s="3" t="s">
        <v>1022</v>
      </c>
      <c r="K1835" s="3" t="s">
        <v>1025</v>
      </c>
      <c r="L1835" s="5">
        <v>6.25</v>
      </c>
      <c r="M1835" s="4">
        <v>19</v>
      </c>
      <c r="N1835" s="5">
        <v>23.349999887500001</v>
      </c>
      <c r="O1835" s="5">
        <v>1.2289473625</v>
      </c>
      <c r="P1835" s="4">
        <v>182</v>
      </c>
      <c r="Q1835" s="6">
        <v>10.439560439560401</v>
      </c>
      <c r="R1835" s="7">
        <v>2.2994505494505502</v>
      </c>
      <c r="S1835" s="6">
        <v>0</v>
      </c>
      <c r="T1835" s="5">
        <v>0</v>
      </c>
      <c r="U1835" s="5">
        <v>0</v>
      </c>
      <c r="V1835" s="5">
        <f t="shared" si="36"/>
        <v>23.349999887500001</v>
      </c>
      <c r="W1835" s="4">
        <v>0</v>
      </c>
    </row>
    <row r="1836" spans="1:23" x14ac:dyDescent="0.25">
      <c r="A1836" s="3" t="s">
        <v>1041</v>
      </c>
      <c r="B1836" s="3" t="s">
        <v>1042</v>
      </c>
      <c r="C1836" s="3" t="s">
        <v>2418</v>
      </c>
      <c r="D1836" s="3" t="s">
        <v>1272</v>
      </c>
      <c r="E1836" s="4" t="s">
        <v>1026</v>
      </c>
      <c r="F1836" s="3" t="s">
        <v>1085</v>
      </c>
      <c r="G1836" s="3" t="s">
        <v>1086</v>
      </c>
      <c r="H1836" s="3" t="s">
        <v>1020</v>
      </c>
      <c r="I1836" s="3" t="s">
        <v>1047</v>
      </c>
      <c r="J1836" s="3" t="s">
        <v>1022</v>
      </c>
      <c r="K1836" s="3" t="s">
        <v>1025</v>
      </c>
      <c r="L1836" s="5">
        <v>6.25</v>
      </c>
      <c r="M1836" s="4">
        <v>7</v>
      </c>
      <c r="N1836" s="5">
        <v>23.499999949999999</v>
      </c>
      <c r="O1836" s="5">
        <v>3.3571428499999998</v>
      </c>
      <c r="P1836" s="4">
        <v>141</v>
      </c>
      <c r="Q1836" s="6">
        <v>4.9645390070922</v>
      </c>
      <c r="R1836" s="7">
        <v>1.44631205673759</v>
      </c>
      <c r="S1836" s="6">
        <v>0</v>
      </c>
      <c r="T1836" s="5">
        <v>0</v>
      </c>
      <c r="U1836" s="5">
        <v>0</v>
      </c>
      <c r="V1836" s="5">
        <f t="shared" si="36"/>
        <v>23.499999949999999</v>
      </c>
      <c r="W1836" s="4">
        <v>0</v>
      </c>
    </row>
    <row r="1837" spans="1:23" x14ac:dyDescent="0.25">
      <c r="A1837" s="3" t="s">
        <v>1041</v>
      </c>
      <c r="B1837" s="3" t="s">
        <v>1042</v>
      </c>
      <c r="C1837" s="3" t="s">
        <v>2419</v>
      </c>
      <c r="D1837" s="3" t="s">
        <v>1205</v>
      </c>
      <c r="E1837" s="4" t="s">
        <v>1026</v>
      </c>
      <c r="F1837" s="3" t="s">
        <v>1241</v>
      </c>
      <c r="G1837" s="3" t="s">
        <v>851</v>
      </c>
      <c r="H1837" s="3" t="s">
        <v>1020</v>
      </c>
      <c r="I1837" s="3" t="s">
        <v>1047</v>
      </c>
      <c r="J1837" s="3" t="s">
        <v>1022</v>
      </c>
      <c r="K1837" s="3" t="s">
        <v>1025</v>
      </c>
      <c r="L1837" s="5">
        <v>6.25</v>
      </c>
      <c r="M1837" s="4">
        <v>10</v>
      </c>
      <c r="N1837" s="5">
        <v>23.7</v>
      </c>
      <c r="O1837" s="5">
        <v>2.37</v>
      </c>
      <c r="P1837" s="4">
        <v>239</v>
      </c>
      <c r="Q1837" s="6">
        <v>4.1841004184100399</v>
      </c>
      <c r="R1837" s="7">
        <v>1.4615062761506299</v>
      </c>
      <c r="S1837" s="6">
        <v>0</v>
      </c>
      <c r="T1837" s="5">
        <v>0</v>
      </c>
      <c r="U1837" s="5">
        <v>0</v>
      </c>
      <c r="V1837" s="5">
        <f t="shared" si="36"/>
        <v>23.7</v>
      </c>
      <c r="W1837" s="4">
        <v>0</v>
      </c>
    </row>
    <row r="1838" spans="1:23" x14ac:dyDescent="0.25">
      <c r="A1838" s="3" t="s">
        <v>1041</v>
      </c>
      <c r="B1838" s="3" t="s">
        <v>1042</v>
      </c>
      <c r="C1838" s="3" t="s">
        <v>2420</v>
      </c>
      <c r="D1838" s="3" t="s">
        <v>238</v>
      </c>
      <c r="E1838" s="4" t="s">
        <v>1026</v>
      </c>
      <c r="F1838" s="3" t="s">
        <v>1061</v>
      </c>
      <c r="G1838" s="3" t="s">
        <v>896</v>
      </c>
      <c r="H1838" s="3" t="s">
        <v>1020</v>
      </c>
      <c r="I1838" s="3" t="s">
        <v>1047</v>
      </c>
      <c r="J1838" s="3" t="s">
        <v>1022</v>
      </c>
      <c r="K1838" s="3" t="s">
        <v>1039</v>
      </c>
      <c r="L1838" s="5">
        <v>6.25</v>
      </c>
      <c r="M1838" s="4">
        <v>9</v>
      </c>
      <c r="N1838" s="5">
        <v>23.912499937500002</v>
      </c>
      <c r="O1838" s="5">
        <v>2.6569444375</v>
      </c>
      <c r="P1838" s="4">
        <v>85</v>
      </c>
      <c r="Q1838" s="6">
        <v>10.588235294117601</v>
      </c>
      <c r="R1838" s="7">
        <v>1.26905882352941</v>
      </c>
      <c r="S1838" s="6">
        <v>0</v>
      </c>
      <c r="T1838" s="5">
        <v>0</v>
      </c>
      <c r="U1838" s="5">
        <v>0</v>
      </c>
      <c r="V1838" s="5">
        <f t="shared" si="36"/>
        <v>23.912499937500002</v>
      </c>
      <c r="W1838" s="4">
        <v>0</v>
      </c>
    </row>
    <row r="1839" spans="1:23" x14ac:dyDescent="0.25">
      <c r="A1839" s="3" t="s">
        <v>1041</v>
      </c>
      <c r="B1839" s="3" t="s">
        <v>1042</v>
      </c>
      <c r="C1839" s="3" t="s">
        <v>2421</v>
      </c>
      <c r="D1839" s="3" t="s">
        <v>2422</v>
      </c>
      <c r="E1839" s="4" t="s">
        <v>1026</v>
      </c>
      <c r="F1839" s="3" t="s">
        <v>1241</v>
      </c>
      <c r="G1839" s="3" t="s">
        <v>3066</v>
      </c>
      <c r="H1839" s="3" t="s">
        <v>1020</v>
      </c>
      <c r="I1839" s="3" t="s">
        <v>1047</v>
      </c>
      <c r="J1839" s="3" t="s">
        <v>1022</v>
      </c>
      <c r="K1839" s="3" t="s">
        <v>1025</v>
      </c>
      <c r="L1839" s="5">
        <v>6.25</v>
      </c>
      <c r="M1839" s="4">
        <v>6</v>
      </c>
      <c r="N1839" s="5">
        <v>24.024999975</v>
      </c>
      <c r="O1839" s="5">
        <v>4.0041666625000003</v>
      </c>
      <c r="P1839" s="4">
        <v>221</v>
      </c>
      <c r="Q1839" s="6">
        <v>2.71493212669683</v>
      </c>
      <c r="R1839" s="7">
        <v>1.7262443438913999</v>
      </c>
      <c r="S1839" s="6">
        <v>0</v>
      </c>
      <c r="T1839" s="5">
        <v>0</v>
      </c>
      <c r="U1839" s="5">
        <v>0</v>
      </c>
      <c r="V1839" s="5">
        <f t="shared" si="36"/>
        <v>24.024999975</v>
      </c>
      <c r="W1839" s="4">
        <v>0</v>
      </c>
    </row>
    <row r="1840" spans="1:23" x14ac:dyDescent="0.25">
      <c r="A1840" s="3" t="s">
        <v>1041</v>
      </c>
      <c r="B1840" s="3" t="s">
        <v>1042</v>
      </c>
      <c r="C1840" s="3" t="s">
        <v>2423</v>
      </c>
      <c r="D1840" s="3" t="s">
        <v>2424</v>
      </c>
      <c r="E1840" s="4" t="s">
        <v>1026</v>
      </c>
      <c r="F1840" s="3" t="s">
        <v>1241</v>
      </c>
      <c r="G1840" s="3" t="s">
        <v>900</v>
      </c>
      <c r="H1840" s="3" t="s">
        <v>1020</v>
      </c>
      <c r="I1840" s="3" t="s">
        <v>1047</v>
      </c>
      <c r="J1840" s="3" t="s">
        <v>1022</v>
      </c>
      <c r="K1840" s="3" t="s">
        <v>1025</v>
      </c>
      <c r="L1840" s="5">
        <v>6.25</v>
      </c>
      <c r="M1840" s="4">
        <v>8</v>
      </c>
      <c r="N1840" s="5">
        <v>24.1</v>
      </c>
      <c r="O1840" s="5">
        <v>3.0125000000000002</v>
      </c>
      <c r="P1840" s="4">
        <v>142</v>
      </c>
      <c r="Q1840" s="6">
        <v>5.6338028169014098</v>
      </c>
      <c r="R1840" s="7">
        <v>1.45140845070423</v>
      </c>
      <c r="S1840" s="6">
        <v>0</v>
      </c>
      <c r="T1840" s="5">
        <v>0</v>
      </c>
      <c r="U1840" s="5">
        <v>0</v>
      </c>
      <c r="V1840" s="5">
        <f t="shared" si="36"/>
        <v>24.1</v>
      </c>
      <c r="W1840" s="4">
        <v>0</v>
      </c>
    </row>
    <row r="1841" spans="1:23" x14ac:dyDescent="0.25">
      <c r="A1841" s="3" t="s">
        <v>1041</v>
      </c>
      <c r="B1841" s="3" t="s">
        <v>1042</v>
      </c>
      <c r="C1841" s="3" t="s">
        <v>2425</v>
      </c>
      <c r="D1841" s="3" t="s">
        <v>2426</v>
      </c>
      <c r="E1841" s="4" t="s">
        <v>1026</v>
      </c>
      <c r="F1841" s="3" t="s">
        <v>1061</v>
      </c>
      <c r="G1841" s="3" t="s">
        <v>1062</v>
      </c>
      <c r="H1841" s="3" t="s">
        <v>1020</v>
      </c>
      <c r="I1841" s="3" t="s">
        <v>1047</v>
      </c>
      <c r="J1841" s="3" t="s">
        <v>1022</v>
      </c>
      <c r="K1841" s="3" t="s">
        <v>1023</v>
      </c>
      <c r="L1841" s="5">
        <v>6.25</v>
      </c>
      <c r="M1841" s="4">
        <v>5</v>
      </c>
      <c r="N1841" s="5">
        <v>24.212499999999999</v>
      </c>
      <c r="O1841" s="5">
        <v>4.8425000000000002</v>
      </c>
      <c r="P1841" s="4">
        <v>68</v>
      </c>
      <c r="Q1841" s="6">
        <v>7.3529411764705896</v>
      </c>
      <c r="R1841" s="7">
        <v>2.0292647058823499</v>
      </c>
      <c r="S1841" s="6">
        <v>0</v>
      </c>
      <c r="T1841" s="5">
        <v>0</v>
      </c>
      <c r="U1841" s="5">
        <v>0</v>
      </c>
      <c r="V1841" s="5">
        <f t="shared" si="36"/>
        <v>24.212499999999999</v>
      </c>
      <c r="W1841" s="4">
        <v>0</v>
      </c>
    </row>
    <row r="1842" spans="1:23" x14ac:dyDescent="0.25">
      <c r="A1842" s="3" t="s">
        <v>1041</v>
      </c>
      <c r="B1842" s="3" t="s">
        <v>1042</v>
      </c>
      <c r="C1842" s="3" t="s">
        <v>2427</v>
      </c>
      <c r="D1842" s="3" t="s">
        <v>2901</v>
      </c>
      <c r="E1842" s="4" t="s">
        <v>1026</v>
      </c>
      <c r="F1842" s="3" t="s">
        <v>1061</v>
      </c>
      <c r="G1842" s="3" t="s">
        <v>2918</v>
      </c>
      <c r="H1842" s="3" t="s">
        <v>1020</v>
      </c>
      <c r="I1842" s="3" t="s">
        <v>1047</v>
      </c>
      <c r="J1842" s="3" t="s">
        <v>1022</v>
      </c>
      <c r="K1842" s="3" t="s">
        <v>1039</v>
      </c>
      <c r="L1842" s="5">
        <v>6.25</v>
      </c>
      <c r="M1842" s="4">
        <v>7</v>
      </c>
      <c r="N1842" s="5">
        <v>24.237500000000001</v>
      </c>
      <c r="O1842" s="5">
        <v>3.4624999999999999</v>
      </c>
      <c r="P1842" s="4">
        <v>54</v>
      </c>
      <c r="Q1842" s="6">
        <v>12.962962962962999</v>
      </c>
      <c r="R1842" s="7">
        <v>1.6309259259259301</v>
      </c>
      <c r="S1842" s="6">
        <v>0</v>
      </c>
      <c r="T1842" s="5">
        <v>0</v>
      </c>
      <c r="U1842" s="5">
        <v>0</v>
      </c>
      <c r="V1842" s="5">
        <f t="shared" si="36"/>
        <v>24.237500000000001</v>
      </c>
      <c r="W1842" s="4">
        <v>0</v>
      </c>
    </row>
    <row r="1843" spans="1:23" x14ac:dyDescent="0.25">
      <c r="A1843" s="3" t="s">
        <v>1041</v>
      </c>
      <c r="B1843" s="3" t="s">
        <v>1042</v>
      </c>
      <c r="C1843" s="3" t="s">
        <v>2428</v>
      </c>
      <c r="D1843" s="3" t="s">
        <v>1070</v>
      </c>
      <c r="E1843" s="4" t="s">
        <v>1026</v>
      </c>
      <c r="F1843" s="3" t="s">
        <v>1273</v>
      </c>
      <c r="G1843" s="3" t="s">
        <v>808</v>
      </c>
      <c r="H1843" s="3" t="s">
        <v>1020</v>
      </c>
      <c r="I1843" s="3" t="s">
        <v>1047</v>
      </c>
      <c r="J1843" s="3" t="s">
        <v>1022</v>
      </c>
      <c r="K1843" s="3" t="s">
        <v>1039</v>
      </c>
      <c r="L1843" s="5">
        <v>6.25</v>
      </c>
      <c r="M1843" s="4">
        <v>12</v>
      </c>
      <c r="N1843" s="5">
        <v>24.3</v>
      </c>
      <c r="O1843" s="5">
        <v>2.0249999999999999</v>
      </c>
      <c r="P1843" s="4">
        <v>938</v>
      </c>
      <c r="Q1843" s="6">
        <v>1.2793176972281499</v>
      </c>
      <c r="R1843" s="7">
        <v>1.6254797441364599</v>
      </c>
      <c r="S1843" s="6">
        <v>0</v>
      </c>
      <c r="T1843" s="5">
        <v>0</v>
      </c>
      <c r="U1843" s="5">
        <v>0</v>
      </c>
      <c r="V1843" s="5">
        <f t="shared" si="36"/>
        <v>24.3</v>
      </c>
      <c r="W1843" s="4">
        <v>0</v>
      </c>
    </row>
    <row r="1844" spans="1:23" x14ac:dyDescent="0.25">
      <c r="A1844" s="3" t="s">
        <v>1041</v>
      </c>
      <c r="B1844" s="3" t="s">
        <v>1042</v>
      </c>
      <c r="C1844" s="3" t="s">
        <v>2429</v>
      </c>
      <c r="D1844" s="3" t="s">
        <v>685</v>
      </c>
      <c r="E1844" s="4" t="s">
        <v>1026</v>
      </c>
      <c r="F1844" s="3" t="s">
        <v>1061</v>
      </c>
      <c r="G1844" s="3" t="s">
        <v>1281</v>
      </c>
      <c r="H1844" s="3" t="s">
        <v>1020</v>
      </c>
      <c r="I1844" s="3" t="s">
        <v>1047</v>
      </c>
      <c r="J1844" s="3" t="s">
        <v>1022</v>
      </c>
      <c r="K1844" s="3" t="s">
        <v>1023</v>
      </c>
      <c r="L1844" s="5">
        <v>6.25</v>
      </c>
      <c r="M1844" s="4">
        <v>9</v>
      </c>
      <c r="N1844" s="5">
        <v>24.462499949999998</v>
      </c>
      <c r="O1844" s="5">
        <v>2.7180555499999999</v>
      </c>
      <c r="P1844" s="4">
        <v>42</v>
      </c>
      <c r="Q1844" s="6">
        <v>21.428571428571399</v>
      </c>
      <c r="R1844" s="7">
        <v>1.40452380952381</v>
      </c>
      <c r="S1844" s="6">
        <v>0</v>
      </c>
      <c r="T1844" s="5">
        <v>0</v>
      </c>
      <c r="U1844" s="5">
        <v>0</v>
      </c>
      <c r="V1844" s="5">
        <f t="shared" si="36"/>
        <v>24.462499949999998</v>
      </c>
      <c r="W1844" s="4">
        <v>0</v>
      </c>
    </row>
    <row r="1845" spans="1:23" x14ac:dyDescent="0.25">
      <c r="A1845" s="3" t="s">
        <v>1041</v>
      </c>
      <c r="B1845" s="3" t="s">
        <v>1042</v>
      </c>
      <c r="C1845" s="3" t="s">
        <v>2430</v>
      </c>
      <c r="D1845" s="3" t="s">
        <v>3029</v>
      </c>
      <c r="E1845" s="4" t="s">
        <v>1026</v>
      </c>
      <c r="F1845" s="3" t="s">
        <v>1241</v>
      </c>
      <c r="G1845" s="3" t="s">
        <v>1694</v>
      </c>
      <c r="H1845" s="3" t="s">
        <v>1020</v>
      </c>
      <c r="I1845" s="3" t="s">
        <v>1047</v>
      </c>
      <c r="J1845" s="3" t="s">
        <v>1022</v>
      </c>
      <c r="K1845" s="3" t="s">
        <v>1025</v>
      </c>
      <c r="L1845" s="5">
        <v>6.25</v>
      </c>
      <c r="M1845" s="4">
        <v>11</v>
      </c>
      <c r="N1845" s="5">
        <v>24.624999987499997</v>
      </c>
      <c r="O1845" s="5">
        <v>2.2386363624999999</v>
      </c>
      <c r="P1845" s="4">
        <v>575</v>
      </c>
      <c r="Q1845" s="6">
        <v>1.9130434782608701</v>
      </c>
      <c r="R1845" s="7">
        <v>1.4137391304347799</v>
      </c>
      <c r="S1845" s="6">
        <v>0</v>
      </c>
      <c r="T1845" s="5">
        <v>0</v>
      </c>
      <c r="U1845" s="5">
        <v>0</v>
      </c>
      <c r="V1845" s="5">
        <f t="shared" si="36"/>
        <v>24.624999987499997</v>
      </c>
      <c r="W1845" s="4">
        <v>0</v>
      </c>
    </row>
    <row r="1846" spans="1:23" x14ac:dyDescent="0.25">
      <c r="A1846" s="3" t="s">
        <v>1041</v>
      </c>
      <c r="B1846" s="3" t="s">
        <v>1042</v>
      </c>
      <c r="C1846" s="3" t="s">
        <v>2431</v>
      </c>
      <c r="D1846" s="3" t="s">
        <v>1825</v>
      </c>
      <c r="E1846" s="4" t="s">
        <v>1026</v>
      </c>
      <c r="F1846" s="3" t="s">
        <v>1024</v>
      </c>
      <c r="G1846" s="3" t="s">
        <v>61</v>
      </c>
      <c r="H1846" s="3" t="s">
        <v>1020</v>
      </c>
      <c r="I1846" s="3" t="s">
        <v>1047</v>
      </c>
      <c r="J1846" s="3" t="s">
        <v>1022</v>
      </c>
      <c r="K1846" s="3" t="s">
        <v>1039</v>
      </c>
      <c r="L1846" s="5">
        <v>6.25</v>
      </c>
      <c r="M1846" s="4">
        <v>8</v>
      </c>
      <c r="N1846" s="5">
        <v>24.712499999999999</v>
      </c>
      <c r="O1846" s="5">
        <v>3.0890624999999998</v>
      </c>
      <c r="P1846" s="4">
        <v>567</v>
      </c>
      <c r="Q1846" s="6">
        <v>1.41093474426808</v>
      </c>
      <c r="R1846" s="7">
        <v>5.1954144620811302</v>
      </c>
      <c r="S1846" s="6">
        <v>0</v>
      </c>
      <c r="T1846" s="5">
        <v>0</v>
      </c>
      <c r="U1846" s="5">
        <v>0</v>
      </c>
      <c r="V1846" s="5">
        <f t="shared" si="36"/>
        <v>24.712499999999999</v>
      </c>
      <c r="W1846" s="4">
        <v>0</v>
      </c>
    </row>
    <row r="1847" spans="1:23" x14ac:dyDescent="0.25">
      <c r="A1847" s="3" t="s">
        <v>1041</v>
      </c>
      <c r="B1847" s="3" t="s">
        <v>1042</v>
      </c>
      <c r="C1847" s="3" t="s">
        <v>2432</v>
      </c>
      <c r="D1847" s="3" t="s">
        <v>1338</v>
      </c>
      <c r="E1847" s="4" t="s">
        <v>1026</v>
      </c>
      <c r="F1847" s="3" t="s">
        <v>1241</v>
      </c>
      <c r="G1847" s="3" t="s">
        <v>1263</v>
      </c>
      <c r="H1847" s="3" t="s">
        <v>1020</v>
      </c>
      <c r="I1847" s="3" t="s">
        <v>1047</v>
      </c>
      <c r="J1847" s="3" t="s">
        <v>1022</v>
      </c>
      <c r="K1847" s="3" t="s">
        <v>1025</v>
      </c>
      <c r="L1847" s="5">
        <v>6.25</v>
      </c>
      <c r="M1847" s="4">
        <v>12</v>
      </c>
      <c r="N1847" s="5">
        <v>24.724999950000004</v>
      </c>
      <c r="O1847" s="5">
        <v>2.0604166625000002</v>
      </c>
      <c r="P1847" s="4">
        <v>361</v>
      </c>
      <c r="Q1847" s="6">
        <v>3.32409972299169</v>
      </c>
      <c r="R1847" s="7">
        <v>1.67728531855956</v>
      </c>
      <c r="S1847" s="6">
        <v>0</v>
      </c>
      <c r="T1847" s="5">
        <v>0</v>
      </c>
      <c r="U1847" s="5">
        <v>0</v>
      </c>
      <c r="V1847" s="5">
        <f t="shared" si="36"/>
        <v>24.724999950000004</v>
      </c>
      <c r="W1847" s="4">
        <v>0</v>
      </c>
    </row>
    <row r="1848" spans="1:23" x14ac:dyDescent="0.25">
      <c r="A1848" s="3" t="s">
        <v>1041</v>
      </c>
      <c r="B1848" s="3" t="s">
        <v>1042</v>
      </c>
      <c r="C1848" s="3" t="s">
        <v>2433</v>
      </c>
      <c r="D1848" s="3" t="s">
        <v>2434</v>
      </c>
      <c r="E1848" s="4" t="s">
        <v>1026</v>
      </c>
      <c r="F1848" s="3" t="s">
        <v>1241</v>
      </c>
      <c r="G1848" s="3" t="s">
        <v>866</v>
      </c>
      <c r="H1848" s="3" t="s">
        <v>1020</v>
      </c>
      <c r="I1848" s="3" t="s">
        <v>1047</v>
      </c>
      <c r="J1848" s="3" t="s">
        <v>1022</v>
      </c>
      <c r="K1848" s="3" t="s">
        <v>1025</v>
      </c>
      <c r="L1848" s="5">
        <v>6.25</v>
      </c>
      <c r="M1848" s="4">
        <v>19</v>
      </c>
      <c r="N1848" s="5">
        <v>24.737499825</v>
      </c>
      <c r="O1848" s="5">
        <v>1.3019736749999999</v>
      </c>
      <c r="P1848" s="4">
        <v>860</v>
      </c>
      <c r="Q1848" s="6">
        <v>2.2093023255814002</v>
      </c>
      <c r="R1848" s="7">
        <v>1.38976744186047</v>
      </c>
      <c r="S1848" s="6">
        <v>0</v>
      </c>
      <c r="T1848" s="5">
        <v>0</v>
      </c>
      <c r="U1848" s="5">
        <v>0</v>
      </c>
      <c r="V1848" s="5">
        <f t="shared" si="36"/>
        <v>24.737499825</v>
      </c>
      <c r="W1848" s="4">
        <v>0</v>
      </c>
    </row>
    <row r="1849" spans="1:23" x14ac:dyDescent="0.25">
      <c r="A1849" s="3" t="s">
        <v>1041</v>
      </c>
      <c r="B1849" s="3" t="s">
        <v>1042</v>
      </c>
      <c r="C1849" s="3" t="s">
        <v>2435</v>
      </c>
      <c r="D1849" s="3" t="s">
        <v>2436</v>
      </c>
      <c r="E1849" s="4" t="s">
        <v>1026</v>
      </c>
      <c r="F1849" s="3" t="s">
        <v>1241</v>
      </c>
      <c r="G1849" s="3" t="s">
        <v>781</v>
      </c>
      <c r="H1849" s="3" t="s">
        <v>404</v>
      </c>
      <c r="I1849" s="3" t="s">
        <v>1047</v>
      </c>
      <c r="J1849" s="3" t="s">
        <v>1022</v>
      </c>
      <c r="K1849" s="3" t="s">
        <v>1025</v>
      </c>
      <c r="L1849" s="5">
        <v>6.25</v>
      </c>
      <c r="M1849" s="4">
        <v>8</v>
      </c>
      <c r="N1849" s="5">
        <v>24.787500000000001</v>
      </c>
      <c r="O1849" s="5">
        <v>3.0984375000000002</v>
      </c>
      <c r="P1849" s="4">
        <v>173</v>
      </c>
      <c r="Q1849" s="6">
        <v>4.6242774566474001</v>
      </c>
      <c r="R1849" s="7">
        <v>1.30809248554913</v>
      </c>
      <c r="S1849" s="6">
        <v>0</v>
      </c>
      <c r="T1849" s="5">
        <v>0</v>
      </c>
      <c r="U1849" s="5">
        <v>0</v>
      </c>
      <c r="V1849" s="5">
        <f t="shared" si="36"/>
        <v>24.787500000000001</v>
      </c>
      <c r="W1849" s="4">
        <v>0</v>
      </c>
    </row>
    <row r="1850" spans="1:23" x14ac:dyDescent="0.25">
      <c r="A1850" s="3" t="s">
        <v>1041</v>
      </c>
      <c r="B1850" s="3" t="s">
        <v>1042</v>
      </c>
      <c r="C1850" s="3" t="s">
        <v>2437</v>
      </c>
      <c r="D1850" s="3" t="s">
        <v>2085</v>
      </c>
      <c r="E1850" s="4" t="s">
        <v>1026</v>
      </c>
      <c r="F1850" s="3" t="s">
        <v>1018</v>
      </c>
      <c r="G1850" s="3" t="s">
        <v>109</v>
      </c>
      <c r="H1850" s="3" t="s">
        <v>1020</v>
      </c>
      <c r="I1850" s="3" t="s">
        <v>1047</v>
      </c>
      <c r="J1850" s="3" t="s">
        <v>1022</v>
      </c>
      <c r="K1850" s="3" t="s">
        <v>1025</v>
      </c>
      <c r="L1850" s="5">
        <v>6.25</v>
      </c>
      <c r="M1850" s="4">
        <v>13</v>
      </c>
      <c r="N1850" s="5">
        <v>25.137499887500002</v>
      </c>
      <c r="O1850" s="5">
        <v>1.9336538375000001</v>
      </c>
      <c r="P1850" s="4">
        <v>563</v>
      </c>
      <c r="Q1850" s="6">
        <v>2.30905861456483</v>
      </c>
      <c r="R1850" s="7">
        <v>2.0674955595026598</v>
      </c>
      <c r="S1850" s="6">
        <v>0</v>
      </c>
      <c r="T1850" s="5">
        <v>0</v>
      </c>
      <c r="U1850" s="5">
        <v>0</v>
      </c>
      <c r="V1850" s="5">
        <f t="shared" si="36"/>
        <v>25.137499887500002</v>
      </c>
      <c r="W1850" s="4">
        <v>0</v>
      </c>
    </row>
    <row r="1851" spans="1:23" x14ac:dyDescent="0.25">
      <c r="A1851" s="3" t="s">
        <v>1041</v>
      </c>
      <c r="B1851" s="3" t="s">
        <v>1042</v>
      </c>
      <c r="C1851" s="3" t="s">
        <v>2438</v>
      </c>
      <c r="D1851" s="3" t="s">
        <v>2439</v>
      </c>
      <c r="E1851" s="4" t="s">
        <v>1026</v>
      </c>
      <c r="F1851" s="3" t="s">
        <v>1241</v>
      </c>
      <c r="G1851" s="3" t="s">
        <v>1870</v>
      </c>
      <c r="H1851" s="3" t="s">
        <v>416</v>
      </c>
      <c r="I1851" s="3" t="s">
        <v>1047</v>
      </c>
      <c r="J1851" s="3" t="s">
        <v>1022</v>
      </c>
      <c r="K1851" s="3" t="s">
        <v>1025</v>
      </c>
      <c r="L1851" s="5">
        <v>6.25</v>
      </c>
      <c r="M1851" s="4">
        <v>8</v>
      </c>
      <c r="N1851" s="5">
        <v>25.225000000000001</v>
      </c>
      <c r="O1851" s="5">
        <v>3.1531250000000002</v>
      </c>
      <c r="P1851" s="4">
        <v>342</v>
      </c>
      <c r="Q1851" s="6">
        <v>2.3391812865497101</v>
      </c>
      <c r="R1851" s="7">
        <v>1.1418128654970801</v>
      </c>
      <c r="S1851" s="6">
        <v>0</v>
      </c>
      <c r="T1851" s="5">
        <v>0</v>
      </c>
      <c r="U1851" s="5">
        <v>0</v>
      </c>
      <c r="V1851" s="5">
        <f t="shared" si="36"/>
        <v>25.225000000000001</v>
      </c>
      <c r="W1851" s="4">
        <v>0</v>
      </c>
    </row>
    <row r="1852" spans="1:23" x14ac:dyDescent="0.25">
      <c r="A1852" s="3" t="s">
        <v>1041</v>
      </c>
      <c r="B1852" s="3" t="s">
        <v>1042</v>
      </c>
      <c r="C1852" s="3" t="s">
        <v>2440</v>
      </c>
      <c r="D1852" s="3" t="s">
        <v>440</v>
      </c>
      <c r="E1852" s="4" t="s">
        <v>1026</v>
      </c>
      <c r="F1852" s="3" t="s">
        <v>1629</v>
      </c>
      <c r="G1852" s="3" t="s">
        <v>1742</v>
      </c>
      <c r="H1852" s="3" t="s">
        <v>1020</v>
      </c>
      <c r="I1852" s="3" t="s">
        <v>1047</v>
      </c>
      <c r="J1852" s="3" t="s">
        <v>1022</v>
      </c>
      <c r="K1852" s="3" t="s">
        <v>1025</v>
      </c>
      <c r="L1852" s="5">
        <v>6.25</v>
      </c>
      <c r="M1852" s="4">
        <v>13</v>
      </c>
      <c r="N1852" s="5">
        <v>25.262499925</v>
      </c>
      <c r="O1852" s="5">
        <v>1.9432692249999999</v>
      </c>
      <c r="P1852" s="4">
        <v>586</v>
      </c>
      <c r="Q1852" s="6">
        <v>2.2184300341296899</v>
      </c>
      <c r="R1852" s="7">
        <v>1.1337883959044399</v>
      </c>
      <c r="S1852" s="6">
        <v>0</v>
      </c>
      <c r="T1852" s="5">
        <v>0</v>
      </c>
      <c r="U1852" s="5">
        <v>0</v>
      </c>
      <c r="V1852" s="5">
        <f t="shared" si="36"/>
        <v>25.262499925</v>
      </c>
      <c r="W1852" s="4">
        <v>0</v>
      </c>
    </row>
    <row r="1853" spans="1:23" x14ac:dyDescent="0.25">
      <c r="A1853" s="3" t="s">
        <v>1041</v>
      </c>
      <c r="B1853" s="3" t="s">
        <v>1042</v>
      </c>
      <c r="C1853" s="3" t="s">
        <v>2441</v>
      </c>
      <c r="D1853" s="3" t="s">
        <v>1301</v>
      </c>
      <c r="E1853" s="4" t="s">
        <v>1026</v>
      </c>
      <c r="F1853" s="3" t="s">
        <v>1045</v>
      </c>
      <c r="G1853" s="3" t="s">
        <v>1046</v>
      </c>
      <c r="H1853" s="3" t="s">
        <v>1020</v>
      </c>
      <c r="I1853" s="3" t="s">
        <v>1047</v>
      </c>
      <c r="J1853" s="3" t="s">
        <v>1022</v>
      </c>
      <c r="K1853" s="3" t="s">
        <v>1025</v>
      </c>
      <c r="L1853" s="5">
        <v>6.25</v>
      </c>
      <c r="M1853" s="4">
        <v>12</v>
      </c>
      <c r="N1853" s="5">
        <v>25.36249995</v>
      </c>
      <c r="O1853" s="5">
        <v>2.1135416624999999</v>
      </c>
      <c r="P1853" s="4">
        <v>136</v>
      </c>
      <c r="Q1853" s="6">
        <v>8.8235294117647101</v>
      </c>
      <c r="R1853" s="7">
        <v>1.2850735294117599</v>
      </c>
      <c r="S1853" s="6">
        <v>0</v>
      </c>
      <c r="T1853" s="5">
        <v>0</v>
      </c>
      <c r="U1853" s="5">
        <v>0</v>
      </c>
      <c r="V1853" s="5">
        <f t="shared" si="36"/>
        <v>25.36249995</v>
      </c>
      <c r="W1853" s="4">
        <v>0</v>
      </c>
    </row>
    <row r="1854" spans="1:23" x14ac:dyDescent="0.25">
      <c r="A1854" s="3" t="s">
        <v>1041</v>
      </c>
      <c r="B1854" s="3" t="s">
        <v>1042</v>
      </c>
      <c r="C1854" s="3" t="s">
        <v>2442</v>
      </c>
      <c r="D1854" s="3" t="s">
        <v>2443</v>
      </c>
      <c r="E1854" s="4" t="s">
        <v>1026</v>
      </c>
      <c r="F1854" s="3" t="s">
        <v>1018</v>
      </c>
      <c r="G1854" s="3" t="s">
        <v>190</v>
      </c>
      <c r="H1854" s="3" t="s">
        <v>1020</v>
      </c>
      <c r="I1854" s="3" t="s">
        <v>1047</v>
      </c>
      <c r="J1854" s="3" t="s">
        <v>1022</v>
      </c>
      <c r="K1854" s="3" t="s">
        <v>1025</v>
      </c>
      <c r="L1854" s="5">
        <v>6.25</v>
      </c>
      <c r="M1854" s="4">
        <v>11</v>
      </c>
      <c r="N1854" s="5">
        <v>25.387499912499997</v>
      </c>
      <c r="O1854" s="5">
        <v>2.3079545374999997</v>
      </c>
      <c r="P1854" s="4">
        <v>197</v>
      </c>
      <c r="Q1854" s="6">
        <v>5.5837563451776697</v>
      </c>
      <c r="R1854" s="7">
        <v>1.46192893401015</v>
      </c>
      <c r="S1854" s="6">
        <v>0</v>
      </c>
      <c r="T1854" s="5">
        <v>0</v>
      </c>
      <c r="U1854" s="5">
        <v>0</v>
      </c>
      <c r="V1854" s="5">
        <f t="shared" si="36"/>
        <v>25.387499912499997</v>
      </c>
      <c r="W1854" s="4">
        <v>0</v>
      </c>
    </row>
    <row r="1855" spans="1:23" x14ac:dyDescent="0.25">
      <c r="A1855" s="3" t="s">
        <v>1041</v>
      </c>
      <c r="B1855" s="3" t="s">
        <v>1042</v>
      </c>
      <c r="C1855" s="3" t="s">
        <v>2444</v>
      </c>
      <c r="D1855" s="3" t="s">
        <v>2445</v>
      </c>
      <c r="E1855" s="4" t="s">
        <v>1026</v>
      </c>
      <c r="F1855" s="3" t="s">
        <v>1629</v>
      </c>
      <c r="G1855" s="3" t="s">
        <v>1742</v>
      </c>
      <c r="H1855" s="3" t="s">
        <v>1020</v>
      </c>
      <c r="I1855" s="3" t="s">
        <v>1047</v>
      </c>
      <c r="J1855" s="3" t="s">
        <v>1022</v>
      </c>
      <c r="K1855" s="3" t="s">
        <v>1025</v>
      </c>
      <c r="L1855" s="5">
        <v>6.25</v>
      </c>
      <c r="M1855" s="4">
        <v>7</v>
      </c>
      <c r="N1855" s="5">
        <v>25.399999975</v>
      </c>
      <c r="O1855" s="5">
        <v>3.6285714250000001</v>
      </c>
      <c r="P1855" s="4">
        <v>750</v>
      </c>
      <c r="Q1855" s="6">
        <v>0.93333333333333302</v>
      </c>
      <c r="R1855" s="7">
        <v>1.3321333333333301</v>
      </c>
      <c r="S1855" s="6">
        <v>0</v>
      </c>
      <c r="T1855" s="5">
        <v>0</v>
      </c>
      <c r="U1855" s="5">
        <v>0</v>
      </c>
      <c r="V1855" s="5">
        <f t="shared" si="36"/>
        <v>25.399999975</v>
      </c>
      <c r="W1855" s="4">
        <v>0</v>
      </c>
    </row>
    <row r="1856" spans="1:23" x14ac:dyDescent="0.25">
      <c r="A1856" s="3" t="s">
        <v>1041</v>
      </c>
      <c r="B1856" s="3" t="s">
        <v>1042</v>
      </c>
      <c r="C1856" s="3" t="s">
        <v>2446</v>
      </c>
      <c r="D1856" s="3" t="s">
        <v>1184</v>
      </c>
      <c r="E1856" s="4" t="s">
        <v>1026</v>
      </c>
      <c r="F1856" s="3" t="s">
        <v>1308</v>
      </c>
      <c r="G1856" s="3" t="s">
        <v>2930</v>
      </c>
      <c r="H1856" s="3" t="s">
        <v>1020</v>
      </c>
      <c r="I1856" s="3" t="s">
        <v>1047</v>
      </c>
      <c r="J1856" s="3" t="s">
        <v>1022</v>
      </c>
      <c r="K1856" s="3" t="s">
        <v>1039</v>
      </c>
      <c r="L1856" s="5">
        <v>6.25</v>
      </c>
      <c r="M1856" s="4">
        <v>9</v>
      </c>
      <c r="N1856" s="5">
        <v>25.425000000000001</v>
      </c>
      <c r="O1856" s="5">
        <v>2.8250000000000002</v>
      </c>
      <c r="P1856" s="4">
        <v>132</v>
      </c>
      <c r="Q1856" s="6">
        <v>6.8181818181818201</v>
      </c>
      <c r="R1856" s="7">
        <v>2.6690909090909098</v>
      </c>
      <c r="S1856" s="6">
        <v>0</v>
      </c>
      <c r="T1856" s="5">
        <v>0</v>
      </c>
      <c r="U1856" s="5">
        <v>0</v>
      </c>
      <c r="V1856" s="5">
        <f t="shared" si="36"/>
        <v>25.425000000000001</v>
      </c>
      <c r="W1856" s="4">
        <v>0</v>
      </c>
    </row>
    <row r="1857" spans="1:23" x14ac:dyDescent="0.25">
      <c r="A1857" s="3" t="s">
        <v>1041</v>
      </c>
      <c r="B1857" s="3" t="s">
        <v>1042</v>
      </c>
      <c r="C1857" s="3" t="s">
        <v>2447</v>
      </c>
      <c r="D1857" s="3" t="s">
        <v>1348</v>
      </c>
      <c r="E1857" s="4" t="s">
        <v>1026</v>
      </c>
      <c r="F1857" s="3" t="s">
        <v>1018</v>
      </c>
      <c r="G1857" s="3" t="s">
        <v>109</v>
      </c>
      <c r="H1857" s="3" t="s">
        <v>1020</v>
      </c>
      <c r="I1857" s="3" t="s">
        <v>1047</v>
      </c>
      <c r="J1857" s="3" t="s">
        <v>1022</v>
      </c>
      <c r="K1857" s="3" t="s">
        <v>1025</v>
      </c>
      <c r="L1857" s="5">
        <v>6.25</v>
      </c>
      <c r="M1857" s="4">
        <v>13</v>
      </c>
      <c r="N1857" s="5">
        <v>25.712499962500001</v>
      </c>
      <c r="O1857" s="5">
        <v>1.9778846125</v>
      </c>
      <c r="P1857" s="4">
        <v>895</v>
      </c>
      <c r="Q1857" s="6">
        <v>1.4525139664804501</v>
      </c>
      <c r="R1857" s="7">
        <v>3.0048044692737399</v>
      </c>
      <c r="S1857" s="6">
        <v>0</v>
      </c>
      <c r="T1857" s="5">
        <v>0</v>
      </c>
      <c r="U1857" s="5">
        <v>0</v>
      </c>
      <c r="V1857" s="5">
        <f t="shared" si="36"/>
        <v>25.712499962500001</v>
      </c>
      <c r="W1857" s="4">
        <v>0</v>
      </c>
    </row>
    <row r="1858" spans="1:23" x14ac:dyDescent="0.25">
      <c r="A1858" s="3" t="s">
        <v>1041</v>
      </c>
      <c r="B1858" s="3" t="s">
        <v>1042</v>
      </c>
      <c r="C1858" s="3" t="s">
        <v>2448</v>
      </c>
      <c r="D1858" s="3" t="s">
        <v>2226</v>
      </c>
      <c r="E1858" s="4" t="s">
        <v>1026</v>
      </c>
      <c r="F1858" s="3" t="s">
        <v>1018</v>
      </c>
      <c r="G1858" s="3" t="s">
        <v>190</v>
      </c>
      <c r="H1858" s="3" t="s">
        <v>1020</v>
      </c>
      <c r="I1858" s="3" t="s">
        <v>1047</v>
      </c>
      <c r="J1858" s="3" t="s">
        <v>1022</v>
      </c>
      <c r="K1858" s="3" t="s">
        <v>1025</v>
      </c>
      <c r="L1858" s="5">
        <v>6.25</v>
      </c>
      <c r="M1858" s="4">
        <v>12</v>
      </c>
      <c r="N1858" s="5">
        <v>25.749999899999999</v>
      </c>
      <c r="O1858" s="5">
        <v>2.1458333249999999</v>
      </c>
      <c r="P1858" s="4">
        <v>453</v>
      </c>
      <c r="Q1858" s="6">
        <v>2.64900662251656</v>
      </c>
      <c r="R1858" s="7">
        <v>2.0183222958057399</v>
      </c>
      <c r="S1858" s="6">
        <v>0</v>
      </c>
      <c r="T1858" s="5">
        <v>0</v>
      </c>
      <c r="U1858" s="5">
        <v>0</v>
      </c>
      <c r="V1858" s="5">
        <f t="shared" ref="V1858:V1921" si="37">N1858</f>
        <v>25.749999899999999</v>
      </c>
      <c r="W1858" s="4">
        <v>0</v>
      </c>
    </row>
    <row r="1859" spans="1:23" x14ac:dyDescent="0.25">
      <c r="A1859" s="3" t="s">
        <v>1041</v>
      </c>
      <c r="B1859" s="3" t="s">
        <v>1042</v>
      </c>
      <c r="C1859" s="3" t="s">
        <v>2449</v>
      </c>
      <c r="D1859" s="3" t="s">
        <v>2876</v>
      </c>
      <c r="E1859" s="4" t="s">
        <v>1026</v>
      </c>
      <c r="F1859" s="3" t="s">
        <v>1061</v>
      </c>
      <c r="G1859" s="3" t="s">
        <v>1281</v>
      </c>
      <c r="H1859" s="3" t="s">
        <v>1020</v>
      </c>
      <c r="I1859" s="3" t="s">
        <v>1047</v>
      </c>
      <c r="J1859" s="3" t="s">
        <v>1022</v>
      </c>
      <c r="K1859" s="3" t="s">
        <v>1023</v>
      </c>
      <c r="L1859" s="5">
        <v>6.25</v>
      </c>
      <c r="M1859" s="4">
        <v>9</v>
      </c>
      <c r="N1859" s="5">
        <v>25.799999962499996</v>
      </c>
      <c r="O1859" s="5">
        <v>2.8666666624999997</v>
      </c>
      <c r="P1859" s="4">
        <v>67</v>
      </c>
      <c r="Q1859" s="6">
        <v>13.4328358208955</v>
      </c>
      <c r="R1859" s="7">
        <v>1.6265671641791</v>
      </c>
      <c r="S1859" s="6">
        <v>0</v>
      </c>
      <c r="T1859" s="5">
        <v>0</v>
      </c>
      <c r="U1859" s="5">
        <v>0</v>
      </c>
      <c r="V1859" s="5">
        <f t="shared" si="37"/>
        <v>25.799999962499996</v>
      </c>
      <c r="W1859" s="4">
        <v>0</v>
      </c>
    </row>
    <row r="1860" spans="1:23" x14ac:dyDescent="0.25">
      <c r="A1860" s="3" t="s">
        <v>1041</v>
      </c>
      <c r="B1860" s="3" t="s">
        <v>1042</v>
      </c>
      <c r="C1860" s="3" t="s">
        <v>2450</v>
      </c>
      <c r="D1860" s="3" t="s">
        <v>2451</v>
      </c>
      <c r="E1860" s="4" t="s">
        <v>1026</v>
      </c>
      <c r="F1860" s="3" t="s">
        <v>1241</v>
      </c>
      <c r="G1860" s="3" t="s">
        <v>778</v>
      </c>
      <c r="H1860" s="3" t="s">
        <v>1020</v>
      </c>
      <c r="I1860" s="3" t="s">
        <v>1047</v>
      </c>
      <c r="J1860" s="3" t="s">
        <v>1022</v>
      </c>
      <c r="K1860" s="3" t="s">
        <v>1025</v>
      </c>
      <c r="L1860" s="5">
        <v>6.25</v>
      </c>
      <c r="M1860" s="4">
        <v>16</v>
      </c>
      <c r="N1860" s="5">
        <v>25.9375</v>
      </c>
      <c r="O1860" s="5">
        <v>1.62109375</v>
      </c>
      <c r="P1860" s="4">
        <v>797</v>
      </c>
      <c r="Q1860" s="6">
        <v>2.0075282308657498</v>
      </c>
      <c r="R1860" s="7">
        <v>2.7265997490589702</v>
      </c>
      <c r="S1860" s="6">
        <v>0</v>
      </c>
      <c r="T1860" s="5">
        <v>0</v>
      </c>
      <c r="U1860" s="5">
        <v>0</v>
      </c>
      <c r="V1860" s="5">
        <f t="shared" si="37"/>
        <v>25.9375</v>
      </c>
      <c r="W1860" s="4">
        <v>0</v>
      </c>
    </row>
    <row r="1861" spans="1:23" x14ac:dyDescent="0.25">
      <c r="A1861" s="3" t="s">
        <v>1041</v>
      </c>
      <c r="B1861" s="3" t="s">
        <v>1042</v>
      </c>
      <c r="C1861" s="3" t="s">
        <v>2452</v>
      </c>
      <c r="D1861" s="3" t="s">
        <v>2453</v>
      </c>
      <c r="E1861" s="4" t="s">
        <v>1026</v>
      </c>
      <c r="F1861" s="3" t="s">
        <v>1061</v>
      </c>
      <c r="G1861" s="3" t="s">
        <v>1062</v>
      </c>
      <c r="H1861" s="3" t="s">
        <v>1020</v>
      </c>
      <c r="I1861" s="3" t="s">
        <v>1047</v>
      </c>
      <c r="J1861" s="3" t="s">
        <v>1022</v>
      </c>
      <c r="K1861" s="3" t="s">
        <v>1023</v>
      </c>
      <c r="L1861" s="5">
        <v>6.25</v>
      </c>
      <c r="M1861" s="4">
        <v>10</v>
      </c>
      <c r="N1861" s="5">
        <v>25.987500000000001</v>
      </c>
      <c r="O1861" s="5">
        <v>2.5987499999999999</v>
      </c>
      <c r="P1861" s="4">
        <v>105</v>
      </c>
      <c r="Q1861" s="6">
        <v>9.5238095238095202</v>
      </c>
      <c r="R1861" s="7">
        <v>1.13295238095238</v>
      </c>
      <c r="S1861" s="6">
        <v>0</v>
      </c>
      <c r="T1861" s="5">
        <v>0</v>
      </c>
      <c r="U1861" s="5">
        <v>0</v>
      </c>
      <c r="V1861" s="5">
        <f t="shared" si="37"/>
        <v>25.987500000000001</v>
      </c>
      <c r="W1861" s="4">
        <v>0</v>
      </c>
    </row>
    <row r="1862" spans="1:23" x14ac:dyDescent="0.25">
      <c r="A1862" s="3" t="s">
        <v>1041</v>
      </c>
      <c r="B1862" s="3" t="s">
        <v>1042</v>
      </c>
      <c r="C1862" s="3" t="s">
        <v>2454</v>
      </c>
      <c r="D1862" s="3" t="s">
        <v>80</v>
      </c>
      <c r="E1862" s="4" t="s">
        <v>1026</v>
      </c>
      <c r="F1862" s="3" t="s">
        <v>1273</v>
      </c>
      <c r="G1862" s="3" t="s">
        <v>1274</v>
      </c>
      <c r="H1862" s="3" t="s">
        <v>1020</v>
      </c>
      <c r="I1862" s="3" t="s">
        <v>1047</v>
      </c>
      <c r="J1862" s="3" t="s">
        <v>1022</v>
      </c>
      <c r="K1862" s="3" t="s">
        <v>1039</v>
      </c>
      <c r="L1862" s="5">
        <v>6.25</v>
      </c>
      <c r="M1862" s="4">
        <v>12</v>
      </c>
      <c r="N1862" s="5">
        <v>25.999999949999999</v>
      </c>
      <c r="O1862" s="5">
        <v>2.1666666625</v>
      </c>
      <c r="P1862" s="4">
        <v>134</v>
      </c>
      <c r="Q1862" s="6">
        <v>8.9552238805970106</v>
      </c>
      <c r="R1862" s="7">
        <v>2.53917910447761</v>
      </c>
      <c r="S1862" s="6">
        <v>0</v>
      </c>
      <c r="T1862" s="5">
        <v>0</v>
      </c>
      <c r="U1862" s="5">
        <v>0</v>
      </c>
      <c r="V1862" s="5">
        <f t="shared" si="37"/>
        <v>25.999999949999999</v>
      </c>
      <c r="W1862" s="4">
        <v>0</v>
      </c>
    </row>
    <row r="1863" spans="1:23" x14ac:dyDescent="0.25">
      <c r="A1863" s="3" t="s">
        <v>1041</v>
      </c>
      <c r="B1863" s="3" t="s">
        <v>1042</v>
      </c>
      <c r="C1863" s="3" t="s">
        <v>2455</v>
      </c>
      <c r="D1863" s="3" t="s">
        <v>196</v>
      </c>
      <c r="E1863" s="4" t="s">
        <v>1026</v>
      </c>
      <c r="F1863" s="3" t="s">
        <v>1241</v>
      </c>
      <c r="G1863" s="3" t="s">
        <v>1249</v>
      </c>
      <c r="H1863" s="3" t="s">
        <v>197</v>
      </c>
      <c r="I1863" s="3" t="s">
        <v>1047</v>
      </c>
      <c r="J1863" s="3" t="s">
        <v>1022</v>
      </c>
      <c r="K1863" s="3" t="s">
        <v>1025</v>
      </c>
      <c r="L1863" s="5">
        <v>6.25</v>
      </c>
      <c r="M1863" s="4">
        <v>11</v>
      </c>
      <c r="N1863" s="5">
        <v>26.037499950000001</v>
      </c>
      <c r="O1863" s="5">
        <v>2.36704545</v>
      </c>
      <c r="P1863" s="4">
        <v>398</v>
      </c>
      <c r="Q1863" s="6">
        <v>2.7638190954773898</v>
      </c>
      <c r="R1863" s="7">
        <v>1.60829145728643</v>
      </c>
      <c r="S1863" s="6">
        <v>0</v>
      </c>
      <c r="T1863" s="5">
        <v>0</v>
      </c>
      <c r="U1863" s="5">
        <v>0</v>
      </c>
      <c r="V1863" s="5">
        <f t="shared" si="37"/>
        <v>26.037499950000001</v>
      </c>
      <c r="W1863" s="4">
        <v>0</v>
      </c>
    </row>
    <row r="1864" spans="1:23" x14ac:dyDescent="0.25">
      <c r="A1864" s="3" t="s">
        <v>1041</v>
      </c>
      <c r="B1864" s="3" t="s">
        <v>1042</v>
      </c>
      <c r="C1864" s="3" t="s">
        <v>2456</v>
      </c>
      <c r="D1864" s="3" t="s">
        <v>425</v>
      </c>
      <c r="E1864" s="4" t="s">
        <v>1026</v>
      </c>
      <c r="F1864" s="3" t="s">
        <v>1241</v>
      </c>
      <c r="G1864" s="3" t="s">
        <v>1611</v>
      </c>
      <c r="H1864" s="3" t="s">
        <v>405</v>
      </c>
      <c r="I1864" s="3" t="s">
        <v>1047</v>
      </c>
      <c r="J1864" s="3" t="s">
        <v>1022</v>
      </c>
      <c r="K1864" s="3" t="s">
        <v>1025</v>
      </c>
      <c r="L1864" s="5">
        <v>6.25</v>
      </c>
      <c r="M1864" s="4">
        <v>11</v>
      </c>
      <c r="N1864" s="5">
        <v>26.174999949999997</v>
      </c>
      <c r="O1864" s="5">
        <v>2.3795454499999997</v>
      </c>
      <c r="P1864" s="4">
        <v>256</v>
      </c>
      <c r="Q1864" s="6">
        <v>4.296875</v>
      </c>
      <c r="R1864" s="7">
        <v>1.578125</v>
      </c>
      <c r="S1864" s="6">
        <v>0</v>
      </c>
      <c r="T1864" s="5">
        <v>0</v>
      </c>
      <c r="U1864" s="5">
        <v>0</v>
      </c>
      <c r="V1864" s="5">
        <f t="shared" si="37"/>
        <v>26.174999949999997</v>
      </c>
      <c r="W1864" s="4">
        <v>0</v>
      </c>
    </row>
    <row r="1865" spans="1:23" x14ac:dyDescent="0.25">
      <c r="A1865" s="3" t="s">
        <v>1041</v>
      </c>
      <c r="B1865" s="3" t="s">
        <v>1042</v>
      </c>
      <c r="C1865" s="3" t="s">
        <v>2457</v>
      </c>
      <c r="D1865" s="3" t="s">
        <v>2458</v>
      </c>
      <c r="E1865" s="4" t="s">
        <v>1026</v>
      </c>
      <c r="F1865" s="3" t="s">
        <v>1018</v>
      </c>
      <c r="G1865" s="3" t="s">
        <v>1019</v>
      </c>
      <c r="H1865" s="3" t="s">
        <v>1020</v>
      </c>
      <c r="I1865" s="3" t="s">
        <v>1047</v>
      </c>
      <c r="J1865" s="3" t="s">
        <v>1022</v>
      </c>
      <c r="K1865" s="3" t="s">
        <v>1025</v>
      </c>
      <c r="L1865" s="5">
        <v>6.25</v>
      </c>
      <c r="M1865" s="4">
        <v>11</v>
      </c>
      <c r="N1865" s="5">
        <v>26.2249999</v>
      </c>
      <c r="O1865" s="5">
        <v>2.3840908999999999</v>
      </c>
      <c r="P1865" s="4">
        <v>1731</v>
      </c>
      <c r="Q1865" s="6">
        <v>0.63547082611207395</v>
      </c>
      <c r="R1865" s="7">
        <v>2.0254766031195799</v>
      </c>
      <c r="S1865" s="6">
        <v>0</v>
      </c>
      <c r="T1865" s="5">
        <v>0</v>
      </c>
      <c r="U1865" s="5">
        <v>0</v>
      </c>
      <c r="V1865" s="5">
        <f t="shared" si="37"/>
        <v>26.2249999</v>
      </c>
      <c r="W1865" s="4">
        <v>0</v>
      </c>
    </row>
    <row r="1866" spans="1:23" x14ac:dyDescent="0.25">
      <c r="A1866" s="3" t="s">
        <v>1041</v>
      </c>
      <c r="B1866" s="3" t="s">
        <v>1042</v>
      </c>
      <c r="C1866" s="3" t="s">
        <v>2459</v>
      </c>
      <c r="D1866" s="3" t="s">
        <v>1295</v>
      </c>
      <c r="E1866" s="4" t="s">
        <v>1026</v>
      </c>
      <c r="F1866" s="3" t="s">
        <v>1024</v>
      </c>
      <c r="G1866" s="3" t="s">
        <v>830</v>
      </c>
      <c r="H1866" s="3" t="s">
        <v>1020</v>
      </c>
      <c r="I1866" s="3" t="s">
        <v>1047</v>
      </c>
      <c r="J1866" s="3" t="s">
        <v>1022</v>
      </c>
      <c r="K1866" s="3" t="s">
        <v>1025</v>
      </c>
      <c r="L1866" s="5">
        <v>6.25</v>
      </c>
      <c r="M1866" s="4">
        <v>6</v>
      </c>
      <c r="N1866" s="5">
        <v>26.224999949999997</v>
      </c>
      <c r="O1866" s="5">
        <v>4.3708333249999995</v>
      </c>
      <c r="P1866" s="4">
        <v>62</v>
      </c>
      <c r="Q1866" s="6">
        <v>9.67741935483871</v>
      </c>
      <c r="R1866" s="7">
        <v>1.39629032258065</v>
      </c>
      <c r="S1866" s="6">
        <v>0</v>
      </c>
      <c r="T1866" s="5">
        <v>0</v>
      </c>
      <c r="U1866" s="5">
        <v>0</v>
      </c>
      <c r="V1866" s="5">
        <f t="shared" si="37"/>
        <v>26.224999949999997</v>
      </c>
      <c r="W1866" s="4">
        <v>0</v>
      </c>
    </row>
    <row r="1867" spans="1:23" x14ac:dyDescent="0.25">
      <c r="A1867" s="3" t="s">
        <v>1041</v>
      </c>
      <c r="B1867" s="3" t="s">
        <v>1042</v>
      </c>
      <c r="C1867" s="3" t="s">
        <v>2460</v>
      </c>
      <c r="D1867" s="3" t="s">
        <v>1272</v>
      </c>
      <c r="E1867" s="4" t="s">
        <v>1026</v>
      </c>
      <c r="F1867" s="3" t="s">
        <v>1045</v>
      </c>
      <c r="G1867" s="3" t="s">
        <v>1046</v>
      </c>
      <c r="H1867" s="3" t="s">
        <v>1020</v>
      </c>
      <c r="I1867" s="3" t="s">
        <v>1047</v>
      </c>
      <c r="J1867" s="3" t="s">
        <v>1022</v>
      </c>
      <c r="K1867" s="3" t="s">
        <v>1025</v>
      </c>
      <c r="L1867" s="5">
        <v>6.25</v>
      </c>
      <c r="M1867" s="4">
        <v>9</v>
      </c>
      <c r="N1867" s="5">
        <v>26.4124999125</v>
      </c>
      <c r="O1867" s="5">
        <v>2.9347222125000001</v>
      </c>
      <c r="P1867" s="4">
        <v>160</v>
      </c>
      <c r="Q1867" s="6">
        <v>5.625</v>
      </c>
      <c r="R1867" s="7">
        <v>1.454</v>
      </c>
      <c r="S1867" s="6">
        <v>0</v>
      </c>
      <c r="T1867" s="5">
        <v>0</v>
      </c>
      <c r="U1867" s="5">
        <v>0</v>
      </c>
      <c r="V1867" s="5">
        <f t="shared" si="37"/>
        <v>26.4124999125</v>
      </c>
      <c r="W1867" s="4">
        <v>0</v>
      </c>
    </row>
    <row r="1868" spans="1:23" x14ac:dyDescent="0.25">
      <c r="A1868" s="3" t="s">
        <v>1041</v>
      </c>
      <c r="B1868" s="3" t="s">
        <v>1042</v>
      </c>
      <c r="C1868" s="3" t="s">
        <v>2461</v>
      </c>
      <c r="D1868" s="3" t="s">
        <v>1354</v>
      </c>
      <c r="E1868" s="4" t="s">
        <v>1026</v>
      </c>
      <c r="F1868" s="3" t="s">
        <v>1241</v>
      </c>
      <c r="G1868" s="3" t="s">
        <v>1162</v>
      </c>
      <c r="H1868" s="3" t="s">
        <v>298</v>
      </c>
      <c r="I1868" s="3" t="s">
        <v>1047</v>
      </c>
      <c r="J1868" s="3" t="s">
        <v>1022</v>
      </c>
      <c r="K1868" s="3" t="s">
        <v>1025</v>
      </c>
      <c r="L1868" s="5">
        <v>6.25</v>
      </c>
      <c r="M1868" s="4">
        <v>9</v>
      </c>
      <c r="N1868" s="5">
        <v>26.524999912500004</v>
      </c>
      <c r="O1868" s="5">
        <v>2.9472222125000003</v>
      </c>
      <c r="P1868" s="4">
        <v>522</v>
      </c>
      <c r="Q1868" s="6">
        <v>1.72413793103448</v>
      </c>
      <c r="R1868" s="7">
        <v>1.61072796934866</v>
      </c>
      <c r="S1868" s="6">
        <v>0</v>
      </c>
      <c r="T1868" s="5">
        <v>0</v>
      </c>
      <c r="U1868" s="5">
        <v>0</v>
      </c>
      <c r="V1868" s="5">
        <f t="shared" si="37"/>
        <v>26.524999912500004</v>
      </c>
      <c r="W1868" s="4">
        <v>0</v>
      </c>
    </row>
    <row r="1869" spans="1:23" x14ac:dyDescent="0.25">
      <c r="A1869" s="3" t="s">
        <v>1041</v>
      </c>
      <c r="B1869" s="3" t="s">
        <v>1042</v>
      </c>
      <c r="C1869" s="3" t="s">
        <v>2462</v>
      </c>
      <c r="D1869" s="3" t="s">
        <v>1044</v>
      </c>
      <c r="E1869" s="4" t="s">
        <v>1026</v>
      </c>
      <c r="F1869" s="3" t="s">
        <v>1061</v>
      </c>
      <c r="G1869" s="3" t="s">
        <v>1281</v>
      </c>
      <c r="H1869" s="3" t="s">
        <v>1020</v>
      </c>
      <c r="I1869" s="3" t="s">
        <v>1047</v>
      </c>
      <c r="J1869" s="3" t="s">
        <v>1022</v>
      </c>
      <c r="K1869" s="3" t="s">
        <v>1023</v>
      </c>
      <c r="L1869" s="5">
        <v>6.25</v>
      </c>
      <c r="M1869" s="4">
        <v>13</v>
      </c>
      <c r="N1869" s="5">
        <v>26.975000000000001</v>
      </c>
      <c r="O1869" s="5">
        <v>2.0750000000000002</v>
      </c>
      <c r="P1869" s="4">
        <v>38</v>
      </c>
      <c r="Q1869" s="6">
        <v>34.210526315789501</v>
      </c>
      <c r="R1869" s="7">
        <v>1.1576315789473699</v>
      </c>
      <c r="S1869" s="6">
        <v>0</v>
      </c>
      <c r="T1869" s="5">
        <v>0</v>
      </c>
      <c r="U1869" s="5">
        <v>0</v>
      </c>
      <c r="V1869" s="5">
        <f t="shared" si="37"/>
        <v>26.975000000000001</v>
      </c>
      <c r="W1869" s="4">
        <v>0</v>
      </c>
    </row>
    <row r="1870" spans="1:23" x14ac:dyDescent="0.25">
      <c r="A1870" s="3" t="s">
        <v>1041</v>
      </c>
      <c r="B1870" s="3" t="s">
        <v>1042</v>
      </c>
      <c r="C1870" s="3" t="s">
        <v>2463</v>
      </c>
      <c r="D1870" s="3" t="s">
        <v>139</v>
      </c>
      <c r="E1870" s="4" t="s">
        <v>1026</v>
      </c>
      <c r="F1870" s="3" t="s">
        <v>1061</v>
      </c>
      <c r="G1870" s="3" t="s">
        <v>1062</v>
      </c>
      <c r="H1870" s="3" t="s">
        <v>1020</v>
      </c>
      <c r="I1870" s="3" t="s">
        <v>1047</v>
      </c>
      <c r="J1870" s="3" t="s">
        <v>1022</v>
      </c>
      <c r="K1870" s="3" t="s">
        <v>1023</v>
      </c>
      <c r="L1870" s="5">
        <v>6.25</v>
      </c>
      <c r="M1870" s="4">
        <v>10</v>
      </c>
      <c r="N1870" s="5">
        <v>27.25</v>
      </c>
      <c r="O1870" s="5">
        <v>2.7250000000000001</v>
      </c>
      <c r="P1870" s="4">
        <v>107</v>
      </c>
      <c r="Q1870" s="6">
        <v>9.3457943925233593</v>
      </c>
      <c r="R1870" s="7">
        <v>1.2422429906542101</v>
      </c>
      <c r="S1870" s="6">
        <v>0</v>
      </c>
      <c r="T1870" s="5">
        <v>0</v>
      </c>
      <c r="U1870" s="5">
        <v>0</v>
      </c>
      <c r="V1870" s="5">
        <f t="shared" si="37"/>
        <v>27.25</v>
      </c>
      <c r="W1870" s="4">
        <v>0</v>
      </c>
    </row>
    <row r="1871" spans="1:23" x14ac:dyDescent="0.25">
      <c r="A1871" s="3" t="s">
        <v>1041</v>
      </c>
      <c r="B1871" s="3" t="s">
        <v>1042</v>
      </c>
      <c r="C1871" s="3" t="s">
        <v>2464</v>
      </c>
      <c r="D1871" s="3" t="s">
        <v>2465</v>
      </c>
      <c r="E1871" s="4" t="s">
        <v>1026</v>
      </c>
      <c r="F1871" s="3" t="s">
        <v>1241</v>
      </c>
      <c r="G1871" s="3" t="s">
        <v>1422</v>
      </c>
      <c r="H1871" s="3" t="s">
        <v>431</v>
      </c>
      <c r="I1871" s="3" t="s">
        <v>1047</v>
      </c>
      <c r="J1871" s="3" t="s">
        <v>1022</v>
      </c>
      <c r="K1871" s="3" t="s">
        <v>1025</v>
      </c>
      <c r="L1871" s="5">
        <v>6.25</v>
      </c>
      <c r="M1871" s="4">
        <v>10</v>
      </c>
      <c r="N1871" s="5">
        <v>27.45</v>
      </c>
      <c r="O1871" s="5">
        <v>2.7450000000000001</v>
      </c>
      <c r="P1871" s="4">
        <v>1116</v>
      </c>
      <c r="Q1871" s="6">
        <v>0.89605734767025103</v>
      </c>
      <c r="R1871" s="7">
        <v>1.24229390681004</v>
      </c>
      <c r="S1871" s="6">
        <v>0</v>
      </c>
      <c r="T1871" s="5">
        <v>0</v>
      </c>
      <c r="U1871" s="5">
        <v>0</v>
      </c>
      <c r="V1871" s="5">
        <f t="shared" si="37"/>
        <v>27.45</v>
      </c>
      <c r="W1871" s="4">
        <v>0</v>
      </c>
    </row>
    <row r="1872" spans="1:23" x14ac:dyDescent="0.25">
      <c r="A1872" s="3" t="s">
        <v>1041</v>
      </c>
      <c r="B1872" s="3" t="s">
        <v>1042</v>
      </c>
      <c r="C1872" s="3" t="s">
        <v>2466</v>
      </c>
      <c r="D1872" s="3" t="s">
        <v>2126</v>
      </c>
      <c r="E1872" s="4" t="s">
        <v>1026</v>
      </c>
      <c r="F1872" s="3" t="s">
        <v>1241</v>
      </c>
      <c r="G1872" s="3" t="s">
        <v>824</v>
      </c>
      <c r="H1872" s="3" t="s">
        <v>1020</v>
      </c>
      <c r="I1872" s="3" t="s">
        <v>1047</v>
      </c>
      <c r="J1872" s="3" t="s">
        <v>1022</v>
      </c>
      <c r="K1872" s="3" t="s">
        <v>1025</v>
      </c>
      <c r="L1872" s="5">
        <v>6.25</v>
      </c>
      <c r="M1872" s="4">
        <v>6</v>
      </c>
      <c r="N1872" s="5">
        <v>27.624999975000001</v>
      </c>
      <c r="O1872" s="5">
        <v>4.6041666625</v>
      </c>
      <c r="P1872" s="4">
        <v>363</v>
      </c>
      <c r="Q1872" s="6">
        <v>1.65289256198347</v>
      </c>
      <c r="R1872" s="7">
        <v>1.9702479338843</v>
      </c>
      <c r="S1872" s="6">
        <v>0</v>
      </c>
      <c r="T1872" s="5">
        <v>0</v>
      </c>
      <c r="U1872" s="5">
        <v>0</v>
      </c>
      <c r="V1872" s="5">
        <f t="shared" si="37"/>
        <v>27.624999975000001</v>
      </c>
      <c r="W1872" s="4">
        <v>0</v>
      </c>
    </row>
    <row r="1873" spans="1:23" x14ac:dyDescent="0.25">
      <c r="A1873" s="3" t="s">
        <v>1041</v>
      </c>
      <c r="B1873" s="3" t="s">
        <v>1042</v>
      </c>
      <c r="C1873" s="3" t="s">
        <v>2467</v>
      </c>
      <c r="D1873" s="3" t="s">
        <v>2468</v>
      </c>
      <c r="E1873" s="4" t="s">
        <v>1026</v>
      </c>
      <c r="F1873" s="3" t="s">
        <v>1241</v>
      </c>
      <c r="G1873" s="3" t="s">
        <v>1611</v>
      </c>
      <c r="H1873" s="3" t="s">
        <v>1020</v>
      </c>
      <c r="I1873" s="3" t="s">
        <v>1047</v>
      </c>
      <c r="J1873" s="3" t="s">
        <v>1022</v>
      </c>
      <c r="K1873" s="3" t="s">
        <v>1025</v>
      </c>
      <c r="L1873" s="5">
        <v>6.25</v>
      </c>
      <c r="M1873" s="4">
        <v>15</v>
      </c>
      <c r="N1873" s="5">
        <v>27.762499875</v>
      </c>
      <c r="O1873" s="5">
        <v>1.850833325</v>
      </c>
      <c r="P1873" s="4">
        <v>598</v>
      </c>
      <c r="Q1873" s="6">
        <v>2.5083612040133798</v>
      </c>
      <c r="R1873" s="7">
        <v>1.7889632107023401</v>
      </c>
      <c r="S1873" s="6">
        <v>0</v>
      </c>
      <c r="T1873" s="5">
        <v>0</v>
      </c>
      <c r="U1873" s="5">
        <v>0</v>
      </c>
      <c r="V1873" s="5">
        <f t="shared" si="37"/>
        <v>27.762499875</v>
      </c>
      <c r="W1873" s="4">
        <v>0</v>
      </c>
    </row>
    <row r="1874" spans="1:23" x14ac:dyDescent="0.25">
      <c r="A1874" s="3" t="s">
        <v>1041</v>
      </c>
      <c r="B1874" s="3" t="s">
        <v>1042</v>
      </c>
      <c r="C1874" s="3" t="s">
        <v>2469</v>
      </c>
      <c r="D1874" s="3" t="s">
        <v>2470</v>
      </c>
      <c r="E1874" s="4" t="s">
        <v>1026</v>
      </c>
      <c r="F1874" s="3" t="s">
        <v>1241</v>
      </c>
      <c r="G1874" s="3" t="s">
        <v>778</v>
      </c>
      <c r="H1874" s="3" t="s">
        <v>1020</v>
      </c>
      <c r="I1874" s="3" t="s">
        <v>1047</v>
      </c>
      <c r="J1874" s="3" t="s">
        <v>1022</v>
      </c>
      <c r="K1874" s="3" t="s">
        <v>1025</v>
      </c>
      <c r="L1874" s="5">
        <v>6.25</v>
      </c>
      <c r="M1874" s="4">
        <v>14</v>
      </c>
      <c r="N1874" s="5">
        <v>27.824999999999999</v>
      </c>
      <c r="O1874" s="5">
        <v>1.9875</v>
      </c>
      <c r="P1874" s="4">
        <v>817</v>
      </c>
      <c r="Q1874" s="6">
        <v>1.71358629130967</v>
      </c>
      <c r="R1874" s="7">
        <v>2.99277845777234</v>
      </c>
      <c r="S1874" s="6">
        <v>0</v>
      </c>
      <c r="T1874" s="5">
        <v>0</v>
      </c>
      <c r="U1874" s="5">
        <v>0</v>
      </c>
      <c r="V1874" s="5">
        <f t="shared" si="37"/>
        <v>27.824999999999999</v>
      </c>
      <c r="W1874" s="4">
        <v>0</v>
      </c>
    </row>
    <row r="1875" spans="1:23" x14ac:dyDescent="0.25">
      <c r="A1875" s="3" t="s">
        <v>1041</v>
      </c>
      <c r="B1875" s="3" t="s">
        <v>1042</v>
      </c>
      <c r="C1875" s="3" t="s">
        <v>2471</v>
      </c>
      <c r="D1875" s="3" t="s">
        <v>3077</v>
      </c>
      <c r="E1875" s="4" t="s">
        <v>1026</v>
      </c>
      <c r="F1875" s="3" t="s">
        <v>1241</v>
      </c>
      <c r="G1875" s="3" t="s">
        <v>1162</v>
      </c>
      <c r="H1875" s="3" t="s">
        <v>298</v>
      </c>
      <c r="I1875" s="3" t="s">
        <v>1047</v>
      </c>
      <c r="J1875" s="3" t="s">
        <v>1022</v>
      </c>
      <c r="K1875" s="3" t="s">
        <v>1025</v>
      </c>
      <c r="L1875" s="5">
        <v>6.25</v>
      </c>
      <c r="M1875" s="4">
        <v>7</v>
      </c>
      <c r="N1875" s="5">
        <v>27.924999987499998</v>
      </c>
      <c r="O1875" s="5">
        <v>3.9892857124999996</v>
      </c>
      <c r="P1875" s="4">
        <v>1132</v>
      </c>
      <c r="Q1875" s="6">
        <v>0.61837455830388699</v>
      </c>
      <c r="R1875" s="7">
        <v>1.57685512367491</v>
      </c>
      <c r="S1875" s="6">
        <v>0</v>
      </c>
      <c r="T1875" s="5">
        <v>0</v>
      </c>
      <c r="U1875" s="5">
        <v>0</v>
      </c>
      <c r="V1875" s="5">
        <f t="shared" si="37"/>
        <v>27.924999987499998</v>
      </c>
      <c r="W1875" s="4">
        <v>0</v>
      </c>
    </row>
    <row r="1876" spans="1:23" x14ac:dyDescent="0.25">
      <c r="A1876" s="3" t="s">
        <v>1041</v>
      </c>
      <c r="B1876" s="3" t="s">
        <v>1042</v>
      </c>
      <c r="C1876" s="3" t="s">
        <v>2472</v>
      </c>
      <c r="D1876" s="3" t="s">
        <v>2535</v>
      </c>
      <c r="E1876" s="4" t="s">
        <v>1026</v>
      </c>
      <c r="F1876" s="3" t="s">
        <v>1241</v>
      </c>
      <c r="G1876" s="3" t="s">
        <v>1162</v>
      </c>
      <c r="H1876" s="3" t="s">
        <v>2536</v>
      </c>
      <c r="I1876" s="3" t="s">
        <v>1047</v>
      </c>
      <c r="J1876" s="3" t="s">
        <v>1022</v>
      </c>
      <c r="K1876" s="3" t="s">
        <v>1025</v>
      </c>
      <c r="L1876" s="5">
        <v>6.25</v>
      </c>
      <c r="M1876" s="4">
        <v>20</v>
      </c>
      <c r="N1876" s="5">
        <v>28.05</v>
      </c>
      <c r="O1876" s="5">
        <v>1.4025000000000001</v>
      </c>
      <c r="P1876" s="4">
        <v>153</v>
      </c>
      <c r="Q1876" s="6">
        <v>13.071895424836599</v>
      </c>
      <c r="R1876" s="7">
        <v>1.94509803921569</v>
      </c>
      <c r="S1876" s="6">
        <v>0</v>
      </c>
      <c r="T1876" s="5">
        <v>0</v>
      </c>
      <c r="U1876" s="5">
        <v>0</v>
      </c>
      <c r="V1876" s="5">
        <f t="shared" si="37"/>
        <v>28.05</v>
      </c>
      <c r="W1876" s="4">
        <v>0</v>
      </c>
    </row>
    <row r="1877" spans="1:23" x14ac:dyDescent="0.25">
      <c r="A1877" s="3" t="s">
        <v>1041</v>
      </c>
      <c r="B1877" s="3" t="s">
        <v>1042</v>
      </c>
      <c r="C1877" s="3" t="s">
        <v>2473</v>
      </c>
      <c r="D1877" s="3" t="s">
        <v>1</v>
      </c>
      <c r="E1877" s="4" t="s">
        <v>1026</v>
      </c>
      <c r="F1877" s="3" t="s">
        <v>1308</v>
      </c>
      <c r="G1877" s="3" t="s">
        <v>14</v>
      </c>
      <c r="H1877" s="3" t="s">
        <v>1020</v>
      </c>
      <c r="I1877" s="3" t="s">
        <v>1047</v>
      </c>
      <c r="J1877" s="3" t="s">
        <v>1022</v>
      </c>
      <c r="K1877" s="3" t="s">
        <v>1025</v>
      </c>
      <c r="L1877" s="5">
        <v>6.25</v>
      </c>
      <c r="M1877" s="4">
        <v>11</v>
      </c>
      <c r="N1877" s="5">
        <v>28.2999998875</v>
      </c>
      <c r="O1877" s="5">
        <v>2.5727272624999999</v>
      </c>
      <c r="P1877" s="4">
        <v>114</v>
      </c>
      <c r="Q1877" s="6">
        <v>9.6491228070175392</v>
      </c>
      <c r="R1877" s="7">
        <v>2.1461403508771899</v>
      </c>
      <c r="S1877" s="6">
        <v>0</v>
      </c>
      <c r="T1877" s="5">
        <v>0</v>
      </c>
      <c r="U1877" s="5">
        <v>0</v>
      </c>
      <c r="V1877" s="5">
        <f t="shared" si="37"/>
        <v>28.2999998875</v>
      </c>
      <c r="W1877" s="4">
        <v>0</v>
      </c>
    </row>
    <row r="1878" spans="1:23" x14ac:dyDescent="0.25">
      <c r="A1878" s="3" t="s">
        <v>1041</v>
      </c>
      <c r="B1878" s="3" t="s">
        <v>1042</v>
      </c>
      <c r="C1878" s="3" t="s">
        <v>2474</v>
      </c>
      <c r="D1878" s="3" t="s">
        <v>349</v>
      </c>
      <c r="E1878" s="4" t="s">
        <v>1026</v>
      </c>
      <c r="F1878" s="3" t="s">
        <v>1241</v>
      </c>
      <c r="G1878" s="3" t="s">
        <v>851</v>
      </c>
      <c r="H1878" s="3" t="s">
        <v>1020</v>
      </c>
      <c r="I1878" s="3" t="s">
        <v>1047</v>
      </c>
      <c r="J1878" s="3" t="s">
        <v>1022</v>
      </c>
      <c r="K1878" s="3" t="s">
        <v>1025</v>
      </c>
      <c r="L1878" s="5">
        <v>6.25</v>
      </c>
      <c r="M1878" s="4">
        <v>12</v>
      </c>
      <c r="N1878" s="5">
        <v>28.399999950000002</v>
      </c>
      <c r="O1878" s="5">
        <v>2.3666666625000001</v>
      </c>
      <c r="P1878" s="4">
        <v>133</v>
      </c>
      <c r="Q1878" s="6">
        <v>9.0225563909774404</v>
      </c>
      <c r="R1878" s="7">
        <v>1.9932330827067699</v>
      </c>
      <c r="S1878" s="6">
        <v>0</v>
      </c>
      <c r="T1878" s="5">
        <v>0</v>
      </c>
      <c r="U1878" s="5">
        <v>0</v>
      </c>
      <c r="V1878" s="5">
        <f t="shared" si="37"/>
        <v>28.399999950000002</v>
      </c>
      <c r="W1878" s="4">
        <v>0</v>
      </c>
    </row>
    <row r="1879" spans="1:23" x14ac:dyDescent="0.25">
      <c r="A1879" s="3" t="s">
        <v>1041</v>
      </c>
      <c r="B1879" s="3" t="s">
        <v>1042</v>
      </c>
      <c r="C1879" s="3" t="s">
        <v>2475</v>
      </c>
      <c r="D1879" s="3" t="s">
        <v>2476</v>
      </c>
      <c r="E1879" s="4" t="s">
        <v>1026</v>
      </c>
      <c r="F1879" s="3" t="s">
        <v>1241</v>
      </c>
      <c r="G1879" s="3" t="s">
        <v>2477</v>
      </c>
      <c r="H1879" s="3" t="s">
        <v>1020</v>
      </c>
      <c r="I1879" s="3" t="s">
        <v>1047</v>
      </c>
      <c r="J1879" s="3" t="s">
        <v>1022</v>
      </c>
      <c r="K1879" s="3" t="s">
        <v>1025</v>
      </c>
      <c r="L1879" s="5">
        <v>6.25</v>
      </c>
      <c r="M1879" s="4">
        <v>8</v>
      </c>
      <c r="N1879" s="5">
        <v>28.4</v>
      </c>
      <c r="O1879" s="5">
        <v>3.55</v>
      </c>
      <c r="P1879" s="4">
        <v>186</v>
      </c>
      <c r="Q1879" s="6">
        <v>4.3010752688171996</v>
      </c>
      <c r="R1879" s="7">
        <v>1.0693548387096801</v>
      </c>
      <c r="S1879" s="6">
        <v>0</v>
      </c>
      <c r="T1879" s="5">
        <v>0</v>
      </c>
      <c r="U1879" s="5">
        <v>0</v>
      </c>
      <c r="V1879" s="5">
        <f t="shared" si="37"/>
        <v>28.4</v>
      </c>
      <c r="W1879" s="4">
        <v>0</v>
      </c>
    </row>
    <row r="1880" spans="1:23" x14ac:dyDescent="0.25">
      <c r="A1880" s="3" t="s">
        <v>1041</v>
      </c>
      <c r="B1880" s="3" t="s">
        <v>1042</v>
      </c>
      <c r="C1880" s="3" t="s">
        <v>2478</v>
      </c>
      <c r="D1880" s="3" t="s">
        <v>2479</v>
      </c>
      <c r="E1880" s="4" t="s">
        <v>1026</v>
      </c>
      <c r="F1880" s="3" t="s">
        <v>1241</v>
      </c>
      <c r="G1880" s="3" t="s">
        <v>1867</v>
      </c>
      <c r="H1880" s="3" t="s">
        <v>1020</v>
      </c>
      <c r="I1880" s="3" t="s">
        <v>1047</v>
      </c>
      <c r="J1880" s="3" t="s">
        <v>1022</v>
      </c>
      <c r="K1880" s="3" t="s">
        <v>1025</v>
      </c>
      <c r="L1880" s="5">
        <v>6.25</v>
      </c>
      <c r="M1880" s="4">
        <v>19</v>
      </c>
      <c r="N1880" s="5">
        <v>28.574999887499999</v>
      </c>
      <c r="O1880" s="5">
        <v>1.5039473624999999</v>
      </c>
      <c r="P1880" s="4">
        <v>174</v>
      </c>
      <c r="Q1880" s="6">
        <v>10.919540229885101</v>
      </c>
      <c r="R1880" s="7">
        <v>1.9844827586206899</v>
      </c>
      <c r="S1880" s="6">
        <v>0</v>
      </c>
      <c r="T1880" s="5">
        <v>0</v>
      </c>
      <c r="U1880" s="5">
        <v>0</v>
      </c>
      <c r="V1880" s="5">
        <f t="shared" si="37"/>
        <v>28.574999887499999</v>
      </c>
      <c r="W1880" s="4">
        <v>0</v>
      </c>
    </row>
    <row r="1881" spans="1:23" x14ac:dyDescent="0.25">
      <c r="A1881" s="3" t="s">
        <v>1041</v>
      </c>
      <c r="B1881" s="3" t="s">
        <v>1042</v>
      </c>
      <c r="C1881" s="3" t="s">
        <v>2480</v>
      </c>
      <c r="D1881" s="3" t="s">
        <v>448</v>
      </c>
      <c r="E1881" s="4" t="s">
        <v>1026</v>
      </c>
      <c r="F1881" s="3" t="s">
        <v>1241</v>
      </c>
      <c r="G1881" s="3" t="s">
        <v>1694</v>
      </c>
      <c r="H1881" s="3" t="s">
        <v>2536</v>
      </c>
      <c r="I1881" s="3" t="s">
        <v>1047</v>
      </c>
      <c r="J1881" s="3" t="s">
        <v>1022</v>
      </c>
      <c r="K1881" s="3" t="s">
        <v>1025</v>
      </c>
      <c r="L1881" s="5">
        <v>6.25</v>
      </c>
      <c r="M1881" s="4">
        <v>13</v>
      </c>
      <c r="N1881" s="5">
        <v>28.587499849999997</v>
      </c>
      <c r="O1881" s="5">
        <v>2.1990384499999998</v>
      </c>
      <c r="P1881" s="4">
        <v>166</v>
      </c>
      <c r="Q1881" s="6">
        <v>7.8313253012048198</v>
      </c>
      <c r="R1881" s="7">
        <v>1.9572289156626499</v>
      </c>
      <c r="S1881" s="6">
        <v>0</v>
      </c>
      <c r="T1881" s="5">
        <v>0</v>
      </c>
      <c r="U1881" s="5">
        <v>0</v>
      </c>
      <c r="V1881" s="5">
        <f t="shared" si="37"/>
        <v>28.587499849999997</v>
      </c>
      <c r="W1881" s="4">
        <v>0</v>
      </c>
    </row>
    <row r="1882" spans="1:23" x14ac:dyDescent="0.25">
      <c r="A1882" s="3" t="s">
        <v>1041</v>
      </c>
      <c r="B1882" s="3" t="s">
        <v>1042</v>
      </c>
      <c r="C1882" s="3" t="s">
        <v>2481</v>
      </c>
      <c r="D1882" s="3" t="s">
        <v>763</v>
      </c>
      <c r="E1882" s="4" t="s">
        <v>1026</v>
      </c>
      <c r="F1882" s="3" t="s">
        <v>1241</v>
      </c>
      <c r="G1882" s="3" t="s">
        <v>59</v>
      </c>
      <c r="H1882" s="3" t="s">
        <v>1020</v>
      </c>
      <c r="I1882" s="3" t="s">
        <v>1047</v>
      </c>
      <c r="J1882" s="3" t="s">
        <v>1022</v>
      </c>
      <c r="K1882" s="3" t="s">
        <v>1025</v>
      </c>
      <c r="L1882" s="5">
        <v>6.25</v>
      </c>
      <c r="M1882" s="4">
        <v>15</v>
      </c>
      <c r="N1882" s="5">
        <v>28.637499937500003</v>
      </c>
      <c r="O1882" s="5">
        <v>1.9091666625000001</v>
      </c>
      <c r="P1882" s="4">
        <v>71</v>
      </c>
      <c r="Q1882" s="6">
        <v>21.126760563380302</v>
      </c>
      <c r="R1882" s="7">
        <v>2.22535211267606</v>
      </c>
      <c r="S1882" s="6">
        <v>0</v>
      </c>
      <c r="T1882" s="5">
        <v>0</v>
      </c>
      <c r="U1882" s="5">
        <v>0</v>
      </c>
      <c r="V1882" s="5">
        <f t="shared" si="37"/>
        <v>28.637499937500003</v>
      </c>
      <c r="W1882" s="4">
        <v>0</v>
      </c>
    </row>
    <row r="1883" spans="1:23" x14ac:dyDescent="0.25">
      <c r="A1883" s="3" t="s">
        <v>1041</v>
      </c>
      <c r="B1883" s="3" t="s">
        <v>1042</v>
      </c>
      <c r="C1883" s="3" t="s">
        <v>2482</v>
      </c>
      <c r="D1883" s="3" t="s">
        <v>142</v>
      </c>
      <c r="E1883" s="4" t="s">
        <v>1026</v>
      </c>
      <c r="F1883" s="3" t="s">
        <v>1061</v>
      </c>
      <c r="G1883" s="3" t="s">
        <v>1281</v>
      </c>
      <c r="H1883" s="3" t="s">
        <v>1020</v>
      </c>
      <c r="I1883" s="3" t="s">
        <v>1047</v>
      </c>
      <c r="J1883" s="3" t="s">
        <v>1022</v>
      </c>
      <c r="K1883" s="3" t="s">
        <v>1023</v>
      </c>
      <c r="L1883" s="5">
        <v>6.25</v>
      </c>
      <c r="M1883" s="4">
        <v>12</v>
      </c>
      <c r="N1883" s="5">
        <v>28.762499999999999</v>
      </c>
      <c r="O1883" s="5">
        <v>2.3968750000000001</v>
      </c>
      <c r="P1883" s="4">
        <v>66</v>
      </c>
      <c r="Q1883" s="6">
        <v>18.181818181818201</v>
      </c>
      <c r="R1883" s="7">
        <v>1.77</v>
      </c>
      <c r="S1883" s="6">
        <v>0</v>
      </c>
      <c r="T1883" s="5">
        <v>0</v>
      </c>
      <c r="U1883" s="5">
        <v>0</v>
      </c>
      <c r="V1883" s="5">
        <f t="shared" si="37"/>
        <v>28.762499999999999</v>
      </c>
      <c r="W1883" s="4">
        <v>0</v>
      </c>
    </row>
    <row r="1884" spans="1:23" x14ac:dyDescent="0.25">
      <c r="A1884" s="3" t="s">
        <v>1041</v>
      </c>
      <c r="B1884" s="3" t="s">
        <v>1042</v>
      </c>
      <c r="C1884" s="3" t="s">
        <v>2483</v>
      </c>
      <c r="D1884" s="3" t="s">
        <v>2484</v>
      </c>
      <c r="E1884" s="4" t="s">
        <v>1026</v>
      </c>
      <c r="F1884" s="3" t="s">
        <v>1241</v>
      </c>
      <c r="G1884" s="3" t="s">
        <v>1870</v>
      </c>
      <c r="H1884" s="3" t="s">
        <v>416</v>
      </c>
      <c r="I1884" s="3" t="s">
        <v>1047</v>
      </c>
      <c r="J1884" s="3" t="s">
        <v>1022</v>
      </c>
      <c r="K1884" s="3" t="s">
        <v>1025</v>
      </c>
      <c r="L1884" s="5">
        <v>6.25</v>
      </c>
      <c r="M1884" s="4">
        <v>11</v>
      </c>
      <c r="N1884" s="5">
        <v>29.062499950000003</v>
      </c>
      <c r="O1884" s="5">
        <v>2.6420454500000004</v>
      </c>
      <c r="P1884" s="4">
        <v>275</v>
      </c>
      <c r="Q1884" s="6">
        <v>4</v>
      </c>
      <c r="R1884" s="7">
        <v>1.20145454545455</v>
      </c>
      <c r="S1884" s="6">
        <v>0</v>
      </c>
      <c r="T1884" s="5">
        <v>0</v>
      </c>
      <c r="U1884" s="5">
        <v>0</v>
      </c>
      <c r="V1884" s="5">
        <f t="shared" si="37"/>
        <v>29.062499950000003</v>
      </c>
      <c r="W1884" s="4">
        <v>0</v>
      </c>
    </row>
    <row r="1885" spans="1:23" x14ac:dyDescent="0.25">
      <c r="A1885" s="3" t="s">
        <v>1041</v>
      </c>
      <c r="B1885" s="3" t="s">
        <v>1042</v>
      </c>
      <c r="C1885" s="3" t="s">
        <v>2485</v>
      </c>
      <c r="D1885" s="3" t="s">
        <v>3741</v>
      </c>
      <c r="E1885" s="4" t="s">
        <v>1026</v>
      </c>
      <c r="F1885" s="3" t="s">
        <v>1061</v>
      </c>
      <c r="G1885" s="3" t="s">
        <v>220</v>
      </c>
      <c r="H1885" s="3" t="s">
        <v>1020</v>
      </c>
      <c r="I1885" s="3" t="s">
        <v>1047</v>
      </c>
      <c r="J1885" s="3" t="s">
        <v>1022</v>
      </c>
      <c r="K1885" s="3" t="s">
        <v>1039</v>
      </c>
      <c r="L1885" s="5">
        <v>6.25</v>
      </c>
      <c r="M1885" s="4">
        <v>10</v>
      </c>
      <c r="N1885" s="5">
        <v>29.175000000000001</v>
      </c>
      <c r="O1885" s="5">
        <v>2.9175</v>
      </c>
      <c r="P1885" s="4">
        <v>700</v>
      </c>
      <c r="Q1885" s="6">
        <v>1.4285714285714299</v>
      </c>
      <c r="R1885" s="7">
        <v>4.5668571428571401</v>
      </c>
      <c r="S1885" s="6">
        <v>0</v>
      </c>
      <c r="T1885" s="5">
        <v>0</v>
      </c>
      <c r="U1885" s="5">
        <v>0</v>
      </c>
      <c r="V1885" s="5">
        <f t="shared" si="37"/>
        <v>29.175000000000001</v>
      </c>
      <c r="W1885" s="4">
        <v>0</v>
      </c>
    </row>
    <row r="1886" spans="1:23" x14ac:dyDescent="0.25">
      <c r="A1886" s="3" t="s">
        <v>1041</v>
      </c>
      <c r="B1886" s="3" t="s">
        <v>1042</v>
      </c>
      <c r="C1886" s="3" t="s">
        <v>2486</v>
      </c>
      <c r="D1886" s="3" t="s">
        <v>2936</v>
      </c>
      <c r="E1886" s="4" t="s">
        <v>1026</v>
      </c>
      <c r="F1886" s="3" t="s">
        <v>1241</v>
      </c>
      <c r="G1886" s="3" t="s">
        <v>172</v>
      </c>
      <c r="H1886" s="3" t="s">
        <v>1020</v>
      </c>
      <c r="I1886" s="3" t="s">
        <v>1047</v>
      </c>
      <c r="J1886" s="3" t="s">
        <v>1022</v>
      </c>
      <c r="K1886" s="3" t="s">
        <v>1025</v>
      </c>
      <c r="L1886" s="5">
        <v>6.25</v>
      </c>
      <c r="M1886" s="4">
        <v>9</v>
      </c>
      <c r="N1886" s="5">
        <v>29.199999937499999</v>
      </c>
      <c r="O1886" s="5">
        <v>3.2444444374999999</v>
      </c>
      <c r="P1886" s="4">
        <v>365</v>
      </c>
      <c r="Q1886" s="6">
        <v>2.4657534246575299</v>
      </c>
      <c r="R1886" s="7">
        <v>1.9852054794520499</v>
      </c>
      <c r="S1886" s="6">
        <v>0</v>
      </c>
      <c r="T1886" s="5">
        <v>0</v>
      </c>
      <c r="U1886" s="5">
        <v>0</v>
      </c>
      <c r="V1886" s="5">
        <f t="shared" si="37"/>
        <v>29.199999937499999</v>
      </c>
      <c r="W1886" s="4">
        <v>0</v>
      </c>
    </row>
    <row r="1887" spans="1:23" x14ac:dyDescent="0.25">
      <c r="A1887" s="3" t="s">
        <v>1041</v>
      </c>
      <c r="B1887" s="3" t="s">
        <v>1042</v>
      </c>
      <c r="C1887" s="3" t="s">
        <v>2487</v>
      </c>
      <c r="D1887" s="3" t="s">
        <v>2488</v>
      </c>
      <c r="E1887" s="4" t="s">
        <v>1026</v>
      </c>
      <c r="F1887" s="3" t="s">
        <v>1018</v>
      </c>
      <c r="G1887" s="3" t="s">
        <v>750</v>
      </c>
      <c r="H1887" s="3" t="s">
        <v>1020</v>
      </c>
      <c r="I1887" s="3" t="s">
        <v>1047</v>
      </c>
      <c r="J1887" s="3" t="s">
        <v>1022</v>
      </c>
      <c r="K1887" s="3" t="s">
        <v>1039</v>
      </c>
      <c r="L1887" s="5">
        <v>6.25</v>
      </c>
      <c r="M1887" s="4">
        <v>25</v>
      </c>
      <c r="N1887" s="5">
        <v>29.2</v>
      </c>
      <c r="O1887" s="5">
        <v>1.1679999999999999</v>
      </c>
      <c r="P1887" s="4">
        <v>653</v>
      </c>
      <c r="Q1887" s="6">
        <v>3.82848392036753</v>
      </c>
      <c r="R1887" s="7">
        <v>5.3462480857580399</v>
      </c>
      <c r="S1887" s="6">
        <v>0</v>
      </c>
      <c r="T1887" s="5">
        <v>0</v>
      </c>
      <c r="U1887" s="5">
        <v>0</v>
      </c>
      <c r="V1887" s="5">
        <f t="shared" si="37"/>
        <v>29.2</v>
      </c>
      <c r="W1887" s="4">
        <v>0</v>
      </c>
    </row>
    <row r="1888" spans="1:23" x14ac:dyDescent="0.25">
      <c r="A1888" s="3" t="s">
        <v>1041</v>
      </c>
      <c r="B1888" s="3" t="s">
        <v>1042</v>
      </c>
      <c r="C1888" s="3" t="s">
        <v>2489</v>
      </c>
      <c r="D1888" s="3" t="s">
        <v>527</v>
      </c>
      <c r="E1888" s="4" t="s">
        <v>1026</v>
      </c>
      <c r="F1888" s="3" t="s">
        <v>1241</v>
      </c>
      <c r="G1888" s="3" t="s">
        <v>1694</v>
      </c>
      <c r="H1888" s="3" t="s">
        <v>34</v>
      </c>
      <c r="I1888" s="3" t="s">
        <v>1047</v>
      </c>
      <c r="J1888" s="3" t="s">
        <v>1022</v>
      </c>
      <c r="K1888" s="3" t="s">
        <v>1025</v>
      </c>
      <c r="L1888" s="5">
        <v>6.25</v>
      </c>
      <c r="M1888" s="4">
        <v>10</v>
      </c>
      <c r="N1888" s="5">
        <v>29.225000000000001</v>
      </c>
      <c r="O1888" s="5">
        <v>2.9224999999999999</v>
      </c>
      <c r="P1888" s="4">
        <v>387</v>
      </c>
      <c r="Q1888" s="6">
        <v>2.5839793281653698</v>
      </c>
      <c r="R1888" s="7">
        <v>2.1604651162790698</v>
      </c>
      <c r="S1888" s="6">
        <v>0</v>
      </c>
      <c r="T1888" s="5">
        <v>0</v>
      </c>
      <c r="U1888" s="5">
        <v>0</v>
      </c>
      <c r="V1888" s="5">
        <f t="shared" si="37"/>
        <v>29.225000000000001</v>
      </c>
      <c r="W1888" s="4">
        <v>0</v>
      </c>
    </row>
    <row r="1889" spans="1:23" x14ac:dyDescent="0.25">
      <c r="A1889" s="3" t="s">
        <v>1041</v>
      </c>
      <c r="B1889" s="3" t="s">
        <v>1042</v>
      </c>
      <c r="C1889" s="3" t="s">
        <v>2490</v>
      </c>
      <c r="D1889" s="3" t="s">
        <v>216</v>
      </c>
      <c r="E1889" s="4" t="s">
        <v>1026</v>
      </c>
      <c r="F1889" s="3" t="s">
        <v>1061</v>
      </c>
      <c r="G1889" s="3" t="s">
        <v>1062</v>
      </c>
      <c r="H1889" s="3" t="s">
        <v>1020</v>
      </c>
      <c r="I1889" s="3" t="s">
        <v>1047</v>
      </c>
      <c r="J1889" s="3" t="s">
        <v>1022</v>
      </c>
      <c r="K1889" s="3" t="s">
        <v>1023</v>
      </c>
      <c r="L1889" s="5">
        <v>6.25</v>
      </c>
      <c r="M1889" s="4">
        <v>12</v>
      </c>
      <c r="N1889" s="5">
        <v>29.362500000000001</v>
      </c>
      <c r="O1889" s="5">
        <v>2.4468749999999999</v>
      </c>
      <c r="P1889" s="4">
        <v>88</v>
      </c>
      <c r="Q1889" s="6">
        <v>13.636363636363599</v>
      </c>
      <c r="R1889" s="7">
        <v>1.5209090909090901</v>
      </c>
      <c r="S1889" s="6">
        <v>0</v>
      </c>
      <c r="T1889" s="5">
        <v>0</v>
      </c>
      <c r="U1889" s="5">
        <v>0</v>
      </c>
      <c r="V1889" s="5">
        <f t="shared" si="37"/>
        <v>29.362500000000001</v>
      </c>
      <c r="W1889" s="4">
        <v>0</v>
      </c>
    </row>
    <row r="1890" spans="1:23" x14ac:dyDescent="0.25">
      <c r="A1890" s="3" t="s">
        <v>1041</v>
      </c>
      <c r="B1890" s="3" t="s">
        <v>1042</v>
      </c>
      <c r="C1890" s="3" t="s">
        <v>2491</v>
      </c>
      <c r="D1890" s="3" t="s">
        <v>2492</v>
      </c>
      <c r="E1890" s="4" t="s">
        <v>1026</v>
      </c>
      <c r="F1890" s="3" t="s">
        <v>1241</v>
      </c>
      <c r="G1890" s="3" t="s">
        <v>759</v>
      </c>
      <c r="H1890" s="3" t="s">
        <v>1020</v>
      </c>
      <c r="I1890" s="3" t="s">
        <v>1047</v>
      </c>
      <c r="J1890" s="3" t="s">
        <v>1022</v>
      </c>
      <c r="K1890" s="3" t="s">
        <v>1025</v>
      </c>
      <c r="L1890" s="5">
        <v>6.25</v>
      </c>
      <c r="M1890" s="4">
        <v>10</v>
      </c>
      <c r="N1890" s="5">
        <v>29.4</v>
      </c>
      <c r="O1890" s="5">
        <v>2.94</v>
      </c>
      <c r="P1890" s="4">
        <v>52</v>
      </c>
      <c r="Q1890" s="6">
        <v>19.230769230769202</v>
      </c>
      <c r="R1890" s="7">
        <v>1.98461538461538</v>
      </c>
      <c r="S1890" s="6">
        <v>0</v>
      </c>
      <c r="T1890" s="5">
        <v>0</v>
      </c>
      <c r="U1890" s="5">
        <v>0</v>
      </c>
      <c r="V1890" s="5">
        <f t="shared" si="37"/>
        <v>29.4</v>
      </c>
      <c r="W1890" s="4">
        <v>0</v>
      </c>
    </row>
    <row r="1891" spans="1:23" x14ac:dyDescent="0.25">
      <c r="A1891" s="3" t="s">
        <v>1041</v>
      </c>
      <c r="B1891" s="3" t="s">
        <v>1042</v>
      </c>
      <c r="C1891" s="3" t="s">
        <v>2493</v>
      </c>
      <c r="D1891" s="3" t="s">
        <v>1287</v>
      </c>
      <c r="E1891" s="4" t="s">
        <v>1026</v>
      </c>
      <c r="F1891" s="3" t="s">
        <v>1045</v>
      </c>
      <c r="G1891" s="3" t="s">
        <v>1046</v>
      </c>
      <c r="H1891" s="3" t="s">
        <v>1020</v>
      </c>
      <c r="I1891" s="3" t="s">
        <v>1047</v>
      </c>
      <c r="J1891" s="3" t="s">
        <v>1022</v>
      </c>
      <c r="K1891" s="3" t="s">
        <v>1025</v>
      </c>
      <c r="L1891" s="5">
        <v>6.25</v>
      </c>
      <c r="M1891" s="4">
        <v>11</v>
      </c>
      <c r="N1891" s="5">
        <v>29.399999887499995</v>
      </c>
      <c r="O1891" s="5">
        <v>2.6727272624999996</v>
      </c>
      <c r="P1891" s="4">
        <v>54</v>
      </c>
      <c r="Q1891" s="6">
        <v>20.370370370370399</v>
      </c>
      <c r="R1891" s="7">
        <v>1.25814814814815</v>
      </c>
      <c r="S1891" s="6">
        <v>0</v>
      </c>
      <c r="T1891" s="5">
        <v>0</v>
      </c>
      <c r="U1891" s="5">
        <v>0</v>
      </c>
      <c r="V1891" s="5">
        <f t="shared" si="37"/>
        <v>29.399999887499995</v>
      </c>
      <c r="W1891" s="4">
        <v>0</v>
      </c>
    </row>
    <row r="1892" spans="1:23" x14ac:dyDescent="0.25">
      <c r="A1892" s="3" t="s">
        <v>1041</v>
      </c>
      <c r="B1892" s="3" t="s">
        <v>1042</v>
      </c>
      <c r="C1892" s="3" t="s">
        <v>2494</v>
      </c>
      <c r="D1892" s="3" t="s">
        <v>2085</v>
      </c>
      <c r="E1892" s="4" t="s">
        <v>1026</v>
      </c>
      <c r="F1892" s="3" t="s">
        <v>1061</v>
      </c>
      <c r="G1892" s="3" t="s">
        <v>2918</v>
      </c>
      <c r="H1892" s="3" t="s">
        <v>1020</v>
      </c>
      <c r="I1892" s="3" t="s">
        <v>1047</v>
      </c>
      <c r="J1892" s="3" t="s">
        <v>1022</v>
      </c>
      <c r="K1892" s="3" t="s">
        <v>1039</v>
      </c>
      <c r="L1892" s="5">
        <v>6.25</v>
      </c>
      <c r="M1892" s="4">
        <v>8</v>
      </c>
      <c r="N1892" s="5">
        <v>29.412500000000001</v>
      </c>
      <c r="O1892" s="5">
        <v>3.6765625000000002</v>
      </c>
      <c r="P1892" s="4">
        <v>133</v>
      </c>
      <c r="Q1892" s="6">
        <v>6.0150375939849603</v>
      </c>
      <c r="R1892" s="7">
        <v>2.2360902255639101</v>
      </c>
      <c r="S1892" s="6">
        <v>0</v>
      </c>
      <c r="T1892" s="5">
        <v>0</v>
      </c>
      <c r="U1892" s="5">
        <v>0</v>
      </c>
      <c r="V1892" s="5">
        <f t="shared" si="37"/>
        <v>29.412500000000001</v>
      </c>
      <c r="W1892" s="4">
        <v>0</v>
      </c>
    </row>
    <row r="1893" spans="1:23" x14ac:dyDescent="0.25">
      <c r="A1893" s="3" t="s">
        <v>1041</v>
      </c>
      <c r="B1893" s="3" t="s">
        <v>1042</v>
      </c>
      <c r="C1893" s="3" t="s">
        <v>2495</v>
      </c>
      <c r="D1893" s="3" t="s">
        <v>147</v>
      </c>
      <c r="E1893" s="4" t="s">
        <v>1026</v>
      </c>
      <c r="F1893" s="3" t="s">
        <v>1045</v>
      </c>
      <c r="G1893" s="3" t="s">
        <v>1046</v>
      </c>
      <c r="H1893" s="3" t="s">
        <v>1020</v>
      </c>
      <c r="I1893" s="3" t="s">
        <v>1047</v>
      </c>
      <c r="J1893" s="3" t="s">
        <v>1022</v>
      </c>
      <c r="K1893" s="3" t="s">
        <v>1025</v>
      </c>
      <c r="L1893" s="5">
        <v>6.25</v>
      </c>
      <c r="M1893" s="4">
        <v>11</v>
      </c>
      <c r="N1893" s="5">
        <v>29.524999900000001</v>
      </c>
      <c r="O1893" s="5">
        <v>2.6840909000000002</v>
      </c>
      <c r="P1893" s="4">
        <v>219</v>
      </c>
      <c r="Q1893" s="6">
        <v>5.0228310502283096</v>
      </c>
      <c r="R1893" s="7">
        <v>1.3263013698630099</v>
      </c>
      <c r="S1893" s="6">
        <v>0</v>
      </c>
      <c r="T1893" s="5">
        <v>0</v>
      </c>
      <c r="U1893" s="5">
        <v>0</v>
      </c>
      <c r="V1893" s="5">
        <f t="shared" si="37"/>
        <v>29.524999900000001</v>
      </c>
      <c r="W1893" s="4">
        <v>0</v>
      </c>
    </row>
    <row r="1894" spans="1:23" x14ac:dyDescent="0.25">
      <c r="A1894" s="3" t="s">
        <v>1041</v>
      </c>
      <c r="B1894" s="3" t="s">
        <v>1042</v>
      </c>
      <c r="C1894" s="3" t="s">
        <v>2496</v>
      </c>
      <c r="D1894" s="3" t="s">
        <v>454</v>
      </c>
      <c r="E1894" s="4" t="s">
        <v>1026</v>
      </c>
      <c r="F1894" s="3" t="s">
        <v>1241</v>
      </c>
      <c r="G1894" s="3" t="s">
        <v>59</v>
      </c>
      <c r="H1894" s="3" t="s">
        <v>60</v>
      </c>
      <c r="I1894" s="3" t="s">
        <v>1047</v>
      </c>
      <c r="J1894" s="3" t="s">
        <v>1022</v>
      </c>
      <c r="K1894" s="3" t="s">
        <v>1025</v>
      </c>
      <c r="L1894" s="5">
        <v>6.25</v>
      </c>
      <c r="M1894" s="4">
        <v>18</v>
      </c>
      <c r="N1894" s="5">
        <v>29.599999875000002</v>
      </c>
      <c r="O1894" s="5">
        <v>1.6444444375</v>
      </c>
      <c r="P1894" s="4">
        <v>671</v>
      </c>
      <c r="Q1894" s="6">
        <v>2.6825633383010401</v>
      </c>
      <c r="R1894" s="7">
        <v>1.3335320417287599</v>
      </c>
      <c r="S1894" s="6">
        <v>0</v>
      </c>
      <c r="T1894" s="5">
        <v>0</v>
      </c>
      <c r="U1894" s="5">
        <v>0</v>
      </c>
      <c r="V1894" s="5">
        <f t="shared" si="37"/>
        <v>29.599999875000002</v>
      </c>
      <c r="W1894" s="4">
        <v>0</v>
      </c>
    </row>
    <row r="1895" spans="1:23" x14ac:dyDescent="0.25">
      <c r="A1895" s="3" t="s">
        <v>1041</v>
      </c>
      <c r="B1895" s="3" t="s">
        <v>1042</v>
      </c>
      <c r="C1895" s="3" t="s">
        <v>2497</v>
      </c>
      <c r="D1895" s="3" t="s">
        <v>2498</v>
      </c>
      <c r="E1895" s="4" t="s">
        <v>1026</v>
      </c>
      <c r="F1895" s="3" t="s">
        <v>1241</v>
      </c>
      <c r="G1895" s="3" t="s">
        <v>2847</v>
      </c>
      <c r="H1895" s="3" t="s">
        <v>402</v>
      </c>
      <c r="I1895" s="3" t="s">
        <v>1047</v>
      </c>
      <c r="J1895" s="3" t="s">
        <v>1022</v>
      </c>
      <c r="K1895" s="3" t="s">
        <v>1025</v>
      </c>
      <c r="L1895" s="5">
        <v>6.25</v>
      </c>
      <c r="M1895" s="4">
        <v>9</v>
      </c>
      <c r="N1895" s="5">
        <v>29.799999899999996</v>
      </c>
      <c r="O1895" s="5">
        <v>3.3111110999999998</v>
      </c>
      <c r="P1895" s="4">
        <v>354</v>
      </c>
      <c r="Q1895" s="6">
        <v>2.5423728813559299</v>
      </c>
      <c r="R1895" s="7">
        <v>1.20056497175141</v>
      </c>
      <c r="S1895" s="6">
        <v>0</v>
      </c>
      <c r="T1895" s="5">
        <v>0</v>
      </c>
      <c r="U1895" s="5">
        <v>0</v>
      </c>
      <c r="V1895" s="5">
        <f t="shared" si="37"/>
        <v>29.799999899999996</v>
      </c>
      <c r="W1895" s="4">
        <v>0</v>
      </c>
    </row>
    <row r="1896" spans="1:23" x14ac:dyDescent="0.25">
      <c r="A1896" s="3" t="s">
        <v>1041</v>
      </c>
      <c r="B1896" s="3" t="s">
        <v>1042</v>
      </c>
      <c r="C1896" s="3" t="s">
        <v>2499</v>
      </c>
      <c r="D1896" s="3" t="s">
        <v>1472</v>
      </c>
      <c r="E1896" s="4" t="s">
        <v>1026</v>
      </c>
      <c r="F1896" s="3" t="s">
        <v>1241</v>
      </c>
      <c r="G1896" s="3" t="s">
        <v>1263</v>
      </c>
      <c r="H1896" s="3" t="s">
        <v>1020</v>
      </c>
      <c r="I1896" s="3" t="s">
        <v>1047</v>
      </c>
      <c r="J1896" s="3" t="s">
        <v>1022</v>
      </c>
      <c r="K1896" s="3" t="s">
        <v>1025</v>
      </c>
      <c r="L1896" s="5">
        <v>6.25</v>
      </c>
      <c r="M1896" s="4">
        <v>6</v>
      </c>
      <c r="N1896" s="5">
        <v>29.874999975000001</v>
      </c>
      <c r="O1896" s="5">
        <v>4.9791666625</v>
      </c>
      <c r="P1896" s="4">
        <v>886</v>
      </c>
      <c r="Q1896" s="6">
        <v>0.67720090293453694</v>
      </c>
      <c r="R1896" s="7">
        <v>2.06523702031603</v>
      </c>
      <c r="S1896" s="6">
        <v>0</v>
      </c>
      <c r="T1896" s="5">
        <v>0</v>
      </c>
      <c r="U1896" s="5">
        <v>0</v>
      </c>
      <c r="V1896" s="5">
        <f t="shared" si="37"/>
        <v>29.874999975000001</v>
      </c>
      <c r="W1896" s="4">
        <v>0</v>
      </c>
    </row>
    <row r="1897" spans="1:23" x14ac:dyDescent="0.25">
      <c r="A1897" s="3" t="s">
        <v>1041</v>
      </c>
      <c r="B1897" s="3" t="s">
        <v>1042</v>
      </c>
      <c r="C1897" s="3" t="s">
        <v>2500</v>
      </c>
      <c r="D1897" s="3" t="s">
        <v>1623</v>
      </c>
      <c r="E1897" s="4" t="s">
        <v>1026</v>
      </c>
      <c r="F1897" s="3" t="s">
        <v>1018</v>
      </c>
      <c r="G1897" s="3" t="s">
        <v>750</v>
      </c>
      <c r="H1897" s="3" t="s">
        <v>1020</v>
      </c>
      <c r="I1897" s="3" t="s">
        <v>1047</v>
      </c>
      <c r="J1897" s="3" t="s">
        <v>1022</v>
      </c>
      <c r="K1897" s="3" t="s">
        <v>1039</v>
      </c>
      <c r="L1897" s="5">
        <v>6.25</v>
      </c>
      <c r="M1897" s="4">
        <v>23</v>
      </c>
      <c r="N1897" s="5">
        <v>29.9749998375</v>
      </c>
      <c r="O1897" s="5">
        <v>1.3032608625</v>
      </c>
      <c r="P1897" s="4">
        <v>1272</v>
      </c>
      <c r="Q1897" s="6">
        <v>1.8081761006289301</v>
      </c>
      <c r="R1897" s="7">
        <v>4.3830974842767301</v>
      </c>
      <c r="S1897" s="6">
        <v>0</v>
      </c>
      <c r="T1897" s="5">
        <v>0</v>
      </c>
      <c r="U1897" s="5">
        <v>0</v>
      </c>
      <c r="V1897" s="5">
        <f t="shared" si="37"/>
        <v>29.9749998375</v>
      </c>
      <c r="W1897" s="4">
        <v>0</v>
      </c>
    </row>
    <row r="1898" spans="1:23" x14ac:dyDescent="0.25">
      <c r="A1898" s="3" t="s">
        <v>1041</v>
      </c>
      <c r="B1898" s="3" t="s">
        <v>1042</v>
      </c>
      <c r="C1898" s="3" t="s">
        <v>2501</v>
      </c>
      <c r="D1898" s="3" t="s">
        <v>134</v>
      </c>
      <c r="E1898" s="4" t="s">
        <v>1026</v>
      </c>
      <c r="F1898" s="3" t="s">
        <v>1241</v>
      </c>
      <c r="G1898" s="3" t="s">
        <v>265</v>
      </c>
      <c r="H1898" s="3" t="s">
        <v>1020</v>
      </c>
      <c r="I1898" s="3" t="s">
        <v>1047</v>
      </c>
      <c r="J1898" s="3" t="s">
        <v>1022</v>
      </c>
      <c r="K1898" s="3" t="s">
        <v>1025</v>
      </c>
      <c r="L1898" s="5">
        <v>6.25</v>
      </c>
      <c r="M1898" s="4">
        <v>21</v>
      </c>
      <c r="N1898" s="5">
        <v>29.987499937499997</v>
      </c>
      <c r="O1898" s="5">
        <v>1.4279761874999999</v>
      </c>
      <c r="P1898" s="4">
        <v>241</v>
      </c>
      <c r="Q1898" s="6">
        <v>8.7136929460580905</v>
      </c>
      <c r="R1898" s="7">
        <v>1.96804979253112</v>
      </c>
      <c r="S1898" s="6">
        <v>0</v>
      </c>
      <c r="T1898" s="5">
        <v>0</v>
      </c>
      <c r="U1898" s="5">
        <v>0</v>
      </c>
      <c r="V1898" s="5">
        <f t="shared" si="37"/>
        <v>29.987499937499997</v>
      </c>
      <c r="W1898" s="4">
        <v>0</v>
      </c>
    </row>
    <row r="1899" spans="1:23" x14ac:dyDescent="0.25">
      <c r="A1899" s="3" t="s">
        <v>1041</v>
      </c>
      <c r="B1899" s="3" t="s">
        <v>1042</v>
      </c>
      <c r="C1899" s="3" t="s">
        <v>2502</v>
      </c>
      <c r="D1899" s="3" t="s">
        <v>1344</v>
      </c>
      <c r="E1899" s="4" t="s">
        <v>1026</v>
      </c>
      <c r="F1899" s="3" t="s">
        <v>1241</v>
      </c>
      <c r="G1899" s="3" t="s">
        <v>880</v>
      </c>
      <c r="H1899" s="3" t="s">
        <v>1020</v>
      </c>
      <c r="I1899" s="3" t="s">
        <v>1047</v>
      </c>
      <c r="J1899" s="3" t="s">
        <v>1022</v>
      </c>
      <c r="K1899" s="3" t="s">
        <v>1025</v>
      </c>
      <c r="L1899" s="5">
        <v>6.25</v>
      </c>
      <c r="M1899" s="4">
        <v>20</v>
      </c>
      <c r="N1899" s="5">
        <v>30.324999999999999</v>
      </c>
      <c r="O1899" s="5">
        <v>1.5162500000000001</v>
      </c>
      <c r="P1899" s="4">
        <v>518</v>
      </c>
      <c r="Q1899" s="6">
        <v>3.8610038610038599</v>
      </c>
      <c r="R1899" s="7">
        <v>1.5492277992278001</v>
      </c>
      <c r="S1899" s="6">
        <v>0</v>
      </c>
      <c r="T1899" s="5">
        <v>0</v>
      </c>
      <c r="U1899" s="5">
        <v>0</v>
      </c>
      <c r="V1899" s="5">
        <f t="shared" si="37"/>
        <v>30.324999999999999</v>
      </c>
      <c r="W1899" s="4">
        <v>0</v>
      </c>
    </row>
    <row r="1900" spans="1:23" x14ac:dyDescent="0.25">
      <c r="A1900" s="3" t="s">
        <v>1041</v>
      </c>
      <c r="B1900" s="3" t="s">
        <v>1042</v>
      </c>
      <c r="C1900" s="3" t="s">
        <v>2503</v>
      </c>
      <c r="D1900" s="3" t="s">
        <v>2504</v>
      </c>
      <c r="E1900" s="4" t="s">
        <v>1026</v>
      </c>
      <c r="F1900" s="3" t="s">
        <v>1061</v>
      </c>
      <c r="G1900" s="3" t="s">
        <v>1062</v>
      </c>
      <c r="H1900" s="3" t="s">
        <v>1020</v>
      </c>
      <c r="I1900" s="3" t="s">
        <v>1047</v>
      </c>
      <c r="J1900" s="3" t="s">
        <v>1022</v>
      </c>
      <c r="K1900" s="3" t="s">
        <v>1023</v>
      </c>
      <c r="L1900" s="5">
        <v>6.25</v>
      </c>
      <c r="M1900" s="4">
        <v>9</v>
      </c>
      <c r="N1900" s="5">
        <v>30.4749999</v>
      </c>
      <c r="O1900" s="5">
        <v>3.3861110999999999</v>
      </c>
      <c r="P1900" s="4">
        <v>43</v>
      </c>
      <c r="Q1900" s="6">
        <v>20.930232558139501</v>
      </c>
      <c r="R1900" s="7">
        <v>1.2553488372093</v>
      </c>
      <c r="S1900" s="6">
        <v>0</v>
      </c>
      <c r="T1900" s="5">
        <v>0</v>
      </c>
      <c r="U1900" s="5">
        <v>0</v>
      </c>
      <c r="V1900" s="5">
        <f t="shared" si="37"/>
        <v>30.4749999</v>
      </c>
      <c r="W1900" s="4">
        <v>0</v>
      </c>
    </row>
    <row r="1901" spans="1:23" x14ac:dyDescent="0.25">
      <c r="A1901" s="3" t="s">
        <v>1041</v>
      </c>
      <c r="B1901" s="3" t="s">
        <v>1042</v>
      </c>
      <c r="C1901" s="3" t="s">
        <v>2505</v>
      </c>
      <c r="D1901" s="3" t="s">
        <v>358</v>
      </c>
      <c r="E1901" s="4" t="s">
        <v>1026</v>
      </c>
      <c r="F1901" s="3" t="s">
        <v>1061</v>
      </c>
      <c r="G1901" s="3" t="s">
        <v>2918</v>
      </c>
      <c r="H1901" s="3" t="s">
        <v>1020</v>
      </c>
      <c r="I1901" s="3" t="s">
        <v>1047</v>
      </c>
      <c r="J1901" s="3" t="s">
        <v>1022</v>
      </c>
      <c r="K1901" s="3" t="s">
        <v>1039</v>
      </c>
      <c r="L1901" s="5">
        <v>6.25</v>
      </c>
      <c r="M1901" s="4">
        <v>10</v>
      </c>
      <c r="N1901" s="5">
        <v>30.962499999999999</v>
      </c>
      <c r="O1901" s="5">
        <v>3.0962499999999999</v>
      </c>
      <c r="P1901" s="4">
        <v>237</v>
      </c>
      <c r="Q1901" s="6">
        <v>4.2194092827004201</v>
      </c>
      <c r="R1901" s="7">
        <v>1.9723628691983099</v>
      </c>
      <c r="S1901" s="6">
        <v>0</v>
      </c>
      <c r="T1901" s="5">
        <v>0</v>
      </c>
      <c r="U1901" s="5">
        <v>0</v>
      </c>
      <c r="V1901" s="5">
        <f t="shared" si="37"/>
        <v>30.962499999999999</v>
      </c>
      <c r="W1901" s="4">
        <v>0</v>
      </c>
    </row>
    <row r="1902" spans="1:23" x14ac:dyDescent="0.25">
      <c r="A1902" s="3" t="s">
        <v>1041</v>
      </c>
      <c r="B1902" s="3" t="s">
        <v>1042</v>
      </c>
      <c r="C1902" s="3" t="s">
        <v>2506</v>
      </c>
      <c r="D1902" s="3" t="s">
        <v>1156</v>
      </c>
      <c r="E1902" s="4" t="s">
        <v>1026</v>
      </c>
      <c r="F1902" s="3" t="s">
        <v>1074</v>
      </c>
      <c r="G1902" s="3" t="s">
        <v>1605</v>
      </c>
      <c r="H1902" s="3" t="s">
        <v>1020</v>
      </c>
      <c r="I1902" s="3" t="s">
        <v>1047</v>
      </c>
      <c r="J1902" s="3" t="s">
        <v>1022</v>
      </c>
      <c r="K1902" s="3" t="s">
        <v>1039</v>
      </c>
      <c r="L1902" s="5">
        <v>6.25</v>
      </c>
      <c r="M1902" s="4">
        <v>8</v>
      </c>
      <c r="N1902" s="5">
        <v>31.175000000000001</v>
      </c>
      <c r="O1902" s="5">
        <v>3.8968750000000001</v>
      </c>
      <c r="P1902" s="4">
        <v>570</v>
      </c>
      <c r="Q1902" s="6">
        <v>1.40350877192982</v>
      </c>
      <c r="R1902" s="7">
        <v>1.51422807017544</v>
      </c>
      <c r="S1902" s="6">
        <v>0</v>
      </c>
      <c r="T1902" s="5">
        <v>0</v>
      </c>
      <c r="U1902" s="5">
        <v>0</v>
      </c>
      <c r="V1902" s="5">
        <f t="shared" si="37"/>
        <v>31.175000000000001</v>
      </c>
      <c r="W1902" s="4">
        <v>0</v>
      </c>
    </row>
    <row r="1903" spans="1:23" x14ac:dyDescent="0.25">
      <c r="A1903" s="3" t="s">
        <v>1041</v>
      </c>
      <c r="B1903" s="3" t="s">
        <v>1042</v>
      </c>
      <c r="C1903" s="3" t="s">
        <v>2507</v>
      </c>
      <c r="D1903" s="3" t="s">
        <v>2508</v>
      </c>
      <c r="E1903" s="4" t="s">
        <v>1026</v>
      </c>
      <c r="F1903" s="3" t="s">
        <v>1241</v>
      </c>
      <c r="G1903" s="3" t="s">
        <v>2100</v>
      </c>
      <c r="H1903" s="3" t="s">
        <v>1020</v>
      </c>
      <c r="I1903" s="3" t="s">
        <v>1047</v>
      </c>
      <c r="J1903" s="3" t="s">
        <v>1022</v>
      </c>
      <c r="K1903" s="3" t="s">
        <v>1025</v>
      </c>
      <c r="L1903" s="5">
        <v>6.25</v>
      </c>
      <c r="M1903" s="4">
        <v>15</v>
      </c>
      <c r="N1903" s="5">
        <v>31.2</v>
      </c>
      <c r="O1903" s="5">
        <v>2.08</v>
      </c>
      <c r="P1903" s="4">
        <v>137</v>
      </c>
      <c r="Q1903" s="6">
        <v>10.9489051094891</v>
      </c>
      <c r="R1903" s="7">
        <v>1.0058394160583899</v>
      </c>
      <c r="S1903" s="6">
        <v>0</v>
      </c>
      <c r="T1903" s="5">
        <v>0</v>
      </c>
      <c r="U1903" s="5">
        <v>0</v>
      </c>
      <c r="V1903" s="5">
        <f t="shared" si="37"/>
        <v>31.2</v>
      </c>
      <c r="W1903" s="4">
        <v>0</v>
      </c>
    </row>
    <row r="1904" spans="1:23" x14ac:dyDescent="0.25">
      <c r="A1904" s="3" t="s">
        <v>1041</v>
      </c>
      <c r="B1904" s="3" t="s">
        <v>1042</v>
      </c>
      <c r="C1904" s="3" t="s">
        <v>2509</v>
      </c>
      <c r="D1904" s="3" t="s">
        <v>10</v>
      </c>
      <c r="E1904" s="4" t="s">
        <v>1026</v>
      </c>
      <c r="F1904" s="3" t="s">
        <v>1061</v>
      </c>
      <c r="G1904" s="3" t="s">
        <v>2907</v>
      </c>
      <c r="H1904" s="3" t="s">
        <v>1020</v>
      </c>
      <c r="I1904" s="3" t="s">
        <v>1047</v>
      </c>
      <c r="J1904" s="3" t="s">
        <v>1022</v>
      </c>
      <c r="K1904" s="3" t="s">
        <v>1039</v>
      </c>
      <c r="L1904" s="5">
        <v>6.25</v>
      </c>
      <c r="M1904" s="4">
        <v>7</v>
      </c>
      <c r="N1904" s="5">
        <v>31.5124999875</v>
      </c>
      <c r="O1904" s="5">
        <v>4.5017857125000003</v>
      </c>
      <c r="P1904" s="4">
        <v>47</v>
      </c>
      <c r="Q1904" s="6">
        <v>14.893617021276601</v>
      </c>
      <c r="R1904" s="7">
        <v>1.5938297872340399</v>
      </c>
      <c r="S1904" s="6">
        <v>0</v>
      </c>
      <c r="T1904" s="5">
        <v>0</v>
      </c>
      <c r="U1904" s="5">
        <v>0</v>
      </c>
      <c r="V1904" s="5">
        <f t="shared" si="37"/>
        <v>31.5124999875</v>
      </c>
      <c r="W1904" s="4">
        <v>0</v>
      </c>
    </row>
    <row r="1905" spans="1:23" x14ac:dyDescent="0.25">
      <c r="A1905" s="3" t="s">
        <v>1041</v>
      </c>
      <c r="B1905" s="3" t="s">
        <v>1042</v>
      </c>
      <c r="C1905" s="3" t="s">
        <v>2510</v>
      </c>
      <c r="D1905" s="3" t="s">
        <v>1454</v>
      </c>
      <c r="E1905" s="4" t="s">
        <v>1026</v>
      </c>
      <c r="F1905" s="3" t="s">
        <v>1241</v>
      </c>
      <c r="G1905" s="3" t="s">
        <v>172</v>
      </c>
      <c r="H1905" s="3" t="s">
        <v>1020</v>
      </c>
      <c r="I1905" s="3" t="s">
        <v>1047</v>
      </c>
      <c r="J1905" s="3" t="s">
        <v>1022</v>
      </c>
      <c r="K1905" s="3" t="s">
        <v>1025</v>
      </c>
      <c r="L1905" s="5">
        <v>6.25</v>
      </c>
      <c r="M1905" s="4">
        <v>19</v>
      </c>
      <c r="N1905" s="5">
        <v>31.612499962500003</v>
      </c>
      <c r="O1905" s="5">
        <v>1.6638157875000001</v>
      </c>
      <c r="P1905" s="4">
        <v>192</v>
      </c>
      <c r="Q1905" s="6">
        <v>9.8958333333333304</v>
      </c>
      <c r="R1905" s="7">
        <v>2.5015624999999999</v>
      </c>
      <c r="S1905" s="6">
        <v>0</v>
      </c>
      <c r="T1905" s="5">
        <v>0</v>
      </c>
      <c r="U1905" s="5">
        <v>0</v>
      </c>
      <c r="V1905" s="5">
        <f t="shared" si="37"/>
        <v>31.612499962500003</v>
      </c>
      <c r="W1905" s="4">
        <v>0</v>
      </c>
    </row>
    <row r="1906" spans="1:23" x14ac:dyDescent="0.25">
      <c r="A1906" s="3" t="s">
        <v>1041</v>
      </c>
      <c r="B1906" s="3" t="s">
        <v>1042</v>
      </c>
      <c r="C1906" s="3" t="s">
        <v>2511</v>
      </c>
      <c r="D1906" s="3" t="s">
        <v>2032</v>
      </c>
      <c r="E1906" s="4" t="s">
        <v>1026</v>
      </c>
      <c r="F1906" s="3" t="s">
        <v>1018</v>
      </c>
      <c r="G1906" s="3" t="s">
        <v>271</v>
      </c>
      <c r="H1906" s="3" t="s">
        <v>1020</v>
      </c>
      <c r="I1906" s="3" t="s">
        <v>1047</v>
      </c>
      <c r="J1906" s="3" t="s">
        <v>1022</v>
      </c>
      <c r="K1906" s="3" t="s">
        <v>1039</v>
      </c>
      <c r="L1906" s="5">
        <v>6.25</v>
      </c>
      <c r="M1906" s="4">
        <v>40</v>
      </c>
      <c r="N1906" s="5">
        <v>31.787500000000001</v>
      </c>
      <c r="O1906" s="5">
        <v>0.79468749999999999</v>
      </c>
      <c r="P1906" s="4">
        <v>2451</v>
      </c>
      <c r="Q1906" s="6">
        <v>1.6319869441044501</v>
      </c>
      <c r="R1906" s="7">
        <v>4.2519787841697303</v>
      </c>
      <c r="S1906" s="6">
        <v>0</v>
      </c>
      <c r="T1906" s="5">
        <v>0</v>
      </c>
      <c r="U1906" s="5">
        <v>0</v>
      </c>
      <c r="V1906" s="5">
        <f t="shared" si="37"/>
        <v>31.787500000000001</v>
      </c>
      <c r="W1906" s="4">
        <v>0</v>
      </c>
    </row>
    <row r="1907" spans="1:23" x14ac:dyDescent="0.25">
      <c r="A1907" s="3" t="s">
        <v>1041</v>
      </c>
      <c r="B1907" s="3" t="s">
        <v>1042</v>
      </c>
      <c r="C1907" s="3" t="s">
        <v>2512</v>
      </c>
      <c r="D1907" s="3" t="s">
        <v>93</v>
      </c>
      <c r="E1907" s="4" t="s">
        <v>1026</v>
      </c>
      <c r="F1907" s="3" t="s">
        <v>1085</v>
      </c>
      <c r="G1907" s="3" t="s">
        <v>1086</v>
      </c>
      <c r="H1907" s="3" t="s">
        <v>1020</v>
      </c>
      <c r="I1907" s="3" t="s">
        <v>1047</v>
      </c>
      <c r="J1907" s="3" t="s">
        <v>1022</v>
      </c>
      <c r="K1907" s="3" t="s">
        <v>1025</v>
      </c>
      <c r="L1907" s="5">
        <v>6.25</v>
      </c>
      <c r="M1907" s="4">
        <v>7</v>
      </c>
      <c r="N1907" s="5">
        <v>31.799999962499996</v>
      </c>
      <c r="O1907" s="5">
        <v>4.5428571374999995</v>
      </c>
      <c r="P1907" s="4">
        <v>171</v>
      </c>
      <c r="Q1907" s="6">
        <v>4.0935672514619901</v>
      </c>
      <c r="R1907" s="7">
        <v>1.2961988304093599</v>
      </c>
      <c r="S1907" s="6">
        <v>0</v>
      </c>
      <c r="T1907" s="5">
        <v>0</v>
      </c>
      <c r="U1907" s="5">
        <v>0</v>
      </c>
      <c r="V1907" s="5">
        <f t="shared" si="37"/>
        <v>31.799999962499996</v>
      </c>
      <c r="W1907" s="4">
        <v>0</v>
      </c>
    </row>
    <row r="1908" spans="1:23" x14ac:dyDescent="0.25">
      <c r="A1908" s="3" t="s">
        <v>1041</v>
      </c>
      <c r="B1908" s="3" t="s">
        <v>1042</v>
      </c>
      <c r="C1908" s="3" t="s">
        <v>2513</v>
      </c>
      <c r="D1908" s="3" t="s">
        <v>377</v>
      </c>
      <c r="E1908" s="4" t="s">
        <v>1026</v>
      </c>
      <c r="F1908" s="3" t="s">
        <v>1061</v>
      </c>
      <c r="G1908" s="3" t="s">
        <v>1062</v>
      </c>
      <c r="H1908" s="3" t="s">
        <v>1020</v>
      </c>
      <c r="I1908" s="3" t="s">
        <v>1047</v>
      </c>
      <c r="J1908" s="3" t="s">
        <v>1022</v>
      </c>
      <c r="K1908" s="3" t="s">
        <v>1023</v>
      </c>
      <c r="L1908" s="5">
        <v>6.25</v>
      </c>
      <c r="M1908" s="4">
        <v>30</v>
      </c>
      <c r="N1908" s="5">
        <v>31.837499999999999</v>
      </c>
      <c r="O1908" s="5">
        <v>1.06125</v>
      </c>
      <c r="P1908" s="4">
        <v>735</v>
      </c>
      <c r="Q1908" s="6">
        <v>4.0816326530612201</v>
      </c>
      <c r="R1908" s="7">
        <v>1.0590340136054399</v>
      </c>
      <c r="S1908" s="6">
        <v>0</v>
      </c>
      <c r="T1908" s="5">
        <v>0</v>
      </c>
      <c r="U1908" s="5">
        <v>0</v>
      </c>
      <c r="V1908" s="5">
        <f t="shared" si="37"/>
        <v>31.837499999999999</v>
      </c>
      <c r="W1908" s="4">
        <v>0</v>
      </c>
    </row>
    <row r="1909" spans="1:23" x14ac:dyDescent="0.25">
      <c r="A1909" s="3" t="s">
        <v>1041</v>
      </c>
      <c r="B1909" s="3" t="s">
        <v>1042</v>
      </c>
      <c r="C1909" s="3" t="s">
        <v>2514</v>
      </c>
      <c r="D1909" s="3" t="s">
        <v>1209</v>
      </c>
      <c r="E1909" s="4" t="s">
        <v>1026</v>
      </c>
      <c r="F1909" s="3" t="s">
        <v>1061</v>
      </c>
      <c r="G1909" s="3" t="s">
        <v>2918</v>
      </c>
      <c r="H1909" s="3" t="s">
        <v>1020</v>
      </c>
      <c r="I1909" s="3" t="s">
        <v>1047</v>
      </c>
      <c r="J1909" s="3" t="s">
        <v>1022</v>
      </c>
      <c r="K1909" s="3" t="s">
        <v>1039</v>
      </c>
      <c r="L1909" s="5">
        <v>6.25</v>
      </c>
      <c r="M1909" s="4">
        <v>11</v>
      </c>
      <c r="N1909" s="5">
        <v>32.174999999999997</v>
      </c>
      <c r="O1909" s="5">
        <v>2.9249999999999998</v>
      </c>
      <c r="P1909" s="4">
        <v>295</v>
      </c>
      <c r="Q1909" s="6">
        <v>3.7288135593220302</v>
      </c>
      <c r="R1909" s="7">
        <v>1.38742372881356</v>
      </c>
      <c r="S1909" s="6">
        <v>0</v>
      </c>
      <c r="T1909" s="5">
        <v>0</v>
      </c>
      <c r="U1909" s="5">
        <v>0</v>
      </c>
      <c r="V1909" s="5">
        <f t="shared" si="37"/>
        <v>32.174999999999997</v>
      </c>
      <c r="W1909" s="4">
        <v>0</v>
      </c>
    </row>
    <row r="1910" spans="1:23" x14ac:dyDescent="0.25">
      <c r="A1910" s="3" t="s">
        <v>1041</v>
      </c>
      <c r="B1910" s="3" t="s">
        <v>1042</v>
      </c>
      <c r="C1910" s="3" t="s">
        <v>2515</v>
      </c>
      <c r="D1910" s="3" t="s">
        <v>700</v>
      </c>
      <c r="E1910" s="4" t="s">
        <v>1026</v>
      </c>
      <c r="F1910" s="3" t="s">
        <v>1061</v>
      </c>
      <c r="G1910" s="3" t="s">
        <v>1281</v>
      </c>
      <c r="H1910" s="3" t="s">
        <v>1020</v>
      </c>
      <c r="I1910" s="3" t="s">
        <v>1047</v>
      </c>
      <c r="J1910" s="3" t="s">
        <v>1022</v>
      </c>
      <c r="K1910" s="3" t="s">
        <v>1023</v>
      </c>
      <c r="L1910" s="5">
        <v>6.25</v>
      </c>
      <c r="M1910" s="4">
        <v>13</v>
      </c>
      <c r="N1910" s="5">
        <v>32.262499912500004</v>
      </c>
      <c r="O1910" s="5">
        <v>2.4817307625000002</v>
      </c>
      <c r="P1910" s="4">
        <v>94</v>
      </c>
      <c r="Q1910" s="6">
        <v>13.8297872340426</v>
      </c>
      <c r="R1910" s="7">
        <v>1.95797872340426</v>
      </c>
      <c r="S1910" s="6">
        <v>0</v>
      </c>
      <c r="T1910" s="5">
        <v>0</v>
      </c>
      <c r="U1910" s="5">
        <v>0</v>
      </c>
      <c r="V1910" s="5">
        <f t="shared" si="37"/>
        <v>32.262499912500004</v>
      </c>
      <c r="W1910" s="4">
        <v>0</v>
      </c>
    </row>
    <row r="1911" spans="1:23" x14ac:dyDescent="0.25">
      <c r="A1911" s="3" t="s">
        <v>1041</v>
      </c>
      <c r="B1911" s="3" t="s">
        <v>1042</v>
      </c>
      <c r="C1911" s="3" t="s">
        <v>2516</v>
      </c>
      <c r="D1911" s="3" t="s">
        <v>2517</v>
      </c>
      <c r="E1911" s="4" t="s">
        <v>1026</v>
      </c>
      <c r="F1911" s="3" t="s">
        <v>1241</v>
      </c>
      <c r="G1911" s="3" t="s">
        <v>2100</v>
      </c>
      <c r="H1911" s="3" t="s">
        <v>2518</v>
      </c>
      <c r="I1911" s="3" t="s">
        <v>1047</v>
      </c>
      <c r="J1911" s="3" t="s">
        <v>1022</v>
      </c>
      <c r="K1911" s="3" t="s">
        <v>1025</v>
      </c>
      <c r="L1911" s="5">
        <v>6.25</v>
      </c>
      <c r="M1911" s="4">
        <v>20</v>
      </c>
      <c r="N1911" s="5">
        <v>32.299999999999997</v>
      </c>
      <c r="O1911" s="5">
        <v>1.615</v>
      </c>
      <c r="P1911" s="4">
        <v>1408</v>
      </c>
      <c r="Q1911" s="6">
        <v>1.4204545454545501</v>
      </c>
      <c r="R1911" s="7">
        <v>1.04666193181818</v>
      </c>
      <c r="S1911" s="6">
        <v>0</v>
      </c>
      <c r="T1911" s="5">
        <v>0</v>
      </c>
      <c r="U1911" s="5">
        <v>0</v>
      </c>
      <c r="V1911" s="5">
        <f t="shared" si="37"/>
        <v>32.299999999999997</v>
      </c>
      <c r="W1911" s="4">
        <v>0</v>
      </c>
    </row>
    <row r="1912" spans="1:23" x14ac:dyDescent="0.25">
      <c r="A1912" s="3" t="s">
        <v>1041</v>
      </c>
      <c r="B1912" s="3" t="s">
        <v>1042</v>
      </c>
      <c r="C1912" s="3" t="s">
        <v>2519</v>
      </c>
      <c r="D1912" s="3" t="s">
        <v>2520</v>
      </c>
      <c r="E1912" s="4" t="s">
        <v>1026</v>
      </c>
      <c r="F1912" s="3" t="s">
        <v>1629</v>
      </c>
      <c r="G1912" s="3" t="s">
        <v>1742</v>
      </c>
      <c r="H1912" s="3" t="s">
        <v>1020</v>
      </c>
      <c r="I1912" s="3" t="s">
        <v>1047</v>
      </c>
      <c r="J1912" s="3" t="s">
        <v>1022</v>
      </c>
      <c r="K1912" s="3" t="s">
        <v>1025</v>
      </c>
      <c r="L1912" s="5">
        <v>6.25</v>
      </c>
      <c r="M1912" s="4">
        <v>17</v>
      </c>
      <c r="N1912" s="5">
        <v>32.424999937499997</v>
      </c>
      <c r="O1912" s="5">
        <v>1.9073529375</v>
      </c>
      <c r="P1912" s="4">
        <v>283</v>
      </c>
      <c r="Q1912" s="6">
        <v>6.00706713780919</v>
      </c>
      <c r="R1912" s="7">
        <v>1.4416961130742001</v>
      </c>
      <c r="S1912" s="6">
        <v>0</v>
      </c>
      <c r="T1912" s="5">
        <v>0</v>
      </c>
      <c r="U1912" s="5">
        <v>0</v>
      </c>
      <c r="V1912" s="5">
        <f t="shared" si="37"/>
        <v>32.424999937499997</v>
      </c>
      <c r="W1912" s="4">
        <v>0</v>
      </c>
    </row>
    <row r="1913" spans="1:23" x14ac:dyDescent="0.25">
      <c r="A1913" s="3" t="s">
        <v>1041</v>
      </c>
      <c r="B1913" s="3" t="s">
        <v>1042</v>
      </c>
      <c r="C1913" s="3" t="s">
        <v>2521</v>
      </c>
      <c r="D1913" s="3" t="s">
        <v>2522</v>
      </c>
      <c r="E1913" s="4" t="s">
        <v>1034</v>
      </c>
      <c r="F1913" s="3" t="s">
        <v>1018</v>
      </c>
      <c r="G1913" s="3" t="s">
        <v>903</v>
      </c>
      <c r="H1913" s="3" t="s">
        <v>1020</v>
      </c>
      <c r="I1913" s="3" t="s">
        <v>1047</v>
      </c>
      <c r="J1913" s="3" t="s">
        <v>1022</v>
      </c>
      <c r="K1913" s="3" t="s">
        <v>1039</v>
      </c>
      <c r="L1913" s="5">
        <v>6.25</v>
      </c>
      <c r="M1913" s="4">
        <v>21</v>
      </c>
      <c r="N1913" s="5">
        <v>32.537499749999995</v>
      </c>
      <c r="O1913" s="5">
        <v>1.5494047499999999</v>
      </c>
      <c r="P1913" s="4">
        <v>279</v>
      </c>
      <c r="Q1913" s="6">
        <v>7.5268817204301097</v>
      </c>
      <c r="R1913" s="7">
        <v>4.06129032258064</v>
      </c>
      <c r="S1913" s="6">
        <v>0</v>
      </c>
      <c r="T1913" s="5">
        <v>0</v>
      </c>
      <c r="U1913" s="5">
        <v>0</v>
      </c>
      <c r="V1913" s="5">
        <f t="shared" si="37"/>
        <v>32.537499749999995</v>
      </c>
      <c r="W1913" s="4">
        <v>0</v>
      </c>
    </row>
    <row r="1914" spans="1:23" x14ac:dyDescent="0.25">
      <c r="A1914" s="3" t="s">
        <v>1041</v>
      </c>
      <c r="B1914" s="3" t="s">
        <v>1042</v>
      </c>
      <c r="C1914" s="3" t="s">
        <v>2523</v>
      </c>
      <c r="D1914" s="3" t="s">
        <v>2524</v>
      </c>
      <c r="E1914" s="4" t="s">
        <v>1026</v>
      </c>
      <c r="F1914" s="3" t="s">
        <v>1241</v>
      </c>
      <c r="G1914" s="3" t="s">
        <v>1422</v>
      </c>
      <c r="H1914" s="3" t="s">
        <v>431</v>
      </c>
      <c r="I1914" s="3" t="s">
        <v>1047</v>
      </c>
      <c r="J1914" s="3" t="s">
        <v>1022</v>
      </c>
      <c r="K1914" s="3" t="s">
        <v>1025</v>
      </c>
      <c r="L1914" s="5">
        <v>6.25</v>
      </c>
      <c r="M1914" s="4">
        <v>11</v>
      </c>
      <c r="N1914" s="5">
        <v>32.662499924999999</v>
      </c>
      <c r="O1914" s="5">
        <v>2.9693181749999997</v>
      </c>
      <c r="P1914" s="4">
        <v>394</v>
      </c>
      <c r="Q1914" s="6">
        <v>2.79187817258883</v>
      </c>
      <c r="R1914" s="7">
        <v>1.0261421319796999</v>
      </c>
      <c r="S1914" s="6">
        <v>0</v>
      </c>
      <c r="T1914" s="5">
        <v>0</v>
      </c>
      <c r="U1914" s="5">
        <v>0</v>
      </c>
      <c r="V1914" s="5">
        <f t="shared" si="37"/>
        <v>32.662499924999999</v>
      </c>
      <c r="W1914" s="4">
        <v>0</v>
      </c>
    </row>
    <row r="1915" spans="1:23" x14ac:dyDescent="0.25">
      <c r="A1915" s="3" t="s">
        <v>1041</v>
      </c>
      <c r="B1915" s="3" t="s">
        <v>1042</v>
      </c>
      <c r="C1915" s="3" t="s">
        <v>2525</v>
      </c>
      <c r="D1915" s="3" t="s">
        <v>1403</v>
      </c>
      <c r="E1915" s="4" t="s">
        <v>1026</v>
      </c>
      <c r="F1915" s="3" t="s">
        <v>1081</v>
      </c>
      <c r="G1915" s="3" t="s">
        <v>1317</v>
      </c>
      <c r="H1915" s="3" t="s">
        <v>1020</v>
      </c>
      <c r="I1915" s="3" t="s">
        <v>1047</v>
      </c>
      <c r="J1915" s="3" t="s">
        <v>1022</v>
      </c>
      <c r="K1915" s="3" t="s">
        <v>1025</v>
      </c>
      <c r="L1915" s="5">
        <v>6.25</v>
      </c>
      <c r="M1915" s="4">
        <v>8</v>
      </c>
      <c r="N1915" s="5">
        <v>32.674999999999997</v>
      </c>
      <c r="O1915" s="5">
        <v>4.0843749999999996</v>
      </c>
      <c r="P1915" s="4">
        <v>118</v>
      </c>
      <c r="Q1915" s="6">
        <v>6.7796610169491496</v>
      </c>
      <c r="R1915" s="7">
        <v>2.0764406779661</v>
      </c>
      <c r="S1915" s="6">
        <v>0</v>
      </c>
      <c r="T1915" s="5">
        <v>0</v>
      </c>
      <c r="U1915" s="5">
        <v>0</v>
      </c>
      <c r="V1915" s="5">
        <f t="shared" si="37"/>
        <v>32.674999999999997</v>
      </c>
      <c r="W1915" s="4">
        <v>0</v>
      </c>
    </row>
    <row r="1916" spans="1:23" x14ac:dyDescent="0.25">
      <c r="A1916" s="3" t="s">
        <v>1041</v>
      </c>
      <c r="B1916" s="3" t="s">
        <v>1042</v>
      </c>
      <c r="C1916" s="3" t="s">
        <v>2526</v>
      </c>
      <c r="D1916" s="3" t="s">
        <v>2906</v>
      </c>
      <c r="E1916" s="4" t="s">
        <v>1026</v>
      </c>
      <c r="F1916" s="3" t="s">
        <v>1085</v>
      </c>
      <c r="G1916" s="3" t="s">
        <v>923</v>
      </c>
      <c r="H1916" s="3" t="s">
        <v>1020</v>
      </c>
      <c r="I1916" s="3" t="s">
        <v>1047</v>
      </c>
      <c r="J1916" s="3" t="s">
        <v>1022</v>
      </c>
      <c r="K1916" s="3" t="s">
        <v>1025</v>
      </c>
      <c r="L1916" s="5">
        <v>6.25</v>
      </c>
      <c r="M1916" s="4">
        <v>11</v>
      </c>
      <c r="N1916" s="5">
        <v>33.224999912500003</v>
      </c>
      <c r="O1916" s="5">
        <v>3.0204545375</v>
      </c>
      <c r="P1916" s="4">
        <v>40</v>
      </c>
      <c r="Q1916" s="6">
        <v>27.5</v>
      </c>
      <c r="R1916" s="7">
        <v>2.3747500000000001</v>
      </c>
      <c r="S1916" s="6">
        <v>0</v>
      </c>
      <c r="T1916" s="5">
        <v>0</v>
      </c>
      <c r="U1916" s="5">
        <v>0</v>
      </c>
      <c r="V1916" s="5">
        <f t="shared" si="37"/>
        <v>33.224999912500003</v>
      </c>
      <c r="W1916" s="4">
        <v>0</v>
      </c>
    </row>
    <row r="1917" spans="1:23" x14ac:dyDescent="0.25">
      <c r="A1917" s="3" t="s">
        <v>1041</v>
      </c>
      <c r="B1917" s="3" t="s">
        <v>1042</v>
      </c>
      <c r="C1917" s="3" t="s">
        <v>2527</v>
      </c>
      <c r="D1917" s="3" t="s">
        <v>10</v>
      </c>
      <c r="E1917" s="4" t="s">
        <v>1026</v>
      </c>
      <c r="F1917" s="3" t="s">
        <v>1081</v>
      </c>
      <c r="G1917" s="3" t="s">
        <v>1317</v>
      </c>
      <c r="H1917" s="3" t="s">
        <v>1020</v>
      </c>
      <c r="I1917" s="3" t="s">
        <v>1047</v>
      </c>
      <c r="J1917" s="3" t="s">
        <v>1022</v>
      </c>
      <c r="K1917" s="3" t="s">
        <v>1025</v>
      </c>
      <c r="L1917" s="5">
        <v>6.25</v>
      </c>
      <c r="M1917" s="4">
        <v>7</v>
      </c>
      <c r="N1917" s="5">
        <v>33.462499962499997</v>
      </c>
      <c r="O1917" s="5">
        <v>4.7803571374999994</v>
      </c>
      <c r="P1917" s="4">
        <v>66</v>
      </c>
      <c r="Q1917" s="6">
        <v>10.6060606060606</v>
      </c>
      <c r="R1917" s="7">
        <v>1.6318181818181801</v>
      </c>
      <c r="S1917" s="6">
        <v>0</v>
      </c>
      <c r="T1917" s="5">
        <v>0</v>
      </c>
      <c r="U1917" s="5">
        <v>0</v>
      </c>
      <c r="V1917" s="5">
        <f t="shared" si="37"/>
        <v>33.462499962499997</v>
      </c>
      <c r="W1917" s="4">
        <v>0</v>
      </c>
    </row>
    <row r="1918" spans="1:23" x14ac:dyDescent="0.25">
      <c r="A1918" s="3" t="s">
        <v>1041</v>
      </c>
      <c r="B1918" s="3" t="s">
        <v>1042</v>
      </c>
      <c r="C1918" s="3" t="s">
        <v>2528</v>
      </c>
      <c r="D1918" s="3" t="s">
        <v>58</v>
      </c>
      <c r="E1918" s="4" t="s">
        <v>1026</v>
      </c>
      <c r="F1918" s="3" t="s">
        <v>1061</v>
      </c>
      <c r="G1918" s="3" t="s">
        <v>1111</v>
      </c>
      <c r="H1918" s="3" t="s">
        <v>1020</v>
      </c>
      <c r="I1918" s="3" t="s">
        <v>1047</v>
      </c>
      <c r="J1918" s="3" t="s">
        <v>1022</v>
      </c>
      <c r="K1918" s="3" t="s">
        <v>1039</v>
      </c>
      <c r="L1918" s="5">
        <v>6.25</v>
      </c>
      <c r="M1918" s="4">
        <v>11</v>
      </c>
      <c r="N1918" s="5">
        <v>33.849999974999996</v>
      </c>
      <c r="O1918" s="5">
        <v>3.0772727249999998</v>
      </c>
      <c r="P1918" s="4">
        <v>149</v>
      </c>
      <c r="Q1918" s="6">
        <v>7.3825503355704702</v>
      </c>
      <c r="R1918" s="7">
        <v>1.65375838926174</v>
      </c>
      <c r="S1918" s="6">
        <v>0</v>
      </c>
      <c r="T1918" s="5">
        <v>0</v>
      </c>
      <c r="U1918" s="5">
        <v>0</v>
      </c>
      <c r="V1918" s="5">
        <f t="shared" si="37"/>
        <v>33.849999974999996</v>
      </c>
      <c r="W1918" s="4">
        <v>0</v>
      </c>
    </row>
    <row r="1919" spans="1:23" x14ac:dyDescent="0.25">
      <c r="A1919" s="3" t="s">
        <v>1041</v>
      </c>
      <c r="B1919" s="3" t="s">
        <v>1042</v>
      </c>
      <c r="C1919" s="3" t="s">
        <v>2529</v>
      </c>
      <c r="D1919" s="3" t="s">
        <v>1367</v>
      </c>
      <c r="E1919" s="4" t="s">
        <v>1026</v>
      </c>
      <c r="F1919" s="3" t="s">
        <v>1018</v>
      </c>
      <c r="G1919" s="3" t="s">
        <v>750</v>
      </c>
      <c r="H1919" s="3" t="s">
        <v>1020</v>
      </c>
      <c r="I1919" s="3" t="s">
        <v>1047</v>
      </c>
      <c r="J1919" s="3" t="s">
        <v>1022</v>
      </c>
      <c r="K1919" s="3" t="s">
        <v>1039</v>
      </c>
      <c r="L1919" s="5">
        <v>6.25</v>
      </c>
      <c r="M1919" s="4">
        <v>34</v>
      </c>
      <c r="N1919" s="5">
        <v>33.887499949999999</v>
      </c>
      <c r="O1919" s="5">
        <v>0.99669117500000004</v>
      </c>
      <c r="P1919" s="4">
        <v>1388</v>
      </c>
      <c r="Q1919" s="6">
        <v>2.4495677233429398</v>
      </c>
      <c r="R1919" s="7">
        <v>5.3870317002881798</v>
      </c>
      <c r="S1919" s="6">
        <v>0</v>
      </c>
      <c r="T1919" s="5">
        <v>0</v>
      </c>
      <c r="U1919" s="5">
        <v>0</v>
      </c>
      <c r="V1919" s="5">
        <f t="shared" si="37"/>
        <v>33.887499949999999</v>
      </c>
      <c r="W1919" s="4">
        <v>0</v>
      </c>
    </row>
    <row r="1920" spans="1:23" x14ac:dyDescent="0.25">
      <c r="A1920" s="3" t="s">
        <v>1041</v>
      </c>
      <c r="B1920" s="3" t="s">
        <v>1042</v>
      </c>
      <c r="C1920" s="3" t="s">
        <v>3862</v>
      </c>
      <c r="D1920" s="3" t="s">
        <v>3863</v>
      </c>
      <c r="E1920" s="4" t="s">
        <v>1026</v>
      </c>
      <c r="F1920" s="3" t="s">
        <v>1018</v>
      </c>
      <c r="G1920" s="3" t="s">
        <v>746</v>
      </c>
      <c r="H1920" s="3" t="s">
        <v>1020</v>
      </c>
      <c r="I1920" s="3" t="s">
        <v>1047</v>
      </c>
      <c r="J1920" s="3" t="s">
        <v>1022</v>
      </c>
      <c r="K1920" s="3" t="s">
        <v>1039</v>
      </c>
      <c r="L1920" s="5">
        <v>6.25</v>
      </c>
      <c r="M1920" s="4">
        <v>22</v>
      </c>
      <c r="N1920" s="5">
        <v>33.949999874999996</v>
      </c>
      <c r="O1920" s="5">
        <v>1.5431818124999999</v>
      </c>
      <c r="P1920" s="4">
        <v>737</v>
      </c>
      <c r="Q1920" s="6">
        <v>2.98507462686567</v>
      </c>
      <c r="R1920" s="7">
        <v>1.2198100407055601</v>
      </c>
      <c r="S1920" s="6">
        <v>0</v>
      </c>
      <c r="T1920" s="5">
        <v>0</v>
      </c>
      <c r="U1920" s="5">
        <v>0</v>
      </c>
      <c r="V1920" s="5">
        <f t="shared" si="37"/>
        <v>33.949999874999996</v>
      </c>
      <c r="W1920" s="4">
        <v>0</v>
      </c>
    </row>
    <row r="1921" spans="1:23" x14ac:dyDescent="0.25">
      <c r="A1921" s="3" t="s">
        <v>1041</v>
      </c>
      <c r="B1921" s="3" t="s">
        <v>1042</v>
      </c>
      <c r="C1921" s="3" t="s">
        <v>3864</v>
      </c>
      <c r="D1921" s="3" t="s">
        <v>3865</v>
      </c>
      <c r="E1921" s="4" t="s">
        <v>1026</v>
      </c>
      <c r="F1921" s="3" t="s">
        <v>1018</v>
      </c>
      <c r="G1921" s="3" t="s">
        <v>52</v>
      </c>
      <c r="H1921" s="3" t="s">
        <v>1020</v>
      </c>
      <c r="I1921" s="3" t="s">
        <v>1047</v>
      </c>
      <c r="J1921" s="3" t="s">
        <v>1022</v>
      </c>
      <c r="K1921" s="3" t="s">
        <v>1039</v>
      </c>
      <c r="L1921" s="5">
        <v>6.25</v>
      </c>
      <c r="M1921" s="4">
        <v>18</v>
      </c>
      <c r="N1921" s="5">
        <v>34.4124999</v>
      </c>
      <c r="O1921" s="5">
        <v>1.91180555</v>
      </c>
      <c r="P1921" s="4">
        <v>448</v>
      </c>
      <c r="Q1921" s="6">
        <v>4.0178571428571397</v>
      </c>
      <c r="R1921" s="7">
        <v>1.2776785714285701</v>
      </c>
      <c r="S1921" s="6">
        <v>0</v>
      </c>
      <c r="T1921" s="5">
        <v>0</v>
      </c>
      <c r="U1921" s="5">
        <v>0</v>
      </c>
      <c r="V1921" s="5">
        <f t="shared" si="37"/>
        <v>34.4124999</v>
      </c>
      <c r="W1921" s="4">
        <v>0</v>
      </c>
    </row>
    <row r="1922" spans="1:23" x14ac:dyDescent="0.25">
      <c r="A1922" s="3" t="s">
        <v>1041</v>
      </c>
      <c r="B1922" s="3" t="s">
        <v>1042</v>
      </c>
      <c r="C1922" s="3" t="s">
        <v>3866</v>
      </c>
      <c r="D1922" s="3" t="s">
        <v>1270</v>
      </c>
      <c r="E1922" s="4" t="s">
        <v>1026</v>
      </c>
      <c r="F1922" s="3" t="s">
        <v>1308</v>
      </c>
      <c r="G1922" s="3" t="s">
        <v>1309</v>
      </c>
      <c r="H1922" s="3" t="s">
        <v>1020</v>
      </c>
      <c r="I1922" s="3" t="s">
        <v>1047</v>
      </c>
      <c r="J1922" s="3" t="s">
        <v>1022</v>
      </c>
      <c r="K1922" s="3" t="s">
        <v>1039</v>
      </c>
      <c r="L1922" s="5">
        <v>6.25</v>
      </c>
      <c r="M1922" s="4">
        <v>10</v>
      </c>
      <c r="N1922" s="5">
        <v>34.549999999999997</v>
      </c>
      <c r="O1922" s="5">
        <v>3.4550000000000001</v>
      </c>
      <c r="P1922" s="4">
        <v>69</v>
      </c>
      <c r="Q1922" s="6">
        <v>14.492753623188401</v>
      </c>
      <c r="R1922" s="7">
        <v>1.99826086956522</v>
      </c>
      <c r="S1922" s="6">
        <v>0</v>
      </c>
      <c r="T1922" s="5">
        <v>0</v>
      </c>
      <c r="U1922" s="5">
        <v>0</v>
      </c>
      <c r="V1922" s="5">
        <f t="shared" ref="V1922:V1985" si="38">N1922</f>
        <v>34.549999999999997</v>
      </c>
      <c r="W1922" s="4">
        <v>0</v>
      </c>
    </row>
    <row r="1923" spans="1:23" x14ac:dyDescent="0.25">
      <c r="A1923" s="3" t="s">
        <v>1041</v>
      </c>
      <c r="B1923" s="3" t="s">
        <v>1042</v>
      </c>
      <c r="C1923" s="3" t="s">
        <v>3867</v>
      </c>
      <c r="D1923" s="3" t="s">
        <v>3741</v>
      </c>
      <c r="E1923" s="4" t="s">
        <v>1026</v>
      </c>
      <c r="F1923" s="3" t="s">
        <v>1254</v>
      </c>
      <c r="G1923" s="3" t="s">
        <v>1614</v>
      </c>
      <c r="H1923" s="3" t="s">
        <v>1020</v>
      </c>
      <c r="I1923" s="3" t="s">
        <v>1047</v>
      </c>
      <c r="J1923" s="3" t="s">
        <v>1022</v>
      </c>
      <c r="K1923" s="3" t="s">
        <v>1039</v>
      </c>
      <c r="L1923" s="5">
        <v>6.25</v>
      </c>
      <c r="M1923" s="4">
        <v>9</v>
      </c>
      <c r="N1923" s="5">
        <v>34.799999962500003</v>
      </c>
      <c r="O1923" s="5">
        <v>3.8666666625000001</v>
      </c>
      <c r="P1923" s="4">
        <v>240</v>
      </c>
      <c r="Q1923" s="6">
        <v>3.75</v>
      </c>
      <c r="R1923" s="7">
        <v>1.2835000000000001</v>
      </c>
      <c r="S1923" s="6">
        <v>0</v>
      </c>
      <c r="T1923" s="5">
        <v>0</v>
      </c>
      <c r="U1923" s="5">
        <v>0</v>
      </c>
      <c r="V1923" s="5">
        <f t="shared" si="38"/>
        <v>34.799999962500003</v>
      </c>
      <c r="W1923" s="4">
        <v>0</v>
      </c>
    </row>
    <row r="1924" spans="1:23" x14ac:dyDescent="0.25">
      <c r="A1924" s="3" t="s">
        <v>1041</v>
      </c>
      <c r="B1924" s="3" t="s">
        <v>1042</v>
      </c>
      <c r="C1924" s="3" t="s">
        <v>3868</v>
      </c>
      <c r="D1924" s="3" t="s">
        <v>3869</v>
      </c>
      <c r="E1924" s="4" t="s">
        <v>1026</v>
      </c>
      <c r="F1924" s="3" t="s">
        <v>1241</v>
      </c>
      <c r="G1924" s="3" t="s">
        <v>1457</v>
      </c>
      <c r="H1924" s="3" t="s">
        <v>403</v>
      </c>
      <c r="I1924" s="3" t="s">
        <v>1047</v>
      </c>
      <c r="J1924" s="3" t="s">
        <v>1022</v>
      </c>
      <c r="K1924" s="3" t="s">
        <v>1025</v>
      </c>
      <c r="L1924" s="5">
        <v>6.25</v>
      </c>
      <c r="M1924" s="4">
        <v>9</v>
      </c>
      <c r="N1924" s="5">
        <v>34.9749999</v>
      </c>
      <c r="O1924" s="5">
        <v>3.8861110999999999</v>
      </c>
      <c r="P1924" s="4">
        <v>311</v>
      </c>
      <c r="Q1924" s="6">
        <v>2.8938906752411602</v>
      </c>
      <c r="R1924" s="7">
        <v>1.3922829581993601</v>
      </c>
      <c r="S1924" s="6">
        <v>0</v>
      </c>
      <c r="T1924" s="5">
        <v>0</v>
      </c>
      <c r="U1924" s="5">
        <v>0</v>
      </c>
      <c r="V1924" s="5">
        <f t="shared" si="38"/>
        <v>34.9749999</v>
      </c>
      <c r="W1924" s="4">
        <v>0</v>
      </c>
    </row>
    <row r="1925" spans="1:23" x14ac:dyDescent="0.25">
      <c r="A1925" s="3" t="s">
        <v>1041</v>
      </c>
      <c r="B1925" s="3" t="s">
        <v>1042</v>
      </c>
      <c r="C1925" s="3" t="s">
        <v>3870</v>
      </c>
      <c r="D1925" s="3" t="s">
        <v>3871</v>
      </c>
      <c r="E1925" s="4" t="s">
        <v>1026</v>
      </c>
      <c r="F1925" s="3" t="s">
        <v>1241</v>
      </c>
      <c r="G1925" s="3" t="s">
        <v>1611</v>
      </c>
      <c r="H1925" s="3" t="s">
        <v>1020</v>
      </c>
      <c r="I1925" s="3" t="s">
        <v>1047</v>
      </c>
      <c r="J1925" s="3" t="s">
        <v>1022</v>
      </c>
      <c r="K1925" s="3" t="s">
        <v>1025</v>
      </c>
      <c r="L1925" s="5">
        <v>6.25</v>
      </c>
      <c r="M1925" s="4">
        <v>14</v>
      </c>
      <c r="N1925" s="5">
        <v>35.04999995</v>
      </c>
      <c r="O1925" s="5">
        <v>2.5035714250000001</v>
      </c>
      <c r="P1925" s="4">
        <v>403</v>
      </c>
      <c r="Q1925" s="6">
        <v>3.4739454094292799</v>
      </c>
      <c r="R1925" s="7">
        <v>1.5498759305210901</v>
      </c>
      <c r="S1925" s="6">
        <v>0</v>
      </c>
      <c r="T1925" s="5">
        <v>0</v>
      </c>
      <c r="U1925" s="5">
        <v>0</v>
      </c>
      <c r="V1925" s="5">
        <f t="shared" si="38"/>
        <v>35.04999995</v>
      </c>
      <c r="W1925" s="4">
        <v>0</v>
      </c>
    </row>
    <row r="1926" spans="1:23" x14ac:dyDescent="0.25">
      <c r="A1926" s="3" t="s">
        <v>1041</v>
      </c>
      <c r="B1926" s="3" t="s">
        <v>1042</v>
      </c>
      <c r="C1926" s="3" t="s">
        <v>3872</v>
      </c>
      <c r="D1926" s="3" t="s">
        <v>1542</v>
      </c>
      <c r="E1926" s="4" t="s">
        <v>1026</v>
      </c>
      <c r="F1926" s="3" t="s">
        <v>1018</v>
      </c>
      <c r="G1926" s="3" t="s">
        <v>271</v>
      </c>
      <c r="H1926" s="3" t="s">
        <v>1020</v>
      </c>
      <c r="I1926" s="3" t="s">
        <v>1047</v>
      </c>
      <c r="J1926" s="3" t="s">
        <v>1022</v>
      </c>
      <c r="K1926" s="3" t="s">
        <v>1039</v>
      </c>
      <c r="L1926" s="5">
        <v>6.25</v>
      </c>
      <c r="M1926" s="4">
        <v>18</v>
      </c>
      <c r="N1926" s="5">
        <v>35.399999925000003</v>
      </c>
      <c r="O1926" s="5">
        <v>1.9666666625000002</v>
      </c>
      <c r="P1926" s="4">
        <v>834</v>
      </c>
      <c r="Q1926" s="6">
        <v>2.1582733812949599</v>
      </c>
      <c r="R1926" s="7">
        <v>3.1384892086330902</v>
      </c>
      <c r="S1926" s="6">
        <v>0</v>
      </c>
      <c r="T1926" s="5">
        <v>0</v>
      </c>
      <c r="U1926" s="5">
        <v>0</v>
      </c>
      <c r="V1926" s="5">
        <f t="shared" si="38"/>
        <v>35.399999925000003</v>
      </c>
      <c r="W1926" s="4">
        <v>0</v>
      </c>
    </row>
    <row r="1927" spans="1:23" x14ac:dyDescent="0.25">
      <c r="A1927" s="3" t="s">
        <v>1041</v>
      </c>
      <c r="B1927" s="3" t="s">
        <v>1042</v>
      </c>
      <c r="C1927" s="3" t="s">
        <v>3873</v>
      </c>
      <c r="D1927" s="3" t="s">
        <v>3874</v>
      </c>
      <c r="E1927" s="4" t="s">
        <v>1026</v>
      </c>
      <c r="F1927" s="3" t="s">
        <v>1241</v>
      </c>
      <c r="G1927" s="3" t="s">
        <v>778</v>
      </c>
      <c r="H1927" s="3" t="s">
        <v>1020</v>
      </c>
      <c r="I1927" s="3" t="s">
        <v>1047</v>
      </c>
      <c r="J1927" s="3" t="s">
        <v>1022</v>
      </c>
      <c r="K1927" s="3" t="s">
        <v>1025</v>
      </c>
      <c r="L1927" s="5">
        <v>6.25</v>
      </c>
      <c r="M1927" s="4">
        <v>19</v>
      </c>
      <c r="N1927" s="5">
        <v>36.162499787499996</v>
      </c>
      <c r="O1927" s="5">
        <v>1.9032894624999999</v>
      </c>
      <c r="P1927" s="4">
        <v>319</v>
      </c>
      <c r="Q1927" s="6">
        <v>5.9561128526645799</v>
      </c>
      <c r="R1927" s="7">
        <v>2.8068965517241402</v>
      </c>
      <c r="S1927" s="6">
        <v>0</v>
      </c>
      <c r="T1927" s="5">
        <v>0</v>
      </c>
      <c r="U1927" s="5">
        <v>0</v>
      </c>
      <c r="V1927" s="5">
        <f t="shared" si="38"/>
        <v>36.162499787499996</v>
      </c>
      <c r="W1927" s="4">
        <v>0</v>
      </c>
    </row>
    <row r="1928" spans="1:23" x14ac:dyDescent="0.25">
      <c r="A1928" s="3" t="s">
        <v>1041</v>
      </c>
      <c r="B1928" s="3" t="s">
        <v>1042</v>
      </c>
      <c r="C1928" s="3" t="s">
        <v>3875</v>
      </c>
      <c r="D1928" s="3" t="s">
        <v>13</v>
      </c>
      <c r="E1928" s="4" t="s">
        <v>1026</v>
      </c>
      <c r="F1928" s="3" t="s">
        <v>1067</v>
      </c>
      <c r="G1928" s="3" t="s">
        <v>887</v>
      </c>
      <c r="H1928" s="3" t="s">
        <v>1020</v>
      </c>
      <c r="I1928" s="3" t="s">
        <v>1047</v>
      </c>
      <c r="J1928" s="3" t="s">
        <v>1022</v>
      </c>
      <c r="K1928" s="3" t="s">
        <v>1025</v>
      </c>
      <c r="L1928" s="5">
        <v>6.25</v>
      </c>
      <c r="M1928" s="4">
        <v>18</v>
      </c>
      <c r="N1928" s="5">
        <v>36.199999800000001</v>
      </c>
      <c r="O1928" s="5">
        <v>2.0111110999999999</v>
      </c>
      <c r="P1928" s="4">
        <v>534</v>
      </c>
      <c r="Q1928" s="6">
        <v>3.3707865168539302</v>
      </c>
      <c r="R1928" s="7">
        <v>3.1318352059925099</v>
      </c>
      <c r="S1928" s="6">
        <v>0</v>
      </c>
      <c r="T1928" s="5">
        <v>0</v>
      </c>
      <c r="U1928" s="5">
        <v>0</v>
      </c>
      <c r="V1928" s="5">
        <f t="shared" si="38"/>
        <v>36.199999800000001</v>
      </c>
      <c r="W1928" s="4">
        <v>0</v>
      </c>
    </row>
    <row r="1929" spans="1:23" x14ac:dyDescent="0.25">
      <c r="A1929" s="3" t="s">
        <v>1041</v>
      </c>
      <c r="B1929" s="3" t="s">
        <v>1042</v>
      </c>
      <c r="C1929" s="3" t="s">
        <v>3876</v>
      </c>
      <c r="D1929" s="3" t="s">
        <v>1070</v>
      </c>
      <c r="E1929" s="4" t="s">
        <v>1026</v>
      </c>
      <c r="F1929" s="3" t="s">
        <v>1308</v>
      </c>
      <c r="G1929" s="3" t="s">
        <v>1309</v>
      </c>
      <c r="H1929" s="3" t="s">
        <v>1020</v>
      </c>
      <c r="I1929" s="3" t="s">
        <v>1047</v>
      </c>
      <c r="J1929" s="3" t="s">
        <v>1022</v>
      </c>
      <c r="K1929" s="3" t="s">
        <v>1039</v>
      </c>
      <c r="L1929" s="5">
        <v>6.25</v>
      </c>
      <c r="M1929" s="4">
        <v>12</v>
      </c>
      <c r="N1929" s="5">
        <v>36.6624999</v>
      </c>
      <c r="O1929" s="5">
        <v>3.0552083250000002</v>
      </c>
      <c r="P1929" s="4">
        <v>275</v>
      </c>
      <c r="Q1929" s="6">
        <v>4.3636363636363598</v>
      </c>
      <c r="R1929" s="7">
        <v>1.41916363636364</v>
      </c>
      <c r="S1929" s="6">
        <v>0</v>
      </c>
      <c r="T1929" s="5">
        <v>0</v>
      </c>
      <c r="U1929" s="5">
        <v>0</v>
      </c>
      <c r="V1929" s="5">
        <f t="shared" si="38"/>
        <v>36.6624999</v>
      </c>
      <c r="W1929" s="4">
        <v>0</v>
      </c>
    </row>
    <row r="1930" spans="1:23" x14ac:dyDescent="0.25">
      <c r="A1930" s="3" t="s">
        <v>1041</v>
      </c>
      <c r="B1930" s="3" t="s">
        <v>1042</v>
      </c>
      <c r="C1930" s="3" t="s">
        <v>3877</v>
      </c>
      <c r="D1930" s="3" t="s">
        <v>1696</v>
      </c>
      <c r="E1930" s="4" t="s">
        <v>1026</v>
      </c>
      <c r="F1930" s="3" t="s">
        <v>1241</v>
      </c>
      <c r="G1930" s="3" t="s">
        <v>1162</v>
      </c>
      <c r="H1930" s="3" t="s">
        <v>1020</v>
      </c>
      <c r="I1930" s="3" t="s">
        <v>1047</v>
      </c>
      <c r="J1930" s="3" t="s">
        <v>1022</v>
      </c>
      <c r="K1930" s="3" t="s">
        <v>1025</v>
      </c>
      <c r="L1930" s="5">
        <v>6.25</v>
      </c>
      <c r="M1930" s="4">
        <v>15</v>
      </c>
      <c r="N1930" s="5">
        <v>36.75</v>
      </c>
      <c r="O1930" s="5">
        <v>2.4500000000000002</v>
      </c>
      <c r="P1930" s="4">
        <v>1265</v>
      </c>
      <c r="Q1930" s="6">
        <v>1.1857707509881401</v>
      </c>
      <c r="R1930" s="7">
        <v>2.0232411067193699</v>
      </c>
      <c r="S1930" s="6">
        <v>0</v>
      </c>
      <c r="T1930" s="5">
        <v>0</v>
      </c>
      <c r="U1930" s="5">
        <v>0</v>
      </c>
      <c r="V1930" s="5">
        <f t="shared" si="38"/>
        <v>36.75</v>
      </c>
      <c r="W1930" s="4">
        <v>0</v>
      </c>
    </row>
    <row r="1931" spans="1:23" x14ac:dyDescent="0.25">
      <c r="A1931" s="3" t="s">
        <v>1041</v>
      </c>
      <c r="B1931" s="3" t="s">
        <v>1042</v>
      </c>
      <c r="C1931" s="3" t="s">
        <v>3878</v>
      </c>
      <c r="D1931" s="3" t="s">
        <v>182</v>
      </c>
      <c r="E1931" s="4" t="s">
        <v>1026</v>
      </c>
      <c r="F1931" s="3" t="s">
        <v>1018</v>
      </c>
      <c r="G1931" s="3" t="s">
        <v>279</v>
      </c>
      <c r="H1931" s="3" t="s">
        <v>1020</v>
      </c>
      <c r="I1931" s="3" t="s">
        <v>1047</v>
      </c>
      <c r="J1931" s="3" t="s">
        <v>1022</v>
      </c>
      <c r="K1931" s="3" t="s">
        <v>1025</v>
      </c>
      <c r="L1931" s="5">
        <v>6.25</v>
      </c>
      <c r="M1931" s="4">
        <v>33</v>
      </c>
      <c r="N1931" s="5">
        <v>36.912499799999999</v>
      </c>
      <c r="O1931" s="5">
        <v>1.1185605999999999</v>
      </c>
      <c r="P1931" s="4">
        <v>911</v>
      </c>
      <c r="Q1931" s="6">
        <v>3.6223929747530201</v>
      </c>
      <c r="R1931" s="7">
        <v>5.4993413830954996</v>
      </c>
      <c r="S1931" s="6">
        <v>0</v>
      </c>
      <c r="T1931" s="5">
        <v>0</v>
      </c>
      <c r="U1931" s="5">
        <v>0</v>
      </c>
      <c r="V1931" s="5">
        <f t="shared" si="38"/>
        <v>36.912499799999999</v>
      </c>
      <c r="W1931" s="4">
        <v>0</v>
      </c>
    </row>
    <row r="1932" spans="1:23" x14ac:dyDescent="0.25">
      <c r="A1932" s="3" t="s">
        <v>1041</v>
      </c>
      <c r="B1932" s="3" t="s">
        <v>1042</v>
      </c>
      <c r="C1932" s="3" t="s">
        <v>3879</v>
      </c>
      <c r="D1932" s="3" t="s">
        <v>2844</v>
      </c>
      <c r="E1932" s="4" t="s">
        <v>1026</v>
      </c>
      <c r="F1932" s="3" t="s">
        <v>1061</v>
      </c>
      <c r="G1932" s="3" t="s">
        <v>1062</v>
      </c>
      <c r="H1932" s="3" t="s">
        <v>1020</v>
      </c>
      <c r="I1932" s="3" t="s">
        <v>1047</v>
      </c>
      <c r="J1932" s="3" t="s">
        <v>1022</v>
      </c>
      <c r="K1932" s="3" t="s">
        <v>1023</v>
      </c>
      <c r="L1932" s="5">
        <v>6.25</v>
      </c>
      <c r="M1932" s="4">
        <v>20</v>
      </c>
      <c r="N1932" s="5">
        <v>37.712499999999999</v>
      </c>
      <c r="O1932" s="5">
        <v>1.8856250000000001</v>
      </c>
      <c r="P1932" s="4">
        <v>197</v>
      </c>
      <c r="Q1932" s="6">
        <v>10.1522842639594</v>
      </c>
      <c r="R1932" s="7">
        <v>1.1562944162436499</v>
      </c>
      <c r="S1932" s="6">
        <v>0</v>
      </c>
      <c r="T1932" s="5">
        <v>0</v>
      </c>
      <c r="U1932" s="5">
        <v>0</v>
      </c>
      <c r="V1932" s="5">
        <f t="shared" si="38"/>
        <v>37.712499999999999</v>
      </c>
      <c r="W1932" s="4">
        <v>0</v>
      </c>
    </row>
    <row r="1933" spans="1:23" x14ac:dyDescent="0.25">
      <c r="A1933" s="3" t="s">
        <v>1041</v>
      </c>
      <c r="B1933" s="3" t="s">
        <v>1042</v>
      </c>
      <c r="C1933" s="3" t="s">
        <v>3880</v>
      </c>
      <c r="D1933" s="3" t="s">
        <v>1301</v>
      </c>
      <c r="E1933" s="4" t="s">
        <v>1026</v>
      </c>
      <c r="F1933" s="3" t="s">
        <v>1085</v>
      </c>
      <c r="G1933" s="3" t="s">
        <v>1086</v>
      </c>
      <c r="H1933" s="3" t="s">
        <v>1020</v>
      </c>
      <c r="I1933" s="3" t="s">
        <v>1047</v>
      </c>
      <c r="J1933" s="3" t="s">
        <v>1022</v>
      </c>
      <c r="K1933" s="3" t="s">
        <v>1025</v>
      </c>
      <c r="L1933" s="5">
        <v>6.25</v>
      </c>
      <c r="M1933" s="4">
        <v>16</v>
      </c>
      <c r="N1933" s="5">
        <v>37.825000000000003</v>
      </c>
      <c r="O1933" s="5">
        <v>2.3640625000000002</v>
      </c>
      <c r="P1933" s="4">
        <v>182</v>
      </c>
      <c r="Q1933" s="6">
        <v>8.7912087912087902</v>
      </c>
      <c r="R1933" s="7">
        <v>1.3115934065934101</v>
      </c>
      <c r="S1933" s="6">
        <v>0</v>
      </c>
      <c r="T1933" s="5">
        <v>0</v>
      </c>
      <c r="U1933" s="5">
        <v>0</v>
      </c>
      <c r="V1933" s="5">
        <f t="shared" si="38"/>
        <v>37.825000000000003</v>
      </c>
      <c r="W1933" s="4">
        <v>0</v>
      </c>
    </row>
    <row r="1934" spans="1:23" x14ac:dyDescent="0.25">
      <c r="A1934" s="3" t="s">
        <v>1041</v>
      </c>
      <c r="B1934" s="3" t="s">
        <v>1042</v>
      </c>
      <c r="C1934" s="3" t="s">
        <v>3881</v>
      </c>
      <c r="D1934" s="3" t="s">
        <v>1825</v>
      </c>
      <c r="E1934" s="4" t="s">
        <v>1026</v>
      </c>
      <c r="F1934" s="3" t="s">
        <v>1074</v>
      </c>
      <c r="G1934" s="3" t="s">
        <v>1075</v>
      </c>
      <c r="H1934" s="3" t="s">
        <v>1020</v>
      </c>
      <c r="I1934" s="3" t="s">
        <v>1047</v>
      </c>
      <c r="J1934" s="3" t="s">
        <v>1022</v>
      </c>
      <c r="K1934" s="3" t="s">
        <v>1039</v>
      </c>
      <c r="L1934" s="5">
        <v>6.25</v>
      </c>
      <c r="M1934" s="4">
        <v>12</v>
      </c>
      <c r="N1934" s="5">
        <v>37.987499999999997</v>
      </c>
      <c r="O1934" s="5">
        <v>3.1656249999999999</v>
      </c>
      <c r="P1934" s="4">
        <v>633</v>
      </c>
      <c r="Q1934" s="6">
        <v>1.8957345971563999</v>
      </c>
      <c r="R1934" s="7">
        <v>4.9319905213270099</v>
      </c>
      <c r="S1934" s="6">
        <v>0</v>
      </c>
      <c r="T1934" s="5">
        <v>0</v>
      </c>
      <c r="U1934" s="5">
        <v>0</v>
      </c>
      <c r="V1934" s="5">
        <f t="shared" si="38"/>
        <v>37.987499999999997</v>
      </c>
      <c r="W1934" s="4">
        <v>0</v>
      </c>
    </row>
    <row r="1935" spans="1:23" x14ac:dyDescent="0.25">
      <c r="A1935" s="3" t="s">
        <v>1041</v>
      </c>
      <c r="B1935" s="3" t="s">
        <v>1042</v>
      </c>
      <c r="C1935" s="3" t="s">
        <v>3882</v>
      </c>
      <c r="D1935" s="3" t="s">
        <v>147</v>
      </c>
      <c r="E1935" s="4" t="s">
        <v>1026</v>
      </c>
      <c r="F1935" s="3" t="s">
        <v>1085</v>
      </c>
      <c r="G1935" s="3" t="s">
        <v>1086</v>
      </c>
      <c r="H1935" s="3" t="s">
        <v>1020</v>
      </c>
      <c r="I1935" s="3" t="s">
        <v>1047</v>
      </c>
      <c r="J1935" s="3" t="s">
        <v>1022</v>
      </c>
      <c r="K1935" s="3" t="s">
        <v>1025</v>
      </c>
      <c r="L1935" s="5">
        <v>6.25</v>
      </c>
      <c r="M1935" s="4">
        <v>16</v>
      </c>
      <c r="N1935" s="5">
        <v>38.15</v>
      </c>
      <c r="O1935" s="5">
        <v>2.3843749999999999</v>
      </c>
      <c r="P1935" s="4">
        <v>2136</v>
      </c>
      <c r="Q1935" s="6">
        <v>0.74906367041198496</v>
      </c>
      <c r="R1935" s="7">
        <v>1.5636423220973801</v>
      </c>
      <c r="S1935" s="6">
        <v>0</v>
      </c>
      <c r="T1935" s="5">
        <v>0</v>
      </c>
      <c r="U1935" s="5">
        <v>0</v>
      </c>
      <c r="V1935" s="5">
        <f t="shared" si="38"/>
        <v>38.15</v>
      </c>
      <c r="W1935" s="4">
        <v>0</v>
      </c>
    </row>
    <row r="1936" spans="1:23" x14ac:dyDescent="0.25">
      <c r="A1936" s="3" t="s">
        <v>1041</v>
      </c>
      <c r="B1936" s="3" t="s">
        <v>1042</v>
      </c>
      <c r="C1936" s="3" t="s">
        <v>3883</v>
      </c>
      <c r="D1936" s="3" t="s">
        <v>895</v>
      </c>
      <c r="E1936" s="4" t="s">
        <v>1026</v>
      </c>
      <c r="F1936" s="3" t="s">
        <v>1241</v>
      </c>
      <c r="G1936" s="3" t="s">
        <v>114</v>
      </c>
      <c r="H1936" s="3" t="s">
        <v>1020</v>
      </c>
      <c r="I1936" s="3" t="s">
        <v>1047</v>
      </c>
      <c r="J1936" s="3" t="s">
        <v>1022</v>
      </c>
      <c r="K1936" s="3" t="s">
        <v>1025</v>
      </c>
      <c r="L1936" s="5">
        <v>6.25</v>
      </c>
      <c r="M1936" s="4">
        <v>15</v>
      </c>
      <c r="N1936" s="5">
        <v>38.387499937500003</v>
      </c>
      <c r="O1936" s="5">
        <v>2.5591666625</v>
      </c>
      <c r="P1936" s="4">
        <v>142</v>
      </c>
      <c r="Q1936" s="6">
        <v>10.563380281690099</v>
      </c>
      <c r="R1936" s="7">
        <v>1.8852112676056301</v>
      </c>
      <c r="S1936" s="6">
        <v>0</v>
      </c>
      <c r="T1936" s="5">
        <v>0</v>
      </c>
      <c r="U1936" s="5">
        <v>0</v>
      </c>
      <c r="V1936" s="5">
        <f t="shared" si="38"/>
        <v>38.387499937500003</v>
      </c>
      <c r="W1936" s="4">
        <v>0</v>
      </c>
    </row>
    <row r="1937" spans="1:23" x14ac:dyDescent="0.25">
      <c r="A1937" s="3" t="s">
        <v>1041</v>
      </c>
      <c r="B1937" s="3" t="s">
        <v>1042</v>
      </c>
      <c r="C1937" s="3" t="s">
        <v>3884</v>
      </c>
      <c r="D1937" s="3" t="s">
        <v>3885</v>
      </c>
      <c r="E1937" s="4" t="s">
        <v>1026</v>
      </c>
      <c r="F1937" s="3" t="s">
        <v>1241</v>
      </c>
      <c r="G1937" s="3" t="s">
        <v>3831</v>
      </c>
      <c r="H1937" s="3" t="s">
        <v>1020</v>
      </c>
      <c r="I1937" s="3" t="s">
        <v>1047</v>
      </c>
      <c r="J1937" s="3" t="s">
        <v>1022</v>
      </c>
      <c r="K1937" s="3" t="s">
        <v>1025</v>
      </c>
      <c r="L1937" s="5">
        <v>6.25</v>
      </c>
      <c r="M1937" s="4">
        <v>14</v>
      </c>
      <c r="N1937" s="5">
        <v>38.512499900000002</v>
      </c>
      <c r="O1937" s="5">
        <v>2.7508928500000001</v>
      </c>
      <c r="P1937" s="4">
        <v>382</v>
      </c>
      <c r="Q1937" s="6">
        <v>3.66492146596859</v>
      </c>
      <c r="R1937" s="7">
        <v>1.26910994764398</v>
      </c>
      <c r="S1937" s="6">
        <v>0</v>
      </c>
      <c r="T1937" s="5">
        <v>0</v>
      </c>
      <c r="U1937" s="5">
        <v>0</v>
      </c>
      <c r="V1937" s="5">
        <f t="shared" si="38"/>
        <v>38.512499900000002</v>
      </c>
      <c r="W1937" s="4">
        <v>0</v>
      </c>
    </row>
    <row r="1938" spans="1:23" x14ac:dyDescent="0.25">
      <c r="A1938" s="3" t="s">
        <v>1041</v>
      </c>
      <c r="B1938" s="3" t="s">
        <v>1042</v>
      </c>
      <c r="C1938" s="3" t="s">
        <v>3886</v>
      </c>
      <c r="D1938" s="3" t="s">
        <v>360</v>
      </c>
      <c r="E1938" s="4" t="s">
        <v>1026</v>
      </c>
      <c r="F1938" s="3" t="s">
        <v>1024</v>
      </c>
      <c r="G1938" s="3" t="s">
        <v>2886</v>
      </c>
      <c r="H1938" s="3" t="s">
        <v>1020</v>
      </c>
      <c r="I1938" s="3" t="s">
        <v>1047</v>
      </c>
      <c r="J1938" s="3" t="s">
        <v>1022</v>
      </c>
      <c r="K1938" s="3" t="s">
        <v>1025</v>
      </c>
      <c r="L1938" s="5">
        <v>6.25</v>
      </c>
      <c r="M1938" s="4">
        <v>12</v>
      </c>
      <c r="N1938" s="5">
        <v>38.549999999999997</v>
      </c>
      <c r="O1938" s="5">
        <v>3.2124999999999999</v>
      </c>
      <c r="P1938" s="4">
        <v>162</v>
      </c>
      <c r="Q1938" s="6">
        <v>7.4074074074074101</v>
      </c>
      <c r="R1938" s="7">
        <v>1.1614197530864201</v>
      </c>
      <c r="S1938" s="6">
        <v>0</v>
      </c>
      <c r="T1938" s="5">
        <v>0</v>
      </c>
      <c r="U1938" s="5">
        <v>0</v>
      </c>
      <c r="V1938" s="5">
        <f t="shared" si="38"/>
        <v>38.549999999999997</v>
      </c>
      <c r="W1938" s="4">
        <v>0</v>
      </c>
    </row>
    <row r="1939" spans="1:23" x14ac:dyDescent="0.25">
      <c r="A1939" s="3" t="s">
        <v>1041</v>
      </c>
      <c r="B1939" s="3" t="s">
        <v>1042</v>
      </c>
      <c r="C1939" s="3" t="s">
        <v>3887</v>
      </c>
      <c r="D1939" s="3" t="s">
        <v>1478</v>
      </c>
      <c r="E1939" s="4" t="s">
        <v>1026</v>
      </c>
      <c r="F1939" s="3" t="s">
        <v>1018</v>
      </c>
      <c r="G1939" s="3" t="s">
        <v>1019</v>
      </c>
      <c r="H1939" s="3" t="s">
        <v>1020</v>
      </c>
      <c r="I1939" s="3" t="s">
        <v>1047</v>
      </c>
      <c r="J1939" s="3" t="s">
        <v>1022</v>
      </c>
      <c r="K1939" s="3" t="s">
        <v>1025</v>
      </c>
      <c r="L1939" s="5">
        <v>6.25</v>
      </c>
      <c r="M1939" s="4">
        <v>28</v>
      </c>
      <c r="N1939" s="5">
        <v>38.562499849999995</v>
      </c>
      <c r="O1939" s="5">
        <v>1.3772321374999998</v>
      </c>
      <c r="P1939" s="4">
        <v>1014</v>
      </c>
      <c r="Q1939" s="6">
        <v>2.7613412228796799</v>
      </c>
      <c r="R1939" s="7">
        <v>3.3301775147928998</v>
      </c>
      <c r="S1939" s="6">
        <v>0</v>
      </c>
      <c r="T1939" s="5">
        <v>0</v>
      </c>
      <c r="U1939" s="5">
        <v>0</v>
      </c>
      <c r="V1939" s="5">
        <f t="shared" si="38"/>
        <v>38.562499849999995</v>
      </c>
      <c r="W1939" s="4">
        <v>0</v>
      </c>
    </row>
    <row r="1940" spans="1:23" x14ac:dyDescent="0.25">
      <c r="A1940" s="3" t="s">
        <v>1041</v>
      </c>
      <c r="B1940" s="3" t="s">
        <v>1042</v>
      </c>
      <c r="C1940" s="3" t="s">
        <v>3888</v>
      </c>
      <c r="D1940" s="3" t="s">
        <v>3889</v>
      </c>
      <c r="E1940" s="4" t="s">
        <v>1026</v>
      </c>
      <c r="F1940" s="3" t="s">
        <v>1018</v>
      </c>
      <c r="G1940" s="3" t="s">
        <v>746</v>
      </c>
      <c r="H1940" s="3" t="s">
        <v>1020</v>
      </c>
      <c r="I1940" s="3" t="s">
        <v>1047</v>
      </c>
      <c r="J1940" s="3" t="s">
        <v>1022</v>
      </c>
      <c r="K1940" s="3" t="s">
        <v>1039</v>
      </c>
      <c r="L1940" s="5">
        <v>6.25</v>
      </c>
      <c r="M1940" s="4">
        <v>20</v>
      </c>
      <c r="N1940" s="5">
        <v>38.700000000000003</v>
      </c>
      <c r="O1940" s="5">
        <v>1.9350000000000001</v>
      </c>
      <c r="P1940" s="4">
        <v>480</v>
      </c>
      <c r="Q1940" s="6">
        <v>4.1666666666666696</v>
      </c>
      <c r="R1940" s="7">
        <v>1.9877083333333301</v>
      </c>
      <c r="S1940" s="6">
        <v>0</v>
      </c>
      <c r="T1940" s="5">
        <v>0</v>
      </c>
      <c r="U1940" s="5">
        <v>0</v>
      </c>
      <c r="V1940" s="5">
        <f t="shared" si="38"/>
        <v>38.700000000000003</v>
      </c>
      <c r="W1940" s="4">
        <v>0</v>
      </c>
    </row>
    <row r="1941" spans="1:23" x14ac:dyDescent="0.25">
      <c r="A1941" s="3" t="s">
        <v>1041</v>
      </c>
      <c r="B1941" s="3" t="s">
        <v>1042</v>
      </c>
      <c r="C1941" s="3" t="s">
        <v>3890</v>
      </c>
      <c r="D1941" s="3" t="s">
        <v>167</v>
      </c>
      <c r="E1941" s="4" t="s">
        <v>1026</v>
      </c>
      <c r="F1941" s="3" t="s">
        <v>1018</v>
      </c>
      <c r="G1941" s="3" t="s">
        <v>279</v>
      </c>
      <c r="H1941" s="3" t="s">
        <v>1020</v>
      </c>
      <c r="I1941" s="3" t="s">
        <v>1047</v>
      </c>
      <c r="J1941" s="3" t="s">
        <v>1022</v>
      </c>
      <c r="K1941" s="3" t="s">
        <v>1025</v>
      </c>
      <c r="L1941" s="5">
        <v>6.25</v>
      </c>
      <c r="M1941" s="4">
        <v>14</v>
      </c>
      <c r="N1941" s="5">
        <v>39.249999949999996</v>
      </c>
      <c r="O1941" s="5">
        <v>2.8035714249999999</v>
      </c>
      <c r="P1941" s="4">
        <v>3019</v>
      </c>
      <c r="Q1941" s="6">
        <v>0.46372971182510803</v>
      </c>
      <c r="R1941" s="7">
        <v>2.4131831732361699</v>
      </c>
      <c r="S1941" s="6">
        <v>0</v>
      </c>
      <c r="T1941" s="5">
        <v>0</v>
      </c>
      <c r="U1941" s="5">
        <v>0</v>
      </c>
      <c r="V1941" s="5">
        <f t="shared" si="38"/>
        <v>39.249999949999996</v>
      </c>
      <c r="W1941" s="4">
        <v>0</v>
      </c>
    </row>
    <row r="1942" spans="1:23" x14ac:dyDescent="0.25">
      <c r="A1942" s="3" t="s">
        <v>1041</v>
      </c>
      <c r="B1942" s="3" t="s">
        <v>1042</v>
      </c>
      <c r="C1942" s="3" t="s">
        <v>3891</v>
      </c>
      <c r="D1942" s="3" t="s">
        <v>3892</v>
      </c>
      <c r="E1942" s="4" t="s">
        <v>1026</v>
      </c>
      <c r="F1942" s="3" t="s">
        <v>1241</v>
      </c>
      <c r="G1942" s="3" t="s">
        <v>759</v>
      </c>
      <c r="H1942" s="3" t="s">
        <v>1020</v>
      </c>
      <c r="I1942" s="3" t="s">
        <v>1047</v>
      </c>
      <c r="J1942" s="3" t="s">
        <v>1022</v>
      </c>
      <c r="K1942" s="3" t="s">
        <v>1025</v>
      </c>
      <c r="L1942" s="5">
        <v>6.25</v>
      </c>
      <c r="M1942" s="4">
        <v>21</v>
      </c>
      <c r="N1942" s="5">
        <v>39.324999787500005</v>
      </c>
      <c r="O1942" s="5">
        <v>1.8726190375000002</v>
      </c>
      <c r="P1942" s="4">
        <v>633</v>
      </c>
      <c r="Q1942" s="6">
        <v>3.3175355450236999</v>
      </c>
      <c r="R1942" s="7">
        <v>2.1777251184834099</v>
      </c>
      <c r="S1942" s="6">
        <v>0</v>
      </c>
      <c r="T1942" s="5">
        <v>0</v>
      </c>
      <c r="U1942" s="5">
        <v>0</v>
      </c>
      <c r="V1942" s="5">
        <f t="shared" si="38"/>
        <v>39.324999787500005</v>
      </c>
      <c r="W1942" s="4">
        <v>0</v>
      </c>
    </row>
    <row r="1943" spans="1:23" x14ac:dyDescent="0.25">
      <c r="A1943" s="3" t="s">
        <v>1041</v>
      </c>
      <c r="B1943" s="3" t="s">
        <v>1042</v>
      </c>
      <c r="C1943" s="3" t="s">
        <v>3893</v>
      </c>
      <c r="D1943" s="3" t="s">
        <v>2105</v>
      </c>
      <c r="E1943" s="4" t="s">
        <v>1026</v>
      </c>
      <c r="F1943" s="3" t="s">
        <v>1018</v>
      </c>
      <c r="G1943" s="3" t="s">
        <v>190</v>
      </c>
      <c r="H1943" s="3" t="s">
        <v>1020</v>
      </c>
      <c r="I1943" s="3" t="s">
        <v>1047</v>
      </c>
      <c r="J1943" s="3" t="s">
        <v>1022</v>
      </c>
      <c r="K1943" s="3" t="s">
        <v>1025</v>
      </c>
      <c r="L1943" s="5">
        <v>6.25</v>
      </c>
      <c r="M1943" s="4">
        <v>14</v>
      </c>
      <c r="N1943" s="5">
        <v>39.337499950000002</v>
      </c>
      <c r="O1943" s="5">
        <v>2.809821425</v>
      </c>
      <c r="P1943" s="4">
        <v>717</v>
      </c>
      <c r="Q1943" s="6">
        <v>1.95258019525802</v>
      </c>
      <c r="R1943" s="7">
        <v>1.71199442119944</v>
      </c>
      <c r="S1943" s="6">
        <v>0</v>
      </c>
      <c r="T1943" s="5">
        <v>0</v>
      </c>
      <c r="U1943" s="5">
        <v>0</v>
      </c>
      <c r="V1943" s="5">
        <f t="shared" si="38"/>
        <v>39.337499950000002</v>
      </c>
      <c r="W1943" s="4">
        <v>0</v>
      </c>
    </row>
    <row r="1944" spans="1:23" x14ac:dyDescent="0.25">
      <c r="A1944" s="3" t="s">
        <v>1041</v>
      </c>
      <c r="B1944" s="3" t="s">
        <v>1042</v>
      </c>
      <c r="C1944" s="3" t="s">
        <v>3894</v>
      </c>
      <c r="D1944" s="3" t="s">
        <v>1192</v>
      </c>
      <c r="E1944" s="4" t="s">
        <v>1026</v>
      </c>
      <c r="F1944" s="3" t="s">
        <v>1241</v>
      </c>
      <c r="G1944" s="3" t="s">
        <v>59</v>
      </c>
      <c r="H1944" s="3" t="s">
        <v>1020</v>
      </c>
      <c r="I1944" s="3" t="s">
        <v>1047</v>
      </c>
      <c r="J1944" s="3" t="s">
        <v>1022</v>
      </c>
      <c r="K1944" s="3" t="s">
        <v>1025</v>
      </c>
      <c r="L1944" s="5">
        <v>6.25</v>
      </c>
      <c r="M1944" s="4">
        <v>19</v>
      </c>
      <c r="N1944" s="5">
        <v>39.424999999999997</v>
      </c>
      <c r="O1944" s="5">
        <v>2.0750000000000002</v>
      </c>
      <c r="P1944" s="4">
        <v>383</v>
      </c>
      <c r="Q1944" s="6">
        <v>4.9608355091383798</v>
      </c>
      <c r="R1944" s="7">
        <v>1.5561357702349901</v>
      </c>
      <c r="S1944" s="6">
        <v>0</v>
      </c>
      <c r="T1944" s="5">
        <v>0</v>
      </c>
      <c r="U1944" s="5">
        <v>0</v>
      </c>
      <c r="V1944" s="5">
        <f t="shared" si="38"/>
        <v>39.424999999999997</v>
      </c>
      <c r="W1944" s="4">
        <v>0</v>
      </c>
    </row>
    <row r="1945" spans="1:23" x14ac:dyDescent="0.25">
      <c r="A1945" s="3" t="s">
        <v>1041</v>
      </c>
      <c r="B1945" s="3" t="s">
        <v>1042</v>
      </c>
      <c r="C1945" s="3" t="s">
        <v>3895</v>
      </c>
      <c r="D1945" s="3" t="s">
        <v>3896</v>
      </c>
      <c r="E1945" s="4" t="s">
        <v>1026</v>
      </c>
      <c r="F1945" s="3" t="s">
        <v>1241</v>
      </c>
      <c r="G1945" s="3" t="s">
        <v>1249</v>
      </c>
      <c r="H1945" s="3" t="s">
        <v>1020</v>
      </c>
      <c r="I1945" s="3" t="s">
        <v>1047</v>
      </c>
      <c r="J1945" s="3" t="s">
        <v>1022</v>
      </c>
      <c r="K1945" s="3" t="s">
        <v>1025</v>
      </c>
      <c r="L1945" s="5">
        <v>6.25</v>
      </c>
      <c r="M1945" s="4">
        <v>40</v>
      </c>
      <c r="N1945" s="5">
        <v>39.700000000000003</v>
      </c>
      <c r="O1945" s="5">
        <v>0.99250000000000005</v>
      </c>
      <c r="P1945" s="4">
        <v>694</v>
      </c>
      <c r="Q1945" s="6">
        <v>5.7636887608069198</v>
      </c>
      <c r="R1945" s="7">
        <v>2.2191642651296801</v>
      </c>
      <c r="S1945" s="6">
        <v>0</v>
      </c>
      <c r="T1945" s="5">
        <v>0</v>
      </c>
      <c r="U1945" s="5">
        <v>0</v>
      </c>
      <c r="V1945" s="5">
        <f t="shared" si="38"/>
        <v>39.700000000000003</v>
      </c>
      <c r="W1945" s="4">
        <v>0</v>
      </c>
    </row>
    <row r="1946" spans="1:23" x14ac:dyDescent="0.25">
      <c r="A1946" s="3" t="s">
        <v>1041</v>
      </c>
      <c r="B1946" s="3" t="s">
        <v>1042</v>
      </c>
      <c r="C1946" s="3" t="s">
        <v>3897</v>
      </c>
      <c r="D1946" s="3" t="s">
        <v>1474</v>
      </c>
      <c r="E1946" s="4" t="s">
        <v>1026</v>
      </c>
      <c r="F1946" s="3" t="s">
        <v>1241</v>
      </c>
      <c r="G1946" s="3" t="s">
        <v>851</v>
      </c>
      <c r="H1946" s="3" t="s">
        <v>1020</v>
      </c>
      <c r="I1946" s="3" t="s">
        <v>1047</v>
      </c>
      <c r="J1946" s="3" t="s">
        <v>1022</v>
      </c>
      <c r="K1946" s="3" t="s">
        <v>1025</v>
      </c>
      <c r="L1946" s="5">
        <v>6.25</v>
      </c>
      <c r="M1946" s="4">
        <v>22</v>
      </c>
      <c r="N1946" s="5">
        <v>39.9749999</v>
      </c>
      <c r="O1946" s="5">
        <v>1.81704545</v>
      </c>
      <c r="P1946" s="4">
        <v>831</v>
      </c>
      <c r="Q1946" s="6">
        <v>2.6474127557160001</v>
      </c>
      <c r="R1946" s="7">
        <v>1.53886883273165</v>
      </c>
      <c r="S1946" s="6">
        <v>0</v>
      </c>
      <c r="T1946" s="5">
        <v>0</v>
      </c>
      <c r="U1946" s="5">
        <v>0</v>
      </c>
      <c r="V1946" s="5">
        <f t="shared" si="38"/>
        <v>39.9749999</v>
      </c>
      <c r="W1946" s="4">
        <v>0</v>
      </c>
    </row>
    <row r="1947" spans="1:23" x14ac:dyDescent="0.25">
      <c r="A1947" s="3" t="s">
        <v>1041</v>
      </c>
      <c r="B1947" s="3" t="s">
        <v>1042</v>
      </c>
      <c r="C1947" s="3" t="s">
        <v>3898</v>
      </c>
      <c r="D1947" s="3" t="s">
        <v>147</v>
      </c>
      <c r="E1947" s="4" t="s">
        <v>1026</v>
      </c>
      <c r="F1947" s="3" t="s">
        <v>1273</v>
      </c>
      <c r="G1947" s="3" t="s">
        <v>1274</v>
      </c>
      <c r="H1947" s="3" t="s">
        <v>1020</v>
      </c>
      <c r="I1947" s="3" t="s">
        <v>1047</v>
      </c>
      <c r="J1947" s="3" t="s">
        <v>1022</v>
      </c>
      <c r="K1947" s="3" t="s">
        <v>1039</v>
      </c>
      <c r="L1947" s="5">
        <v>6.25</v>
      </c>
      <c r="M1947" s="4">
        <v>12</v>
      </c>
      <c r="N1947" s="5">
        <v>40.0374999</v>
      </c>
      <c r="O1947" s="5">
        <v>3.3364583250000002</v>
      </c>
      <c r="P1947" s="4">
        <v>217</v>
      </c>
      <c r="Q1947" s="6">
        <v>5.5299539170506904</v>
      </c>
      <c r="R1947" s="7">
        <v>1.55751152073733</v>
      </c>
      <c r="S1947" s="6">
        <v>0</v>
      </c>
      <c r="T1947" s="5">
        <v>0</v>
      </c>
      <c r="U1947" s="5">
        <v>0</v>
      </c>
      <c r="V1947" s="5">
        <f t="shared" si="38"/>
        <v>40.0374999</v>
      </c>
      <c r="W1947" s="4">
        <v>0</v>
      </c>
    </row>
    <row r="1948" spans="1:23" x14ac:dyDescent="0.25">
      <c r="A1948" s="3" t="s">
        <v>1041</v>
      </c>
      <c r="B1948" s="3" t="s">
        <v>1042</v>
      </c>
      <c r="C1948" s="3" t="s">
        <v>3899</v>
      </c>
      <c r="D1948" s="3" t="s">
        <v>678</v>
      </c>
      <c r="E1948" s="4" t="s">
        <v>1026</v>
      </c>
      <c r="F1948" s="3" t="s">
        <v>1045</v>
      </c>
      <c r="G1948" s="3" t="s">
        <v>1046</v>
      </c>
      <c r="H1948" s="3" t="s">
        <v>1020</v>
      </c>
      <c r="I1948" s="3" t="s">
        <v>1047</v>
      </c>
      <c r="J1948" s="3" t="s">
        <v>1022</v>
      </c>
      <c r="K1948" s="3" t="s">
        <v>1025</v>
      </c>
      <c r="L1948" s="5">
        <v>6.25</v>
      </c>
      <c r="M1948" s="4">
        <v>10</v>
      </c>
      <c r="N1948" s="5">
        <v>40.075000000000003</v>
      </c>
      <c r="O1948" s="5">
        <v>4.0075000000000003</v>
      </c>
      <c r="P1948" s="4">
        <v>36</v>
      </c>
      <c r="Q1948" s="6">
        <v>27.7777777777778</v>
      </c>
      <c r="R1948" s="7">
        <v>1.49861111111111</v>
      </c>
      <c r="S1948" s="6">
        <v>0</v>
      </c>
      <c r="T1948" s="5">
        <v>0</v>
      </c>
      <c r="U1948" s="5">
        <v>0</v>
      </c>
      <c r="V1948" s="5">
        <f t="shared" si="38"/>
        <v>40.075000000000003</v>
      </c>
      <c r="W1948" s="4">
        <v>0</v>
      </c>
    </row>
    <row r="1949" spans="1:23" x14ac:dyDescent="0.25">
      <c r="A1949" s="3" t="s">
        <v>1041</v>
      </c>
      <c r="B1949" s="3" t="s">
        <v>1042</v>
      </c>
      <c r="C1949" s="3" t="s">
        <v>3900</v>
      </c>
      <c r="D1949" s="3" t="s">
        <v>3901</v>
      </c>
      <c r="E1949" s="4" t="s">
        <v>1026</v>
      </c>
      <c r="F1949" s="3" t="s">
        <v>1018</v>
      </c>
      <c r="G1949" s="3" t="s">
        <v>109</v>
      </c>
      <c r="H1949" s="3" t="s">
        <v>1020</v>
      </c>
      <c r="I1949" s="3" t="s">
        <v>1047</v>
      </c>
      <c r="J1949" s="3" t="s">
        <v>1022</v>
      </c>
      <c r="K1949" s="3" t="s">
        <v>1025</v>
      </c>
      <c r="L1949" s="5">
        <v>6.25</v>
      </c>
      <c r="M1949" s="4">
        <v>43</v>
      </c>
      <c r="N1949" s="5">
        <v>40.349999762499998</v>
      </c>
      <c r="O1949" s="5">
        <v>0.93837208750000001</v>
      </c>
      <c r="P1949" s="4">
        <v>901</v>
      </c>
      <c r="Q1949" s="6">
        <v>4.7724750277469496</v>
      </c>
      <c r="R1949" s="7">
        <v>5.5345172031076597</v>
      </c>
      <c r="S1949" s="6">
        <v>0</v>
      </c>
      <c r="T1949" s="5">
        <v>0</v>
      </c>
      <c r="U1949" s="5">
        <v>0</v>
      </c>
      <c r="V1949" s="5">
        <f t="shared" si="38"/>
        <v>40.349999762499998</v>
      </c>
      <c r="W1949" s="4">
        <v>0</v>
      </c>
    </row>
    <row r="1950" spans="1:23" x14ac:dyDescent="0.25">
      <c r="A1950" s="3" t="s">
        <v>1041</v>
      </c>
      <c r="B1950" s="3" t="s">
        <v>1042</v>
      </c>
      <c r="C1950" s="3" t="s">
        <v>3902</v>
      </c>
      <c r="D1950" s="3" t="s">
        <v>3903</v>
      </c>
      <c r="E1950" s="4" t="s">
        <v>1026</v>
      </c>
      <c r="F1950" s="3" t="s">
        <v>1018</v>
      </c>
      <c r="G1950" s="3" t="s">
        <v>893</v>
      </c>
      <c r="H1950" s="3" t="s">
        <v>1020</v>
      </c>
      <c r="I1950" s="3" t="s">
        <v>1047</v>
      </c>
      <c r="J1950" s="3" t="s">
        <v>1022</v>
      </c>
      <c r="K1950" s="3" t="s">
        <v>1039</v>
      </c>
      <c r="L1950" s="5">
        <v>6.25</v>
      </c>
      <c r="M1950" s="4">
        <v>13</v>
      </c>
      <c r="N1950" s="5">
        <v>40.474999987499999</v>
      </c>
      <c r="O1950" s="5">
        <v>3.1134615375000001</v>
      </c>
      <c r="P1950" s="4">
        <v>163</v>
      </c>
      <c r="Q1950" s="6">
        <v>7.9754601226993902</v>
      </c>
      <c r="R1950" s="7">
        <v>1.8447852760736201</v>
      </c>
      <c r="S1950" s="6">
        <v>0</v>
      </c>
      <c r="T1950" s="5">
        <v>0</v>
      </c>
      <c r="U1950" s="5">
        <v>0</v>
      </c>
      <c r="V1950" s="5">
        <f t="shared" si="38"/>
        <v>40.474999987499999</v>
      </c>
      <c r="W1950" s="4">
        <v>0</v>
      </c>
    </row>
    <row r="1951" spans="1:23" x14ac:dyDescent="0.25">
      <c r="A1951" s="3" t="s">
        <v>1041</v>
      </c>
      <c r="B1951" s="3" t="s">
        <v>1042</v>
      </c>
      <c r="C1951" s="3" t="s">
        <v>3904</v>
      </c>
      <c r="D1951" s="3" t="s">
        <v>3905</v>
      </c>
      <c r="E1951" s="4" t="s">
        <v>1026</v>
      </c>
      <c r="F1951" s="3" t="s">
        <v>1241</v>
      </c>
      <c r="G1951" s="3" t="s">
        <v>854</v>
      </c>
      <c r="H1951" s="3" t="s">
        <v>411</v>
      </c>
      <c r="I1951" s="3" t="s">
        <v>1047</v>
      </c>
      <c r="J1951" s="3" t="s">
        <v>1022</v>
      </c>
      <c r="K1951" s="3" t="s">
        <v>1025</v>
      </c>
      <c r="L1951" s="5">
        <v>6.25</v>
      </c>
      <c r="M1951" s="4">
        <v>9</v>
      </c>
      <c r="N1951" s="5">
        <v>40.5874999125</v>
      </c>
      <c r="O1951" s="5">
        <v>4.5097222124999998</v>
      </c>
      <c r="P1951" s="4">
        <v>285</v>
      </c>
      <c r="Q1951" s="6">
        <v>3.1578947368421102</v>
      </c>
      <c r="R1951" s="7">
        <v>1.1680701754386</v>
      </c>
      <c r="S1951" s="6">
        <v>0</v>
      </c>
      <c r="T1951" s="5">
        <v>0</v>
      </c>
      <c r="U1951" s="5">
        <v>0</v>
      </c>
      <c r="V1951" s="5">
        <f t="shared" si="38"/>
        <v>40.5874999125</v>
      </c>
      <c r="W1951" s="4">
        <v>0</v>
      </c>
    </row>
    <row r="1952" spans="1:23" x14ac:dyDescent="0.25">
      <c r="A1952" s="3" t="s">
        <v>1041</v>
      </c>
      <c r="B1952" s="3" t="s">
        <v>1042</v>
      </c>
      <c r="C1952" s="3" t="s">
        <v>3906</v>
      </c>
      <c r="D1952" s="3" t="s">
        <v>833</v>
      </c>
      <c r="E1952" s="4" t="s">
        <v>1026</v>
      </c>
      <c r="F1952" s="3" t="s">
        <v>1241</v>
      </c>
      <c r="G1952" s="3" t="s">
        <v>59</v>
      </c>
      <c r="H1952" s="3" t="s">
        <v>1020</v>
      </c>
      <c r="I1952" s="3" t="s">
        <v>1047</v>
      </c>
      <c r="J1952" s="3" t="s">
        <v>1022</v>
      </c>
      <c r="K1952" s="3" t="s">
        <v>1025</v>
      </c>
      <c r="L1952" s="5">
        <v>6.25</v>
      </c>
      <c r="M1952" s="4">
        <v>17</v>
      </c>
      <c r="N1952" s="5">
        <v>40.724999824999998</v>
      </c>
      <c r="O1952" s="5">
        <v>2.395588225</v>
      </c>
      <c r="P1952" s="4">
        <v>1298</v>
      </c>
      <c r="Q1952" s="6">
        <v>1.3097072419106299</v>
      </c>
      <c r="R1952" s="7">
        <v>1.9881355932203399</v>
      </c>
      <c r="S1952" s="6">
        <v>0</v>
      </c>
      <c r="T1952" s="5">
        <v>0</v>
      </c>
      <c r="U1952" s="5">
        <v>0</v>
      </c>
      <c r="V1952" s="5">
        <f t="shared" si="38"/>
        <v>40.724999824999998</v>
      </c>
      <c r="W1952" s="4">
        <v>0</v>
      </c>
    </row>
    <row r="1953" spans="1:23" x14ac:dyDescent="0.25">
      <c r="A1953" s="3" t="s">
        <v>1041</v>
      </c>
      <c r="B1953" s="3" t="s">
        <v>1042</v>
      </c>
      <c r="C1953" s="3" t="s">
        <v>3907</v>
      </c>
      <c r="D1953" s="3" t="s">
        <v>844</v>
      </c>
      <c r="E1953" s="4" t="s">
        <v>1026</v>
      </c>
      <c r="F1953" s="3" t="s">
        <v>1241</v>
      </c>
      <c r="G1953" s="3" t="s">
        <v>1694</v>
      </c>
      <c r="H1953" s="3" t="s">
        <v>1020</v>
      </c>
      <c r="I1953" s="3" t="s">
        <v>1047</v>
      </c>
      <c r="J1953" s="3" t="s">
        <v>1022</v>
      </c>
      <c r="K1953" s="3" t="s">
        <v>1025</v>
      </c>
      <c r="L1953" s="5">
        <v>6.25</v>
      </c>
      <c r="M1953" s="4">
        <v>13</v>
      </c>
      <c r="N1953" s="5">
        <v>40.799999987500009</v>
      </c>
      <c r="O1953" s="5">
        <v>3.1384615375000005</v>
      </c>
      <c r="P1953" s="4">
        <v>506</v>
      </c>
      <c r="Q1953" s="6">
        <v>2.5691699604743099</v>
      </c>
      <c r="R1953" s="7">
        <v>1.97727272727273</v>
      </c>
      <c r="S1953" s="6">
        <v>0</v>
      </c>
      <c r="T1953" s="5">
        <v>0</v>
      </c>
      <c r="U1953" s="5">
        <v>0</v>
      </c>
      <c r="V1953" s="5">
        <f t="shared" si="38"/>
        <v>40.799999987500009</v>
      </c>
      <c r="W1953" s="4">
        <v>0</v>
      </c>
    </row>
    <row r="1954" spans="1:23" x14ac:dyDescent="0.25">
      <c r="A1954" s="3" t="s">
        <v>1041</v>
      </c>
      <c r="B1954" s="3" t="s">
        <v>1042</v>
      </c>
      <c r="C1954" s="3" t="s">
        <v>3908</v>
      </c>
      <c r="D1954" s="3" t="s">
        <v>10</v>
      </c>
      <c r="E1954" s="4" t="s">
        <v>1026</v>
      </c>
      <c r="F1954" s="3" t="s">
        <v>1085</v>
      </c>
      <c r="G1954" s="3" t="s">
        <v>923</v>
      </c>
      <c r="H1954" s="3" t="s">
        <v>1020</v>
      </c>
      <c r="I1954" s="3" t="s">
        <v>1047</v>
      </c>
      <c r="J1954" s="3" t="s">
        <v>1022</v>
      </c>
      <c r="K1954" s="3" t="s">
        <v>1025</v>
      </c>
      <c r="L1954" s="5">
        <v>6.25</v>
      </c>
      <c r="M1954" s="4">
        <v>11</v>
      </c>
      <c r="N1954" s="5">
        <v>40.912499924999999</v>
      </c>
      <c r="O1954" s="5">
        <v>3.7193181749999997</v>
      </c>
      <c r="P1954" s="4">
        <v>75</v>
      </c>
      <c r="Q1954" s="6">
        <v>14.6666666666667</v>
      </c>
      <c r="R1954" s="7">
        <v>1.3855999999999999</v>
      </c>
      <c r="S1954" s="6">
        <v>0</v>
      </c>
      <c r="T1954" s="5">
        <v>0</v>
      </c>
      <c r="U1954" s="5">
        <v>0</v>
      </c>
      <c r="V1954" s="5">
        <f t="shared" si="38"/>
        <v>40.912499924999999</v>
      </c>
      <c r="W1954" s="4">
        <v>0</v>
      </c>
    </row>
    <row r="1955" spans="1:23" x14ac:dyDescent="0.25">
      <c r="A1955" s="3" t="s">
        <v>1041</v>
      </c>
      <c r="B1955" s="3" t="s">
        <v>1042</v>
      </c>
      <c r="C1955" s="3" t="s">
        <v>3909</v>
      </c>
      <c r="D1955" s="3" t="s">
        <v>3910</v>
      </c>
      <c r="E1955" s="4" t="s">
        <v>1026</v>
      </c>
      <c r="F1955" s="3" t="s">
        <v>1018</v>
      </c>
      <c r="G1955" s="3" t="s">
        <v>122</v>
      </c>
      <c r="H1955" s="3" t="s">
        <v>1020</v>
      </c>
      <c r="I1955" s="3" t="s">
        <v>1047</v>
      </c>
      <c r="J1955" s="3" t="s">
        <v>1022</v>
      </c>
      <c r="K1955" s="3" t="s">
        <v>1025</v>
      </c>
      <c r="L1955" s="5">
        <v>6.25</v>
      </c>
      <c r="M1955" s="4">
        <v>46</v>
      </c>
      <c r="N1955" s="5">
        <v>41.512499900000002</v>
      </c>
      <c r="O1955" s="5">
        <v>0.90244564999999999</v>
      </c>
      <c r="P1955" s="4">
        <v>1427</v>
      </c>
      <c r="Q1955" s="6">
        <v>3.22354590049054</v>
      </c>
      <c r="R1955" s="7">
        <v>5.2257182901191301</v>
      </c>
      <c r="S1955" s="6">
        <v>0</v>
      </c>
      <c r="T1955" s="5">
        <v>0</v>
      </c>
      <c r="U1955" s="5">
        <v>0</v>
      </c>
      <c r="V1955" s="5">
        <f t="shared" si="38"/>
        <v>41.512499900000002</v>
      </c>
      <c r="W1955" s="4">
        <v>0</v>
      </c>
    </row>
    <row r="1956" spans="1:23" x14ac:dyDescent="0.25">
      <c r="A1956" s="3" t="s">
        <v>1041</v>
      </c>
      <c r="B1956" s="3" t="s">
        <v>1042</v>
      </c>
      <c r="C1956" s="3" t="s">
        <v>3911</v>
      </c>
      <c r="D1956" s="3" t="s">
        <v>3912</v>
      </c>
      <c r="E1956" s="4" t="s">
        <v>1026</v>
      </c>
      <c r="F1956" s="3" t="s">
        <v>1241</v>
      </c>
      <c r="G1956" s="3" t="s">
        <v>2100</v>
      </c>
      <c r="H1956" s="3" t="s">
        <v>2518</v>
      </c>
      <c r="I1956" s="3" t="s">
        <v>1047</v>
      </c>
      <c r="J1956" s="3" t="s">
        <v>1022</v>
      </c>
      <c r="K1956" s="3" t="s">
        <v>1025</v>
      </c>
      <c r="L1956" s="5">
        <v>6.25</v>
      </c>
      <c r="M1956" s="4">
        <v>20</v>
      </c>
      <c r="N1956" s="5">
        <v>42.15</v>
      </c>
      <c r="O1956" s="5">
        <v>2.1074999999999999</v>
      </c>
      <c r="P1956" s="4">
        <v>624</v>
      </c>
      <c r="Q1956" s="6">
        <v>3.2051282051282</v>
      </c>
      <c r="R1956" s="7">
        <v>1.0314102564102601</v>
      </c>
      <c r="S1956" s="6">
        <v>0</v>
      </c>
      <c r="T1956" s="5">
        <v>0</v>
      </c>
      <c r="U1956" s="5">
        <v>0</v>
      </c>
      <c r="V1956" s="5">
        <f t="shared" si="38"/>
        <v>42.15</v>
      </c>
      <c r="W1956" s="4">
        <v>0</v>
      </c>
    </row>
    <row r="1957" spans="1:23" x14ac:dyDescent="0.25">
      <c r="A1957" s="3" t="s">
        <v>1041</v>
      </c>
      <c r="B1957" s="3" t="s">
        <v>1042</v>
      </c>
      <c r="C1957" s="3" t="s">
        <v>3913</v>
      </c>
      <c r="D1957" s="3" t="s">
        <v>3914</v>
      </c>
      <c r="E1957" s="4" t="s">
        <v>1026</v>
      </c>
      <c r="F1957" s="3" t="s">
        <v>1241</v>
      </c>
      <c r="G1957" s="3" t="s">
        <v>1867</v>
      </c>
      <c r="H1957" s="3" t="s">
        <v>1020</v>
      </c>
      <c r="I1957" s="3" t="s">
        <v>1047</v>
      </c>
      <c r="J1957" s="3" t="s">
        <v>1022</v>
      </c>
      <c r="K1957" s="3" t="s">
        <v>1025</v>
      </c>
      <c r="L1957" s="5">
        <v>6.25</v>
      </c>
      <c r="M1957" s="4">
        <v>27</v>
      </c>
      <c r="N1957" s="5">
        <v>43.624999912499995</v>
      </c>
      <c r="O1957" s="5">
        <v>1.6157407374999999</v>
      </c>
      <c r="P1957" s="4">
        <v>1418</v>
      </c>
      <c r="Q1957" s="6">
        <v>1.90409026798307</v>
      </c>
      <c r="R1957" s="7">
        <v>1.7109308885754599</v>
      </c>
      <c r="S1957" s="6">
        <v>0</v>
      </c>
      <c r="T1957" s="5">
        <v>0</v>
      </c>
      <c r="U1957" s="5">
        <v>0</v>
      </c>
      <c r="V1957" s="5">
        <f t="shared" si="38"/>
        <v>43.624999912499995</v>
      </c>
      <c r="W1957" s="4">
        <v>0</v>
      </c>
    </row>
    <row r="1958" spans="1:23" x14ac:dyDescent="0.25">
      <c r="A1958" s="3" t="s">
        <v>1041</v>
      </c>
      <c r="B1958" s="3" t="s">
        <v>1042</v>
      </c>
      <c r="C1958" s="3" t="s">
        <v>3915</v>
      </c>
      <c r="D1958" s="3" t="s">
        <v>3741</v>
      </c>
      <c r="E1958" s="4" t="s">
        <v>1026</v>
      </c>
      <c r="F1958" s="3" t="s">
        <v>1074</v>
      </c>
      <c r="G1958" s="3" t="s">
        <v>1605</v>
      </c>
      <c r="H1958" s="3" t="s">
        <v>1020</v>
      </c>
      <c r="I1958" s="3" t="s">
        <v>1047</v>
      </c>
      <c r="J1958" s="3" t="s">
        <v>1022</v>
      </c>
      <c r="K1958" s="3" t="s">
        <v>1039</v>
      </c>
      <c r="L1958" s="5">
        <v>6.25</v>
      </c>
      <c r="M1958" s="4">
        <v>15</v>
      </c>
      <c r="N1958" s="5">
        <v>43.824999937499996</v>
      </c>
      <c r="O1958" s="5">
        <v>2.9216666624999998</v>
      </c>
      <c r="P1958" s="4">
        <v>1073</v>
      </c>
      <c r="Q1958" s="6">
        <v>1.3979496738117401</v>
      </c>
      <c r="R1958" s="7">
        <v>3.0637465051258199</v>
      </c>
      <c r="S1958" s="6">
        <v>0</v>
      </c>
      <c r="T1958" s="5">
        <v>0</v>
      </c>
      <c r="U1958" s="5">
        <v>0</v>
      </c>
      <c r="V1958" s="5">
        <f t="shared" si="38"/>
        <v>43.824999937499996</v>
      </c>
      <c r="W1958" s="4">
        <v>0</v>
      </c>
    </row>
    <row r="1959" spans="1:23" x14ac:dyDescent="0.25">
      <c r="A1959" s="3" t="s">
        <v>1041</v>
      </c>
      <c r="B1959" s="3" t="s">
        <v>1042</v>
      </c>
      <c r="C1959" s="3" t="s">
        <v>3916</v>
      </c>
      <c r="D1959" s="3" t="s">
        <v>1084</v>
      </c>
      <c r="E1959" s="4" t="s">
        <v>1026</v>
      </c>
      <c r="F1959" s="3" t="s">
        <v>1308</v>
      </c>
      <c r="G1959" s="3" t="s">
        <v>14</v>
      </c>
      <c r="H1959" s="3" t="s">
        <v>1020</v>
      </c>
      <c r="I1959" s="3" t="s">
        <v>1047</v>
      </c>
      <c r="J1959" s="3" t="s">
        <v>1022</v>
      </c>
      <c r="K1959" s="3" t="s">
        <v>1025</v>
      </c>
      <c r="L1959" s="5">
        <v>6.25</v>
      </c>
      <c r="M1959" s="4">
        <v>24</v>
      </c>
      <c r="N1959" s="5">
        <v>43.837499999999999</v>
      </c>
      <c r="O1959" s="5">
        <v>1.8265625000000001</v>
      </c>
      <c r="P1959" s="4">
        <v>149</v>
      </c>
      <c r="Q1959" s="6">
        <v>16.107382550335601</v>
      </c>
      <c r="R1959" s="7">
        <v>1.2125503355704701</v>
      </c>
      <c r="S1959" s="6">
        <v>0</v>
      </c>
      <c r="T1959" s="5">
        <v>0</v>
      </c>
      <c r="U1959" s="5">
        <v>0</v>
      </c>
      <c r="V1959" s="5">
        <f t="shared" si="38"/>
        <v>43.837499999999999</v>
      </c>
      <c r="W1959" s="4">
        <v>0</v>
      </c>
    </row>
    <row r="1960" spans="1:23" x14ac:dyDescent="0.25">
      <c r="A1960" s="3" t="s">
        <v>1041</v>
      </c>
      <c r="B1960" s="3" t="s">
        <v>1042</v>
      </c>
      <c r="C1960" s="3" t="s">
        <v>3917</v>
      </c>
      <c r="D1960" s="3" t="s">
        <v>159</v>
      </c>
      <c r="E1960" s="4" t="s">
        <v>1026</v>
      </c>
      <c r="F1960" s="3" t="s">
        <v>1018</v>
      </c>
      <c r="G1960" s="3" t="s">
        <v>122</v>
      </c>
      <c r="H1960" s="3" t="s">
        <v>1020</v>
      </c>
      <c r="I1960" s="3" t="s">
        <v>1047</v>
      </c>
      <c r="J1960" s="3" t="s">
        <v>1022</v>
      </c>
      <c r="K1960" s="3" t="s">
        <v>1025</v>
      </c>
      <c r="L1960" s="5">
        <v>6.25</v>
      </c>
      <c r="M1960" s="4">
        <v>18</v>
      </c>
      <c r="N1960" s="5">
        <v>45.124999875</v>
      </c>
      <c r="O1960" s="5">
        <v>2.5069444375000001</v>
      </c>
      <c r="P1960" s="4">
        <v>1717</v>
      </c>
      <c r="Q1960" s="6">
        <v>1.0483401281304601</v>
      </c>
      <c r="R1960" s="7">
        <v>3.0806057076295899</v>
      </c>
      <c r="S1960" s="6">
        <v>0</v>
      </c>
      <c r="T1960" s="5">
        <v>0</v>
      </c>
      <c r="U1960" s="5">
        <v>0</v>
      </c>
      <c r="V1960" s="5">
        <f t="shared" si="38"/>
        <v>45.124999875</v>
      </c>
      <c r="W1960" s="4">
        <v>0</v>
      </c>
    </row>
    <row r="1961" spans="1:23" x14ac:dyDescent="0.25">
      <c r="A1961" s="3" t="s">
        <v>1041</v>
      </c>
      <c r="B1961" s="3" t="s">
        <v>1042</v>
      </c>
      <c r="C1961" s="3" t="s">
        <v>3918</v>
      </c>
      <c r="D1961" s="3" t="s">
        <v>3919</v>
      </c>
      <c r="E1961" s="4" t="s">
        <v>1034</v>
      </c>
      <c r="F1961" s="3" t="s">
        <v>1018</v>
      </c>
      <c r="G1961" s="3" t="s">
        <v>903</v>
      </c>
      <c r="H1961" s="3" t="s">
        <v>1020</v>
      </c>
      <c r="I1961" s="3" t="s">
        <v>1047</v>
      </c>
      <c r="J1961" s="3" t="s">
        <v>1022</v>
      </c>
      <c r="K1961" s="3" t="s">
        <v>1039</v>
      </c>
      <c r="L1961" s="5">
        <v>6.25</v>
      </c>
      <c r="M1961" s="4">
        <v>26</v>
      </c>
      <c r="N1961" s="5">
        <v>45.237499775000003</v>
      </c>
      <c r="O1961" s="5">
        <v>1.7399038375</v>
      </c>
      <c r="P1961" s="4">
        <v>1042</v>
      </c>
      <c r="Q1961" s="6">
        <v>2.4952015355086399</v>
      </c>
      <c r="R1961" s="7">
        <v>5.1920345489443402</v>
      </c>
      <c r="S1961" s="6">
        <v>0</v>
      </c>
      <c r="T1961" s="5">
        <v>0</v>
      </c>
      <c r="U1961" s="5">
        <v>0</v>
      </c>
      <c r="V1961" s="5">
        <f t="shared" si="38"/>
        <v>45.237499775000003</v>
      </c>
      <c r="W1961" s="4">
        <v>0</v>
      </c>
    </row>
    <row r="1962" spans="1:23" x14ac:dyDescent="0.25">
      <c r="A1962" s="3" t="s">
        <v>1041</v>
      </c>
      <c r="B1962" s="3" t="s">
        <v>1042</v>
      </c>
      <c r="C1962" s="3" t="s">
        <v>3920</v>
      </c>
      <c r="D1962" s="3" t="s">
        <v>62</v>
      </c>
      <c r="E1962" s="4" t="s">
        <v>1026</v>
      </c>
      <c r="F1962" s="3" t="s">
        <v>1061</v>
      </c>
      <c r="G1962" s="3" t="s">
        <v>1062</v>
      </c>
      <c r="H1962" s="3" t="s">
        <v>1020</v>
      </c>
      <c r="I1962" s="3" t="s">
        <v>1047</v>
      </c>
      <c r="J1962" s="3" t="s">
        <v>1022</v>
      </c>
      <c r="K1962" s="3" t="s">
        <v>1023</v>
      </c>
      <c r="L1962" s="5">
        <v>6.25</v>
      </c>
      <c r="M1962" s="4">
        <v>19</v>
      </c>
      <c r="N1962" s="5">
        <v>45.362499999999997</v>
      </c>
      <c r="O1962" s="5">
        <v>2.3875000000000002</v>
      </c>
      <c r="P1962" s="4">
        <v>137</v>
      </c>
      <c r="Q1962" s="6">
        <v>13.868613138686101</v>
      </c>
      <c r="R1962" s="7">
        <v>1.4436496350365</v>
      </c>
      <c r="S1962" s="6">
        <v>0</v>
      </c>
      <c r="T1962" s="5">
        <v>0</v>
      </c>
      <c r="U1962" s="5">
        <v>0</v>
      </c>
      <c r="V1962" s="5">
        <f t="shared" si="38"/>
        <v>45.362499999999997</v>
      </c>
      <c r="W1962" s="4">
        <v>0</v>
      </c>
    </row>
    <row r="1963" spans="1:23" x14ac:dyDescent="0.25">
      <c r="A1963" s="3" t="s">
        <v>1041</v>
      </c>
      <c r="B1963" s="3" t="s">
        <v>1042</v>
      </c>
      <c r="C1963" s="3" t="s">
        <v>3921</v>
      </c>
      <c r="D1963" s="3" t="s">
        <v>2488</v>
      </c>
      <c r="E1963" s="4" t="s">
        <v>1026</v>
      </c>
      <c r="F1963" s="3" t="s">
        <v>1241</v>
      </c>
      <c r="G1963" s="3" t="s">
        <v>880</v>
      </c>
      <c r="H1963" s="3" t="s">
        <v>1020</v>
      </c>
      <c r="I1963" s="3" t="s">
        <v>1047</v>
      </c>
      <c r="J1963" s="3" t="s">
        <v>1022</v>
      </c>
      <c r="K1963" s="3" t="s">
        <v>1025</v>
      </c>
      <c r="L1963" s="5">
        <v>6.25</v>
      </c>
      <c r="M1963" s="4">
        <v>25</v>
      </c>
      <c r="N1963" s="5">
        <v>45.55</v>
      </c>
      <c r="O1963" s="5">
        <v>1.8220000000000001</v>
      </c>
      <c r="P1963" s="4">
        <v>349</v>
      </c>
      <c r="Q1963" s="6">
        <v>7.1633237822349596</v>
      </c>
      <c r="R1963" s="7">
        <v>3.0157593123209199</v>
      </c>
      <c r="S1963" s="6">
        <v>0</v>
      </c>
      <c r="T1963" s="5">
        <v>0</v>
      </c>
      <c r="U1963" s="5">
        <v>0</v>
      </c>
      <c r="V1963" s="5">
        <f t="shared" si="38"/>
        <v>45.55</v>
      </c>
      <c r="W1963" s="4">
        <v>0</v>
      </c>
    </row>
    <row r="1964" spans="1:23" x14ac:dyDescent="0.25">
      <c r="A1964" s="3" t="s">
        <v>1041</v>
      </c>
      <c r="B1964" s="3" t="s">
        <v>1042</v>
      </c>
      <c r="C1964" s="3" t="s">
        <v>3922</v>
      </c>
      <c r="D1964" s="3" t="s">
        <v>463</v>
      </c>
      <c r="E1964" s="4" t="s">
        <v>1026</v>
      </c>
      <c r="F1964" s="3" t="s">
        <v>1241</v>
      </c>
      <c r="G1964" s="3" t="s">
        <v>172</v>
      </c>
      <c r="H1964" s="3" t="s">
        <v>419</v>
      </c>
      <c r="I1964" s="3" t="s">
        <v>1047</v>
      </c>
      <c r="J1964" s="3" t="s">
        <v>1022</v>
      </c>
      <c r="K1964" s="3" t="s">
        <v>1025</v>
      </c>
      <c r="L1964" s="5">
        <v>6.25</v>
      </c>
      <c r="M1964" s="4">
        <v>12</v>
      </c>
      <c r="N1964" s="5">
        <v>45.6</v>
      </c>
      <c r="O1964" s="5">
        <v>3.8</v>
      </c>
      <c r="P1964" s="4">
        <v>438</v>
      </c>
      <c r="Q1964" s="6">
        <v>2.7397260273972601</v>
      </c>
      <c r="R1964" s="7">
        <v>1.6134703196347</v>
      </c>
      <c r="S1964" s="6">
        <v>0</v>
      </c>
      <c r="T1964" s="5">
        <v>0</v>
      </c>
      <c r="U1964" s="5">
        <v>0</v>
      </c>
      <c r="V1964" s="5">
        <f t="shared" si="38"/>
        <v>45.6</v>
      </c>
      <c r="W1964" s="4">
        <v>0</v>
      </c>
    </row>
    <row r="1965" spans="1:23" x14ac:dyDescent="0.25">
      <c r="A1965" s="3" t="s">
        <v>1041</v>
      </c>
      <c r="B1965" s="3" t="s">
        <v>1042</v>
      </c>
      <c r="C1965" s="3" t="s">
        <v>3923</v>
      </c>
      <c r="D1965" s="3" t="s">
        <v>3924</v>
      </c>
      <c r="E1965" s="4" t="s">
        <v>1026</v>
      </c>
      <c r="F1965" s="3" t="s">
        <v>1018</v>
      </c>
      <c r="G1965" s="3" t="s">
        <v>52</v>
      </c>
      <c r="H1965" s="3" t="s">
        <v>1020</v>
      </c>
      <c r="I1965" s="3" t="s">
        <v>1047</v>
      </c>
      <c r="J1965" s="3" t="s">
        <v>1022</v>
      </c>
      <c r="K1965" s="3" t="s">
        <v>1039</v>
      </c>
      <c r="L1965" s="5">
        <v>6.25</v>
      </c>
      <c r="M1965" s="4">
        <v>19</v>
      </c>
      <c r="N1965" s="5">
        <v>45.612499862500002</v>
      </c>
      <c r="O1965" s="5">
        <v>2.4006578875</v>
      </c>
      <c r="P1965" s="4">
        <v>627</v>
      </c>
      <c r="Q1965" s="6">
        <v>3.0303030303030298</v>
      </c>
      <c r="R1965" s="7">
        <v>1.38309409888357</v>
      </c>
      <c r="S1965" s="6">
        <v>0</v>
      </c>
      <c r="T1965" s="5">
        <v>0</v>
      </c>
      <c r="U1965" s="5">
        <v>0</v>
      </c>
      <c r="V1965" s="5">
        <f t="shared" si="38"/>
        <v>45.612499862500002</v>
      </c>
      <c r="W1965" s="4">
        <v>0</v>
      </c>
    </row>
    <row r="1966" spans="1:23" x14ac:dyDescent="0.25">
      <c r="A1966" s="3" t="s">
        <v>1041</v>
      </c>
      <c r="B1966" s="3" t="s">
        <v>1042</v>
      </c>
      <c r="C1966" s="3" t="s">
        <v>3925</v>
      </c>
      <c r="D1966" s="3" t="s">
        <v>391</v>
      </c>
      <c r="E1966" s="4" t="s">
        <v>1026</v>
      </c>
      <c r="F1966" s="3" t="s">
        <v>1061</v>
      </c>
      <c r="G1966" s="3" t="s">
        <v>1281</v>
      </c>
      <c r="H1966" s="3" t="s">
        <v>1020</v>
      </c>
      <c r="I1966" s="3" t="s">
        <v>1047</v>
      </c>
      <c r="J1966" s="3" t="s">
        <v>1022</v>
      </c>
      <c r="K1966" s="3" t="s">
        <v>1023</v>
      </c>
      <c r="L1966" s="5">
        <v>6.25</v>
      </c>
      <c r="M1966" s="4">
        <v>17</v>
      </c>
      <c r="N1966" s="5">
        <v>45.812499937500007</v>
      </c>
      <c r="O1966" s="5">
        <v>2.6948529375000003</v>
      </c>
      <c r="P1966" s="4">
        <v>92</v>
      </c>
      <c r="Q1966" s="6">
        <v>18.478260869565201</v>
      </c>
      <c r="R1966" s="7">
        <v>1.54108695652174</v>
      </c>
      <c r="S1966" s="6">
        <v>0</v>
      </c>
      <c r="T1966" s="5">
        <v>0</v>
      </c>
      <c r="U1966" s="5">
        <v>0</v>
      </c>
      <c r="V1966" s="5">
        <f t="shared" si="38"/>
        <v>45.812499937500007</v>
      </c>
      <c r="W1966" s="4">
        <v>0</v>
      </c>
    </row>
    <row r="1967" spans="1:23" x14ac:dyDescent="0.25">
      <c r="A1967" s="3" t="s">
        <v>1041</v>
      </c>
      <c r="B1967" s="3" t="s">
        <v>1042</v>
      </c>
      <c r="C1967" s="3" t="s">
        <v>3926</v>
      </c>
      <c r="D1967" s="3" t="s">
        <v>432</v>
      </c>
      <c r="E1967" s="4" t="s">
        <v>1026</v>
      </c>
      <c r="F1967" s="3" t="s">
        <v>1241</v>
      </c>
      <c r="G1967" s="3" t="s">
        <v>59</v>
      </c>
      <c r="H1967" s="3" t="s">
        <v>2536</v>
      </c>
      <c r="I1967" s="3" t="s">
        <v>1047</v>
      </c>
      <c r="J1967" s="3" t="s">
        <v>1022</v>
      </c>
      <c r="K1967" s="3" t="s">
        <v>1025</v>
      </c>
      <c r="L1967" s="5">
        <v>6.25</v>
      </c>
      <c r="M1967" s="4">
        <v>26</v>
      </c>
      <c r="N1967" s="5">
        <v>45.937499725000002</v>
      </c>
      <c r="O1967" s="5">
        <v>1.7668269125</v>
      </c>
      <c r="P1967" s="4">
        <v>300</v>
      </c>
      <c r="Q1967" s="6">
        <v>8.6666666666666696</v>
      </c>
      <c r="R1967" s="7">
        <v>1.62733333333333</v>
      </c>
      <c r="S1967" s="6">
        <v>0</v>
      </c>
      <c r="T1967" s="5">
        <v>0</v>
      </c>
      <c r="U1967" s="5">
        <v>0</v>
      </c>
      <c r="V1967" s="5">
        <f t="shared" si="38"/>
        <v>45.937499725000002</v>
      </c>
      <c r="W1967" s="4">
        <v>0</v>
      </c>
    </row>
    <row r="1968" spans="1:23" x14ac:dyDescent="0.25">
      <c r="A1968" s="3" t="s">
        <v>1041</v>
      </c>
      <c r="B1968" s="3" t="s">
        <v>1042</v>
      </c>
      <c r="C1968" s="3" t="s">
        <v>3927</v>
      </c>
      <c r="D1968" s="3" t="s">
        <v>1406</v>
      </c>
      <c r="E1968" s="4" t="s">
        <v>1026</v>
      </c>
      <c r="F1968" s="3" t="s">
        <v>1018</v>
      </c>
      <c r="G1968" s="3" t="s">
        <v>271</v>
      </c>
      <c r="H1968" s="3" t="s">
        <v>1020</v>
      </c>
      <c r="I1968" s="3" t="s">
        <v>1047</v>
      </c>
      <c r="J1968" s="3" t="s">
        <v>1022</v>
      </c>
      <c r="K1968" s="3" t="s">
        <v>1039</v>
      </c>
      <c r="L1968" s="5">
        <v>6.25</v>
      </c>
      <c r="M1968" s="4">
        <v>41</v>
      </c>
      <c r="N1968" s="5">
        <v>46.0749999875</v>
      </c>
      <c r="O1968" s="5">
        <v>1.1237804874999999</v>
      </c>
      <c r="P1968" s="4">
        <v>1875</v>
      </c>
      <c r="Q1968" s="6">
        <v>2.1866666666666701</v>
      </c>
      <c r="R1968" s="7">
        <v>4.4375466666666696</v>
      </c>
      <c r="S1968" s="6">
        <v>0</v>
      </c>
      <c r="T1968" s="5">
        <v>0</v>
      </c>
      <c r="U1968" s="5">
        <v>0</v>
      </c>
      <c r="V1968" s="5">
        <f t="shared" si="38"/>
        <v>46.0749999875</v>
      </c>
      <c r="W1968" s="4">
        <v>0</v>
      </c>
    </row>
    <row r="1969" spans="1:23" x14ac:dyDescent="0.25">
      <c r="A1969" s="3" t="s">
        <v>1041</v>
      </c>
      <c r="B1969" s="3" t="s">
        <v>1042</v>
      </c>
      <c r="C1969" s="3" t="s">
        <v>3928</v>
      </c>
      <c r="D1969" s="3" t="s">
        <v>3741</v>
      </c>
      <c r="E1969" s="4" t="s">
        <v>1026</v>
      </c>
      <c r="F1969" s="3" t="s">
        <v>1308</v>
      </c>
      <c r="G1969" s="3" t="s">
        <v>2930</v>
      </c>
      <c r="H1969" s="3" t="s">
        <v>1020</v>
      </c>
      <c r="I1969" s="3" t="s">
        <v>1047</v>
      </c>
      <c r="J1969" s="3" t="s">
        <v>1022</v>
      </c>
      <c r="K1969" s="3" t="s">
        <v>1039</v>
      </c>
      <c r="L1969" s="5">
        <v>6.25</v>
      </c>
      <c r="M1969" s="4">
        <v>11</v>
      </c>
      <c r="N1969" s="5">
        <v>46.1624999</v>
      </c>
      <c r="O1969" s="5">
        <v>4.1965909000000003</v>
      </c>
      <c r="P1969" s="4">
        <v>788</v>
      </c>
      <c r="Q1969" s="6">
        <v>1.3959390862944201</v>
      </c>
      <c r="R1969" s="7">
        <v>3.8022969543147198</v>
      </c>
      <c r="S1969" s="6">
        <v>0</v>
      </c>
      <c r="T1969" s="5">
        <v>0</v>
      </c>
      <c r="U1969" s="5">
        <v>0</v>
      </c>
      <c r="V1969" s="5">
        <f t="shared" si="38"/>
        <v>46.1624999</v>
      </c>
      <c r="W1969" s="4">
        <v>0</v>
      </c>
    </row>
    <row r="1970" spans="1:23" x14ac:dyDescent="0.25">
      <c r="A1970" s="3" t="s">
        <v>1041</v>
      </c>
      <c r="B1970" s="3" t="s">
        <v>1042</v>
      </c>
      <c r="C1970" s="3" t="s">
        <v>3929</v>
      </c>
      <c r="D1970" s="3" t="s">
        <v>1367</v>
      </c>
      <c r="E1970" s="4" t="s">
        <v>1026</v>
      </c>
      <c r="F1970" s="3" t="s">
        <v>1241</v>
      </c>
      <c r="G1970" s="3" t="s">
        <v>880</v>
      </c>
      <c r="H1970" s="3" t="s">
        <v>1020</v>
      </c>
      <c r="I1970" s="3" t="s">
        <v>1047</v>
      </c>
      <c r="J1970" s="3" t="s">
        <v>1022</v>
      </c>
      <c r="K1970" s="3" t="s">
        <v>1025</v>
      </c>
      <c r="L1970" s="5">
        <v>6.25</v>
      </c>
      <c r="M1970" s="4">
        <v>36</v>
      </c>
      <c r="N1970" s="5">
        <v>46.599999749999995</v>
      </c>
      <c r="O1970" s="5">
        <v>1.2944444374999999</v>
      </c>
      <c r="P1970" s="4">
        <v>838</v>
      </c>
      <c r="Q1970" s="6">
        <v>4.29594272076372</v>
      </c>
      <c r="R1970" s="7">
        <v>1.5941527446300701</v>
      </c>
      <c r="S1970" s="6">
        <v>0</v>
      </c>
      <c r="T1970" s="5">
        <v>0</v>
      </c>
      <c r="U1970" s="5">
        <v>0</v>
      </c>
      <c r="V1970" s="5">
        <f t="shared" si="38"/>
        <v>46.599999749999995</v>
      </c>
      <c r="W1970" s="4">
        <v>0</v>
      </c>
    </row>
    <row r="1971" spans="1:23" x14ac:dyDescent="0.25">
      <c r="A1971" s="3" t="s">
        <v>1041</v>
      </c>
      <c r="B1971" s="3" t="s">
        <v>1042</v>
      </c>
      <c r="C1971" s="3" t="s">
        <v>3930</v>
      </c>
      <c r="D1971" s="3" t="s">
        <v>2113</v>
      </c>
      <c r="E1971" s="4" t="s">
        <v>1026</v>
      </c>
      <c r="F1971" s="3" t="s">
        <v>1018</v>
      </c>
      <c r="G1971" s="3" t="s">
        <v>804</v>
      </c>
      <c r="H1971" s="3" t="s">
        <v>1020</v>
      </c>
      <c r="I1971" s="3" t="s">
        <v>1047</v>
      </c>
      <c r="J1971" s="3" t="s">
        <v>1022</v>
      </c>
      <c r="K1971" s="3" t="s">
        <v>1039</v>
      </c>
      <c r="L1971" s="5">
        <v>6.25</v>
      </c>
      <c r="M1971" s="4">
        <v>33</v>
      </c>
      <c r="N1971" s="5">
        <v>46.849999762499998</v>
      </c>
      <c r="O1971" s="5">
        <v>1.4196969625</v>
      </c>
      <c r="P1971" s="4">
        <v>736</v>
      </c>
      <c r="Q1971" s="6">
        <v>4.4836956521739104</v>
      </c>
      <c r="R1971" s="7">
        <v>4.4025815217391298</v>
      </c>
      <c r="S1971" s="6">
        <v>0</v>
      </c>
      <c r="T1971" s="5">
        <v>0</v>
      </c>
      <c r="U1971" s="5">
        <v>0</v>
      </c>
      <c r="V1971" s="5">
        <f t="shared" si="38"/>
        <v>46.849999762499998</v>
      </c>
      <c r="W1971" s="4">
        <v>0</v>
      </c>
    </row>
    <row r="1972" spans="1:23" x14ac:dyDescent="0.25">
      <c r="A1972" s="3" t="s">
        <v>1041</v>
      </c>
      <c r="B1972" s="3" t="s">
        <v>1042</v>
      </c>
      <c r="C1972" s="3" t="s">
        <v>3931</v>
      </c>
      <c r="D1972" s="3" t="s">
        <v>3798</v>
      </c>
      <c r="E1972" s="4" t="s">
        <v>1026</v>
      </c>
      <c r="F1972" s="3" t="s">
        <v>1018</v>
      </c>
      <c r="G1972" s="3" t="s">
        <v>52</v>
      </c>
      <c r="H1972" s="3" t="s">
        <v>1020</v>
      </c>
      <c r="I1972" s="3" t="s">
        <v>1047</v>
      </c>
      <c r="J1972" s="3" t="s">
        <v>1022</v>
      </c>
      <c r="K1972" s="3" t="s">
        <v>1039</v>
      </c>
      <c r="L1972" s="5">
        <v>6.25</v>
      </c>
      <c r="M1972" s="4">
        <v>21</v>
      </c>
      <c r="N1972" s="5">
        <v>46.974999749999995</v>
      </c>
      <c r="O1972" s="5">
        <v>2.2369047499999999</v>
      </c>
      <c r="P1972" s="4">
        <v>128</v>
      </c>
      <c r="Q1972" s="6">
        <v>16.40625</v>
      </c>
      <c r="R1972" s="7">
        <v>1.278125</v>
      </c>
      <c r="S1972" s="6">
        <v>0</v>
      </c>
      <c r="T1972" s="5">
        <v>0</v>
      </c>
      <c r="U1972" s="5">
        <v>0</v>
      </c>
      <c r="V1972" s="5">
        <f t="shared" si="38"/>
        <v>46.974999749999995</v>
      </c>
      <c r="W1972" s="4">
        <v>0</v>
      </c>
    </row>
    <row r="1973" spans="1:23" x14ac:dyDescent="0.25">
      <c r="A1973" s="3" t="s">
        <v>1041</v>
      </c>
      <c r="B1973" s="3" t="s">
        <v>1042</v>
      </c>
      <c r="C1973" s="3" t="s">
        <v>3932</v>
      </c>
      <c r="D1973" s="3" t="s">
        <v>3933</v>
      </c>
      <c r="E1973" s="4" t="s">
        <v>1026</v>
      </c>
      <c r="F1973" s="3" t="s">
        <v>1241</v>
      </c>
      <c r="G1973" s="3" t="s">
        <v>1867</v>
      </c>
      <c r="H1973" s="3" t="s">
        <v>1020</v>
      </c>
      <c r="I1973" s="3" t="s">
        <v>1047</v>
      </c>
      <c r="J1973" s="3" t="s">
        <v>1022</v>
      </c>
      <c r="K1973" s="3" t="s">
        <v>1025</v>
      </c>
      <c r="L1973" s="5">
        <v>6.25</v>
      </c>
      <c r="M1973" s="4">
        <v>28</v>
      </c>
      <c r="N1973" s="5">
        <v>47.324999749999996</v>
      </c>
      <c r="O1973" s="5">
        <v>1.6901785624999999</v>
      </c>
      <c r="P1973" s="4">
        <v>218</v>
      </c>
      <c r="Q1973" s="6">
        <v>12.8440366972477</v>
      </c>
      <c r="R1973" s="7">
        <v>2.0403669724770599</v>
      </c>
      <c r="S1973" s="6">
        <v>0</v>
      </c>
      <c r="T1973" s="5">
        <v>0</v>
      </c>
      <c r="U1973" s="5">
        <v>0</v>
      </c>
      <c r="V1973" s="5">
        <f t="shared" si="38"/>
        <v>47.324999749999996</v>
      </c>
      <c r="W1973" s="4">
        <v>0</v>
      </c>
    </row>
    <row r="1974" spans="1:23" x14ac:dyDescent="0.25">
      <c r="A1974" s="3" t="s">
        <v>1041</v>
      </c>
      <c r="B1974" s="3" t="s">
        <v>1042</v>
      </c>
      <c r="C1974" s="3" t="s">
        <v>3934</v>
      </c>
      <c r="D1974" s="3" t="s">
        <v>3935</v>
      </c>
      <c r="E1974" s="4" t="s">
        <v>1026</v>
      </c>
      <c r="F1974" s="3" t="s">
        <v>1241</v>
      </c>
      <c r="G1974" s="3" t="s">
        <v>2847</v>
      </c>
      <c r="H1974" s="3" t="s">
        <v>402</v>
      </c>
      <c r="I1974" s="3" t="s">
        <v>1047</v>
      </c>
      <c r="J1974" s="3" t="s">
        <v>1022</v>
      </c>
      <c r="K1974" s="3" t="s">
        <v>1025</v>
      </c>
      <c r="L1974" s="5">
        <v>6.25</v>
      </c>
      <c r="M1974" s="4">
        <v>15</v>
      </c>
      <c r="N1974" s="5">
        <v>47.349999937500002</v>
      </c>
      <c r="O1974" s="5">
        <v>3.1566666625000002</v>
      </c>
      <c r="P1974" s="4">
        <v>464</v>
      </c>
      <c r="Q1974" s="6">
        <v>3.2327586206896601</v>
      </c>
      <c r="R1974" s="7">
        <v>1.3355603448275899</v>
      </c>
      <c r="S1974" s="6">
        <v>0</v>
      </c>
      <c r="T1974" s="5">
        <v>0</v>
      </c>
      <c r="U1974" s="5">
        <v>0</v>
      </c>
      <c r="V1974" s="5">
        <f t="shared" si="38"/>
        <v>47.349999937500002</v>
      </c>
      <c r="W1974" s="4">
        <v>0</v>
      </c>
    </row>
    <row r="1975" spans="1:23" x14ac:dyDescent="0.25">
      <c r="A1975" s="3" t="s">
        <v>1041</v>
      </c>
      <c r="B1975" s="3" t="s">
        <v>1042</v>
      </c>
      <c r="C1975" s="3" t="s">
        <v>3936</v>
      </c>
      <c r="D1975" s="3" t="s">
        <v>1403</v>
      </c>
      <c r="E1975" s="4" t="s">
        <v>1026</v>
      </c>
      <c r="F1975" s="3" t="s">
        <v>1085</v>
      </c>
      <c r="G1975" s="3" t="s">
        <v>923</v>
      </c>
      <c r="H1975" s="3" t="s">
        <v>1020</v>
      </c>
      <c r="I1975" s="3" t="s">
        <v>1047</v>
      </c>
      <c r="J1975" s="3" t="s">
        <v>1022</v>
      </c>
      <c r="K1975" s="3" t="s">
        <v>1025</v>
      </c>
      <c r="L1975" s="5">
        <v>6.25</v>
      </c>
      <c r="M1975" s="4">
        <v>12</v>
      </c>
      <c r="N1975" s="5">
        <v>47.449999949999999</v>
      </c>
      <c r="O1975" s="5">
        <v>3.9541666625</v>
      </c>
      <c r="P1975" s="4">
        <v>583</v>
      </c>
      <c r="Q1975" s="6">
        <v>2.0583190394511202</v>
      </c>
      <c r="R1975" s="7">
        <v>2.1844253859348202</v>
      </c>
      <c r="S1975" s="6">
        <v>0</v>
      </c>
      <c r="T1975" s="5">
        <v>0</v>
      </c>
      <c r="U1975" s="5">
        <v>0</v>
      </c>
      <c r="V1975" s="5">
        <f t="shared" si="38"/>
        <v>47.449999949999999</v>
      </c>
      <c r="W1975" s="4">
        <v>0</v>
      </c>
    </row>
    <row r="1976" spans="1:23" x14ac:dyDescent="0.25">
      <c r="A1976" s="3" t="s">
        <v>1041</v>
      </c>
      <c r="B1976" s="3" t="s">
        <v>1042</v>
      </c>
      <c r="C1976" s="3" t="s">
        <v>3937</v>
      </c>
      <c r="D1976" s="3" t="s">
        <v>3938</v>
      </c>
      <c r="E1976" s="4" t="s">
        <v>1026</v>
      </c>
      <c r="F1976" s="3" t="s">
        <v>1018</v>
      </c>
      <c r="G1976" s="3" t="s">
        <v>52</v>
      </c>
      <c r="H1976" s="3" t="s">
        <v>1020</v>
      </c>
      <c r="I1976" s="3" t="s">
        <v>1047</v>
      </c>
      <c r="J1976" s="3" t="s">
        <v>1022</v>
      </c>
      <c r="K1976" s="3" t="s">
        <v>1039</v>
      </c>
      <c r="L1976" s="5">
        <v>6.25</v>
      </c>
      <c r="M1976" s="4">
        <v>23</v>
      </c>
      <c r="N1976" s="5">
        <v>47.474999775000001</v>
      </c>
      <c r="O1976" s="5">
        <v>2.0641304250000001</v>
      </c>
      <c r="P1976" s="4">
        <v>466</v>
      </c>
      <c r="Q1976" s="6">
        <v>4.9356223175965699</v>
      </c>
      <c r="R1976" s="7">
        <v>1.4184549356223199</v>
      </c>
      <c r="S1976" s="6">
        <v>0</v>
      </c>
      <c r="T1976" s="5">
        <v>0</v>
      </c>
      <c r="U1976" s="5">
        <v>0</v>
      </c>
      <c r="V1976" s="5">
        <f t="shared" si="38"/>
        <v>47.474999775000001</v>
      </c>
      <c r="W1976" s="4">
        <v>0</v>
      </c>
    </row>
    <row r="1977" spans="1:23" x14ac:dyDescent="0.25">
      <c r="A1977" s="3" t="s">
        <v>1041</v>
      </c>
      <c r="B1977" s="3" t="s">
        <v>1042</v>
      </c>
      <c r="C1977" s="3" t="s">
        <v>3939</v>
      </c>
      <c r="D1977" s="3" t="s">
        <v>360</v>
      </c>
      <c r="E1977" s="4" t="s">
        <v>1026</v>
      </c>
      <c r="F1977" s="3" t="s">
        <v>1061</v>
      </c>
      <c r="G1977" s="3" t="s">
        <v>2907</v>
      </c>
      <c r="H1977" s="3" t="s">
        <v>1020</v>
      </c>
      <c r="I1977" s="3" t="s">
        <v>1047</v>
      </c>
      <c r="J1977" s="3" t="s">
        <v>1022</v>
      </c>
      <c r="K1977" s="3" t="s">
        <v>1039</v>
      </c>
      <c r="L1977" s="5">
        <v>6.25</v>
      </c>
      <c r="M1977" s="4">
        <v>13</v>
      </c>
      <c r="N1977" s="5">
        <v>47.574999875000003</v>
      </c>
      <c r="O1977" s="5">
        <v>3.659615375</v>
      </c>
      <c r="P1977" s="4">
        <v>189</v>
      </c>
      <c r="Q1977" s="6">
        <v>6.8783068783068799</v>
      </c>
      <c r="R1977" s="7">
        <v>1.26873015873016</v>
      </c>
      <c r="S1977" s="6">
        <v>0</v>
      </c>
      <c r="T1977" s="5">
        <v>0</v>
      </c>
      <c r="U1977" s="5">
        <v>0</v>
      </c>
      <c r="V1977" s="5">
        <f t="shared" si="38"/>
        <v>47.574999875000003</v>
      </c>
      <c r="W1977" s="4">
        <v>0</v>
      </c>
    </row>
    <row r="1978" spans="1:23" x14ac:dyDescent="0.25">
      <c r="A1978" s="3" t="s">
        <v>1041</v>
      </c>
      <c r="B1978" s="3" t="s">
        <v>1042</v>
      </c>
      <c r="C1978" s="3" t="s">
        <v>3940</v>
      </c>
      <c r="D1978" s="3" t="s">
        <v>1775</v>
      </c>
      <c r="E1978" s="4" t="s">
        <v>1026</v>
      </c>
      <c r="F1978" s="3" t="s">
        <v>1241</v>
      </c>
      <c r="G1978" s="3" t="s">
        <v>1694</v>
      </c>
      <c r="H1978" s="3" t="s">
        <v>1020</v>
      </c>
      <c r="I1978" s="3" t="s">
        <v>1047</v>
      </c>
      <c r="J1978" s="3" t="s">
        <v>1022</v>
      </c>
      <c r="K1978" s="3" t="s">
        <v>1025</v>
      </c>
      <c r="L1978" s="5">
        <v>6.25</v>
      </c>
      <c r="M1978" s="4">
        <v>12</v>
      </c>
      <c r="N1978" s="5">
        <v>47.587499999999999</v>
      </c>
      <c r="O1978" s="5">
        <v>3.9656250000000002</v>
      </c>
      <c r="P1978" s="4">
        <v>241</v>
      </c>
      <c r="Q1978" s="6">
        <v>4.9792531120332004</v>
      </c>
      <c r="R1978" s="7">
        <v>1.6883817427385901</v>
      </c>
      <c r="S1978" s="6">
        <v>0</v>
      </c>
      <c r="T1978" s="5">
        <v>0</v>
      </c>
      <c r="U1978" s="5">
        <v>0</v>
      </c>
      <c r="V1978" s="5">
        <f t="shared" si="38"/>
        <v>47.587499999999999</v>
      </c>
      <c r="W1978" s="4">
        <v>0</v>
      </c>
    </row>
    <row r="1979" spans="1:23" x14ac:dyDescent="0.25">
      <c r="A1979" s="3" t="s">
        <v>1041</v>
      </c>
      <c r="B1979" s="3" t="s">
        <v>1042</v>
      </c>
      <c r="C1979" s="3" t="s">
        <v>3941</v>
      </c>
      <c r="D1979" s="3" t="s">
        <v>3942</v>
      </c>
      <c r="E1979" s="4" t="s">
        <v>1026</v>
      </c>
      <c r="F1979" s="3" t="s">
        <v>1241</v>
      </c>
      <c r="G1979" s="3" t="s">
        <v>2100</v>
      </c>
      <c r="H1979" s="3" t="s">
        <v>2518</v>
      </c>
      <c r="I1979" s="3" t="s">
        <v>1047</v>
      </c>
      <c r="J1979" s="3" t="s">
        <v>1022</v>
      </c>
      <c r="K1979" s="3" t="s">
        <v>1025</v>
      </c>
      <c r="L1979" s="5">
        <v>6.25</v>
      </c>
      <c r="M1979" s="4">
        <v>33</v>
      </c>
      <c r="N1979" s="5">
        <v>48.037499812500009</v>
      </c>
      <c r="O1979" s="5">
        <v>1.4556818125000002</v>
      </c>
      <c r="P1979" s="4">
        <v>673</v>
      </c>
      <c r="Q1979" s="6">
        <v>4.90341753343239</v>
      </c>
      <c r="R1979" s="7">
        <v>1.0356612184249601</v>
      </c>
      <c r="S1979" s="6">
        <v>0</v>
      </c>
      <c r="T1979" s="5">
        <v>0</v>
      </c>
      <c r="U1979" s="5">
        <v>0</v>
      </c>
      <c r="V1979" s="5">
        <f t="shared" si="38"/>
        <v>48.037499812500009</v>
      </c>
      <c r="W1979" s="4">
        <v>0</v>
      </c>
    </row>
    <row r="1980" spans="1:23" x14ac:dyDescent="0.25">
      <c r="A1980" s="3" t="s">
        <v>1041</v>
      </c>
      <c r="B1980" s="3" t="s">
        <v>1042</v>
      </c>
      <c r="C1980" s="3" t="s">
        <v>3943</v>
      </c>
      <c r="D1980" s="3" t="s">
        <v>3052</v>
      </c>
      <c r="E1980" s="4" t="s">
        <v>1026</v>
      </c>
      <c r="F1980" s="3" t="s">
        <v>1018</v>
      </c>
      <c r="G1980" s="3" t="s">
        <v>774</v>
      </c>
      <c r="H1980" s="3" t="s">
        <v>1020</v>
      </c>
      <c r="I1980" s="3" t="s">
        <v>1047</v>
      </c>
      <c r="J1980" s="3" t="s">
        <v>1022</v>
      </c>
      <c r="K1980" s="3" t="s">
        <v>1039</v>
      </c>
      <c r="L1980" s="5">
        <v>6.25</v>
      </c>
      <c r="M1980" s="4">
        <v>34</v>
      </c>
      <c r="N1980" s="5">
        <v>48.537499849999996</v>
      </c>
      <c r="O1980" s="5">
        <v>1.4275735249999999</v>
      </c>
      <c r="P1980" s="4">
        <v>2251</v>
      </c>
      <c r="Q1980" s="6">
        <v>1.5104398045313201</v>
      </c>
      <c r="R1980" s="7">
        <v>3.4359840071079502</v>
      </c>
      <c r="S1980" s="6">
        <v>0</v>
      </c>
      <c r="T1980" s="5">
        <v>0</v>
      </c>
      <c r="U1980" s="5">
        <v>0</v>
      </c>
      <c r="V1980" s="5">
        <f t="shared" si="38"/>
        <v>48.537499849999996</v>
      </c>
      <c r="W1980" s="4">
        <v>0</v>
      </c>
    </row>
    <row r="1981" spans="1:23" x14ac:dyDescent="0.25">
      <c r="A1981" s="3" t="s">
        <v>1041</v>
      </c>
      <c r="B1981" s="3" t="s">
        <v>1042</v>
      </c>
      <c r="C1981" s="3" t="s">
        <v>3944</v>
      </c>
      <c r="D1981" s="3" t="s">
        <v>1596</v>
      </c>
      <c r="E1981" s="4" t="s">
        <v>1026</v>
      </c>
      <c r="F1981" s="3" t="s">
        <v>1241</v>
      </c>
      <c r="G1981" s="3" t="s">
        <v>3831</v>
      </c>
      <c r="H1981" s="3" t="s">
        <v>1020</v>
      </c>
      <c r="I1981" s="3" t="s">
        <v>1047</v>
      </c>
      <c r="J1981" s="3" t="s">
        <v>1022</v>
      </c>
      <c r="K1981" s="3" t="s">
        <v>1025</v>
      </c>
      <c r="L1981" s="5">
        <v>6.25</v>
      </c>
      <c r="M1981" s="4">
        <v>10</v>
      </c>
      <c r="N1981" s="5">
        <v>48.6875</v>
      </c>
      <c r="O1981" s="5">
        <v>4.8687500000000004</v>
      </c>
      <c r="P1981" s="4">
        <v>389</v>
      </c>
      <c r="Q1981" s="6">
        <v>2.5706940874035999</v>
      </c>
      <c r="R1981" s="7">
        <v>1.31696658097686</v>
      </c>
      <c r="S1981" s="6">
        <v>0</v>
      </c>
      <c r="T1981" s="5">
        <v>0</v>
      </c>
      <c r="U1981" s="5">
        <v>0</v>
      </c>
      <c r="V1981" s="5">
        <f t="shared" si="38"/>
        <v>48.6875</v>
      </c>
      <c r="W1981" s="4">
        <v>0</v>
      </c>
    </row>
    <row r="1982" spans="1:23" x14ac:dyDescent="0.25">
      <c r="A1982" s="3" t="s">
        <v>1041</v>
      </c>
      <c r="B1982" s="3" t="s">
        <v>1042</v>
      </c>
      <c r="C1982" s="3" t="s">
        <v>3945</v>
      </c>
      <c r="D1982" s="3" t="s">
        <v>2016</v>
      </c>
      <c r="E1982" s="4" t="s">
        <v>1026</v>
      </c>
      <c r="F1982" s="3" t="s">
        <v>1241</v>
      </c>
      <c r="G1982" s="3" t="s">
        <v>59</v>
      </c>
      <c r="H1982" s="3" t="s">
        <v>1020</v>
      </c>
      <c r="I1982" s="3" t="s">
        <v>1047</v>
      </c>
      <c r="J1982" s="3" t="s">
        <v>1022</v>
      </c>
      <c r="K1982" s="3" t="s">
        <v>1025</v>
      </c>
      <c r="L1982" s="5">
        <v>6.25</v>
      </c>
      <c r="M1982" s="4">
        <v>26</v>
      </c>
      <c r="N1982" s="5">
        <v>49.212499700000002</v>
      </c>
      <c r="O1982" s="5">
        <v>1.8927884500000001</v>
      </c>
      <c r="P1982" s="4">
        <v>180</v>
      </c>
      <c r="Q1982" s="6">
        <v>14.4444444444444</v>
      </c>
      <c r="R1982" s="7">
        <v>2.0066666666666699</v>
      </c>
      <c r="S1982" s="6">
        <v>0</v>
      </c>
      <c r="T1982" s="5">
        <v>0</v>
      </c>
      <c r="U1982" s="5">
        <v>0</v>
      </c>
      <c r="V1982" s="5">
        <f t="shared" si="38"/>
        <v>49.212499700000002</v>
      </c>
      <c r="W1982" s="4">
        <v>0</v>
      </c>
    </row>
    <row r="1983" spans="1:23" x14ac:dyDescent="0.25">
      <c r="A1983" s="3" t="s">
        <v>1041</v>
      </c>
      <c r="B1983" s="3" t="s">
        <v>1042</v>
      </c>
      <c r="C1983" s="3" t="s">
        <v>3946</v>
      </c>
      <c r="D1983" s="3" t="s">
        <v>397</v>
      </c>
      <c r="E1983" s="4" t="s">
        <v>1026</v>
      </c>
      <c r="F1983" s="3" t="s">
        <v>1061</v>
      </c>
      <c r="G1983" s="3" t="s">
        <v>1062</v>
      </c>
      <c r="H1983" s="3" t="s">
        <v>1020</v>
      </c>
      <c r="I1983" s="3" t="s">
        <v>1047</v>
      </c>
      <c r="J1983" s="3" t="s">
        <v>1022</v>
      </c>
      <c r="K1983" s="3" t="s">
        <v>1023</v>
      </c>
      <c r="L1983" s="5">
        <v>6.25</v>
      </c>
      <c r="M1983" s="4">
        <v>18</v>
      </c>
      <c r="N1983" s="5">
        <v>49.662499949999997</v>
      </c>
      <c r="O1983" s="5">
        <v>2.7590277749999998</v>
      </c>
      <c r="P1983" s="4">
        <v>284</v>
      </c>
      <c r="Q1983" s="6">
        <v>6.3380281690140796</v>
      </c>
      <c r="R1983" s="7">
        <v>1.7014436619718301</v>
      </c>
      <c r="S1983" s="6">
        <v>0</v>
      </c>
      <c r="T1983" s="5">
        <v>0</v>
      </c>
      <c r="U1983" s="5">
        <v>0</v>
      </c>
      <c r="V1983" s="5">
        <f t="shared" si="38"/>
        <v>49.662499949999997</v>
      </c>
      <c r="W1983" s="4">
        <v>0</v>
      </c>
    </row>
    <row r="1984" spans="1:23" x14ac:dyDescent="0.25">
      <c r="A1984" s="3" t="s">
        <v>1041</v>
      </c>
      <c r="B1984" s="3" t="s">
        <v>1042</v>
      </c>
      <c r="C1984" s="3" t="s">
        <v>3947</v>
      </c>
      <c r="D1984" s="3" t="s">
        <v>961</v>
      </c>
      <c r="E1984" s="4" t="s">
        <v>1026</v>
      </c>
      <c r="F1984" s="3" t="s">
        <v>1241</v>
      </c>
      <c r="G1984" s="3" t="s">
        <v>172</v>
      </c>
      <c r="H1984" s="3" t="s">
        <v>1020</v>
      </c>
      <c r="I1984" s="3" t="s">
        <v>1047</v>
      </c>
      <c r="J1984" s="3" t="s">
        <v>1022</v>
      </c>
      <c r="K1984" s="3" t="s">
        <v>1025</v>
      </c>
      <c r="L1984" s="5">
        <v>6.25</v>
      </c>
      <c r="M1984" s="4">
        <v>28</v>
      </c>
      <c r="N1984" s="5">
        <v>49.7</v>
      </c>
      <c r="O1984" s="5">
        <v>1.7749999999999999</v>
      </c>
      <c r="P1984" s="4">
        <v>435</v>
      </c>
      <c r="Q1984" s="6">
        <v>6.4367816091953998</v>
      </c>
      <c r="R1984" s="7">
        <v>1.8632183908046001</v>
      </c>
      <c r="S1984" s="6">
        <v>0</v>
      </c>
      <c r="T1984" s="5">
        <v>0</v>
      </c>
      <c r="U1984" s="5">
        <v>0</v>
      </c>
      <c r="V1984" s="5">
        <f t="shared" si="38"/>
        <v>49.7</v>
      </c>
      <c r="W1984" s="4">
        <v>0</v>
      </c>
    </row>
    <row r="1985" spans="1:23" x14ac:dyDescent="0.25">
      <c r="A1985" s="3" t="s">
        <v>1041</v>
      </c>
      <c r="B1985" s="3" t="s">
        <v>1042</v>
      </c>
      <c r="C1985" s="3" t="s">
        <v>3948</v>
      </c>
      <c r="D1985" s="3" t="s">
        <v>3949</v>
      </c>
      <c r="E1985" s="4" t="s">
        <v>1026</v>
      </c>
      <c r="F1985" s="3" t="s">
        <v>1241</v>
      </c>
      <c r="G1985" s="3" t="s">
        <v>778</v>
      </c>
      <c r="H1985" s="3" t="s">
        <v>1020</v>
      </c>
      <c r="I1985" s="3" t="s">
        <v>1047</v>
      </c>
      <c r="J1985" s="3" t="s">
        <v>1022</v>
      </c>
      <c r="K1985" s="3" t="s">
        <v>1025</v>
      </c>
      <c r="L1985" s="5">
        <v>6.25</v>
      </c>
      <c r="M1985" s="4">
        <v>33</v>
      </c>
      <c r="N1985" s="5">
        <v>49.787499712500001</v>
      </c>
      <c r="O1985" s="5">
        <v>1.5087121125</v>
      </c>
      <c r="P1985" s="4">
        <v>1295</v>
      </c>
      <c r="Q1985" s="6">
        <v>2.5482625482625498</v>
      </c>
      <c r="R1985" s="7">
        <v>2.8359073359073399</v>
      </c>
      <c r="S1985" s="6">
        <v>0</v>
      </c>
      <c r="T1985" s="5">
        <v>0</v>
      </c>
      <c r="U1985" s="5">
        <v>0</v>
      </c>
      <c r="V1985" s="5">
        <f t="shared" si="38"/>
        <v>49.787499712500001</v>
      </c>
      <c r="W1985" s="4">
        <v>0</v>
      </c>
    </row>
    <row r="1986" spans="1:23" x14ac:dyDescent="0.25">
      <c r="A1986" s="3" t="s">
        <v>1041</v>
      </c>
      <c r="B1986" s="3" t="s">
        <v>1042</v>
      </c>
      <c r="C1986" s="3" t="s">
        <v>3950</v>
      </c>
      <c r="D1986" s="3" t="s">
        <v>1</v>
      </c>
      <c r="E1986" s="4" t="s">
        <v>1026</v>
      </c>
      <c r="F1986" s="3" t="s">
        <v>1085</v>
      </c>
      <c r="G1986" s="3" t="s">
        <v>1086</v>
      </c>
      <c r="H1986" s="3" t="s">
        <v>1020</v>
      </c>
      <c r="I1986" s="3" t="s">
        <v>1047</v>
      </c>
      <c r="J1986" s="3" t="s">
        <v>1022</v>
      </c>
      <c r="K1986" s="3" t="s">
        <v>1025</v>
      </c>
      <c r="L1986" s="5">
        <v>6.25</v>
      </c>
      <c r="M1986" s="4">
        <v>21</v>
      </c>
      <c r="N1986" s="5">
        <v>49.787499824999998</v>
      </c>
      <c r="O1986" s="5">
        <v>2.370833325</v>
      </c>
      <c r="P1986" s="4">
        <v>273</v>
      </c>
      <c r="Q1986" s="6">
        <v>7.6923076923076898</v>
      </c>
      <c r="R1986" s="7">
        <v>2.40131868131868</v>
      </c>
      <c r="S1986" s="6">
        <v>0</v>
      </c>
      <c r="T1986" s="5">
        <v>0</v>
      </c>
      <c r="U1986" s="5">
        <v>0</v>
      </c>
      <c r="V1986" s="5">
        <f t="shared" ref="V1986:V2049" si="39">N1986</f>
        <v>49.787499824999998</v>
      </c>
      <c r="W1986" s="4">
        <v>0</v>
      </c>
    </row>
    <row r="1987" spans="1:23" x14ac:dyDescent="0.25">
      <c r="A1987" s="3" t="s">
        <v>1041</v>
      </c>
      <c r="B1987" s="3" t="s">
        <v>1042</v>
      </c>
      <c r="C1987" s="3" t="s">
        <v>3951</v>
      </c>
      <c r="D1987" s="3" t="s">
        <v>165</v>
      </c>
      <c r="E1987" s="4" t="s">
        <v>1026</v>
      </c>
      <c r="F1987" s="3" t="s">
        <v>1061</v>
      </c>
      <c r="G1987" s="3" t="s">
        <v>1062</v>
      </c>
      <c r="H1987" s="3" t="s">
        <v>1020</v>
      </c>
      <c r="I1987" s="3" t="s">
        <v>1047</v>
      </c>
      <c r="J1987" s="3" t="s">
        <v>1022</v>
      </c>
      <c r="K1987" s="3" t="s">
        <v>1023</v>
      </c>
      <c r="L1987" s="5">
        <v>6.25</v>
      </c>
      <c r="M1987" s="4">
        <v>17</v>
      </c>
      <c r="N1987" s="5">
        <v>49.962499987500003</v>
      </c>
      <c r="O1987" s="5">
        <v>2.9389705875000001</v>
      </c>
      <c r="P1987" s="4">
        <v>349</v>
      </c>
      <c r="Q1987" s="6">
        <v>4.8710601719197699</v>
      </c>
      <c r="R1987" s="7">
        <v>1.70570200573066</v>
      </c>
      <c r="S1987" s="6">
        <v>0</v>
      </c>
      <c r="T1987" s="5">
        <v>0</v>
      </c>
      <c r="U1987" s="5">
        <v>0</v>
      </c>
      <c r="V1987" s="5">
        <f t="shared" si="39"/>
        <v>49.962499987500003</v>
      </c>
      <c r="W1987" s="4">
        <v>0</v>
      </c>
    </row>
    <row r="1988" spans="1:23" x14ac:dyDescent="0.25">
      <c r="A1988" s="3" t="s">
        <v>1041</v>
      </c>
      <c r="B1988" s="3" t="s">
        <v>1042</v>
      </c>
      <c r="C1988" s="3" t="s">
        <v>3952</v>
      </c>
      <c r="D1988" s="3" t="s">
        <v>56</v>
      </c>
      <c r="E1988" s="4" t="s">
        <v>1026</v>
      </c>
      <c r="F1988" s="3" t="s">
        <v>1045</v>
      </c>
      <c r="G1988" s="3" t="s">
        <v>1046</v>
      </c>
      <c r="H1988" s="3" t="s">
        <v>1020</v>
      </c>
      <c r="I1988" s="3" t="s">
        <v>1047</v>
      </c>
      <c r="J1988" s="3" t="s">
        <v>1022</v>
      </c>
      <c r="K1988" s="3" t="s">
        <v>1025</v>
      </c>
      <c r="L1988" s="5">
        <v>6.25</v>
      </c>
      <c r="M1988" s="4">
        <v>18</v>
      </c>
      <c r="N1988" s="5">
        <v>50.53749997500001</v>
      </c>
      <c r="O1988" s="5">
        <v>2.8076388875000005</v>
      </c>
      <c r="P1988" s="4">
        <v>147</v>
      </c>
      <c r="Q1988" s="6">
        <v>12.244897959183699</v>
      </c>
      <c r="R1988" s="7">
        <v>1.6030612244897999</v>
      </c>
      <c r="S1988" s="6">
        <v>0</v>
      </c>
      <c r="T1988" s="5">
        <v>0</v>
      </c>
      <c r="U1988" s="5">
        <v>0</v>
      </c>
      <c r="V1988" s="5">
        <f t="shared" si="39"/>
        <v>50.53749997500001</v>
      </c>
      <c r="W1988" s="4">
        <v>0</v>
      </c>
    </row>
    <row r="1989" spans="1:23" x14ac:dyDescent="0.25">
      <c r="A1989" s="3" t="s">
        <v>1041</v>
      </c>
      <c r="B1989" s="3" t="s">
        <v>1042</v>
      </c>
      <c r="C1989" s="3" t="s">
        <v>3953</v>
      </c>
      <c r="D1989" s="3" t="s">
        <v>3863</v>
      </c>
      <c r="E1989" s="4" t="s">
        <v>1026</v>
      </c>
      <c r="F1989" s="3" t="s">
        <v>1241</v>
      </c>
      <c r="G1989" s="3" t="s">
        <v>824</v>
      </c>
      <c r="H1989" s="3" t="s">
        <v>1020</v>
      </c>
      <c r="I1989" s="3" t="s">
        <v>1047</v>
      </c>
      <c r="J1989" s="3" t="s">
        <v>1022</v>
      </c>
      <c r="K1989" s="3" t="s">
        <v>1025</v>
      </c>
      <c r="L1989" s="5">
        <v>6.25</v>
      </c>
      <c r="M1989" s="4">
        <v>49</v>
      </c>
      <c r="N1989" s="5">
        <v>51.2749995625</v>
      </c>
      <c r="O1989" s="5">
        <v>1.0464285625</v>
      </c>
      <c r="P1989" s="4">
        <v>1975</v>
      </c>
      <c r="Q1989" s="6">
        <v>2.4810126582278502</v>
      </c>
      <c r="R1989" s="7">
        <v>1.41903797468354</v>
      </c>
      <c r="S1989" s="6">
        <v>0</v>
      </c>
      <c r="T1989" s="5">
        <v>0</v>
      </c>
      <c r="U1989" s="5">
        <v>0</v>
      </c>
      <c r="V1989" s="5">
        <f t="shared" si="39"/>
        <v>51.2749995625</v>
      </c>
      <c r="W1989" s="4">
        <v>0</v>
      </c>
    </row>
    <row r="1990" spans="1:23" x14ac:dyDescent="0.25">
      <c r="A1990" s="3" t="s">
        <v>1041</v>
      </c>
      <c r="B1990" s="3" t="s">
        <v>1042</v>
      </c>
      <c r="C1990" s="3" t="s">
        <v>3954</v>
      </c>
      <c r="D1990" s="3" t="s">
        <v>1675</v>
      </c>
      <c r="E1990" s="4" t="s">
        <v>1026</v>
      </c>
      <c r="F1990" s="3" t="s">
        <v>1018</v>
      </c>
      <c r="G1990" s="3" t="s">
        <v>52</v>
      </c>
      <c r="H1990" s="3" t="s">
        <v>1020</v>
      </c>
      <c r="I1990" s="3" t="s">
        <v>1047</v>
      </c>
      <c r="J1990" s="3" t="s">
        <v>1022</v>
      </c>
      <c r="K1990" s="3" t="s">
        <v>1039</v>
      </c>
      <c r="L1990" s="5">
        <v>6.25</v>
      </c>
      <c r="M1990" s="4">
        <v>21</v>
      </c>
      <c r="N1990" s="5">
        <v>51.624999824999996</v>
      </c>
      <c r="O1990" s="5">
        <v>2.4583333249999999</v>
      </c>
      <c r="P1990" s="4">
        <v>125</v>
      </c>
      <c r="Q1990" s="6">
        <v>16.8</v>
      </c>
      <c r="R1990" s="7">
        <v>1.4543999999999999</v>
      </c>
      <c r="S1990" s="6">
        <v>0</v>
      </c>
      <c r="T1990" s="5">
        <v>0</v>
      </c>
      <c r="U1990" s="5">
        <v>0</v>
      </c>
      <c r="V1990" s="5">
        <f t="shared" si="39"/>
        <v>51.624999824999996</v>
      </c>
      <c r="W1990" s="4">
        <v>0</v>
      </c>
    </row>
    <row r="1991" spans="1:23" x14ac:dyDescent="0.25">
      <c r="A1991" s="3" t="s">
        <v>1041</v>
      </c>
      <c r="B1991" s="3" t="s">
        <v>1042</v>
      </c>
      <c r="C1991" s="3" t="s">
        <v>3955</v>
      </c>
      <c r="D1991" s="3" t="s">
        <v>466</v>
      </c>
      <c r="E1991" s="4" t="s">
        <v>1026</v>
      </c>
      <c r="F1991" s="3" t="s">
        <v>1085</v>
      </c>
      <c r="G1991" s="3" t="s">
        <v>923</v>
      </c>
      <c r="H1991" s="3" t="s">
        <v>1020</v>
      </c>
      <c r="I1991" s="3" t="s">
        <v>1047</v>
      </c>
      <c r="J1991" s="3" t="s">
        <v>1022</v>
      </c>
      <c r="K1991" s="3" t="s">
        <v>1025</v>
      </c>
      <c r="L1991" s="5">
        <v>6.25</v>
      </c>
      <c r="M1991" s="4">
        <v>18</v>
      </c>
      <c r="N1991" s="5">
        <v>51.774999975</v>
      </c>
      <c r="O1991" s="5">
        <v>2.8763888875000001</v>
      </c>
      <c r="P1991" s="4">
        <v>113</v>
      </c>
      <c r="Q1991" s="6">
        <v>15.929203539823</v>
      </c>
      <c r="R1991" s="7">
        <v>1.2098230088495601</v>
      </c>
      <c r="S1991" s="6">
        <v>0</v>
      </c>
      <c r="T1991" s="5">
        <v>0</v>
      </c>
      <c r="U1991" s="5">
        <v>0</v>
      </c>
      <c r="V1991" s="5">
        <f t="shared" si="39"/>
        <v>51.774999975</v>
      </c>
      <c r="W1991" s="4">
        <v>0</v>
      </c>
    </row>
    <row r="1992" spans="1:23" x14ac:dyDescent="0.25">
      <c r="A1992" s="3" t="s">
        <v>1041</v>
      </c>
      <c r="B1992" s="3" t="s">
        <v>1042</v>
      </c>
      <c r="C1992" s="3" t="s">
        <v>3956</v>
      </c>
      <c r="D1992" s="3" t="s">
        <v>2337</v>
      </c>
      <c r="E1992" s="4" t="s">
        <v>1026</v>
      </c>
      <c r="F1992" s="3" t="s">
        <v>1241</v>
      </c>
      <c r="G1992" s="3" t="s">
        <v>172</v>
      </c>
      <c r="H1992" s="3" t="s">
        <v>1020</v>
      </c>
      <c r="I1992" s="3" t="s">
        <v>1047</v>
      </c>
      <c r="J1992" s="3" t="s">
        <v>1022</v>
      </c>
      <c r="K1992" s="3" t="s">
        <v>1025</v>
      </c>
      <c r="L1992" s="5">
        <v>6.25</v>
      </c>
      <c r="M1992" s="4">
        <v>22</v>
      </c>
      <c r="N1992" s="5">
        <v>51.962499874999999</v>
      </c>
      <c r="O1992" s="5">
        <v>2.3619318124999999</v>
      </c>
      <c r="P1992" s="4">
        <v>633</v>
      </c>
      <c r="Q1992" s="6">
        <v>3.4755134281200601</v>
      </c>
      <c r="R1992" s="7">
        <v>2.2593996840442299</v>
      </c>
      <c r="S1992" s="6">
        <v>0</v>
      </c>
      <c r="T1992" s="5">
        <v>0</v>
      </c>
      <c r="U1992" s="5">
        <v>0</v>
      </c>
      <c r="V1992" s="5">
        <f t="shared" si="39"/>
        <v>51.962499874999999</v>
      </c>
      <c r="W1992" s="4">
        <v>0</v>
      </c>
    </row>
    <row r="1993" spans="1:23" x14ac:dyDescent="0.25">
      <c r="A1993" s="3" t="s">
        <v>1041</v>
      </c>
      <c r="B1993" s="3" t="s">
        <v>1042</v>
      </c>
      <c r="C1993" s="3" t="s">
        <v>3957</v>
      </c>
      <c r="D1993" s="3" t="s">
        <v>1675</v>
      </c>
      <c r="E1993" s="4" t="s">
        <v>1026</v>
      </c>
      <c r="F1993" s="3" t="s">
        <v>1241</v>
      </c>
      <c r="G1993" s="3" t="s">
        <v>1249</v>
      </c>
      <c r="H1993" s="3" t="s">
        <v>1020</v>
      </c>
      <c r="I1993" s="3" t="s">
        <v>1047</v>
      </c>
      <c r="J1993" s="3" t="s">
        <v>1022</v>
      </c>
      <c r="K1993" s="3" t="s">
        <v>1025</v>
      </c>
      <c r="L1993" s="5">
        <v>6.25</v>
      </c>
      <c r="M1993" s="4">
        <v>17</v>
      </c>
      <c r="N1993" s="5">
        <v>51.987499825</v>
      </c>
      <c r="O1993" s="5">
        <v>3.0580882250000001</v>
      </c>
      <c r="P1993" s="4">
        <v>117</v>
      </c>
      <c r="Q1993" s="6">
        <v>14.5299145299145</v>
      </c>
      <c r="R1993" s="7">
        <v>1.88803418803419</v>
      </c>
      <c r="S1993" s="6">
        <v>0</v>
      </c>
      <c r="T1993" s="5">
        <v>0</v>
      </c>
      <c r="U1993" s="5">
        <v>0</v>
      </c>
      <c r="V1993" s="5">
        <f t="shared" si="39"/>
        <v>51.987499825</v>
      </c>
      <c r="W1993" s="4">
        <v>0</v>
      </c>
    </row>
    <row r="1994" spans="1:23" x14ac:dyDescent="0.25">
      <c r="A1994" s="3" t="s">
        <v>1041</v>
      </c>
      <c r="B1994" s="3" t="s">
        <v>1042</v>
      </c>
      <c r="C1994" s="3" t="s">
        <v>3958</v>
      </c>
      <c r="D1994" s="3" t="s">
        <v>131</v>
      </c>
      <c r="E1994" s="4" t="s">
        <v>1026</v>
      </c>
      <c r="F1994" s="3" t="s">
        <v>1061</v>
      </c>
      <c r="G1994" s="3" t="s">
        <v>1062</v>
      </c>
      <c r="H1994" s="3" t="s">
        <v>1020</v>
      </c>
      <c r="I1994" s="3" t="s">
        <v>1047</v>
      </c>
      <c r="J1994" s="3" t="s">
        <v>1022</v>
      </c>
      <c r="K1994" s="3" t="s">
        <v>1023</v>
      </c>
      <c r="L1994" s="5">
        <v>6.25</v>
      </c>
      <c r="M1994" s="4">
        <v>18</v>
      </c>
      <c r="N1994" s="5">
        <v>52.337499974999993</v>
      </c>
      <c r="O1994" s="5">
        <v>2.9076388874999997</v>
      </c>
      <c r="P1994" s="4">
        <v>325</v>
      </c>
      <c r="Q1994" s="6">
        <v>5.5384615384615401</v>
      </c>
      <c r="R1994" s="7">
        <v>1.6855076923076899</v>
      </c>
      <c r="S1994" s="6">
        <v>0</v>
      </c>
      <c r="T1994" s="5">
        <v>0</v>
      </c>
      <c r="U1994" s="5">
        <v>0</v>
      </c>
      <c r="V1994" s="5">
        <f t="shared" si="39"/>
        <v>52.337499974999993</v>
      </c>
      <c r="W1994" s="4">
        <v>0</v>
      </c>
    </row>
    <row r="1995" spans="1:23" x14ac:dyDescent="0.25">
      <c r="A1995" s="3" t="s">
        <v>1041</v>
      </c>
      <c r="B1995" s="3" t="s">
        <v>1042</v>
      </c>
      <c r="C1995" s="3" t="s">
        <v>3959</v>
      </c>
      <c r="D1995" s="3" t="s">
        <v>426</v>
      </c>
      <c r="E1995" s="4" t="s">
        <v>1026</v>
      </c>
      <c r="F1995" s="3" t="s">
        <v>1018</v>
      </c>
      <c r="G1995" s="3" t="s">
        <v>804</v>
      </c>
      <c r="H1995" s="3" t="s">
        <v>1020</v>
      </c>
      <c r="I1995" s="3" t="s">
        <v>1047</v>
      </c>
      <c r="J1995" s="3" t="s">
        <v>1022</v>
      </c>
      <c r="K1995" s="3" t="s">
        <v>1039</v>
      </c>
      <c r="L1995" s="5">
        <v>6.25</v>
      </c>
      <c r="M1995" s="4">
        <v>22</v>
      </c>
      <c r="N1995" s="5">
        <v>52.787499875000002</v>
      </c>
      <c r="O1995" s="5">
        <v>2.3994318125</v>
      </c>
      <c r="P1995" s="4">
        <v>840</v>
      </c>
      <c r="Q1995" s="6">
        <v>2.61904761904762</v>
      </c>
      <c r="R1995" s="7">
        <v>2.7435714285714301</v>
      </c>
      <c r="S1995" s="6">
        <v>0</v>
      </c>
      <c r="T1995" s="5">
        <v>0</v>
      </c>
      <c r="U1995" s="5">
        <v>0</v>
      </c>
      <c r="V1995" s="5">
        <f t="shared" si="39"/>
        <v>52.787499875000002</v>
      </c>
      <c r="W1995" s="4">
        <v>0</v>
      </c>
    </row>
    <row r="1996" spans="1:23" x14ac:dyDescent="0.25">
      <c r="A1996" s="3" t="s">
        <v>1041</v>
      </c>
      <c r="B1996" s="3" t="s">
        <v>1042</v>
      </c>
      <c r="C1996" s="3" t="s">
        <v>3960</v>
      </c>
      <c r="D1996" s="3" t="s">
        <v>446</v>
      </c>
      <c r="E1996" s="4" t="s">
        <v>1026</v>
      </c>
      <c r="F1996" s="3" t="s">
        <v>1241</v>
      </c>
      <c r="G1996" s="3" t="s">
        <v>1263</v>
      </c>
      <c r="H1996" s="3" t="s">
        <v>2536</v>
      </c>
      <c r="I1996" s="3" t="s">
        <v>1047</v>
      </c>
      <c r="J1996" s="3" t="s">
        <v>1022</v>
      </c>
      <c r="K1996" s="3" t="s">
        <v>1025</v>
      </c>
      <c r="L1996" s="5">
        <v>6.25</v>
      </c>
      <c r="M1996" s="4">
        <v>41</v>
      </c>
      <c r="N1996" s="5">
        <v>52.8374995</v>
      </c>
      <c r="O1996" s="5">
        <v>1.2887195</v>
      </c>
      <c r="P1996" s="4">
        <v>360</v>
      </c>
      <c r="Q1996" s="6">
        <v>11.3888888888889</v>
      </c>
      <c r="R1996" s="7">
        <v>1.9597222222222199</v>
      </c>
      <c r="S1996" s="6">
        <v>0</v>
      </c>
      <c r="T1996" s="5">
        <v>0</v>
      </c>
      <c r="U1996" s="5">
        <v>0</v>
      </c>
      <c r="V1996" s="5">
        <f t="shared" si="39"/>
        <v>52.8374995</v>
      </c>
      <c r="W1996" s="4">
        <v>0</v>
      </c>
    </row>
    <row r="1997" spans="1:23" x14ac:dyDescent="0.25">
      <c r="A1997" s="3" t="s">
        <v>1041</v>
      </c>
      <c r="B1997" s="3" t="s">
        <v>1042</v>
      </c>
      <c r="C1997" s="3" t="s">
        <v>3961</v>
      </c>
      <c r="D1997" s="3" t="s">
        <v>353</v>
      </c>
      <c r="E1997" s="4" t="s">
        <v>1026</v>
      </c>
      <c r="F1997" s="3" t="s">
        <v>1061</v>
      </c>
      <c r="G1997" s="3" t="s">
        <v>1111</v>
      </c>
      <c r="H1997" s="3" t="s">
        <v>1020</v>
      </c>
      <c r="I1997" s="3" t="s">
        <v>1047</v>
      </c>
      <c r="J1997" s="3" t="s">
        <v>1022</v>
      </c>
      <c r="K1997" s="3" t="s">
        <v>1039</v>
      </c>
      <c r="L1997" s="5">
        <v>6.25</v>
      </c>
      <c r="M1997" s="4">
        <v>19</v>
      </c>
      <c r="N1997" s="5">
        <v>53.112499774999996</v>
      </c>
      <c r="O1997" s="5">
        <v>2.795394725</v>
      </c>
      <c r="P1997" s="4">
        <v>165</v>
      </c>
      <c r="Q1997" s="6">
        <v>11.5151515151515</v>
      </c>
      <c r="R1997" s="7">
        <v>1.2656363636363599</v>
      </c>
      <c r="S1997" s="6">
        <v>0</v>
      </c>
      <c r="T1997" s="5">
        <v>0</v>
      </c>
      <c r="U1997" s="5">
        <v>0</v>
      </c>
      <c r="V1997" s="5">
        <f t="shared" si="39"/>
        <v>53.112499774999996</v>
      </c>
      <c r="W1997" s="4">
        <v>0</v>
      </c>
    </row>
    <row r="1998" spans="1:23" x14ac:dyDescent="0.25">
      <c r="A1998" s="3" t="s">
        <v>1041</v>
      </c>
      <c r="B1998" s="3" t="s">
        <v>1042</v>
      </c>
      <c r="C1998" s="3" t="s">
        <v>3962</v>
      </c>
      <c r="D1998" s="3" t="s">
        <v>3865</v>
      </c>
      <c r="E1998" s="4" t="s">
        <v>1026</v>
      </c>
      <c r="F1998" s="3" t="s">
        <v>1241</v>
      </c>
      <c r="G1998" s="3" t="s">
        <v>1249</v>
      </c>
      <c r="H1998" s="3" t="s">
        <v>1020</v>
      </c>
      <c r="I1998" s="3" t="s">
        <v>1047</v>
      </c>
      <c r="J1998" s="3" t="s">
        <v>1022</v>
      </c>
      <c r="K1998" s="3" t="s">
        <v>1025</v>
      </c>
      <c r="L1998" s="5">
        <v>6.25</v>
      </c>
      <c r="M1998" s="4">
        <v>27</v>
      </c>
      <c r="N1998" s="5">
        <v>53.249999737499998</v>
      </c>
      <c r="O1998" s="5">
        <v>1.9722222125</v>
      </c>
      <c r="P1998" s="4">
        <v>762</v>
      </c>
      <c r="Q1998" s="6">
        <v>3.54330708661417</v>
      </c>
      <c r="R1998" s="7">
        <v>1.5249343832021001</v>
      </c>
      <c r="S1998" s="6">
        <v>0</v>
      </c>
      <c r="T1998" s="5">
        <v>0</v>
      </c>
      <c r="U1998" s="5">
        <v>0</v>
      </c>
      <c r="V1998" s="5">
        <f t="shared" si="39"/>
        <v>53.249999737499998</v>
      </c>
      <c r="W1998" s="4">
        <v>0</v>
      </c>
    </row>
    <row r="1999" spans="1:23" x14ac:dyDescent="0.25">
      <c r="A1999" s="3" t="s">
        <v>1041</v>
      </c>
      <c r="B1999" s="3" t="s">
        <v>1042</v>
      </c>
      <c r="C1999" s="3" t="s">
        <v>3963</v>
      </c>
      <c r="D1999" s="3" t="s">
        <v>1340</v>
      </c>
      <c r="E1999" s="4" t="s">
        <v>1026</v>
      </c>
      <c r="F1999" s="3" t="s">
        <v>1061</v>
      </c>
      <c r="G1999" s="3" t="s">
        <v>1062</v>
      </c>
      <c r="H1999" s="3" t="s">
        <v>1020</v>
      </c>
      <c r="I1999" s="3" t="s">
        <v>1047</v>
      </c>
      <c r="J1999" s="3" t="s">
        <v>1022</v>
      </c>
      <c r="K1999" s="3" t="s">
        <v>1023</v>
      </c>
      <c r="L1999" s="5">
        <v>6.25</v>
      </c>
      <c r="M1999" s="4">
        <v>17</v>
      </c>
      <c r="N1999" s="5">
        <v>54.199999887499992</v>
      </c>
      <c r="O1999" s="5">
        <v>3.1882352874999995</v>
      </c>
      <c r="P1999" s="4">
        <v>183</v>
      </c>
      <c r="Q1999" s="6">
        <v>9.2896174863388001</v>
      </c>
      <c r="R1999" s="7">
        <v>1.55502732240437</v>
      </c>
      <c r="S1999" s="6">
        <v>0</v>
      </c>
      <c r="T1999" s="5">
        <v>0</v>
      </c>
      <c r="U1999" s="5">
        <v>0</v>
      </c>
      <c r="V1999" s="5">
        <f t="shared" si="39"/>
        <v>54.199999887499992</v>
      </c>
      <c r="W1999" s="4">
        <v>0</v>
      </c>
    </row>
    <row r="2000" spans="1:23" x14ac:dyDescent="0.25">
      <c r="A2000" s="3" t="s">
        <v>1041</v>
      </c>
      <c r="B2000" s="3" t="s">
        <v>1042</v>
      </c>
      <c r="C2000" s="3" t="s">
        <v>3964</v>
      </c>
      <c r="D2000" s="3" t="s">
        <v>297</v>
      </c>
      <c r="E2000" s="4" t="s">
        <v>1026</v>
      </c>
      <c r="F2000" s="3" t="s">
        <v>1241</v>
      </c>
      <c r="G2000" s="3" t="s">
        <v>1162</v>
      </c>
      <c r="H2000" s="3" t="s">
        <v>298</v>
      </c>
      <c r="I2000" s="3" t="s">
        <v>1047</v>
      </c>
      <c r="J2000" s="3" t="s">
        <v>1022</v>
      </c>
      <c r="K2000" s="3" t="s">
        <v>1025</v>
      </c>
      <c r="L2000" s="5">
        <v>6.25</v>
      </c>
      <c r="M2000" s="4">
        <v>24</v>
      </c>
      <c r="N2000" s="5">
        <v>54.3</v>
      </c>
      <c r="O2000" s="5">
        <v>2.2625000000000002</v>
      </c>
      <c r="P2000" s="4">
        <v>356</v>
      </c>
      <c r="Q2000" s="6">
        <v>6.7415730337078603</v>
      </c>
      <c r="R2000" s="7">
        <v>1.89129213483146</v>
      </c>
      <c r="S2000" s="6">
        <v>0</v>
      </c>
      <c r="T2000" s="5">
        <v>0</v>
      </c>
      <c r="U2000" s="5">
        <v>0</v>
      </c>
      <c r="V2000" s="5">
        <f t="shared" si="39"/>
        <v>54.3</v>
      </c>
      <c r="W2000" s="4">
        <v>0</v>
      </c>
    </row>
    <row r="2001" spans="1:23" x14ac:dyDescent="0.25">
      <c r="A2001" s="3" t="s">
        <v>1041</v>
      </c>
      <c r="B2001" s="3" t="s">
        <v>1042</v>
      </c>
      <c r="C2001" s="3" t="s">
        <v>3965</v>
      </c>
      <c r="D2001" s="3" t="s">
        <v>743</v>
      </c>
      <c r="E2001" s="4" t="s">
        <v>1026</v>
      </c>
      <c r="F2001" s="3" t="s">
        <v>1061</v>
      </c>
      <c r="G2001" s="3" t="s">
        <v>1062</v>
      </c>
      <c r="H2001" s="3" t="s">
        <v>1020</v>
      </c>
      <c r="I2001" s="3" t="s">
        <v>1047</v>
      </c>
      <c r="J2001" s="3" t="s">
        <v>1022</v>
      </c>
      <c r="K2001" s="3" t="s">
        <v>1023</v>
      </c>
      <c r="L2001" s="5">
        <v>6.25</v>
      </c>
      <c r="M2001" s="4">
        <v>47</v>
      </c>
      <c r="N2001" s="5">
        <v>54.312499700000004</v>
      </c>
      <c r="O2001" s="5">
        <v>1.1555851000000001</v>
      </c>
      <c r="P2001" s="4">
        <v>246</v>
      </c>
      <c r="Q2001" s="6">
        <v>19.105691056910601</v>
      </c>
      <c r="R2001" s="7">
        <v>1.05085365853659</v>
      </c>
      <c r="S2001" s="6">
        <v>0</v>
      </c>
      <c r="T2001" s="5">
        <v>0</v>
      </c>
      <c r="U2001" s="5">
        <v>0</v>
      </c>
      <c r="V2001" s="5">
        <f t="shared" si="39"/>
        <v>54.312499700000004</v>
      </c>
      <c r="W2001" s="4">
        <v>0</v>
      </c>
    </row>
    <row r="2002" spans="1:23" x14ac:dyDescent="0.25">
      <c r="A2002" s="3" t="s">
        <v>1041</v>
      </c>
      <c r="B2002" s="3" t="s">
        <v>1042</v>
      </c>
      <c r="C2002" s="3" t="s">
        <v>3966</v>
      </c>
      <c r="D2002" s="3" t="s">
        <v>678</v>
      </c>
      <c r="E2002" s="4" t="s">
        <v>1026</v>
      </c>
      <c r="F2002" s="3" t="s">
        <v>1061</v>
      </c>
      <c r="G2002" s="3" t="s">
        <v>1281</v>
      </c>
      <c r="H2002" s="3" t="s">
        <v>1020</v>
      </c>
      <c r="I2002" s="3" t="s">
        <v>1047</v>
      </c>
      <c r="J2002" s="3" t="s">
        <v>1022</v>
      </c>
      <c r="K2002" s="3" t="s">
        <v>1023</v>
      </c>
      <c r="L2002" s="5">
        <v>6.25</v>
      </c>
      <c r="M2002" s="4">
        <v>14</v>
      </c>
      <c r="N2002" s="5">
        <v>54.374999874999993</v>
      </c>
      <c r="O2002" s="5">
        <v>3.8839285624999995</v>
      </c>
      <c r="P2002" s="4">
        <v>54</v>
      </c>
      <c r="Q2002" s="6">
        <v>25.925925925925899</v>
      </c>
      <c r="R2002" s="7">
        <v>2.0177777777777801</v>
      </c>
      <c r="S2002" s="6">
        <v>0</v>
      </c>
      <c r="T2002" s="5">
        <v>0</v>
      </c>
      <c r="U2002" s="5">
        <v>0</v>
      </c>
      <c r="V2002" s="5">
        <f t="shared" si="39"/>
        <v>54.374999874999993</v>
      </c>
      <c r="W2002" s="4">
        <v>0</v>
      </c>
    </row>
    <row r="2003" spans="1:23" x14ac:dyDescent="0.25">
      <c r="A2003" s="3" t="s">
        <v>1041</v>
      </c>
      <c r="B2003" s="3" t="s">
        <v>1042</v>
      </c>
      <c r="C2003" s="3" t="s">
        <v>3967</v>
      </c>
      <c r="D2003" s="3" t="s">
        <v>3968</v>
      </c>
      <c r="E2003" s="4" t="s">
        <v>1026</v>
      </c>
      <c r="F2003" s="3" t="s">
        <v>1241</v>
      </c>
      <c r="G2003" s="3" t="s">
        <v>2100</v>
      </c>
      <c r="H2003" s="3" t="s">
        <v>2518</v>
      </c>
      <c r="I2003" s="3" t="s">
        <v>1047</v>
      </c>
      <c r="J2003" s="3" t="s">
        <v>1022</v>
      </c>
      <c r="K2003" s="3" t="s">
        <v>1025</v>
      </c>
      <c r="L2003" s="5">
        <v>6.25</v>
      </c>
      <c r="M2003" s="4">
        <v>31</v>
      </c>
      <c r="N2003" s="5">
        <v>54.924999812500005</v>
      </c>
      <c r="O2003" s="5">
        <v>1.7717741875000002</v>
      </c>
      <c r="P2003" s="4">
        <v>534</v>
      </c>
      <c r="Q2003" s="6">
        <v>5.8052434456928799</v>
      </c>
      <c r="R2003" s="7">
        <v>1.03876404494382</v>
      </c>
      <c r="S2003" s="6">
        <v>0</v>
      </c>
      <c r="T2003" s="5">
        <v>0</v>
      </c>
      <c r="U2003" s="5">
        <v>0</v>
      </c>
      <c r="V2003" s="5">
        <f t="shared" si="39"/>
        <v>54.924999812500005</v>
      </c>
      <c r="W2003" s="4">
        <v>0</v>
      </c>
    </row>
    <row r="2004" spans="1:23" x14ac:dyDescent="0.25">
      <c r="A2004" s="3" t="s">
        <v>1041</v>
      </c>
      <c r="B2004" s="3" t="s">
        <v>1042</v>
      </c>
      <c r="C2004" s="3" t="s">
        <v>3969</v>
      </c>
      <c r="D2004" s="3" t="s">
        <v>3903</v>
      </c>
      <c r="E2004" s="4" t="s">
        <v>1026</v>
      </c>
      <c r="F2004" s="3" t="s">
        <v>1241</v>
      </c>
      <c r="G2004" s="3" t="s">
        <v>3831</v>
      </c>
      <c r="H2004" s="3" t="s">
        <v>1020</v>
      </c>
      <c r="I2004" s="3" t="s">
        <v>1047</v>
      </c>
      <c r="J2004" s="3" t="s">
        <v>1022</v>
      </c>
      <c r="K2004" s="3" t="s">
        <v>1025</v>
      </c>
      <c r="L2004" s="5">
        <v>6.25</v>
      </c>
      <c r="M2004" s="4">
        <v>16</v>
      </c>
      <c r="N2004" s="5">
        <v>55.487499999999997</v>
      </c>
      <c r="O2004" s="5">
        <v>3.4679687499999998</v>
      </c>
      <c r="P2004" s="4">
        <v>316</v>
      </c>
      <c r="Q2004" s="6">
        <v>5.0632911392405102</v>
      </c>
      <c r="R2004" s="7">
        <v>2.0458860759493702</v>
      </c>
      <c r="S2004" s="6">
        <v>0</v>
      </c>
      <c r="T2004" s="5">
        <v>0</v>
      </c>
      <c r="U2004" s="5">
        <v>0</v>
      </c>
      <c r="V2004" s="5">
        <f t="shared" si="39"/>
        <v>55.487499999999997</v>
      </c>
      <c r="W2004" s="4">
        <v>0</v>
      </c>
    </row>
    <row r="2005" spans="1:23" x14ac:dyDescent="0.25">
      <c r="A2005" s="3" t="s">
        <v>1041</v>
      </c>
      <c r="B2005" s="3" t="s">
        <v>1042</v>
      </c>
      <c r="C2005" s="3" t="s">
        <v>3970</v>
      </c>
      <c r="D2005" s="3" t="s">
        <v>1496</v>
      </c>
      <c r="E2005" s="4" t="s">
        <v>1026</v>
      </c>
      <c r="F2005" s="3" t="s">
        <v>1241</v>
      </c>
      <c r="G2005" s="3" t="s">
        <v>1162</v>
      </c>
      <c r="H2005" s="3" t="s">
        <v>1020</v>
      </c>
      <c r="I2005" s="3" t="s">
        <v>1047</v>
      </c>
      <c r="J2005" s="3" t="s">
        <v>1022</v>
      </c>
      <c r="K2005" s="3" t="s">
        <v>1025</v>
      </c>
      <c r="L2005" s="5">
        <v>6.25</v>
      </c>
      <c r="M2005" s="4">
        <v>25</v>
      </c>
      <c r="N2005" s="5">
        <v>56.287500000000001</v>
      </c>
      <c r="O2005" s="5">
        <v>2.2515000000000001</v>
      </c>
      <c r="P2005" s="4">
        <v>612</v>
      </c>
      <c r="Q2005" s="6">
        <v>4.0849673202614403</v>
      </c>
      <c r="R2005" s="7">
        <v>1.25882352941176</v>
      </c>
      <c r="S2005" s="6">
        <v>0</v>
      </c>
      <c r="T2005" s="5">
        <v>0</v>
      </c>
      <c r="U2005" s="5">
        <v>0</v>
      </c>
      <c r="V2005" s="5">
        <f t="shared" si="39"/>
        <v>56.287500000000001</v>
      </c>
      <c r="W2005" s="4">
        <v>0</v>
      </c>
    </row>
    <row r="2006" spans="1:23" x14ac:dyDescent="0.25">
      <c r="A2006" s="3" t="s">
        <v>1041</v>
      </c>
      <c r="B2006" s="3" t="s">
        <v>1042</v>
      </c>
      <c r="C2006" s="3" t="s">
        <v>3971</v>
      </c>
      <c r="D2006" s="3" t="s">
        <v>2458</v>
      </c>
      <c r="E2006" s="4" t="s">
        <v>1026</v>
      </c>
      <c r="F2006" s="3" t="s">
        <v>1241</v>
      </c>
      <c r="G2006" s="3" t="s">
        <v>851</v>
      </c>
      <c r="H2006" s="3" t="s">
        <v>1020</v>
      </c>
      <c r="I2006" s="3" t="s">
        <v>1047</v>
      </c>
      <c r="J2006" s="3" t="s">
        <v>1022</v>
      </c>
      <c r="K2006" s="3" t="s">
        <v>1025</v>
      </c>
      <c r="L2006" s="5">
        <v>6.25</v>
      </c>
      <c r="M2006" s="4">
        <v>10</v>
      </c>
      <c r="N2006" s="5">
        <v>57.887500000000003</v>
      </c>
      <c r="O2006" s="5">
        <v>5.7887500000000003</v>
      </c>
      <c r="P2006" s="4">
        <v>3055</v>
      </c>
      <c r="Q2006" s="6">
        <v>0.32733224222585899</v>
      </c>
      <c r="R2006" s="7">
        <v>2.1071031096563</v>
      </c>
      <c r="S2006" s="6">
        <v>0</v>
      </c>
      <c r="T2006" s="5">
        <v>0</v>
      </c>
      <c r="U2006" s="5">
        <v>0</v>
      </c>
      <c r="V2006" s="5">
        <f t="shared" si="39"/>
        <v>57.887500000000003</v>
      </c>
      <c r="W2006" s="4">
        <v>0</v>
      </c>
    </row>
    <row r="2007" spans="1:23" x14ac:dyDescent="0.25">
      <c r="A2007" s="3" t="s">
        <v>1041</v>
      </c>
      <c r="B2007" s="3" t="s">
        <v>1042</v>
      </c>
      <c r="C2007" s="3" t="s">
        <v>3972</v>
      </c>
      <c r="D2007" s="3" t="s">
        <v>3924</v>
      </c>
      <c r="E2007" s="4" t="s">
        <v>1026</v>
      </c>
      <c r="F2007" s="3" t="s">
        <v>1241</v>
      </c>
      <c r="G2007" s="3" t="s">
        <v>1249</v>
      </c>
      <c r="H2007" s="3" t="s">
        <v>1020</v>
      </c>
      <c r="I2007" s="3" t="s">
        <v>1047</v>
      </c>
      <c r="J2007" s="3" t="s">
        <v>1022</v>
      </c>
      <c r="K2007" s="3" t="s">
        <v>1025</v>
      </c>
      <c r="L2007" s="5">
        <v>6.25</v>
      </c>
      <c r="M2007" s="4">
        <v>27</v>
      </c>
      <c r="N2007" s="5">
        <v>58.174999875000005</v>
      </c>
      <c r="O2007" s="5">
        <v>2.1546296250000001</v>
      </c>
      <c r="P2007" s="4">
        <v>1546</v>
      </c>
      <c r="Q2007" s="6">
        <v>1.74644243208279</v>
      </c>
      <c r="R2007" s="7">
        <v>1.6876455368693399</v>
      </c>
      <c r="S2007" s="6">
        <v>0</v>
      </c>
      <c r="T2007" s="5">
        <v>0</v>
      </c>
      <c r="U2007" s="5">
        <v>0</v>
      </c>
      <c r="V2007" s="5">
        <f t="shared" si="39"/>
        <v>58.174999875000005</v>
      </c>
      <c r="W2007" s="4">
        <v>0</v>
      </c>
    </row>
    <row r="2008" spans="1:23" x14ac:dyDescent="0.25">
      <c r="A2008" s="3" t="s">
        <v>1041</v>
      </c>
      <c r="B2008" s="3" t="s">
        <v>1042</v>
      </c>
      <c r="C2008" s="3" t="s">
        <v>3973</v>
      </c>
      <c r="D2008" s="3" t="s">
        <v>3974</v>
      </c>
      <c r="E2008" s="4" t="s">
        <v>1026</v>
      </c>
      <c r="F2008" s="3" t="s">
        <v>1241</v>
      </c>
      <c r="G2008" s="3" t="s">
        <v>1867</v>
      </c>
      <c r="H2008" s="3" t="s">
        <v>1020</v>
      </c>
      <c r="I2008" s="3" t="s">
        <v>1047</v>
      </c>
      <c r="J2008" s="3" t="s">
        <v>1022</v>
      </c>
      <c r="K2008" s="3" t="s">
        <v>1025</v>
      </c>
      <c r="L2008" s="5">
        <v>6.25</v>
      </c>
      <c r="M2008" s="4">
        <v>33</v>
      </c>
      <c r="N2008" s="5">
        <v>58.299999862500002</v>
      </c>
      <c r="O2008" s="5">
        <v>1.7666666625</v>
      </c>
      <c r="P2008" s="4">
        <v>1835</v>
      </c>
      <c r="Q2008" s="6">
        <v>1.7983651226157999</v>
      </c>
      <c r="R2008" s="7">
        <v>1.8560762942779301</v>
      </c>
      <c r="S2008" s="6">
        <v>0</v>
      </c>
      <c r="T2008" s="5">
        <v>0</v>
      </c>
      <c r="U2008" s="5">
        <v>0</v>
      </c>
      <c r="V2008" s="5">
        <f t="shared" si="39"/>
        <v>58.299999862500002</v>
      </c>
      <c r="W2008" s="4">
        <v>0</v>
      </c>
    </row>
    <row r="2009" spans="1:23" x14ac:dyDescent="0.25">
      <c r="A2009" s="3" t="s">
        <v>1041</v>
      </c>
      <c r="B2009" s="3" t="s">
        <v>1042</v>
      </c>
      <c r="C2009" s="3" t="s">
        <v>3975</v>
      </c>
      <c r="D2009" s="3" t="s">
        <v>3022</v>
      </c>
      <c r="E2009" s="4" t="s">
        <v>1026</v>
      </c>
      <c r="F2009" s="3" t="s">
        <v>1018</v>
      </c>
      <c r="G2009" s="3" t="s">
        <v>52</v>
      </c>
      <c r="H2009" s="3" t="s">
        <v>1020</v>
      </c>
      <c r="I2009" s="3" t="s">
        <v>1047</v>
      </c>
      <c r="J2009" s="3" t="s">
        <v>1022</v>
      </c>
      <c r="K2009" s="3" t="s">
        <v>1039</v>
      </c>
      <c r="L2009" s="5">
        <v>6.25</v>
      </c>
      <c r="M2009" s="4">
        <v>36</v>
      </c>
      <c r="N2009" s="5">
        <v>58.449999599999998</v>
      </c>
      <c r="O2009" s="5">
        <v>1.6236111</v>
      </c>
      <c r="P2009" s="4">
        <v>589</v>
      </c>
      <c r="Q2009" s="6">
        <v>6.1120543293718201</v>
      </c>
      <c r="R2009" s="7">
        <v>1.6336162988115499</v>
      </c>
      <c r="S2009" s="6">
        <v>0</v>
      </c>
      <c r="T2009" s="5">
        <v>0</v>
      </c>
      <c r="U2009" s="5">
        <v>0</v>
      </c>
      <c r="V2009" s="5">
        <f t="shared" si="39"/>
        <v>58.449999599999998</v>
      </c>
      <c r="W2009" s="4">
        <v>0</v>
      </c>
    </row>
    <row r="2010" spans="1:23" x14ac:dyDescent="0.25">
      <c r="A2010" s="3" t="s">
        <v>1041</v>
      </c>
      <c r="B2010" s="3" t="s">
        <v>1042</v>
      </c>
      <c r="C2010" s="3" t="s">
        <v>3976</v>
      </c>
      <c r="D2010" s="3" t="s">
        <v>3977</v>
      </c>
      <c r="E2010" s="4" t="s">
        <v>1026</v>
      </c>
      <c r="F2010" s="3" t="s">
        <v>1241</v>
      </c>
      <c r="G2010" s="3" t="s">
        <v>2100</v>
      </c>
      <c r="H2010" s="3" t="s">
        <v>2518</v>
      </c>
      <c r="I2010" s="3" t="s">
        <v>1047</v>
      </c>
      <c r="J2010" s="3" t="s">
        <v>1022</v>
      </c>
      <c r="K2010" s="3" t="s">
        <v>1025</v>
      </c>
      <c r="L2010" s="5">
        <v>6.25</v>
      </c>
      <c r="M2010" s="4">
        <v>24</v>
      </c>
      <c r="N2010" s="5">
        <v>58.562499899999999</v>
      </c>
      <c r="O2010" s="5">
        <v>2.4401041625</v>
      </c>
      <c r="P2010" s="4">
        <v>410</v>
      </c>
      <c r="Q2010" s="6">
        <v>5.8536585365853702</v>
      </c>
      <c r="R2010" s="7">
        <v>1.0256097560975601</v>
      </c>
      <c r="S2010" s="6">
        <v>0</v>
      </c>
      <c r="T2010" s="5">
        <v>0</v>
      </c>
      <c r="U2010" s="5">
        <v>0</v>
      </c>
      <c r="V2010" s="5">
        <f t="shared" si="39"/>
        <v>58.562499899999999</v>
      </c>
      <c r="W2010" s="4">
        <v>0</v>
      </c>
    </row>
    <row r="2011" spans="1:23" x14ac:dyDescent="0.25">
      <c r="A2011" s="3" t="s">
        <v>1041</v>
      </c>
      <c r="B2011" s="3" t="s">
        <v>1042</v>
      </c>
      <c r="C2011" s="3" t="s">
        <v>3978</v>
      </c>
      <c r="D2011" s="3" t="s">
        <v>1295</v>
      </c>
      <c r="E2011" s="4" t="s">
        <v>1026</v>
      </c>
      <c r="F2011" s="3" t="s">
        <v>1045</v>
      </c>
      <c r="G2011" s="3" t="s">
        <v>1046</v>
      </c>
      <c r="H2011" s="3" t="s">
        <v>1020</v>
      </c>
      <c r="I2011" s="3" t="s">
        <v>1047</v>
      </c>
      <c r="J2011" s="3" t="s">
        <v>1022</v>
      </c>
      <c r="K2011" s="3" t="s">
        <v>1025</v>
      </c>
      <c r="L2011" s="5">
        <v>6.25</v>
      </c>
      <c r="M2011" s="4">
        <v>18</v>
      </c>
      <c r="N2011" s="5">
        <v>60.087499874999999</v>
      </c>
      <c r="O2011" s="5">
        <v>3.3381944374999999</v>
      </c>
      <c r="P2011" s="4">
        <v>633</v>
      </c>
      <c r="Q2011" s="6">
        <v>2.8436018957345999</v>
      </c>
      <c r="R2011" s="7">
        <v>1.3981990521326999</v>
      </c>
      <c r="S2011" s="6">
        <v>0</v>
      </c>
      <c r="T2011" s="5">
        <v>0</v>
      </c>
      <c r="U2011" s="5">
        <v>0</v>
      </c>
      <c r="V2011" s="5">
        <f t="shared" si="39"/>
        <v>60.087499874999999</v>
      </c>
      <c r="W2011" s="4">
        <v>0</v>
      </c>
    </row>
    <row r="2012" spans="1:23" x14ac:dyDescent="0.25">
      <c r="A2012" s="3" t="s">
        <v>1041</v>
      </c>
      <c r="B2012" s="3" t="s">
        <v>1042</v>
      </c>
      <c r="C2012" s="3" t="s">
        <v>3979</v>
      </c>
      <c r="D2012" s="3" t="s">
        <v>355</v>
      </c>
      <c r="E2012" s="4" t="s">
        <v>1026</v>
      </c>
      <c r="F2012" s="3" t="s">
        <v>1081</v>
      </c>
      <c r="G2012" s="3" t="s">
        <v>1317</v>
      </c>
      <c r="H2012" s="3" t="s">
        <v>1020</v>
      </c>
      <c r="I2012" s="3" t="s">
        <v>1047</v>
      </c>
      <c r="J2012" s="3" t="s">
        <v>1022</v>
      </c>
      <c r="K2012" s="3" t="s">
        <v>1025</v>
      </c>
      <c r="L2012" s="5">
        <v>6.25</v>
      </c>
      <c r="M2012" s="4">
        <v>15</v>
      </c>
      <c r="N2012" s="5">
        <v>60.412500000000001</v>
      </c>
      <c r="O2012" s="5">
        <v>4.0274999999999999</v>
      </c>
      <c r="P2012" s="4">
        <v>313</v>
      </c>
      <c r="Q2012" s="6">
        <v>4.7923322683706102</v>
      </c>
      <c r="R2012" s="7">
        <v>1.974696485623</v>
      </c>
      <c r="S2012" s="6">
        <v>0</v>
      </c>
      <c r="T2012" s="5">
        <v>0</v>
      </c>
      <c r="U2012" s="5">
        <v>0</v>
      </c>
      <c r="V2012" s="5">
        <f t="shared" si="39"/>
        <v>60.412500000000001</v>
      </c>
      <c r="W2012" s="4">
        <v>0</v>
      </c>
    </row>
    <row r="2013" spans="1:23" x14ac:dyDescent="0.25">
      <c r="A2013" s="3" t="s">
        <v>1041</v>
      </c>
      <c r="B2013" s="3" t="s">
        <v>1042</v>
      </c>
      <c r="C2013" s="3" t="s">
        <v>3980</v>
      </c>
      <c r="D2013" s="3" t="s">
        <v>3981</v>
      </c>
      <c r="E2013" s="4" t="s">
        <v>1026</v>
      </c>
      <c r="F2013" s="3" t="s">
        <v>1241</v>
      </c>
      <c r="G2013" s="3" t="s">
        <v>2100</v>
      </c>
      <c r="H2013" s="3" t="s">
        <v>2518</v>
      </c>
      <c r="I2013" s="3" t="s">
        <v>1047</v>
      </c>
      <c r="J2013" s="3" t="s">
        <v>1022</v>
      </c>
      <c r="K2013" s="3" t="s">
        <v>1025</v>
      </c>
      <c r="L2013" s="5">
        <v>6.25</v>
      </c>
      <c r="M2013" s="4">
        <v>43</v>
      </c>
      <c r="N2013" s="5">
        <v>60.562499674999998</v>
      </c>
      <c r="O2013" s="5">
        <v>1.408430225</v>
      </c>
      <c r="P2013" s="4">
        <v>1156</v>
      </c>
      <c r="Q2013" s="6">
        <v>3.7197231833909998</v>
      </c>
      <c r="R2013" s="7">
        <v>1.01885813148789</v>
      </c>
      <c r="S2013" s="6">
        <v>0</v>
      </c>
      <c r="T2013" s="5">
        <v>0</v>
      </c>
      <c r="U2013" s="5">
        <v>0</v>
      </c>
      <c r="V2013" s="5">
        <f t="shared" si="39"/>
        <v>60.562499674999998</v>
      </c>
      <c r="W2013" s="4">
        <v>0</v>
      </c>
    </row>
    <row r="2014" spans="1:23" x14ac:dyDescent="0.25">
      <c r="A2014" s="3" t="s">
        <v>1041</v>
      </c>
      <c r="B2014" s="3" t="s">
        <v>1042</v>
      </c>
      <c r="C2014" s="3" t="s">
        <v>3982</v>
      </c>
      <c r="D2014" s="3" t="s">
        <v>3983</v>
      </c>
      <c r="E2014" s="4" t="s">
        <v>1026</v>
      </c>
      <c r="F2014" s="3" t="s">
        <v>1241</v>
      </c>
      <c r="G2014" s="3" t="s">
        <v>1867</v>
      </c>
      <c r="H2014" s="3" t="s">
        <v>1020</v>
      </c>
      <c r="I2014" s="3" t="s">
        <v>1047</v>
      </c>
      <c r="J2014" s="3" t="s">
        <v>1022</v>
      </c>
      <c r="K2014" s="3" t="s">
        <v>1025</v>
      </c>
      <c r="L2014" s="5">
        <v>6.25</v>
      </c>
      <c r="M2014" s="4">
        <v>28</v>
      </c>
      <c r="N2014" s="5">
        <v>60.799999749999998</v>
      </c>
      <c r="O2014" s="5">
        <v>2.1714285625</v>
      </c>
      <c r="P2014" s="4">
        <v>373</v>
      </c>
      <c r="Q2014" s="6">
        <v>7.5067024128686297</v>
      </c>
      <c r="R2014" s="7">
        <v>2.3667560321715801</v>
      </c>
      <c r="S2014" s="6">
        <v>0</v>
      </c>
      <c r="T2014" s="5">
        <v>0</v>
      </c>
      <c r="U2014" s="5">
        <v>0</v>
      </c>
      <c r="V2014" s="5">
        <f t="shared" si="39"/>
        <v>60.799999749999998</v>
      </c>
      <c r="W2014" s="4">
        <v>0</v>
      </c>
    </row>
    <row r="2015" spans="1:23" x14ac:dyDescent="0.25">
      <c r="A2015" s="3" t="s">
        <v>1041</v>
      </c>
      <c r="B2015" s="3" t="s">
        <v>1042</v>
      </c>
      <c r="C2015" s="3" t="s">
        <v>3984</v>
      </c>
      <c r="D2015" s="3" t="s">
        <v>2036</v>
      </c>
      <c r="E2015" s="4" t="s">
        <v>1026</v>
      </c>
      <c r="F2015" s="3" t="s">
        <v>1061</v>
      </c>
      <c r="G2015" s="3" t="s">
        <v>1281</v>
      </c>
      <c r="H2015" s="3" t="s">
        <v>1020</v>
      </c>
      <c r="I2015" s="3" t="s">
        <v>1047</v>
      </c>
      <c r="J2015" s="3" t="s">
        <v>1022</v>
      </c>
      <c r="K2015" s="3" t="s">
        <v>1023</v>
      </c>
      <c r="L2015" s="5">
        <v>6.25</v>
      </c>
      <c r="M2015" s="4">
        <v>20</v>
      </c>
      <c r="N2015" s="5">
        <v>61.15</v>
      </c>
      <c r="O2015" s="5">
        <v>3.0575000000000001</v>
      </c>
      <c r="P2015" s="4">
        <v>106</v>
      </c>
      <c r="Q2015" s="6">
        <v>18.867924528301899</v>
      </c>
      <c r="R2015" s="7">
        <v>1.4056603773584899</v>
      </c>
      <c r="S2015" s="6">
        <v>0</v>
      </c>
      <c r="T2015" s="5">
        <v>0</v>
      </c>
      <c r="U2015" s="5">
        <v>0</v>
      </c>
      <c r="V2015" s="5">
        <f t="shared" si="39"/>
        <v>61.15</v>
      </c>
      <c r="W2015" s="4">
        <v>0</v>
      </c>
    </row>
    <row r="2016" spans="1:23" x14ac:dyDescent="0.25">
      <c r="A2016" s="3" t="s">
        <v>1041</v>
      </c>
      <c r="B2016" s="3" t="s">
        <v>1042</v>
      </c>
      <c r="C2016" s="3" t="s">
        <v>3985</v>
      </c>
      <c r="D2016" s="3" t="s">
        <v>185</v>
      </c>
      <c r="E2016" s="4" t="s">
        <v>1026</v>
      </c>
      <c r="F2016" s="3" t="s">
        <v>1061</v>
      </c>
      <c r="G2016" s="3" t="s">
        <v>1281</v>
      </c>
      <c r="H2016" s="3" t="s">
        <v>1020</v>
      </c>
      <c r="I2016" s="3" t="s">
        <v>1047</v>
      </c>
      <c r="J2016" s="3" t="s">
        <v>1022</v>
      </c>
      <c r="K2016" s="3" t="s">
        <v>1023</v>
      </c>
      <c r="L2016" s="5">
        <v>6.25</v>
      </c>
      <c r="M2016" s="4">
        <v>22</v>
      </c>
      <c r="N2016" s="5">
        <v>61.649999949999994</v>
      </c>
      <c r="O2016" s="5">
        <v>2.8022727249999999</v>
      </c>
      <c r="P2016" s="4">
        <v>341</v>
      </c>
      <c r="Q2016" s="6">
        <v>6.4516129032258096</v>
      </c>
      <c r="R2016" s="7">
        <v>1.6657771260997101</v>
      </c>
      <c r="S2016" s="6">
        <v>0</v>
      </c>
      <c r="T2016" s="5">
        <v>0</v>
      </c>
      <c r="U2016" s="5">
        <v>0</v>
      </c>
      <c r="V2016" s="5">
        <f t="shared" si="39"/>
        <v>61.649999949999994</v>
      </c>
      <c r="W2016" s="4">
        <v>0</v>
      </c>
    </row>
    <row r="2017" spans="1:23" x14ac:dyDescent="0.25">
      <c r="A2017" s="3" t="s">
        <v>1041</v>
      </c>
      <c r="B2017" s="3" t="s">
        <v>1042</v>
      </c>
      <c r="C2017" s="3" t="s">
        <v>3986</v>
      </c>
      <c r="D2017" s="3" t="s">
        <v>3987</v>
      </c>
      <c r="E2017" s="4" t="s">
        <v>1026</v>
      </c>
      <c r="F2017" s="3" t="s">
        <v>1629</v>
      </c>
      <c r="G2017" s="3" t="s">
        <v>1742</v>
      </c>
      <c r="H2017" s="3" t="s">
        <v>1020</v>
      </c>
      <c r="I2017" s="3" t="s">
        <v>1047</v>
      </c>
      <c r="J2017" s="3" t="s">
        <v>1022</v>
      </c>
      <c r="K2017" s="3" t="s">
        <v>1025</v>
      </c>
      <c r="L2017" s="5">
        <v>6.25</v>
      </c>
      <c r="M2017" s="4">
        <v>25</v>
      </c>
      <c r="N2017" s="5">
        <v>61.774999999999999</v>
      </c>
      <c r="O2017" s="5">
        <v>2.4710000000000001</v>
      </c>
      <c r="P2017" s="4">
        <v>531</v>
      </c>
      <c r="Q2017" s="6">
        <v>4.70809792843691</v>
      </c>
      <c r="R2017" s="7">
        <v>1.31167608286252</v>
      </c>
      <c r="S2017" s="6">
        <v>0</v>
      </c>
      <c r="T2017" s="5">
        <v>0</v>
      </c>
      <c r="U2017" s="5">
        <v>0</v>
      </c>
      <c r="V2017" s="5">
        <f t="shared" si="39"/>
        <v>61.774999999999999</v>
      </c>
      <c r="W2017" s="4">
        <v>0</v>
      </c>
    </row>
    <row r="2018" spans="1:23" x14ac:dyDescent="0.25">
      <c r="A2018" s="3" t="s">
        <v>1041</v>
      </c>
      <c r="B2018" s="3" t="s">
        <v>1042</v>
      </c>
      <c r="C2018" s="3" t="s">
        <v>3988</v>
      </c>
      <c r="D2018" s="3" t="s">
        <v>3989</v>
      </c>
      <c r="E2018" s="4" t="s">
        <v>1026</v>
      </c>
      <c r="F2018" s="3" t="s">
        <v>1241</v>
      </c>
      <c r="G2018" s="3" t="s">
        <v>1867</v>
      </c>
      <c r="H2018" s="3" t="s">
        <v>1020</v>
      </c>
      <c r="I2018" s="3" t="s">
        <v>1047</v>
      </c>
      <c r="J2018" s="3" t="s">
        <v>1022</v>
      </c>
      <c r="K2018" s="3" t="s">
        <v>1025</v>
      </c>
      <c r="L2018" s="5">
        <v>6.25</v>
      </c>
      <c r="M2018" s="4">
        <v>42</v>
      </c>
      <c r="N2018" s="5">
        <v>61.824999599999998</v>
      </c>
      <c r="O2018" s="5">
        <v>1.4720237999999999</v>
      </c>
      <c r="P2018" s="4">
        <v>459</v>
      </c>
      <c r="Q2018" s="6">
        <v>9.1503267973856204</v>
      </c>
      <c r="R2018" s="7">
        <v>1.9755991285403001</v>
      </c>
      <c r="S2018" s="6">
        <v>0</v>
      </c>
      <c r="T2018" s="5">
        <v>0</v>
      </c>
      <c r="U2018" s="5">
        <v>0</v>
      </c>
      <c r="V2018" s="5">
        <f t="shared" si="39"/>
        <v>61.824999599999998</v>
      </c>
      <c r="W2018" s="4">
        <v>0</v>
      </c>
    </row>
    <row r="2019" spans="1:23" x14ac:dyDescent="0.25">
      <c r="A2019" s="3" t="s">
        <v>1041</v>
      </c>
      <c r="B2019" s="3" t="s">
        <v>1042</v>
      </c>
      <c r="C2019" s="3" t="s">
        <v>3990</v>
      </c>
      <c r="D2019" s="3" t="s">
        <v>93</v>
      </c>
      <c r="E2019" s="4" t="s">
        <v>1026</v>
      </c>
      <c r="F2019" s="3" t="s">
        <v>1061</v>
      </c>
      <c r="G2019" s="3" t="s">
        <v>1281</v>
      </c>
      <c r="H2019" s="3" t="s">
        <v>1020</v>
      </c>
      <c r="I2019" s="3" t="s">
        <v>1047</v>
      </c>
      <c r="J2019" s="3" t="s">
        <v>1022</v>
      </c>
      <c r="K2019" s="3" t="s">
        <v>1023</v>
      </c>
      <c r="L2019" s="5">
        <v>6.25</v>
      </c>
      <c r="M2019" s="4">
        <v>22</v>
      </c>
      <c r="N2019" s="5">
        <v>61.999999875000007</v>
      </c>
      <c r="O2019" s="5">
        <v>2.8181818125000002</v>
      </c>
      <c r="P2019" s="4">
        <v>1005</v>
      </c>
      <c r="Q2019" s="6">
        <v>2.1890547263681599</v>
      </c>
      <c r="R2019" s="7">
        <v>1.29093532338308</v>
      </c>
      <c r="S2019" s="6">
        <v>0</v>
      </c>
      <c r="T2019" s="5">
        <v>0</v>
      </c>
      <c r="U2019" s="5">
        <v>0</v>
      </c>
      <c r="V2019" s="5">
        <f t="shared" si="39"/>
        <v>61.999999875000007</v>
      </c>
      <c r="W2019" s="4">
        <v>0</v>
      </c>
    </row>
    <row r="2020" spans="1:23" x14ac:dyDescent="0.25">
      <c r="A2020" s="3" t="s">
        <v>1041</v>
      </c>
      <c r="B2020" s="3" t="s">
        <v>1042</v>
      </c>
      <c r="C2020" s="3" t="s">
        <v>3991</v>
      </c>
      <c r="D2020" s="3" t="s">
        <v>1282</v>
      </c>
      <c r="E2020" s="4" t="s">
        <v>1026</v>
      </c>
      <c r="F2020" s="3" t="s">
        <v>1018</v>
      </c>
      <c r="G2020" s="3" t="s">
        <v>52</v>
      </c>
      <c r="H2020" s="3" t="s">
        <v>1020</v>
      </c>
      <c r="I2020" s="3" t="s">
        <v>1047</v>
      </c>
      <c r="J2020" s="3" t="s">
        <v>1022</v>
      </c>
      <c r="K2020" s="3" t="s">
        <v>1039</v>
      </c>
      <c r="L2020" s="5">
        <v>6.25</v>
      </c>
      <c r="M2020" s="4">
        <v>26</v>
      </c>
      <c r="N2020" s="5">
        <v>62.624999775000006</v>
      </c>
      <c r="O2020" s="5">
        <v>2.4086538375000002</v>
      </c>
      <c r="P2020" s="4">
        <v>865</v>
      </c>
      <c r="Q2020" s="6">
        <v>3.00578034682081</v>
      </c>
      <c r="R2020" s="7">
        <v>1.4609248554913301</v>
      </c>
      <c r="S2020" s="6">
        <v>0</v>
      </c>
      <c r="T2020" s="5">
        <v>0</v>
      </c>
      <c r="U2020" s="5">
        <v>0</v>
      </c>
      <c r="V2020" s="5">
        <f t="shared" si="39"/>
        <v>62.624999775000006</v>
      </c>
      <c r="W2020" s="4">
        <v>0</v>
      </c>
    </row>
    <row r="2021" spans="1:23" x14ac:dyDescent="0.25">
      <c r="A2021" s="3" t="s">
        <v>1041</v>
      </c>
      <c r="B2021" s="3" t="s">
        <v>1042</v>
      </c>
      <c r="C2021" s="3" t="s">
        <v>3992</v>
      </c>
      <c r="D2021" s="3" t="s">
        <v>2538</v>
      </c>
      <c r="E2021" s="4" t="s">
        <v>1026</v>
      </c>
      <c r="F2021" s="3" t="s">
        <v>1018</v>
      </c>
      <c r="G2021" s="3" t="s">
        <v>774</v>
      </c>
      <c r="H2021" s="3" t="s">
        <v>1020</v>
      </c>
      <c r="I2021" s="3" t="s">
        <v>1047</v>
      </c>
      <c r="J2021" s="3" t="s">
        <v>1022</v>
      </c>
      <c r="K2021" s="3" t="s">
        <v>1039</v>
      </c>
      <c r="L2021" s="5">
        <v>6.25</v>
      </c>
      <c r="M2021" s="4">
        <v>18</v>
      </c>
      <c r="N2021" s="5">
        <v>62.687499974999994</v>
      </c>
      <c r="O2021" s="5">
        <v>3.4826388874999998</v>
      </c>
      <c r="P2021" s="4">
        <v>2821</v>
      </c>
      <c r="Q2021" s="6">
        <v>0.63807160581354094</v>
      </c>
      <c r="R2021" s="7">
        <v>2.4886919532080798</v>
      </c>
      <c r="S2021" s="6">
        <v>0</v>
      </c>
      <c r="T2021" s="5">
        <v>0</v>
      </c>
      <c r="U2021" s="5">
        <v>0</v>
      </c>
      <c r="V2021" s="5">
        <f t="shared" si="39"/>
        <v>62.687499974999994</v>
      </c>
      <c r="W2021" s="4">
        <v>0</v>
      </c>
    </row>
    <row r="2022" spans="1:23" x14ac:dyDescent="0.25">
      <c r="A2022" s="3" t="s">
        <v>1041</v>
      </c>
      <c r="B2022" s="3" t="s">
        <v>1042</v>
      </c>
      <c r="C2022" s="3" t="s">
        <v>2539</v>
      </c>
      <c r="D2022" s="3" t="s">
        <v>1336</v>
      </c>
      <c r="E2022" s="4" t="s">
        <v>1026</v>
      </c>
      <c r="F2022" s="3" t="s">
        <v>1018</v>
      </c>
      <c r="G2022" s="3" t="s">
        <v>190</v>
      </c>
      <c r="H2022" s="3" t="s">
        <v>1020</v>
      </c>
      <c r="I2022" s="3" t="s">
        <v>1047</v>
      </c>
      <c r="J2022" s="3" t="s">
        <v>1022</v>
      </c>
      <c r="K2022" s="3" t="s">
        <v>1025</v>
      </c>
      <c r="L2022" s="5">
        <v>6.25</v>
      </c>
      <c r="M2022" s="4">
        <v>29</v>
      </c>
      <c r="N2022" s="5">
        <v>63.412499825000012</v>
      </c>
      <c r="O2022" s="5">
        <v>2.1866379250000003</v>
      </c>
      <c r="P2022" s="4">
        <v>2758</v>
      </c>
      <c r="Q2022" s="6">
        <v>1.05148658448151</v>
      </c>
      <c r="R2022" s="7">
        <v>2.0328136330674398</v>
      </c>
      <c r="S2022" s="6">
        <v>0</v>
      </c>
      <c r="T2022" s="5">
        <v>0</v>
      </c>
      <c r="U2022" s="5">
        <v>0</v>
      </c>
      <c r="V2022" s="5">
        <f t="shared" si="39"/>
        <v>63.412499825000012</v>
      </c>
      <c r="W2022" s="4">
        <v>0</v>
      </c>
    </row>
    <row r="2023" spans="1:23" x14ac:dyDescent="0.25">
      <c r="A2023" s="3" t="s">
        <v>1041</v>
      </c>
      <c r="B2023" s="3" t="s">
        <v>1042</v>
      </c>
      <c r="C2023" s="3" t="s">
        <v>2540</v>
      </c>
      <c r="D2023" s="3" t="s">
        <v>1209</v>
      </c>
      <c r="E2023" s="4" t="s">
        <v>1026</v>
      </c>
      <c r="F2023" s="3" t="s">
        <v>1045</v>
      </c>
      <c r="G2023" s="3" t="s">
        <v>4</v>
      </c>
      <c r="H2023" s="3" t="s">
        <v>1020</v>
      </c>
      <c r="I2023" s="3" t="s">
        <v>1047</v>
      </c>
      <c r="J2023" s="3" t="s">
        <v>1022</v>
      </c>
      <c r="K2023" s="3" t="s">
        <v>1039</v>
      </c>
      <c r="L2023" s="5">
        <v>6.25</v>
      </c>
      <c r="M2023" s="4">
        <v>27</v>
      </c>
      <c r="N2023" s="5">
        <v>63.599999850000003</v>
      </c>
      <c r="O2023" s="5">
        <v>2.3555555500000001</v>
      </c>
      <c r="P2023" s="4">
        <v>1013</v>
      </c>
      <c r="Q2023" s="6">
        <v>2.6653504442250702</v>
      </c>
      <c r="R2023" s="7">
        <v>1.57936821322804</v>
      </c>
      <c r="S2023" s="6">
        <v>0</v>
      </c>
      <c r="T2023" s="5">
        <v>0</v>
      </c>
      <c r="U2023" s="5">
        <v>0</v>
      </c>
      <c r="V2023" s="5">
        <f t="shared" si="39"/>
        <v>63.599999850000003</v>
      </c>
      <c r="W2023" s="4">
        <v>0</v>
      </c>
    </row>
    <row r="2024" spans="1:23" x14ac:dyDescent="0.25">
      <c r="A2024" s="3" t="s">
        <v>1041</v>
      </c>
      <c r="B2024" s="3" t="s">
        <v>1042</v>
      </c>
      <c r="C2024" s="3" t="s">
        <v>2541</v>
      </c>
      <c r="D2024" s="3" t="s">
        <v>2542</v>
      </c>
      <c r="E2024" s="4" t="s">
        <v>1026</v>
      </c>
      <c r="F2024" s="3" t="s">
        <v>1241</v>
      </c>
      <c r="G2024" s="3" t="s">
        <v>1249</v>
      </c>
      <c r="H2024" s="3" t="s">
        <v>1020</v>
      </c>
      <c r="I2024" s="3" t="s">
        <v>1047</v>
      </c>
      <c r="J2024" s="3" t="s">
        <v>1022</v>
      </c>
      <c r="K2024" s="3" t="s">
        <v>1025</v>
      </c>
      <c r="L2024" s="5">
        <v>6.25</v>
      </c>
      <c r="M2024" s="4">
        <v>43</v>
      </c>
      <c r="N2024" s="5">
        <v>63.937499800000005</v>
      </c>
      <c r="O2024" s="5">
        <v>1.4869186000000001</v>
      </c>
      <c r="P2024" s="4">
        <v>625</v>
      </c>
      <c r="Q2024" s="6">
        <v>6.88</v>
      </c>
      <c r="R2024" s="7">
        <v>2.2231999999999998</v>
      </c>
      <c r="S2024" s="6">
        <v>0</v>
      </c>
      <c r="T2024" s="5">
        <v>0</v>
      </c>
      <c r="U2024" s="5">
        <v>0</v>
      </c>
      <c r="V2024" s="5">
        <f t="shared" si="39"/>
        <v>63.937499800000005</v>
      </c>
      <c r="W2024" s="4">
        <v>0</v>
      </c>
    </row>
    <row r="2025" spans="1:23" x14ac:dyDescent="0.25">
      <c r="A2025" s="3" t="s">
        <v>1041</v>
      </c>
      <c r="B2025" s="3" t="s">
        <v>1042</v>
      </c>
      <c r="C2025" s="3" t="s">
        <v>2543</v>
      </c>
      <c r="D2025" s="3" t="s">
        <v>860</v>
      </c>
      <c r="E2025" s="4" t="s">
        <v>1026</v>
      </c>
      <c r="F2025" s="3" t="s">
        <v>1241</v>
      </c>
      <c r="G2025" s="3" t="s">
        <v>114</v>
      </c>
      <c r="H2025" s="3" t="s">
        <v>1020</v>
      </c>
      <c r="I2025" s="3" t="s">
        <v>1047</v>
      </c>
      <c r="J2025" s="3" t="s">
        <v>1022</v>
      </c>
      <c r="K2025" s="3" t="s">
        <v>1025</v>
      </c>
      <c r="L2025" s="5">
        <v>6.25</v>
      </c>
      <c r="M2025" s="4">
        <v>29</v>
      </c>
      <c r="N2025" s="5">
        <v>64.562499899999992</v>
      </c>
      <c r="O2025" s="5">
        <v>2.2262930999999999</v>
      </c>
      <c r="P2025" s="4">
        <v>1570</v>
      </c>
      <c r="Q2025" s="6">
        <v>1.8471337579617799</v>
      </c>
      <c r="R2025" s="7">
        <v>1.52891719745223</v>
      </c>
      <c r="S2025" s="6">
        <v>0</v>
      </c>
      <c r="T2025" s="5">
        <v>0</v>
      </c>
      <c r="U2025" s="5">
        <v>0</v>
      </c>
      <c r="V2025" s="5">
        <f t="shared" si="39"/>
        <v>64.562499899999992</v>
      </c>
      <c r="W2025" s="4">
        <v>0</v>
      </c>
    </row>
    <row r="2026" spans="1:23" x14ac:dyDescent="0.25">
      <c r="A2026" s="3" t="s">
        <v>1041</v>
      </c>
      <c r="B2026" s="3" t="s">
        <v>1042</v>
      </c>
      <c r="C2026" s="3" t="s">
        <v>2544</v>
      </c>
      <c r="D2026" s="3" t="s">
        <v>246</v>
      </c>
      <c r="E2026" s="4" t="s">
        <v>1026</v>
      </c>
      <c r="F2026" s="3" t="s">
        <v>1018</v>
      </c>
      <c r="G2026" s="3" t="s">
        <v>1238</v>
      </c>
      <c r="H2026" s="3" t="s">
        <v>1020</v>
      </c>
      <c r="I2026" s="3" t="s">
        <v>1047</v>
      </c>
      <c r="J2026" s="3" t="s">
        <v>1022</v>
      </c>
      <c r="K2026" s="3" t="s">
        <v>1025</v>
      </c>
      <c r="L2026" s="5">
        <v>6.25</v>
      </c>
      <c r="M2026" s="4">
        <v>54</v>
      </c>
      <c r="N2026" s="5">
        <v>65.199999599999998</v>
      </c>
      <c r="O2026" s="5">
        <v>1.2074073999999999</v>
      </c>
      <c r="P2026" s="4">
        <v>1262</v>
      </c>
      <c r="Q2026" s="6">
        <v>4.2789223454833598</v>
      </c>
      <c r="R2026" s="7">
        <v>5.0905705229793998</v>
      </c>
      <c r="S2026" s="6">
        <v>0</v>
      </c>
      <c r="T2026" s="5">
        <v>0</v>
      </c>
      <c r="U2026" s="5">
        <v>0</v>
      </c>
      <c r="V2026" s="5">
        <f t="shared" si="39"/>
        <v>65.199999599999998</v>
      </c>
      <c r="W2026" s="4">
        <v>0</v>
      </c>
    </row>
    <row r="2027" spans="1:23" x14ac:dyDescent="0.25">
      <c r="A2027" s="3" t="s">
        <v>1041</v>
      </c>
      <c r="B2027" s="3" t="s">
        <v>1042</v>
      </c>
      <c r="C2027" s="3" t="s">
        <v>2545</v>
      </c>
      <c r="D2027" s="3" t="s">
        <v>3082</v>
      </c>
      <c r="E2027" s="4" t="s">
        <v>1026</v>
      </c>
      <c r="F2027" s="3" t="s">
        <v>1085</v>
      </c>
      <c r="G2027" s="3" t="s">
        <v>923</v>
      </c>
      <c r="H2027" s="3" t="s">
        <v>1020</v>
      </c>
      <c r="I2027" s="3" t="s">
        <v>1047</v>
      </c>
      <c r="J2027" s="3" t="s">
        <v>1022</v>
      </c>
      <c r="K2027" s="3" t="s">
        <v>1025</v>
      </c>
      <c r="L2027" s="5">
        <v>6.25</v>
      </c>
      <c r="M2027" s="4">
        <v>18</v>
      </c>
      <c r="N2027" s="5">
        <v>65.549999924999995</v>
      </c>
      <c r="O2027" s="5">
        <v>3.6416666625</v>
      </c>
      <c r="P2027" s="4">
        <v>1693</v>
      </c>
      <c r="Q2027" s="6">
        <v>1.06320141760189</v>
      </c>
      <c r="R2027" s="7">
        <v>1.9524099232132299</v>
      </c>
      <c r="S2027" s="6">
        <v>0</v>
      </c>
      <c r="T2027" s="5">
        <v>0</v>
      </c>
      <c r="U2027" s="5">
        <v>0</v>
      </c>
      <c r="V2027" s="5">
        <f t="shared" si="39"/>
        <v>65.549999924999995</v>
      </c>
      <c r="W2027" s="4">
        <v>0</v>
      </c>
    </row>
    <row r="2028" spans="1:23" x14ac:dyDescent="0.25">
      <c r="A2028" s="3" t="s">
        <v>1041</v>
      </c>
      <c r="B2028" s="3" t="s">
        <v>1042</v>
      </c>
      <c r="C2028" s="3" t="s">
        <v>2546</v>
      </c>
      <c r="D2028" s="3" t="s">
        <v>2547</v>
      </c>
      <c r="E2028" s="4" t="s">
        <v>1026</v>
      </c>
      <c r="F2028" s="3" t="s">
        <v>1241</v>
      </c>
      <c r="G2028" s="3" t="s">
        <v>2548</v>
      </c>
      <c r="H2028" s="3" t="s">
        <v>1020</v>
      </c>
      <c r="I2028" s="3" t="s">
        <v>1047</v>
      </c>
      <c r="J2028" s="3" t="s">
        <v>1022</v>
      </c>
      <c r="K2028" s="3" t="s">
        <v>1025</v>
      </c>
      <c r="L2028" s="5">
        <v>6.25</v>
      </c>
      <c r="M2028" s="4">
        <v>25</v>
      </c>
      <c r="N2028" s="5">
        <v>65.587500000000006</v>
      </c>
      <c r="O2028" s="5">
        <v>2.6235000000000004</v>
      </c>
      <c r="P2028" s="4">
        <v>395</v>
      </c>
      <c r="Q2028" s="6">
        <v>6.3291139240506302</v>
      </c>
      <c r="R2028" s="7">
        <v>1.0830379746835399</v>
      </c>
      <c r="S2028" s="6">
        <v>0</v>
      </c>
      <c r="T2028" s="5">
        <v>0</v>
      </c>
      <c r="U2028" s="5">
        <v>0</v>
      </c>
      <c r="V2028" s="5">
        <f t="shared" si="39"/>
        <v>65.587500000000006</v>
      </c>
      <c r="W2028" s="4">
        <v>0</v>
      </c>
    </row>
    <row r="2029" spans="1:23" x14ac:dyDescent="0.25">
      <c r="A2029" s="3" t="s">
        <v>1041</v>
      </c>
      <c r="B2029" s="3" t="s">
        <v>1042</v>
      </c>
      <c r="C2029" s="3" t="s">
        <v>2549</v>
      </c>
      <c r="D2029" s="3" t="s">
        <v>2550</v>
      </c>
      <c r="E2029" s="4" t="s">
        <v>1026</v>
      </c>
      <c r="F2029" s="3" t="s">
        <v>1241</v>
      </c>
      <c r="G2029" s="3" t="s">
        <v>824</v>
      </c>
      <c r="H2029" s="3" t="s">
        <v>1020</v>
      </c>
      <c r="I2029" s="3" t="s">
        <v>1047</v>
      </c>
      <c r="J2029" s="3" t="s">
        <v>1022</v>
      </c>
      <c r="K2029" s="3" t="s">
        <v>1025</v>
      </c>
      <c r="L2029" s="5">
        <v>6.25</v>
      </c>
      <c r="M2029" s="4">
        <v>27</v>
      </c>
      <c r="N2029" s="5">
        <v>65.999999812500008</v>
      </c>
      <c r="O2029" s="5">
        <v>2.4444444375000001</v>
      </c>
      <c r="P2029" s="4">
        <v>120</v>
      </c>
      <c r="Q2029" s="6">
        <v>22.5</v>
      </c>
      <c r="R2029" s="7">
        <v>1.19333333333333</v>
      </c>
      <c r="S2029" s="6">
        <v>0</v>
      </c>
      <c r="T2029" s="5">
        <v>0</v>
      </c>
      <c r="U2029" s="5">
        <v>0</v>
      </c>
      <c r="V2029" s="5">
        <f t="shared" si="39"/>
        <v>65.999999812500008</v>
      </c>
      <c r="W2029" s="4">
        <v>0</v>
      </c>
    </row>
    <row r="2030" spans="1:23" x14ac:dyDescent="0.25">
      <c r="A2030" s="3" t="s">
        <v>1041</v>
      </c>
      <c r="B2030" s="3" t="s">
        <v>1042</v>
      </c>
      <c r="C2030" s="3" t="s">
        <v>2551</v>
      </c>
      <c r="D2030" s="3" t="s">
        <v>427</v>
      </c>
      <c r="E2030" s="4" t="s">
        <v>1026</v>
      </c>
      <c r="F2030" s="3" t="s">
        <v>1241</v>
      </c>
      <c r="G2030" s="3" t="s">
        <v>1611</v>
      </c>
      <c r="H2030" s="3" t="s">
        <v>405</v>
      </c>
      <c r="I2030" s="3" t="s">
        <v>1047</v>
      </c>
      <c r="J2030" s="3" t="s">
        <v>1022</v>
      </c>
      <c r="K2030" s="3" t="s">
        <v>1025</v>
      </c>
      <c r="L2030" s="5">
        <v>6.25</v>
      </c>
      <c r="M2030" s="4">
        <v>26</v>
      </c>
      <c r="N2030" s="5">
        <v>66.512499950000006</v>
      </c>
      <c r="O2030" s="5">
        <v>2.558173075</v>
      </c>
      <c r="P2030" s="4">
        <v>829</v>
      </c>
      <c r="Q2030" s="6">
        <v>3.1363088057901098</v>
      </c>
      <c r="R2030" s="7">
        <v>1.6925211097708099</v>
      </c>
      <c r="S2030" s="6">
        <v>0</v>
      </c>
      <c r="T2030" s="5">
        <v>0</v>
      </c>
      <c r="U2030" s="5">
        <v>0</v>
      </c>
      <c r="V2030" s="5">
        <f t="shared" si="39"/>
        <v>66.512499950000006</v>
      </c>
      <c r="W2030" s="4">
        <v>0</v>
      </c>
    </row>
    <row r="2031" spans="1:23" x14ac:dyDescent="0.25">
      <c r="A2031" s="3" t="s">
        <v>1041</v>
      </c>
      <c r="B2031" s="3" t="s">
        <v>1042</v>
      </c>
      <c r="C2031" s="3" t="s">
        <v>2552</v>
      </c>
      <c r="D2031" s="3" t="s">
        <v>1434</v>
      </c>
      <c r="E2031" s="4" t="s">
        <v>1026</v>
      </c>
      <c r="F2031" s="3" t="s">
        <v>1018</v>
      </c>
      <c r="G2031" s="3" t="s">
        <v>52</v>
      </c>
      <c r="H2031" s="3" t="s">
        <v>1020</v>
      </c>
      <c r="I2031" s="3" t="s">
        <v>1047</v>
      </c>
      <c r="J2031" s="3" t="s">
        <v>1022</v>
      </c>
      <c r="K2031" s="3" t="s">
        <v>1039</v>
      </c>
      <c r="L2031" s="5">
        <v>6.25</v>
      </c>
      <c r="M2031" s="4">
        <v>33</v>
      </c>
      <c r="N2031" s="5">
        <v>66.712499700000009</v>
      </c>
      <c r="O2031" s="5">
        <v>2.0215909000000001</v>
      </c>
      <c r="P2031" s="4">
        <v>576</v>
      </c>
      <c r="Q2031" s="6">
        <v>5.7291666666666696</v>
      </c>
      <c r="R2031" s="7">
        <v>1.2723958333333301</v>
      </c>
      <c r="S2031" s="6">
        <v>0</v>
      </c>
      <c r="T2031" s="5">
        <v>0</v>
      </c>
      <c r="U2031" s="5">
        <v>0</v>
      </c>
      <c r="V2031" s="5">
        <f t="shared" si="39"/>
        <v>66.712499700000009</v>
      </c>
      <c r="W2031" s="4">
        <v>0</v>
      </c>
    </row>
    <row r="2032" spans="1:23" x14ac:dyDescent="0.25">
      <c r="A2032" s="3" t="s">
        <v>1041</v>
      </c>
      <c r="B2032" s="3" t="s">
        <v>1042</v>
      </c>
      <c r="C2032" s="3" t="s">
        <v>2553</v>
      </c>
      <c r="D2032" s="3" t="s">
        <v>2554</v>
      </c>
      <c r="E2032" s="4" t="s">
        <v>1026</v>
      </c>
      <c r="F2032" s="3" t="s">
        <v>1241</v>
      </c>
      <c r="G2032" s="3" t="s">
        <v>1611</v>
      </c>
      <c r="H2032" s="3" t="s">
        <v>1020</v>
      </c>
      <c r="I2032" s="3" t="s">
        <v>1047</v>
      </c>
      <c r="J2032" s="3" t="s">
        <v>1022</v>
      </c>
      <c r="K2032" s="3" t="s">
        <v>1025</v>
      </c>
      <c r="L2032" s="5">
        <v>6.25</v>
      </c>
      <c r="M2032" s="4">
        <v>31</v>
      </c>
      <c r="N2032" s="5">
        <v>67.849999925000006</v>
      </c>
      <c r="O2032" s="5">
        <v>2.1887096750000001</v>
      </c>
      <c r="P2032" s="4">
        <v>555</v>
      </c>
      <c r="Q2032" s="6">
        <v>5.5855855855855898</v>
      </c>
      <c r="R2032" s="7">
        <v>1.51567567567568</v>
      </c>
      <c r="S2032" s="6">
        <v>0</v>
      </c>
      <c r="T2032" s="5">
        <v>0</v>
      </c>
      <c r="U2032" s="5">
        <v>0</v>
      </c>
      <c r="V2032" s="5">
        <f t="shared" si="39"/>
        <v>67.849999925000006</v>
      </c>
      <c r="W2032" s="4">
        <v>0</v>
      </c>
    </row>
    <row r="2033" spans="1:23" x14ac:dyDescent="0.25">
      <c r="A2033" s="3" t="s">
        <v>1041</v>
      </c>
      <c r="B2033" s="3" t="s">
        <v>1042</v>
      </c>
      <c r="C2033" s="3" t="s">
        <v>2555</v>
      </c>
      <c r="D2033" s="3" t="s">
        <v>2556</v>
      </c>
      <c r="E2033" s="4" t="s">
        <v>1026</v>
      </c>
      <c r="F2033" s="3" t="s">
        <v>1018</v>
      </c>
      <c r="G2033" s="3" t="s">
        <v>746</v>
      </c>
      <c r="H2033" s="3" t="s">
        <v>1020</v>
      </c>
      <c r="I2033" s="3" t="s">
        <v>1047</v>
      </c>
      <c r="J2033" s="3" t="s">
        <v>1022</v>
      </c>
      <c r="K2033" s="3" t="s">
        <v>1039</v>
      </c>
      <c r="L2033" s="5">
        <v>6.25</v>
      </c>
      <c r="M2033" s="4">
        <v>36</v>
      </c>
      <c r="N2033" s="5">
        <v>67.987499850000006</v>
      </c>
      <c r="O2033" s="5">
        <v>1.8885416625000002</v>
      </c>
      <c r="P2033" s="4">
        <v>1667</v>
      </c>
      <c r="Q2033" s="6">
        <v>2.1595680863827198</v>
      </c>
      <c r="R2033" s="7">
        <v>1.98002399520096</v>
      </c>
      <c r="S2033" s="6">
        <v>0</v>
      </c>
      <c r="T2033" s="5">
        <v>0</v>
      </c>
      <c r="U2033" s="5">
        <v>0</v>
      </c>
      <c r="V2033" s="5">
        <f t="shared" si="39"/>
        <v>67.987499850000006</v>
      </c>
      <c r="W2033" s="4">
        <v>0</v>
      </c>
    </row>
    <row r="2034" spans="1:23" x14ac:dyDescent="0.25">
      <c r="A2034" s="3" t="s">
        <v>1041</v>
      </c>
      <c r="B2034" s="3" t="s">
        <v>1042</v>
      </c>
      <c r="C2034" s="3" t="s">
        <v>2557</v>
      </c>
      <c r="D2034" s="3" t="s">
        <v>2142</v>
      </c>
      <c r="E2034" s="4" t="s">
        <v>1026</v>
      </c>
      <c r="F2034" s="3" t="s">
        <v>1241</v>
      </c>
      <c r="G2034" s="3" t="s">
        <v>3831</v>
      </c>
      <c r="H2034" s="3" t="s">
        <v>1020</v>
      </c>
      <c r="I2034" s="3" t="s">
        <v>1047</v>
      </c>
      <c r="J2034" s="3" t="s">
        <v>1022</v>
      </c>
      <c r="K2034" s="3" t="s">
        <v>1025</v>
      </c>
      <c r="L2034" s="5">
        <v>6.25</v>
      </c>
      <c r="M2034" s="4">
        <v>18</v>
      </c>
      <c r="N2034" s="5">
        <v>68.262499800000001</v>
      </c>
      <c r="O2034" s="5">
        <v>3.7923610999999999</v>
      </c>
      <c r="P2034" s="4">
        <v>427</v>
      </c>
      <c r="Q2034" s="6">
        <v>4.2154566744730699</v>
      </c>
      <c r="R2034" s="7">
        <v>1.94121779859485</v>
      </c>
      <c r="S2034" s="6">
        <v>0</v>
      </c>
      <c r="T2034" s="5">
        <v>0</v>
      </c>
      <c r="U2034" s="5">
        <v>0</v>
      </c>
      <c r="V2034" s="5">
        <f t="shared" si="39"/>
        <v>68.262499800000001</v>
      </c>
      <c r="W2034" s="4">
        <v>0</v>
      </c>
    </row>
    <row r="2035" spans="1:23" x14ac:dyDescent="0.25">
      <c r="A2035" s="3" t="s">
        <v>1041</v>
      </c>
      <c r="B2035" s="3" t="s">
        <v>1042</v>
      </c>
      <c r="C2035" s="3" t="s">
        <v>2558</v>
      </c>
      <c r="D2035" s="3" t="s">
        <v>1478</v>
      </c>
      <c r="E2035" s="4" t="s">
        <v>1026</v>
      </c>
      <c r="F2035" s="3" t="s">
        <v>1241</v>
      </c>
      <c r="G2035" s="3" t="s">
        <v>851</v>
      </c>
      <c r="H2035" s="3" t="s">
        <v>1020</v>
      </c>
      <c r="I2035" s="3" t="s">
        <v>1047</v>
      </c>
      <c r="J2035" s="3" t="s">
        <v>1022</v>
      </c>
      <c r="K2035" s="3" t="s">
        <v>1025</v>
      </c>
      <c r="L2035" s="5">
        <v>6.25</v>
      </c>
      <c r="M2035" s="4">
        <v>28</v>
      </c>
      <c r="N2035" s="5">
        <v>68.775000000000006</v>
      </c>
      <c r="O2035" s="5">
        <v>2.4562499999999998</v>
      </c>
      <c r="P2035" s="4">
        <v>1385</v>
      </c>
      <c r="Q2035" s="6">
        <v>2.02166064981949</v>
      </c>
      <c r="R2035" s="7">
        <v>1.52245487364621</v>
      </c>
      <c r="S2035" s="6">
        <v>0</v>
      </c>
      <c r="T2035" s="5">
        <v>0</v>
      </c>
      <c r="U2035" s="5">
        <v>0</v>
      </c>
      <c r="V2035" s="5">
        <f t="shared" si="39"/>
        <v>68.775000000000006</v>
      </c>
      <c r="W2035" s="4">
        <v>0</v>
      </c>
    </row>
    <row r="2036" spans="1:23" x14ac:dyDescent="0.25">
      <c r="A2036" s="3" t="s">
        <v>1041</v>
      </c>
      <c r="B2036" s="3" t="s">
        <v>1042</v>
      </c>
      <c r="C2036" s="3" t="s">
        <v>2559</v>
      </c>
      <c r="D2036" s="3" t="s">
        <v>1084</v>
      </c>
      <c r="E2036" s="4" t="s">
        <v>1026</v>
      </c>
      <c r="F2036" s="3" t="s">
        <v>1273</v>
      </c>
      <c r="G2036" s="3" t="s">
        <v>1274</v>
      </c>
      <c r="H2036" s="3" t="s">
        <v>1020</v>
      </c>
      <c r="I2036" s="3" t="s">
        <v>1047</v>
      </c>
      <c r="J2036" s="3" t="s">
        <v>1022</v>
      </c>
      <c r="K2036" s="3" t="s">
        <v>1039</v>
      </c>
      <c r="L2036" s="5">
        <v>6.25</v>
      </c>
      <c r="M2036" s="4">
        <v>35</v>
      </c>
      <c r="N2036" s="5">
        <v>68.999999687499994</v>
      </c>
      <c r="O2036" s="5">
        <v>1.9714285624999999</v>
      </c>
      <c r="P2036" s="4">
        <v>148</v>
      </c>
      <c r="Q2036" s="6">
        <v>23.648648648648599</v>
      </c>
      <c r="R2036" s="7">
        <v>1.1189189189189199</v>
      </c>
      <c r="S2036" s="6">
        <v>0</v>
      </c>
      <c r="T2036" s="5">
        <v>0</v>
      </c>
      <c r="U2036" s="5">
        <v>0</v>
      </c>
      <c r="V2036" s="5">
        <f t="shared" si="39"/>
        <v>68.999999687499994</v>
      </c>
      <c r="W2036" s="4">
        <v>0</v>
      </c>
    </row>
    <row r="2037" spans="1:23" x14ac:dyDescent="0.25">
      <c r="A2037" s="3" t="s">
        <v>1041</v>
      </c>
      <c r="B2037" s="3" t="s">
        <v>1042</v>
      </c>
      <c r="C2037" s="3" t="s">
        <v>2560</v>
      </c>
      <c r="D2037" s="3" t="s">
        <v>275</v>
      </c>
      <c r="E2037" s="4" t="s">
        <v>1026</v>
      </c>
      <c r="F2037" s="3" t="s">
        <v>1241</v>
      </c>
      <c r="G2037" s="3" t="s">
        <v>265</v>
      </c>
      <c r="H2037" s="3" t="s">
        <v>38</v>
      </c>
      <c r="I2037" s="3" t="s">
        <v>1047</v>
      </c>
      <c r="J2037" s="3" t="s">
        <v>1022</v>
      </c>
      <c r="K2037" s="3" t="s">
        <v>1025</v>
      </c>
      <c r="L2037" s="5">
        <v>6.25</v>
      </c>
      <c r="M2037" s="4">
        <v>38</v>
      </c>
      <c r="N2037" s="5">
        <v>69.0999999</v>
      </c>
      <c r="O2037" s="5">
        <v>1.81842105</v>
      </c>
      <c r="P2037" s="4">
        <v>636</v>
      </c>
      <c r="Q2037" s="6">
        <v>5.9748427672956002</v>
      </c>
      <c r="R2037" s="7">
        <v>1.64418238993711</v>
      </c>
      <c r="S2037" s="6">
        <v>0</v>
      </c>
      <c r="T2037" s="5">
        <v>0</v>
      </c>
      <c r="U2037" s="5">
        <v>0</v>
      </c>
      <c r="V2037" s="5">
        <f t="shared" si="39"/>
        <v>69.0999999</v>
      </c>
      <c r="W2037" s="4">
        <v>0</v>
      </c>
    </row>
    <row r="2038" spans="1:23" x14ac:dyDescent="0.25">
      <c r="A2038" s="3" t="s">
        <v>1041</v>
      </c>
      <c r="B2038" s="3" t="s">
        <v>1042</v>
      </c>
      <c r="C2038" s="3" t="s">
        <v>2561</v>
      </c>
      <c r="D2038" s="3" t="s">
        <v>2562</v>
      </c>
      <c r="E2038" s="4" t="s">
        <v>1026</v>
      </c>
      <c r="F2038" s="3" t="s">
        <v>1018</v>
      </c>
      <c r="G2038" s="3" t="s">
        <v>746</v>
      </c>
      <c r="H2038" s="3" t="s">
        <v>1020</v>
      </c>
      <c r="I2038" s="3" t="s">
        <v>1047</v>
      </c>
      <c r="J2038" s="3" t="s">
        <v>1022</v>
      </c>
      <c r="K2038" s="3" t="s">
        <v>1039</v>
      </c>
      <c r="L2038" s="5">
        <v>6.25</v>
      </c>
      <c r="M2038" s="4">
        <v>34</v>
      </c>
      <c r="N2038" s="5">
        <v>69.449999699999992</v>
      </c>
      <c r="O2038" s="5">
        <v>2.0426470499999998</v>
      </c>
      <c r="P2038" s="4">
        <v>498</v>
      </c>
      <c r="Q2038" s="6">
        <v>6.8273092369477899</v>
      </c>
      <c r="R2038" s="7">
        <v>1.86124497991968</v>
      </c>
      <c r="S2038" s="6">
        <v>0</v>
      </c>
      <c r="T2038" s="5">
        <v>0</v>
      </c>
      <c r="U2038" s="5">
        <v>0</v>
      </c>
      <c r="V2038" s="5">
        <f t="shared" si="39"/>
        <v>69.449999699999992</v>
      </c>
      <c r="W2038" s="4">
        <v>0</v>
      </c>
    </row>
    <row r="2039" spans="1:23" x14ac:dyDescent="0.25">
      <c r="A2039" s="3" t="s">
        <v>1041</v>
      </c>
      <c r="B2039" s="3" t="s">
        <v>1042</v>
      </c>
      <c r="C2039" s="3" t="s">
        <v>2563</v>
      </c>
      <c r="D2039" s="3" t="s">
        <v>1623</v>
      </c>
      <c r="E2039" s="4" t="s">
        <v>1026</v>
      </c>
      <c r="F2039" s="3" t="s">
        <v>1241</v>
      </c>
      <c r="G2039" s="3" t="s">
        <v>880</v>
      </c>
      <c r="H2039" s="3" t="s">
        <v>1020</v>
      </c>
      <c r="I2039" s="3" t="s">
        <v>1047</v>
      </c>
      <c r="J2039" s="3" t="s">
        <v>1022</v>
      </c>
      <c r="K2039" s="3" t="s">
        <v>1025</v>
      </c>
      <c r="L2039" s="5">
        <v>6.25</v>
      </c>
      <c r="M2039" s="4">
        <v>35</v>
      </c>
      <c r="N2039" s="5">
        <v>69.574999812499996</v>
      </c>
      <c r="O2039" s="5">
        <v>1.9878571375</v>
      </c>
      <c r="P2039" s="4">
        <v>1241</v>
      </c>
      <c r="Q2039" s="6">
        <v>2.82030620467365</v>
      </c>
      <c r="R2039" s="7">
        <v>1.5804190169218399</v>
      </c>
      <c r="S2039" s="6">
        <v>0</v>
      </c>
      <c r="T2039" s="5">
        <v>0</v>
      </c>
      <c r="U2039" s="5">
        <v>0</v>
      </c>
      <c r="V2039" s="5">
        <f t="shared" si="39"/>
        <v>69.574999812499996</v>
      </c>
      <c r="W2039" s="4">
        <v>0</v>
      </c>
    </row>
    <row r="2040" spans="1:23" x14ac:dyDescent="0.25">
      <c r="A2040" s="3" t="s">
        <v>1041</v>
      </c>
      <c r="B2040" s="3" t="s">
        <v>1042</v>
      </c>
      <c r="C2040" s="3" t="s">
        <v>2564</v>
      </c>
      <c r="D2040" s="3" t="s">
        <v>706</v>
      </c>
      <c r="E2040" s="4" t="s">
        <v>1026</v>
      </c>
      <c r="F2040" s="3" t="s">
        <v>1061</v>
      </c>
      <c r="G2040" s="3" t="s">
        <v>1281</v>
      </c>
      <c r="H2040" s="3" t="s">
        <v>1020</v>
      </c>
      <c r="I2040" s="3" t="s">
        <v>1047</v>
      </c>
      <c r="J2040" s="3" t="s">
        <v>1022</v>
      </c>
      <c r="K2040" s="3" t="s">
        <v>1023</v>
      </c>
      <c r="L2040" s="5">
        <v>6.25</v>
      </c>
      <c r="M2040" s="4">
        <v>25</v>
      </c>
      <c r="N2040" s="5">
        <v>69.787499999999994</v>
      </c>
      <c r="O2040" s="5">
        <v>2.7915000000000001</v>
      </c>
      <c r="P2040" s="4">
        <v>128</v>
      </c>
      <c r="Q2040" s="6">
        <v>19.53125</v>
      </c>
      <c r="R2040" s="7">
        <v>1.25046875</v>
      </c>
      <c r="S2040" s="6">
        <v>0</v>
      </c>
      <c r="T2040" s="5">
        <v>0</v>
      </c>
      <c r="U2040" s="5">
        <v>0</v>
      </c>
      <c r="V2040" s="5">
        <f t="shared" si="39"/>
        <v>69.787499999999994</v>
      </c>
      <c r="W2040" s="4">
        <v>0</v>
      </c>
    </row>
    <row r="2041" spans="1:23" x14ac:dyDescent="0.25">
      <c r="A2041" s="3" t="s">
        <v>1041</v>
      </c>
      <c r="B2041" s="3" t="s">
        <v>1042</v>
      </c>
      <c r="C2041" s="3" t="s">
        <v>2565</v>
      </c>
      <c r="D2041" s="3" t="s">
        <v>2566</v>
      </c>
      <c r="E2041" s="4" t="s">
        <v>1026</v>
      </c>
      <c r="F2041" s="3" t="s">
        <v>1241</v>
      </c>
      <c r="G2041" s="3" t="s">
        <v>3066</v>
      </c>
      <c r="H2041" s="3" t="s">
        <v>1020</v>
      </c>
      <c r="I2041" s="3" t="s">
        <v>1047</v>
      </c>
      <c r="J2041" s="3" t="s">
        <v>1022</v>
      </c>
      <c r="K2041" s="3" t="s">
        <v>1025</v>
      </c>
      <c r="L2041" s="5">
        <v>6.25</v>
      </c>
      <c r="M2041" s="4">
        <v>21</v>
      </c>
      <c r="N2041" s="5">
        <v>70.599999749999995</v>
      </c>
      <c r="O2041" s="5">
        <v>3.3619047499999999</v>
      </c>
      <c r="P2041" s="4">
        <v>595</v>
      </c>
      <c r="Q2041" s="6">
        <v>3.52941176470588</v>
      </c>
      <c r="R2041" s="7">
        <v>1.46823529411765</v>
      </c>
      <c r="S2041" s="6">
        <v>0</v>
      </c>
      <c r="T2041" s="5">
        <v>0</v>
      </c>
      <c r="U2041" s="5">
        <v>0</v>
      </c>
      <c r="V2041" s="5">
        <f t="shared" si="39"/>
        <v>70.599999749999995</v>
      </c>
      <c r="W2041" s="4">
        <v>0</v>
      </c>
    </row>
    <row r="2042" spans="1:23" x14ac:dyDescent="0.25">
      <c r="A2042" s="3" t="s">
        <v>1041</v>
      </c>
      <c r="B2042" s="3" t="s">
        <v>1042</v>
      </c>
      <c r="C2042" s="3" t="s">
        <v>2567</v>
      </c>
      <c r="D2042" s="3" t="s">
        <v>2568</v>
      </c>
      <c r="E2042" s="4" t="s">
        <v>1026</v>
      </c>
      <c r="F2042" s="3" t="s">
        <v>1018</v>
      </c>
      <c r="G2042" s="3" t="s">
        <v>893</v>
      </c>
      <c r="H2042" s="3" t="s">
        <v>1020</v>
      </c>
      <c r="I2042" s="3" t="s">
        <v>1047</v>
      </c>
      <c r="J2042" s="3" t="s">
        <v>1022</v>
      </c>
      <c r="K2042" s="3" t="s">
        <v>1039</v>
      </c>
      <c r="L2042" s="5">
        <v>6.25</v>
      </c>
      <c r="M2042" s="4">
        <v>23</v>
      </c>
      <c r="N2042" s="5">
        <v>70.637499950000006</v>
      </c>
      <c r="O2042" s="5">
        <v>3.0711956499999999</v>
      </c>
      <c r="P2042" s="4">
        <v>555</v>
      </c>
      <c r="Q2042" s="6">
        <v>4.14414414414414</v>
      </c>
      <c r="R2042" s="7">
        <v>1.9906306306306301</v>
      </c>
      <c r="S2042" s="6">
        <v>0</v>
      </c>
      <c r="T2042" s="5">
        <v>0</v>
      </c>
      <c r="U2042" s="5">
        <v>0</v>
      </c>
      <c r="V2042" s="5">
        <f t="shared" si="39"/>
        <v>70.637499950000006</v>
      </c>
      <c r="W2042" s="4">
        <v>0</v>
      </c>
    </row>
    <row r="2043" spans="1:23" x14ac:dyDescent="0.25">
      <c r="A2043" s="3" t="s">
        <v>1041</v>
      </c>
      <c r="B2043" s="3" t="s">
        <v>1042</v>
      </c>
      <c r="C2043" s="3" t="s">
        <v>2569</v>
      </c>
      <c r="D2043" s="3" t="s">
        <v>844</v>
      </c>
      <c r="E2043" s="4" t="s">
        <v>1026</v>
      </c>
      <c r="F2043" s="3" t="s">
        <v>1018</v>
      </c>
      <c r="G2043" s="3" t="s">
        <v>271</v>
      </c>
      <c r="H2043" s="3" t="s">
        <v>1020</v>
      </c>
      <c r="I2043" s="3" t="s">
        <v>1047</v>
      </c>
      <c r="J2043" s="3" t="s">
        <v>1022</v>
      </c>
      <c r="K2043" s="3" t="s">
        <v>1039</v>
      </c>
      <c r="L2043" s="5">
        <v>6.25</v>
      </c>
      <c r="M2043" s="4">
        <v>63</v>
      </c>
      <c r="N2043" s="5">
        <v>70.662499425000007</v>
      </c>
      <c r="O2043" s="5">
        <v>1.1216269750000001</v>
      </c>
      <c r="P2043" s="4">
        <v>3945</v>
      </c>
      <c r="Q2043" s="6">
        <v>1.59695817490494</v>
      </c>
      <c r="R2043" s="7">
        <v>4.8615209125475296</v>
      </c>
      <c r="S2043" s="6">
        <v>0</v>
      </c>
      <c r="T2043" s="5">
        <v>0</v>
      </c>
      <c r="U2043" s="5">
        <v>0</v>
      </c>
      <c r="V2043" s="5">
        <f t="shared" si="39"/>
        <v>70.662499425000007</v>
      </c>
      <c r="W2043" s="4">
        <v>0</v>
      </c>
    </row>
    <row r="2044" spans="1:23" x14ac:dyDescent="0.25">
      <c r="A2044" s="3" t="s">
        <v>1041</v>
      </c>
      <c r="B2044" s="3" t="s">
        <v>1042</v>
      </c>
      <c r="C2044" s="3" t="s">
        <v>2570</v>
      </c>
      <c r="D2044" s="3" t="s">
        <v>1406</v>
      </c>
      <c r="E2044" s="4" t="s">
        <v>1026</v>
      </c>
      <c r="F2044" s="3" t="s">
        <v>1241</v>
      </c>
      <c r="G2044" s="3" t="s">
        <v>1694</v>
      </c>
      <c r="H2044" s="3" t="s">
        <v>1020</v>
      </c>
      <c r="I2044" s="3" t="s">
        <v>1047</v>
      </c>
      <c r="J2044" s="3" t="s">
        <v>1022</v>
      </c>
      <c r="K2044" s="3" t="s">
        <v>1025</v>
      </c>
      <c r="L2044" s="5">
        <v>6.25</v>
      </c>
      <c r="M2044" s="4">
        <v>24</v>
      </c>
      <c r="N2044" s="5">
        <v>71.074999800000001</v>
      </c>
      <c r="O2044" s="5">
        <v>2.9614583249999997</v>
      </c>
      <c r="P2044" s="4">
        <v>1613</v>
      </c>
      <c r="Q2044" s="6">
        <v>1.4879107253564801</v>
      </c>
      <c r="R2044" s="7">
        <v>1.80502169869808</v>
      </c>
      <c r="S2044" s="6">
        <v>0</v>
      </c>
      <c r="T2044" s="5">
        <v>0</v>
      </c>
      <c r="U2044" s="5">
        <v>0</v>
      </c>
      <c r="V2044" s="5">
        <f t="shared" si="39"/>
        <v>71.074999800000001</v>
      </c>
      <c r="W2044" s="4">
        <v>0</v>
      </c>
    </row>
    <row r="2045" spans="1:23" x14ac:dyDescent="0.25">
      <c r="A2045" s="3" t="s">
        <v>1041</v>
      </c>
      <c r="B2045" s="3" t="s">
        <v>1042</v>
      </c>
      <c r="C2045" s="3" t="s">
        <v>2571</v>
      </c>
      <c r="D2045" s="3" t="s">
        <v>466</v>
      </c>
      <c r="E2045" s="4" t="s">
        <v>1026</v>
      </c>
      <c r="F2045" s="3" t="s">
        <v>1241</v>
      </c>
      <c r="G2045" s="3" t="s">
        <v>1263</v>
      </c>
      <c r="H2045" s="3" t="s">
        <v>87</v>
      </c>
      <c r="I2045" s="3" t="s">
        <v>1047</v>
      </c>
      <c r="J2045" s="3" t="s">
        <v>1022</v>
      </c>
      <c r="K2045" s="3" t="s">
        <v>1025</v>
      </c>
      <c r="L2045" s="5">
        <v>6.25</v>
      </c>
      <c r="M2045" s="4">
        <v>46</v>
      </c>
      <c r="N2045" s="5">
        <v>71.512499875000003</v>
      </c>
      <c r="O2045" s="5">
        <v>1.5546195625000001</v>
      </c>
      <c r="P2045" s="4">
        <v>971</v>
      </c>
      <c r="Q2045" s="6">
        <v>4.7373841400617902</v>
      </c>
      <c r="R2045" s="7">
        <v>1.3277033985581901</v>
      </c>
      <c r="S2045" s="6">
        <v>0</v>
      </c>
      <c r="T2045" s="5">
        <v>0</v>
      </c>
      <c r="U2045" s="5">
        <v>0</v>
      </c>
      <c r="V2045" s="5">
        <f t="shared" si="39"/>
        <v>71.512499875000003</v>
      </c>
      <c r="W2045" s="4">
        <v>0</v>
      </c>
    </row>
    <row r="2046" spans="1:23" x14ac:dyDescent="0.25">
      <c r="A2046" s="3" t="s">
        <v>1041</v>
      </c>
      <c r="B2046" s="3" t="s">
        <v>1042</v>
      </c>
      <c r="C2046" s="3" t="s">
        <v>2572</v>
      </c>
      <c r="D2046" s="3" t="s">
        <v>2573</v>
      </c>
      <c r="E2046" s="4" t="s">
        <v>1026</v>
      </c>
      <c r="F2046" s="3" t="s">
        <v>1241</v>
      </c>
      <c r="G2046" s="3" t="s">
        <v>900</v>
      </c>
      <c r="H2046" s="3" t="s">
        <v>1020</v>
      </c>
      <c r="I2046" s="3" t="s">
        <v>1047</v>
      </c>
      <c r="J2046" s="3" t="s">
        <v>1022</v>
      </c>
      <c r="K2046" s="3" t="s">
        <v>1025</v>
      </c>
      <c r="L2046" s="5">
        <v>6.25</v>
      </c>
      <c r="M2046" s="4">
        <v>17</v>
      </c>
      <c r="N2046" s="5">
        <v>73.562499875</v>
      </c>
      <c r="O2046" s="5">
        <v>4.3272058749999998</v>
      </c>
      <c r="P2046" s="4">
        <v>524</v>
      </c>
      <c r="Q2046" s="6">
        <v>3.2442748091603102</v>
      </c>
      <c r="R2046" s="7">
        <v>1.2959923664122099</v>
      </c>
      <c r="S2046" s="6">
        <v>0</v>
      </c>
      <c r="T2046" s="5">
        <v>0</v>
      </c>
      <c r="U2046" s="5">
        <v>0</v>
      </c>
      <c r="V2046" s="5">
        <f t="shared" si="39"/>
        <v>73.562499875</v>
      </c>
      <c r="W2046" s="4">
        <v>0</v>
      </c>
    </row>
    <row r="2047" spans="1:23" x14ac:dyDescent="0.25">
      <c r="A2047" s="3" t="s">
        <v>1041</v>
      </c>
      <c r="B2047" s="3" t="s">
        <v>1042</v>
      </c>
      <c r="C2047" s="3" t="s">
        <v>2574</v>
      </c>
      <c r="D2047" s="3" t="s">
        <v>3901</v>
      </c>
      <c r="E2047" s="4" t="s">
        <v>1026</v>
      </c>
      <c r="F2047" s="3" t="s">
        <v>1241</v>
      </c>
      <c r="G2047" s="3" t="s">
        <v>265</v>
      </c>
      <c r="H2047" s="3" t="s">
        <v>1020</v>
      </c>
      <c r="I2047" s="3" t="s">
        <v>1047</v>
      </c>
      <c r="J2047" s="3" t="s">
        <v>1022</v>
      </c>
      <c r="K2047" s="3" t="s">
        <v>1025</v>
      </c>
      <c r="L2047" s="5">
        <v>6.25</v>
      </c>
      <c r="M2047" s="4">
        <v>35</v>
      </c>
      <c r="N2047" s="5">
        <v>75.912499687499988</v>
      </c>
      <c r="O2047" s="5">
        <v>2.1689285624999997</v>
      </c>
      <c r="P2047" s="4">
        <v>680</v>
      </c>
      <c r="Q2047" s="6">
        <v>5.1470588235294104</v>
      </c>
      <c r="R2047" s="7">
        <v>1.8976470588235299</v>
      </c>
      <c r="S2047" s="6">
        <v>0</v>
      </c>
      <c r="T2047" s="5">
        <v>0</v>
      </c>
      <c r="U2047" s="5">
        <v>0</v>
      </c>
      <c r="V2047" s="5">
        <f t="shared" si="39"/>
        <v>75.912499687499988</v>
      </c>
      <c r="W2047" s="4">
        <v>0</v>
      </c>
    </row>
    <row r="2048" spans="1:23" x14ac:dyDescent="0.25">
      <c r="A2048" s="3" t="s">
        <v>1041</v>
      </c>
      <c r="B2048" s="3" t="s">
        <v>1042</v>
      </c>
      <c r="C2048" s="3" t="s">
        <v>2575</v>
      </c>
      <c r="D2048" s="3" t="s">
        <v>2576</v>
      </c>
      <c r="E2048" s="4" t="s">
        <v>1026</v>
      </c>
      <c r="F2048" s="3" t="s">
        <v>1241</v>
      </c>
      <c r="G2048" s="3" t="s">
        <v>1611</v>
      </c>
      <c r="H2048" s="3" t="s">
        <v>1020</v>
      </c>
      <c r="I2048" s="3" t="s">
        <v>1047</v>
      </c>
      <c r="J2048" s="3" t="s">
        <v>1022</v>
      </c>
      <c r="K2048" s="3" t="s">
        <v>1025</v>
      </c>
      <c r="L2048" s="5">
        <v>6.25</v>
      </c>
      <c r="M2048" s="4">
        <v>35</v>
      </c>
      <c r="N2048" s="5">
        <v>76.125</v>
      </c>
      <c r="O2048" s="5">
        <v>2.1749999999999998</v>
      </c>
      <c r="P2048" s="4">
        <v>576</v>
      </c>
      <c r="Q2048" s="6">
        <v>6.0763888888888902</v>
      </c>
      <c r="R2048" s="7">
        <v>2.0821180555555601</v>
      </c>
      <c r="S2048" s="6">
        <v>0</v>
      </c>
      <c r="T2048" s="5">
        <v>0</v>
      </c>
      <c r="U2048" s="5">
        <v>0</v>
      </c>
      <c r="V2048" s="5">
        <f t="shared" si="39"/>
        <v>76.125</v>
      </c>
      <c r="W2048" s="4">
        <v>0</v>
      </c>
    </row>
    <row r="2049" spans="1:23" x14ac:dyDescent="0.25">
      <c r="A2049" s="3" t="s">
        <v>1041</v>
      </c>
      <c r="B2049" s="3" t="s">
        <v>1042</v>
      </c>
      <c r="C2049" s="3" t="s">
        <v>2577</v>
      </c>
      <c r="D2049" s="3" t="s">
        <v>1142</v>
      </c>
      <c r="E2049" s="4" t="s">
        <v>1026</v>
      </c>
      <c r="F2049" s="3" t="s">
        <v>1018</v>
      </c>
      <c r="G2049" s="3" t="s">
        <v>122</v>
      </c>
      <c r="H2049" s="3" t="s">
        <v>1020</v>
      </c>
      <c r="I2049" s="3" t="s">
        <v>1047</v>
      </c>
      <c r="J2049" s="3" t="s">
        <v>1022</v>
      </c>
      <c r="K2049" s="3" t="s">
        <v>1025</v>
      </c>
      <c r="L2049" s="5">
        <v>6.25</v>
      </c>
      <c r="M2049" s="4">
        <v>39</v>
      </c>
      <c r="N2049" s="5">
        <v>76.899999637500002</v>
      </c>
      <c r="O2049" s="5">
        <v>1.9717948625000001</v>
      </c>
      <c r="P2049" s="4">
        <v>1701</v>
      </c>
      <c r="Q2049" s="6">
        <v>2.2927689594356302</v>
      </c>
      <c r="R2049" s="7">
        <v>4.0911228689006496</v>
      </c>
      <c r="S2049" s="6">
        <v>0</v>
      </c>
      <c r="T2049" s="5">
        <v>0</v>
      </c>
      <c r="U2049" s="5">
        <v>0</v>
      </c>
      <c r="V2049" s="5">
        <f t="shared" si="39"/>
        <v>76.899999637500002</v>
      </c>
      <c r="W2049" s="4">
        <v>0</v>
      </c>
    </row>
    <row r="2050" spans="1:23" x14ac:dyDescent="0.25">
      <c r="A2050" s="3" t="s">
        <v>1041</v>
      </c>
      <c r="B2050" s="3" t="s">
        <v>1042</v>
      </c>
      <c r="C2050" s="3" t="s">
        <v>2578</v>
      </c>
      <c r="D2050" s="3" t="s">
        <v>89</v>
      </c>
      <c r="E2050" s="4" t="s">
        <v>1026</v>
      </c>
      <c r="F2050" s="3" t="s">
        <v>1061</v>
      </c>
      <c r="G2050" s="3" t="s">
        <v>1281</v>
      </c>
      <c r="H2050" s="3" t="s">
        <v>1020</v>
      </c>
      <c r="I2050" s="3" t="s">
        <v>1047</v>
      </c>
      <c r="J2050" s="3" t="s">
        <v>1022</v>
      </c>
      <c r="K2050" s="3" t="s">
        <v>1023</v>
      </c>
      <c r="L2050" s="5">
        <v>6.25</v>
      </c>
      <c r="M2050" s="4">
        <v>26</v>
      </c>
      <c r="N2050" s="5">
        <v>76.999999700000004</v>
      </c>
      <c r="O2050" s="5">
        <v>2.9615384500000004</v>
      </c>
      <c r="P2050" s="4">
        <v>290</v>
      </c>
      <c r="Q2050" s="6">
        <v>8.9655172413793096</v>
      </c>
      <c r="R2050" s="7">
        <v>1.6270344827586201</v>
      </c>
      <c r="S2050" s="6">
        <v>0</v>
      </c>
      <c r="T2050" s="5">
        <v>0</v>
      </c>
      <c r="U2050" s="5">
        <v>0</v>
      </c>
      <c r="V2050" s="5">
        <f t="shared" ref="V2050:V2113" si="40">N2050</f>
        <v>76.999999700000004</v>
      </c>
      <c r="W2050" s="4">
        <v>0</v>
      </c>
    </row>
    <row r="2051" spans="1:23" x14ac:dyDescent="0.25">
      <c r="A2051" s="3" t="s">
        <v>1041</v>
      </c>
      <c r="B2051" s="3" t="s">
        <v>1042</v>
      </c>
      <c r="C2051" s="3" t="s">
        <v>2579</v>
      </c>
      <c r="D2051" s="3" t="s">
        <v>3896</v>
      </c>
      <c r="E2051" s="4" t="s">
        <v>1026</v>
      </c>
      <c r="F2051" s="3" t="s">
        <v>1018</v>
      </c>
      <c r="G2051" s="3" t="s">
        <v>52</v>
      </c>
      <c r="H2051" s="3" t="s">
        <v>1020</v>
      </c>
      <c r="I2051" s="3" t="s">
        <v>1047</v>
      </c>
      <c r="J2051" s="3" t="s">
        <v>1022</v>
      </c>
      <c r="K2051" s="3" t="s">
        <v>1039</v>
      </c>
      <c r="L2051" s="5">
        <v>6.25</v>
      </c>
      <c r="M2051" s="4">
        <v>35</v>
      </c>
      <c r="N2051" s="5">
        <v>78.124999750000015</v>
      </c>
      <c r="O2051" s="5">
        <v>2.2321428500000002</v>
      </c>
      <c r="P2051" s="4">
        <v>494</v>
      </c>
      <c r="Q2051" s="6">
        <v>7.0850202429149798</v>
      </c>
      <c r="R2051" s="7">
        <v>1.52267206477733</v>
      </c>
      <c r="S2051" s="6">
        <v>0</v>
      </c>
      <c r="T2051" s="5">
        <v>0</v>
      </c>
      <c r="U2051" s="5">
        <v>0</v>
      </c>
      <c r="V2051" s="5">
        <f t="shared" si="40"/>
        <v>78.124999750000015</v>
      </c>
      <c r="W2051" s="4">
        <v>0</v>
      </c>
    </row>
    <row r="2052" spans="1:23" x14ac:dyDescent="0.25">
      <c r="A2052" s="3" t="s">
        <v>1041</v>
      </c>
      <c r="B2052" s="3" t="s">
        <v>1042</v>
      </c>
      <c r="C2052" s="3" t="s">
        <v>2580</v>
      </c>
      <c r="D2052" s="3" t="s">
        <v>3824</v>
      </c>
      <c r="E2052" s="4" t="s">
        <v>1026</v>
      </c>
      <c r="F2052" s="3" t="s">
        <v>1241</v>
      </c>
      <c r="G2052" s="3" t="s">
        <v>824</v>
      </c>
      <c r="H2052" s="3" t="s">
        <v>1020</v>
      </c>
      <c r="I2052" s="3" t="s">
        <v>1047</v>
      </c>
      <c r="J2052" s="3" t="s">
        <v>1022</v>
      </c>
      <c r="K2052" s="3" t="s">
        <v>1025</v>
      </c>
      <c r="L2052" s="5">
        <v>6.25</v>
      </c>
      <c r="M2052" s="4">
        <v>49</v>
      </c>
      <c r="N2052" s="5">
        <v>78.712499949999994</v>
      </c>
      <c r="O2052" s="5">
        <v>1.6063775499999999</v>
      </c>
      <c r="P2052" s="4">
        <v>597</v>
      </c>
      <c r="Q2052" s="6">
        <v>8.2077051926298203</v>
      </c>
      <c r="R2052" s="7">
        <v>1.7045226130653299</v>
      </c>
      <c r="S2052" s="6">
        <v>0</v>
      </c>
      <c r="T2052" s="5">
        <v>0</v>
      </c>
      <c r="U2052" s="5">
        <v>0</v>
      </c>
      <c r="V2052" s="5">
        <f t="shared" si="40"/>
        <v>78.712499949999994</v>
      </c>
      <c r="W2052" s="4">
        <v>0</v>
      </c>
    </row>
    <row r="2053" spans="1:23" x14ac:dyDescent="0.25">
      <c r="A2053" s="3" t="s">
        <v>1041</v>
      </c>
      <c r="B2053" s="3" t="s">
        <v>1042</v>
      </c>
      <c r="C2053" s="3" t="s">
        <v>2581</v>
      </c>
      <c r="D2053" s="3" t="s">
        <v>1253</v>
      </c>
      <c r="E2053" s="4" t="s">
        <v>1026</v>
      </c>
      <c r="F2053" s="3" t="s">
        <v>1308</v>
      </c>
      <c r="G2053" s="3" t="s">
        <v>14</v>
      </c>
      <c r="H2053" s="3" t="s">
        <v>1020</v>
      </c>
      <c r="I2053" s="3" t="s">
        <v>1047</v>
      </c>
      <c r="J2053" s="3" t="s">
        <v>1022</v>
      </c>
      <c r="K2053" s="3" t="s">
        <v>1025</v>
      </c>
      <c r="L2053" s="5">
        <v>6.25</v>
      </c>
      <c r="M2053" s="4">
        <v>32</v>
      </c>
      <c r="N2053" s="5">
        <v>79.012500000000003</v>
      </c>
      <c r="O2053" s="5">
        <v>2.4691406250000001</v>
      </c>
      <c r="P2053" s="4">
        <v>446</v>
      </c>
      <c r="Q2053" s="6">
        <v>7.1748878923766801</v>
      </c>
      <c r="R2053" s="7">
        <v>2.2910986547085201</v>
      </c>
      <c r="S2053" s="6">
        <v>0</v>
      </c>
      <c r="T2053" s="5">
        <v>0</v>
      </c>
      <c r="U2053" s="5">
        <v>0</v>
      </c>
      <c r="V2053" s="5">
        <f t="shared" si="40"/>
        <v>79.012500000000003</v>
      </c>
      <c r="W2053" s="4">
        <v>0</v>
      </c>
    </row>
    <row r="2054" spans="1:23" x14ac:dyDescent="0.25">
      <c r="A2054" s="3" t="s">
        <v>1041</v>
      </c>
      <c r="B2054" s="3" t="s">
        <v>1042</v>
      </c>
      <c r="C2054" s="3" t="s">
        <v>2582</v>
      </c>
      <c r="D2054" s="3" t="s">
        <v>280</v>
      </c>
      <c r="E2054" s="4" t="s">
        <v>1026</v>
      </c>
      <c r="F2054" s="3" t="s">
        <v>1629</v>
      </c>
      <c r="G2054" s="3" t="s">
        <v>1742</v>
      </c>
      <c r="H2054" s="3" t="s">
        <v>1020</v>
      </c>
      <c r="I2054" s="3" t="s">
        <v>1047</v>
      </c>
      <c r="J2054" s="3" t="s">
        <v>1022</v>
      </c>
      <c r="K2054" s="3" t="s">
        <v>1025</v>
      </c>
      <c r="L2054" s="5">
        <v>6.25</v>
      </c>
      <c r="M2054" s="4">
        <v>24</v>
      </c>
      <c r="N2054" s="5">
        <v>80.55</v>
      </c>
      <c r="O2054" s="5">
        <v>3.3562500000000002</v>
      </c>
      <c r="P2054" s="4">
        <v>1148</v>
      </c>
      <c r="Q2054" s="6">
        <v>2.0905923344947701</v>
      </c>
      <c r="R2054" s="7">
        <v>1.23344947735192</v>
      </c>
      <c r="S2054" s="6">
        <v>0</v>
      </c>
      <c r="T2054" s="5">
        <v>0</v>
      </c>
      <c r="U2054" s="5">
        <v>0</v>
      </c>
      <c r="V2054" s="5">
        <f t="shared" si="40"/>
        <v>80.55</v>
      </c>
      <c r="W2054" s="4">
        <v>0</v>
      </c>
    </row>
    <row r="2055" spans="1:23" x14ac:dyDescent="0.25">
      <c r="A2055" s="3" t="s">
        <v>1041</v>
      </c>
      <c r="B2055" s="3" t="s">
        <v>1042</v>
      </c>
      <c r="C2055" s="3" t="s">
        <v>2583</v>
      </c>
      <c r="D2055" s="3" t="s">
        <v>2085</v>
      </c>
      <c r="E2055" s="4" t="s">
        <v>1026</v>
      </c>
      <c r="F2055" s="3" t="s">
        <v>1241</v>
      </c>
      <c r="G2055" s="3" t="s">
        <v>265</v>
      </c>
      <c r="H2055" s="3" t="s">
        <v>1020</v>
      </c>
      <c r="I2055" s="3" t="s">
        <v>1047</v>
      </c>
      <c r="J2055" s="3" t="s">
        <v>1022</v>
      </c>
      <c r="K2055" s="3" t="s">
        <v>1025</v>
      </c>
      <c r="L2055" s="5">
        <v>6.25</v>
      </c>
      <c r="M2055" s="4">
        <v>39</v>
      </c>
      <c r="N2055" s="5">
        <v>80.574999862500007</v>
      </c>
      <c r="O2055" s="5">
        <v>2.0660256375000001</v>
      </c>
      <c r="P2055" s="4">
        <v>1503</v>
      </c>
      <c r="Q2055" s="6">
        <v>2.5948103792415198</v>
      </c>
      <c r="R2055" s="7">
        <v>1.75316034597472</v>
      </c>
      <c r="S2055" s="6">
        <v>0</v>
      </c>
      <c r="T2055" s="5">
        <v>0</v>
      </c>
      <c r="U2055" s="5">
        <v>0</v>
      </c>
      <c r="V2055" s="5">
        <f t="shared" si="40"/>
        <v>80.574999862500007</v>
      </c>
      <c r="W2055" s="4">
        <v>0</v>
      </c>
    </row>
    <row r="2056" spans="1:23" x14ac:dyDescent="0.25">
      <c r="A2056" s="3" t="s">
        <v>1041</v>
      </c>
      <c r="B2056" s="3" t="s">
        <v>1042</v>
      </c>
      <c r="C2056" s="3" t="s">
        <v>2584</v>
      </c>
      <c r="D2056" s="3" t="s">
        <v>2897</v>
      </c>
      <c r="E2056" s="4" t="s">
        <v>1026</v>
      </c>
      <c r="F2056" s="3" t="s">
        <v>1018</v>
      </c>
      <c r="G2056" s="3" t="s">
        <v>52</v>
      </c>
      <c r="H2056" s="3" t="s">
        <v>1020</v>
      </c>
      <c r="I2056" s="3" t="s">
        <v>1047</v>
      </c>
      <c r="J2056" s="3" t="s">
        <v>1022</v>
      </c>
      <c r="K2056" s="3" t="s">
        <v>1039</v>
      </c>
      <c r="L2056" s="5">
        <v>6.25</v>
      </c>
      <c r="M2056" s="4">
        <v>45</v>
      </c>
      <c r="N2056" s="5">
        <v>80.737499812499991</v>
      </c>
      <c r="O2056" s="5">
        <v>1.7941666624999999</v>
      </c>
      <c r="P2056" s="4">
        <v>2337</v>
      </c>
      <c r="Q2056" s="6">
        <v>1.9255455712451901</v>
      </c>
      <c r="R2056" s="7">
        <v>1.28344030808729</v>
      </c>
      <c r="S2056" s="6">
        <v>0</v>
      </c>
      <c r="T2056" s="5">
        <v>0</v>
      </c>
      <c r="U2056" s="5">
        <v>0</v>
      </c>
      <c r="V2056" s="5">
        <f t="shared" si="40"/>
        <v>80.737499812499991</v>
      </c>
      <c r="W2056" s="4">
        <v>0</v>
      </c>
    </row>
    <row r="2057" spans="1:23" x14ac:dyDescent="0.25">
      <c r="A2057" s="3" t="s">
        <v>1041</v>
      </c>
      <c r="B2057" s="3" t="s">
        <v>1042</v>
      </c>
      <c r="C2057" s="3" t="s">
        <v>2585</v>
      </c>
      <c r="D2057" s="3" t="s">
        <v>426</v>
      </c>
      <c r="E2057" s="4" t="s">
        <v>1026</v>
      </c>
      <c r="F2057" s="3" t="s">
        <v>1241</v>
      </c>
      <c r="G2057" s="3" t="s">
        <v>795</v>
      </c>
      <c r="H2057" s="3" t="s">
        <v>124</v>
      </c>
      <c r="I2057" s="3" t="s">
        <v>1047</v>
      </c>
      <c r="J2057" s="3" t="s">
        <v>1022</v>
      </c>
      <c r="K2057" s="3" t="s">
        <v>1025</v>
      </c>
      <c r="L2057" s="5">
        <v>6.25</v>
      </c>
      <c r="M2057" s="4">
        <v>49</v>
      </c>
      <c r="N2057" s="5">
        <v>81.449999487499994</v>
      </c>
      <c r="O2057" s="5">
        <v>1.6622448875</v>
      </c>
      <c r="P2057" s="4">
        <v>1550</v>
      </c>
      <c r="Q2057" s="6">
        <v>3.1612903225806499</v>
      </c>
      <c r="R2057" s="7">
        <v>1.90212903225806</v>
      </c>
      <c r="S2057" s="6">
        <v>0</v>
      </c>
      <c r="T2057" s="5">
        <v>0</v>
      </c>
      <c r="U2057" s="5">
        <v>0</v>
      </c>
      <c r="V2057" s="5">
        <f t="shared" si="40"/>
        <v>81.449999487499994</v>
      </c>
      <c r="W2057" s="4">
        <v>0</v>
      </c>
    </row>
    <row r="2058" spans="1:23" x14ac:dyDescent="0.25">
      <c r="A2058" s="3" t="s">
        <v>1041</v>
      </c>
      <c r="B2058" s="3" t="s">
        <v>1042</v>
      </c>
      <c r="C2058" s="3" t="s">
        <v>2586</v>
      </c>
      <c r="D2058" s="3" t="s">
        <v>1295</v>
      </c>
      <c r="E2058" s="4" t="s">
        <v>1026</v>
      </c>
      <c r="F2058" s="3" t="s">
        <v>1273</v>
      </c>
      <c r="G2058" s="3" t="s">
        <v>1274</v>
      </c>
      <c r="H2058" s="3" t="s">
        <v>1020</v>
      </c>
      <c r="I2058" s="3" t="s">
        <v>1047</v>
      </c>
      <c r="J2058" s="3" t="s">
        <v>1022</v>
      </c>
      <c r="K2058" s="3" t="s">
        <v>1039</v>
      </c>
      <c r="L2058" s="5">
        <v>6.25</v>
      </c>
      <c r="M2058" s="4">
        <v>24</v>
      </c>
      <c r="N2058" s="5">
        <v>83.087499899999997</v>
      </c>
      <c r="O2058" s="5">
        <v>3.4619791625</v>
      </c>
      <c r="P2058" s="4">
        <v>390</v>
      </c>
      <c r="Q2058" s="6">
        <v>6.1538461538461497</v>
      </c>
      <c r="R2058" s="7">
        <v>1.3365128205128201</v>
      </c>
      <c r="S2058" s="6">
        <v>0</v>
      </c>
      <c r="T2058" s="5">
        <v>0</v>
      </c>
      <c r="U2058" s="5">
        <v>0</v>
      </c>
      <c r="V2058" s="5">
        <f t="shared" si="40"/>
        <v>83.087499899999997</v>
      </c>
      <c r="W2058" s="4">
        <v>0</v>
      </c>
    </row>
    <row r="2059" spans="1:23" x14ac:dyDescent="0.25">
      <c r="A2059" s="3" t="s">
        <v>1041</v>
      </c>
      <c r="B2059" s="3" t="s">
        <v>1042</v>
      </c>
      <c r="C2059" s="3" t="s">
        <v>2587</v>
      </c>
      <c r="D2059" s="3" t="s">
        <v>2394</v>
      </c>
      <c r="E2059" s="4" t="s">
        <v>1026</v>
      </c>
      <c r="F2059" s="3" t="s">
        <v>1241</v>
      </c>
      <c r="G2059" s="3" t="s">
        <v>3007</v>
      </c>
      <c r="H2059" s="3" t="s">
        <v>2394</v>
      </c>
      <c r="I2059" s="3" t="s">
        <v>1047</v>
      </c>
      <c r="J2059" s="3" t="s">
        <v>1022</v>
      </c>
      <c r="K2059" s="3" t="s">
        <v>1025</v>
      </c>
      <c r="L2059" s="5">
        <v>6.25</v>
      </c>
      <c r="M2059" s="4">
        <v>24</v>
      </c>
      <c r="N2059" s="5">
        <v>84.987499799999995</v>
      </c>
      <c r="O2059" s="5">
        <v>3.5411458250000001</v>
      </c>
      <c r="P2059" s="4">
        <v>9305</v>
      </c>
      <c r="Q2059" s="6">
        <v>0.25792584631918303</v>
      </c>
      <c r="R2059" s="7">
        <v>1.29774314884471</v>
      </c>
      <c r="S2059" s="6">
        <v>0</v>
      </c>
      <c r="T2059" s="5">
        <v>0</v>
      </c>
      <c r="U2059" s="5">
        <v>0</v>
      </c>
      <c r="V2059" s="5">
        <f t="shared" si="40"/>
        <v>84.987499799999995</v>
      </c>
      <c r="W2059" s="4">
        <v>0</v>
      </c>
    </row>
    <row r="2060" spans="1:23" x14ac:dyDescent="0.25">
      <c r="A2060" s="3" t="s">
        <v>1041</v>
      </c>
      <c r="B2060" s="3" t="s">
        <v>1042</v>
      </c>
      <c r="C2060" s="3" t="s">
        <v>2588</v>
      </c>
      <c r="D2060" s="3" t="s">
        <v>2589</v>
      </c>
      <c r="E2060" s="4" t="s">
        <v>1026</v>
      </c>
      <c r="F2060" s="3" t="s">
        <v>1241</v>
      </c>
      <c r="G2060" s="3" t="s">
        <v>2590</v>
      </c>
      <c r="H2060" s="3" t="s">
        <v>1020</v>
      </c>
      <c r="I2060" s="3" t="s">
        <v>1047</v>
      </c>
      <c r="J2060" s="3" t="s">
        <v>1022</v>
      </c>
      <c r="K2060" s="3" t="s">
        <v>1025</v>
      </c>
      <c r="L2060" s="5">
        <v>6.25</v>
      </c>
      <c r="M2060" s="4">
        <v>41</v>
      </c>
      <c r="N2060" s="5">
        <v>85.062499612499991</v>
      </c>
      <c r="O2060" s="5">
        <v>2.0746951124999997</v>
      </c>
      <c r="P2060" s="4">
        <v>556</v>
      </c>
      <c r="Q2060" s="6">
        <v>7.3741007194244599</v>
      </c>
      <c r="R2060" s="7">
        <v>1.1422661870503601</v>
      </c>
      <c r="S2060" s="6">
        <v>0</v>
      </c>
      <c r="T2060" s="5">
        <v>0</v>
      </c>
      <c r="U2060" s="5">
        <v>0</v>
      </c>
      <c r="V2060" s="5">
        <f t="shared" si="40"/>
        <v>85.062499612499991</v>
      </c>
      <c r="W2060" s="4">
        <v>0</v>
      </c>
    </row>
    <row r="2061" spans="1:23" x14ac:dyDescent="0.25">
      <c r="A2061" s="3" t="s">
        <v>1041</v>
      </c>
      <c r="B2061" s="3" t="s">
        <v>1042</v>
      </c>
      <c r="C2061" s="3" t="s">
        <v>2591</v>
      </c>
      <c r="D2061" s="3" t="s">
        <v>2032</v>
      </c>
      <c r="E2061" s="4" t="s">
        <v>1026</v>
      </c>
      <c r="F2061" s="3" t="s">
        <v>1241</v>
      </c>
      <c r="G2061" s="3" t="s">
        <v>1694</v>
      </c>
      <c r="H2061" s="3" t="s">
        <v>1020</v>
      </c>
      <c r="I2061" s="3" t="s">
        <v>1047</v>
      </c>
      <c r="J2061" s="3" t="s">
        <v>1022</v>
      </c>
      <c r="K2061" s="3" t="s">
        <v>1025</v>
      </c>
      <c r="L2061" s="5">
        <v>6.25</v>
      </c>
      <c r="M2061" s="4">
        <v>37</v>
      </c>
      <c r="N2061" s="5">
        <v>86.537499949999997</v>
      </c>
      <c r="O2061" s="5">
        <v>2.3388513500000001</v>
      </c>
      <c r="P2061" s="4">
        <v>1377</v>
      </c>
      <c r="Q2061" s="6">
        <v>2.68700072621641</v>
      </c>
      <c r="R2061" s="7">
        <v>1.9718954248366001</v>
      </c>
      <c r="S2061" s="6">
        <v>0</v>
      </c>
      <c r="T2061" s="5">
        <v>0</v>
      </c>
      <c r="U2061" s="5">
        <v>0</v>
      </c>
      <c r="V2061" s="5">
        <f t="shared" si="40"/>
        <v>86.537499949999997</v>
      </c>
      <c r="W2061" s="4">
        <v>0</v>
      </c>
    </row>
    <row r="2062" spans="1:23" x14ac:dyDescent="0.25">
      <c r="A2062" s="3" t="s">
        <v>1041</v>
      </c>
      <c r="B2062" s="3" t="s">
        <v>1042</v>
      </c>
      <c r="C2062" s="3" t="s">
        <v>2592</v>
      </c>
      <c r="D2062" s="3" t="s">
        <v>3774</v>
      </c>
      <c r="E2062" s="4" t="s">
        <v>1026</v>
      </c>
      <c r="F2062" s="3" t="s">
        <v>1241</v>
      </c>
      <c r="G2062" s="3" t="s">
        <v>824</v>
      </c>
      <c r="H2062" s="3" t="s">
        <v>1020</v>
      </c>
      <c r="I2062" s="3" t="s">
        <v>1047</v>
      </c>
      <c r="J2062" s="3" t="s">
        <v>1022</v>
      </c>
      <c r="K2062" s="3" t="s">
        <v>1025</v>
      </c>
      <c r="L2062" s="5">
        <v>6.25</v>
      </c>
      <c r="M2062" s="4">
        <v>41</v>
      </c>
      <c r="N2062" s="5">
        <v>87.237499900000003</v>
      </c>
      <c r="O2062" s="5">
        <v>2.1277439</v>
      </c>
      <c r="P2062" s="4">
        <v>431</v>
      </c>
      <c r="Q2062" s="6">
        <v>9.5127610208816709</v>
      </c>
      <c r="R2062" s="7">
        <v>1.9116009280742501</v>
      </c>
      <c r="S2062" s="6">
        <v>0</v>
      </c>
      <c r="T2062" s="5">
        <v>0</v>
      </c>
      <c r="U2062" s="5">
        <v>0</v>
      </c>
      <c r="V2062" s="5">
        <f t="shared" si="40"/>
        <v>87.237499900000003</v>
      </c>
      <c r="W2062" s="4">
        <v>0</v>
      </c>
    </row>
    <row r="2063" spans="1:23" x14ac:dyDescent="0.25">
      <c r="A2063" s="3" t="s">
        <v>1041</v>
      </c>
      <c r="B2063" s="3" t="s">
        <v>1042</v>
      </c>
      <c r="C2063" s="3" t="s">
        <v>2593</v>
      </c>
      <c r="D2063" s="3" t="s">
        <v>1272</v>
      </c>
      <c r="E2063" s="4" t="s">
        <v>1026</v>
      </c>
      <c r="F2063" s="3" t="s">
        <v>1061</v>
      </c>
      <c r="G2063" s="3" t="s">
        <v>1281</v>
      </c>
      <c r="H2063" s="3" t="s">
        <v>1020</v>
      </c>
      <c r="I2063" s="3" t="s">
        <v>1047</v>
      </c>
      <c r="J2063" s="3" t="s">
        <v>1022</v>
      </c>
      <c r="K2063" s="3" t="s">
        <v>1023</v>
      </c>
      <c r="L2063" s="5">
        <v>6.25</v>
      </c>
      <c r="M2063" s="4">
        <v>28</v>
      </c>
      <c r="N2063" s="5">
        <v>88.212499900000012</v>
      </c>
      <c r="O2063" s="5">
        <v>3.1504464250000002</v>
      </c>
      <c r="P2063" s="4">
        <v>514</v>
      </c>
      <c r="Q2063" s="6">
        <v>5.4474708171206201</v>
      </c>
      <c r="R2063" s="7">
        <v>1.57214007782101</v>
      </c>
      <c r="S2063" s="6">
        <v>0</v>
      </c>
      <c r="T2063" s="5">
        <v>0</v>
      </c>
      <c r="U2063" s="5">
        <v>0</v>
      </c>
      <c r="V2063" s="5">
        <f t="shared" si="40"/>
        <v>88.212499900000012</v>
      </c>
      <c r="W2063" s="4">
        <v>0</v>
      </c>
    </row>
    <row r="2064" spans="1:23" x14ac:dyDescent="0.25">
      <c r="A2064" s="3" t="s">
        <v>1041</v>
      </c>
      <c r="B2064" s="3" t="s">
        <v>1042</v>
      </c>
      <c r="C2064" s="3" t="s">
        <v>2594</v>
      </c>
      <c r="D2064" s="3" t="s">
        <v>80</v>
      </c>
      <c r="E2064" s="4" t="s">
        <v>1026</v>
      </c>
      <c r="F2064" s="3" t="s">
        <v>1045</v>
      </c>
      <c r="G2064" s="3" t="s">
        <v>1046</v>
      </c>
      <c r="H2064" s="3" t="s">
        <v>1020</v>
      </c>
      <c r="I2064" s="3" t="s">
        <v>1047</v>
      </c>
      <c r="J2064" s="3" t="s">
        <v>1022</v>
      </c>
      <c r="K2064" s="3" t="s">
        <v>1025</v>
      </c>
      <c r="L2064" s="5">
        <v>6.25</v>
      </c>
      <c r="M2064" s="4">
        <v>30</v>
      </c>
      <c r="N2064" s="5">
        <v>88.387500000000003</v>
      </c>
      <c r="O2064" s="5">
        <v>2.94625</v>
      </c>
      <c r="P2064" s="4">
        <v>261</v>
      </c>
      <c r="Q2064" s="6">
        <v>11.4942528735632</v>
      </c>
      <c r="R2064" s="7">
        <v>1.94639846743295</v>
      </c>
      <c r="S2064" s="6">
        <v>0</v>
      </c>
      <c r="T2064" s="5">
        <v>0</v>
      </c>
      <c r="U2064" s="5">
        <v>0</v>
      </c>
      <c r="V2064" s="5">
        <f t="shared" si="40"/>
        <v>88.387500000000003</v>
      </c>
      <c r="W2064" s="4">
        <v>0</v>
      </c>
    </row>
    <row r="2065" spans="1:23" x14ac:dyDescent="0.25">
      <c r="A2065" s="3" t="s">
        <v>1041</v>
      </c>
      <c r="B2065" s="3" t="s">
        <v>1042</v>
      </c>
      <c r="C2065" s="3" t="s">
        <v>2595</v>
      </c>
      <c r="D2065" s="3" t="s">
        <v>355</v>
      </c>
      <c r="E2065" s="4" t="s">
        <v>1026</v>
      </c>
      <c r="F2065" s="3" t="s">
        <v>1241</v>
      </c>
      <c r="G2065" s="3" t="s">
        <v>1263</v>
      </c>
      <c r="H2065" s="3" t="s">
        <v>1020</v>
      </c>
      <c r="I2065" s="3" t="s">
        <v>1047</v>
      </c>
      <c r="J2065" s="3" t="s">
        <v>1022</v>
      </c>
      <c r="K2065" s="3" t="s">
        <v>1025</v>
      </c>
      <c r="L2065" s="5">
        <v>6.25</v>
      </c>
      <c r="M2065" s="4">
        <v>55</v>
      </c>
      <c r="N2065" s="5">
        <v>88.937499750000001</v>
      </c>
      <c r="O2065" s="5">
        <v>1.61704545</v>
      </c>
      <c r="P2065" s="4">
        <v>1362</v>
      </c>
      <c r="Q2065" s="6">
        <v>4.0381791483113103</v>
      </c>
      <c r="R2065" s="7">
        <v>1.55947136563877</v>
      </c>
      <c r="S2065" s="6">
        <v>0</v>
      </c>
      <c r="T2065" s="5">
        <v>0</v>
      </c>
      <c r="U2065" s="5">
        <v>0</v>
      </c>
      <c r="V2065" s="5">
        <f t="shared" si="40"/>
        <v>88.937499750000001</v>
      </c>
      <c r="W2065" s="4">
        <v>0</v>
      </c>
    </row>
    <row r="2066" spans="1:23" x14ac:dyDescent="0.25">
      <c r="A2066" s="3" t="s">
        <v>1041</v>
      </c>
      <c r="B2066" s="3" t="s">
        <v>1042</v>
      </c>
      <c r="C2066" s="3" t="s">
        <v>2596</v>
      </c>
      <c r="D2066" s="3" t="s">
        <v>2597</v>
      </c>
      <c r="E2066" s="4" t="s">
        <v>1026</v>
      </c>
      <c r="F2066" s="3" t="s">
        <v>1241</v>
      </c>
      <c r="G2066" s="3" t="s">
        <v>3066</v>
      </c>
      <c r="H2066" s="3" t="s">
        <v>1020</v>
      </c>
      <c r="I2066" s="3" t="s">
        <v>1047</v>
      </c>
      <c r="J2066" s="3" t="s">
        <v>1022</v>
      </c>
      <c r="K2066" s="3" t="s">
        <v>1025</v>
      </c>
      <c r="L2066" s="5">
        <v>6.25</v>
      </c>
      <c r="M2066" s="4">
        <v>26</v>
      </c>
      <c r="N2066" s="5">
        <v>89.649999725000001</v>
      </c>
      <c r="O2066" s="5">
        <v>3.4480769124999999</v>
      </c>
      <c r="P2066" s="4">
        <v>565</v>
      </c>
      <c r="Q2066" s="6">
        <v>4.6017699115044204</v>
      </c>
      <c r="R2066" s="7">
        <v>1.72566371681416</v>
      </c>
      <c r="S2066" s="6">
        <v>0</v>
      </c>
      <c r="T2066" s="5">
        <v>0</v>
      </c>
      <c r="U2066" s="5">
        <v>0</v>
      </c>
      <c r="V2066" s="5">
        <f t="shared" si="40"/>
        <v>89.649999725000001</v>
      </c>
      <c r="W2066" s="4">
        <v>0</v>
      </c>
    </row>
    <row r="2067" spans="1:23" x14ac:dyDescent="0.25">
      <c r="A2067" s="3" t="s">
        <v>1041</v>
      </c>
      <c r="B2067" s="3" t="s">
        <v>1042</v>
      </c>
      <c r="C2067" s="3" t="s">
        <v>2598</v>
      </c>
      <c r="D2067" s="3" t="s">
        <v>434</v>
      </c>
      <c r="E2067" s="4" t="s">
        <v>1026</v>
      </c>
      <c r="F2067" s="3" t="s">
        <v>1241</v>
      </c>
      <c r="G2067" s="3" t="s">
        <v>795</v>
      </c>
      <c r="H2067" s="3" t="s">
        <v>124</v>
      </c>
      <c r="I2067" s="3" t="s">
        <v>1047</v>
      </c>
      <c r="J2067" s="3" t="s">
        <v>1022</v>
      </c>
      <c r="K2067" s="3" t="s">
        <v>1025</v>
      </c>
      <c r="L2067" s="5">
        <v>6.25</v>
      </c>
      <c r="M2067" s="4">
        <v>36</v>
      </c>
      <c r="N2067" s="5">
        <v>90.787499999999994</v>
      </c>
      <c r="O2067" s="5">
        <v>2.5218750000000001</v>
      </c>
      <c r="P2067" s="4">
        <v>1160</v>
      </c>
      <c r="Q2067" s="6">
        <v>3.1034482758620698</v>
      </c>
      <c r="R2067" s="7">
        <v>2.4045689655172402</v>
      </c>
      <c r="S2067" s="6">
        <v>0</v>
      </c>
      <c r="T2067" s="5">
        <v>0</v>
      </c>
      <c r="U2067" s="5">
        <v>0</v>
      </c>
      <c r="V2067" s="5">
        <f t="shared" si="40"/>
        <v>90.787499999999994</v>
      </c>
      <c r="W2067" s="4">
        <v>0</v>
      </c>
    </row>
    <row r="2068" spans="1:23" x14ac:dyDescent="0.25">
      <c r="A2068" s="3" t="s">
        <v>1041</v>
      </c>
      <c r="B2068" s="3" t="s">
        <v>1042</v>
      </c>
      <c r="C2068" s="3" t="s">
        <v>2599</v>
      </c>
      <c r="D2068" s="3" t="s">
        <v>2600</v>
      </c>
      <c r="E2068" s="4" t="s">
        <v>1026</v>
      </c>
      <c r="F2068" s="3" t="s">
        <v>1241</v>
      </c>
      <c r="G2068" s="3" t="s">
        <v>3007</v>
      </c>
      <c r="H2068" s="3" t="s">
        <v>2394</v>
      </c>
      <c r="I2068" s="3" t="s">
        <v>1047</v>
      </c>
      <c r="J2068" s="3" t="s">
        <v>1022</v>
      </c>
      <c r="K2068" s="3" t="s">
        <v>1025</v>
      </c>
      <c r="L2068" s="5">
        <v>6.25</v>
      </c>
      <c r="M2068" s="4">
        <v>18</v>
      </c>
      <c r="N2068" s="5">
        <v>91.424999924999995</v>
      </c>
      <c r="O2068" s="5">
        <v>5.0791666624999996</v>
      </c>
      <c r="P2068" s="4">
        <v>328</v>
      </c>
      <c r="Q2068" s="6">
        <v>5.48780487804878</v>
      </c>
      <c r="R2068" s="7">
        <v>1.3597560975609799</v>
      </c>
      <c r="S2068" s="6">
        <v>0</v>
      </c>
      <c r="T2068" s="5">
        <v>0</v>
      </c>
      <c r="U2068" s="5">
        <v>0</v>
      </c>
      <c r="V2068" s="5">
        <f t="shared" si="40"/>
        <v>91.424999924999995</v>
      </c>
      <c r="W2068" s="4">
        <v>0</v>
      </c>
    </row>
    <row r="2069" spans="1:23" x14ac:dyDescent="0.25">
      <c r="A2069" s="3" t="s">
        <v>1041</v>
      </c>
      <c r="B2069" s="3" t="s">
        <v>1042</v>
      </c>
      <c r="C2069" s="3" t="s">
        <v>2601</v>
      </c>
      <c r="D2069" s="3" t="s">
        <v>2542</v>
      </c>
      <c r="E2069" s="4" t="s">
        <v>1026</v>
      </c>
      <c r="F2069" s="3" t="s">
        <v>1018</v>
      </c>
      <c r="G2069" s="3" t="s">
        <v>52</v>
      </c>
      <c r="H2069" s="3" t="s">
        <v>1020</v>
      </c>
      <c r="I2069" s="3" t="s">
        <v>1047</v>
      </c>
      <c r="J2069" s="3" t="s">
        <v>1022</v>
      </c>
      <c r="K2069" s="3" t="s">
        <v>1039</v>
      </c>
      <c r="L2069" s="5">
        <v>6.25</v>
      </c>
      <c r="M2069" s="4">
        <v>41</v>
      </c>
      <c r="N2069" s="5">
        <v>91.949999925</v>
      </c>
      <c r="O2069" s="5">
        <v>2.242682925</v>
      </c>
      <c r="P2069" s="4">
        <v>493</v>
      </c>
      <c r="Q2069" s="6">
        <v>8.3164300202839794</v>
      </c>
      <c r="R2069" s="7">
        <v>1.4385395537525401</v>
      </c>
      <c r="S2069" s="6">
        <v>0</v>
      </c>
      <c r="T2069" s="5">
        <v>0</v>
      </c>
      <c r="U2069" s="5">
        <v>0</v>
      </c>
      <c r="V2069" s="5">
        <f t="shared" si="40"/>
        <v>91.949999925</v>
      </c>
      <c r="W2069" s="4">
        <v>0</v>
      </c>
    </row>
    <row r="2070" spans="1:23" x14ac:dyDescent="0.25">
      <c r="A2070" s="3" t="s">
        <v>1041</v>
      </c>
      <c r="B2070" s="3" t="s">
        <v>1042</v>
      </c>
      <c r="C2070" s="3" t="s">
        <v>2602</v>
      </c>
      <c r="D2070" s="3" t="s">
        <v>1403</v>
      </c>
      <c r="E2070" s="4" t="s">
        <v>1026</v>
      </c>
      <c r="F2070" s="3" t="s">
        <v>1241</v>
      </c>
      <c r="G2070" s="3" t="s">
        <v>1263</v>
      </c>
      <c r="H2070" s="3" t="s">
        <v>1020</v>
      </c>
      <c r="I2070" s="3" t="s">
        <v>1047</v>
      </c>
      <c r="J2070" s="3" t="s">
        <v>1022</v>
      </c>
      <c r="K2070" s="3" t="s">
        <v>1025</v>
      </c>
      <c r="L2070" s="5">
        <v>6.25</v>
      </c>
      <c r="M2070" s="4">
        <v>30</v>
      </c>
      <c r="N2070" s="5">
        <v>92.762499750000003</v>
      </c>
      <c r="O2070" s="5">
        <v>3.0920833249999999</v>
      </c>
      <c r="P2070" s="4">
        <v>2120</v>
      </c>
      <c r="Q2070" s="6">
        <v>1.4150943396226401</v>
      </c>
      <c r="R2070" s="7">
        <v>1.7580660377358499</v>
      </c>
      <c r="S2070" s="6">
        <v>0</v>
      </c>
      <c r="T2070" s="5">
        <v>0</v>
      </c>
      <c r="U2070" s="5">
        <v>0</v>
      </c>
      <c r="V2070" s="5">
        <f t="shared" si="40"/>
        <v>92.762499750000003</v>
      </c>
      <c r="W2070" s="4">
        <v>0</v>
      </c>
    </row>
    <row r="2071" spans="1:23" x14ac:dyDescent="0.25">
      <c r="A2071" s="3" t="s">
        <v>1041</v>
      </c>
      <c r="B2071" s="3" t="s">
        <v>1042</v>
      </c>
      <c r="C2071" s="3" t="s">
        <v>2603</v>
      </c>
      <c r="D2071" s="3" t="s">
        <v>2226</v>
      </c>
      <c r="E2071" s="4" t="s">
        <v>1026</v>
      </c>
      <c r="F2071" s="3" t="s">
        <v>1241</v>
      </c>
      <c r="G2071" s="3" t="s">
        <v>172</v>
      </c>
      <c r="H2071" s="3" t="s">
        <v>1020</v>
      </c>
      <c r="I2071" s="3" t="s">
        <v>1047</v>
      </c>
      <c r="J2071" s="3" t="s">
        <v>1022</v>
      </c>
      <c r="K2071" s="3" t="s">
        <v>1025</v>
      </c>
      <c r="L2071" s="5">
        <v>6.25</v>
      </c>
      <c r="M2071" s="4">
        <v>29</v>
      </c>
      <c r="N2071" s="5">
        <v>95.98749983750001</v>
      </c>
      <c r="O2071" s="5">
        <v>3.3099137875000002</v>
      </c>
      <c r="P2071" s="4">
        <v>2316</v>
      </c>
      <c r="Q2071" s="6">
        <v>1.2521588946459401</v>
      </c>
      <c r="R2071" s="7">
        <v>1.80038860103627</v>
      </c>
      <c r="S2071" s="6">
        <v>0</v>
      </c>
      <c r="T2071" s="5">
        <v>0</v>
      </c>
      <c r="U2071" s="5">
        <v>0</v>
      </c>
      <c r="V2071" s="5">
        <f t="shared" si="40"/>
        <v>95.98749983750001</v>
      </c>
      <c r="W2071" s="4">
        <v>0</v>
      </c>
    </row>
    <row r="2072" spans="1:23" x14ac:dyDescent="0.25">
      <c r="A2072" s="3" t="s">
        <v>1041</v>
      </c>
      <c r="B2072" s="3" t="s">
        <v>1042</v>
      </c>
      <c r="C2072" s="3" t="s">
        <v>2604</v>
      </c>
      <c r="D2072" s="3" t="s">
        <v>1301</v>
      </c>
      <c r="E2072" s="4" t="s">
        <v>1026</v>
      </c>
      <c r="F2072" s="3" t="s">
        <v>1061</v>
      </c>
      <c r="G2072" s="3" t="s">
        <v>1281</v>
      </c>
      <c r="H2072" s="3" t="s">
        <v>1020</v>
      </c>
      <c r="I2072" s="3" t="s">
        <v>1047</v>
      </c>
      <c r="J2072" s="3" t="s">
        <v>1022</v>
      </c>
      <c r="K2072" s="3" t="s">
        <v>1023</v>
      </c>
      <c r="L2072" s="5">
        <v>6.25</v>
      </c>
      <c r="M2072" s="4">
        <v>48</v>
      </c>
      <c r="N2072" s="5">
        <v>96.687499799999998</v>
      </c>
      <c r="O2072" s="5">
        <v>2.0143229125</v>
      </c>
      <c r="P2072" s="4">
        <v>842</v>
      </c>
      <c r="Q2072" s="6">
        <v>5.7007125890736301</v>
      </c>
      <c r="R2072" s="7">
        <v>1.32643705463183</v>
      </c>
      <c r="S2072" s="6">
        <v>0</v>
      </c>
      <c r="T2072" s="5">
        <v>0</v>
      </c>
      <c r="U2072" s="5">
        <v>0</v>
      </c>
      <c r="V2072" s="5">
        <f t="shared" si="40"/>
        <v>96.687499799999998</v>
      </c>
      <c r="W2072" s="4">
        <v>0</v>
      </c>
    </row>
    <row r="2073" spans="1:23" x14ac:dyDescent="0.25">
      <c r="A2073" s="3" t="s">
        <v>1041</v>
      </c>
      <c r="B2073" s="3" t="s">
        <v>1042</v>
      </c>
      <c r="C2073" s="3" t="s">
        <v>2605</v>
      </c>
      <c r="D2073" s="3" t="s">
        <v>1253</v>
      </c>
      <c r="E2073" s="4" t="s">
        <v>1026</v>
      </c>
      <c r="F2073" s="3" t="s">
        <v>1081</v>
      </c>
      <c r="G2073" s="3" t="s">
        <v>1082</v>
      </c>
      <c r="H2073" s="3" t="s">
        <v>1020</v>
      </c>
      <c r="I2073" s="3" t="s">
        <v>1047</v>
      </c>
      <c r="J2073" s="3" t="s">
        <v>1022</v>
      </c>
      <c r="K2073" s="3" t="s">
        <v>1025</v>
      </c>
      <c r="L2073" s="5">
        <v>6.25</v>
      </c>
      <c r="M2073" s="4">
        <v>41</v>
      </c>
      <c r="N2073" s="5">
        <v>96.999999650000007</v>
      </c>
      <c r="O2073" s="5">
        <v>2.36585365</v>
      </c>
      <c r="P2073" s="4">
        <v>693</v>
      </c>
      <c r="Q2073" s="6">
        <v>5.9163059163059204</v>
      </c>
      <c r="R2073" s="7">
        <v>2.3341991341991299</v>
      </c>
      <c r="S2073" s="6">
        <v>0</v>
      </c>
      <c r="T2073" s="5">
        <v>0</v>
      </c>
      <c r="U2073" s="5">
        <v>0</v>
      </c>
      <c r="V2073" s="5">
        <f t="shared" si="40"/>
        <v>96.999999650000007</v>
      </c>
      <c r="W2073" s="4">
        <v>0</v>
      </c>
    </row>
    <row r="2074" spans="1:23" x14ac:dyDescent="0.25">
      <c r="A2074" s="3" t="s">
        <v>1041</v>
      </c>
      <c r="B2074" s="3" t="s">
        <v>1042</v>
      </c>
      <c r="C2074" s="3" t="s">
        <v>2606</v>
      </c>
      <c r="D2074" s="3" t="s">
        <v>1080</v>
      </c>
      <c r="E2074" s="4" t="s">
        <v>1026</v>
      </c>
      <c r="F2074" s="3" t="s">
        <v>1061</v>
      </c>
      <c r="G2074" s="3" t="s">
        <v>1281</v>
      </c>
      <c r="H2074" s="3" t="s">
        <v>1020</v>
      </c>
      <c r="I2074" s="3" t="s">
        <v>1047</v>
      </c>
      <c r="J2074" s="3" t="s">
        <v>1022</v>
      </c>
      <c r="K2074" s="3" t="s">
        <v>1023</v>
      </c>
      <c r="L2074" s="5">
        <v>6.25</v>
      </c>
      <c r="M2074" s="4">
        <v>27</v>
      </c>
      <c r="N2074" s="5">
        <v>100.02499987499999</v>
      </c>
      <c r="O2074" s="5">
        <v>3.7046296249999999</v>
      </c>
      <c r="P2074" s="4">
        <v>170</v>
      </c>
      <c r="Q2074" s="6">
        <v>15.882352941176499</v>
      </c>
      <c r="R2074" s="7">
        <v>1.62805882352941</v>
      </c>
      <c r="S2074" s="6">
        <v>0</v>
      </c>
      <c r="T2074" s="5">
        <v>0</v>
      </c>
      <c r="U2074" s="5">
        <v>0</v>
      </c>
      <c r="V2074" s="5">
        <f t="shared" si="40"/>
        <v>100.02499987499999</v>
      </c>
      <c r="W2074" s="4">
        <v>0</v>
      </c>
    </row>
    <row r="2075" spans="1:23" x14ac:dyDescent="0.25">
      <c r="A2075" s="3" t="s">
        <v>1041</v>
      </c>
      <c r="B2075" s="3" t="s">
        <v>1042</v>
      </c>
      <c r="C2075" s="3" t="s">
        <v>2607</v>
      </c>
      <c r="D2075" s="3" t="s">
        <v>3015</v>
      </c>
      <c r="E2075" s="4" t="s">
        <v>1026</v>
      </c>
      <c r="F2075" s="3" t="s">
        <v>1018</v>
      </c>
      <c r="G2075" s="3" t="s">
        <v>52</v>
      </c>
      <c r="H2075" s="3" t="s">
        <v>1020</v>
      </c>
      <c r="I2075" s="3" t="s">
        <v>1047</v>
      </c>
      <c r="J2075" s="3" t="s">
        <v>1022</v>
      </c>
      <c r="K2075" s="3" t="s">
        <v>1039</v>
      </c>
      <c r="L2075" s="5">
        <v>6.25</v>
      </c>
      <c r="M2075" s="4">
        <v>45</v>
      </c>
      <c r="N2075" s="5">
        <v>101.174999625</v>
      </c>
      <c r="O2075" s="5">
        <v>2.2483333249999999</v>
      </c>
      <c r="P2075" s="4">
        <v>2395</v>
      </c>
      <c r="Q2075" s="6">
        <v>1.87891440501044</v>
      </c>
      <c r="R2075" s="7">
        <v>1.5578288100208799</v>
      </c>
      <c r="S2075" s="6">
        <v>0</v>
      </c>
      <c r="T2075" s="5">
        <v>0</v>
      </c>
      <c r="U2075" s="5">
        <v>0</v>
      </c>
      <c r="V2075" s="5">
        <f t="shared" si="40"/>
        <v>101.174999625</v>
      </c>
      <c r="W2075" s="4">
        <v>0</v>
      </c>
    </row>
    <row r="2076" spans="1:23" x14ac:dyDescent="0.25">
      <c r="A2076" s="3" t="s">
        <v>1041</v>
      </c>
      <c r="B2076" s="3" t="s">
        <v>1042</v>
      </c>
      <c r="C2076" s="3" t="s">
        <v>2608</v>
      </c>
      <c r="D2076" s="3" t="s">
        <v>2609</v>
      </c>
      <c r="E2076" s="4" t="s">
        <v>1026</v>
      </c>
      <c r="F2076" s="3" t="s">
        <v>1241</v>
      </c>
      <c r="G2076" s="3" t="s">
        <v>2610</v>
      </c>
      <c r="H2076" s="3" t="s">
        <v>1020</v>
      </c>
      <c r="I2076" s="3" t="s">
        <v>1047</v>
      </c>
      <c r="J2076" s="3" t="s">
        <v>1022</v>
      </c>
      <c r="K2076" s="3" t="s">
        <v>1025</v>
      </c>
      <c r="L2076" s="5">
        <v>6.25</v>
      </c>
      <c r="M2076" s="4">
        <v>33</v>
      </c>
      <c r="N2076" s="5">
        <v>101.287499775</v>
      </c>
      <c r="O2076" s="5">
        <v>3.0693181749999998</v>
      </c>
      <c r="P2076" s="4">
        <v>827</v>
      </c>
      <c r="Q2076" s="6">
        <v>3.9903264812575601</v>
      </c>
      <c r="R2076" s="7">
        <v>1.1380894800483701</v>
      </c>
      <c r="S2076" s="6">
        <v>0</v>
      </c>
      <c r="T2076" s="5">
        <v>0</v>
      </c>
      <c r="U2076" s="5">
        <v>0</v>
      </c>
      <c r="V2076" s="5">
        <f t="shared" si="40"/>
        <v>101.287499775</v>
      </c>
      <c r="W2076" s="4">
        <v>0</v>
      </c>
    </row>
    <row r="2077" spans="1:23" x14ac:dyDescent="0.25">
      <c r="A2077" s="3" t="s">
        <v>1041</v>
      </c>
      <c r="B2077" s="3" t="s">
        <v>1042</v>
      </c>
      <c r="C2077" s="3" t="s">
        <v>2611</v>
      </c>
      <c r="D2077" s="3" t="s">
        <v>2612</v>
      </c>
      <c r="E2077" s="4" t="s">
        <v>1026</v>
      </c>
      <c r="F2077" s="3" t="s">
        <v>1629</v>
      </c>
      <c r="G2077" s="3" t="s">
        <v>1742</v>
      </c>
      <c r="H2077" s="3" t="s">
        <v>1020</v>
      </c>
      <c r="I2077" s="3" t="s">
        <v>1047</v>
      </c>
      <c r="J2077" s="3" t="s">
        <v>1022</v>
      </c>
      <c r="K2077" s="3" t="s">
        <v>1025</v>
      </c>
      <c r="L2077" s="5">
        <v>6.25</v>
      </c>
      <c r="M2077" s="4">
        <v>44</v>
      </c>
      <c r="N2077" s="5">
        <v>102.14999960000002</v>
      </c>
      <c r="O2077" s="5">
        <v>2.3215909000000003</v>
      </c>
      <c r="P2077" s="4">
        <v>2004</v>
      </c>
      <c r="Q2077" s="6">
        <v>2.19560878243513</v>
      </c>
      <c r="R2077" s="7">
        <v>1.2506487025948101</v>
      </c>
      <c r="S2077" s="6">
        <v>0</v>
      </c>
      <c r="T2077" s="5">
        <v>0</v>
      </c>
      <c r="U2077" s="5">
        <v>0</v>
      </c>
      <c r="V2077" s="5">
        <f t="shared" si="40"/>
        <v>102.14999960000002</v>
      </c>
      <c r="W2077" s="4">
        <v>0</v>
      </c>
    </row>
    <row r="2078" spans="1:23" x14ac:dyDescent="0.25">
      <c r="A2078" s="3" t="s">
        <v>1041</v>
      </c>
      <c r="B2078" s="3" t="s">
        <v>1042</v>
      </c>
      <c r="C2078" s="3" t="s">
        <v>2613</v>
      </c>
      <c r="D2078" s="3" t="s">
        <v>1211</v>
      </c>
      <c r="E2078" s="4" t="s">
        <v>1026</v>
      </c>
      <c r="F2078" s="3" t="s">
        <v>1241</v>
      </c>
      <c r="G2078" s="3" t="s">
        <v>1611</v>
      </c>
      <c r="H2078" s="3" t="s">
        <v>1020</v>
      </c>
      <c r="I2078" s="3" t="s">
        <v>1047</v>
      </c>
      <c r="J2078" s="3" t="s">
        <v>1022</v>
      </c>
      <c r="K2078" s="3" t="s">
        <v>1025</v>
      </c>
      <c r="L2078" s="5">
        <v>6.25</v>
      </c>
      <c r="M2078" s="4">
        <v>43</v>
      </c>
      <c r="N2078" s="5">
        <v>103.27499952499998</v>
      </c>
      <c r="O2078" s="5">
        <v>2.4017441749999997</v>
      </c>
      <c r="P2078" s="4">
        <v>2457</v>
      </c>
      <c r="Q2078" s="6">
        <v>1.75010175010175</v>
      </c>
      <c r="R2078" s="7">
        <v>1.68966218966219</v>
      </c>
      <c r="S2078" s="6">
        <v>0</v>
      </c>
      <c r="T2078" s="5">
        <v>0</v>
      </c>
      <c r="U2078" s="5">
        <v>0</v>
      </c>
      <c r="V2078" s="5">
        <f t="shared" si="40"/>
        <v>103.27499952499998</v>
      </c>
      <c r="W2078" s="4">
        <v>0</v>
      </c>
    </row>
    <row r="2079" spans="1:23" x14ac:dyDescent="0.25">
      <c r="A2079" s="3" t="s">
        <v>1041</v>
      </c>
      <c r="B2079" s="3" t="s">
        <v>1042</v>
      </c>
      <c r="C2079" s="3" t="s">
        <v>2614</v>
      </c>
      <c r="D2079" s="3" t="s">
        <v>360</v>
      </c>
      <c r="E2079" s="4" t="s">
        <v>1026</v>
      </c>
      <c r="F2079" s="3" t="s">
        <v>1081</v>
      </c>
      <c r="G2079" s="3" t="s">
        <v>1317</v>
      </c>
      <c r="H2079" s="3" t="s">
        <v>1020</v>
      </c>
      <c r="I2079" s="3" t="s">
        <v>1047</v>
      </c>
      <c r="J2079" s="3" t="s">
        <v>1022</v>
      </c>
      <c r="K2079" s="3" t="s">
        <v>1025</v>
      </c>
      <c r="L2079" s="5">
        <v>6.25</v>
      </c>
      <c r="M2079" s="4">
        <v>29</v>
      </c>
      <c r="N2079" s="5">
        <v>104.0874999875</v>
      </c>
      <c r="O2079" s="5">
        <v>3.5892241375</v>
      </c>
      <c r="P2079" s="4">
        <v>1594</v>
      </c>
      <c r="Q2079" s="6">
        <v>1.81932245922208</v>
      </c>
      <c r="R2079" s="7">
        <v>1.3544353826850699</v>
      </c>
      <c r="S2079" s="6">
        <v>0</v>
      </c>
      <c r="T2079" s="5">
        <v>0</v>
      </c>
      <c r="U2079" s="5">
        <v>0</v>
      </c>
      <c r="V2079" s="5">
        <f t="shared" si="40"/>
        <v>104.0874999875</v>
      </c>
      <c r="W2079" s="4">
        <v>0</v>
      </c>
    </row>
    <row r="2080" spans="1:23" x14ac:dyDescent="0.25">
      <c r="A2080" s="3" t="s">
        <v>1041</v>
      </c>
      <c r="B2080" s="3" t="s">
        <v>1042</v>
      </c>
      <c r="C2080" s="3" t="s">
        <v>2615</v>
      </c>
      <c r="D2080" s="3" t="s">
        <v>1084</v>
      </c>
      <c r="E2080" s="4" t="s">
        <v>1026</v>
      </c>
      <c r="F2080" s="3" t="s">
        <v>1045</v>
      </c>
      <c r="G2080" s="3" t="s">
        <v>1046</v>
      </c>
      <c r="H2080" s="3" t="s">
        <v>1020</v>
      </c>
      <c r="I2080" s="3" t="s">
        <v>1047</v>
      </c>
      <c r="J2080" s="3" t="s">
        <v>1022</v>
      </c>
      <c r="K2080" s="3" t="s">
        <v>1025</v>
      </c>
      <c r="L2080" s="5">
        <v>6.25</v>
      </c>
      <c r="M2080" s="4">
        <v>49</v>
      </c>
      <c r="N2080" s="5">
        <v>107.04999987499998</v>
      </c>
      <c r="O2080" s="5">
        <v>2.1846938749999998</v>
      </c>
      <c r="P2080" s="4">
        <v>305</v>
      </c>
      <c r="Q2080" s="6">
        <v>16.065573770491799</v>
      </c>
      <c r="R2080" s="7">
        <v>1.12616393442623</v>
      </c>
      <c r="S2080" s="6">
        <v>0</v>
      </c>
      <c r="T2080" s="5">
        <v>0</v>
      </c>
      <c r="U2080" s="5">
        <v>0</v>
      </c>
      <c r="V2080" s="5">
        <f t="shared" si="40"/>
        <v>107.04999987499998</v>
      </c>
      <c r="W2080" s="4">
        <v>0</v>
      </c>
    </row>
    <row r="2081" spans="1:23" x14ac:dyDescent="0.25">
      <c r="A2081" s="3" t="s">
        <v>1041</v>
      </c>
      <c r="B2081" s="3" t="s">
        <v>1042</v>
      </c>
      <c r="C2081" s="3" t="s">
        <v>2616</v>
      </c>
      <c r="D2081" s="3" t="s">
        <v>2882</v>
      </c>
      <c r="E2081" s="4" t="s">
        <v>1026</v>
      </c>
      <c r="F2081" s="3" t="s">
        <v>1241</v>
      </c>
      <c r="G2081" s="3" t="s">
        <v>1611</v>
      </c>
      <c r="H2081" s="3" t="s">
        <v>1020</v>
      </c>
      <c r="I2081" s="3" t="s">
        <v>1047</v>
      </c>
      <c r="J2081" s="3" t="s">
        <v>1022</v>
      </c>
      <c r="K2081" s="3" t="s">
        <v>1025</v>
      </c>
      <c r="L2081" s="5">
        <v>6.25</v>
      </c>
      <c r="M2081" s="4">
        <v>48</v>
      </c>
      <c r="N2081" s="5">
        <v>109.0125</v>
      </c>
      <c r="O2081" s="5">
        <v>2.2710937499999999</v>
      </c>
      <c r="P2081" s="4">
        <v>1978</v>
      </c>
      <c r="Q2081" s="6">
        <v>2.4266936299292201</v>
      </c>
      <c r="R2081" s="7">
        <v>1.5421638018200201</v>
      </c>
      <c r="S2081" s="6">
        <v>0</v>
      </c>
      <c r="T2081" s="5">
        <v>0</v>
      </c>
      <c r="U2081" s="5">
        <v>0</v>
      </c>
      <c r="V2081" s="5">
        <f t="shared" si="40"/>
        <v>109.0125</v>
      </c>
      <c r="W2081" s="4">
        <v>0</v>
      </c>
    </row>
    <row r="2082" spans="1:23" x14ac:dyDescent="0.25">
      <c r="A2082" s="3" t="s">
        <v>1041</v>
      </c>
      <c r="B2082" s="3" t="s">
        <v>1042</v>
      </c>
      <c r="C2082" s="3" t="s">
        <v>2617</v>
      </c>
      <c r="D2082" s="3" t="s">
        <v>2618</v>
      </c>
      <c r="E2082" s="4" t="s">
        <v>1026</v>
      </c>
      <c r="F2082" s="3" t="s">
        <v>1018</v>
      </c>
      <c r="G2082" s="3" t="s">
        <v>893</v>
      </c>
      <c r="H2082" s="3" t="s">
        <v>1020</v>
      </c>
      <c r="I2082" s="3" t="s">
        <v>1047</v>
      </c>
      <c r="J2082" s="3" t="s">
        <v>1022</v>
      </c>
      <c r="K2082" s="3" t="s">
        <v>1039</v>
      </c>
      <c r="L2082" s="5">
        <v>6.25</v>
      </c>
      <c r="M2082" s="4">
        <v>36</v>
      </c>
      <c r="N2082" s="5">
        <v>110.27499975000001</v>
      </c>
      <c r="O2082" s="5">
        <v>3.0631944375</v>
      </c>
      <c r="P2082" s="4">
        <v>547</v>
      </c>
      <c r="Q2082" s="6">
        <v>6.5813528336380296</v>
      </c>
      <c r="R2082" s="7">
        <v>1.8255941499085899</v>
      </c>
      <c r="S2082" s="6">
        <v>0</v>
      </c>
      <c r="T2082" s="5">
        <v>0</v>
      </c>
      <c r="U2082" s="5">
        <v>0</v>
      </c>
      <c r="V2082" s="5">
        <f t="shared" si="40"/>
        <v>110.27499975000001</v>
      </c>
      <c r="W2082" s="4">
        <v>0</v>
      </c>
    </row>
    <row r="2083" spans="1:23" x14ac:dyDescent="0.25">
      <c r="A2083" s="3" t="s">
        <v>1041</v>
      </c>
      <c r="B2083" s="3" t="s">
        <v>1042</v>
      </c>
      <c r="C2083" s="3" t="s">
        <v>2619</v>
      </c>
      <c r="D2083" s="3" t="s">
        <v>3082</v>
      </c>
      <c r="E2083" s="4" t="s">
        <v>1026</v>
      </c>
      <c r="F2083" s="3" t="s">
        <v>1241</v>
      </c>
      <c r="G2083" s="3" t="s">
        <v>1263</v>
      </c>
      <c r="H2083" s="3" t="s">
        <v>1020</v>
      </c>
      <c r="I2083" s="3" t="s">
        <v>1047</v>
      </c>
      <c r="J2083" s="3" t="s">
        <v>1022</v>
      </c>
      <c r="K2083" s="3" t="s">
        <v>1025</v>
      </c>
      <c r="L2083" s="5">
        <v>6.25</v>
      </c>
      <c r="M2083" s="4">
        <v>46</v>
      </c>
      <c r="N2083" s="5">
        <v>110.84999959999999</v>
      </c>
      <c r="O2083" s="5">
        <v>2.4097825999999998</v>
      </c>
      <c r="P2083" s="4">
        <v>2338</v>
      </c>
      <c r="Q2083" s="6">
        <v>1.9674935842600501</v>
      </c>
      <c r="R2083" s="7">
        <v>2.5153122326775001</v>
      </c>
      <c r="S2083" s="6">
        <v>0</v>
      </c>
      <c r="T2083" s="5">
        <v>0</v>
      </c>
      <c r="U2083" s="5">
        <v>0</v>
      </c>
      <c r="V2083" s="5">
        <f t="shared" si="40"/>
        <v>110.84999959999999</v>
      </c>
      <c r="W2083" s="4">
        <v>0</v>
      </c>
    </row>
    <row r="2084" spans="1:23" x14ac:dyDescent="0.25">
      <c r="A2084" s="3" t="s">
        <v>1041</v>
      </c>
      <c r="B2084" s="3" t="s">
        <v>1042</v>
      </c>
      <c r="C2084" s="3" t="s">
        <v>2620</v>
      </c>
      <c r="D2084" s="3" t="s">
        <v>3938</v>
      </c>
      <c r="E2084" s="4" t="s">
        <v>1026</v>
      </c>
      <c r="F2084" s="3" t="s">
        <v>1241</v>
      </c>
      <c r="G2084" s="3" t="s">
        <v>1249</v>
      </c>
      <c r="H2084" s="3" t="s">
        <v>1020</v>
      </c>
      <c r="I2084" s="3" t="s">
        <v>1047</v>
      </c>
      <c r="J2084" s="3" t="s">
        <v>1022</v>
      </c>
      <c r="K2084" s="3" t="s">
        <v>1025</v>
      </c>
      <c r="L2084" s="5">
        <v>6.25</v>
      </c>
      <c r="M2084" s="4">
        <v>45</v>
      </c>
      <c r="N2084" s="5">
        <v>111.2124999375</v>
      </c>
      <c r="O2084" s="5">
        <v>2.4713888874999999</v>
      </c>
      <c r="P2084" s="4">
        <v>1168</v>
      </c>
      <c r="Q2084" s="6">
        <v>3.8527397260274001</v>
      </c>
      <c r="R2084" s="7">
        <v>1.8367294520547901</v>
      </c>
      <c r="S2084" s="6">
        <v>0</v>
      </c>
      <c r="T2084" s="5">
        <v>0</v>
      </c>
      <c r="U2084" s="5">
        <v>0</v>
      </c>
      <c r="V2084" s="5">
        <f t="shared" si="40"/>
        <v>111.2124999375</v>
      </c>
      <c r="W2084" s="4">
        <v>0</v>
      </c>
    </row>
    <row r="2085" spans="1:23" x14ac:dyDescent="0.25">
      <c r="A2085" s="3" t="s">
        <v>1041</v>
      </c>
      <c r="B2085" s="3" t="s">
        <v>1042</v>
      </c>
      <c r="C2085" s="3" t="s">
        <v>2621</v>
      </c>
      <c r="D2085" s="3" t="s">
        <v>3910</v>
      </c>
      <c r="E2085" s="4" t="s">
        <v>1026</v>
      </c>
      <c r="F2085" s="3" t="s">
        <v>1241</v>
      </c>
      <c r="G2085" s="3" t="s">
        <v>59</v>
      </c>
      <c r="H2085" s="3" t="s">
        <v>1020</v>
      </c>
      <c r="I2085" s="3" t="s">
        <v>1047</v>
      </c>
      <c r="J2085" s="3" t="s">
        <v>1022</v>
      </c>
      <c r="K2085" s="3" t="s">
        <v>1025</v>
      </c>
      <c r="L2085" s="5">
        <v>6.25</v>
      </c>
      <c r="M2085" s="4">
        <v>70</v>
      </c>
      <c r="N2085" s="5">
        <v>117.14999975000001</v>
      </c>
      <c r="O2085" s="5">
        <v>1.673571425</v>
      </c>
      <c r="P2085" s="4">
        <v>727</v>
      </c>
      <c r="Q2085" s="6">
        <v>9.6286107290233804</v>
      </c>
      <c r="R2085" s="7">
        <v>2.3470426409903702</v>
      </c>
      <c r="S2085" s="6">
        <v>0</v>
      </c>
      <c r="T2085" s="5">
        <v>0</v>
      </c>
      <c r="U2085" s="5">
        <v>0</v>
      </c>
      <c r="V2085" s="5">
        <f t="shared" si="40"/>
        <v>117.14999975000001</v>
      </c>
      <c r="W2085" s="4">
        <v>0</v>
      </c>
    </row>
    <row r="2086" spans="1:23" x14ac:dyDescent="0.25">
      <c r="A2086" s="3" t="s">
        <v>1041</v>
      </c>
      <c r="B2086" s="3" t="s">
        <v>1042</v>
      </c>
      <c r="C2086" s="3" t="s">
        <v>2622</v>
      </c>
      <c r="D2086" s="3" t="s">
        <v>645</v>
      </c>
      <c r="E2086" s="4" t="s">
        <v>1026</v>
      </c>
      <c r="F2086" s="3" t="s">
        <v>1061</v>
      </c>
      <c r="G2086" s="3" t="s">
        <v>1062</v>
      </c>
      <c r="H2086" s="3" t="s">
        <v>1020</v>
      </c>
      <c r="I2086" s="3" t="s">
        <v>1047</v>
      </c>
      <c r="J2086" s="3" t="s">
        <v>1022</v>
      </c>
      <c r="K2086" s="3" t="s">
        <v>1023</v>
      </c>
      <c r="L2086" s="5">
        <v>6.25</v>
      </c>
      <c r="M2086" s="4">
        <v>35</v>
      </c>
      <c r="N2086" s="5">
        <v>118.61249968749999</v>
      </c>
      <c r="O2086" s="5">
        <v>3.3889285624999999</v>
      </c>
      <c r="P2086" s="4">
        <v>293</v>
      </c>
      <c r="Q2086" s="6">
        <v>11.945392491467601</v>
      </c>
      <c r="R2086" s="7">
        <v>1.5138907849829399</v>
      </c>
      <c r="S2086" s="6">
        <v>0</v>
      </c>
      <c r="T2086" s="5">
        <v>0</v>
      </c>
      <c r="U2086" s="5">
        <v>0</v>
      </c>
      <c r="V2086" s="5">
        <f t="shared" si="40"/>
        <v>118.61249968749999</v>
      </c>
      <c r="W2086" s="4">
        <v>0</v>
      </c>
    </row>
    <row r="2087" spans="1:23" x14ac:dyDescent="0.25">
      <c r="A2087" s="3" t="s">
        <v>1041</v>
      </c>
      <c r="B2087" s="3" t="s">
        <v>1042</v>
      </c>
      <c r="C2087" s="3" t="s">
        <v>2623</v>
      </c>
      <c r="D2087" s="3" t="s">
        <v>2624</v>
      </c>
      <c r="E2087" s="4" t="s">
        <v>1026</v>
      </c>
      <c r="F2087" s="3" t="s">
        <v>1241</v>
      </c>
      <c r="G2087" s="3" t="s">
        <v>866</v>
      </c>
      <c r="H2087" s="3" t="s">
        <v>1020</v>
      </c>
      <c r="I2087" s="3" t="s">
        <v>1047</v>
      </c>
      <c r="J2087" s="3" t="s">
        <v>1022</v>
      </c>
      <c r="K2087" s="3" t="s">
        <v>1025</v>
      </c>
      <c r="L2087" s="5">
        <v>6.25</v>
      </c>
      <c r="M2087" s="4">
        <v>67</v>
      </c>
      <c r="N2087" s="5">
        <v>123.3749993</v>
      </c>
      <c r="O2087" s="5">
        <v>1.8414178999999999</v>
      </c>
      <c r="P2087" s="4">
        <v>1209</v>
      </c>
      <c r="Q2087" s="6">
        <v>5.5417700578990896</v>
      </c>
      <c r="R2087" s="7">
        <v>1.6339123242349001</v>
      </c>
      <c r="S2087" s="6">
        <v>0</v>
      </c>
      <c r="T2087" s="5">
        <v>0</v>
      </c>
      <c r="U2087" s="5">
        <v>0</v>
      </c>
      <c r="V2087" s="5">
        <f t="shared" si="40"/>
        <v>123.3749993</v>
      </c>
      <c r="W2087" s="4">
        <v>0</v>
      </c>
    </row>
    <row r="2088" spans="1:23" x14ac:dyDescent="0.25">
      <c r="A2088" s="3" t="s">
        <v>1041</v>
      </c>
      <c r="B2088" s="3" t="s">
        <v>1042</v>
      </c>
      <c r="C2088" s="3" t="s">
        <v>2625</v>
      </c>
      <c r="D2088" s="3" t="s">
        <v>1295</v>
      </c>
      <c r="E2088" s="4" t="s">
        <v>1026</v>
      </c>
      <c r="F2088" s="3" t="s">
        <v>1085</v>
      </c>
      <c r="G2088" s="3" t="s">
        <v>1086</v>
      </c>
      <c r="H2088" s="3" t="s">
        <v>1020</v>
      </c>
      <c r="I2088" s="3" t="s">
        <v>1047</v>
      </c>
      <c r="J2088" s="3" t="s">
        <v>1022</v>
      </c>
      <c r="K2088" s="3" t="s">
        <v>1025</v>
      </c>
      <c r="L2088" s="5">
        <v>6.25</v>
      </c>
      <c r="M2088" s="4">
        <v>34</v>
      </c>
      <c r="N2088" s="5">
        <v>124.61249984999999</v>
      </c>
      <c r="O2088" s="5">
        <v>3.6650735249999999</v>
      </c>
      <c r="P2088" s="4">
        <v>852</v>
      </c>
      <c r="Q2088" s="6">
        <v>3.9906103286385002</v>
      </c>
      <c r="R2088" s="7">
        <v>1.35272300469484</v>
      </c>
      <c r="S2088" s="6">
        <v>0</v>
      </c>
      <c r="T2088" s="5">
        <v>0</v>
      </c>
      <c r="U2088" s="5">
        <v>0</v>
      </c>
      <c r="V2088" s="5">
        <f t="shared" si="40"/>
        <v>124.61249984999999</v>
      </c>
      <c r="W2088" s="4">
        <v>0</v>
      </c>
    </row>
    <row r="2089" spans="1:23" x14ac:dyDescent="0.25">
      <c r="A2089" s="3" t="s">
        <v>1041</v>
      </c>
      <c r="B2089" s="3" t="s">
        <v>1042</v>
      </c>
      <c r="C2089" s="3" t="s">
        <v>2626</v>
      </c>
      <c r="D2089" s="3" t="s">
        <v>2627</v>
      </c>
      <c r="E2089" s="4" t="s">
        <v>1026</v>
      </c>
      <c r="F2089" s="3" t="s">
        <v>1241</v>
      </c>
      <c r="G2089" s="3" t="s">
        <v>2628</v>
      </c>
      <c r="H2089" s="3" t="s">
        <v>1020</v>
      </c>
      <c r="I2089" s="3" t="s">
        <v>1047</v>
      </c>
      <c r="J2089" s="3" t="s">
        <v>1022</v>
      </c>
      <c r="K2089" s="3" t="s">
        <v>1025</v>
      </c>
      <c r="L2089" s="5">
        <v>6.25</v>
      </c>
      <c r="M2089" s="4">
        <v>61</v>
      </c>
      <c r="N2089" s="5">
        <v>124.8874998125</v>
      </c>
      <c r="O2089" s="5">
        <v>2.0473360624999999</v>
      </c>
      <c r="P2089" s="4">
        <v>1474</v>
      </c>
      <c r="Q2089" s="6">
        <v>4.1383989145183202</v>
      </c>
      <c r="R2089" s="7">
        <v>1.0797829036635</v>
      </c>
      <c r="S2089" s="6">
        <v>0</v>
      </c>
      <c r="T2089" s="5">
        <v>0</v>
      </c>
      <c r="U2089" s="5">
        <v>0</v>
      </c>
      <c r="V2089" s="5">
        <f t="shared" si="40"/>
        <v>124.8874998125</v>
      </c>
      <c r="W2089" s="4">
        <v>0</v>
      </c>
    </row>
    <row r="2090" spans="1:23" x14ac:dyDescent="0.25">
      <c r="A2090" s="3" t="s">
        <v>1041</v>
      </c>
      <c r="B2090" s="3" t="s">
        <v>1042</v>
      </c>
      <c r="C2090" s="3" t="s">
        <v>2629</v>
      </c>
      <c r="D2090" s="3" t="s">
        <v>182</v>
      </c>
      <c r="E2090" s="4" t="s">
        <v>1026</v>
      </c>
      <c r="F2090" s="3" t="s">
        <v>1241</v>
      </c>
      <c r="G2090" s="3" t="s">
        <v>114</v>
      </c>
      <c r="H2090" s="3" t="s">
        <v>34</v>
      </c>
      <c r="I2090" s="3" t="s">
        <v>1047</v>
      </c>
      <c r="J2090" s="3" t="s">
        <v>1022</v>
      </c>
      <c r="K2090" s="3" t="s">
        <v>1025</v>
      </c>
      <c r="L2090" s="5">
        <v>6.25</v>
      </c>
      <c r="M2090" s="4">
        <v>76</v>
      </c>
      <c r="N2090" s="5">
        <v>125.47499965</v>
      </c>
      <c r="O2090" s="5">
        <v>1.6509868375000001</v>
      </c>
      <c r="P2090" s="4">
        <v>774</v>
      </c>
      <c r="Q2090" s="6">
        <v>9.8191214470284205</v>
      </c>
      <c r="R2090" s="7">
        <v>1.94547803617571</v>
      </c>
      <c r="S2090" s="6">
        <v>0</v>
      </c>
      <c r="T2090" s="5">
        <v>0</v>
      </c>
      <c r="U2090" s="5">
        <v>0</v>
      </c>
      <c r="V2090" s="5">
        <f t="shared" si="40"/>
        <v>125.47499965</v>
      </c>
      <c r="W2090" s="4">
        <v>0</v>
      </c>
    </row>
    <row r="2091" spans="1:23" x14ac:dyDescent="0.25">
      <c r="A2091" s="3" t="s">
        <v>1041</v>
      </c>
      <c r="B2091" s="3" t="s">
        <v>1042</v>
      </c>
      <c r="C2091" s="3" t="s">
        <v>2630</v>
      </c>
      <c r="D2091" s="3" t="s">
        <v>1253</v>
      </c>
      <c r="E2091" s="4" t="s">
        <v>1026</v>
      </c>
      <c r="F2091" s="3" t="s">
        <v>1273</v>
      </c>
      <c r="G2091" s="3" t="s">
        <v>1274</v>
      </c>
      <c r="H2091" s="3" t="s">
        <v>1020</v>
      </c>
      <c r="I2091" s="3" t="s">
        <v>1047</v>
      </c>
      <c r="J2091" s="3" t="s">
        <v>1022</v>
      </c>
      <c r="K2091" s="3" t="s">
        <v>1039</v>
      </c>
      <c r="L2091" s="5">
        <v>6.25</v>
      </c>
      <c r="M2091" s="4">
        <v>48</v>
      </c>
      <c r="N2091" s="5">
        <v>126.54999960000001</v>
      </c>
      <c r="O2091" s="5">
        <v>2.636458325</v>
      </c>
      <c r="P2091" s="4">
        <v>708</v>
      </c>
      <c r="Q2091" s="6">
        <v>6.7796610169491496</v>
      </c>
      <c r="R2091" s="7">
        <v>2.0058333333333298</v>
      </c>
      <c r="S2091" s="6">
        <v>0</v>
      </c>
      <c r="T2091" s="5">
        <v>0</v>
      </c>
      <c r="U2091" s="5">
        <v>0</v>
      </c>
      <c r="V2091" s="5">
        <f t="shared" si="40"/>
        <v>126.54999960000001</v>
      </c>
      <c r="W2091" s="4">
        <v>0</v>
      </c>
    </row>
    <row r="2092" spans="1:23" x14ac:dyDescent="0.25">
      <c r="A2092" s="3" t="s">
        <v>1041</v>
      </c>
      <c r="B2092" s="3" t="s">
        <v>1042</v>
      </c>
      <c r="C2092" s="3" t="s">
        <v>2631</v>
      </c>
      <c r="D2092" s="3" t="s">
        <v>2632</v>
      </c>
      <c r="E2092" s="4" t="s">
        <v>1026</v>
      </c>
      <c r="F2092" s="3" t="s">
        <v>1241</v>
      </c>
      <c r="G2092" s="3" t="s">
        <v>1422</v>
      </c>
      <c r="H2092" s="3" t="s">
        <v>431</v>
      </c>
      <c r="I2092" s="3" t="s">
        <v>1047</v>
      </c>
      <c r="J2092" s="3" t="s">
        <v>1022</v>
      </c>
      <c r="K2092" s="3" t="s">
        <v>1025</v>
      </c>
      <c r="L2092" s="5">
        <v>6.25</v>
      </c>
      <c r="M2092" s="4">
        <v>39</v>
      </c>
      <c r="N2092" s="5">
        <v>126.78749996250001</v>
      </c>
      <c r="O2092" s="5">
        <v>3.2509615375000003</v>
      </c>
      <c r="P2092" s="4">
        <v>1263</v>
      </c>
      <c r="Q2092" s="6">
        <v>3.0878859857482199</v>
      </c>
      <c r="R2092" s="7">
        <v>1.25993665874901</v>
      </c>
      <c r="S2092" s="6">
        <v>0</v>
      </c>
      <c r="T2092" s="5">
        <v>0</v>
      </c>
      <c r="U2092" s="5">
        <v>0</v>
      </c>
      <c r="V2092" s="5">
        <f t="shared" si="40"/>
        <v>126.78749996250001</v>
      </c>
      <c r="W2092" s="4">
        <v>0</v>
      </c>
    </row>
    <row r="2093" spans="1:23" x14ac:dyDescent="0.25">
      <c r="A2093" s="3" t="s">
        <v>1041</v>
      </c>
      <c r="B2093" s="3" t="s">
        <v>1042</v>
      </c>
      <c r="C2093" s="3" t="s">
        <v>2633</v>
      </c>
      <c r="D2093" s="3" t="s">
        <v>2634</v>
      </c>
      <c r="E2093" s="4" t="s">
        <v>1026</v>
      </c>
      <c r="F2093" s="3" t="s">
        <v>1241</v>
      </c>
      <c r="G2093" s="3" t="s">
        <v>2100</v>
      </c>
      <c r="H2093" s="3" t="s">
        <v>2518</v>
      </c>
      <c r="I2093" s="3" t="s">
        <v>1047</v>
      </c>
      <c r="J2093" s="3" t="s">
        <v>1022</v>
      </c>
      <c r="K2093" s="3" t="s">
        <v>1025</v>
      </c>
      <c r="L2093" s="5">
        <v>6.25</v>
      </c>
      <c r="M2093" s="4">
        <v>55</v>
      </c>
      <c r="N2093" s="5">
        <v>126.89999987499999</v>
      </c>
      <c r="O2093" s="5">
        <v>2.3072727249999998</v>
      </c>
      <c r="P2093" s="4">
        <v>1007</v>
      </c>
      <c r="Q2093" s="6">
        <v>5.4617676266136996</v>
      </c>
      <c r="R2093" s="7">
        <v>1.0566037735849101</v>
      </c>
      <c r="S2093" s="6">
        <v>0</v>
      </c>
      <c r="T2093" s="5">
        <v>0</v>
      </c>
      <c r="U2093" s="5">
        <v>0</v>
      </c>
      <c r="V2093" s="5">
        <f t="shared" si="40"/>
        <v>126.89999987499999</v>
      </c>
      <c r="W2093" s="4">
        <v>0</v>
      </c>
    </row>
    <row r="2094" spans="1:23" x14ac:dyDescent="0.25">
      <c r="A2094" s="3" t="s">
        <v>1041</v>
      </c>
      <c r="B2094" s="3" t="s">
        <v>1042</v>
      </c>
      <c r="C2094" s="3" t="s">
        <v>2635</v>
      </c>
      <c r="D2094" s="3" t="s">
        <v>13</v>
      </c>
      <c r="E2094" s="4" t="s">
        <v>1026</v>
      </c>
      <c r="F2094" s="3" t="s">
        <v>1085</v>
      </c>
      <c r="G2094" s="3" t="s">
        <v>1086</v>
      </c>
      <c r="H2094" s="3" t="s">
        <v>1020</v>
      </c>
      <c r="I2094" s="3" t="s">
        <v>1047</v>
      </c>
      <c r="J2094" s="3" t="s">
        <v>1022</v>
      </c>
      <c r="K2094" s="3" t="s">
        <v>1025</v>
      </c>
      <c r="L2094" s="5">
        <v>6.25</v>
      </c>
      <c r="M2094" s="4">
        <v>57</v>
      </c>
      <c r="N2094" s="5">
        <v>127.09999935</v>
      </c>
      <c r="O2094" s="5">
        <v>2.22982455</v>
      </c>
      <c r="P2094" s="4">
        <v>5663</v>
      </c>
      <c r="Q2094" s="6">
        <v>1.0065336394137401</v>
      </c>
      <c r="R2094" s="7">
        <v>1.75519512625817</v>
      </c>
      <c r="S2094" s="6">
        <v>0</v>
      </c>
      <c r="T2094" s="5">
        <v>0</v>
      </c>
      <c r="U2094" s="5">
        <v>0</v>
      </c>
      <c r="V2094" s="5">
        <f t="shared" si="40"/>
        <v>127.09999935</v>
      </c>
      <c r="W2094" s="4">
        <v>0</v>
      </c>
    </row>
    <row r="2095" spans="1:23" x14ac:dyDescent="0.25">
      <c r="A2095" s="3" t="s">
        <v>1041</v>
      </c>
      <c r="B2095" s="3" t="s">
        <v>1042</v>
      </c>
      <c r="C2095" s="3" t="s">
        <v>2636</v>
      </c>
      <c r="D2095" s="3" t="s">
        <v>1253</v>
      </c>
      <c r="E2095" s="4" t="s">
        <v>1026</v>
      </c>
      <c r="F2095" s="3" t="s">
        <v>1045</v>
      </c>
      <c r="G2095" s="3" t="s">
        <v>1046</v>
      </c>
      <c r="H2095" s="3" t="s">
        <v>1020</v>
      </c>
      <c r="I2095" s="3" t="s">
        <v>1047</v>
      </c>
      <c r="J2095" s="3" t="s">
        <v>1022</v>
      </c>
      <c r="K2095" s="3" t="s">
        <v>1025</v>
      </c>
      <c r="L2095" s="5">
        <v>6.25</v>
      </c>
      <c r="M2095" s="4">
        <v>53</v>
      </c>
      <c r="N2095" s="5">
        <v>127.2624995875</v>
      </c>
      <c r="O2095" s="5">
        <v>2.4011792375000001</v>
      </c>
      <c r="P2095" s="4">
        <v>737</v>
      </c>
      <c r="Q2095" s="6">
        <v>7.1913161465400304</v>
      </c>
      <c r="R2095" s="7">
        <v>1.21439620081411</v>
      </c>
      <c r="S2095" s="6">
        <v>0</v>
      </c>
      <c r="T2095" s="5">
        <v>0</v>
      </c>
      <c r="U2095" s="5">
        <v>0</v>
      </c>
      <c r="V2095" s="5">
        <f t="shared" si="40"/>
        <v>127.2624995875</v>
      </c>
      <c r="W2095" s="4">
        <v>0</v>
      </c>
    </row>
    <row r="2096" spans="1:23" x14ac:dyDescent="0.25">
      <c r="A2096" s="3" t="s">
        <v>1041</v>
      </c>
      <c r="B2096" s="3" t="s">
        <v>1042</v>
      </c>
      <c r="C2096" s="3" t="s">
        <v>2637</v>
      </c>
      <c r="D2096" s="3" t="s">
        <v>2638</v>
      </c>
      <c r="E2096" s="4" t="s">
        <v>1026</v>
      </c>
      <c r="F2096" s="3" t="s">
        <v>1241</v>
      </c>
      <c r="G2096" s="3" t="s">
        <v>1249</v>
      </c>
      <c r="H2096" s="3" t="s">
        <v>1020</v>
      </c>
      <c r="I2096" s="3" t="s">
        <v>1047</v>
      </c>
      <c r="J2096" s="3" t="s">
        <v>1022</v>
      </c>
      <c r="K2096" s="3" t="s">
        <v>1025</v>
      </c>
      <c r="L2096" s="5">
        <v>6.25</v>
      </c>
      <c r="M2096" s="4">
        <v>83</v>
      </c>
      <c r="N2096" s="5">
        <v>130.41249981250002</v>
      </c>
      <c r="O2096" s="5">
        <v>1.5712349375000001</v>
      </c>
      <c r="P2096" s="4">
        <v>978</v>
      </c>
      <c r="Q2096" s="6">
        <v>8.4867075664621705</v>
      </c>
      <c r="R2096" s="7">
        <v>2.1242331288343599</v>
      </c>
      <c r="S2096" s="6">
        <v>0</v>
      </c>
      <c r="T2096" s="5">
        <v>0</v>
      </c>
      <c r="U2096" s="5">
        <v>0</v>
      </c>
      <c r="V2096" s="5">
        <f t="shared" si="40"/>
        <v>130.41249981250002</v>
      </c>
      <c r="W2096" s="4">
        <v>0</v>
      </c>
    </row>
    <row r="2097" spans="1:23" x14ac:dyDescent="0.25">
      <c r="A2097" s="3" t="s">
        <v>1041</v>
      </c>
      <c r="B2097" s="3" t="s">
        <v>1042</v>
      </c>
      <c r="C2097" s="3" t="s">
        <v>2639</v>
      </c>
      <c r="D2097" s="3" t="s">
        <v>950</v>
      </c>
      <c r="E2097" s="4" t="s">
        <v>1026</v>
      </c>
      <c r="F2097" s="3" t="s">
        <v>1241</v>
      </c>
      <c r="G2097" s="3" t="s">
        <v>172</v>
      </c>
      <c r="H2097" s="3" t="s">
        <v>1020</v>
      </c>
      <c r="I2097" s="3" t="s">
        <v>1047</v>
      </c>
      <c r="J2097" s="3" t="s">
        <v>1022</v>
      </c>
      <c r="K2097" s="3" t="s">
        <v>1025</v>
      </c>
      <c r="L2097" s="5">
        <v>6.25</v>
      </c>
      <c r="M2097" s="4">
        <v>84</v>
      </c>
      <c r="N2097" s="5">
        <v>132.58749945</v>
      </c>
      <c r="O2097" s="5">
        <v>1.5784226125</v>
      </c>
      <c r="P2097" s="4">
        <v>2423</v>
      </c>
      <c r="Q2097" s="6">
        <v>3.4667767230705699</v>
      </c>
      <c r="R2097" s="7">
        <v>1.66112257531985</v>
      </c>
      <c r="S2097" s="6">
        <v>0</v>
      </c>
      <c r="T2097" s="5">
        <v>0</v>
      </c>
      <c r="U2097" s="5">
        <v>0</v>
      </c>
      <c r="V2097" s="5">
        <f t="shared" si="40"/>
        <v>132.58749945</v>
      </c>
      <c r="W2097" s="4">
        <v>0</v>
      </c>
    </row>
    <row r="2098" spans="1:23" x14ac:dyDescent="0.25">
      <c r="A2098" s="3" t="s">
        <v>1041</v>
      </c>
      <c r="B2098" s="3" t="s">
        <v>1042</v>
      </c>
      <c r="C2098" s="3" t="s">
        <v>2640</v>
      </c>
      <c r="D2098" s="3" t="s">
        <v>1348</v>
      </c>
      <c r="E2098" s="4" t="s">
        <v>1026</v>
      </c>
      <c r="F2098" s="3" t="s">
        <v>1241</v>
      </c>
      <c r="G2098" s="3" t="s">
        <v>265</v>
      </c>
      <c r="H2098" s="3" t="s">
        <v>1020</v>
      </c>
      <c r="I2098" s="3" t="s">
        <v>1047</v>
      </c>
      <c r="J2098" s="3" t="s">
        <v>1022</v>
      </c>
      <c r="K2098" s="3" t="s">
        <v>1025</v>
      </c>
      <c r="L2098" s="5">
        <v>6.25</v>
      </c>
      <c r="M2098" s="4">
        <v>46</v>
      </c>
      <c r="N2098" s="5">
        <v>133.18749954999998</v>
      </c>
      <c r="O2098" s="5">
        <v>2.8953804249999999</v>
      </c>
      <c r="P2098" s="4">
        <v>3367</v>
      </c>
      <c r="Q2098" s="6">
        <v>1.3662013662013699</v>
      </c>
      <c r="R2098" s="7">
        <v>1.71954261954262</v>
      </c>
      <c r="S2098" s="6">
        <v>0</v>
      </c>
      <c r="T2098" s="5">
        <v>0</v>
      </c>
      <c r="U2098" s="5">
        <v>0</v>
      </c>
      <c r="V2098" s="5">
        <f t="shared" si="40"/>
        <v>133.18749954999998</v>
      </c>
      <c r="W2098" s="4">
        <v>0</v>
      </c>
    </row>
    <row r="2099" spans="1:23" x14ac:dyDescent="0.25">
      <c r="A2099" s="3" t="s">
        <v>1041</v>
      </c>
      <c r="B2099" s="3" t="s">
        <v>1042</v>
      </c>
      <c r="C2099" s="3" t="s">
        <v>2641</v>
      </c>
      <c r="D2099" s="3" t="s">
        <v>3052</v>
      </c>
      <c r="E2099" s="4" t="s">
        <v>1026</v>
      </c>
      <c r="F2099" s="3" t="s">
        <v>1241</v>
      </c>
      <c r="G2099" s="3" t="s">
        <v>1162</v>
      </c>
      <c r="H2099" s="3" t="s">
        <v>298</v>
      </c>
      <c r="I2099" s="3" t="s">
        <v>1047</v>
      </c>
      <c r="J2099" s="3" t="s">
        <v>1022</v>
      </c>
      <c r="K2099" s="3" t="s">
        <v>1025</v>
      </c>
      <c r="L2099" s="5">
        <v>6.25</v>
      </c>
      <c r="M2099" s="4">
        <v>54</v>
      </c>
      <c r="N2099" s="5">
        <v>133.4749995</v>
      </c>
      <c r="O2099" s="5">
        <v>2.4717592499999999</v>
      </c>
      <c r="P2099" s="4">
        <v>3191</v>
      </c>
      <c r="Q2099" s="6">
        <v>1.6922594797868999</v>
      </c>
      <c r="R2099" s="7">
        <v>1.6186148542776599</v>
      </c>
      <c r="S2099" s="6">
        <v>0</v>
      </c>
      <c r="T2099" s="5">
        <v>0</v>
      </c>
      <c r="U2099" s="5">
        <v>0</v>
      </c>
      <c r="V2099" s="5">
        <f t="shared" si="40"/>
        <v>133.4749995</v>
      </c>
      <c r="W2099" s="4">
        <v>0</v>
      </c>
    </row>
    <row r="2100" spans="1:23" x14ac:dyDescent="0.25">
      <c r="A2100" s="3" t="s">
        <v>1041</v>
      </c>
      <c r="B2100" s="3" t="s">
        <v>1042</v>
      </c>
      <c r="C2100" s="3" t="s">
        <v>2642</v>
      </c>
      <c r="D2100" s="3" t="s">
        <v>1434</v>
      </c>
      <c r="E2100" s="4" t="s">
        <v>1026</v>
      </c>
      <c r="F2100" s="3" t="s">
        <v>1241</v>
      </c>
      <c r="G2100" s="3" t="s">
        <v>1249</v>
      </c>
      <c r="H2100" s="3" t="s">
        <v>1020</v>
      </c>
      <c r="I2100" s="3" t="s">
        <v>1047</v>
      </c>
      <c r="J2100" s="3" t="s">
        <v>1022</v>
      </c>
      <c r="K2100" s="3" t="s">
        <v>1025</v>
      </c>
      <c r="L2100" s="5">
        <v>6.25</v>
      </c>
      <c r="M2100" s="4">
        <v>66</v>
      </c>
      <c r="N2100" s="5">
        <v>134.39999925000001</v>
      </c>
      <c r="O2100" s="5">
        <v>2.0363636249999999</v>
      </c>
      <c r="P2100" s="4">
        <v>1010</v>
      </c>
      <c r="Q2100" s="6">
        <v>6.5346534653465396</v>
      </c>
      <c r="R2100" s="7">
        <v>1.7083168316831701</v>
      </c>
      <c r="S2100" s="6">
        <v>0</v>
      </c>
      <c r="T2100" s="5">
        <v>0</v>
      </c>
      <c r="U2100" s="5">
        <v>0</v>
      </c>
      <c r="V2100" s="5">
        <f t="shared" si="40"/>
        <v>134.39999925000001</v>
      </c>
      <c r="W2100" s="4">
        <v>0</v>
      </c>
    </row>
    <row r="2101" spans="1:23" x14ac:dyDescent="0.25">
      <c r="A2101" s="3" t="s">
        <v>1041</v>
      </c>
      <c r="B2101" s="3" t="s">
        <v>1042</v>
      </c>
      <c r="C2101" s="3" t="s">
        <v>2643</v>
      </c>
      <c r="D2101" s="3" t="s">
        <v>1356</v>
      </c>
      <c r="E2101" s="4" t="s">
        <v>1026</v>
      </c>
      <c r="F2101" s="3" t="s">
        <v>1018</v>
      </c>
      <c r="G2101" s="3" t="s">
        <v>122</v>
      </c>
      <c r="H2101" s="3" t="s">
        <v>1020</v>
      </c>
      <c r="I2101" s="3" t="s">
        <v>1047</v>
      </c>
      <c r="J2101" s="3" t="s">
        <v>1022</v>
      </c>
      <c r="K2101" s="3" t="s">
        <v>1025</v>
      </c>
      <c r="L2101" s="5">
        <v>6.25</v>
      </c>
      <c r="M2101" s="4">
        <v>93</v>
      </c>
      <c r="N2101" s="5">
        <v>134.53749907500003</v>
      </c>
      <c r="O2101" s="5">
        <v>1.4466397750000002</v>
      </c>
      <c r="P2101" s="4">
        <v>3181</v>
      </c>
      <c r="Q2101" s="6">
        <v>2.9236089280100601</v>
      </c>
      <c r="R2101" s="7">
        <v>4.5696636277899998</v>
      </c>
      <c r="S2101" s="6">
        <v>0</v>
      </c>
      <c r="T2101" s="5">
        <v>0</v>
      </c>
      <c r="U2101" s="5">
        <v>0</v>
      </c>
      <c r="V2101" s="5">
        <f t="shared" si="40"/>
        <v>134.53749907500003</v>
      </c>
      <c r="W2101" s="4">
        <v>0</v>
      </c>
    </row>
    <row r="2102" spans="1:23" x14ac:dyDescent="0.25">
      <c r="A2102" s="3" t="s">
        <v>1041</v>
      </c>
      <c r="B2102" s="3" t="s">
        <v>1042</v>
      </c>
      <c r="C2102" s="3" t="s">
        <v>2644</v>
      </c>
      <c r="D2102" s="3" t="s">
        <v>1203</v>
      </c>
      <c r="E2102" s="4" t="s">
        <v>1026</v>
      </c>
      <c r="F2102" s="3" t="s">
        <v>1018</v>
      </c>
      <c r="G2102" s="3" t="s">
        <v>52</v>
      </c>
      <c r="H2102" s="3" t="s">
        <v>1020</v>
      </c>
      <c r="I2102" s="3" t="s">
        <v>1047</v>
      </c>
      <c r="J2102" s="3" t="s">
        <v>1022</v>
      </c>
      <c r="K2102" s="3" t="s">
        <v>1039</v>
      </c>
      <c r="L2102" s="5">
        <v>6.25</v>
      </c>
      <c r="M2102" s="4">
        <v>71</v>
      </c>
      <c r="N2102" s="5">
        <v>135.56249922500001</v>
      </c>
      <c r="O2102" s="5">
        <v>1.909330975</v>
      </c>
      <c r="P2102" s="4">
        <v>856</v>
      </c>
      <c r="Q2102" s="6">
        <v>8.2943925233644897</v>
      </c>
      <c r="R2102" s="7">
        <v>1.4515186915887801</v>
      </c>
      <c r="S2102" s="6">
        <v>0</v>
      </c>
      <c r="T2102" s="5">
        <v>0</v>
      </c>
      <c r="U2102" s="5">
        <v>0</v>
      </c>
      <c r="V2102" s="5">
        <f t="shared" si="40"/>
        <v>135.56249922500001</v>
      </c>
      <c r="W2102" s="4">
        <v>0</v>
      </c>
    </row>
    <row r="2103" spans="1:23" x14ac:dyDescent="0.25">
      <c r="A2103" s="3" t="s">
        <v>1041</v>
      </c>
      <c r="B2103" s="3" t="s">
        <v>1042</v>
      </c>
      <c r="C2103" s="3" t="s">
        <v>2645</v>
      </c>
      <c r="D2103" s="3" t="s">
        <v>2646</v>
      </c>
      <c r="E2103" s="4" t="s">
        <v>1026</v>
      </c>
      <c r="F2103" s="3" t="s">
        <v>1018</v>
      </c>
      <c r="G2103" s="3" t="s">
        <v>750</v>
      </c>
      <c r="H2103" s="3" t="s">
        <v>1020</v>
      </c>
      <c r="I2103" s="3" t="s">
        <v>1047</v>
      </c>
      <c r="J2103" s="3" t="s">
        <v>1022</v>
      </c>
      <c r="K2103" s="3" t="s">
        <v>1039</v>
      </c>
      <c r="L2103" s="5">
        <v>6.25</v>
      </c>
      <c r="M2103" s="4">
        <v>100</v>
      </c>
      <c r="N2103" s="5">
        <v>136.94999999999999</v>
      </c>
      <c r="O2103" s="5">
        <v>1.3694999999999999</v>
      </c>
      <c r="P2103" s="4">
        <v>2601</v>
      </c>
      <c r="Q2103" s="6">
        <v>3.84467512495194</v>
      </c>
      <c r="R2103" s="7">
        <v>4.8584775086505196</v>
      </c>
      <c r="S2103" s="6">
        <v>0</v>
      </c>
      <c r="T2103" s="5">
        <v>0</v>
      </c>
      <c r="U2103" s="5">
        <v>0</v>
      </c>
      <c r="V2103" s="5">
        <f t="shared" si="40"/>
        <v>136.94999999999999</v>
      </c>
      <c r="W2103" s="4">
        <v>0</v>
      </c>
    </row>
    <row r="2104" spans="1:23" x14ac:dyDescent="0.25">
      <c r="A2104" s="3" t="s">
        <v>1041</v>
      </c>
      <c r="B2104" s="3" t="s">
        <v>1042</v>
      </c>
      <c r="C2104" s="3" t="s">
        <v>2647</v>
      </c>
      <c r="D2104" s="3" t="s">
        <v>2648</v>
      </c>
      <c r="E2104" s="4" t="s">
        <v>1026</v>
      </c>
      <c r="F2104" s="3" t="s">
        <v>1241</v>
      </c>
      <c r="G2104" s="3" t="s">
        <v>1867</v>
      </c>
      <c r="H2104" s="3" t="s">
        <v>1020</v>
      </c>
      <c r="I2104" s="3" t="s">
        <v>1047</v>
      </c>
      <c r="J2104" s="3" t="s">
        <v>1022</v>
      </c>
      <c r="K2104" s="3" t="s">
        <v>1025</v>
      </c>
      <c r="L2104" s="5">
        <v>6.25</v>
      </c>
      <c r="M2104" s="4">
        <v>83</v>
      </c>
      <c r="N2104" s="5">
        <v>138.18749991250002</v>
      </c>
      <c r="O2104" s="5">
        <v>1.6649096375000001</v>
      </c>
      <c r="P2104" s="4">
        <v>2851</v>
      </c>
      <c r="Q2104" s="6">
        <v>2.9112592072956902</v>
      </c>
      <c r="R2104" s="7">
        <v>1.8254296737986699</v>
      </c>
      <c r="S2104" s="6">
        <v>0</v>
      </c>
      <c r="T2104" s="5">
        <v>0</v>
      </c>
      <c r="U2104" s="5">
        <v>0</v>
      </c>
      <c r="V2104" s="5">
        <f t="shared" si="40"/>
        <v>138.18749991250002</v>
      </c>
      <c r="W2104" s="4">
        <v>0</v>
      </c>
    </row>
    <row r="2105" spans="1:23" x14ac:dyDescent="0.25">
      <c r="A2105" s="3" t="s">
        <v>1041</v>
      </c>
      <c r="B2105" s="3" t="s">
        <v>1042</v>
      </c>
      <c r="C2105" s="3" t="s">
        <v>2649</v>
      </c>
      <c r="D2105" s="3" t="s">
        <v>2901</v>
      </c>
      <c r="E2105" s="4" t="s">
        <v>1026</v>
      </c>
      <c r="F2105" s="3" t="s">
        <v>1018</v>
      </c>
      <c r="G2105" s="3" t="s">
        <v>109</v>
      </c>
      <c r="H2105" s="3" t="s">
        <v>1020</v>
      </c>
      <c r="I2105" s="3" t="s">
        <v>1047</v>
      </c>
      <c r="J2105" s="3" t="s">
        <v>1022</v>
      </c>
      <c r="K2105" s="3" t="s">
        <v>1025</v>
      </c>
      <c r="L2105" s="5">
        <v>6.25</v>
      </c>
      <c r="M2105" s="4">
        <v>115</v>
      </c>
      <c r="N2105" s="5">
        <v>140.78749937500001</v>
      </c>
      <c r="O2105" s="5">
        <v>1.224239125</v>
      </c>
      <c r="P2105" s="4">
        <v>3301</v>
      </c>
      <c r="Q2105" s="6">
        <v>3.4837927900636201</v>
      </c>
      <c r="R2105" s="7">
        <v>5.0166616176916099</v>
      </c>
      <c r="S2105" s="6">
        <v>0</v>
      </c>
      <c r="T2105" s="5">
        <v>0</v>
      </c>
      <c r="U2105" s="5">
        <v>0</v>
      </c>
      <c r="V2105" s="5">
        <f t="shared" si="40"/>
        <v>140.78749937500001</v>
      </c>
      <c r="W2105" s="4">
        <v>0</v>
      </c>
    </row>
    <row r="2106" spans="1:23" x14ac:dyDescent="0.25">
      <c r="A2106" s="3" t="s">
        <v>1041</v>
      </c>
      <c r="B2106" s="3" t="s">
        <v>1042</v>
      </c>
      <c r="C2106" s="3" t="s">
        <v>2650</v>
      </c>
      <c r="D2106" s="3" t="s">
        <v>3889</v>
      </c>
      <c r="E2106" s="4" t="s">
        <v>1026</v>
      </c>
      <c r="F2106" s="3" t="s">
        <v>1241</v>
      </c>
      <c r="G2106" s="3" t="s">
        <v>824</v>
      </c>
      <c r="H2106" s="3" t="s">
        <v>1020</v>
      </c>
      <c r="I2106" s="3" t="s">
        <v>1047</v>
      </c>
      <c r="J2106" s="3" t="s">
        <v>1022</v>
      </c>
      <c r="K2106" s="3" t="s">
        <v>1025</v>
      </c>
      <c r="L2106" s="5">
        <v>6.25</v>
      </c>
      <c r="M2106" s="4">
        <v>69</v>
      </c>
      <c r="N2106" s="5">
        <v>143.3374993125</v>
      </c>
      <c r="O2106" s="5">
        <v>2.0773550625000001</v>
      </c>
      <c r="P2106" s="4">
        <v>1881</v>
      </c>
      <c r="Q2106" s="6">
        <v>3.6682615629984099</v>
      </c>
      <c r="R2106" s="7">
        <v>1.66507177033493</v>
      </c>
      <c r="S2106" s="6">
        <v>0</v>
      </c>
      <c r="T2106" s="5">
        <v>0</v>
      </c>
      <c r="U2106" s="5">
        <v>0</v>
      </c>
      <c r="V2106" s="5">
        <f t="shared" si="40"/>
        <v>143.3374993125</v>
      </c>
      <c r="W2106" s="4">
        <v>0</v>
      </c>
    </row>
    <row r="2107" spans="1:23" x14ac:dyDescent="0.25">
      <c r="A2107" s="3" t="s">
        <v>1041</v>
      </c>
      <c r="B2107" s="3" t="s">
        <v>1042</v>
      </c>
      <c r="C2107" s="3" t="s">
        <v>2651</v>
      </c>
      <c r="D2107" s="3" t="s">
        <v>3022</v>
      </c>
      <c r="E2107" s="4" t="s">
        <v>1026</v>
      </c>
      <c r="F2107" s="3" t="s">
        <v>1241</v>
      </c>
      <c r="G2107" s="3" t="s">
        <v>1249</v>
      </c>
      <c r="H2107" s="3" t="s">
        <v>1020</v>
      </c>
      <c r="I2107" s="3" t="s">
        <v>1047</v>
      </c>
      <c r="J2107" s="3" t="s">
        <v>1022</v>
      </c>
      <c r="K2107" s="3" t="s">
        <v>1025</v>
      </c>
      <c r="L2107" s="5">
        <v>6.25</v>
      </c>
      <c r="M2107" s="4">
        <v>82</v>
      </c>
      <c r="N2107" s="5">
        <v>144.68749940000001</v>
      </c>
      <c r="O2107" s="5">
        <v>1.7644816999999999</v>
      </c>
      <c r="P2107" s="4">
        <v>1364</v>
      </c>
      <c r="Q2107" s="6">
        <v>6.0117302052785897</v>
      </c>
      <c r="R2107" s="7">
        <v>1.7112170087976499</v>
      </c>
      <c r="S2107" s="6">
        <v>0</v>
      </c>
      <c r="T2107" s="5">
        <v>0</v>
      </c>
      <c r="U2107" s="5">
        <v>0</v>
      </c>
      <c r="V2107" s="5">
        <f t="shared" si="40"/>
        <v>144.68749940000001</v>
      </c>
      <c r="W2107" s="4">
        <v>0</v>
      </c>
    </row>
    <row r="2108" spans="1:23" x14ac:dyDescent="0.25">
      <c r="A2108" s="3" t="s">
        <v>1041</v>
      </c>
      <c r="B2108" s="3" t="s">
        <v>1042</v>
      </c>
      <c r="C2108" s="3" t="s">
        <v>2652</v>
      </c>
      <c r="D2108" s="3" t="s">
        <v>2653</v>
      </c>
      <c r="E2108" s="4" t="s">
        <v>1026</v>
      </c>
      <c r="F2108" s="3" t="s">
        <v>1241</v>
      </c>
      <c r="G2108" s="3" t="s">
        <v>3831</v>
      </c>
      <c r="H2108" s="3" t="s">
        <v>1020</v>
      </c>
      <c r="I2108" s="3" t="s">
        <v>1047</v>
      </c>
      <c r="J2108" s="3" t="s">
        <v>1022</v>
      </c>
      <c r="K2108" s="3" t="s">
        <v>1025</v>
      </c>
      <c r="L2108" s="5">
        <v>6.25</v>
      </c>
      <c r="M2108" s="4">
        <v>29</v>
      </c>
      <c r="N2108" s="5">
        <v>149.06249980000001</v>
      </c>
      <c r="O2108" s="5">
        <v>5.1400862000000007</v>
      </c>
      <c r="P2108" s="4">
        <v>439</v>
      </c>
      <c r="Q2108" s="6">
        <v>6.6059225512528501</v>
      </c>
      <c r="R2108" s="7">
        <v>1.55079726651481</v>
      </c>
      <c r="S2108" s="6">
        <v>0</v>
      </c>
      <c r="T2108" s="5">
        <v>0</v>
      </c>
      <c r="U2108" s="5">
        <v>0</v>
      </c>
      <c r="V2108" s="5">
        <f t="shared" si="40"/>
        <v>149.06249980000001</v>
      </c>
      <c r="W2108" s="4">
        <v>0</v>
      </c>
    </row>
    <row r="2109" spans="1:23" x14ac:dyDescent="0.25">
      <c r="A2109" s="3" t="s">
        <v>1041</v>
      </c>
      <c r="B2109" s="3" t="s">
        <v>1042</v>
      </c>
      <c r="C2109" s="3" t="s">
        <v>2654</v>
      </c>
      <c r="D2109" s="3" t="s">
        <v>980</v>
      </c>
      <c r="E2109" s="4" t="s">
        <v>1026</v>
      </c>
      <c r="F2109" s="3" t="s">
        <v>1241</v>
      </c>
      <c r="G2109" s="3" t="s">
        <v>1867</v>
      </c>
      <c r="H2109" s="3" t="s">
        <v>1020</v>
      </c>
      <c r="I2109" s="3" t="s">
        <v>1047</v>
      </c>
      <c r="J2109" s="3" t="s">
        <v>1022</v>
      </c>
      <c r="K2109" s="3" t="s">
        <v>1025</v>
      </c>
      <c r="L2109" s="5">
        <v>6.25</v>
      </c>
      <c r="M2109" s="4">
        <v>66</v>
      </c>
      <c r="N2109" s="5">
        <v>152.074999725</v>
      </c>
      <c r="O2109" s="5">
        <v>2.3041666625000001</v>
      </c>
      <c r="P2109" s="4">
        <v>4753</v>
      </c>
      <c r="Q2109" s="6">
        <v>1.38859667578372</v>
      </c>
      <c r="R2109" s="7">
        <v>2.2679991584262602</v>
      </c>
      <c r="S2109" s="6">
        <v>0</v>
      </c>
      <c r="T2109" s="5">
        <v>0</v>
      </c>
      <c r="U2109" s="5">
        <v>0</v>
      </c>
      <c r="V2109" s="5">
        <f t="shared" si="40"/>
        <v>152.074999725</v>
      </c>
      <c r="W2109" s="4">
        <v>0</v>
      </c>
    </row>
    <row r="2110" spans="1:23" x14ac:dyDescent="0.25">
      <c r="A2110" s="3" t="s">
        <v>1041</v>
      </c>
      <c r="B2110" s="3" t="s">
        <v>1042</v>
      </c>
      <c r="C2110" s="3" t="s">
        <v>2655</v>
      </c>
      <c r="D2110" s="3" t="s">
        <v>2656</v>
      </c>
      <c r="E2110" s="4" t="s">
        <v>1026</v>
      </c>
      <c r="F2110" s="3" t="s">
        <v>1241</v>
      </c>
      <c r="G2110" s="3" t="s">
        <v>2657</v>
      </c>
      <c r="H2110" s="3" t="s">
        <v>1020</v>
      </c>
      <c r="I2110" s="3" t="s">
        <v>1047</v>
      </c>
      <c r="J2110" s="3" t="s">
        <v>1022</v>
      </c>
      <c r="K2110" s="3" t="s">
        <v>1025</v>
      </c>
      <c r="L2110" s="5">
        <v>6.25</v>
      </c>
      <c r="M2110" s="4">
        <v>92</v>
      </c>
      <c r="N2110" s="5">
        <v>153.74999980000001</v>
      </c>
      <c r="O2110" s="5">
        <v>1.67119565</v>
      </c>
      <c r="P2110" s="4">
        <v>1681</v>
      </c>
      <c r="Q2110" s="6">
        <v>5.4729327781082704</v>
      </c>
      <c r="R2110" s="7">
        <v>1.0591314693634699</v>
      </c>
      <c r="S2110" s="6">
        <v>0</v>
      </c>
      <c r="T2110" s="5">
        <v>0</v>
      </c>
      <c r="U2110" s="5">
        <v>0</v>
      </c>
      <c r="V2110" s="5">
        <f t="shared" si="40"/>
        <v>153.74999980000001</v>
      </c>
      <c r="W2110" s="4">
        <v>0</v>
      </c>
    </row>
    <row r="2111" spans="1:23" x14ac:dyDescent="0.25">
      <c r="A2111" s="3" t="s">
        <v>1041</v>
      </c>
      <c r="B2111" s="3" t="s">
        <v>1042</v>
      </c>
      <c r="C2111" s="3" t="s">
        <v>2658</v>
      </c>
      <c r="D2111" s="3" t="s">
        <v>56</v>
      </c>
      <c r="E2111" s="4" t="s">
        <v>1026</v>
      </c>
      <c r="F2111" s="3" t="s">
        <v>1061</v>
      </c>
      <c r="G2111" s="3" t="s">
        <v>1281</v>
      </c>
      <c r="H2111" s="3" t="s">
        <v>1020</v>
      </c>
      <c r="I2111" s="3" t="s">
        <v>1047</v>
      </c>
      <c r="J2111" s="3" t="s">
        <v>1022</v>
      </c>
      <c r="K2111" s="3" t="s">
        <v>1023</v>
      </c>
      <c r="L2111" s="5">
        <v>6.25</v>
      </c>
      <c r="M2111" s="4">
        <v>63</v>
      </c>
      <c r="N2111" s="5">
        <v>153.8624997</v>
      </c>
      <c r="O2111" s="5">
        <v>2.4422619000000001</v>
      </c>
      <c r="P2111" s="4">
        <v>695</v>
      </c>
      <c r="Q2111" s="6">
        <v>9.0647482014388494</v>
      </c>
      <c r="R2111" s="7">
        <v>2.7418561151079102</v>
      </c>
      <c r="S2111" s="6">
        <v>0</v>
      </c>
      <c r="T2111" s="5">
        <v>0</v>
      </c>
      <c r="U2111" s="5">
        <v>0</v>
      </c>
      <c r="V2111" s="5">
        <f t="shared" si="40"/>
        <v>153.8624997</v>
      </c>
      <c r="W2111" s="4">
        <v>0</v>
      </c>
    </row>
    <row r="2112" spans="1:23" x14ac:dyDescent="0.25">
      <c r="A2112" s="3" t="s">
        <v>1041</v>
      </c>
      <c r="B2112" s="3" t="s">
        <v>1042</v>
      </c>
      <c r="C2112" s="3" t="s">
        <v>2659</v>
      </c>
      <c r="D2112" s="3" t="s">
        <v>355</v>
      </c>
      <c r="E2112" s="4" t="s">
        <v>1026</v>
      </c>
      <c r="F2112" s="3" t="s">
        <v>1085</v>
      </c>
      <c r="G2112" s="3" t="s">
        <v>923</v>
      </c>
      <c r="H2112" s="3" t="s">
        <v>1020</v>
      </c>
      <c r="I2112" s="3" t="s">
        <v>1047</v>
      </c>
      <c r="J2112" s="3" t="s">
        <v>1022</v>
      </c>
      <c r="K2112" s="3" t="s">
        <v>1025</v>
      </c>
      <c r="L2112" s="5">
        <v>6.25</v>
      </c>
      <c r="M2112" s="4">
        <v>47</v>
      </c>
      <c r="N2112" s="5">
        <v>155.92499981249998</v>
      </c>
      <c r="O2112" s="5">
        <v>3.3175531874999997</v>
      </c>
      <c r="P2112" s="4">
        <v>1379</v>
      </c>
      <c r="Q2112" s="6">
        <v>3.40826686004351</v>
      </c>
      <c r="R2112" s="7">
        <v>1.5356997824510501</v>
      </c>
      <c r="S2112" s="6">
        <v>0</v>
      </c>
      <c r="T2112" s="5">
        <v>0</v>
      </c>
      <c r="U2112" s="5">
        <v>0</v>
      </c>
      <c r="V2112" s="5">
        <f t="shared" si="40"/>
        <v>155.92499981249998</v>
      </c>
      <c r="W2112" s="4">
        <v>0</v>
      </c>
    </row>
    <row r="2113" spans="1:23" x14ac:dyDescent="0.25">
      <c r="A2113" s="3" t="s">
        <v>1041</v>
      </c>
      <c r="B2113" s="3" t="s">
        <v>1042</v>
      </c>
      <c r="C2113" s="3" t="s">
        <v>2660</v>
      </c>
      <c r="D2113" s="3" t="s">
        <v>180</v>
      </c>
      <c r="E2113" s="4" t="s">
        <v>1026</v>
      </c>
      <c r="F2113" s="3" t="s">
        <v>1061</v>
      </c>
      <c r="G2113" s="3" t="s">
        <v>1062</v>
      </c>
      <c r="H2113" s="3" t="s">
        <v>1020</v>
      </c>
      <c r="I2113" s="3" t="s">
        <v>1047</v>
      </c>
      <c r="J2113" s="3" t="s">
        <v>1022</v>
      </c>
      <c r="K2113" s="3" t="s">
        <v>1023</v>
      </c>
      <c r="L2113" s="5">
        <v>6.25</v>
      </c>
      <c r="M2113" s="4">
        <v>53</v>
      </c>
      <c r="N2113" s="5">
        <v>156.2249995</v>
      </c>
      <c r="O2113" s="5">
        <v>2.9476415</v>
      </c>
      <c r="P2113" s="4">
        <v>609</v>
      </c>
      <c r="Q2113" s="6">
        <v>8.7027914614121507</v>
      </c>
      <c r="R2113" s="7">
        <v>1.6197044334975399</v>
      </c>
      <c r="S2113" s="6">
        <v>0</v>
      </c>
      <c r="T2113" s="5">
        <v>0</v>
      </c>
      <c r="U2113" s="5">
        <v>0</v>
      </c>
      <c r="V2113" s="5">
        <f t="shared" si="40"/>
        <v>156.2249995</v>
      </c>
      <c r="W2113" s="4">
        <v>0</v>
      </c>
    </row>
    <row r="2114" spans="1:23" x14ac:dyDescent="0.25">
      <c r="A2114" s="3" t="s">
        <v>1041</v>
      </c>
      <c r="B2114" s="3" t="s">
        <v>1042</v>
      </c>
      <c r="C2114" s="3" t="s">
        <v>2661</v>
      </c>
      <c r="D2114" s="3" t="s">
        <v>246</v>
      </c>
      <c r="E2114" s="4" t="s">
        <v>1026</v>
      </c>
      <c r="F2114" s="3" t="s">
        <v>1241</v>
      </c>
      <c r="G2114" s="3" t="s">
        <v>1263</v>
      </c>
      <c r="H2114" s="3" t="s">
        <v>34</v>
      </c>
      <c r="I2114" s="3" t="s">
        <v>1047</v>
      </c>
      <c r="J2114" s="3" t="s">
        <v>1022</v>
      </c>
      <c r="K2114" s="3" t="s">
        <v>1025</v>
      </c>
      <c r="L2114" s="5">
        <v>6.25</v>
      </c>
      <c r="M2114" s="4">
        <v>76</v>
      </c>
      <c r="N2114" s="5">
        <v>158.89999915000001</v>
      </c>
      <c r="O2114" s="5">
        <v>2.0907894625000001</v>
      </c>
      <c r="P2114" s="4">
        <v>824</v>
      </c>
      <c r="Q2114" s="6">
        <v>9.2233009708737903</v>
      </c>
      <c r="R2114" s="7">
        <v>2.0206310679611601</v>
      </c>
      <c r="S2114" s="6">
        <v>0</v>
      </c>
      <c r="T2114" s="5">
        <v>0</v>
      </c>
      <c r="U2114" s="5">
        <v>0</v>
      </c>
      <c r="V2114" s="5">
        <f t="shared" ref="V2114:V2177" si="41">N2114</f>
        <v>158.89999915000001</v>
      </c>
      <c r="W2114" s="4">
        <v>0</v>
      </c>
    </row>
    <row r="2115" spans="1:23" x14ac:dyDescent="0.25">
      <c r="A2115" s="3" t="s">
        <v>1041</v>
      </c>
      <c r="B2115" s="3" t="s">
        <v>1042</v>
      </c>
      <c r="C2115" s="3" t="s">
        <v>2662</v>
      </c>
      <c r="D2115" s="3" t="s">
        <v>2663</v>
      </c>
      <c r="E2115" s="4" t="s">
        <v>1026</v>
      </c>
      <c r="F2115" s="3" t="s">
        <v>1241</v>
      </c>
      <c r="G2115" s="3" t="s">
        <v>2100</v>
      </c>
      <c r="H2115" s="3" t="s">
        <v>1020</v>
      </c>
      <c r="I2115" s="3" t="s">
        <v>1047</v>
      </c>
      <c r="J2115" s="3" t="s">
        <v>1022</v>
      </c>
      <c r="K2115" s="3" t="s">
        <v>1025</v>
      </c>
      <c r="L2115" s="5">
        <v>6.25</v>
      </c>
      <c r="M2115" s="4">
        <v>50</v>
      </c>
      <c r="N2115" s="5">
        <v>159.375</v>
      </c>
      <c r="O2115" s="5">
        <v>3.1875</v>
      </c>
      <c r="P2115" s="4">
        <v>950</v>
      </c>
      <c r="Q2115" s="6">
        <v>5.2631578947368398</v>
      </c>
      <c r="R2115" s="7">
        <v>1.1040000000000001</v>
      </c>
      <c r="S2115" s="6">
        <v>0</v>
      </c>
      <c r="T2115" s="5">
        <v>0</v>
      </c>
      <c r="U2115" s="5">
        <v>0</v>
      </c>
      <c r="V2115" s="5">
        <f t="shared" si="41"/>
        <v>159.375</v>
      </c>
      <c r="W2115" s="4">
        <v>0</v>
      </c>
    </row>
    <row r="2116" spans="1:23" x14ac:dyDescent="0.25">
      <c r="A2116" s="3" t="s">
        <v>1041</v>
      </c>
      <c r="B2116" s="3" t="s">
        <v>1042</v>
      </c>
      <c r="C2116" s="3" t="s">
        <v>2664</v>
      </c>
      <c r="D2116" s="3" t="s">
        <v>1672</v>
      </c>
      <c r="E2116" s="4" t="s">
        <v>1026</v>
      </c>
      <c r="F2116" s="3" t="s">
        <v>1018</v>
      </c>
      <c r="G2116" s="3" t="s">
        <v>52</v>
      </c>
      <c r="H2116" s="3" t="s">
        <v>1020</v>
      </c>
      <c r="I2116" s="3" t="s">
        <v>1047</v>
      </c>
      <c r="J2116" s="3" t="s">
        <v>1022</v>
      </c>
      <c r="K2116" s="3" t="s">
        <v>1039</v>
      </c>
      <c r="L2116" s="5">
        <v>6.25</v>
      </c>
      <c r="M2116" s="4">
        <v>60</v>
      </c>
      <c r="N2116" s="5">
        <v>160.56249975</v>
      </c>
      <c r="O2116" s="5">
        <v>2.6760416624999999</v>
      </c>
      <c r="P2116" s="4">
        <v>2580</v>
      </c>
      <c r="Q2116" s="6">
        <v>2.32558139534884</v>
      </c>
      <c r="R2116" s="7">
        <v>1.8872868217054299</v>
      </c>
      <c r="S2116" s="6">
        <v>0</v>
      </c>
      <c r="T2116" s="5">
        <v>0</v>
      </c>
      <c r="U2116" s="5">
        <v>0</v>
      </c>
      <c r="V2116" s="5">
        <f t="shared" si="41"/>
        <v>160.56249975</v>
      </c>
      <c r="W2116" s="4">
        <v>0</v>
      </c>
    </row>
    <row r="2117" spans="1:23" x14ac:dyDescent="0.25">
      <c r="A2117" s="3" t="s">
        <v>1041</v>
      </c>
      <c r="B2117" s="3" t="s">
        <v>1042</v>
      </c>
      <c r="C2117" s="3" t="s">
        <v>2665</v>
      </c>
      <c r="D2117" s="3" t="s">
        <v>2638</v>
      </c>
      <c r="E2117" s="4" t="s">
        <v>1026</v>
      </c>
      <c r="F2117" s="3" t="s">
        <v>1018</v>
      </c>
      <c r="G2117" s="3" t="s">
        <v>52</v>
      </c>
      <c r="H2117" s="3" t="s">
        <v>1020</v>
      </c>
      <c r="I2117" s="3" t="s">
        <v>1047</v>
      </c>
      <c r="J2117" s="3" t="s">
        <v>1022</v>
      </c>
      <c r="K2117" s="3" t="s">
        <v>1039</v>
      </c>
      <c r="L2117" s="5">
        <v>6.25</v>
      </c>
      <c r="M2117" s="4">
        <v>75</v>
      </c>
      <c r="N2117" s="5">
        <v>160.80000000000001</v>
      </c>
      <c r="O2117" s="5">
        <v>2.1440000000000001</v>
      </c>
      <c r="P2117" s="4">
        <v>607</v>
      </c>
      <c r="Q2117" s="6">
        <v>12.3558484349259</v>
      </c>
      <c r="R2117" s="7">
        <v>1.59439868204283</v>
      </c>
      <c r="S2117" s="6">
        <v>0</v>
      </c>
      <c r="T2117" s="5">
        <v>0</v>
      </c>
      <c r="U2117" s="5">
        <v>0</v>
      </c>
      <c r="V2117" s="5">
        <f t="shared" si="41"/>
        <v>160.80000000000001</v>
      </c>
      <c r="W2117" s="4">
        <v>0</v>
      </c>
    </row>
    <row r="2118" spans="1:23" x14ac:dyDescent="0.25">
      <c r="A2118" s="3" t="s">
        <v>1041</v>
      </c>
      <c r="B2118" s="3" t="s">
        <v>1042</v>
      </c>
      <c r="C2118" s="3" t="s">
        <v>2666</v>
      </c>
      <c r="D2118" s="3" t="s">
        <v>360</v>
      </c>
      <c r="E2118" s="4" t="s">
        <v>1026</v>
      </c>
      <c r="F2118" s="3" t="s">
        <v>1085</v>
      </c>
      <c r="G2118" s="3" t="s">
        <v>923</v>
      </c>
      <c r="H2118" s="3" t="s">
        <v>1020</v>
      </c>
      <c r="I2118" s="3" t="s">
        <v>1047</v>
      </c>
      <c r="J2118" s="3" t="s">
        <v>1022</v>
      </c>
      <c r="K2118" s="3" t="s">
        <v>1025</v>
      </c>
      <c r="L2118" s="5">
        <v>6.25</v>
      </c>
      <c r="M2118" s="4">
        <v>47</v>
      </c>
      <c r="N2118" s="5">
        <v>162.33749945</v>
      </c>
      <c r="O2118" s="5">
        <v>3.4539893500000001</v>
      </c>
      <c r="P2118" s="4">
        <v>3197</v>
      </c>
      <c r="Q2118" s="6">
        <v>1.4701282452299</v>
      </c>
      <c r="R2118" s="7">
        <v>1.3897466374726299</v>
      </c>
      <c r="S2118" s="6">
        <v>0</v>
      </c>
      <c r="T2118" s="5">
        <v>0</v>
      </c>
      <c r="U2118" s="5">
        <v>0</v>
      </c>
      <c r="V2118" s="5">
        <f t="shared" si="41"/>
        <v>162.33749945</v>
      </c>
      <c r="W2118" s="4">
        <v>0</v>
      </c>
    </row>
    <row r="2119" spans="1:23" x14ac:dyDescent="0.25">
      <c r="A2119" s="3" t="s">
        <v>1041</v>
      </c>
      <c r="B2119" s="3" t="s">
        <v>1042</v>
      </c>
      <c r="C2119" s="3" t="s">
        <v>2667</v>
      </c>
      <c r="D2119" s="3" t="s">
        <v>123</v>
      </c>
      <c r="E2119" s="4" t="s">
        <v>1026</v>
      </c>
      <c r="F2119" s="3" t="s">
        <v>1018</v>
      </c>
      <c r="G2119" s="3" t="s">
        <v>804</v>
      </c>
      <c r="H2119" s="3" t="s">
        <v>1020</v>
      </c>
      <c r="I2119" s="3" t="s">
        <v>1047</v>
      </c>
      <c r="J2119" s="3" t="s">
        <v>1022</v>
      </c>
      <c r="K2119" s="3" t="s">
        <v>1039</v>
      </c>
      <c r="L2119" s="5">
        <v>6.25</v>
      </c>
      <c r="M2119" s="4">
        <v>56</v>
      </c>
      <c r="N2119" s="5">
        <v>163.11249990000002</v>
      </c>
      <c r="O2119" s="5">
        <v>2.9127232125000004</v>
      </c>
      <c r="P2119" s="4">
        <v>4585</v>
      </c>
      <c r="Q2119" s="6">
        <v>1.2213740458015301</v>
      </c>
      <c r="R2119" s="7">
        <v>4.3531297709923704</v>
      </c>
      <c r="S2119" s="6">
        <v>0</v>
      </c>
      <c r="T2119" s="5">
        <v>0</v>
      </c>
      <c r="U2119" s="5">
        <v>0</v>
      </c>
      <c r="V2119" s="5">
        <f t="shared" si="41"/>
        <v>163.11249990000002</v>
      </c>
      <c r="W2119" s="4">
        <v>0</v>
      </c>
    </row>
    <row r="2120" spans="1:23" x14ac:dyDescent="0.25">
      <c r="A2120" s="3" t="s">
        <v>1041</v>
      </c>
      <c r="B2120" s="3" t="s">
        <v>1042</v>
      </c>
      <c r="C2120" s="3" t="s">
        <v>2668</v>
      </c>
      <c r="D2120" s="3" t="s">
        <v>249</v>
      </c>
      <c r="E2120" s="4" t="s">
        <v>1026</v>
      </c>
      <c r="F2120" s="3" t="s">
        <v>1241</v>
      </c>
      <c r="G2120" s="3" t="s">
        <v>265</v>
      </c>
      <c r="H2120" s="3" t="s">
        <v>34</v>
      </c>
      <c r="I2120" s="3" t="s">
        <v>1047</v>
      </c>
      <c r="J2120" s="3" t="s">
        <v>1022</v>
      </c>
      <c r="K2120" s="3" t="s">
        <v>1025</v>
      </c>
      <c r="L2120" s="5">
        <v>6.25</v>
      </c>
      <c r="M2120" s="4">
        <v>62</v>
      </c>
      <c r="N2120" s="5">
        <v>163.42499942500001</v>
      </c>
      <c r="O2120" s="5">
        <v>2.6358870875</v>
      </c>
      <c r="P2120" s="4">
        <v>908</v>
      </c>
      <c r="Q2120" s="6">
        <v>6.8281938325991201</v>
      </c>
      <c r="R2120" s="7">
        <v>2.0885462555066101</v>
      </c>
      <c r="S2120" s="6">
        <v>0</v>
      </c>
      <c r="T2120" s="5">
        <v>0</v>
      </c>
      <c r="U2120" s="5">
        <v>0</v>
      </c>
      <c r="V2120" s="5">
        <f t="shared" si="41"/>
        <v>163.42499942500001</v>
      </c>
      <c r="W2120" s="4">
        <v>0</v>
      </c>
    </row>
    <row r="2121" spans="1:23" x14ac:dyDescent="0.25">
      <c r="A2121" s="3" t="s">
        <v>1041</v>
      </c>
      <c r="B2121" s="3" t="s">
        <v>1042</v>
      </c>
      <c r="C2121" s="3" t="s">
        <v>2669</v>
      </c>
      <c r="D2121" s="3" t="s">
        <v>2670</v>
      </c>
      <c r="E2121" s="4" t="s">
        <v>1026</v>
      </c>
      <c r="F2121" s="3" t="s">
        <v>1018</v>
      </c>
      <c r="G2121" s="3" t="s">
        <v>52</v>
      </c>
      <c r="H2121" s="3" t="s">
        <v>1020</v>
      </c>
      <c r="I2121" s="3" t="s">
        <v>1047</v>
      </c>
      <c r="J2121" s="3" t="s">
        <v>1022</v>
      </c>
      <c r="K2121" s="3" t="s">
        <v>1039</v>
      </c>
      <c r="L2121" s="5">
        <v>6.25</v>
      </c>
      <c r="M2121" s="4">
        <v>49</v>
      </c>
      <c r="N2121" s="5">
        <v>164.7374995875</v>
      </c>
      <c r="O2121" s="5">
        <v>3.3619897874999998</v>
      </c>
      <c r="P2121" s="4">
        <v>58854</v>
      </c>
      <c r="Q2121" s="6">
        <v>8.3256872939817206E-2</v>
      </c>
      <c r="R2121" s="7">
        <v>2.1537125768851699</v>
      </c>
      <c r="S2121" s="6">
        <v>0</v>
      </c>
      <c r="T2121" s="5">
        <v>0</v>
      </c>
      <c r="U2121" s="5">
        <v>0</v>
      </c>
      <c r="V2121" s="5">
        <f t="shared" si="41"/>
        <v>164.7374995875</v>
      </c>
      <c r="W2121" s="4">
        <v>0</v>
      </c>
    </row>
    <row r="2122" spans="1:23" x14ac:dyDescent="0.25">
      <c r="A2122" s="3" t="s">
        <v>1041</v>
      </c>
      <c r="B2122" s="3" t="s">
        <v>1042</v>
      </c>
      <c r="C2122" s="3" t="s">
        <v>2671</v>
      </c>
      <c r="D2122" s="3" t="s">
        <v>123</v>
      </c>
      <c r="E2122" s="4" t="s">
        <v>1026</v>
      </c>
      <c r="F2122" s="3" t="s">
        <v>1241</v>
      </c>
      <c r="G2122" s="3" t="s">
        <v>795</v>
      </c>
      <c r="H2122" s="3" t="s">
        <v>124</v>
      </c>
      <c r="I2122" s="3" t="s">
        <v>1047</v>
      </c>
      <c r="J2122" s="3" t="s">
        <v>1022</v>
      </c>
      <c r="K2122" s="3" t="s">
        <v>1025</v>
      </c>
      <c r="L2122" s="5">
        <v>6.25</v>
      </c>
      <c r="M2122" s="4">
        <v>44</v>
      </c>
      <c r="N2122" s="5">
        <v>165.03749955000001</v>
      </c>
      <c r="O2122" s="5">
        <v>3.7508522625</v>
      </c>
      <c r="P2122" s="4">
        <v>4244</v>
      </c>
      <c r="Q2122" s="6">
        <v>1.0367577756833199</v>
      </c>
      <c r="R2122" s="7">
        <v>2.4570688030160199</v>
      </c>
      <c r="S2122" s="6">
        <v>0</v>
      </c>
      <c r="T2122" s="5">
        <v>0</v>
      </c>
      <c r="U2122" s="5">
        <v>0</v>
      </c>
      <c r="V2122" s="5">
        <f t="shared" si="41"/>
        <v>165.03749955000001</v>
      </c>
      <c r="W2122" s="4">
        <v>0</v>
      </c>
    </row>
    <row r="2123" spans="1:23" x14ac:dyDescent="0.25">
      <c r="A2123" s="3" t="s">
        <v>1041</v>
      </c>
      <c r="B2123" s="3" t="s">
        <v>1042</v>
      </c>
      <c r="C2123" s="3" t="s">
        <v>2672</v>
      </c>
      <c r="D2123" s="3" t="s">
        <v>1282</v>
      </c>
      <c r="E2123" s="4" t="s">
        <v>1026</v>
      </c>
      <c r="F2123" s="3" t="s">
        <v>1241</v>
      </c>
      <c r="G2123" s="3" t="s">
        <v>1249</v>
      </c>
      <c r="H2123" s="3" t="s">
        <v>1283</v>
      </c>
      <c r="I2123" s="3" t="s">
        <v>1047</v>
      </c>
      <c r="J2123" s="3" t="s">
        <v>1022</v>
      </c>
      <c r="K2123" s="3" t="s">
        <v>1025</v>
      </c>
      <c r="L2123" s="5">
        <v>6.25</v>
      </c>
      <c r="M2123" s="4">
        <v>80</v>
      </c>
      <c r="N2123" s="5">
        <v>168.23750000000001</v>
      </c>
      <c r="O2123" s="5">
        <v>2.1029687500000001</v>
      </c>
      <c r="P2123" s="4">
        <v>1871</v>
      </c>
      <c r="Q2123" s="6">
        <v>4.27578834847675</v>
      </c>
      <c r="R2123" s="7">
        <v>1.8409941207910201</v>
      </c>
      <c r="S2123" s="6">
        <v>0</v>
      </c>
      <c r="T2123" s="5">
        <v>0</v>
      </c>
      <c r="U2123" s="5">
        <v>0</v>
      </c>
      <c r="V2123" s="5">
        <f t="shared" si="41"/>
        <v>168.23750000000001</v>
      </c>
      <c r="W2123" s="4">
        <v>0</v>
      </c>
    </row>
    <row r="2124" spans="1:23" x14ac:dyDescent="0.25">
      <c r="A2124" s="3" t="s">
        <v>1041</v>
      </c>
      <c r="B2124" s="3" t="s">
        <v>1042</v>
      </c>
      <c r="C2124" s="3" t="s">
        <v>2673</v>
      </c>
      <c r="D2124" s="3" t="s">
        <v>2674</v>
      </c>
      <c r="E2124" s="4" t="s">
        <v>1026</v>
      </c>
      <c r="F2124" s="3" t="s">
        <v>1018</v>
      </c>
      <c r="G2124" s="3" t="s">
        <v>52</v>
      </c>
      <c r="H2124" s="3" t="s">
        <v>1020</v>
      </c>
      <c r="I2124" s="3" t="s">
        <v>1047</v>
      </c>
      <c r="J2124" s="3" t="s">
        <v>1022</v>
      </c>
      <c r="K2124" s="3" t="s">
        <v>1039</v>
      </c>
      <c r="L2124" s="5">
        <v>6.25</v>
      </c>
      <c r="M2124" s="4">
        <v>76</v>
      </c>
      <c r="N2124" s="5">
        <v>169.7499995</v>
      </c>
      <c r="O2124" s="5">
        <v>2.2335526250000002</v>
      </c>
      <c r="P2124" s="4">
        <v>1057</v>
      </c>
      <c r="Q2124" s="6">
        <v>7.1901608325449402</v>
      </c>
      <c r="R2124" s="7">
        <v>1.4831598864711399</v>
      </c>
      <c r="S2124" s="6">
        <v>0</v>
      </c>
      <c r="T2124" s="5">
        <v>0</v>
      </c>
      <c r="U2124" s="5">
        <v>0</v>
      </c>
      <c r="V2124" s="5">
        <f t="shared" si="41"/>
        <v>169.7499995</v>
      </c>
      <c r="W2124" s="4">
        <v>0</v>
      </c>
    </row>
    <row r="2125" spans="1:23" x14ac:dyDescent="0.25">
      <c r="A2125" s="3" t="s">
        <v>1041</v>
      </c>
      <c r="B2125" s="3" t="s">
        <v>1042</v>
      </c>
      <c r="C2125" s="3" t="s">
        <v>2675</v>
      </c>
      <c r="D2125" s="3" t="s">
        <v>2676</v>
      </c>
      <c r="E2125" s="4" t="s">
        <v>1026</v>
      </c>
      <c r="F2125" s="3" t="s">
        <v>1241</v>
      </c>
      <c r="G2125" s="3" t="s">
        <v>778</v>
      </c>
      <c r="H2125" s="3" t="s">
        <v>1020</v>
      </c>
      <c r="I2125" s="3" t="s">
        <v>1047</v>
      </c>
      <c r="J2125" s="3" t="s">
        <v>1022</v>
      </c>
      <c r="K2125" s="3" t="s">
        <v>1025</v>
      </c>
      <c r="L2125" s="5">
        <v>6.25</v>
      </c>
      <c r="M2125" s="4">
        <v>92</v>
      </c>
      <c r="N2125" s="5">
        <v>170.83749904999999</v>
      </c>
      <c r="O2125" s="5">
        <v>1.8569293375</v>
      </c>
      <c r="P2125" s="4">
        <v>2253</v>
      </c>
      <c r="Q2125" s="6">
        <v>4.0834442964935604</v>
      </c>
      <c r="R2125" s="7">
        <v>3.0409232134931199</v>
      </c>
      <c r="S2125" s="6">
        <v>0</v>
      </c>
      <c r="T2125" s="5">
        <v>0</v>
      </c>
      <c r="U2125" s="5">
        <v>0</v>
      </c>
      <c r="V2125" s="5">
        <f t="shared" si="41"/>
        <v>170.83749904999999</v>
      </c>
      <c r="W2125" s="4">
        <v>0</v>
      </c>
    </row>
    <row r="2126" spans="1:23" x14ac:dyDescent="0.25">
      <c r="A2126" s="3" t="s">
        <v>1041</v>
      </c>
      <c r="B2126" s="3" t="s">
        <v>1042</v>
      </c>
      <c r="C2126" s="3" t="s">
        <v>2677</v>
      </c>
      <c r="D2126" s="3" t="s">
        <v>1315</v>
      </c>
      <c r="E2126" s="4" t="s">
        <v>1026</v>
      </c>
      <c r="F2126" s="3" t="s">
        <v>1241</v>
      </c>
      <c r="G2126" s="3" t="s">
        <v>2678</v>
      </c>
      <c r="H2126" s="3" t="s">
        <v>34</v>
      </c>
      <c r="I2126" s="3" t="s">
        <v>1047</v>
      </c>
      <c r="J2126" s="3" t="s">
        <v>1022</v>
      </c>
      <c r="K2126" s="3" t="s">
        <v>1025</v>
      </c>
      <c r="L2126" s="5">
        <v>6.25</v>
      </c>
      <c r="M2126" s="4">
        <v>71</v>
      </c>
      <c r="N2126" s="5">
        <v>170.98749926249999</v>
      </c>
      <c r="O2126" s="5">
        <v>2.4082746374999999</v>
      </c>
      <c r="P2126" s="4">
        <v>3290</v>
      </c>
      <c r="Q2126" s="6">
        <v>2.1580547112462001</v>
      </c>
      <c r="R2126" s="7">
        <v>1.6799088145896699</v>
      </c>
      <c r="S2126" s="6">
        <v>0</v>
      </c>
      <c r="T2126" s="5">
        <v>0</v>
      </c>
      <c r="U2126" s="5">
        <v>0</v>
      </c>
      <c r="V2126" s="5">
        <f t="shared" si="41"/>
        <v>170.98749926249999</v>
      </c>
      <c r="W2126" s="4">
        <v>0</v>
      </c>
    </row>
    <row r="2127" spans="1:23" x14ac:dyDescent="0.25">
      <c r="A2127" s="3" t="s">
        <v>1041</v>
      </c>
      <c r="B2127" s="3" t="s">
        <v>1042</v>
      </c>
      <c r="C2127" s="3" t="s">
        <v>2679</v>
      </c>
      <c r="D2127" s="3" t="s">
        <v>13</v>
      </c>
      <c r="E2127" s="4" t="s">
        <v>1026</v>
      </c>
      <c r="F2127" s="3" t="s">
        <v>1045</v>
      </c>
      <c r="G2127" s="3" t="s">
        <v>1046</v>
      </c>
      <c r="H2127" s="3" t="s">
        <v>1020</v>
      </c>
      <c r="I2127" s="3" t="s">
        <v>1047</v>
      </c>
      <c r="J2127" s="3" t="s">
        <v>1022</v>
      </c>
      <c r="K2127" s="3" t="s">
        <v>1025</v>
      </c>
      <c r="L2127" s="5">
        <v>6.25</v>
      </c>
      <c r="M2127" s="4">
        <v>73</v>
      </c>
      <c r="N2127" s="5">
        <v>171.76249935000001</v>
      </c>
      <c r="O2127" s="5">
        <v>2.3529109500000001</v>
      </c>
      <c r="P2127" s="4">
        <v>691</v>
      </c>
      <c r="Q2127" s="6">
        <v>10.564399421128799</v>
      </c>
      <c r="R2127" s="7">
        <v>1.4040376266280801</v>
      </c>
      <c r="S2127" s="6">
        <v>0</v>
      </c>
      <c r="T2127" s="5">
        <v>0</v>
      </c>
      <c r="U2127" s="5">
        <v>0</v>
      </c>
      <c r="V2127" s="5">
        <f t="shared" si="41"/>
        <v>171.76249935000001</v>
      </c>
      <c r="W2127" s="4">
        <v>0</v>
      </c>
    </row>
    <row r="2128" spans="1:23" x14ac:dyDescent="0.25">
      <c r="A2128" s="3" t="s">
        <v>1041</v>
      </c>
      <c r="B2128" s="3" t="s">
        <v>1042</v>
      </c>
      <c r="C2128" s="3" t="s">
        <v>2680</v>
      </c>
      <c r="D2128" s="3" t="s">
        <v>3</v>
      </c>
      <c r="E2128" s="4" t="s">
        <v>1026</v>
      </c>
      <c r="F2128" s="3" t="s">
        <v>1241</v>
      </c>
      <c r="G2128" s="3" t="s">
        <v>265</v>
      </c>
      <c r="H2128" s="3" t="s">
        <v>1020</v>
      </c>
      <c r="I2128" s="3" t="s">
        <v>1243</v>
      </c>
      <c r="J2128" s="3" t="s">
        <v>1022</v>
      </c>
      <c r="K2128" s="3" t="s">
        <v>1025</v>
      </c>
      <c r="L2128" s="5">
        <v>6.25</v>
      </c>
      <c r="M2128" s="4">
        <v>102</v>
      </c>
      <c r="N2128" s="5">
        <v>172.77499882499998</v>
      </c>
      <c r="O2128" s="5">
        <v>1.6938725374999999</v>
      </c>
      <c r="P2128" s="4">
        <v>3384</v>
      </c>
      <c r="Q2128" s="6">
        <v>3.0141843971631199</v>
      </c>
      <c r="R2128" s="7">
        <v>1.65910165484634</v>
      </c>
      <c r="S2128" s="6">
        <v>0</v>
      </c>
      <c r="T2128" s="5">
        <v>0</v>
      </c>
      <c r="U2128" s="5">
        <v>0</v>
      </c>
      <c r="V2128" s="5">
        <f t="shared" si="41"/>
        <v>172.77499882499998</v>
      </c>
      <c r="W2128" s="4">
        <v>0</v>
      </c>
    </row>
    <row r="2129" spans="1:23" x14ac:dyDescent="0.25">
      <c r="A2129" s="3" t="s">
        <v>1041</v>
      </c>
      <c r="B2129" s="3" t="s">
        <v>1042</v>
      </c>
      <c r="C2129" s="3" t="s">
        <v>2681</v>
      </c>
      <c r="D2129" s="3" t="s">
        <v>3112</v>
      </c>
      <c r="E2129" s="4" t="s">
        <v>1026</v>
      </c>
      <c r="F2129" s="3" t="s">
        <v>1018</v>
      </c>
      <c r="G2129" s="3" t="s">
        <v>190</v>
      </c>
      <c r="H2129" s="3" t="s">
        <v>1020</v>
      </c>
      <c r="I2129" s="3" t="s">
        <v>1047</v>
      </c>
      <c r="J2129" s="3" t="s">
        <v>1022</v>
      </c>
      <c r="K2129" s="3" t="s">
        <v>1025</v>
      </c>
      <c r="L2129" s="5">
        <v>6.25</v>
      </c>
      <c r="M2129" s="4">
        <v>87</v>
      </c>
      <c r="N2129" s="5">
        <v>173.48749931249998</v>
      </c>
      <c r="O2129" s="5">
        <v>1.9941091874999999</v>
      </c>
      <c r="P2129" s="4">
        <v>1591</v>
      </c>
      <c r="Q2129" s="6">
        <v>5.4682589566310504</v>
      </c>
      <c r="R2129" s="7">
        <v>1.8709616593337499</v>
      </c>
      <c r="S2129" s="6">
        <v>0</v>
      </c>
      <c r="T2129" s="5">
        <v>0</v>
      </c>
      <c r="U2129" s="5">
        <v>0</v>
      </c>
      <c r="V2129" s="5">
        <f t="shared" si="41"/>
        <v>173.48749931249998</v>
      </c>
      <c r="W2129" s="4">
        <v>0</v>
      </c>
    </row>
    <row r="2130" spans="1:23" x14ac:dyDescent="0.25">
      <c r="A2130" s="3" t="s">
        <v>1041</v>
      </c>
      <c r="B2130" s="3" t="s">
        <v>1042</v>
      </c>
      <c r="C2130" s="3" t="s">
        <v>2682</v>
      </c>
      <c r="D2130" s="3" t="s">
        <v>287</v>
      </c>
      <c r="E2130" s="4" t="s">
        <v>1026</v>
      </c>
      <c r="F2130" s="3" t="s">
        <v>1241</v>
      </c>
      <c r="G2130" s="3" t="s">
        <v>2683</v>
      </c>
      <c r="H2130" s="3" t="s">
        <v>288</v>
      </c>
      <c r="I2130" s="3" t="s">
        <v>1047</v>
      </c>
      <c r="J2130" s="3" t="s">
        <v>1022</v>
      </c>
      <c r="K2130" s="3" t="s">
        <v>1025</v>
      </c>
      <c r="L2130" s="5">
        <v>6.25</v>
      </c>
      <c r="M2130" s="4">
        <v>57</v>
      </c>
      <c r="N2130" s="5">
        <v>173.85</v>
      </c>
      <c r="O2130" s="5">
        <v>3.05</v>
      </c>
      <c r="P2130" s="4">
        <v>1968</v>
      </c>
      <c r="Q2130" s="6">
        <v>2.8963414634146298</v>
      </c>
      <c r="R2130" s="7">
        <v>1.8913109756097599</v>
      </c>
      <c r="S2130" s="6">
        <v>0</v>
      </c>
      <c r="T2130" s="5">
        <v>0</v>
      </c>
      <c r="U2130" s="5">
        <v>0</v>
      </c>
      <c r="V2130" s="5">
        <f t="shared" si="41"/>
        <v>173.85</v>
      </c>
      <c r="W2130" s="4">
        <v>0</v>
      </c>
    </row>
    <row r="2131" spans="1:23" x14ac:dyDescent="0.25">
      <c r="A2131" s="3" t="s">
        <v>1041</v>
      </c>
      <c r="B2131" s="3" t="s">
        <v>1042</v>
      </c>
      <c r="C2131" s="3" t="s">
        <v>2684</v>
      </c>
      <c r="D2131" s="3" t="s">
        <v>2674</v>
      </c>
      <c r="E2131" s="4" t="s">
        <v>1026</v>
      </c>
      <c r="F2131" s="3" t="s">
        <v>1241</v>
      </c>
      <c r="G2131" s="3" t="s">
        <v>1249</v>
      </c>
      <c r="H2131" s="3" t="s">
        <v>1020</v>
      </c>
      <c r="I2131" s="3" t="s">
        <v>1047</v>
      </c>
      <c r="J2131" s="3" t="s">
        <v>1022</v>
      </c>
      <c r="K2131" s="3" t="s">
        <v>1025</v>
      </c>
      <c r="L2131" s="5">
        <v>6.25</v>
      </c>
      <c r="M2131" s="4">
        <v>93</v>
      </c>
      <c r="N2131" s="5">
        <v>178.9374997875</v>
      </c>
      <c r="O2131" s="5">
        <v>1.9240591375</v>
      </c>
      <c r="P2131" s="4">
        <v>1361</v>
      </c>
      <c r="Q2131" s="6">
        <v>6.8332108743570901</v>
      </c>
      <c r="R2131" s="7">
        <v>1.87487141807494</v>
      </c>
      <c r="S2131" s="6">
        <v>0</v>
      </c>
      <c r="T2131" s="5">
        <v>0</v>
      </c>
      <c r="U2131" s="5">
        <v>0</v>
      </c>
      <c r="V2131" s="5">
        <f t="shared" si="41"/>
        <v>178.9374997875</v>
      </c>
      <c r="W2131" s="4">
        <v>0</v>
      </c>
    </row>
    <row r="2132" spans="1:23" x14ac:dyDescent="0.25">
      <c r="A2132" s="3" t="s">
        <v>1041</v>
      </c>
      <c r="B2132" s="3" t="s">
        <v>1042</v>
      </c>
      <c r="C2132" s="3" t="s">
        <v>2685</v>
      </c>
      <c r="D2132" s="3" t="s">
        <v>2538</v>
      </c>
      <c r="E2132" s="4" t="s">
        <v>1026</v>
      </c>
      <c r="F2132" s="3" t="s">
        <v>1241</v>
      </c>
      <c r="G2132" s="3" t="s">
        <v>1162</v>
      </c>
      <c r="H2132" s="3" t="s">
        <v>1020</v>
      </c>
      <c r="I2132" s="3" t="s">
        <v>1047</v>
      </c>
      <c r="J2132" s="3" t="s">
        <v>1022</v>
      </c>
      <c r="K2132" s="3" t="s">
        <v>1025</v>
      </c>
      <c r="L2132" s="5">
        <v>6.25</v>
      </c>
      <c r="M2132" s="4">
        <v>46</v>
      </c>
      <c r="N2132" s="5">
        <v>183.199999625</v>
      </c>
      <c r="O2132" s="5">
        <v>3.9826086875</v>
      </c>
      <c r="P2132" s="4">
        <v>6761</v>
      </c>
      <c r="Q2132" s="6">
        <v>0.68037272592811693</v>
      </c>
      <c r="R2132" s="7">
        <v>1.9314450525070299</v>
      </c>
      <c r="S2132" s="6">
        <v>0</v>
      </c>
      <c r="T2132" s="5">
        <v>0</v>
      </c>
      <c r="U2132" s="5">
        <v>0</v>
      </c>
      <c r="V2132" s="5">
        <f t="shared" si="41"/>
        <v>183.199999625</v>
      </c>
      <c r="W2132" s="4">
        <v>0</v>
      </c>
    </row>
    <row r="2133" spans="1:23" x14ac:dyDescent="0.25">
      <c r="A2133" s="3" t="s">
        <v>1041</v>
      </c>
      <c r="B2133" s="3" t="s">
        <v>1042</v>
      </c>
      <c r="C2133" s="3" t="s">
        <v>2686</v>
      </c>
      <c r="D2133" s="3" t="s">
        <v>1167</v>
      </c>
      <c r="E2133" s="4" t="s">
        <v>1026</v>
      </c>
      <c r="F2133" s="3" t="s">
        <v>1241</v>
      </c>
      <c r="G2133" s="3" t="s">
        <v>1611</v>
      </c>
      <c r="H2133" s="3" t="s">
        <v>1020</v>
      </c>
      <c r="I2133" s="3" t="s">
        <v>1047</v>
      </c>
      <c r="J2133" s="3" t="s">
        <v>1022</v>
      </c>
      <c r="K2133" s="3" t="s">
        <v>1025</v>
      </c>
      <c r="L2133" s="5">
        <v>6.25</v>
      </c>
      <c r="M2133" s="4">
        <v>93</v>
      </c>
      <c r="N2133" s="5">
        <v>189.39999978749998</v>
      </c>
      <c r="O2133" s="5">
        <v>2.0365591374999998</v>
      </c>
      <c r="P2133" s="4">
        <v>2442</v>
      </c>
      <c r="Q2133" s="6">
        <v>3.80835380835381</v>
      </c>
      <c r="R2133" s="7">
        <v>1.44107289107289</v>
      </c>
      <c r="S2133" s="6">
        <v>0</v>
      </c>
      <c r="T2133" s="5">
        <v>0</v>
      </c>
      <c r="U2133" s="5">
        <v>0</v>
      </c>
      <c r="V2133" s="5">
        <f t="shared" si="41"/>
        <v>189.39999978749998</v>
      </c>
      <c r="W2133" s="4">
        <v>0</v>
      </c>
    </row>
    <row r="2134" spans="1:23" x14ac:dyDescent="0.25">
      <c r="A2134" s="3" t="s">
        <v>1041</v>
      </c>
      <c r="B2134" s="3" t="s">
        <v>1042</v>
      </c>
      <c r="C2134" s="3" t="s">
        <v>2687</v>
      </c>
      <c r="D2134" s="3" t="s">
        <v>2897</v>
      </c>
      <c r="E2134" s="4" t="s">
        <v>1026</v>
      </c>
      <c r="F2134" s="3" t="s">
        <v>1241</v>
      </c>
      <c r="G2134" s="3" t="s">
        <v>1249</v>
      </c>
      <c r="H2134" s="3" t="s">
        <v>1020</v>
      </c>
      <c r="I2134" s="3" t="s">
        <v>1047</v>
      </c>
      <c r="J2134" s="3" t="s">
        <v>1022</v>
      </c>
      <c r="K2134" s="3" t="s">
        <v>1025</v>
      </c>
      <c r="L2134" s="5">
        <v>6.25</v>
      </c>
      <c r="M2134" s="4">
        <v>110</v>
      </c>
      <c r="N2134" s="5">
        <v>190.21249912499999</v>
      </c>
      <c r="O2134" s="5">
        <v>1.7292045375</v>
      </c>
      <c r="P2134" s="4">
        <v>5392</v>
      </c>
      <c r="Q2134" s="6">
        <v>2.04005934718101</v>
      </c>
      <c r="R2134" s="7">
        <v>1.48609050445104</v>
      </c>
      <c r="S2134" s="6">
        <v>0</v>
      </c>
      <c r="T2134" s="5">
        <v>0</v>
      </c>
      <c r="U2134" s="5">
        <v>0</v>
      </c>
      <c r="V2134" s="5">
        <f t="shared" si="41"/>
        <v>190.21249912499999</v>
      </c>
      <c r="W2134" s="4">
        <v>0</v>
      </c>
    </row>
    <row r="2135" spans="1:23" x14ac:dyDescent="0.25">
      <c r="A2135" s="3" t="s">
        <v>1041</v>
      </c>
      <c r="B2135" s="3" t="s">
        <v>1042</v>
      </c>
      <c r="C2135" s="3" t="s">
        <v>2688</v>
      </c>
      <c r="D2135" s="3" t="s">
        <v>2443</v>
      </c>
      <c r="E2135" s="4" t="s">
        <v>1026</v>
      </c>
      <c r="F2135" s="3" t="s">
        <v>1241</v>
      </c>
      <c r="G2135" s="3" t="s">
        <v>172</v>
      </c>
      <c r="H2135" s="3" t="s">
        <v>1020</v>
      </c>
      <c r="I2135" s="3" t="s">
        <v>1047</v>
      </c>
      <c r="J2135" s="3" t="s">
        <v>1022</v>
      </c>
      <c r="K2135" s="3" t="s">
        <v>1025</v>
      </c>
      <c r="L2135" s="5">
        <v>6.25</v>
      </c>
      <c r="M2135" s="4">
        <v>86</v>
      </c>
      <c r="N2135" s="5">
        <v>191.69999957499999</v>
      </c>
      <c r="O2135" s="5">
        <v>2.2290697625</v>
      </c>
      <c r="P2135" s="4">
        <v>916</v>
      </c>
      <c r="Q2135" s="6">
        <v>9.3886462882096104</v>
      </c>
      <c r="R2135" s="7">
        <v>2.1224890829694298</v>
      </c>
      <c r="S2135" s="6">
        <v>0</v>
      </c>
      <c r="T2135" s="5">
        <v>0</v>
      </c>
      <c r="U2135" s="5">
        <v>0</v>
      </c>
      <c r="V2135" s="5">
        <f t="shared" si="41"/>
        <v>191.69999957499999</v>
      </c>
      <c r="W2135" s="4">
        <v>0</v>
      </c>
    </row>
    <row r="2136" spans="1:23" x14ac:dyDescent="0.25">
      <c r="A2136" s="3" t="s">
        <v>1041</v>
      </c>
      <c r="B2136" s="3" t="s">
        <v>1042</v>
      </c>
      <c r="C2136" s="3" t="s">
        <v>2689</v>
      </c>
      <c r="D2136" s="3" t="s">
        <v>2690</v>
      </c>
      <c r="E2136" s="4" t="s">
        <v>1026</v>
      </c>
      <c r="F2136" s="3" t="s">
        <v>1241</v>
      </c>
      <c r="G2136" s="3" t="s">
        <v>2691</v>
      </c>
      <c r="H2136" s="3" t="s">
        <v>1020</v>
      </c>
      <c r="I2136" s="3" t="s">
        <v>1047</v>
      </c>
      <c r="J2136" s="3" t="s">
        <v>1022</v>
      </c>
      <c r="K2136" s="3" t="s">
        <v>1025</v>
      </c>
      <c r="L2136" s="5">
        <v>6.25</v>
      </c>
      <c r="M2136" s="4">
        <v>97</v>
      </c>
      <c r="N2136" s="5">
        <v>198.52499907500001</v>
      </c>
      <c r="O2136" s="5">
        <v>2.0466494750000002</v>
      </c>
      <c r="P2136" s="4">
        <v>2100</v>
      </c>
      <c r="Q2136" s="6">
        <v>4.6190476190476204</v>
      </c>
      <c r="R2136" s="7">
        <v>1.03461904761905</v>
      </c>
      <c r="S2136" s="6">
        <v>0</v>
      </c>
      <c r="T2136" s="5">
        <v>0</v>
      </c>
      <c r="U2136" s="5">
        <v>0</v>
      </c>
      <c r="V2136" s="5">
        <f t="shared" si="41"/>
        <v>198.52499907500001</v>
      </c>
      <c r="W2136" s="4">
        <v>0</v>
      </c>
    </row>
    <row r="2137" spans="1:23" x14ac:dyDescent="0.25">
      <c r="A2137" s="3" t="s">
        <v>1041</v>
      </c>
      <c r="B2137" s="3" t="s">
        <v>1042</v>
      </c>
      <c r="C2137" s="3" t="s">
        <v>2692</v>
      </c>
      <c r="D2137" s="3" t="s">
        <v>1209</v>
      </c>
      <c r="E2137" s="4" t="s">
        <v>1026</v>
      </c>
      <c r="F2137" s="3" t="s">
        <v>1018</v>
      </c>
      <c r="G2137" s="3" t="s">
        <v>109</v>
      </c>
      <c r="H2137" s="3" t="s">
        <v>1020</v>
      </c>
      <c r="I2137" s="3" t="s">
        <v>1047</v>
      </c>
      <c r="J2137" s="3" t="s">
        <v>1022</v>
      </c>
      <c r="K2137" s="3" t="s">
        <v>1025</v>
      </c>
      <c r="L2137" s="5">
        <v>6.25</v>
      </c>
      <c r="M2137" s="4">
        <v>110</v>
      </c>
      <c r="N2137" s="5">
        <v>199.33749962499999</v>
      </c>
      <c r="O2137" s="5">
        <v>1.8121590875</v>
      </c>
      <c r="P2137" s="4">
        <v>5903</v>
      </c>
      <c r="Q2137" s="6">
        <v>1.8634592580044</v>
      </c>
      <c r="R2137" s="7">
        <v>3.3726071489073401</v>
      </c>
      <c r="S2137" s="6">
        <v>0</v>
      </c>
      <c r="T2137" s="5">
        <v>0</v>
      </c>
      <c r="U2137" s="5">
        <v>0</v>
      </c>
      <c r="V2137" s="5">
        <f t="shared" si="41"/>
        <v>199.33749962499999</v>
      </c>
      <c r="W2137" s="4">
        <v>0</v>
      </c>
    </row>
    <row r="2138" spans="1:23" x14ac:dyDescent="0.25">
      <c r="A2138" s="3" t="s">
        <v>1041</v>
      </c>
      <c r="B2138" s="3" t="s">
        <v>1042</v>
      </c>
      <c r="C2138" s="3" t="s">
        <v>2693</v>
      </c>
      <c r="D2138" s="3" t="s">
        <v>1</v>
      </c>
      <c r="E2138" s="4" t="s">
        <v>1026</v>
      </c>
      <c r="F2138" s="3" t="s">
        <v>1061</v>
      </c>
      <c r="G2138" s="3" t="s">
        <v>1281</v>
      </c>
      <c r="H2138" s="3" t="s">
        <v>1020</v>
      </c>
      <c r="I2138" s="3" t="s">
        <v>1047</v>
      </c>
      <c r="J2138" s="3" t="s">
        <v>1022</v>
      </c>
      <c r="K2138" s="3" t="s">
        <v>1023</v>
      </c>
      <c r="L2138" s="5">
        <v>6.25</v>
      </c>
      <c r="M2138" s="4">
        <v>88</v>
      </c>
      <c r="N2138" s="5">
        <v>199.4749999</v>
      </c>
      <c r="O2138" s="5">
        <v>2.2667613625</v>
      </c>
      <c r="P2138" s="4">
        <v>754</v>
      </c>
      <c r="Q2138" s="6">
        <v>11.6710875331565</v>
      </c>
      <c r="R2138" s="7">
        <v>1.8108753315649899</v>
      </c>
      <c r="S2138" s="6">
        <v>0</v>
      </c>
      <c r="T2138" s="5">
        <v>0</v>
      </c>
      <c r="U2138" s="5">
        <v>0</v>
      </c>
      <c r="V2138" s="5">
        <f t="shared" si="41"/>
        <v>199.4749999</v>
      </c>
      <c r="W2138" s="4">
        <v>0</v>
      </c>
    </row>
    <row r="2139" spans="1:23" x14ac:dyDescent="0.25">
      <c r="A2139" s="3" t="s">
        <v>1041</v>
      </c>
      <c r="B2139" s="3" t="s">
        <v>1042</v>
      </c>
      <c r="C2139" s="3" t="s">
        <v>2694</v>
      </c>
      <c r="D2139" s="3" t="s">
        <v>3015</v>
      </c>
      <c r="E2139" s="4" t="s">
        <v>1026</v>
      </c>
      <c r="F2139" s="3" t="s">
        <v>1241</v>
      </c>
      <c r="G2139" s="3" t="s">
        <v>1249</v>
      </c>
      <c r="H2139" s="3" t="s">
        <v>1020</v>
      </c>
      <c r="I2139" s="3" t="s">
        <v>1047</v>
      </c>
      <c r="J2139" s="3" t="s">
        <v>1022</v>
      </c>
      <c r="K2139" s="3" t="s">
        <v>1025</v>
      </c>
      <c r="L2139" s="5">
        <v>6.25</v>
      </c>
      <c r="M2139" s="4">
        <v>69</v>
      </c>
      <c r="N2139" s="5">
        <v>201.23749950000001</v>
      </c>
      <c r="O2139" s="5">
        <v>2.9164855000000003</v>
      </c>
      <c r="P2139" s="4">
        <v>4562</v>
      </c>
      <c r="Q2139" s="6">
        <v>1.51249451994739</v>
      </c>
      <c r="R2139" s="7">
        <v>1.5193774660236701</v>
      </c>
      <c r="S2139" s="6">
        <v>0</v>
      </c>
      <c r="T2139" s="5">
        <v>0</v>
      </c>
      <c r="U2139" s="5">
        <v>0</v>
      </c>
      <c r="V2139" s="5">
        <f t="shared" si="41"/>
        <v>201.23749950000001</v>
      </c>
      <c r="W2139" s="4">
        <v>0</v>
      </c>
    </row>
    <row r="2140" spans="1:23" x14ac:dyDescent="0.25">
      <c r="A2140" s="3" t="s">
        <v>1041</v>
      </c>
      <c r="B2140" s="3" t="s">
        <v>1042</v>
      </c>
      <c r="C2140" s="3" t="s">
        <v>2695</v>
      </c>
      <c r="D2140" s="3" t="s">
        <v>2696</v>
      </c>
      <c r="E2140" s="4" t="s">
        <v>1026</v>
      </c>
      <c r="F2140" s="3" t="s">
        <v>1018</v>
      </c>
      <c r="G2140" s="3" t="s">
        <v>190</v>
      </c>
      <c r="H2140" s="3" t="s">
        <v>1020</v>
      </c>
      <c r="I2140" s="3" t="s">
        <v>1047</v>
      </c>
      <c r="J2140" s="3" t="s">
        <v>1022</v>
      </c>
      <c r="K2140" s="3" t="s">
        <v>1025</v>
      </c>
      <c r="L2140" s="5">
        <v>6.25</v>
      </c>
      <c r="M2140" s="4">
        <v>75</v>
      </c>
      <c r="N2140" s="5">
        <v>204.15</v>
      </c>
      <c r="O2140" s="5">
        <v>2.722</v>
      </c>
      <c r="P2140" s="4">
        <v>5273</v>
      </c>
      <c r="Q2140" s="6">
        <v>1.4223402237815299</v>
      </c>
      <c r="R2140" s="7">
        <v>2.36116062962261</v>
      </c>
      <c r="S2140" s="6">
        <v>0</v>
      </c>
      <c r="T2140" s="5">
        <v>0</v>
      </c>
      <c r="U2140" s="5">
        <v>0</v>
      </c>
      <c r="V2140" s="5">
        <f t="shared" si="41"/>
        <v>204.15</v>
      </c>
      <c r="W2140" s="4">
        <v>0</v>
      </c>
    </row>
    <row r="2141" spans="1:23" x14ac:dyDescent="0.25">
      <c r="A2141" s="3" t="s">
        <v>1041</v>
      </c>
      <c r="B2141" s="3" t="s">
        <v>1042</v>
      </c>
      <c r="C2141" s="3" t="s">
        <v>2697</v>
      </c>
      <c r="D2141" s="3" t="s">
        <v>2404</v>
      </c>
      <c r="E2141" s="4" t="s">
        <v>1026</v>
      </c>
      <c r="F2141" s="3" t="s">
        <v>1241</v>
      </c>
      <c r="G2141" s="3" t="s">
        <v>824</v>
      </c>
      <c r="H2141" s="3" t="s">
        <v>1020</v>
      </c>
      <c r="I2141" s="3" t="s">
        <v>1047</v>
      </c>
      <c r="J2141" s="3" t="s">
        <v>1022</v>
      </c>
      <c r="K2141" s="3" t="s">
        <v>1025</v>
      </c>
      <c r="L2141" s="5">
        <v>6.25</v>
      </c>
      <c r="M2141" s="4">
        <v>105</v>
      </c>
      <c r="N2141" s="5">
        <v>210.37499962500002</v>
      </c>
      <c r="O2141" s="5">
        <v>2.0035714250000001</v>
      </c>
      <c r="P2141" s="4">
        <v>1659</v>
      </c>
      <c r="Q2141" s="6">
        <v>6.3291139240506302</v>
      </c>
      <c r="R2141" s="7">
        <v>1.7719710669077799</v>
      </c>
      <c r="S2141" s="6">
        <v>0</v>
      </c>
      <c r="T2141" s="5">
        <v>0</v>
      </c>
      <c r="U2141" s="5">
        <v>0</v>
      </c>
      <c r="V2141" s="5">
        <f t="shared" si="41"/>
        <v>210.37499962500002</v>
      </c>
      <c r="W2141" s="4">
        <v>0</v>
      </c>
    </row>
    <row r="2142" spans="1:23" x14ac:dyDescent="0.25">
      <c r="A2142" s="3" t="s">
        <v>1041</v>
      </c>
      <c r="B2142" s="3" t="s">
        <v>1042</v>
      </c>
      <c r="C2142" s="3" t="s">
        <v>2698</v>
      </c>
      <c r="D2142" s="3" t="s">
        <v>2699</v>
      </c>
      <c r="E2142" s="4" t="s">
        <v>1026</v>
      </c>
      <c r="F2142" s="3" t="s">
        <v>1241</v>
      </c>
      <c r="G2142" s="3" t="s">
        <v>1867</v>
      </c>
      <c r="H2142" s="3" t="s">
        <v>1020</v>
      </c>
      <c r="I2142" s="3" t="s">
        <v>1047</v>
      </c>
      <c r="J2142" s="3" t="s">
        <v>1022</v>
      </c>
      <c r="K2142" s="3" t="s">
        <v>1025</v>
      </c>
      <c r="L2142" s="5">
        <v>6.25</v>
      </c>
      <c r="M2142" s="4">
        <v>107</v>
      </c>
      <c r="N2142" s="5">
        <v>211.33749893749999</v>
      </c>
      <c r="O2142" s="5">
        <v>1.9751168124999998</v>
      </c>
      <c r="P2142" s="4">
        <v>897</v>
      </c>
      <c r="Q2142" s="6">
        <v>11.9286510590858</v>
      </c>
      <c r="R2142" s="7">
        <v>2.1851727982162799</v>
      </c>
      <c r="S2142" s="6">
        <v>0</v>
      </c>
      <c r="T2142" s="5">
        <v>0</v>
      </c>
      <c r="U2142" s="5">
        <v>0</v>
      </c>
      <c r="V2142" s="5">
        <f t="shared" si="41"/>
        <v>211.33749893749999</v>
      </c>
      <c r="W2142" s="4">
        <v>0</v>
      </c>
    </row>
    <row r="2143" spans="1:23" x14ac:dyDescent="0.25">
      <c r="A2143" s="3" t="s">
        <v>1041</v>
      </c>
      <c r="B2143" s="3" t="s">
        <v>1042</v>
      </c>
      <c r="C2143" s="3" t="s">
        <v>2700</v>
      </c>
      <c r="D2143" s="3" t="s">
        <v>187</v>
      </c>
      <c r="E2143" s="4" t="s">
        <v>1026</v>
      </c>
      <c r="F2143" s="3" t="s">
        <v>1629</v>
      </c>
      <c r="G2143" s="3" t="s">
        <v>1742</v>
      </c>
      <c r="H2143" s="3" t="s">
        <v>1020</v>
      </c>
      <c r="I2143" s="3" t="s">
        <v>1047</v>
      </c>
      <c r="J2143" s="3" t="s">
        <v>1022</v>
      </c>
      <c r="K2143" s="3" t="s">
        <v>1025</v>
      </c>
      <c r="L2143" s="5">
        <v>6.25</v>
      </c>
      <c r="M2143" s="4">
        <v>67</v>
      </c>
      <c r="N2143" s="5">
        <v>215.21249978750001</v>
      </c>
      <c r="O2143" s="5">
        <v>3.2121268624999999</v>
      </c>
      <c r="P2143" s="4">
        <v>2461</v>
      </c>
      <c r="Q2143" s="6">
        <v>2.7224705404307201</v>
      </c>
      <c r="R2143" s="7">
        <v>1.5312474603819599</v>
      </c>
      <c r="S2143" s="6">
        <v>0</v>
      </c>
      <c r="T2143" s="5">
        <v>0</v>
      </c>
      <c r="U2143" s="5">
        <v>0</v>
      </c>
      <c r="V2143" s="5">
        <f t="shared" si="41"/>
        <v>215.21249978750001</v>
      </c>
      <c r="W2143" s="4">
        <v>0</v>
      </c>
    </row>
    <row r="2144" spans="1:23" x14ac:dyDescent="0.25">
      <c r="A2144" s="3" t="s">
        <v>1041</v>
      </c>
      <c r="B2144" s="3" t="s">
        <v>1042</v>
      </c>
      <c r="C2144" s="3" t="s">
        <v>2701</v>
      </c>
      <c r="D2144" s="3" t="s">
        <v>1356</v>
      </c>
      <c r="E2144" s="4" t="s">
        <v>1026</v>
      </c>
      <c r="F2144" s="3" t="s">
        <v>1241</v>
      </c>
      <c r="G2144" s="3" t="s">
        <v>59</v>
      </c>
      <c r="H2144" s="3" t="s">
        <v>1020</v>
      </c>
      <c r="I2144" s="3" t="s">
        <v>1047</v>
      </c>
      <c r="J2144" s="3" t="s">
        <v>1022</v>
      </c>
      <c r="K2144" s="3" t="s">
        <v>1025</v>
      </c>
      <c r="L2144" s="5">
        <v>6.25</v>
      </c>
      <c r="M2144" s="4">
        <v>210</v>
      </c>
      <c r="N2144" s="5">
        <v>216.61249837500003</v>
      </c>
      <c r="O2144" s="5">
        <v>1.0314880875000001</v>
      </c>
      <c r="P2144" s="4">
        <v>2412</v>
      </c>
      <c r="Q2144" s="6">
        <v>8.7064676616915406</v>
      </c>
      <c r="R2144" s="7">
        <v>1.6320066334991701</v>
      </c>
      <c r="S2144" s="6">
        <v>0</v>
      </c>
      <c r="T2144" s="5">
        <v>0</v>
      </c>
      <c r="U2144" s="5">
        <v>0</v>
      </c>
      <c r="V2144" s="5">
        <f t="shared" si="41"/>
        <v>216.61249837500003</v>
      </c>
      <c r="W2144" s="4">
        <v>0</v>
      </c>
    </row>
    <row r="2145" spans="1:23" x14ac:dyDescent="0.25">
      <c r="A2145" s="3" t="s">
        <v>1041</v>
      </c>
      <c r="B2145" s="3" t="s">
        <v>1042</v>
      </c>
      <c r="C2145" s="3" t="s">
        <v>2702</v>
      </c>
      <c r="D2145" s="3" t="s">
        <v>2703</v>
      </c>
      <c r="E2145" s="4" t="s">
        <v>1026</v>
      </c>
      <c r="F2145" s="3" t="s">
        <v>1018</v>
      </c>
      <c r="G2145" s="3" t="s">
        <v>774</v>
      </c>
      <c r="H2145" s="3" t="s">
        <v>1020</v>
      </c>
      <c r="I2145" s="3" t="s">
        <v>1047</v>
      </c>
      <c r="J2145" s="3" t="s">
        <v>1022</v>
      </c>
      <c r="K2145" s="3" t="s">
        <v>1039</v>
      </c>
      <c r="L2145" s="5">
        <v>6.25</v>
      </c>
      <c r="M2145" s="4">
        <v>173</v>
      </c>
      <c r="N2145" s="5">
        <v>218.48749982500004</v>
      </c>
      <c r="O2145" s="5">
        <v>1.2629335250000002</v>
      </c>
      <c r="P2145" s="4">
        <v>4568</v>
      </c>
      <c r="Q2145" s="6">
        <v>3.78721541155867</v>
      </c>
      <c r="R2145" s="7">
        <v>5.23811295971979</v>
      </c>
      <c r="S2145" s="6">
        <v>0</v>
      </c>
      <c r="T2145" s="5">
        <v>0</v>
      </c>
      <c r="U2145" s="5">
        <v>0</v>
      </c>
      <c r="V2145" s="5">
        <f t="shared" si="41"/>
        <v>218.48749982500004</v>
      </c>
      <c r="W2145" s="4">
        <v>0</v>
      </c>
    </row>
    <row r="2146" spans="1:23" x14ac:dyDescent="0.25">
      <c r="A2146" s="3" t="s">
        <v>1041</v>
      </c>
      <c r="B2146" s="3" t="s">
        <v>1042</v>
      </c>
      <c r="C2146" s="3" t="s">
        <v>2704</v>
      </c>
      <c r="D2146" s="3" t="s">
        <v>2705</v>
      </c>
      <c r="E2146" s="4" t="s">
        <v>1026</v>
      </c>
      <c r="F2146" s="3" t="s">
        <v>1241</v>
      </c>
      <c r="G2146" s="3" t="s">
        <v>2100</v>
      </c>
      <c r="H2146" s="3" t="s">
        <v>1020</v>
      </c>
      <c r="I2146" s="3" t="s">
        <v>1047</v>
      </c>
      <c r="J2146" s="3" t="s">
        <v>1022</v>
      </c>
      <c r="K2146" s="3" t="s">
        <v>1025</v>
      </c>
      <c r="L2146" s="5">
        <v>6.25</v>
      </c>
      <c r="M2146" s="4">
        <v>61</v>
      </c>
      <c r="N2146" s="5">
        <v>219.02499951250002</v>
      </c>
      <c r="O2146" s="5">
        <v>3.5905737625</v>
      </c>
      <c r="P2146" s="4">
        <v>812</v>
      </c>
      <c r="Q2146" s="6">
        <v>7.51231527093596</v>
      </c>
      <c r="R2146" s="7">
        <v>1.09371921182266</v>
      </c>
      <c r="S2146" s="6">
        <v>0</v>
      </c>
      <c r="T2146" s="5">
        <v>0</v>
      </c>
      <c r="U2146" s="5">
        <v>0</v>
      </c>
      <c r="V2146" s="5">
        <f t="shared" si="41"/>
        <v>219.02499951250002</v>
      </c>
      <c r="W2146" s="4">
        <v>0</v>
      </c>
    </row>
    <row r="2147" spans="1:23" x14ac:dyDescent="0.25">
      <c r="A2147" s="3" t="s">
        <v>1041</v>
      </c>
      <c r="B2147" s="3" t="s">
        <v>1042</v>
      </c>
      <c r="C2147" s="3" t="s">
        <v>2706</v>
      </c>
      <c r="D2147" s="3" t="s">
        <v>1816</v>
      </c>
      <c r="E2147" s="4" t="s">
        <v>1026</v>
      </c>
      <c r="F2147" s="3" t="s">
        <v>1018</v>
      </c>
      <c r="G2147" s="3" t="s">
        <v>52</v>
      </c>
      <c r="H2147" s="3" t="s">
        <v>1020</v>
      </c>
      <c r="I2147" s="3" t="s">
        <v>1047</v>
      </c>
      <c r="J2147" s="3" t="s">
        <v>1022</v>
      </c>
      <c r="K2147" s="3" t="s">
        <v>1039</v>
      </c>
      <c r="L2147" s="5">
        <v>6.25</v>
      </c>
      <c r="M2147" s="4">
        <v>96</v>
      </c>
      <c r="N2147" s="5">
        <v>222.87499919999999</v>
      </c>
      <c r="O2147" s="5">
        <v>2.3216145749999999</v>
      </c>
      <c r="P2147" s="4">
        <v>2518</v>
      </c>
      <c r="Q2147" s="6">
        <v>3.8125496425734702</v>
      </c>
      <c r="R2147" s="7">
        <v>1.42875297855441</v>
      </c>
      <c r="S2147" s="6">
        <v>0</v>
      </c>
      <c r="T2147" s="5">
        <v>0</v>
      </c>
      <c r="U2147" s="5">
        <v>0</v>
      </c>
      <c r="V2147" s="5">
        <f t="shared" si="41"/>
        <v>222.87499919999999</v>
      </c>
      <c r="W2147" s="4">
        <v>0</v>
      </c>
    </row>
    <row r="2148" spans="1:23" x14ac:dyDescent="0.25">
      <c r="A2148" s="3" t="s">
        <v>1041</v>
      </c>
      <c r="B2148" s="3" t="s">
        <v>1042</v>
      </c>
      <c r="C2148" s="3" t="s">
        <v>2707</v>
      </c>
      <c r="D2148" s="3" t="s">
        <v>2901</v>
      </c>
      <c r="E2148" s="4" t="s">
        <v>1026</v>
      </c>
      <c r="F2148" s="3" t="s">
        <v>1241</v>
      </c>
      <c r="G2148" s="3" t="s">
        <v>265</v>
      </c>
      <c r="H2148" s="3" t="s">
        <v>1020</v>
      </c>
      <c r="I2148" s="3" t="s">
        <v>1047</v>
      </c>
      <c r="J2148" s="3" t="s">
        <v>1022</v>
      </c>
      <c r="K2148" s="3" t="s">
        <v>1025</v>
      </c>
      <c r="L2148" s="5">
        <v>6.25</v>
      </c>
      <c r="M2148" s="4">
        <v>116</v>
      </c>
      <c r="N2148" s="5">
        <v>224.33749964999998</v>
      </c>
      <c r="O2148" s="5">
        <v>1.9339439624999999</v>
      </c>
      <c r="P2148" s="4">
        <v>1948</v>
      </c>
      <c r="Q2148" s="6">
        <v>5.9548254620123204</v>
      </c>
      <c r="R2148" s="7">
        <v>1.70564681724846</v>
      </c>
      <c r="S2148" s="6">
        <v>0</v>
      </c>
      <c r="T2148" s="5">
        <v>0</v>
      </c>
      <c r="U2148" s="5">
        <v>0</v>
      </c>
      <c r="V2148" s="5">
        <f t="shared" si="41"/>
        <v>224.33749964999998</v>
      </c>
      <c r="W2148" s="4">
        <v>0</v>
      </c>
    </row>
    <row r="2149" spans="1:23" x14ac:dyDescent="0.25">
      <c r="A2149" s="3" t="s">
        <v>1041</v>
      </c>
      <c r="B2149" s="3" t="s">
        <v>1042</v>
      </c>
      <c r="C2149" s="3" t="s">
        <v>2708</v>
      </c>
      <c r="D2149" s="3" t="s">
        <v>1382</v>
      </c>
      <c r="E2149" s="4" t="s">
        <v>1026</v>
      </c>
      <c r="F2149" s="3" t="s">
        <v>1018</v>
      </c>
      <c r="G2149" s="3" t="s">
        <v>804</v>
      </c>
      <c r="H2149" s="3" t="s">
        <v>1020</v>
      </c>
      <c r="I2149" s="3" t="s">
        <v>1047</v>
      </c>
      <c r="J2149" s="3" t="s">
        <v>1022</v>
      </c>
      <c r="K2149" s="3" t="s">
        <v>1039</v>
      </c>
      <c r="L2149" s="5">
        <v>6.25</v>
      </c>
      <c r="M2149" s="4">
        <v>101</v>
      </c>
      <c r="N2149" s="5">
        <v>232.79999923749997</v>
      </c>
      <c r="O2149" s="5">
        <v>2.3049504874999998</v>
      </c>
      <c r="P2149" s="4">
        <v>2352</v>
      </c>
      <c r="Q2149" s="6">
        <v>4.2942176870748296</v>
      </c>
      <c r="R2149" s="7">
        <v>4.3153486394557801</v>
      </c>
      <c r="S2149" s="6">
        <v>0</v>
      </c>
      <c r="T2149" s="5">
        <v>0</v>
      </c>
      <c r="U2149" s="5">
        <v>0</v>
      </c>
      <c r="V2149" s="5">
        <f t="shared" si="41"/>
        <v>232.79999923749997</v>
      </c>
      <c r="W2149" s="4">
        <v>0</v>
      </c>
    </row>
    <row r="2150" spans="1:23" x14ac:dyDescent="0.25">
      <c r="A2150" s="3" t="s">
        <v>1041</v>
      </c>
      <c r="B2150" s="3" t="s">
        <v>1042</v>
      </c>
      <c r="C2150" s="3" t="s">
        <v>2709</v>
      </c>
      <c r="D2150" s="3" t="s">
        <v>2710</v>
      </c>
      <c r="E2150" s="4" t="s">
        <v>1026</v>
      </c>
      <c r="F2150" s="3" t="s">
        <v>1241</v>
      </c>
      <c r="G2150" s="3" t="s">
        <v>1867</v>
      </c>
      <c r="H2150" s="3" t="s">
        <v>1020</v>
      </c>
      <c r="I2150" s="3" t="s">
        <v>1047</v>
      </c>
      <c r="J2150" s="3" t="s">
        <v>1022</v>
      </c>
      <c r="K2150" s="3" t="s">
        <v>1025</v>
      </c>
      <c r="L2150" s="5">
        <v>6.25</v>
      </c>
      <c r="M2150" s="4">
        <v>161</v>
      </c>
      <c r="N2150" s="5">
        <v>237.09999879999998</v>
      </c>
      <c r="O2150" s="5">
        <v>1.4726707999999999</v>
      </c>
      <c r="P2150" s="4">
        <v>2497</v>
      </c>
      <c r="Q2150" s="6">
        <v>6.4477372847416898</v>
      </c>
      <c r="R2150" s="7">
        <v>1.8564277132559099</v>
      </c>
      <c r="S2150" s="6">
        <v>0</v>
      </c>
      <c r="T2150" s="5">
        <v>0</v>
      </c>
      <c r="U2150" s="5">
        <v>0</v>
      </c>
      <c r="V2150" s="5">
        <f t="shared" si="41"/>
        <v>237.09999879999998</v>
      </c>
      <c r="W2150" s="4">
        <v>0</v>
      </c>
    </row>
    <row r="2151" spans="1:23" x14ac:dyDescent="0.25">
      <c r="A2151" s="3" t="s">
        <v>1041</v>
      </c>
      <c r="B2151" s="3" t="s">
        <v>1042</v>
      </c>
      <c r="C2151" s="3" t="s">
        <v>2711</v>
      </c>
      <c r="D2151" s="3" t="s">
        <v>1194</v>
      </c>
      <c r="E2151" s="4" t="s">
        <v>1026</v>
      </c>
      <c r="F2151" s="3" t="s">
        <v>1018</v>
      </c>
      <c r="G2151" s="3" t="s">
        <v>190</v>
      </c>
      <c r="H2151" s="3" t="s">
        <v>1020</v>
      </c>
      <c r="I2151" s="3" t="s">
        <v>1047</v>
      </c>
      <c r="J2151" s="3" t="s">
        <v>1022</v>
      </c>
      <c r="K2151" s="3" t="s">
        <v>1025</v>
      </c>
      <c r="L2151" s="5">
        <v>6.25</v>
      </c>
      <c r="M2151" s="4">
        <v>80</v>
      </c>
      <c r="N2151" s="5">
        <v>240.01249999999999</v>
      </c>
      <c r="O2151" s="5">
        <v>3.0001562499999999</v>
      </c>
      <c r="P2151" s="4">
        <v>3624</v>
      </c>
      <c r="Q2151" s="6">
        <v>2.2075055187638002</v>
      </c>
      <c r="R2151" s="7">
        <v>1.9858719646799099</v>
      </c>
      <c r="S2151" s="6">
        <v>0</v>
      </c>
      <c r="T2151" s="5">
        <v>0</v>
      </c>
      <c r="U2151" s="5">
        <v>0</v>
      </c>
      <c r="V2151" s="5">
        <f t="shared" si="41"/>
        <v>240.01249999999999</v>
      </c>
      <c r="W2151" s="4">
        <v>0</v>
      </c>
    </row>
    <row r="2152" spans="1:23" x14ac:dyDescent="0.25">
      <c r="A2152" s="3" t="s">
        <v>1041</v>
      </c>
      <c r="B2152" s="3" t="s">
        <v>1042</v>
      </c>
      <c r="C2152" s="3" t="s">
        <v>2712</v>
      </c>
      <c r="D2152" s="3" t="s">
        <v>2713</v>
      </c>
      <c r="E2152" s="4" t="s">
        <v>1026</v>
      </c>
      <c r="F2152" s="3" t="s">
        <v>1241</v>
      </c>
      <c r="G2152" s="3" t="s">
        <v>900</v>
      </c>
      <c r="H2152" s="3" t="s">
        <v>1020</v>
      </c>
      <c r="I2152" s="3" t="s">
        <v>1047</v>
      </c>
      <c r="J2152" s="3" t="s">
        <v>1022</v>
      </c>
      <c r="K2152" s="3" t="s">
        <v>1025</v>
      </c>
      <c r="L2152" s="5">
        <v>6.25</v>
      </c>
      <c r="M2152" s="4">
        <v>68</v>
      </c>
      <c r="N2152" s="5">
        <v>240.14999935</v>
      </c>
      <c r="O2152" s="5">
        <v>3.5316176375000001</v>
      </c>
      <c r="P2152" s="4">
        <v>744</v>
      </c>
      <c r="Q2152" s="6">
        <v>9.1397849462365599</v>
      </c>
      <c r="R2152" s="7">
        <v>1.75201612903226</v>
      </c>
      <c r="S2152" s="6">
        <v>0</v>
      </c>
      <c r="T2152" s="5">
        <v>0</v>
      </c>
      <c r="U2152" s="5">
        <v>0</v>
      </c>
      <c r="V2152" s="5">
        <f t="shared" si="41"/>
        <v>240.14999935</v>
      </c>
      <c r="W2152" s="4">
        <v>0</v>
      </c>
    </row>
    <row r="2153" spans="1:23" x14ac:dyDescent="0.25">
      <c r="A2153" s="3" t="s">
        <v>1041</v>
      </c>
      <c r="B2153" s="3" t="s">
        <v>1042</v>
      </c>
      <c r="C2153" s="3" t="s">
        <v>2714</v>
      </c>
      <c r="D2153" s="3" t="s">
        <v>238</v>
      </c>
      <c r="E2153" s="4" t="s">
        <v>1026</v>
      </c>
      <c r="F2153" s="3" t="s">
        <v>1018</v>
      </c>
      <c r="G2153" s="3" t="s">
        <v>279</v>
      </c>
      <c r="H2153" s="3" t="s">
        <v>1020</v>
      </c>
      <c r="I2153" s="3" t="s">
        <v>1047</v>
      </c>
      <c r="J2153" s="3" t="s">
        <v>1022</v>
      </c>
      <c r="K2153" s="3" t="s">
        <v>1025</v>
      </c>
      <c r="L2153" s="5">
        <v>6.25</v>
      </c>
      <c r="M2153" s="4">
        <v>162</v>
      </c>
      <c r="N2153" s="5">
        <v>240.18749977499996</v>
      </c>
      <c r="O2153" s="5">
        <v>1.4826388874999998</v>
      </c>
      <c r="P2153" s="4">
        <v>6196</v>
      </c>
      <c r="Q2153" s="6">
        <v>2.6145900581019998</v>
      </c>
      <c r="R2153" s="7">
        <v>4.5699644932214296</v>
      </c>
      <c r="S2153" s="6">
        <v>0</v>
      </c>
      <c r="T2153" s="5">
        <v>0</v>
      </c>
      <c r="U2153" s="5">
        <v>0</v>
      </c>
      <c r="V2153" s="5">
        <f t="shared" si="41"/>
        <v>240.18749977499996</v>
      </c>
      <c r="W2153" s="4">
        <v>0</v>
      </c>
    </row>
    <row r="2154" spans="1:23" x14ac:dyDescent="0.25">
      <c r="A2154" s="3" t="s">
        <v>1041</v>
      </c>
      <c r="B2154" s="3" t="s">
        <v>1042</v>
      </c>
      <c r="C2154" s="3" t="s">
        <v>2715</v>
      </c>
      <c r="D2154" s="3" t="s">
        <v>290</v>
      </c>
      <c r="E2154" s="4" t="s">
        <v>1026</v>
      </c>
      <c r="F2154" s="3" t="s">
        <v>1241</v>
      </c>
      <c r="G2154" s="3" t="s">
        <v>1249</v>
      </c>
      <c r="H2154" s="3" t="s">
        <v>34</v>
      </c>
      <c r="I2154" s="3" t="s">
        <v>1047</v>
      </c>
      <c r="J2154" s="3" t="s">
        <v>1022</v>
      </c>
      <c r="K2154" s="3" t="s">
        <v>1025</v>
      </c>
      <c r="L2154" s="5">
        <v>6.25</v>
      </c>
      <c r="M2154" s="4">
        <v>103</v>
      </c>
      <c r="N2154" s="5">
        <v>240.31249943750001</v>
      </c>
      <c r="O2154" s="5">
        <v>2.3331310625000001</v>
      </c>
      <c r="P2154" s="4">
        <v>1476</v>
      </c>
      <c r="Q2154" s="6">
        <v>6.9783197831978301</v>
      </c>
      <c r="R2154" s="7">
        <v>1.94607046070461</v>
      </c>
      <c r="S2154" s="6">
        <v>0</v>
      </c>
      <c r="T2154" s="5">
        <v>0</v>
      </c>
      <c r="U2154" s="5">
        <v>0</v>
      </c>
      <c r="V2154" s="5">
        <f t="shared" si="41"/>
        <v>240.31249943750001</v>
      </c>
      <c r="W2154" s="4">
        <v>0</v>
      </c>
    </row>
    <row r="2155" spans="1:23" x14ac:dyDescent="0.25">
      <c r="A2155" s="3" t="s">
        <v>1041</v>
      </c>
      <c r="B2155" s="3" t="s">
        <v>1042</v>
      </c>
      <c r="C2155" s="3" t="s">
        <v>2716</v>
      </c>
      <c r="D2155" s="3" t="s">
        <v>290</v>
      </c>
      <c r="E2155" s="4" t="s">
        <v>1026</v>
      </c>
      <c r="F2155" s="3" t="s">
        <v>1018</v>
      </c>
      <c r="G2155" s="3" t="s">
        <v>52</v>
      </c>
      <c r="H2155" s="3" t="s">
        <v>1020</v>
      </c>
      <c r="I2155" s="3" t="s">
        <v>1047</v>
      </c>
      <c r="J2155" s="3" t="s">
        <v>1022</v>
      </c>
      <c r="K2155" s="3" t="s">
        <v>1039</v>
      </c>
      <c r="L2155" s="5">
        <v>6.25</v>
      </c>
      <c r="M2155" s="4">
        <v>91</v>
      </c>
      <c r="N2155" s="5">
        <v>242.43749984999999</v>
      </c>
      <c r="O2155" s="5">
        <v>2.6641483500000001</v>
      </c>
      <c r="P2155" s="4">
        <v>1488</v>
      </c>
      <c r="Q2155" s="6">
        <v>6.1155913978494603</v>
      </c>
      <c r="R2155" s="7">
        <v>1.5364247311828001</v>
      </c>
      <c r="S2155" s="6">
        <v>0</v>
      </c>
      <c r="T2155" s="5">
        <v>0</v>
      </c>
      <c r="U2155" s="5">
        <v>0</v>
      </c>
      <c r="V2155" s="5">
        <f t="shared" si="41"/>
        <v>242.43749984999999</v>
      </c>
      <c r="W2155" s="4">
        <v>0</v>
      </c>
    </row>
    <row r="2156" spans="1:23" x14ac:dyDescent="0.25">
      <c r="A2156" s="3" t="s">
        <v>1041</v>
      </c>
      <c r="B2156" s="3" t="s">
        <v>1042</v>
      </c>
      <c r="C2156" s="3" t="s">
        <v>2717</v>
      </c>
      <c r="D2156" s="3" t="s">
        <v>1203</v>
      </c>
      <c r="E2156" s="4" t="s">
        <v>1026</v>
      </c>
      <c r="F2156" s="3" t="s">
        <v>1241</v>
      </c>
      <c r="G2156" s="3" t="s">
        <v>1249</v>
      </c>
      <c r="H2156" s="3" t="s">
        <v>1020</v>
      </c>
      <c r="I2156" s="3" t="s">
        <v>1047</v>
      </c>
      <c r="J2156" s="3" t="s">
        <v>1022</v>
      </c>
      <c r="K2156" s="3" t="s">
        <v>1025</v>
      </c>
      <c r="L2156" s="5">
        <v>6.25</v>
      </c>
      <c r="M2156" s="4">
        <v>126</v>
      </c>
      <c r="N2156" s="5">
        <v>249.21249885</v>
      </c>
      <c r="O2156" s="5">
        <v>1.977876975</v>
      </c>
      <c r="P2156" s="4">
        <v>2873</v>
      </c>
      <c r="Q2156" s="6">
        <v>4.3856595892795003</v>
      </c>
      <c r="R2156" s="7">
        <v>1.5792203271841301</v>
      </c>
      <c r="S2156" s="6">
        <v>0</v>
      </c>
      <c r="T2156" s="5">
        <v>0</v>
      </c>
      <c r="U2156" s="5">
        <v>0</v>
      </c>
      <c r="V2156" s="5">
        <f t="shared" si="41"/>
        <v>249.21249885</v>
      </c>
      <c r="W2156" s="4">
        <v>0</v>
      </c>
    </row>
    <row r="2157" spans="1:23" x14ac:dyDescent="0.25">
      <c r="A2157" s="3" t="s">
        <v>1041</v>
      </c>
      <c r="B2157" s="3" t="s">
        <v>1042</v>
      </c>
      <c r="C2157" s="3" t="s">
        <v>2718</v>
      </c>
      <c r="D2157" s="3" t="s">
        <v>2556</v>
      </c>
      <c r="E2157" s="4" t="s">
        <v>1026</v>
      </c>
      <c r="F2157" s="3" t="s">
        <v>1241</v>
      </c>
      <c r="G2157" s="3" t="s">
        <v>824</v>
      </c>
      <c r="H2157" s="3" t="s">
        <v>1020</v>
      </c>
      <c r="I2157" s="3" t="s">
        <v>1047</v>
      </c>
      <c r="J2157" s="3" t="s">
        <v>1022</v>
      </c>
      <c r="K2157" s="3" t="s">
        <v>1025</v>
      </c>
      <c r="L2157" s="5">
        <v>6.25</v>
      </c>
      <c r="M2157" s="4">
        <v>111</v>
      </c>
      <c r="N2157" s="5">
        <v>250.69999905</v>
      </c>
      <c r="O2157" s="5">
        <v>2.2585585500000001</v>
      </c>
      <c r="P2157" s="4">
        <v>5950</v>
      </c>
      <c r="Q2157" s="6">
        <v>1.8655462184873901</v>
      </c>
      <c r="R2157" s="7">
        <v>1.74747899159664</v>
      </c>
      <c r="S2157" s="6">
        <v>0</v>
      </c>
      <c r="T2157" s="5">
        <v>0</v>
      </c>
      <c r="U2157" s="5">
        <v>0</v>
      </c>
      <c r="V2157" s="5">
        <f t="shared" si="41"/>
        <v>250.69999905</v>
      </c>
      <c r="W2157" s="4">
        <v>0</v>
      </c>
    </row>
    <row r="2158" spans="1:23" x14ac:dyDescent="0.25">
      <c r="A2158" s="3" t="s">
        <v>1041</v>
      </c>
      <c r="B2158" s="3" t="s">
        <v>1042</v>
      </c>
      <c r="C2158" s="3" t="s">
        <v>2719</v>
      </c>
      <c r="D2158" s="3" t="s">
        <v>1142</v>
      </c>
      <c r="E2158" s="4" t="s">
        <v>1026</v>
      </c>
      <c r="F2158" s="3" t="s">
        <v>1241</v>
      </c>
      <c r="G2158" s="3" t="s">
        <v>59</v>
      </c>
      <c r="H2158" s="3" t="s">
        <v>1020</v>
      </c>
      <c r="I2158" s="3" t="s">
        <v>1047</v>
      </c>
      <c r="J2158" s="3" t="s">
        <v>1022</v>
      </c>
      <c r="K2158" s="3" t="s">
        <v>1025</v>
      </c>
      <c r="L2158" s="5">
        <v>6.25</v>
      </c>
      <c r="M2158" s="4">
        <v>93</v>
      </c>
      <c r="N2158" s="5">
        <v>253.21249965000001</v>
      </c>
      <c r="O2158" s="5">
        <v>2.7227150500000001</v>
      </c>
      <c r="P2158" s="4">
        <v>2704</v>
      </c>
      <c r="Q2158" s="6">
        <v>3.43934911242604</v>
      </c>
      <c r="R2158" s="7">
        <v>2.1300295857988201</v>
      </c>
      <c r="S2158" s="6">
        <v>0</v>
      </c>
      <c r="T2158" s="5">
        <v>0</v>
      </c>
      <c r="U2158" s="5">
        <v>0</v>
      </c>
      <c r="V2158" s="5">
        <f t="shared" si="41"/>
        <v>253.21249965000001</v>
      </c>
      <c r="W2158" s="4">
        <v>0</v>
      </c>
    </row>
    <row r="2159" spans="1:23" x14ac:dyDescent="0.25">
      <c r="A2159" s="3" t="s">
        <v>1041</v>
      </c>
      <c r="B2159" s="3" t="s">
        <v>1042</v>
      </c>
      <c r="C2159" s="3" t="s">
        <v>2720</v>
      </c>
      <c r="D2159" s="3" t="s">
        <v>2721</v>
      </c>
      <c r="E2159" s="4" t="s">
        <v>1026</v>
      </c>
      <c r="F2159" s="3" t="s">
        <v>1241</v>
      </c>
      <c r="G2159" s="3" t="s">
        <v>2722</v>
      </c>
      <c r="H2159" s="3" t="s">
        <v>1020</v>
      </c>
      <c r="I2159" s="3" t="s">
        <v>1047</v>
      </c>
      <c r="J2159" s="3" t="s">
        <v>1022</v>
      </c>
      <c r="K2159" s="3" t="s">
        <v>1025</v>
      </c>
      <c r="L2159" s="5">
        <v>6.25</v>
      </c>
      <c r="M2159" s="4">
        <v>75</v>
      </c>
      <c r="N2159" s="5">
        <v>257.97499968750003</v>
      </c>
      <c r="O2159" s="5">
        <v>3.4396666625000001</v>
      </c>
      <c r="P2159" s="4">
        <v>1820</v>
      </c>
      <c r="Q2159" s="6">
        <v>4.1208791208791196</v>
      </c>
      <c r="R2159" s="7">
        <v>1.4636263736263699</v>
      </c>
      <c r="S2159" s="6">
        <v>0</v>
      </c>
      <c r="T2159" s="5">
        <v>0</v>
      </c>
      <c r="U2159" s="5">
        <v>0</v>
      </c>
      <c r="V2159" s="5">
        <f t="shared" si="41"/>
        <v>257.97499968750003</v>
      </c>
      <c r="W2159" s="4">
        <v>0</v>
      </c>
    </row>
    <row r="2160" spans="1:23" x14ac:dyDescent="0.25">
      <c r="A2160" s="3" t="s">
        <v>1041</v>
      </c>
      <c r="B2160" s="3" t="s">
        <v>1042</v>
      </c>
      <c r="C2160" s="3" t="s">
        <v>2723</v>
      </c>
      <c r="D2160" s="3" t="s">
        <v>270</v>
      </c>
      <c r="E2160" s="4" t="s">
        <v>1026</v>
      </c>
      <c r="F2160" s="3" t="s">
        <v>1241</v>
      </c>
      <c r="G2160" s="3" t="s">
        <v>1694</v>
      </c>
      <c r="H2160" s="3" t="s">
        <v>1020</v>
      </c>
      <c r="I2160" s="3" t="s">
        <v>1047</v>
      </c>
      <c r="J2160" s="3" t="s">
        <v>1022</v>
      </c>
      <c r="K2160" s="3" t="s">
        <v>1025</v>
      </c>
      <c r="L2160" s="5">
        <v>6.25</v>
      </c>
      <c r="M2160" s="4">
        <v>88</v>
      </c>
      <c r="N2160" s="5">
        <v>260.68749960000002</v>
      </c>
      <c r="O2160" s="5">
        <v>2.9623579500000004</v>
      </c>
      <c r="P2160" s="4">
        <v>2677</v>
      </c>
      <c r="Q2160" s="6">
        <v>3.2872618602913701</v>
      </c>
      <c r="R2160" s="7">
        <v>1.91632424355622</v>
      </c>
      <c r="S2160" s="6">
        <v>0</v>
      </c>
      <c r="T2160" s="5">
        <v>0</v>
      </c>
      <c r="U2160" s="5">
        <v>0</v>
      </c>
      <c r="V2160" s="5">
        <f t="shared" si="41"/>
        <v>260.68749960000002</v>
      </c>
      <c r="W2160" s="4">
        <v>0</v>
      </c>
    </row>
    <row r="2161" spans="1:23" x14ac:dyDescent="0.25">
      <c r="A2161" s="3" t="s">
        <v>1041</v>
      </c>
      <c r="B2161" s="3" t="s">
        <v>1042</v>
      </c>
      <c r="C2161" s="3" t="s">
        <v>2724</v>
      </c>
      <c r="D2161" s="3" t="s">
        <v>360</v>
      </c>
      <c r="E2161" s="4" t="s">
        <v>1026</v>
      </c>
      <c r="F2161" s="3" t="s">
        <v>1241</v>
      </c>
      <c r="G2161" s="3" t="s">
        <v>1263</v>
      </c>
      <c r="H2161" s="3" t="s">
        <v>1020</v>
      </c>
      <c r="I2161" s="3" t="s">
        <v>1243</v>
      </c>
      <c r="J2161" s="3" t="s">
        <v>1022</v>
      </c>
      <c r="K2161" s="3" t="s">
        <v>1025</v>
      </c>
      <c r="L2161" s="5">
        <v>6.25</v>
      </c>
      <c r="M2161" s="4">
        <v>149</v>
      </c>
      <c r="N2161" s="5">
        <v>262.79999973750006</v>
      </c>
      <c r="O2161" s="5">
        <v>1.7637583875000002</v>
      </c>
      <c r="P2161" s="4">
        <v>3968</v>
      </c>
      <c r="Q2161" s="6">
        <v>3.7550403225806499</v>
      </c>
      <c r="R2161" s="7">
        <v>1.6020917338709699</v>
      </c>
      <c r="S2161" s="6">
        <v>0</v>
      </c>
      <c r="T2161" s="5">
        <v>0</v>
      </c>
      <c r="U2161" s="5">
        <v>0</v>
      </c>
      <c r="V2161" s="5">
        <f t="shared" si="41"/>
        <v>262.79999973750006</v>
      </c>
      <c r="W2161" s="4">
        <v>0</v>
      </c>
    </row>
    <row r="2162" spans="1:23" x14ac:dyDescent="0.25">
      <c r="A2162" s="3" t="s">
        <v>1041</v>
      </c>
      <c r="B2162" s="3" t="s">
        <v>1042</v>
      </c>
      <c r="C2162" s="3" t="s">
        <v>2725</v>
      </c>
      <c r="D2162" s="3" t="s">
        <v>358</v>
      </c>
      <c r="E2162" s="4" t="s">
        <v>1026</v>
      </c>
      <c r="F2162" s="3" t="s">
        <v>1241</v>
      </c>
      <c r="G2162" s="3" t="s">
        <v>265</v>
      </c>
      <c r="H2162" s="3" t="s">
        <v>1020</v>
      </c>
      <c r="I2162" s="3" t="s">
        <v>1047</v>
      </c>
      <c r="J2162" s="3" t="s">
        <v>1022</v>
      </c>
      <c r="K2162" s="3" t="s">
        <v>1025</v>
      </c>
      <c r="L2162" s="5">
        <v>6.25</v>
      </c>
      <c r="M2162" s="4">
        <v>85</v>
      </c>
      <c r="N2162" s="5">
        <v>276.81249918749995</v>
      </c>
      <c r="O2162" s="5">
        <v>3.2566176374999998</v>
      </c>
      <c r="P2162" s="4">
        <v>8117</v>
      </c>
      <c r="Q2162" s="6">
        <v>1.04718492053714</v>
      </c>
      <c r="R2162" s="7">
        <v>2.0324134532462699</v>
      </c>
      <c r="S2162" s="6">
        <v>0</v>
      </c>
      <c r="T2162" s="5">
        <v>0</v>
      </c>
      <c r="U2162" s="5">
        <v>0</v>
      </c>
      <c r="V2162" s="5">
        <f t="shared" si="41"/>
        <v>276.81249918749995</v>
      </c>
      <c r="W2162" s="4">
        <v>0</v>
      </c>
    </row>
    <row r="2163" spans="1:23" x14ac:dyDescent="0.25">
      <c r="A2163" s="3" t="s">
        <v>1041</v>
      </c>
      <c r="B2163" s="3" t="s">
        <v>1042</v>
      </c>
      <c r="C2163" s="3" t="s">
        <v>2726</v>
      </c>
      <c r="D2163" s="3" t="s">
        <v>147</v>
      </c>
      <c r="E2163" s="4" t="s">
        <v>1026</v>
      </c>
      <c r="F2163" s="3" t="s">
        <v>1061</v>
      </c>
      <c r="G2163" s="3" t="s">
        <v>1281</v>
      </c>
      <c r="H2163" s="3" t="s">
        <v>1020</v>
      </c>
      <c r="I2163" s="3" t="s">
        <v>1047</v>
      </c>
      <c r="J2163" s="3" t="s">
        <v>1022</v>
      </c>
      <c r="K2163" s="3" t="s">
        <v>1023</v>
      </c>
      <c r="L2163" s="5">
        <v>6.25</v>
      </c>
      <c r="M2163" s="4">
        <v>99</v>
      </c>
      <c r="N2163" s="5">
        <v>279.38749904999997</v>
      </c>
      <c r="O2163" s="5">
        <v>2.8220959499999996</v>
      </c>
      <c r="P2163" s="4">
        <v>1361</v>
      </c>
      <c r="Q2163" s="6">
        <v>7.2740631888317404</v>
      </c>
      <c r="R2163" s="7">
        <v>1.56015429831007</v>
      </c>
      <c r="S2163" s="6">
        <v>0</v>
      </c>
      <c r="T2163" s="5">
        <v>0</v>
      </c>
      <c r="U2163" s="5">
        <v>0</v>
      </c>
      <c r="V2163" s="5">
        <f t="shared" si="41"/>
        <v>279.38749904999997</v>
      </c>
      <c r="W2163" s="4">
        <v>0</v>
      </c>
    </row>
    <row r="2164" spans="1:23" x14ac:dyDescent="0.25">
      <c r="A2164" s="3" t="s">
        <v>1041</v>
      </c>
      <c r="B2164" s="3" t="s">
        <v>1042</v>
      </c>
      <c r="C2164" s="3" t="s">
        <v>2727</v>
      </c>
      <c r="D2164" s="3" t="s">
        <v>2728</v>
      </c>
      <c r="E2164" s="4" t="s">
        <v>1026</v>
      </c>
      <c r="F2164" s="3" t="s">
        <v>1018</v>
      </c>
      <c r="G2164" s="3" t="s">
        <v>746</v>
      </c>
      <c r="H2164" s="3" t="s">
        <v>1020</v>
      </c>
      <c r="I2164" s="3" t="s">
        <v>1047</v>
      </c>
      <c r="J2164" s="3" t="s">
        <v>1022</v>
      </c>
      <c r="K2164" s="3" t="s">
        <v>1039</v>
      </c>
      <c r="L2164" s="5">
        <v>6.25</v>
      </c>
      <c r="M2164" s="4">
        <v>96</v>
      </c>
      <c r="N2164" s="5">
        <v>282.49999920000005</v>
      </c>
      <c r="O2164" s="5">
        <v>2.9427083250000003</v>
      </c>
      <c r="P2164" s="4">
        <v>5347</v>
      </c>
      <c r="Q2164" s="6">
        <v>1.7953992893211099</v>
      </c>
      <c r="R2164" s="7">
        <v>2.6015709743781601</v>
      </c>
      <c r="S2164" s="6">
        <v>0</v>
      </c>
      <c r="T2164" s="5">
        <v>0</v>
      </c>
      <c r="U2164" s="5">
        <v>0</v>
      </c>
      <c r="V2164" s="5">
        <f t="shared" si="41"/>
        <v>282.49999920000005</v>
      </c>
      <c r="W2164" s="4">
        <v>0</v>
      </c>
    </row>
    <row r="2165" spans="1:23" x14ac:dyDescent="0.25">
      <c r="A2165" s="3" t="s">
        <v>1041</v>
      </c>
      <c r="B2165" s="3" t="s">
        <v>1042</v>
      </c>
      <c r="C2165" s="3" t="s">
        <v>2729</v>
      </c>
      <c r="D2165" s="3" t="s">
        <v>2730</v>
      </c>
      <c r="E2165" s="4" t="s">
        <v>1026</v>
      </c>
      <c r="F2165" s="3" t="s">
        <v>1241</v>
      </c>
      <c r="G2165" s="3" t="s">
        <v>1611</v>
      </c>
      <c r="H2165" s="3" t="s">
        <v>1020</v>
      </c>
      <c r="I2165" s="3" t="s">
        <v>1047</v>
      </c>
      <c r="J2165" s="3" t="s">
        <v>1022</v>
      </c>
      <c r="K2165" s="3" t="s">
        <v>1025</v>
      </c>
      <c r="L2165" s="5">
        <v>6.25</v>
      </c>
      <c r="M2165" s="4">
        <v>115</v>
      </c>
      <c r="N2165" s="5">
        <v>287.29999918750002</v>
      </c>
      <c r="O2165" s="5">
        <v>2.4982608625</v>
      </c>
      <c r="P2165" s="4">
        <v>2942</v>
      </c>
      <c r="Q2165" s="6">
        <v>3.9089055064581899</v>
      </c>
      <c r="R2165" s="7">
        <v>1.9987423521414001</v>
      </c>
      <c r="S2165" s="6">
        <v>0</v>
      </c>
      <c r="T2165" s="5">
        <v>0</v>
      </c>
      <c r="U2165" s="5">
        <v>0</v>
      </c>
      <c r="V2165" s="5">
        <f t="shared" si="41"/>
        <v>287.29999918750002</v>
      </c>
      <c r="W2165" s="4">
        <v>0</v>
      </c>
    </row>
    <row r="2166" spans="1:23" x14ac:dyDescent="0.25">
      <c r="A2166" s="3" t="s">
        <v>1041</v>
      </c>
      <c r="B2166" s="3" t="s">
        <v>1042</v>
      </c>
      <c r="C2166" s="3" t="s">
        <v>2731</v>
      </c>
      <c r="D2166" s="3" t="s">
        <v>2562</v>
      </c>
      <c r="E2166" s="4" t="s">
        <v>1026</v>
      </c>
      <c r="F2166" s="3" t="s">
        <v>1241</v>
      </c>
      <c r="G2166" s="3" t="s">
        <v>824</v>
      </c>
      <c r="H2166" s="3" t="s">
        <v>1020</v>
      </c>
      <c r="I2166" s="3" t="s">
        <v>1047</v>
      </c>
      <c r="J2166" s="3" t="s">
        <v>1022</v>
      </c>
      <c r="K2166" s="3" t="s">
        <v>1025</v>
      </c>
      <c r="L2166" s="5">
        <v>6.25</v>
      </c>
      <c r="M2166" s="4">
        <v>140</v>
      </c>
      <c r="N2166" s="5">
        <v>291.76249899999999</v>
      </c>
      <c r="O2166" s="5">
        <v>2.0840178499999999</v>
      </c>
      <c r="P2166" s="4">
        <v>1201</v>
      </c>
      <c r="Q2166" s="6">
        <v>11.656952539550399</v>
      </c>
      <c r="R2166" s="7">
        <v>2.0795170691090799</v>
      </c>
      <c r="S2166" s="6">
        <v>0</v>
      </c>
      <c r="T2166" s="5">
        <v>0</v>
      </c>
      <c r="U2166" s="5">
        <v>0</v>
      </c>
      <c r="V2166" s="5">
        <f t="shared" si="41"/>
        <v>291.76249899999999</v>
      </c>
      <c r="W2166" s="4">
        <v>0</v>
      </c>
    </row>
    <row r="2167" spans="1:23" x14ac:dyDescent="0.25">
      <c r="A2167" s="3" t="s">
        <v>1041</v>
      </c>
      <c r="B2167" s="3" t="s">
        <v>1042</v>
      </c>
      <c r="C2167" s="3" t="s">
        <v>2732</v>
      </c>
      <c r="D2167" s="3" t="s">
        <v>2646</v>
      </c>
      <c r="E2167" s="4" t="s">
        <v>1026</v>
      </c>
      <c r="F2167" s="3" t="s">
        <v>1241</v>
      </c>
      <c r="G2167" s="3" t="s">
        <v>880</v>
      </c>
      <c r="H2167" s="3" t="s">
        <v>1020</v>
      </c>
      <c r="I2167" s="3" t="s">
        <v>1047</v>
      </c>
      <c r="J2167" s="3" t="s">
        <v>1022</v>
      </c>
      <c r="K2167" s="3" t="s">
        <v>1025</v>
      </c>
      <c r="L2167" s="5">
        <v>6.25</v>
      </c>
      <c r="M2167" s="4">
        <v>163</v>
      </c>
      <c r="N2167" s="5">
        <v>292.81249909999997</v>
      </c>
      <c r="O2167" s="5">
        <v>1.7963956999999999</v>
      </c>
      <c r="P2167" s="4">
        <v>1993</v>
      </c>
      <c r="Q2167" s="6">
        <v>8.1786251881585503</v>
      </c>
      <c r="R2167" s="7">
        <v>1.7283492222779699</v>
      </c>
      <c r="S2167" s="6">
        <v>0</v>
      </c>
      <c r="T2167" s="5">
        <v>0</v>
      </c>
      <c r="U2167" s="5">
        <v>0</v>
      </c>
      <c r="V2167" s="5">
        <f t="shared" si="41"/>
        <v>292.81249909999997</v>
      </c>
      <c r="W2167" s="4">
        <v>0</v>
      </c>
    </row>
    <row r="2168" spans="1:23" x14ac:dyDescent="0.25">
      <c r="A2168" s="3" t="s">
        <v>1041</v>
      </c>
      <c r="B2168" s="3" t="s">
        <v>1042</v>
      </c>
      <c r="C2168" s="3" t="s">
        <v>2733</v>
      </c>
      <c r="D2168" s="3" t="s">
        <v>159</v>
      </c>
      <c r="E2168" s="4" t="s">
        <v>1026</v>
      </c>
      <c r="F2168" s="3" t="s">
        <v>1241</v>
      </c>
      <c r="G2168" s="3" t="s">
        <v>59</v>
      </c>
      <c r="H2168" s="3" t="s">
        <v>60</v>
      </c>
      <c r="I2168" s="3" t="s">
        <v>1047</v>
      </c>
      <c r="J2168" s="3" t="s">
        <v>1022</v>
      </c>
      <c r="K2168" s="3" t="s">
        <v>1025</v>
      </c>
      <c r="L2168" s="5">
        <v>6.25</v>
      </c>
      <c r="M2168" s="4">
        <v>72</v>
      </c>
      <c r="N2168" s="5">
        <v>293.33749949999998</v>
      </c>
      <c r="O2168" s="5">
        <v>4.0741319374999998</v>
      </c>
      <c r="P2168" s="4">
        <v>5367</v>
      </c>
      <c r="Q2168" s="6">
        <v>1.3415315818893201</v>
      </c>
      <c r="R2168" s="7">
        <v>2.1959381404881699</v>
      </c>
      <c r="S2168" s="6">
        <v>0</v>
      </c>
      <c r="T2168" s="5">
        <v>0</v>
      </c>
      <c r="U2168" s="5">
        <v>0</v>
      </c>
      <c r="V2168" s="5">
        <f t="shared" si="41"/>
        <v>293.33749949999998</v>
      </c>
      <c r="W2168" s="4">
        <v>0</v>
      </c>
    </row>
    <row r="2169" spans="1:23" x14ac:dyDescent="0.25">
      <c r="A2169" s="3" t="s">
        <v>1041</v>
      </c>
      <c r="B2169" s="3" t="s">
        <v>1042</v>
      </c>
      <c r="C2169" s="3" t="s">
        <v>2734</v>
      </c>
      <c r="D2169" s="3" t="s">
        <v>44</v>
      </c>
      <c r="E2169" s="4" t="s">
        <v>1026</v>
      </c>
      <c r="F2169" s="3" t="s">
        <v>1241</v>
      </c>
      <c r="G2169" s="3" t="s">
        <v>851</v>
      </c>
      <c r="H2169" s="3" t="s">
        <v>1020</v>
      </c>
      <c r="I2169" s="3" t="s">
        <v>1243</v>
      </c>
      <c r="J2169" s="3" t="s">
        <v>1022</v>
      </c>
      <c r="K2169" s="3" t="s">
        <v>1025</v>
      </c>
      <c r="L2169" s="5">
        <v>6.25</v>
      </c>
      <c r="M2169" s="4">
        <v>138</v>
      </c>
      <c r="N2169" s="5">
        <v>298.52499997500001</v>
      </c>
      <c r="O2169" s="5">
        <v>2.1632246374999999</v>
      </c>
      <c r="P2169" s="4">
        <v>1996</v>
      </c>
      <c r="Q2169" s="6">
        <v>6.9138276553106204</v>
      </c>
      <c r="R2169" s="7">
        <v>1.6815130260521001</v>
      </c>
      <c r="S2169" s="6">
        <v>0</v>
      </c>
      <c r="T2169" s="5">
        <v>0</v>
      </c>
      <c r="U2169" s="5">
        <v>0</v>
      </c>
      <c r="V2169" s="5">
        <f t="shared" si="41"/>
        <v>298.52499997500001</v>
      </c>
      <c r="W2169" s="4">
        <v>0</v>
      </c>
    </row>
    <row r="2170" spans="1:23" x14ac:dyDescent="0.25">
      <c r="A2170" s="3" t="s">
        <v>1041</v>
      </c>
      <c r="B2170" s="3" t="s">
        <v>1042</v>
      </c>
      <c r="C2170" s="3" t="s">
        <v>2735</v>
      </c>
      <c r="D2170" s="3" t="s">
        <v>2736</v>
      </c>
      <c r="E2170" s="4" t="s">
        <v>1026</v>
      </c>
      <c r="F2170" s="3" t="s">
        <v>1018</v>
      </c>
      <c r="G2170" s="3" t="s">
        <v>746</v>
      </c>
      <c r="H2170" s="3" t="s">
        <v>1020</v>
      </c>
      <c r="I2170" s="3" t="s">
        <v>1047</v>
      </c>
      <c r="J2170" s="3" t="s">
        <v>1022</v>
      </c>
      <c r="K2170" s="3" t="s">
        <v>1039</v>
      </c>
      <c r="L2170" s="5">
        <v>6.25</v>
      </c>
      <c r="M2170" s="4">
        <v>139</v>
      </c>
      <c r="N2170" s="5">
        <v>303.77499934999997</v>
      </c>
      <c r="O2170" s="5">
        <v>2.1854316499999999</v>
      </c>
      <c r="P2170" s="4">
        <v>2935</v>
      </c>
      <c r="Q2170" s="6">
        <v>4.7359454855195899</v>
      </c>
      <c r="R2170" s="7">
        <v>2.0746848381601399</v>
      </c>
      <c r="S2170" s="6">
        <v>0</v>
      </c>
      <c r="T2170" s="5">
        <v>0</v>
      </c>
      <c r="U2170" s="5">
        <v>0</v>
      </c>
      <c r="V2170" s="5">
        <f t="shared" si="41"/>
        <v>303.77499934999997</v>
      </c>
      <c r="W2170" s="4">
        <v>0</v>
      </c>
    </row>
    <row r="2171" spans="1:23" x14ac:dyDescent="0.25">
      <c r="A2171" s="3" t="s">
        <v>1041</v>
      </c>
      <c r="B2171" s="3" t="s">
        <v>1042</v>
      </c>
      <c r="C2171" s="3" t="s">
        <v>2737</v>
      </c>
      <c r="D2171" s="3" t="s">
        <v>1270</v>
      </c>
      <c r="E2171" s="4" t="s">
        <v>1026</v>
      </c>
      <c r="F2171" s="3" t="s">
        <v>1061</v>
      </c>
      <c r="G2171" s="3" t="s">
        <v>1062</v>
      </c>
      <c r="H2171" s="3" t="s">
        <v>1020</v>
      </c>
      <c r="I2171" s="3" t="s">
        <v>1047</v>
      </c>
      <c r="J2171" s="3" t="s">
        <v>1022</v>
      </c>
      <c r="K2171" s="3" t="s">
        <v>1023</v>
      </c>
      <c r="L2171" s="5">
        <v>6.25</v>
      </c>
      <c r="M2171" s="4">
        <v>100</v>
      </c>
      <c r="N2171" s="5">
        <v>310.625</v>
      </c>
      <c r="O2171" s="5">
        <v>3.1062500000000002</v>
      </c>
      <c r="P2171" s="4">
        <v>870</v>
      </c>
      <c r="Q2171" s="6">
        <v>11.4942528735632</v>
      </c>
      <c r="R2171" s="7">
        <v>1.5460229885057499</v>
      </c>
      <c r="S2171" s="6">
        <v>0</v>
      </c>
      <c r="T2171" s="5">
        <v>0</v>
      </c>
      <c r="U2171" s="5">
        <v>0</v>
      </c>
      <c r="V2171" s="5">
        <f t="shared" si="41"/>
        <v>310.625</v>
      </c>
      <c r="W2171" s="4">
        <v>0</v>
      </c>
    </row>
    <row r="2172" spans="1:23" x14ac:dyDescent="0.25">
      <c r="A2172" s="3" t="s">
        <v>1041</v>
      </c>
      <c r="B2172" s="3" t="s">
        <v>1042</v>
      </c>
      <c r="C2172" s="3" t="s">
        <v>2738</v>
      </c>
      <c r="D2172" s="3" t="s">
        <v>2105</v>
      </c>
      <c r="E2172" s="4" t="s">
        <v>1026</v>
      </c>
      <c r="F2172" s="3" t="s">
        <v>1241</v>
      </c>
      <c r="G2172" s="3" t="s">
        <v>172</v>
      </c>
      <c r="H2172" s="3" t="s">
        <v>1020</v>
      </c>
      <c r="I2172" s="3" t="s">
        <v>1047</v>
      </c>
      <c r="J2172" s="3" t="s">
        <v>1022</v>
      </c>
      <c r="K2172" s="3" t="s">
        <v>1025</v>
      </c>
      <c r="L2172" s="5">
        <v>6.25</v>
      </c>
      <c r="M2172" s="4">
        <v>97</v>
      </c>
      <c r="N2172" s="5">
        <v>321.63749971250002</v>
      </c>
      <c r="O2172" s="5">
        <v>3.3158505125</v>
      </c>
      <c r="P2172" s="4">
        <v>2908</v>
      </c>
      <c r="Q2172" s="6">
        <v>3.33562585969739</v>
      </c>
      <c r="R2172" s="7">
        <v>1.97603163686382</v>
      </c>
      <c r="S2172" s="6">
        <v>0</v>
      </c>
      <c r="T2172" s="5">
        <v>0</v>
      </c>
      <c r="U2172" s="5">
        <v>0</v>
      </c>
      <c r="V2172" s="5">
        <f t="shared" si="41"/>
        <v>321.63749971250002</v>
      </c>
      <c r="W2172" s="4">
        <v>0</v>
      </c>
    </row>
    <row r="2173" spans="1:23" x14ac:dyDescent="0.25">
      <c r="A2173" s="3" t="s">
        <v>1041</v>
      </c>
      <c r="B2173" s="3" t="s">
        <v>1042</v>
      </c>
      <c r="C2173" s="3" t="s">
        <v>2739</v>
      </c>
      <c r="D2173" s="3" t="s">
        <v>353</v>
      </c>
      <c r="E2173" s="4" t="s">
        <v>1026</v>
      </c>
      <c r="F2173" s="3" t="s">
        <v>1241</v>
      </c>
      <c r="G2173" s="3" t="s">
        <v>59</v>
      </c>
      <c r="H2173" s="3" t="s">
        <v>1020</v>
      </c>
      <c r="I2173" s="3" t="s">
        <v>1047</v>
      </c>
      <c r="J2173" s="3" t="s">
        <v>1022</v>
      </c>
      <c r="K2173" s="3" t="s">
        <v>1025</v>
      </c>
      <c r="L2173" s="5">
        <v>6.25</v>
      </c>
      <c r="M2173" s="4">
        <v>160</v>
      </c>
      <c r="N2173" s="5">
        <v>331.8</v>
      </c>
      <c r="O2173" s="5">
        <v>2.07375</v>
      </c>
      <c r="P2173" s="4">
        <v>3713</v>
      </c>
      <c r="Q2173" s="6">
        <v>4.3091839482897898</v>
      </c>
      <c r="R2173" s="7">
        <v>1.5510907621869101</v>
      </c>
      <c r="S2173" s="6">
        <v>0</v>
      </c>
      <c r="T2173" s="5">
        <v>0</v>
      </c>
      <c r="U2173" s="5">
        <v>0</v>
      </c>
      <c r="V2173" s="5">
        <f t="shared" si="41"/>
        <v>331.8</v>
      </c>
      <c r="W2173" s="4">
        <v>0</v>
      </c>
    </row>
    <row r="2174" spans="1:23" x14ac:dyDescent="0.25">
      <c r="A2174" s="3" t="s">
        <v>1041</v>
      </c>
      <c r="B2174" s="3" t="s">
        <v>1042</v>
      </c>
      <c r="C2174" s="3" t="s">
        <v>2740</v>
      </c>
      <c r="D2174" s="3" t="s">
        <v>2741</v>
      </c>
      <c r="E2174" s="4" t="s">
        <v>1026</v>
      </c>
      <c r="F2174" s="3" t="s">
        <v>1241</v>
      </c>
      <c r="G2174" s="3" t="s">
        <v>2742</v>
      </c>
      <c r="H2174" s="3" t="s">
        <v>1020</v>
      </c>
      <c r="I2174" s="3" t="s">
        <v>1047</v>
      </c>
      <c r="J2174" s="3" t="s">
        <v>1022</v>
      </c>
      <c r="K2174" s="3" t="s">
        <v>1025</v>
      </c>
      <c r="L2174" s="5">
        <v>6.25</v>
      </c>
      <c r="M2174" s="4">
        <v>122</v>
      </c>
      <c r="N2174" s="5">
        <v>332.96249912500002</v>
      </c>
      <c r="O2174" s="5">
        <v>2.7292008125000002</v>
      </c>
      <c r="P2174" s="4">
        <v>2161</v>
      </c>
      <c r="Q2174" s="6">
        <v>5.6455344747801899</v>
      </c>
      <c r="R2174" s="7">
        <v>1.0906524757056899</v>
      </c>
      <c r="S2174" s="6">
        <v>0</v>
      </c>
      <c r="T2174" s="5">
        <v>0</v>
      </c>
      <c r="U2174" s="5">
        <v>0</v>
      </c>
      <c r="V2174" s="5">
        <f t="shared" si="41"/>
        <v>332.96249912500002</v>
      </c>
      <c r="W2174" s="4">
        <v>0</v>
      </c>
    </row>
    <row r="2175" spans="1:23" x14ac:dyDescent="0.25">
      <c r="A2175" s="3" t="s">
        <v>1041</v>
      </c>
      <c r="B2175" s="3" t="s">
        <v>1042</v>
      </c>
      <c r="C2175" s="3" t="s">
        <v>2743</v>
      </c>
      <c r="D2175" s="3" t="s">
        <v>434</v>
      </c>
      <c r="E2175" s="4" t="s">
        <v>1026</v>
      </c>
      <c r="F2175" s="3" t="s">
        <v>1018</v>
      </c>
      <c r="G2175" s="3" t="s">
        <v>804</v>
      </c>
      <c r="H2175" s="3" t="s">
        <v>1020</v>
      </c>
      <c r="I2175" s="3" t="s">
        <v>1047</v>
      </c>
      <c r="J2175" s="3" t="s">
        <v>1022</v>
      </c>
      <c r="K2175" s="3" t="s">
        <v>1039</v>
      </c>
      <c r="L2175" s="5">
        <v>6.25</v>
      </c>
      <c r="M2175" s="4">
        <v>157</v>
      </c>
      <c r="N2175" s="5">
        <v>353.53749839999995</v>
      </c>
      <c r="O2175" s="5">
        <v>2.2518311999999998</v>
      </c>
      <c r="P2175" s="4">
        <v>4926</v>
      </c>
      <c r="Q2175" s="6">
        <v>3.18717011774259</v>
      </c>
      <c r="R2175" s="7">
        <v>4.89939098660171</v>
      </c>
      <c r="S2175" s="6">
        <v>0</v>
      </c>
      <c r="T2175" s="5">
        <v>0</v>
      </c>
      <c r="U2175" s="5">
        <v>0</v>
      </c>
      <c r="V2175" s="5">
        <f t="shared" si="41"/>
        <v>353.53749839999995</v>
      </c>
      <c r="W2175" s="4">
        <v>0</v>
      </c>
    </row>
    <row r="2176" spans="1:23" x14ac:dyDescent="0.25">
      <c r="A2176" s="3" t="s">
        <v>1041</v>
      </c>
      <c r="B2176" s="3" t="s">
        <v>1042</v>
      </c>
      <c r="C2176" s="3" t="s">
        <v>2744</v>
      </c>
      <c r="D2176" s="3" t="s">
        <v>1816</v>
      </c>
      <c r="E2176" s="4" t="s">
        <v>1026</v>
      </c>
      <c r="F2176" s="3" t="s">
        <v>1241</v>
      </c>
      <c r="G2176" s="3" t="s">
        <v>1249</v>
      </c>
      <c r="H2176" s="3" t="s">
        <v>1020</v>
      </c>
      <c r="I2176" s="3" t="s">
        <v>1243</v>
      </c>
      <c r="J2176" s="3" t="s">
        <v>1022</v>
      </c>
      <c r="K2176" s="3" t="s">
        <v>1025</v>
      </c>
      <c r="L2176" s="5">
        <v>6.25</v>
      </c>
      <c r="M2176" s="4">
        <v>146</v>
      </c>
      <c r="N2176" s="5">
        <v>354.6999993</v>
      </c>
      <c r="O2176" s="5">
        <v>2.4294520500000001</v>
      </c>
      <c r="P2176" s="4">
        <v>4771</v>
      </c>
      <c r="Q2176" s="6">
        <v>3.0601551037518302</v>
      </c>
      <c r="R2176" s="7">
        <v>1.9346677845315401</v>
      </c>
      <c r="S2176" s="6">
        <v>0</v>
      </c>
      <c r="T2176" s="5">
        <v>0</v>
      </c>
      <c r="U2176" s="5">
        <v>0</v>
      </c>
      <c r="V2176" s="5">
        <f t="shared" si="41"/>
        <v>354.6999993</v>
      </c>
      <c r="W2176" s="4">
        <v>0</v>
      </c>
    </row>
    <row r="2177" spans="1:23" x14ac:dyDescent="0.25">
      <c r="A2177" s="3" t="s">
        <v>1041</v>
      </c>
      <c r="B2177" s="3" t="s">
        <v>1042</v>
      </c>
      <c r="C2177" s="3" t="s">
        <v>2745</v>
      </c>
      <c r="D2177" s="3" t="s">
        <v>2703</v>
      </c>
      <c r="E2177" s="4" t="s">
        <v>1026</v>
      </c>
      <c r="F2177" s="3" t="s">
        <v>1241</v>
      </c>
      <c r="G2177" s="3" t="s">
        <v>1162</v>
      </c>
      <c r="H2177" s="3" t="s">
        <v>298</v>
      </c>
      <c r="I2177" s="3" t="s">
        <v>1047</v>
      </c>
      <c r="J2177" s="3" t="s">
        <v>1022</v>
      </c>
      <c r="K2177" s="3" t="s">
        <v>1025</v>
      </c>
      <c r="L2177" s="5">
        <v>6.25</v>
      </c>
      <c r="M2177" s="4">
        <v>183</v>
      </c>
      <c r="N2177" s="5">
        <v>373.04999951249999</v>
      </c>
      <c r="O2177" s="5">
        <v>2.0385245875</v>
      </c>
      <c r="P2177" s="4">
        <v>3290</v>
      </c>
      <c r="Q2177" s="6">
        <v>5.5623100303951398</v>
      </c>
      <c r="R2177" s="7">
        <v>1.64984802431611</v>
      </c>
      <c r="S2177" s="6">
        <v>0</v>
      </c>
      <c r="T2177" s="5">
        <v>0</v>
      </c>
      <c r="U2177" s="5">
        <v>0</v>
      </c>
      <c r="V2177" s="5">
        <f t="shared" si="41"/>
        <v>373.04999951249999</v>
      </c>
      <c r="W2177" s="4">
        <v>0</v>
      </c>
    </row>
    <row r="2178" spans="1:23" x14ac:dyDescent="0.25">
      <c r="A2178" s="3" t="s">
        <v>1041</v>
      </c>
      <c r="B2178" s="3" t="s">
        <v>1042</v>
      </c>
      <c r="C2178" s="3" t="s">
        <v>2746</v>
      </c>
      <c r="D2178" s="3" t="s">
        <v>286</v>
      </c>
      <c r="E2178" s="4" t="s">
        <v>1026</v>
      </c>
      <c r="F2178" s="3" t="s">
        <v>1241</v>
      </c>
      <c r="G2178" s="3" t="s">
        <v>1249</v>
      </c>
      <c r="H2178" s="3" t="s">
        <v>1020</v>
      </c>
      <c r="I2178" s="3" t="s">
        <v>1047</v>
      </c>
      <c r="J2178" s="3" t="s">
        <v>1022</v>
      </c>
      <c r="K2178" s="3" t="s">
        <v>1025</v>
      </c>
      <c r="L2178" s="5">
        <v>6.25</v>
      </c>
      <c r="M2178" s="4">
        <v>220</v>
      </c>
      <c r="N2178" s="5">
        <v>382.8</v>
      </c>
      <c r="O2178" s="5">
        <v>1.74</v>
      </c>
      <c r="P2178" s="4">
        <v>3554</v>
      </c>
      <c r="Q2178" s="6">
        <v>6.1902082160945398</v>
      </c>
      <c r="R2178" s="7">
        <v>2.0180641530669701</v>
      </c>
      <c r="S2178" s="6">
        <v>0</v>
      </c>
      <c r="T2178" s="5">
        <v>0</v>
      </c>
      <c r="U2178" s="5">
        <v>0</v>
      </c>
      <c r="V2178" s="5">
        <f t="shared" ref="V2178:V2241" si="42">N2178</f>
        <v>382.8</v>
      </c>
      <c r="W2178" s="4">
        <v>0</v>
      </c>
    </row>
    <row r="2179" spans="1:23" x14ac:dyDescent="0.25">
      <c r="A2179" s="3" t="s">
        <v>1041</v>
      </c>
      <c r="B2179" s="3" t="s">
        <v>1042</v>
      </c>
      <c r="C2179" s="3" t="s">
        <v>2747</v>
      </c>
      <c r="D2179" s="3" t="s">
        <v>2748</v>
      </c>
      <c r="E2179" s="4" t="s">
        <v>1026</v>
      </c>
      <c r="F2179" s="3" t="s">
        <v>1018</v>
      </c>
      <c r="G2179" s="3" t="s">
        <v>109</v>
      </c>
      <c r="H2179" s="3" t="s">
        <v>1020</v>
      </c>
      <c r="I2179" s="3" t="s">
        <v>1047</v>
      </c>
      <c r="J2179" s="3" t="s">
        <v>1022</v>
      </c>
      <c r="K2179" s="3" t="s">
        <v>1025</v>
      </c>
      <c r="L2179" s="5">
        <v>6.25</v>
      </c>
      <c r="M2179" s="4">
        <v>127</v>
      </c>
      <c r="N2179" s="5">
        <v>394.63749971249996</v>
      </c>
      <c r="O2179" s="5">
        <v>3.1073818874999999</v>
      </c>
      <c r="P2179" s="4">
        <v>12227</v>
      </c>
      <c r="Q2179" s="6">
        <v>1.03868487772961</v>
      </c>
      <c r="R2179" s="7">
        <v>3.55321010877566</v>
      </c>
      <c r="S2179" s="6">
        <v>0</v>
      </c>
      <c r="T2179" s="5">
        <v>0</v>
      </c>
      <c r="U2179" s="5">
        <v>0</v>
      </c>
      <c r="V2179" s="5">
        <f t="shared" si="42"/>
        <v>394.63749971249996</v>
      </c>
      <c r="W2179" s="4">
        <v>0</v>
      </c>
    </row>
    <row r="2180" spans="1:23" x14ac:dyDescent="0.25">
      <c r="A2180" s="3" t="s">
        <v>1041</v>
      </c>
      <c r="B2180" s="3" t="s">
        <v>1042</v>
      </c>
      <c r="C2180" s="3" t="s">
        <v>2749</v>
      </c>
      <c r="D2180" s="3" t="s">
        <v>2750</v>
      </c>
      <c r="E2180" s="4" t="s">
        <v>1026</v>
      </c>
      <c r="F2180" s="3" t="s">
        <v>1241</v>
      </c>
      <c r="G2180" s="3" t="s">
        <v>1867</v>
      </c>
      <c r="H2180" s="3" t="s">
        <v>1020</v>
      </c>
      <c r="I2180" s="3" t="s">
        <v>1047</v>
      </c>
      <c r="J2180" s="3" t="s">
        <v>1022</v>
      </c>
      <c r="K2180" s="3" t="s">
        <v>1025</v>
      </c>
      <c r="L2180" s="5">
        <v>6.25</v>
      </c>
      <c r="M2180" s="4">
        <v>189</v>
      </c>
      <c r="N2180" s="5">
        <v>396.46249807499998</v>
      </c>
      <c r="O2180" s="5">
        <v>2.0976851750000001</v>
      </c>
      <c r="P2180" s="4">
        <v>6494</v>
      </c>
      <c r="Q2180" s="6">
        <v>2.9103788112103501</v>
      </c>
      <c r="R2180" s="7">
        <v>1.7729750538958999</v>
      </c>
      <c r="S2180" s="6">
        <v>0</v>
      </c>
      <c r="T2180" s="5">
        <v>0</v>
      </c>
      <c r="U2180" s="5">
        <v>0</v>
      </c>
      <c r="V2180" s="5">
        <f t="shared" si="42"/>
        <v>396.46249807499998</v>
      </c>
      <c r="W2180" s="4">
        <v>0</v>
      </c>
    </row>
    <row r="2181" spans="1:23" x14ac:dyDescent="0.25">
      <c r="A2181" s="3" t="s">
        <v>1041</v>
      </c>
      <c r="B2181" s="3" t="s">
        <v>1042</v>
      </c>
      <c r="C2181" s="3" t="s">
        <v>2751</v>
      </c>
      <c r="D2181" s="3" t="s">
        <v>1073</v>
      </c>
      <c r="E2181" s="4" t="s">
        <v>1026</v>
      </c>
      <c r="F2181" s="3" t="s">
        <v>1241</v>
      </c>
      <c r="G2181" s="3" t="s">
        <v>2683</v>
      </c>
      <c r="H2181" s="3" t="s">
        <v>1020</v>
      </c>
      <c r="I2181" s="3" t="s">
        <v>1047</v>
      </c>
      <c r="J2181" s="3" t="s">
        <v>1022</v>
      </c>
      <c r="K2181" s="3" t="s">
        <v>1025</v>
      </c>
      <c r="L2181" s="5">
        <v>6.25</v>
      </c>
      <c r="M2181" s="4">
        <v>107</v>
      </c>
      <c r="N2181" s="5">
        <v>417.93749931249999</v>
      </c>
      <c r="O2181" s="5">
        <v>3.9059579374999998</v>
      </c>
      <c r="P2181" s="4">
        <v>3095</v>
      </c>
      <c r="Q2181" s="6">
        <v>3.4571890145395798</v>
      </c>
      <c r="R2181" s="7">
        <v>2.0962197092084001</v>
      </c>
      <c r="S2181" s="6">
        <v>0</v>
      </c>
      <c r="T2181" s="5">
        <v>0</v>
      </c>
      <c r="U2181" s="5">
        <v>0</v>
      </c>
      <c r="V2181" s="5">
        <f t="shared" si="42"/>
        <v>417.93749931249999</v>
      </c>
      <c r="W2181" s="4">
        <v>0</v>
      </c>
    </row>
    <row r="2182" spans="1:23" x14ac:dyDescent="0.25">
      <c r="A2182" s="3" t="s">
        <v>1041</v>
      </c>
      <c r="B2182" s="3" t="s">
        <v>1042</v>
      </c>
      <c r="C2182" s="3" t="s">
        <v>2752</v>
      </c>
      <c r="D2182" s="3" t="s">
        <v>1382</v>
      </c>
      <c r="E2182" s="4" t="s">
        <v>1026</v>
      </c>
      <c r="F2182" s="3" t="s">
        <v>1241</v>
      </c>
      <c r="G2182" s="3" t="s">
        <v>795</v>
      </c>
      <c r="H2182" s="3" t="s">
        <v>124</v>
      </c>
      <c r="I2182" s="3" t="s">
        <v>1047</v>
      </c>
      <c r="J2182" s="3" t="s">
        <v>1022</v>
      </c>
      <c r="K2182" s="3" t="s">
        <v>1025</v>
      </c>
      <c r="L2182" s="5">
        <v>6.25</v>
      </c>
      <c r="M2182" s="4">
        <v>156</v>
      </c>
      <c r="N2182" s="5">
        <v>433.72499820000007</v>
      </c>
      <c r="O2182" s="5">
        <v>2.7802884500000005</v>
      </c>
      <c r="P2182" s="4">
        <v>2526</v>
      </c>
      <c r="Q2182" s="6">
        <v>6.1757719714964399</v>
      </c>
      <c r="R2182" s="7">
        <v>2.4610055423594601</v>
      </c>
      <c r="S2182" s="6">
        <v>0</v>
      </c>
      <c r="T2182" s="5">
        <v>0</v>
      </c>
      <c r="U2182" s="5">
        <v>0</v>
      </c>
      <c r="V2182" s="5">
        <f t="shared" si="42"/>
        <v>433.72499820000007</v>
      </c>
      <c r="W2182" s="4">
        <v>0</v>
      </c>
    </row>
    <row r="2183" spans="1:23" x14ac:dyDescent="0.25">
      <c r="A2183" s="3" t="s">
        <v>1041</v>
      </c>
      <c r="B2183" s="3" t="s">
        <v>1042</v>
      </c>
      <c r="C2183" s="3" t="s">
        <v>2753</v>
      </c>
      <c r="D2183" s="3" t="s">
        <v>2754</v>
      </c>
      <c r="E2183" s="4" t="s">
        <v>1026</v>
      </c>
      <c r="F2183" s="3" t="s">
        <v>1018</v>
      </c>
      <c r="G2183" s="3" t="s">
        <v>1238</v>
      </c>
      <c r="H2183" s="3" t="s">
        <v>1020</v>
      </c>
      <c r="I2183" s="3" t="s">
        <v>1047</v>
      </c>
      <c r="J2183" s="3" t="s">
        <v>1022</v>
      </c>
      <c r="K2183" s="3" t="s">
        <v>1025</v>
      </c>
      <c r="L2183" s="5">
        <v>6.25</v>
      </c>
      <c r="M2183" s="4">
        <v>352</v>
      </c>
      <c r="N2183" s="5">
        <v>445.29999800000007</v>
      </c>
      <c r="O2183" s="5">
        <v>1.2650568125000001</v>
      </c>
      <c r="P2183" s="4">
        <v>9263</v>
      </c>
      <c r="Q2183" s="6">
        <v>3.80006477383137</v>
      </c>
      <c r="R2183" s="7">
        <v>5.1211918384972499</v>
      </c>
      <c r="S2183" s="6">
        <v>0</v>
      </c>
      <c r="T2183" s="5">
        <v>0</v>
      </c>
      <c r="U2183" s="5">
        <v>0</v>
      </c>
      <c r="V2183" s="5">
        <f t="shared" si="42"/>
        <v>445.29999800000007</v>
      </c>
      <c r="W2183" s="4">
        <v>0</v>
      </c>
    </row>
    <row r="2184" spans="1:23" x14ac:dyDescent="0.25">
      <c r="A2184" s="3" t="s">
        <v>1041</v>
      </c>
      <c r="B2184" s="3" t="s">
        <v>1042</v>
      </c>
      <c r="C2184" s="3" t="s">
        <v>2755</v>
      </c>
      <c r="D2184" s="3" t="s">
        <v>2756</v>
      </c>
      <c r="E2184" s="4" t="s">
        <v>1026</v>
      </c>
      <c r="F2184" s="3" t="s">
        <v>1241</v>
      </c>
      <c r="G2184" s="3" t="s">
        <v>2757</v>
      </c>
      <c r="H2184" s="3" t="s">
        <v>1020</v>
      </c>
      <c r="I2184" s="3" t="s">
        <v>1047</v>
      </c>
      <c r="J2184" s="3" t="s">
        <v>1022</v>
      </c>
      <c r="K2184" s="3" t="s">
        <v>1025</v>
      </c>
      <c r="L2184" s="5">
        <v>6.25</v>
      </c>
      <c r="M2184" s="4">
        <v>165</v>
      </c>
      <c r="N2184" s="5">
        <v>460.27499924999995</v>
      </c>
      <c r="O2184" s="5">
        <v>2.7895454499999999</v>
      </c>
      <c r="P2184" s="4">
        <v>3471</v>
      </c>
      <c r="Q2184" s="6">
        <v>4.7536732929991397</v>
      </c>
      <c r="R2184" s="7">
        <v>1.35715932008067</v>
      </c>
      <c r="S2184" s="6">
        <v>0</v>
      </c>
      <c r="T2184" s="5">
        <v>0</v>
      </c>
      <c r="U2184" s="5">
        <v>0</v>
      </c>
      <c r="V2184" s="5">
        <f t="shared" si="42"/>
        <v>460.27499924999995</v>
      </c>
      <c r="W2184" s="4">
        <v>0</v>
      </c>
    </row>
    <row r="2185" spans="1:23" x14ac:dyDescent="0.25">
      <c r="A2185" s="3" t="s">
        <v>1041</v>
      </c>
      <c r="B2185" s="3" t="s">
        <v>1042</v>
      </c>
      <c r="C2185" s="3" t="s">
        <v>2758</v>
      </c>
      <c r="D2185" s="3" t="s">
        <v>1209</v>
      </c>
      <c r="E2185" s="4" t="s">
        <v>1026</v>
      </c>
      <c r="F2185" s="3" t="s">
        <v>1241</v>
      </c>
      <c r="G2185" s="3" t="s">
        <v>265</v>
      </c>
      <c r="H2185" s="3" t="s">
        <v>1020</v>
      </c>
      <c r="I2185" s="3" t="s">
        <v>1047</v>
      </c>
      <c r="J2185" s="3" t="s">
        <v>1022</v>
      </c>
      <c r="K2185" s="3" t="s">
        <v>1025</v>
      </c>
      <c r="L2185" s="5">
        <v>6.25</v>
      </c>
      <c r="M2185" s="4">
        <v>185</v>
      </c>
      <c r="N2185" s="5">
        <v>491.02499968750004</v>
      </c>
      <c r="O2185" s="5">
        <v>2.6541891875000001</v>
      </c>
      <c r="P2185" s="4">
        <v>12053</v>
      </c>
      <c r="Q2185" s="6">
        <v>1.5348875798556401</v>
      </c>
      <c r="R2185" s="7">
        <v>1.48819381066954</v>
      </c>
      <c r="S2185" s="6">
        <v>0</v>
      </c>
      <c r="T2185" s="5">
        <v>0</v>
      </c>
      <c r="U2185" s="5">
        <v>0</v>
      </c>
      <c r="V2185" s="5">
        <f t="shared" si="42"/>
        <v>491.02499968750004</v>
      </c>
      <c r="W2185" s="4">
        <v>0</v>
      </c>
    </row>
    <row r="2186" spans="1:23" x14ac:dyDescent="0.25">
      <c r="A2186" s="3" t="s">
        <v>1041</v>
      </c>
      <c r="B2186" s="3" t="s">
        <v>1042</v>
      </c>
      <c r="C2186" s="3" t="s">
        <v>2759</v>
      </c>
      <c r="D2186" s="3" t="s">
        <v>2760</v>
      </c>
      <c r="E2186" s="4" t="s">
        <v>1026</v>
      </c>
      <c r="F2186" s="3" t="s">
        <v>1241</v>
      </c>
      <c r="G2186" s="3" t="s">
        <v>2761</v>
      </c>
      <c r="H2186" s="3" t="s">
        <v>1020</v>
      </c>
      <c r="I2186" s="3" t="s">
        <v>1047</v>
      </c>
      <c r="J2186" s="3" t="s">
        <v>1022</v>
      </c>
      <c r="K2186" s="3" t="s">
        <v>1025</v>
      </c>
      <c r="L2186" s="5">
        <v>6.25</v>
      </c>
      <c r="M2186" s="4">
        <v>172</v>
      </c>
      <c r="N2186" s="5">
        <v>491.53749994999993</v>
      </c>
      <c r="O2186" s="5">
        <v>2.8577761624999996</v>
      </c>
      <c r="P2186" s="4">
        <v>3097</v>
      </c>
      <c r="Q2186" s="6">
        <v>5.55376170487569</v>
      </c>
      <c r="R2186" s="7">
        <v>1.22638036809816</v>
      </c>
      <c r="S2186" s="6">
        <v>0</v>
      </c>
      <c r="T2186" s="5">
        <v>0</v>
      </c>
      <c r="U2186" s="5">
        <v>0</v>
      </c>
      <c r="V2186" s="5">
        <f t="shared" si="42"/>
        <v>491.53749994999993</v>
      </c>
      <c r="W2186" s="4">
        <v>0</v>
      </c>
    </row>
    <row r="2187" spans="1:23" x14ac:dyDescent="0.25">
      <c r="A2187" s="3" t="s">
        <v>1041</v>
      </c>
      <c r="B2187" s="3" t="s">
        <v>1042</v>
      </c>
      <c r="C2187" s="3" t="s">
        <v>2762</v>
      </c>
      <c r="D2187" s="3" t="s">
        <v>1336</v>
      </c>
      <c r="E2187" s="4" t="s">
        <v>1026</v>
      </c>
      <c r="F2187" s="3" t="s">
        <v>1241</v>
      </c>
      <c r="G2187" s="3" t="s">
        <v>172</v>
      </c>
      <c r="H2187" s="3" t="s">
        <v>1020</v>
      </c>
      <c r="I2187" s="3" t="s">
        <v>1047</v>
      </c>
      <c r="J2187" s="3" t="s">
        <v>1022</v>
      </c>
      <c r="K2187" s="3" t="s">
        <v>1025</v>
      </c>
      <c r="L2187" s="5">
        <v>6.25</v>
      </c>
      <c r="M2187" s="4">
        <v>194</v>
      </c>
      <c r="N2187" s="5">
        <v>518.34999922499992</v>
      </c>
      <c r="O2187" s="5">
        <v>2.6719072124999999</v>
      </c>
      <c r="P2187" s="4">
        <v>8491</v>
      </c>
      <c r="Q2187" s="6">
        <v>2.2847721116476301</v>
      </c>
      <c r="R2187" s="7">
        <v>2.1545518784595501</v>
      </c>
      <c r="S2187" s="6">
        <v>0</v>
      </c>
      <c r="T2187" s="5">
        <v>0</v>
      </c>
      <c r="U2187" s="5">
        <v>0</v>
      </c>
      <c r="V2187" s="5">
        <f t="shared" si="42"/>
        <v>518.34999922499992</v>
      </c>
      <c r="W2187" s="4">
        <v>0</v>
      </c>
    </row>
    <row r="2188" spans="1:23" x14ac:dyDescent="0.25">
      <c r="A2188" s="3" t="s">
        <v>1041</v>
      </c>
      <c r="B2188" s="3" t="s">
        <v>1042</v>
      </c>
      <c r="C2188" s="3" t="s">
        <v>2763</v>
      </c>
      <c r="D2188" s="3" t="s">
        <v>2670</v>
      </c>
      <c r="E2188" s="4" t="s">
        <v>1026</v>
      </c>
      <c r="F2188" s="3" t="s">
        <v>1241</v>
      </c>
      <c r="G2188" s="3" t="s">
        <v>1249</v>
      </c>
      <c r="H2188" s="3" t="s">
        <v>1283</v>
      </c>
      <c r="I2188" s="3" t="s">
        <v>1047</v>
      </c>
      <c r="J2188" s="3" t="s">
        <v>1022</v>
      </c>
      <c r="K2188" s="3" t="s">
        <v>1025</v>
      </c>
      <c r="L2188" s="5">
        <v>6.25</v>
      </c>
      <c r="M2188" s="4">
        <v>121</v>
      </c>
      <c r="N2188" s="5">
        <v>528.67499987500003</v>
      </c>
      <c r="O2188" s="5">
        <v>4.3692148749999999</v>
      </c>
      <c r="P2188" s="4">
        <v>5957</v>
      </c>
      <c r="Q2188" s="6">
        <v>2.03122377035421</v>
      </c>
      <c r="R2188" s="7">
        <v>2.60738626825583</v>
      </c>
      <c r="S2188" s="6">
        <v>0</v>
      </c>
      <c r="T2188" s="5">
        <v>0</v>
      </c>
      <c r="U2188" s="5">
        <v>0</v>
      </c>
      <c r="V2188" s="5">
        <f t="shared" si="42"/>
        <v>528.67499987500003</v>
      </c>
      <c r="W2188" s="4">
        <v>0</v>
      </c>
    </row>
    <row r="2189" spans="1:23" x14ac:dyDescent="0.25">
      <c r="A2189" s="3" t="s">
        <v>1041</v>
      </c>
      <c r="B2189" s="3" t="s">
        <v>1042</v>
      </c>
      <c r="C2189" s="3" t="s">
        <v>2764</v>
      </c>
      <c r="D2189" s="3" t="s">
        <v>2765</v>
      </c>
      <c r="E2189" s="4" t="s">
        <v>1026</v>
      </c>
      <c r="F2189" s="3" t="s">
        <v>1241</v>
      </c>
      <c r="G2189" s="3" t="s">
        <v>2766</v>
      </c>
      <c r="H2189" s="3" t="s">
        <v>1020</v>
      </c>
      <c r="I2189" s="3" t="s">
        <v>1047</v>
      </c>
      <c r="J2189" s="3" t="s">
        <v>1022</v>
      </c>
      <c r="K2189" s="3" t="s">
        <v>1025</v>
      </c>
      <c r="L2189" s="5">
        <v>6.25</v>
      </c>
      <c r="M2189" s="4">
        <v>200</v>
      </c>
      <c r="N2189" s="5">
        <v>555.07500000000005</v>
      </c>
      <c r="O2189" s="5">
        <v>2.7753749999999999</v>
      </c>
      <c r="P2189" s="4">
        <v>2816</v>
      </c>
      <c r="Q2189" s="6">
        <v>7.1022727272727302</v>
      </c>
      <c r="R2189" s="7">
        <v>1.10546875</v>
      </c>
      <c r="S2189" s="6">
        <v>0</v>
      </c>
      <c r="T2189" s="5">
        <v>0</v>
      </c>
      <c r="U2189" s="5">
        <v>0</v>
      </c>
      <c r="V2189" s="5">
        <f t="shared" si="42"/>
        <v>555.07500000000005</v>
      </c>
      <c r="W2189" s="4">
        <v>0</v>
      </c>
    </row>
    <row r="2190" spans="1:23" x14ac:dyDescent="0.25">
      <c r="A2190" s="3" t="s">
        <v>1041</v>
      </c>
      <c r="B2190" s="3" t="s">
        <v>1042</v>
      </c>
      <c r="C2190" s="3" t="s">
        <v>2767</v>
      </c>
      <c r="D2190" s="3" t="s">
        <v>2768</v>
      </c>
      <c r="E2190" s="4" t="s">
        <v>1026</v>
      </c>
      <c r="F2190" s="3" t="s">
        <v>1241</v>
      </c>
      <c r="G2190" s="3" t="s">
        <v>2769</v>
      </c>
      <c r="H2190" s="3" t="s">
        <v>1020</v>
      </c>
      <c r="I2190" s="3" t="s">
        <v>1047</v>
      </c>
      <c r="J2190" s="3" t="s">
        <v>1022</v>
      </c>
      <c r="K2190" s="3" t="s">
        <v>1025</v>
      </c>
      <c r="L2190" s="5">
        <v>6.25</v>
      </c>
      <c r="M2190" s="4">
        <v>177</v>
      </c>
      <c r="N2190" s="5">
        <v>557.91249821249994</v>
      </c>
      <c r="O2190" s="5">
        <v>3.1520480124999999</v>
      </c>
      <c r="P2190" s="4">
        <v>4933</v>
      </c>
      <c r="Q2190" s="6">
        <v>3.5880802756943</v>
      </c>
      <c r="R2190" s="7">
        <v>1.17510642610987</v>
      </c>
      <c r="S2190" s="6">
        <v>0</v>
      </c>
      <c r="T2190" s="5">
        <v>0</v>
      </c>
      <c r="U2190" s="5">
        <v>0</v>
      </c>
      <c r="V2190" s="5">
        <f t="shared" si="42"/>
        <v>557.91249821249994</v>
      </c>
      <c r="W2190" s="4">
        <v>0</v>
      </c>
    </row>
    <row r="2191" spans="1:23" x14ac:dyDescent="0.25">
      <c r="A2191" s="3" t="s">
        <v>1041</v>
      </c>
      <c r="B2191" s="3" t="s">
        <v>1042</v>
      </c>
      <c r="C2191" s="3" t="s">
        <v>2770</v>
      </c>
      <c r="D2191" s="3" t="s">
        <v>2771</v>
      </c>
      <c r="E2191" s="4" t="s">
        <v>1026</v>
      </c>
      <c r="F2191" s="3" t="s">
        <v>1241</v>
      </c>
      <c r="G2191" s="3" t="s">
        <v>2772</v>
      </c>
      <c r="H2191" s="3" t="s">
        <v>1020</v>
      </c>
      <c r="I2191" s="3" t="s">
        <v>1047</v>
      </c>
      <c r="J2191" s="3" t="s">
        <v>1022</v>
      </c>
      <c r="K2191" s="3" t="s">
        <v>1025</v>
      </c>
      <c r="L2191" s="5">
        <v>6.25</v>
      </c>
      <c r="M2191" s="4">
        <v>181</v>
      </c>
      <c r="N2191" s="5">
        <v>592.03749966249995</v>
      </c>
      <c r="O2191" s="5">
        <v>3.2709254124999996</v>
      </c>
      <c r="P2191" s="4">
        <v>5303</v>
      </c>
      <c r="Q2191" s="6">
        <v>3.4131623609277799</v>
      </c>
      <c r="R2191" s="7">
        <v>1.3745427116726401</v>
      </c>
      <c r="S2191" s="6">
        <v>0</v>
      </c>
      <c r="T2191" s="5">
        <v>0</v>
      </c>
      <c r="U2191" s="5">
        <v>0</v>
      </c>
      <c r="V2191" s="5">
        <f t="shared" si="42"/>
        <v>592.03749966249995</v>
      </c>
      <c r="W2191" s="4">
        <v>0</v>
      </c>
    </row>
    <row r="2192" spans="1:23" x14ac:dyDescent="0.25">
      <c r="A2192" s="3" t="s">
        <v>1041</v>
      </c>
      <c r="B2192" s="3" t="s">
        <v>1042</v>
      </c>
      <c r="C2192" s="3" t="s">
        <v>2773</v>
      </c>
      <c r="D2192" s="3" t="s">
        <v>947</v>
      </c>
      <c r="E2192" s="4" t="s">
        <v>1026</v>
      </c>
      <c r="F2192" s="3" t="s">
        <v>1018</v>
      </c>
      <c r="G2192" s="3" t="s">
        <v>804</v>
      </c>
      <c r="H2192" s="3" t="s">
        <v>1020</v>
      </c>
      <c r="I2192" s="3" t="s">
        <v>1047</v>
      </c>
      <c r="J2192" s="3" t="s">
        <v>1022</v>
      </c>
      <c r="K2192" s="3" t="s">
        <v>1039</v>
      </c>
      <c r="L2192" s="5">
        <v>6.25</v>
      </c>
      <c r="M2192" s="4">
        <v>198</v>
      </c>
      <c r="N2192" s="5">
        <v>601.84999957500008</v>
      </c>
      <c r="O2192" s="5">
        <v>3.0396464625000004</v>
      </c>
      <c r="P2192" s="4">
        <v>6220</v>
      </c>
      <c r="Q2192" s="6">
        <v>3.1832797427652699</v>
      </c>
      <c r="R2192" s="7">
        <v>3.4086977491961399</v>
      </c>
      <c r="S2192" s="6">
        <v>0</v>
      </c>
      <c r="T2192" s="5">
        <v>0</v>
      </c>
      <c r="U2192" s="5">
        <v>0</v>
      </c>
      <c r="V2192" s="5">
        <f t="shared" si="42"/>
        <v>601.84999957500008</v>
      </c>
      <c r="W2192" s="4">
        <v>0</v>
      </c>
    </row>
    <row r="2193" spans="1:23" x14ac:dyDescent="0.25">
      <c r="A2193" s="3" t="s">
        <v>1041</v>
      </c>
      <c r="B2193" s="3" t="s">
        <v>1042</v>
      </c>
      <c r="C2193" s="3" t="s">
        <v>2774</v>
      </c>
      <c r="D2193" s="3" t="s">
        <v>2775</v>
      </c>
      <c r="E2193" s="4" t="s">
        <v>1026</v>
      </c>
      <c r="F2193" s="3" t="s">
        <v>1241</v>
      </c>
      <c r="G2193" s="3" t="s">
        <v>2776</v>
      </c>
      <c r="H2193" s="3" t="s">
        <v>1020</v>
      </c>
      <c r="I2193" s="3" t="s">
        <v>1047</v>
      </c>
      <c r="J2193" s="3" t="s">
        <v>1022</v>
      </c>
      <c r="K2193" s="3" t="s">
        <v>1025</v>
      </c>
      <c r="L2193" s="5">
        <v>6.25</v>
      </c>
      <c r="M2193" s="4">
        <v>223</v>
      </c>
      <c r="N2193" s="5">
        <v>648.91249728749995</v>
      </c>
      <c r="O2193" s="5">
        <v>2.9099215125</v>
      </c>
      <c r="P2193" s="4">
        <v>2932</v>
      </c>
      <c r="Q2193" s="6">
        <v>7.6057298772169197</v>
      </c>
      <c r="R2193" s="7">
        <v>1.34369031377899</v>
      </c>
      <c r="S2193" s="6">
        <v>0</v>
      </c>
      <c r="T2193" s="5">
        <v>0</v>
      </c>
      <c r="U2193" s="5">
        <v>0</v>
      </c>
      <c r="V2193" s="5">
        <f t="shared" si="42"/>
        <v>648.91249728749995</v>
      </c>
      <c r="W2193" s="4">
        <v>0</v>
      </c>
    </row>
    <row r="2194" spans="1:23" x14ac:dyDescent="0.25">
      <c r="A2194" s="3" t="s">
        <v>1041</v>
      </c>
      <c r="B2194" s="3" t="s">
        <v>1042</v>
      </c>
      <c r="C2194" s="3" t="s">
        <v>2777</v>
      </c>
      <c r="D2194" s="3" t="s">
        <v>1672</v>
      </c>
      <c r="E2194" s="4" t="s">
        <v>1026</v>
      </c>
      <c r="F2194" s="3" t="s">
        <v>1241</v>
      </c>
      <c r="G2194" s="3" t="s">
        <v>1249</v>
      </c>
      <c r="H2194" s="3" t="s">
        <v>1020</v>
      </c>
      <c r="I2194" s="3" t="s">
        <v>1047</v>
      </c>
      <c r="J2194" s="3" t="s">
        <v>1022</v>
      </c>
      <c r="K2194" s="3" t="s">
        <v>1025</v>
      </c>
      <c r="L2194" s="5">
        <v>6.25</v>
      </c>
      <c r="M2194" s="4">
        <v>215</v>
      </c>
      <c r="N2194" s="5">
        <v>681.68749787500008</v>
      </c>
      <c r="O2194" s="5">
        <v>3.1706395250000003</v>
      </c>
      <c r="P2194" s="4">
        <v>8485</v>
      </c>
      <c r="Q2194" s="6">
        <v>2.5338833235120801</v>
      </c>
      <c r="R2194" s="7">
        <v>1.94780200353565</v>
      </c>
      <c r="S2194" s="6">
        <v>0</v>
      </c>
      <c r="T2194" s="5">
        <v>0</v>
      </c>
      <c r="U2194" s="5">
        <v>0</v>
      </c>
      <c r="V2194" s="5">
        <f t="shared" si="42"/>
        <v>681.68749787500008</v>
      </c>
      <c r="W2194" s="4">
        <v>0</v>
      </c>
    </row>
    <row r="2195" spans="1:23" x14ac:dyDescent="0.25">
      <c r="A2195" s="3" t="s">
        <v>1041</v>
      </c>
      <c r="B2195" s="3" t="s">
        <v>1042</v>
      </c>
      <c r="C2195" s="3" t="s">
        <v>2778</v>
      </c>
      <c r="D2195" s="3" t="s">
        <v>194</v>
      </c>
      <c r="E2195" s="4" t="s">
        <v>1026</v>
      </c>
      <c r="F2195" s="3" t="s">
        <v>1018</v>
      </c>
      <c r="G2195" s="3" t="s">
        <v>52</v>
      </c>
      <c r="H2195" s="3" t="s">
        <v>1020</v>
      </c>
      <c r="I2195" s="3" t="s">
        <v>1047</v>
      </c>
      <c r="J2195" s="3" t="s">
        <v>1022</v>
      </c>
      <c r="K2195" s="3" t="s">
        <v>1039</v>
      </c>
      <c r="L2195" s="5">
        <v>6.25</v>
      </c>
      <c r="M2195" s="4">
        <v>243</v>
      </c>
      <c r="N2195" s="5">
        <v>688.4374983749999</v>
      </c>
      <c r="O2195" s="5">
        <v>2.8330761249999998</v>
      </c>
      <c r="P2195" s="4">
        <v>12008</v>
      </c>
      <c r="Q2195" s="6">
        <v>2.0236508994003999</v>
      </c>
      <c r="R2195" s="7">
        <v>1.9363341105929399</v>
      </c>
      <c r="S2195" s="6">
        <v>0</v>
      </c>
      <c r="T2195" s="5">
        <v>0</v>
      </c>
      <c r="U2195" s="5">
        <v>0</v>
      </c>
      <c r="V2195" s="5">
        <f t="shared" si="42"/>
        <v>688.4374983749999</v>
      </c>
      <c r="W2195" s="4">
        <v>0</v>
      </c>
    </row>
    <row r="2196" spans="1:23" x14ac:dyDescent="0.25">
      <c r="A2196" s="3" t="s">
        <v>1041</v>
      </c>
      <c r="B2196" s="3" t="s">
        <v>1042</v>
      </c>
      <c r="C2196" s="3" t="s">
        <v>2779</v>
      </c>
      <c r="D2196" s="3" t="s">
        <v>3112</v>
      </c>
      <c r="E2196" s="4" t="s">
        <v>1026</v>
      </c>
      <c r="F2196" s="3" t="s">
        <v>1241</v>
      </c>
      <c r="G2196" s="3" t="s">
        <v>172</v>
      </c>
      <c r="H2196" s="3" t="s">
        <v>1020</v>
      </c>
      <c r="I2196" s="3" t="s">
        <v>1047</v>
      </c>
      <c r="J2196" s="3" t="s">
        <v>1022</v>
      </c>
      <c r="K2196" s="3" t="s">
        <v>1025</v>
      </c>
      <c r="L2196" s="5">
        <v>6.25</v>
      </c>
      <c r="M2196" s="4">
        <v>348</v>
      </c>
      <c r="N2196" s="5">
        <v>739.62499724999998</v>
      </c>
      <c r="O2196" s="5">
        <v>2.1253591875</v>
      </c>
      <c r="P2196" s="4">
        <v>4040</v>
      </c>
      <c r="Q2196" s="6">
        <v>8.6138613861386109</v>
      </c>
      <c r="R2196" s="7">
        <v>2.7771287128712898</v>
      </c>
      <c r="S2196" s="6">
        <v>0</v>
      </c>
      <c r="T2196" s="5">
        <v>0</v>
      </c>
      <c r="U2196" s="5">
        <v>0</v>
      </c>
      <c r="V2196" s="5">
        <f t="shared" si="42"/>
        <v>739.62499724999998</v>
      </c>
      <c r="W2196" s="4">
        <v>0</v>
      </c>
    </row>
    <row r="2197" spans="1:23" x14ac:dyDescent="0.25">
      <c r="A2197" s="3" t="s">
        <v>1041</v>
      </c>
      <c r="B2197" s="3" t="s">
        <v>1042</v>
      </c>
      <c r="C2197" s="3" t="s">
        <v>2780</v>
      </c>
      <c r="D2197" s="3" t="s">
        <v>2781</v>
      </c>
      <c r="E2197" s="4" t="s">
        <v>1026</v>
      </c>
      <c r="F2197" s="3" t="s">
        <v>1018</v>
      </c>
      <c r="G2197" s="3" t="s">
        <v>746</v>
      </c>
      <c r="H2197" s="3" t="s">
        <v>1020</v>
      </c>
      <c r="I2197" s="3" t="s">
        <v>1047</v>
      </c>
      <c r="J2197" s="3" t="s">
        <v>1022</v>
      </c>
      <c r="K2197" s="3" t="s">
        <v>1039</v>
      </c>
      <c r="L2197" s="5">
        <v>6.25</v>
      </c>
      <c r="M2197" s="4">
        <v>351</v>
      </c>
      <c r="N2197" s="5">
        <v>754.49999576250002</v>
      </c>
      <c r="O2197" s="5">
        <v>2.1495726374999999</v>
      </c>
      <c r="P2197" s="4">
        <v>4908</v>
      </c>
      <c r="Q2197" s="6">
        <v>7.1515892420537899</v>
      </c>
      <c r="R2197" s="7">
        <v>2.9543398533007301</v>
      </c>
      <c r="S2197" s="6">
        <v>0</v>
      </c>
      <c r="T2197" s="5">
        <v>0</v>
      </c>
      <c r="U2197" s="5">
        <v>0</v>
      </c>
      <c r="V2197" s="5">
        <f t="shared" si="42"/>
        <v>754.49999576250002</v>
      </c>
      <c r="W2197" s="4">
        <v>0</v>
      </c>
    </row>
    <row r="2198" spans="1:23" x14ac:dyDescent="0.25">
      <c r="A2198" s="3" t="s">
        <v>1041</v>
      </c>
      <c r="B2198" s="3" t="s">
        <v>1042</v>
      </c>
      <c r="C2198" s="3" t="s">
        <v>2782</v>
      </c>
      <c r="D2198" s="3" t="s">
        <v>2754</v>
      </c>
      <c r="E2198" s="4" t="s">
        <v>1026</v>
      </c>
      <c r="F2198" s="3" t="s">
        <v>1241</v>
      </c>
      <c r="G2198" s="3" t="s">
        <v>1263</v>
      </c>
      <c r="H2198" s="3" t="s">
        <v>1020</v>
      </c>
      <c r="I2198" s="3" t="s">
        <v>1047</v>
      </c>
      <c r="J2198" s="3" t="s">
        <v>1022</v>
      </c>
      <c r="K2198" s="3" t="s">
        <v>1025</v>
      </c>
      <c r="L2198" s="5">
        <v>6.25</v>
      </c>
      <c r="M2198" s="4">
        <v>493</v>
      </c>
      <c r="N2198" s="5">
        <v>793.52499827500003</v>
      </c>
      <c r="O2198" s="5">
        <v>1.6095841750000002</v>
      </c>
      <c r="P2198" s="4">
        <v>6514</v>
      </c>
      <c r="Q2198" s="6">
        <v>7.5683143997543798</v>
      </c>
      <c r="R2198" s="7">
        <v>1.84200184218606</v>
      </c>
      <c r="S2198" s="6">
        <v>0</v>
      </c>
      <c r="T2198" s="5">
        <v>0</v>
      </c>
      <c r="U2198" s="5">
        <v>0</v>
      </c>
      <c r="V2198" s="5">
        <f t="shared" si="42"/>
        <v>793.52499827500003</v>
      </c>
      <c r="W2198" s="4">
        <v>0</v>
      </c>
    </row>
    <row r="2199" spans="1:23" x14ac:dyDescent="0.25">
      <c r="A2199" s="3" t="s">
        <v>1041</v>
      </c>
      <c r="B2199" s="3" t="s">
        <v>1042</v>
      </c>
      <c r="C2199" s="3" t="s">
        <v>2783</v>
      </c>
      <c r="D2199" s="3" t="s">
        <v>2784</v>
      </c>
      <c r="E2199" s="4" t="s">
        <v>1026</v>
      </c>
      <c r="F2199" s="3" t="s">
        <v>1241</v>
      </c>
      <c r="G2199" s="3" t="s">
        <v>2785</v>
      </c>
      <c r="H2199" s="3" t="s">
        <v>1020</v>
      </c>
      <c r="I2199" s="3" t="s">
        <v>1047</v>
      </c>
      <c r="J2199" s="3" t="s">
        <v>1022</v>
      </c>
      <c r="K2199" s="3" t="s">
        <v>1025</v>
      </c>
      <c r="L2199" s="5">
        <v>6.25</v>
      </c>
      <c r="M2199" s="4">
        <v>265</v>
      </c>
      <c r="N2199" s="5">
        <v>812.21249862500008</v>
      </c>
      <c r="O2199" s="5">
        <v>3.0649528250000002</v>
      </c>
      <c r="P2199" s="4">
        <v>5539</v>
      </c>
      <c r="Q2199" s="6">
        <v>4.7842570861166296</v>
      </c>
      <c r="R2199" s="7">
        <v>1.4447192634049499</v>
      </c>
      <c r="S2199" s="6">
        <v>0</v>
      </c>
      <c r="T2199" s="5">
        <v>0</v>
      </c>
      <c r="U2199" s="5">
        <v>0</v>
      </c>
      <c r="V2199" s="5">
        <f t="shared" si="42"/>
        <v>812.21249862500008</v>
      </c>
      <c r="W2199" s="4">
        <v>0</v>
      </c>
    </row>
    <row r="2200" spans="1:23" x14ac:dyDescent="0.25">
      <c r="A2200" s="3" t="s">
        <v>1041</v>
      </c>
      <c r="B2200" s="3" t="s">
        <v>1042</v>
      </c>
      <c r="C2200" s="3" t="s">
        <v>2786</v>
      </c>
      <c r="D2200" s="3" t="s">
        <v>1825</v>
      </c>
      <c r="E2200" s="4" t="s">
        <v>1026</v>
      </c>
      <c r="F2200" s="3" t="s">
        <v>1241</v>
      </c>
      <c r="G2200" s="3" t="s">
        <v>2678</v>
      </c>
      <c r="H2200" s="3" t="s">
        <v>1020</v>
      </c>
      <c r="I2200" s="3" t="s">
        <v>1047</v>
      </c>
      <c r="J2200" s="3" t="s">
        <v>1022</v>
      </c>
      <c r="K2200" s="3" t="s">
        <v>1025</v>
      </c>
      <c r="L2200" s="5">
        <v>6.25</v>
      </c>
      <c r="M2200" s="4">
        <v>311</v>
      </c>
      <c r="N2200" s="5">
        <v>882.41249897500006</v>
      </c>
      <c r="O2200" s="5">
        <v>2.837339225</v>
      </c>
      <c r="P2200" s="4">
        <v>9145</v>
      </c>
      <c r="Q2200" s="6">
        <v>3.4007654455986902</v>
      </c>
      <c r="R2200" s="7">
        <v>2.2732422088573001</v>
      </c>
      <c r="S2200" s="6">
        <v>0</v>
      </c>
      <c r="T2200" s="5">
        <v>0</v>
      </c>
      <c r="U2200" s="5">
        <v>0</v>
      </c>
      <c r="V2200" s="5">
        <f t="shared" si="42"/>
        <v>882.41249897500006</v>
      </c>
      <c r="W2200" s="4">
        <v>0</v>
      </c>
    </row>
    <row r="2201" spans="1:23" x14ac:dyDescent="0.25">
      <c r="A2201" s="3" t="s">
        <v>1041</v>
      </c>
      <c r="B2201" s="3" t="s">
        <v>1042</v>
      </c>
      <c r="C2201" s="3" t="s">
        <v>2787</v>
      </c>
      <c r="D2201" s="3" t="s">
        <v>292</v>
      </c>
      <c r="E2201" s="4" t="s">
        <v>1026</v>
      </c>
      <c r="F2201" s="3" t="s">
        <v>1241</v>
      </c>
      <c r="G2201" s="3" t="s">
        <v>59</v>
      </c>
      <c r="H2201" s="3" t="s">
        <v>1020</v>
      </c>
      <c r="I2201" s="3" t="s">
        <v>1047</v>
      </c>
      <c r="J2201" s="3" t="s">
        <v>1022</v>
      </c>
      <c r="K2201" s="3" t="s">
        <v>1025</v>
      </c>
      <c r="L2201" s="5">
        <v>6.25</v>
      </c>
      <c r="M2201" s="4">
        <v>507</v>
      </c>
      <c r="N2201" s="5">
        <v>903.9249955125</v>
      </c>
      <c r="O2201" s="5">
        <v>1.7828895375</v>
      </c>
      <c r="P2201" s="4">
        <v>6966</v>
      </c>
      <c r="Q2201" s="6">
        <v>7.2782084409991397</v>
      </c>
      <c r="R2201" s="7">
        <v>1.7573356302038501</v>
      </c>
      <c r="S2201" s="6">
        <v>0</v>
      </c>
      <c r="T2201" s="5">
        <v>0</v>
      </c>
      <c r="U2201" s="5">
        <v>0</v>
      </c>
      <c r="V2201" s="5">
        <f t="shared" si="42"/>
        <v>903.9249955125</v>
      </c>
      <c r="W2201" s="4">
        <v>0</v>
      </c>
    </row>
    <row r="2202" spans="1:23" x14ac:dyDescent="0.25">
      <c r="A2202" s="3" t="s">
        <v>1041</v>
      </c>
      <c r="B2202" s="3" t="s">
        <v>1042</v>
      </c>
      <c r="C2202" s="3" t="s">
        <v>2788</v>
      </c>
      <c r="D2202" s="3" t="s">
        <v>2789</v>
      </c>
      <c r="E2202" s="4" t="s">
        <v>1026</v>
      </c>
      <c r="F2202" s="3" t="s">
        <v>1241</v>
      </c>
      <c r="G2202" s="3" t="s">
        <v>1867</v>
      </c>
      <c r="H2202" s="3" t="s">
        <v>1020</v>
      </c>
      <c r="I2202" s="3" t="s">
        <v>1047</v>
      </c>
      <c r="J2202" s="3" t="s">
        <v>1022</v>
      </c>
      <c r="K2202" s="3" t="s">
        <v>1025</v>
      </c>
      <c r="L2202" s="5">
        <v>6.25</v>
      </c>
      <c r="M2202" s="4">
        <v>556</v>
      </c>
      <c r="N2202" s="5">
        <v>981.81249574999993</v>
      </c>
      <c r="O2202" s="5">
        <v>1.7658498124999999</v>
      </c>
      <c r="P2202" s="4">
        <v>6922</v>
      </c>
      <c r="Q2202" s="6">
        <v>8.0323605894250196</v>
      </c>
      <c r="R2202" s="7">
        <v>1.82483386304536</v>
      </c>
      <c r="S2202" s="6">
        <v>0</v>
      </c>
      <c r="T2202" s="5">
        <v>0</v>
      </c>
      <c r="U2202" s="5">
        <v>0</v>
      </c>
      <c r="V2202" s="5">
        <f t="shared" si="42"/>
        <v>981.81249574999993</v>
      </c>
      <c r="W2202" s="4">
        <v>0</v>
      </c>
    </row>
    <row r="2203" spans="1:23" x14ac:dyDescent="0.25">
      <c r="A2203" s="3" t="s">
        <v>1041</v>
      </c>
      <c r="B2203" s="3" t="s">
        <v>1042</v>
      </c>
      <c r="C2203" s="3" t="s">
        <v>2790</v>
      </c>
      <c r="D2203" s="3" t="s">
        <v>2213</v>
      </c>
      <c r="E2203" s="4" t="s">
        <v>1026</v>
      </c>
      <c r="F2203" s="3" t="s">
        <v>1018</v>
      </c>
      <c r="G2203" s="3" t="s">
        <v>52</v>
      </c>
      <c r="H2203" s="3" t="s">
        <v>1020</v>
      </c>
      <c r="I2203" s="3" t="s">
        <v>1047</v>
      </c>
      <c r="J2203" s="3" t="s">
        <v>1022</v>
      </c>
      <c r="K2203" s="3" t="s">
        <v>1039</v>
      </c>
      <c r="L2203" s="5">
        <v>6.25</v>
      </c>
      <c r="M2203" s="4">
        <v>352</v>
      </c>
      <c r="N2203" s="5">
        <v>1045.4124999999999</v>
      </c>
      <c r="O2203" s="5">
        <v>2.9699218749999998</v>
      </c>
      <c r="P2203" s="4">
        <v>17381</v>
      </c>
      <c r="Q2203" s="6">
        <v>2.02519993095909</v>
      </c>
      <c r="R2203" s="7">
        <v>1.6817444335768901</v>
      </c>
      <c r="S2203" s="6">
        <v>0</v>
      </c>
      <c r="T2203" s="5">
        <v>0</v>
      </c>
      <c r="U2203" s="5">
        <v>0</v>
      </c>
      <c r="V2203" s="5">
        <f t="shared" si="42"/>
        <v>1045.4124999999999</v>
      </c>
      <c r="W2203" s="4">
        <v>0</v>
      </c>
    </row>
    <row r="2204" spans="1:23" x14ac:dyDescent="0.25">
      <c r="A2204" s="3" t="s">
        <v>1041</v>
      </c>
      <c r="B2204" s="3" t="s">
        <v>1042</v>
      </c>
      <c r="C2204" s="3" t="s">
        <v>2791</v>
      </c>
      <c r="D2204" s="3" t="s">
        <v>2792</v>
      </c>
      <c r="E2204" s="4" t="s">
        <v>1026</v>
      </c>
      <c r="F2204" s="3" t="s">
        <v>1241</v>
      </c>
      <c r="G2204" s="3" t="s">
        <v>2793</v>
      </c>
      <c r="H2204" s="3" t="s">
        <v>1020</v>
      </c>
      <c r="I2204" s="3" t="s">
        <v>1047</v>
      </c>
      <c r="J2204" s="3" t="s">
        <v>1022</v>
      </c>
      <c r="K2204" s="3" t="s">
        <v>1025</v>
      </c>
      <c r="L2204" s="5">
        <v>6.25</v>
      </c>
      <c r="M2204" s="4">
        <v>490</v>
      </c>
      <c r="N2204" s="5">
        <v>1188.9749978750001</v>
      </c>
      <c r="O2204" s="5">
        <v>2.4264795875000003</v>
      </c>
      <c r="P2204" s="4">
        <v>8252</v>
      </c>
      <c r="Q2204" s="6">
        <v>5.9379544352884199</v>
      </c>
      <c r="R2204" s="7">
        <v>1.17343674260785</v>
      </c>
      <c r="S2204" s="6">
        <v>0</v>
      </c>
      <c r="T2204" s="5">
        <v>0</v>
      </c>
      <c r="U2204" s="5">
        <v>0</v>
      </c>
      <c r="V2204" s="5">
        <f t="shared" si="42"/>
        <v>1188.9749978750001</v>
      </c>
      <c r="W2204" s="4">
        <v>0</v>
      </c>
    </row>
    <row r="2205" spans="1:23" x14ac:dyDescent="0.25">
      <c r="A2205" s="3" t="s">
        <v>1041</v>
      </c>
      <c r="B2205" s="3" t="s">
        <v>1042</v>
      </c>
      <c r="C2205" s="3" t="s">
        <v>2794</v>
      </c>
      <c r="D2205" s="3" t="s">
        <v>2736</v>
      </c>
      <c r="E2205" s="4" t="s">
        <v>1026</v>
      </c>
      <c r="F2205" s="3" t="s">
        <v>1241</v>
      </c>
      <c r="G2205" s="3" t="s">
        <v>824</v>
      </c>
      <c r="H2205" s="3" t="s">
        <v>1020</v>
      </c>
      <c r="I2205" s="3" t="s">
        <v>1047</v>
      </c>
      <c r="J2205" s="3" t="s">
        <v>1022</v>
      </c>
      <c r="K2205" s="3" t="s">
        <v>1025</v>
      </c>
      <c r="L2205" s="5">
        <v>6.25</v>
      </c>
      <c r="M2205" s="4">
        <v>599</v>
      </c>
      <c r="N2205" s="5">
        <v>1406.3749985499999</v>
      </c>
      <c r="O2205" s="5">
        <v>2.34787145</v>
      </c>
      <c r="P2205" s="4">
        <v>10763</v>
      </c>
      <c r="Q2205" s="6">
        <v>5.5653628170584399</v>
      </c>
      <c r="R2205" s="7">
        <v>1.71720709839264</v>
      </c>
      <c r="S2205" s="6">
        <v>0</v>
      </c>
      <c r="T2205" s="5">
        <v>0</v>
      </c>
      <c r="U2205" s="5">
        <v>0</v>
      </c>
      <c r="V2205" s="5">
        <f t="shared" si="42"/>
        <v>1406.3749985499999</v>
      </c>
      <c r="W2205" s="4">
        <v>0</v>
      </c>
    </row>
    <row r="2206" spans="1:23" x14ac:dyDescent="0.25">
      <c r="A2206" s="3" t="s">
        <v>1041</v>
      </c>
      <c r="B2206" s="3" t="s">
        <v>1042</v>
      </c>
      <c r="C2206" s="3" t="s">
        <v>2795</v>
      </c>
      <c r="D2206" s="3" t="s">
        <v>2796</v>
      </c>
      <c r="E2206" s="4" t="s">
        <v>1026</v>
      </c>
      <c r="F2206" s="3" t="s">
        <v>1018</v>
      </c>
      <c r="G2206" s="3" t="s">
        <v>52</v>
      </c>
      <c r="H2206" s="3" t="s">
        <v>1020</v>
      </c>
      <c r="I2206" s="3" t="s">
        <v>1047</v>
      </c>
      <c r="J2206" s="3" t="s">
        <v>1022</v>
      </c>
      <c r="K2206" s="3" t="s">
        <v>1039</v>
      </c>
      <c r="L2206" s="5">
        <v>6.25</v>
      </c>
      <c r="M2206" s="4">
        <v>543</v>
      </c>
      <c r="N2206" s="5">
        <v>1480.5249986250001</v>
      </c>
      <c r="O2206" s="5">
        <v>2.7265653750000003</v>
      </c>
      <c r="P2206" s="4">
        <v>8682</v>
      </c>
      <c r="Q2206" s="6">
        <v>6.2543192812716004</v>
      </c>
      <c r="R2206" s="7">
        <v>1.77873761806035</v>
      </c>
      <c r="S2206" s="6">
        <v>0</v>
      </c>
      <c r="T2206" s="5">
        <v>0</v>
      </c>
      <c r="U2206" s="5">
        <v>0</v>
      </c>
      <c r="V2206" s="5">
        <f t="shared" si="42"/>
        <v>1480.5249986250001</v>
      </c>
      <c r="W2206" s="4">
        <v>0</v>
      </c>
    </row>
    <row r="2207" spans="1:23" x14ac:dyDescent="0.25">
      <c r="A2207" s="3" t="s">
        <v>1041</v>
      </c>
      <c r="B2207" s="3" t="s">
        <v>1042</v>
      </c>
      <c r="C2207" s="3" t="s">
        <v>2797</v>
      </c>
      <c r="D2207" s="3" t="s">
        <v>2213</v>
      </c>
      <c r="E2207" s="4" t="s">
        <v>1026</v>
      </c>
      <c r="F2207" s="3" t="s">
        <v>1241</v>
      </c>
      <c r="G2207" s="3" t="s">
        <v>1249</v>
      </c>
      <c r="H2207" s="3" t="s">
        <v>1020</v>
      </c>
      <c r="I2207" s="3" t="s">
        <v>1047</v>
      </c>
      <c r="J2207" s="3" t="s">
        <v>1022</v>
      </c>
      <c r="K2207" s="3" t="s">
        <v>1025</v>
      </c>
      <c r="L2207" s="5">
        <v>6.25</v>
      </c>
      <c r="M2207" s="4">
        <v>512</v>
      </c>
      <c r="N2207" s="5">
        <v>1556.6</v>
      </c>
      <c r="O2207" s="5">
        <v>3.0402343749999998</v>
      </c>
      <c r="P2207" s="4">
        <v>32028</v>
      </c>
      <c r="Q2207" s="6">
        <v>1.5986012239290599</v>
      </c>
      <c r="R2207" s="7">
        <v>1.84743037342325</v>
      </c>
      <c r="S2207" s="6">
        <v>0</v>
      </c>
      <c r="T2207" s="5">
        <v>0</v>
      </c>
      <c r="U2207" s="5">
        <v>0</v>
      </c>
      <c r="V2207" s="5">
        <f t="shared" si="42"/>
        <v>1556.6</v>
      </c>
      <c r="W2207" s="4">
        <v>0</v>
      </c>
    </row>
    <row r="2208" spans="1:23" x14ac:dyDescent="0.25">
      <c r="A2208" s="3" t="s">
        <v>1041</v>
      </c>
      <c r="B2208" s="3" t="s">
        <v>1042</v>
      </c>
      <c r="C2208" s="3" t="s">
        <v>2798</v>
      </c>
      <c r="D2208" s="3" t="s">
        <v>2728</v>
      </c>
      <c r="E2208" s="4" t="s">
        <v>1026</v>
      </c>
      <c r="F2208" s="3" t="s">
        <v>1241</v>
      </c>
      <c r="G2208" s="3" t="s">
        <v>824</v>
      </c>
      <c r="H2208" s="3" t="s">
        <v>1020</v>
      </c>
      <c r="I2208" s="3" t="s">
        <v>1047</v>
      </c>
      <c r="J2208" s="3" t="s">
        <v>1022</v>
      </c>
      <c r="K2208" s="3" t="s">
        <v>1025</v>
      </c>
      <c r="L2208" s="5">
        <v>6.25</v>
      </c>
      <c r="M2208" s="4">
        <v>485</v>
      </c>
      <c r="N2208" s="5">
        <v>1616.3374991875</v>
      </c>
      <c r="O2208" s="5">
        <v>3.3326546375000001</v>
      </c>
      <c r="P2208" s="4">
        <v>23176</v>
      </c>
      <c r="Q2208" s="6">
        <v>2.0926820849154302</v>
      </c>
      <c r="R2208" s="7">
        <v>2.1664307904729001</v>
      </c>
      <c r="S2208" s="6">
        <v>0</v>
      </c>
      <c r="T2208" s="5">
        <v>0</v>
      </c>
      <c r="U2208" s="5">
        <v>0</v>
      </c>
      <c r="V2208" s="5">
        <f t="shared" si="42"/>
        <v>1616.3374991875</v>
      </c>
      <c r="W2208" s="4">
        <v>0</v>
      </c>
    </row>
    <row r="2209" spans="1:23" x14ac:dyDescent="0.25">
      <c r="A2209" s="3" t="s">
        <v>1041</v>
      </c>
      <c r="B2209" s="3" t="s">
        <v>1042</v>
      </c>
      <c r="C2209" s="3" t="s">
        <v>2799</v>
      </c>
      <c r="D2209" s="3" t="s">
        <v>2696</v>
      </c>
      <c r="E2209" s="4" t="s">
        <v>1026</v>
      </c>
      <c r="F2209" s="3" t="s">
        <v>1241</v>
      </c>
      <c r="G2209" s="3" t="s">
        <v>172</v>
      </c>
      <c r="H2209" s="3" t="s">
        <v>1020</v>
      </c>
      <c r="I2209" s="3" t="s">
        <v>1047</v>
      </c>
      <c r="J2209" s="3" t="s">
        <v>1022</v>
      </c>
      <c r="K2209" s="3" t="s">
        <v>1025</v>
      </c>
      <c r="L2209" s="5">
        <v>6.25</v>
      </c>
      <c r="M2209" s="4">
        <v>369</v>
      </c>
      <c r="N2209" s="5">
        <v>1667.7874963125</v>
      </c>
      <c r="O2209" s="5">
        <v>4.5197493125000001</v>
      </c>
      <c r="P2209" s="4">
        <v>22805</v>
      </c>
      <c r="Q2209" s="6">
        <v>1.61806621354966</v>
      </c>
      <c r="R2209" s="7">
        <v>2.1196623547467701</v>
      </c>
      <c r="S2209" s="6">
        <v>0</v>
      </c>
      <c r="T2209" s="5">
        <v>0</v>
      </c>
      <c r="U2209" s="5">
        <v>0</v>
      </c>
      <c r="V2209" s="5">
        <f t="shared" si="42"/>
        <v>1667.7874963125</v>
      </c>
      <c r="W2209" s="4">
        <v>0</v>
      </c>
    </row>
    <row r="2210" spans="1:23" x14ac:dyDescent="0.25">
      <c r="A2210" s="3" t="s">
        <v>1041</v>
      </c>
      <c r="B2210" s="3" t="s">
        <v>1042</v>
      </c>
      <c r="C2210" s="3" t="s">
        <v>2800</v>
      </c>
      <c r="D2210" s="3" t="s">
        <v>2801</v>
      </c>
      <c r="E2210" s="4" t="s">
        <v>1026</v>
      </c>
      <c r="F2210" s="3" t="s">
        <v>1241</v>
      </c>
      <c r="G2210" s="3" t="s">
        <v>2802</v>
      </c>
      <c r="H2210" s="3" t="s">
        <v>1020</v>
      </c>
      <c r="I2210" s="3" t="s">
        <v>1047</v>
      </c>
      <c r="J2210" s="3" t="s">
        <v>1022</v>
      </c>
      <c r="K2210" s="3" t="s">
        <v>1025</v>
      </c>
      <c r="L2210" s="5">
        <v>6.25</v>
      </c>
      <c r="M2210" s="4">
        <v>757</v>
      </c>
      <c r="N2210" s="5">
        <v>1676.7124944500001</v>
      </c>
      <c r="O2210" s="5">
        <v>2.21494385</v>
      </c>
      <c r="P2210" s="4">
        <v>17240</v>
      </c>
      <c r="Q2210" s="6">
        <v>4.3909512761020899</v>
      </c>
      <c r="R2210" s="7">
        <v>1.41591067285383</v>
      </c>
      <c r="S2210" s="6">
        <v>0</v>
      </c>
      <c r="T2210" s="5">
        <v>0</v>
      </c>
      <c r="U2210" s="5">
        <v>0</v>
      </c>
      <c r="V2210" s="5">
        <f t="shared" si="42"/>
        <v>1676.7124944500001</v>
      </c>
      <c r="W2210" s="4">
        <v>0</v>
      </c>
    </row>
    <row r="2211" spans="1:23" x14ac:dyDescent="0.25">
      <c r="A2211" s="3" t="s">
        <v>1041</v>
      </c>
      <c r="B2211" s="3" t="s">
        <v>1042</v>
      </c>
      <c r="C2211" s="3" t="s">
        <v>2803</v>
      </c>
      <c r="D2211" s="3" t="s">
        <v>2796</v>
      </c>
      <c r="E2211" s="4" t="s">
        <v>1026</v>
      </c>
      <c r="F2211" s="3" t="s">
        <v>1241</v>
      </c>
      <c r="G2211" s="3" t="s">
        <v>1249</v>
      </c>
      <c r="H2211" s="3" t="s">
        <v>1020</v>
      </c>
      <c r="I2211" s="3" t="s">
        <v>1047</v>
      </c>
      <c r="J2211" s="3" t="s">
        <v>1022</v>
      </c>
      <c r="K2211" s="3" t="s">
        <v>1025</v>
      </c>
      <c r="L2211" s="5">
        <v>6.25</v>
      </c>
      <c r="M2211" s="4">
        <v>744</v>
      </c>
      <c r="N2211" s="5">
        <v>1692.9374969999999</v>
      </c>
      <c r="O2211" s="5">
        <v>2.2754536249999999</v>
      </c>
      <c r="P2211" s="4">
        <v>14762</v>
      </c>
      <c r="Q2211" s="6">
        <v>5.0399674840807496</v>
      </c>
      <c r="R2211" s="7">
        <v>1.89041457797046</v>
      </c>
      <c r="S2211" s="6">
        <v>0</v>
      </c>
      <c r="T2211" s="5">
        <v>0</v>
      </c>
      <c r="U2211" s="5">
        <v>0</v>
      </c>
      <c r="V2211" s="5">
        <f t="shared" si="42"/>
        <v>1692.9374969999999</v>
      </c>
      <c r="W2211" s="4">
        <v>0</v>
      </c>
    </row>
    <row r="2212" spans="1:23" x14ac:dyDescent="0.25">
      <c r="A2212" s="3" t="s">
        <v>1041</v>
      </c>
      <c r="B2212" s="3" t="s">
        <v>1042</v>
      </c>
      <c r="C2212" s="3" t="s">
        <v>2804</v>
      </c>
      <c r="D2212" s="3" t="s">
        <v>947</v>
      </c>
      <c r="E2212" s="4" t="s">
        <v>1026</v>
      </c>
      <c r="F2212" s="3" t="s">
        <v>1241</v>
      </c>
      <c r="G2212" s="3" t="s">
        <v>795</v>
      </c>
      <c r="H2212" s="3" t="s">
        <v>124</v>
      </c>
      <c r="I2212" s="3" t="s">
        <v>1047</v>
      </c>
      <c r="J2212" s="3" t="s">
        <v>1022</v>
      </c>
      <c r="K2212" s="3" t="s">
        <v>1025</v>
      </c>
      <c r="L2212" s="5">
        <v>6.25</v>
      </c>
      <c r="M2212" s="4">
        <v>545</v>
      </c>
      <c r="N2212" s="5">
        <v>2065.2999948750003</v>
      </c>
      <c r="O2212" s="5">
        <v>3.7895412750000004</v>
      </c>
      <c r="P2212" s="4">
        <v>17927</v>
      </c>
      <c r="Q2212" s="6">
        <v>3.0401071010208098</v>
      </c>
      <c r="R2212" s="7">
        <v>2.38358899983265</v>
      </c>
      <c r="S2212" s="6">
        <v>0</v>
      </c>
      <c r="T2212" s="5">
        <v>0</v>
      </c>
      <c r="U2212" s="5">
        <v>0</v>
      </c>
      <c r="V2212" s="5">
        <f t="shared" si="42"/>
        <v>2065.2999948750003</v>
      </c>
      <c r="W2212" s="4">
        <v>0</v>
      </c>
    </row>
    <row r="2213" spans="1:23" x14ac:dyDescent="0.25">
      <c r="A2213" s="3" t="s">
        <v>1041</v>
      </c>
      <c r="B2213" s="3" t="s">
        <v>1042</v>
      </c>
      <c r="C2213" s="3" t="s">
        <v>2805</v>
      </c>
      <c r="D2213" s="3" t="s">
        <v>2748</v>
      </c>
      <c r="E2213" s="4" t="s">
        <v>1026</v>
      </c>
      <c r="F2213" s="3" t="s">
        <v>1241</v>
      </c>
      <c r="G2213" s="3" t="s">
        <v>265</v>
      </c>
      <c r="H2213" s="3" t="s">
        <v>1020</v>
      </c>
      <c r="I2213" s="3" t="s">
        <v>1047</v>
      </c>
      <c r="J2213" s="3" t="s">
        <v>1022</v>
      </c>
      <c r="K2213" s="3" t="s">
        <v>1025</v>
      </c>
      <c r="L2213" s="5">
        <v>6.25</v>
      </c>
      <c r="M2213" s="4">
        <v>400</v>
      </c>
      <c r="N2213" s="5">
        <v>2082.7624999999998</v>
      </c>
      <c r="O2213" s="5">
        <v>5.2069062499999994</v>
      </c>
      <c r="P2213" s="4">
        <v>29617</v>
      </c>
      <c r="Q2213" s="6">
        <v>1.3505756828848301</v>
      </c>
      <c r="R2213" s="7">
        <v>2.21925245635952</v>
      </c>
      <c r="S2213" s="6">
        <v>0</v>
      </c>
      <c r="T2213" s="5">
        <v>0</v>
      </c>
      <c r="U2213" s="5">
        <v>0</v>
      </c>
      <c r="V2213" s="5">
        <f t="shared" si="42"/>
        <v>2082.7624999999998</v>
      </c>
      <c r="W2213" s="4">
        <v>0</v>
      </c>
    </row>
    <row r="2214" spans="1:23" x14ac:dyDescent="0.25">
      <c r="A2214" s="3" t="s">
        <v>1041</v>
      </c>
      <c r="B2214" s="3" t="s">
        <v>1042</v>
      </c>
      <c r="C2214" s="3" t="s">
        <v>2806</v>
      </c>
      <c r="D2214" s="3" t="s">
        <v>2781</v>
      </c>
      <c r="E2214" s="4" t="s">
        <v>1026</v>
      </c>
      <c r="F2214" s="3" t="s">
        <v>1241</v>
      </c>
      <c r="G2214" s="3" t="s">
        <v>824</v>
      </c>
      <c r="H2214" s="3" t="s">
        <v>1020</v>
      </c>
      <c r="I2214" s="3" t="s">
        <v>1047</v>
      </c>
      <c r="J2214" s="3" t="s">
        <v>1022</v>
      </c>
      <c r="K2214" s="3" t="s">
        <v>1025</v>
      </c>
      <c r="L2214" s="5">
        <v>6.25</v>
      </c>
      <c r="M2214" s="4">
        <v>1258</v>
      </c>
      <c r="N2214" s="5">
        <v>2697.6249922750003</v>
      </c>
      <c r="O2214" s="5">
        <v>2.1443759875000001</v>
      </c>
      <c r="P2214" s="4">
        <v>13394</v>
      </c>
      <c r="Q2214" s="6">
        <v>9.3922651933701697</v>
      </c>
      <c r="R2214" s="7">
        <v>1.8685605494997799</v>
      </c>
      <c r="S2214" s="6">
        <v>0</v>
      </c>
      <c r="T2214" s="5">
        <v>0</v>
      </c>
      <c r="U2214" s="5">
        <v>0</v>
      </c>
      <c r="V2214" s="5">
        <f t="shared" si="42"/>
        <v>2697.6249922750003</v>
      </c>
      <c r="W2214" s="4">
        <v>0</v>
      </c>
    </row>
    <row r="2215" spans="1:23" x14ac:dyDescent="0.25">
      <c r="A2215" s="3" t="s">
        <v>1041</v>
      </c>
      <c r="B2215" s="3" t="s">
        <v>1042</v>
      </c>
      <c r="C2215" s="3" t="s">
        <v>2807</v>
      </c>
      <c r="D2215" s="3" t="s">
        <v>1194</v>
      </c>
      <c r="E2215" s="4" t="s">
        <v>1026</v>
      </c>
      <c r="F2215" s="3" t="s">
        <v>1241</v>
      </c>
      <c r="G2215" s="3" t="s">
        <v>172</v>
      </c>
      <c r="H2215" s="3" t="s">
        <v>1020</v>
      </c>
      <c r="I2215" s="3" t="s">
        <v>1047</v>
      </c>
      <c r="J2215" s="3" t="s">
        <v>1022</v>
      </c>
      <c r="K2215" s="3" t="s">
        <v>1025</v>
      </c>
      <c r="L2215" s="5">
        <v>6.25</v>
      </c>
      <c r="M2215" s="4">
        <v>775</v>
      </c>
      <c r="N2215" s="5">
        <v>2921.3624999999997</v>
      </c>
      <c r="O2215" s="5">
        <v>3.7694999999999999</v>
      </c>
      <c r="P2215" s="4">
        <v>19442</v>
      </c>
      <c r="Q2215" s="6">
        <v>3.98621540993725</v>
      </c>
      <c r="R2215" s="7">
        <v>1.7354490278777901</v>
      </c>
      <c r="S2215" s="6">
        <v>0</v>
      </c>
      <c r="T2215" s="5">
        <v>0</v>
      </c>
      <c r="U2215" s="5">
        <v>0</v>
      </c>
      <c r="V2215" s="5">
        <f t="shared" si="42"/>
        <v>2921.3624999999997</v>
      </c>
      <c r="W2215" s="4">
        <v>0</v>
      </c>
    </row>
    <row r="2216" spans="1:23" x14ac:dyDescent="0.25">
      <c r="A2216" s="3" t="s">
        <v>1041</v>
      </c>
      <c r="B2216" s="3" t="s">
        <v>1042</v>
      </c>
      <c r="C2216" s="3" t="s">
        <v>2808</v>
      </c>
      <c r="D2216" s="3" t="s">
        <v>189</v>
      </c>
      <c r="E2216" s="4" t="s">
        <v>1026</v>
      </c>
      <c r="F2216" s="3" t="s">
        <v>1241</v>
      </c>
      <c r="G2216" s="3" t="s">
        <v>172</v>
      </c>
      <c r="H2216" s="3" t="s">
        <v>1020</v>
      </c>
      <c r="I2216" s="3" t="s">
        <v>1047</v>
      </c>
      <c r="J2216" s="3" t="s">
        <v>1022</v>
      </c>
      <c r="K2216" s="3" t="s">
        <v>1025</v>
      </c>
      <c r="L2216" s="5">
        <v>6.25</v>
      </c>
      <c r="M2216" s="4">
        <v>1912</v>
      </c>
      <c r="N2216" s="5">
        <v>5642.3374773999994</v>
      </c>
      <c r="O2216" s="5">
        <v>2.9510133249999999</v>
      </c>
      <c r="P2216" s="4">
        <v>23611</v>
      </c>
      <c r="Q2216" s="6">
        <v>8.09792046080217</v>
      </c>
      <c r="R2216" s="7">
        <v>2.2359027571894501</v>
      </c>
      <c r="S2216" s="6">
        <v>0</v>
      </c>
      <c r="T2216" s="5">
        <v>0</v>
      </c>
      <c r="U2216" s="5">
        <v>0</v>
      </c>
      <c r="V2216" s="5">
        <f t="shared" si="42"/>
        <v>5642.3374773999994</v>
      </c>
      <c r="W2216" s="4">
        <v>0</v>
      </c>
    </row>
    <row r="2217" spans="1:23" x14ac:dyDescent="0.25">
      <c r="A2217" s="3" t="s">
        <v>1041</v>
      </c>
      <c r="B2217" s="3" t="s">
        <v>1042</v>
      </c>
      <c r="C2217" s="3" t="s">
        <v>2820</v>
      </c>
      <c r="D2217" s="3" t="s">
        <v>2821</v>
      </c>
      <c r="E2217" s="4" t="s">
        <v>1026</v>
      </c>
      <c r="F2217" s="3" t="s">
        <v>1216</v>
      </c>
      <c r="G2217" s="3" t="s">
        <v>2822</v>
      </c>
      <c r="H2217" s="3" t="s">
        <v>1020</v>
      </c>
      <c r="I2217" s="3" t="s">
        <v>1021</v>
      </c>
      <c r="J2217" s="3" t="s">
        <v>1022</v>
      </c>
      <c r="K2217" s="3" t="s">
        <v>1023</v>
      </c>
      <c r="L2217" s="5">
        <v>7.5</v>
      </c>
      <c r="M2217" s="4">
        <v>3</v>
      </c>
      <c r="N2217" s="5">
        <v>1.5874999875</v>
      </c>
      <c r="O2217" s="5">
        <v>0.5291666625</v>
      </c>
      <c r="P2217" s="4">
        <v>20</v>
      </c>
      <c r="Q2217" s="6">
        <v>15</v>
      </c>
      <c r="R2217" s="7">
        <v>1</v>
      </c>
      <c r="S2217" s="6">
        <v>0</v>
      </c>
      <c r="T2217" s="5">
        <v>0</v>
      </c>
      <c r="U2217" s="5">
        <v>0</v>
      </c>
      <c r="V2217" s="5">
        <f t="shared" si="42"/>
        <v>1.5874999875</v>
      </c>
      <c r="W2217" s="4">
        <v>0</v>
      </c>
    </row>
    <row r="2218" spans="1:23" x14ac:dyDescent="0.25">
      <c r="A2218" s="3" t="s">
        <v>1041</v>
      </c>
      <c r="B2218" s="3" t="s">
        <v>1042</v>
      </c>
      <c r="C2218" s="3" t="s">
        <v>2823</v>
      </c>
      <c r="D2218" s="3" t="s">
        <v>2824</v>
      </c>
      <c r="E2218" s="4" t="s">
        <v>1026</v>
      </c>
      <c r="F2218" s="3" t="s">
        <v>1216</v>
      </c>
      <c r="G2218" s="3" t="s">
        <v>2822</v>
      </c>
      <c r="H2218" s="3" t="s">
        <v>1020</v>
      </c>
      <c r="I2218" s="3" t="s">
        <v>1021</v>
      </c>
      <c r="J2218" s="3" t="s">
        <v>1022</v>
      </c>
      <c r="K2218" s="3" t="s">
        <v>1023</v>
      </c>
      <c r="L2218" s="5">
        <v>7.5</v>
      </c>
      <c r="M2218" s="4">
        <v>1</v>
      </c>
      <c r="N2218" s="5">
        <v>1.6</v>
      </c>
      <c r="O2218" s="5">
        <v>1.6</v>
      </c>
      <c r="P2218" s="4">
        <v>3</v>
      </c>
      <c r="Q2218" s="6">
        <v>33.3333333333333</v>
      </c>
      <c r="R2218" s="7">
        <v>1</v>
      </c>
      <c r="S2218" s="6">
        <v>0</v>
      </c>
      <c r="T2218" s="5">
        <v>0</v>
      </c>
      <c r="U2218" s="5">
        <v>0</v>
      </c>
      <c r="V2218" s="5">
        <f t="shared" si="42"/>
        <v>1.6</v>
      </c>
      <c r="W2218" s="4">
        <v>0</v>
      </c>
    </row>
    <row r="2219" spans="1:23" x14ac:dyDescent="0.25">
      <c r="A2219" s="3" t="s">
        <v>1041</v>
      </c>
      <c r="B2219" s="3" t="s">
        <v>1042</v>
      </c>
      <c r="C2219" s="3" t="s">
        <v>2825</v>
      </c>
      <c r="D2219" s="3" t="s">
        <v>2826</v>
      </c>
      <c r="E2219" s="4" t="s">
        <v>1026</v>
      </c>
      <c r="F2219" s="3" t="s">
        <v>1216</v>
      </c>
      <c r="G2219" s="3" t="s">
        <v>2822</v>
      </c>
      <c r="H2219" s="3" t="s">
        <v>1020</v>
      </c>
      <c r="I2219" s="3" t="s">
        <v>1021</v>
      </c>
      <c r="J2219" s="3" t="s">
        <v>1022</v>
      </c>
      <c r="K2219" s="3" t="s">
        <v>1023</v>
      </c>
      <c r="L2219" s="5">
        <v>7.5</v>
      </c>
      <c r="M2219" s="4">
        <v>2</v>
      </c>
      <c r="N2219" s="5">
        <v>3.3125</v>
      </c>
      <c r="O2219" s="5">
        <v>1.65625</v>
      </c>
      <c r="P2219" s="4">
        <v>4</v>
      </c>
      <c r="Q2219" s="6">
        <v>50</v>
      </c>
      <c r="R2219" s="7">
        <v>1</v>
      </c>
      <c r="S2219" s="6">
        <v>0</v>
      </c>
      <c r="T2219" s="5">
        <v>0</v>
      </c>
      <c r="U2219" s="5">
        <v>0</v>
      </c>
      <c r="V2219" s="5">
        <f t="shared" si="42"/>
        <v>3.3125</v>
      </c>
      <c r="W2219" s="4">
        <v>0</v>
      </c>
    </row>
    <row r="2220" spans="1:23" x14ac:dyDescent="0.25">
      <c r="A2220" s="3" t="s">
        <v>1041</v>
      </c>
      <c r="B2220" s="3" t="s">
        <v>1042</v>
      </c>
      <c r="C2220" s="3" t="s">
        <v>2827</v>
      </c>
      <c r="D2220" s="3" t="s">
        <v>2828</v>
      </c>
      <c r="E2220" s="4" t="s">
        <v>1026</v>
      </c>
      <c r="F2220" s="3" t="s">
        <v>1216</v>
      </c>
      <c r="G2220" s="3" t="s">
        <v>2822</v>
      </c>
      <c r="H2220" s="3" t="s">
        <v>1020</v>
      </c>
      <c r="I2220" s="3" t="s">
        <v>1021</v>
      </c>
      <c r="J2220" s="3" t="s">
        <v>1022</v>
      </c>
      <c r="K2220" s="3" t="s">
        <v>1023</v>
      </c>
      <c r="L2220" s="5">
        <v>7.5</v>
      </c>
      <c r="M2220" s="4">
        <v>13</v>
      </c>
      <c r="N2220" s="5">
        <v>46.3999999125</v>
      </c>
      <c r="O2220" s="5">
        <v>3.5692307625000002</v>
      </c>
      <c r="P2220" s="4">
        <v>1246</v>
      </c>
      <c r="Q2220" s="6">
        <v>1.04333868378812</v>
      </c>
      <c r="R2220" s="7">
        <v>1.36519261637239</v>
      </c>
      <c r="S2220" s="6">
        <v>0</v>
      </c>
      <c r="T2220" s="5">
        <v>0</v>
      </c>
      <c r="U2220" s="5">
        <v>0</v>
      </c>
      <c r="V2220" s="5">
        <f t="shared" si="42"/>
        <v>46.3999999125</v>
      </c>
      <c r="W2220" s="4">
        <v>0</v>
      </c>
    </row>
    <row r="2221" spans="1:23" x14ac:dyDescent="0.25">
      <c r="A2221" s="3" t="s">
        <v>1041</v>
      </c>
      <c r="B2221" s="3" t="s">
        <v>1042</v>
      </c>
      <c r="C2221" s="3" t="s">
        <v>2978</v>
      </c>
      <c r="D2221" s="3" t="s">
        <v>423</v>
      </c>
      <c r="E2221" s="4" t="s">
        <v>1026</v>
      </c>
      <c r="F2221" s="3" t="s">
        <v>1241</v>
      </c>
      <c r="G2221" s="3" t="s">
        <v>1457</v>
      </c>
      <c r="H2221" s="3" t="s">
        <v>403</v>
      </c>
      <c r="I2221" s="3" t="s">
        <v>1047</v>
      </c>
      <c r="J2221" s="3" t="s">
        <v>1022</v>
      </c>
      <c r="K2221" s="3" t="s">
        <v>1025</v>
      </c>
      <c r="L2221" s="5">
        <v>8.75</v>
      </c>
      <c r="M2221" s="4">
        <v>1</v>
      </c>
      <c r="N2221" s="5">
        <v>2.3250000000000002</v>
      </c>
      <c r="O2221" s="5">
        <v>2.3250000000000002</v>
      </c>
      <c r="P2221" s="4">
        <v>74</v>
      </c>
      <c r="Q2221" s="6">
        <v>1.35135135135135</v>
      </c>
      <c r="R2221" s="7">
        <v>1.38783783783784</v>
      </c>
      <c r="S2221" s="6">
        <v>0</v>
      </c>
      <c r="T2221" s="5">
        <v>0</v>
      </c>
      <c r="U2221" s="5">
        <v>0</v>
      </c>
      <c r="V2221" s="5">
        <f t="shared" si="42"/>
        <v>2.3250000000000002</v>
      </c>
      <c r="W2221" s="4">
        <v>0</v>
      </c>
    </row>
    <row r="2222" spans="1:23" x14ac:dyDescent="0.25">
      <c r="A2222" s="3" t="s">
        <v>1041</v>
      </c>
      <c r="B2222" s="3" t="s">
        <v>1042</v>
      </c>
      <c r="C2222" s="3" t="s">
        <v>2979</v>
      </c>
      <c r="D2222" s="3" t="s">
        <v>447</v>
      </c>
      <c r="E2222" s="4" t="s">
        <v>1026</v>
      </c>
      <c r="F2222" s="3" t="s">
        <v>1241</v>
      </c>
      <c r="G2222" s="3" t="s">
        <v>1457</v>
      </c>
      <c r="H2222" s="3" t="s">
        <v>403</v>
      </c>
      <c r="I2222" s="3" t="s">
        <v>1047</v>
      </c>
      <c r="J2222" s="3" t="s">
        <v>1022</v>
      </c>
      <c r="K2222" s="3" t="s">
        <v>1025</v>
      </c>
      <c r="L2222" s="5">
        <v>8.75</v>
      </c>
      <c r="M2222" s="4">
        <v>1</v>
      </c>
      <c r="N2222" s="5">
        <v>4.0750000000000002</v>
      </c>
      <c r="O2222" s="5">
        <v>4.0750000000000002</v>
      </c>
      <c r="P2222" s="4">
        <v>73</v>
      </c>
      <c r="Q2222" s="6">
        <v>1.3698630136986301</v>
      </c>
      <c r="R2222" s="7">
        <v>1.72876712328767</v>
      </c>
      <c r="S2222" s="6">
        <v>0</v>
      </c>
      <c r="T2222" s="5">
        <v>0</v>
      </c>
      <c r="U2222" s="5">
        <v>0</v>
      </c>
      <c r="V2222" s="5">
        <f t="shared" si="42"/>
        <v>4.0750000000000002</v>
      </c>
      <c r="W2222" s="4">
        <v>0</v>
      </c>
    </row>
    <row r="2223" spans="1:23" x14ac:dyDescent="0.25">
      <c r="A2223" s="3" t="s">
        <v>1041</v>
      </c>
      <c r="B2223" s="3" t="s">
        <v>1042</v>
      </c>
      <c r="C2223" s="3" t="s">
        <v>2980</v>
      </c>
      <c r="D2223" s="3" t="s">
        <v>2981</v>
      </c>
      <c r="E2223" s="4" t="s">
        <v>1026</v>
      </c>
      <c r="F2223" s="3" t="s">
        <v>1241</v>
      </c>
      <c r="G2223" s="3" t="s">
        <v>1457</v>
      </c>
      <c r="H2223" s="3" t="s">
        <v>2536</v>
      </c>
      <c r="I2223" s="3" t="s">
        <v>1047</v>
      </c>
      <c r="J2223" s="3" t="s">
        <v>1022</v>
      </c>
      <c r="K2223" s="3" t="s">
        <v>1025</v>
      </c>
      <c r="L2223" s="5">
        <v>8.75</v>
      </c>
      <c r="M2223" s="4">
        <v>2</v>
      </c>
      <c r="N2223" s="5">
        <v>4.9249999999999998</v>
      </c>
      <c r="O2223" s="5">
        <v>2.4624999999999999</v>
      </c>
      <c r="P2223" s="4">
        <v>42</v>
      </c>
      <c r="Q2223" s="6">
        <v>4.7619047619047601</v>
      </c>
      <c r="R2223" s="7">
        <v>1.2047619047619</v>
      </c>
      <c r="S2223" s="6">
        <v>0</v>
      </c>
      <c r="T2223" s="5">
        <v>0</v>
      </c>
      <c r="U2223" s="5">
        <v>0</v>
      </c>
      <c r="V2223" s="5">
        <f t="shared" si="42"/>
        <v>4.9249999999999998</v>
      </c>
      <c r="W2223" s="4">
        <v>0</v>
      </c>
    </row>
    <row r="2224" spans="1:23" x14ac:dyDescent="0.25">
      <c r="A2224" s="3" t="s">
        <v>1041</v>
      </c>
      <c r="B2224" s="3" t="s">
        <v>1042</v>
      </c>
      <c r="C2224" s="3" t="s">
        <v>2982</v>
      </c>
      <c r="D2224" s="3" t="s">
        <v>2983</v>
      </c>
      <c r="E2224" s="4" t="s">
        <v>1026</v>
      </c>
      <c r="F2224" s="3" t="s">
        <v>1241</v>
      </c>
      <c r="G2224" s="3" t="s">
        <v>1457</v>
      </c>
      <c r="H2224" s="3" t="s">
        <v>403</v>
      </c>
      <c r="I2224" s="3" t="s">
        <v>1047</v>
      </c>
      <c r="J2224" s="3" t="s">
        <v>1022</v>
      </c>
      <c r="K2224" s="3" t="s">
        <v>1025</v>
      </c>
      <c r="L2224" s="5">
        <v>8.75</v>
      </c>
      <c r="M2224" s="4">
        <v>3</v>
      </c>
      <c r="N2224" s="5">
        <v>5.3124999749999997</v>
      </c>
      <c r="O2224" s="5">
        <v>1.7708333249999999</v>
      </c>
      <c r="P2224" s="4">
        <v>21</v>
      </c>
      <c r="Q2224" s="6">
        <v>14.285714285714301</v>
      </c>
      <c r="R2224" s="7">
        <v>1.3333333333333299</v>
      </c>
      <c r="S2224" s="6">
        <v>0</v>
      </c>
      <c r="T2224" s="5">
        <v>0</v>
      </c>
      <c r="U2224" s="5">
        <v>0</v>
      </c>
      <c r="V2224" s="5">
        <f t="shared" si="42"/>
        <v>5.3124999749999997</v>
      </c>
      <c r="W2224" s="4">
        <v>0</v>
      </c>
    </row>
    <row r="2225" spans="1:23" x14ac:dyDescent="0.25">
      <c r="A2225" s="3" t="s">
        <v>1041</v>
      </c>
      <c r="B2225" s="3" t="s">
        <v>1042</v>
      </c>
      <c r="C2225" s="3" t="s">
        <v>2984</v>
      </c>
      <c r="D2225" s="3" t="s">
        <v>457</v>
      </c>
      <c r="E2225" s="4" t="s">
        <v>1026</v>
      </c>
      <c r="F2225" s="3" t="s">
        <v>1241</v>
      </c>
      <c r="G2225" s="3" t="s">
        <v>1457</v>
      </c>
      <c r="H2225" s="3" t="s">
        <v>403</v>
      </c>
      <c r="I2225" s="3" t="s">
        <v>1047</v>
      </c>
      <c r="J2225" s="3" t="s">
        <v>1022</v>
      </c>
      <c r="K2225" s="3" t="s">
        <v>1025</v>
      </c>
      <c r="L2225" s="5">
        <v>8.75</v>
      </c>
      <c r="M2225" s="4">
        <v>1</v>
      </c>
      <c r="N2225" s="5">
        <v>8.1875</v>
      </c>
      <c r="O2225" s="5">
        <v>8.1875</v>
      </c>
      <c r="P2225" s="4">
        <v>408</v>
      </c>
      <c r="Q2225" s="6">
        <v>0.24509803921568601</v>
      </c>
      <c r="R2225" s="7">
        <v>1.69926470588235</v>
      </c>
      <c r="S2225" s="6">
        <v>0</v>
      </c>
      <c r="T2225" s="5">
        <v>0</v>
      </c>
      <c r="U2225" s="5">
        <v>0</v>
      </c>
      <c r="V2225" s="5">
        <f t="shared" si="42"/>
        <v>8.1875</v>
      </c>
      <c r="W2225" s="4">
        <v>0</v>
      </c>
    </row>
    <row r="2226" spans="1:23" x14ac:dyDescent="0.25">
      <c r="A2226" s="3" t="s">
        <v>1041</v>
      </c>
      <c r="B2226" s="3" t="s">
        <v>1042</v>
      </c>
      <c r="C2226" s="3" t="s">
        <v>2985</v>
      </c>
      <c r="D2226" s="3" t="s">
        <v>2986</v>
      </c>
      <c r="E2226" s="4" t="s">
        <v>1026</v>
      </c>
      <c r="F2226" s="3" t="s">
        <v>1241</v>
      </c>
      <c r="G2226" s="3" t="s">
        <v>1457</v>
      </c>
      <c r="H2226" s="3" t="s">
        <v>403</v>
      </c>
      <c r="I2226" s="3" t="s">
        <v>1047</v>
      </c>
      <c r="J2226" s="3" t="s">
        <v>1022</v>
      </c>
      <c r="K2226" s="3" t="s">
        <v>1025</v>
      </c>
      <c r="L2226" s="5">
        <v>8.75</v>
      </c>
      <c r="M2226" s="4">
        <v>5</v>
      </c>
      <c r="N2226" s="5">
        <v>9.4</v>
      </c>
      <c r="O2226" s="5">
        <v>1.88</v>
      </c>
      <c r="P2226" s="4">
        <v>221</v>
      </c>
      <c r="Q2226" s="6">
        <v>2.2624434389140302</v>
      </c>
      <c r="R2226" s="7">
        <v>1.3</v>
      </c>
      <c r="S2226" s="6">
        <v>0</v>
      </c>
      <c r="T2226" s="5">
        <v>0</v>
      </c>
      <c r="U2226" s="5">
        <v>0</v>
      </c>
      <c r="V2226" s="5">
        <f t="shared" si="42"/>
        <v>9.4</v>
      </c>
      <c r="W2226" s="4">
        <v>0</v>
      </c>
    </row>
    <row r="2227" spans="1:23" x14ac:dyDescent="0.25">
      <c r="A2227" s="3" t="s">
        <v>1041</v>
      </c>
      <c r="B2227" s="3" t="s">
        <v>1042</v>
      </c>
      <c r="C2227" s="3" t="s">
        <v>2987</v>
      </c>
      <c r="D2227" s="3" t="s">
        <v>529</v>
      </c>
      <c r="E2227" s="4" t="s">
        <v>1026</v>
      </c>
      <c r="F2227" s="3" t="s">
        <v>1241</v>
      </c>
      <c r="G2227" s="3" t="s">
        <v>1457</v>
      </c>
      <c r="H2227" s="3" t="s">
        <v>34</v>
      </c>
      <c r="I2227" s="3" t="s">
        <v>1047</v>
      </c>
      <c r="J2227" s="3" t="s">
        <v>1022</v>
      </c>
      <c r="K2227" s="3" t="s">
        <v>1025</v>
      </c>
      <c r="L2227" s="5">
        <v>8.75</v>
      </c>
      <c r="M2227" s="4">
        <v>6</v>
      </c>
      <c r="N2227" s="5">
        <v>13.449999975000001</v>
      </c>
      <c r="O2227" s="5">
        <v>2.2416666625000001</v>
      </c>
      <c r="P2227" s="4">
        <v>124</v>
      </c>
      <c r="Q2227" s="6">
        <v>4.8387096774193497</v>
      </c>
      <c r="R2227" s="7">
        <v>1.5862903225806499</v>
      </c>
      <c r="S2227" s="6">
        <v>0</v>
      </c>
      <c r="T2227" s="5">
        <v>0</v>
      </c>
      <c r="U2227" s="5">
        <v>0</v>
      </c>
      <c r="V2227" s="5">
        <f t="shared" si="42"/>
        <v>13.449999975000001</v>
      </c>
      <c r="W2227" s="4">
        <v>0</v>
      </c>
    </row>
    <row r="2228" spans="1:23" x14ac:dyDescent="0.25">
      <c r="A2228" s="3" t="s">
        <v>1041</v>
      </c>
      <c r="B2228" s="3" t="s">
        <v>1042</v>
      </c>
      <c r="C2228" s="3" t="s">
        <v>2988</v>
      </c>
      <c r="D2228" s="3" t="s">
        <v>2989</v>
      </c>
      <c r="E2228" s="4" t="s">
        <v>1026</v>
      </c>
      <c r="F2228" s="3" t="s">
        <v>1241</v>
      </c>
      <c r="G2228" s="3" t="s">
        <v>1457</v>
      </c>
      <c r="H2228" s="3" t="s">
        <v>403</v>
      </c>
      <c r="I2228" s="3" t="s">
        <v>1047</v>
      </c>
      <c r="J2228" s="3" t="s">
        <v>1022</v>
      </c>
      <c r="K2228" s="3" t="s">
        <v>1025</v>
      </c>
      <c r="L2228" s="5">
        <v>8.75</v>
      </c>
      <c r="M2228" s="4">
        <v>17</v>
      </c>
      <c r="N2228" s="5">
        <v>73.687499812500008</v>
      </c>
      <c r="O2228" s="5">
        <v>4.3345588125000001</v>
      </c>
      <c r="P2228" s="4">
        <v>625</v>
      </c>
      <c r="Q2228" s="6">
        <v>2.72</v>
      </c>
      <c r="R2228" s="7">
        <v>1.6502399999999999</v>
      </c>
      <c r="S2228" s="6">
        <v>0</v>
      </c>
      <c r="T2228" s="5">
        <v>0</v>
      </c>
      <c r="U2228" s="5">
        <v>0</v>
      </c>
      <c r="V2228" s="5">
        <f t="shared" si="42"/>
        <v>73.687499812500008</v>
      </c>
      <c r="W2228" s="4">
        <v>0</v>
      </c>
    </row>
    <row r="2229" spans="1:23" x14ac:dyDescent="0.25">
      <c r="A2229" s="3" t="s">
        <v>1041</v>
      </c>
      <c r="B2229" s="3" t="s">
        <v>1042</v>
      </c>
      <c r="C2229" s="3" t="s">
        <v>2990</v>
      </c>
      <c r="D2229" s="3" t="s">
        <v>2991</v>
      </c>
      <c r="E2229" s="4" t="s">
        <v>1026</v>
      </c>
      <c r="F2229" s="3" t="s">
        <v>1241</v>
      </c>
      <c r="G2229" s="3" t="s">
        <v>1457</v>
      </c>
      <c r="H2229" s="3" t="s">
        <v>34</v>
      </c>
      <c r="I2229" s="3" t="s">
        <v>1047</v>
      </c>
      <c r="J2229" s="3" t="s">
        <v>1022</v>
      </c>
      <c r="K2229" s="3" t="s">
        <v>1025</v>
      </c>
      <c r="L2229" s="5">
        <v>8.75</v>
      </c>
      <c r="M2229" s="4">
        <v>47</v>
      </c>
      <c r="N2229" s="5">
        <v>165.67500000000001</v>
      </c>
      <c r="O2229" s="5">
        <v>3.5249999999999999</v>
      </c>
      <c r="P2229" s="4">
        <v>837</v>
      </c>
      <c r="Q2229" s="6">
        <v>5.6152927120669096</v>
      </c>
      <c r="R2229" s="7">
        <v>1.65890083632019</v>
      </c>
      <c r="S2229" s="6">
        <v>0</v>
      </c>
      <c r="T2229" s="5">
        <v>0</v>
      </c>
      <c r="U2229" s="5">
        <v>0</v>
      </c>
      <c r="V2229" s="5">
        <f t="shared" si="42"/>
        <v>165.67500000000001</v>
      </c>
      <c r="W2229" s="4">
        <v>0</v>
      </c>
    </row>
    <row r="2230" spans="1:23" x14ac:dyDescent="0.25">
      <c r="A2230" s="3" t="s">
        <v>1041</v>
      </c>
      <c r="B2230" s="3" t="s">
        <v>1042</v>
      </c>
      <c r="C2230" s="3" t="s">
        <v>2992</v>
      </c>
      <c r="D2230" s="3" t="s">
        <v>34</v>
      </c>
      <c r="E2230" s="4" t="s">
        <v>1026</v>
      </c>
      <c r="F2230" s="3" t="s">
        <v>1241</v>
      </c>
      <c r="G2230" s="3" t="s">
        <v>301</v>
      </c>
      <c r="H2230" s="3" t="s">
        <v>1020</v>
      </c>
      <c r="I2230" s="3" t="s">
        <v>1047</v>
      </c>
      <c r="J2230" s="3" t="s">
        <v>1022</v>
      </c>
      <c r="K2230" s="3" t="s">
        <v>1025</v>
      </c>
      <c r="L2230" s="5">
        <v>8.75</v>
      </c>
      <c r="M2230" s="4">
        <v>1110</v>
      </c>
      <c r="N2230" s="5">
        <v>4247.5624912499998</v>
      </c>
      <c r="O2230" s="5">
        <v>3.826632875</v>
      </c>
      <c r="P2230" s="4">
        <v>48988</v>
      </c>
      <c r="Q2230" s="6">
        <v>2.2658610271903301</v>
      </c>
      <c r="R2230" s="7">
        <v>1.8970666285621001</v>
      </c>
      <c r="S2230" s="6">
        <v>0</v>
      </c>
      <c r="T2230" s="5">
        <v>0</v>
      </c>
      <c r="U2230" s="5">
        <v>0</v>
      </c>
      <c r="V2230" s="5">
        <f t="shared" si="42"/>
        <v>4247.5624912499998</v>
      </c>
      <c r="W2230" s="4">
        <v>0</v>
      </c>
    </row>
    <row r="2231" spans="1:23" x14ac:dyDescent="0.25">
      <c r="A2231" s="3" t="s">
        <v>1041</v>
      </c>
      <c r="B2231" s="3" t="s">
        <v>1042</v>
      </c>
      <c r="C2231" s="3" t="s">
        <v>3128</v>
      </c>
      <c r="D2231" s="3" t="s">
        <v>3129</v>
      </c>
      <c r="E2231" s="4" t="s">
        <v>1026</v>
      </c>
      <c r="F2231" s="3" t="s">
        <v>1055</v>
      </c>
      <c r="G2231" s="3" t="s">
        <v>1052</v>
      </c>
      <c r="H2231" s="3" t="s">
        <v>1020</v>
      </c>
      <c r="I2231" s="3" t="s">
        <v>1021</v>
      </c>
      <c r="J2231" s="3" t="s">
        <v>1022</v>
      </c>
      <c r="K2231" s="3" t="s">
        <v>1023</v>
      </c>
      <c r="L2231" s="5">
        <v>10</v>
      </c>
      <c r="M2231" s="4">
        <v>1</v>
      </c>
      <c r="N2231" s="5">
        <v>0.4</v>
      </c>
      <c r="O2231" s="5">
        <v>0.4</v>
      </c>
      <c r="P2231" s="4">
        <v>6</v>
      </c>
      <c r="Q2231" s="6">
        <v>16.6666666666667</v>
      </c>
      <c r="R2231" s="7">
        <v>1</v>
      </c>
      <c r="S2231" s="6">
        <v>0</v>
      </c>
      <c r="T2231" s="5">
        <v>0</v>
      </c>
      <c r="U2231" s="5">
        <v>0</v>
      </c>
      <c r="V2231" s="5">
        <f t="shared" si="42"/>
        <v>0.4</v>
      </c>
      <c r="W2231" s="4">
        <v>0</v>
      </c>
    </row>
    <row r="2232" spans="1:23" x14ac:dyDescent="0.25">
      <c r="A2232" s="3" t="s">
        <v>1041</v>
      </c>
      <c r="B2232" s="3" t="s">
        <v>1042</v>
      </c>
      <c r="C2232" s="3" t="s">
        <v>3130</v>
      </c>
      <c r="D2232" s="3" t="s">
        <v>545</v>
      </c>
      <c r="E2232" s="4" t="s">
        <v>1026</v>
      </c>
      <c r="F2232" s="3" t="s">
        <v>25</v>
      </c>
      <c r="G2232" s="3" t="s">
        <v>311</v>
      </c>
      <c r="H2232" s="3" t="s">
        <v>1020</v>
      </c>
      <c r="I2232" s="3" t="s">
        <v>1029</v>
      </c>
      <c r="J2232" s="3" t="s">
        <v>1022</v>
      </c>
      <c r="K2232" s="3" t="s">
        <v>1025</v>
      </c>
      <c r="L2232" s="5">
        <v>10</v>
      </c>
      <c r="M2232" s="4">
        <v>1</v>
      </c>
      <c r="N2232" s="5">
        <v>0.47499999999999998</v>
      </c>
      <c r="O2232" s="5">
        <v>0.47499999999999998</v>
      </c>
      <c r="P2232" s="4">
        <v>28</v>
      </c>
      <c r="Q2232" s="6">
        <v>3.5714285714285698</v>
      </c>
      <c r="R2232" s="7">
        <v>1</v>
      </c>
      <c r="S2232" s="6">
        <v>0</v>
      </c>
      <c r="T2232" s="5">
        <v>0</v>
      </c>
      <c r="U2232" s="5">
        <v>0</v>
      </c>
      <c r="V2232" s="5">
        <f t="shared" si="42"/>
        <v>0.47499999999999998</v>
      </c>
      <c r="W2232" s="4">
        <v>0</v>
      </c>
    </row>
    <row r="2233" spans="1:23" x14ac:dyDescent="0.25">
      <c r="A2233" s="3" t="s">
        <v>1041</v>
      </c>
      <c r="B2233" s="3" t="s">
        <v>1042</v>
      </c>
      <c r="C2233" s="3" t="s">
        <v>3131</v>
      </c>
      <c r="D2233" s="3" t="s">
        <v>2815</v>
      </c>
      <c r="E2233" s="4" t="s">
        <v>1026</v>
      </c>
      <c r="F2233" s="3" t="s">
        <v>25</v>
      </c>
      <c r="G2233" s="3" t="s">
        <v>1221</v>
      </c>
      <c r="H2233" s="3" t="s">
        <v>1020</v>
      </c>
      <c r="I2233" s="3" t="s">
        <v>1029</v>
      </c>
      <c r="J2233" s="3" t="s">
        <v>1022</v>
      </c>
      <c r="K2233" s="3" t="s">
        <v>1025</v>
      </c>
      <c r="L2233" s="5">
        <v>10</v>
      </c>
      <c r="M2233" s="4">
        <v>1</v>
      </c>
      <c r="N2233" s="5">
        <v>0.61250000000000004</v>
      </c>
      <c r="O2233" s="5">
        <v>0.61250000000000004</v>
      </c>
      <c r="P2233" s="4">
        <v>3</v>
      </c>
      <c r="Q2233" s="6">
        <v>33.3333333333333</v>
      </c>
      <c r="R2233" s="7">
        <v>1</v>
      </c>
      <c r="S2233" s="6">
        <v>0</v>
      </c>
      <c r="T2233" s="5">
        <v>0</v>
      </c>
      <c r="U2233" s="5">
        <v>0</v>
      </c>
      <c r="V2233" s="5">
        <f t="shared" si="42"/>
        <v>0.61250000000000004</v>
      </c>
      <c r="W2233" s="4">
        <v>0</v>
      </c>
    </row>
    <row r="2234" spans="1:23" x14ac:dyDescent="0.25">
      <c r="A2234" s="3" t="s">
        <v>1041</v>
      </c>
      <c r="B2234" s="3" t="s">
        <v>1042</v>
      </c>
      <c r="C2234" s="3" t="s">
        <v>3132</v>
      </c>
      <c r="D2234" s="3" t="s">
        <v>538</v>
      </c>
      <c r="E2234" s="4" t="s">
        <v>1026</v>
      </c>
      <c r="F2234" s="3" t="s">
        <v>25</v>
      </c>
      <c r="G2234" s="3" t="s">
        <v>68</v>
      </c>
      <c r="H2234" s="3" t="s">
        <v>1020</v>
      </c>
      <c r="I2234" s="3" t="s">
        <v>1029</v>
      </c>
      <c r="J2234" s="3" t="s">
        <v>1022</v>
      </c>
      <c r="K2234" s="3" t="s">
        <v>1025</v>
      </c>
      <c r="L2234" s="5">
        <v>10</v>
      </c>
      <c r="M2234" s="4">
        <v>1</v>
      </c>
      <c r="N2234" s="5">
        <v>0.76249999999999996</v>
      </c>
      <c r="O2234" s="5">
        <v>0.76249999999999996</v>
      </c>
      <c r="P2234" s="4">
        <v>2</v>
      </c>
      <c r="Q2234" s="6">
        <v>50</v>
      </c>
      <c r="R2234" s="7">
        <v>1</v>
      </c>
      <c r="S2234" s="6">
        <v>0</v>
      </c>
      <c r="T2234" s="5">
        <v>0</v>
      </c>
      <c r="U2234" s="5">
        <v>0</v>
      </c>
      <c r="V2234" s="5">
        <f t="shared" si="42"/>
        <v>0.76249999999999996</v>
      </c>
      <c r="W2234" s="4">
        <v>0</v>
      </c>
    </row>
    <row r="2235" spans="1:23" x14ac:dyDescent="0.25">
      <c r="A2235" s="3" t="s">
        <v>1041</v>
      </c>
      <c r="B2235" s="3" t="s">
        <v>1042</v>
      </c>
      <c r="C2235" s="3" t="s">
        <v>3133</v>
      </c>
      <c r="D2235" s="3" t="s">
        <v>3134</v>
      </c>
      <c r="E2235" s="4" t="s">
        <v>1026</v>
      </c>
      <c r="F2235" s="3" t="s">
        <v>1216</v>
      </c>
      <c r="G2235" s="3" t="s">
        <v>50</v>
      </c>
      <c r="H2235" s="3" t="s">
        <v>1020</v>
      </c>
      <c r="I2235" s="3" t="s">
        <v>1029</v>
      </c>
      <c r="J2235" s="3" t="s">
        <v>1022</v>
      </c>
      <c r="K2235" s="3" t="s">
        <v>1023</v>
      </c>
      <c r="L2235" s="5">
        <v>10</v>
      </c>
      <c r="M2235" s="4">
        <v>1</v>
      </c>
      <c r="N2235" s="5">
        <v>0.78749999999999998</v>
      </c>
      <c r="O2235" s="5">
        <v>0.78749999999999998</v>
      </c>
      <c r="P2235" s="4">
        <v>9</v>
      </c>
      <c r="Q2235" s="6">
        <v>11.1111111111111</v>
      </c>
      <c r="R2235" s="7">
        <v>1</v>
      </c>
      <c r="S2235" s="6">
        <v>0</v>
      </c>
      <c r="T2235" s="5">
        <v>0</v>
      </c>
      <c r="U2235" s="5">
        <v>0</v>
      </c>
      <c r="V2235" s="5">
        <f t="shared" si="42"/>
        <v>0.78749999999999998</v>
      </c>
      <c r="W2235" s="4">
        <v>0</v>
      </c>
    </row>
    <row r="2236" spans="1:23" x14ac:dyDescent="0.25">
      <c r="A2236" s="3" t="s">
        <v>1041</v>
      </c>
      <c r="B2236" s="3" t="s">
        <v>1042</v>
      </c>
      <c r="C2236" s="3" t="s">
        <v>3135</v>
      </c>
      <c r="D2236" s="3" t="s">
        <v>3136</v>
      </c>
      <c r="E2236" s="4" t="s">
        <v>1026</v>
      </c>
      <c r="F2236" s="3" t="s">
        <v>25</v>
      </c>
      <c r="G2236" s="3" t="s">
        <v>26</v>
      </c>
      <c r="H2236" s="3" t="s">
        <v>1020</v>
      </c>
      <c r="I2236" s="3" t="s">
        <v>1029</v>
      </c>
      <c r="J2236" s="3" t="s">
        <v>1022</v>
      </c>
      <c r="K2236" s="3" t="s">
        <v>1023</v>
      </c>
      <c r="L2236" s="5">
        <v>10</v>
      </c>
      <c r="M2236" s="4">
        <v>1</v>
      </c>
      <c r="N2236" s="5">
        <v>0.83750000000000002</v>
      </c>
      <c r="O2236" s="5">
        <v>0.83750000000000002</v>
      </c>
      <c r="P2236" s="4">
        <v>1</v>
      </c>
      <c r="Q2236" s="6">
        <v>100</v>
      </c>
      <c r="R2236" s="7">
        <v>1</v>
      </c>
      <c r="S2236" s="6">
        <v>0</v>
      </c>
      <c r="T2236" s="5">
        <v>0</v>
      </c>
      <c r="U2236" s="5">
        <v>0</v>
      </c>
      <c r="V2236" s="5">
        <f t="shared" si="42"/>
        <v>0.83750000000000002</v>
      </c>
      <c r="W2236" s="4">
        <v>0</v>
      </c>
    </row>
    <row r="2237" spans="1:23" x14ac:dyDescent="0.25">
      <c r="A2237" s="3" t="s">
        <v>1041</v>
      </c>
      <c r="B2237" s="3" t="s">
        <v>1042</v>
      </c>
      <c r="C2237" s="3" t="s">
        <v>3137</v>
      </c>
      <c r="D2237" s="3" t="s">
        <v>424</v>
      </c>
      <c r="E2237" s="4" t="s">
        <v>1026</v>
      </c>
      <c r="F2237" s="3" t="s">
        <v>1216</v>
      </c>
      <c r="G2237" s="3" t="s">
        <v>17</v>
      </c>
      <c r="H2237" s="3" t="s">
        <v>1020</v>
      </c>
      <c r="I2237" s="3" t="s">
        <v>1047</v>
      </c>
      <c r="J2237" s="3" t="s">
        <v>1022</v>
      </c>
      <c r="K2237" s="3" t="s">
        <v>1025</v>
      </c>
      <c r="L2237" s="5">
        <v>10</v>
      </c>
      <c r="M2237" s="4">
        <v>1</v>
      </c>
      <c r="N2237" s="5">
        <v>0.9</v>
      </c>
      <c r="O2237" s="5">
        <v>0.9</v>
      </c>
      <c r="P2237" s="4">
        <v>4</v>
      </c>
      <c r="Q2237" s="6">
        <v>25</v>
      </c>
      <c r="R2237" s="7">
        <v>2.5</v>
      </c>
      <c r="S2237" s="6">
        <v>0</v>
      </c>
      <c r="T2237" s="5">
        <v>0</v>
      </c>
      <c r="U2237" s="5">
        <v>0</v>
      </c>
      <c r="V2237" s="5">
        <f t="shared" si="42"/>
        <v>0.9</v>
      </c>
      <c r="W2237" s="4">
        <v>0</v>
      </c>
    </row>
    <row r="2238" spans="1:23" x14ac:dyDescent="0.25">
      <c r="A2238" s="3" t="s">
        <v>1041</v>
      </c>
      <c r="B2238" s="3" t="s">
        <v>1042</v>
      </c>
      <c r="C2238" s="3" t="s">
        <v>3138</v>
      </c>
      <c r="D2238" s="3" t="s">
        <v>3139</v>
      </c>
      <c r="E2238" s="4" t="s">
        <v>1026</v>
      </c>
      <c r="F2238" s="3" t="s">
        <v>25</v>
      </c>
      <c r="G2238" s="3" t="s">
        <v>3140</v>
      </c>
      <c r="H2238" s="3" t="s">
        <v>1020</v>
      </c>
      <c r="I2238" s="3" t="s">
        <v>1029</v>
      </c>
      <c r="J2238" s="3" t="s">
        <v>1022</v>
      </c>
      <c r="K2238" s="3" t="s">
        <v>1025</v>
      </c>
      <c r="L2238" s="5">
        <v>10</v>
      </c>
      <c r="M2238" s="4">
        <v>2</v>
      </c>
      <c r="N2238" s="5">
        <v>0.97499999999999998</v>
      </c>
      <c r="O2238" s="5">
        <v>0.48749999999999999</v>
      </c>
      <c r="P2238" s="4">
        <v>1</v>
      </c>
      <c r="Q2238" s="6">
        <v>200</v>
      </c>
      <c r="R2238" s="7">
        <v>1</v>
      </c>
      <c r="S2238" s="6">
        <v>0</v>
      </c>
      <c r="T2238" s="5">
        <v>0</v>
      </c>
      <c r="U2238" s="5">
        <v>0</v>
      </c>
      <c r="V2238" s="5">
        <f t="shared" si="42"/>
        <v>0.97499999999999998</v>
      </c>
      <c r="W2238" s="4">
        <v>0</v>
      </c>
    </row>
    <row r="2239" spans="1:23" x14ac:dyDescent="0.25">
      <c r="A2239" s="3" t="s">
        <v>1041</v>
      </c>
      <c r="B2239" s="3" t="s">
        <v>1042</v>
      </c>
      <c r="C2239" s="3" t="s">
        <v>3141</v>
      </c>
      <c r="D2239" s="3" t="s">
        <v>485</v>
      </c>
      <c r="E2239" s="4" t="s">
        <v>1026</v>
      </c>
      <c r="F2239" s="3" t="s">
        <v>25</v>
      </c>
      <c r="G2239" s="3" t="s">
        <v>1221</v>
      </c>
      <c r="H2239" s="3" t="s">
        <v>1020</v>
      </c>
      <c r="I2239" s="3" t="s">
        <v>1029</v>
      </c>
      <c r="J2239" s="3" t="s">
        <v>1022</v>
      </c>
      <c r="K2239" s="3" t="s">
        <v>1025</v>
      </c>
      <c r="L2239" s="5">
        <v>10</v>
      </c>
      <c r="M2239" s="4">
        <v>1</v>
      </c>
      <c r="N2239" s="5">
        <v>1</v>
      </c>
      <c r="O2239" s="5">
        <v>1</v>
      </c>
      <c r="P2239" s="4">
        <v>26</v>
      </c>
      <c r="Q2239" s="6">
        <v>3.8461538461538498</v>
      </c>
      <c r="R2239" s="7">
        <v>1.1923076923076901</v>
      </c>
      <c r="S2239" s="6">
        <v>0</v>
      </c>
      <c r="T2239" s="5">
        <v>0</v>
      </c>
      <c r="U2239" s="5">
        <v>0</v>
      </c>
      <c r="V2239" s="5">
        <f t="shared" si="42"/>
        <v>1</v>
      </c>
      <c r="W2239" s="4">
        <v>0</v>
      </c>
    </row>
    <row r="2240" spans="1:23" x14ac:dyDescent="0.25">
      <c r="A2240" s="3" t="s">
        <v>1041</v>
      </c>
      <c r="B2240" s="3" t="s">
        <v>1042</v>
      </c>
      <c r="C2240" s="3" t="s">
        <v>3142</v>
      </c>
      <c r="D2240" s="3" t="s">
        <v>1220</v>
      </c>
      <c r="E2240" s="4" t="s">
        <v>1026</v>
      </c>
      <c r="F2240" s="3" t="s">
        <v>25</v>
      </c>
      <c r="G2240" s="3" t="s">
        <v>1221</v>
      </c>
      <c r="H2240" s="3" t="s">
        <v>1020</v>
      </c>
      <c r="I2240" s="3" t="s">
        <v>1243</v>
      </c>
      <c r="J2240" s="3" t="s">
        <v>1022</v>
      </c>
      <c r="K2240" s="3" t="s">
        <v>1025</v>
      </c>
      <c r="L2240" s="5">
        <v>10</v>
      </c>
      <c r="M2240" s="4">
        <v>1</v>
      </c>
      <c r="N2240" s="5">
        <v>1.05</v>
      </c>
      <c r="O2240" s="5">
        <v>1.05</v>
      </c>
      <c r="P2240" s="4">
        <v>7</v>
      </c>
      <c r="Q2240" s="6">
        <v>14.285714285714301</v>
      </c>
      <c r="R2240" s="7">
        <v>1.5714285714285701</v>
      </c>
      <c r="S2240" s="6">
        <v>0</v>
      </c>
      <c r="T2240" s="5">
        <v>0</v>
      </c>
      <c r="U2240" s="5">
        <v>0</v>
      </c>
      <c r="V2240" s="5">
        <f t="shared" si="42"/>
        <v>1.05</v>
      </c>
      <c r="W2240" s="4">
        <v>0</v>
      </c>
    </row>
    <row r="2241" spans="1:23" x14ac:dyDescent="0.25">
      <c r="A2241" s="3" t="s">
        <v>1041</v>
      </c>
      <c r="B2241" s="3" t="s">
        <v>1042</v>
      </c>
      <c r="C2241" s="3" t="s">
        <v>3143</v>
      </c>
      <c r="D2241" s="3" t="s">
        <v>3144</v>
      </c>
      <c r="E2241" s="4" t="s">
        <v>1026</v>
      </c>
      <c r="F2241" s="3" t="s">
        <v>1216</v>
      </c>
      <c r="G2241" s="3" t="s">
        <v>50</v>
      </c>
      <c r="H2241" s="3" t="s">
        <v>1020</v>
      </c>
      <c r="I2241" s="3" t="s">
        <v>1029</v>
      </c>
      <c r="J2241" s="3" t="s">
        <v>1022</v>
      </c>
      <c r="K2241" s="3" t="s">
        <v>1023</v>
      </c>
      <c r="L2241" s="5">
        <v>10</v>
      </c>
      <c r="M2241" s="4">
        <v>1</v>
      </c>
      <c r="N2241" s="5">
        <v>1.1625000000000001</v>
      </c>
      <c r="O2241" s="5">
        <v>1.1625000000000001</v>
      </c>
      <c r="P2241" s="4">
        <v>6</v>
      </c>
      <c r="Q2241" s="6">
        <v>16.6666666666667</v>
      </c>
      <c r="R2241" s="7">
        <v>1</v>
      </c>
      <c r="S2241" s="6">
        <v>0</v>
      </c>
      <c r="T2241" s="5">
        <v>0</v>
      </c>
      <c r="U2241" s="5">
        <v>0</v>
      </c>
      <c r="V2241" s="5">
        <f t="shared" si="42"/>
        <v>1.1625000000000001</v>
      </c>
      <c r="W2241" s="4">
        <v>0</v>
      </c>
    </row>
    <row r="2242" spans="1:23" x14ac:dyDescent="0.25">
      <c r="A2242" s="3" t="s">
        <v>1041</v>
      </c>
      <c r="B2242" s="3" t="s">
        <v>1042</v>
      </c>
      <c r="C2242" s="3" t="s">
        <v>3145</v>
      </c>
      <c r="D2242" s="3" t="s">
        <v>394</v>
      </c>
      <c r="E2242" s="4" t="s">
        <v>1026</v>
      </c>
      <c r="F2242" s="3" t="s">
        <v>1216</v>
      </c>
      <c r="G2242" s="3" t="s">
        <v>1028</v>
      </c>
      <c r="H2242" s="3" t="s">
        <v>1020</v>
      </c>
      <c r="I2242" s="3" t="s">
        <v>99</v>
      </c>
      <c r="J2242" s="3" t="s">
        <v>1022</v>
      </c>
      <c r="K2242" s="3" t="s">
        <v>1025</v>
      </c>
      <c r="L2242" s="5">
        <v>10</v>
      </c>
      <c r="M2242" s="4">
        <v>1</v>
      </c>
      <c r="N2242" s="5">
        <v>1.25</v>
      </c>
      <c r="O2242" s="5">
        <v>1.25</v>
      </c>
      <c r="P2242" s="4">
        <v>19</v>
      </c>
      <c r="Q2242" s="6">
        <v>5.2631578947368398</v>
      </c>
      <c r="R2242" s="7">
        <v>1.26315789473684</v>
      </c>
      <c r="S2242" s="6">
        <v>0</v>
      </c>
      <c r="T2242" s="5">
        <v>0</v>
      </c>
      <c r="U2242" s="5">
        <v>0</v>
      </c>
      <c r="V2242" s="5">
        <f t="shared" ref="V2242:V2305" si="43">N2242</f>
        <v>1.25</v>
      </c>
      <c r="W2242" s="4">
        <v>0</v>
      </c>
    </row>
    <row r="2243" spans="1:23" x14ac:dyDescent="0.25">
      <c r="A2243" s="3" t="s">
        <v>1041</v>
      </c>
      <c r="B2243" s="3" t="s">
        <v>1042</v>
      </c>
      <c r="C2243" s="3" t="s">
        <v>3146</v>
      </c>
      <c r="D2243" s="3" t="s">
        <v>551</v>
      </c>
      <c r="E2243" s="4" t="s">
        <v>1026</v>
      </c>
      <c r="F2243" s="3" t="s">
        <v>25</v>
      </c>
      <c r="G2243" s="3" t="s">
        <v>68</v>
      </c>
      <c r="H2243" s="3" t="s">
        <v>1020</v>
      </c>
      <c r="I2243" s="3" t="s">
        <v>1029</v>
      </c>
      <c r="J2243" s="3" t="s">
        <v>1022</v>
      </c>
      <c r="K2243" s="3" t="s">
        <v>1025</v>
      </c>
      <c r="L2243" s="5">
        <v>10</v>
      </c>
      <c r="M2243" s="4">
        <v>1</v>
      </c>
      <c r="N2243" s="5">
        <v>1.4</v>
      </c>
      <c r="O2243" s="5">
        <v>1.4</v>
      </c>
      <c r="P2243" s="4">
        <v>4</v>
      </c>
      <c r="Q2243" s="6">
        <v>25</v>
      </c>
      <c r="R2243" s="7">
        <v>2</v>
      </c>
      <c r="S2243" s="6">
        <v>0</v>
      </c>
      <c r="T2243" s="5">
        <v>0</v>
      </c>
      <c r="U2243" s="5">
        <v>0</v>
      </c>
      <c r="V2243" s="5">
        <f t="shared" si="43"/>
        <v>1.4</v>
      </c>
      <c r="W2243" s="4">
        <v>0</v>
      </c>
    </row>
    <row r="2244" spans="1:23" x14ac:dyDescent="0.25">
      <c r="A2244" s="3" t="s">
        <v>1041</v>
      </c>
      <c r="B2244" s="3" t="s">
        <v>1042</v>
      </c>
      <c r="C2244" s="3" t="s">
        <v>3147</v>
      </c>
      <c r="D2244" s="3" t="s">
        <v>2810</v>
      </c>
      <c r="E2244" s="4" t="s">
        <v>1026</v>
      </c>
      <c r="F2244" s="3" t="s">
        <v>25</v>
      </c>
      <c r="G2244" s="3" t="s">
        <v>26</v>
      </c>
      <c r="H2244" s="3" t="s">
        <v>1020</v>
      </c>
      <c r="I2244" s="3" t="s">
        <v>1029</v>
      </c>
      <c r="J2244" s="3" t="s">
        <v>1022</v>
      </c>
      <c r="K2244" s="3" t="s">
        <v>1023</v>
      </c>
      <c r="L2244" s="5">
        <v>10</v>
      </c>
      <c r="M2244" s="4">
        <v>2</v>
      </c>
      <c r="N2244" s="5">
        <v>1.7250000000000001</v>
      </c>
      <c r="O2244" s="5">
        <v>0.86250000000000004</v>
      </c>
      <c r="P2244" s="4">
        <v>2</v>
      </c>
      <c r="Q2244" s="6">
        <v>100</v>
      </c>
      <c r="R2244" s="7">
        <v>1</v>
      </c>
      <c r="S2244" s="6">
        <v>0</v>
      </c>
      <c r="T2244" s="5">
        <v>0</v>
      </c>
      <c r="U2244" s="5">
        <v>0</v>
      </c>
      <c r="V2244" s="5">
        <f t="shared" si="43"/>
        <v>1.7250000000000001</v>
      </c>
      <c r="W2244" s="4">
        <v>0</v>
      </c>
    </row>
    <row r="2245" spans="1:23" x14ac:dyDescent="0.25">
      <c r="A2245" s="3" t="s">
        <v>1041</v>
      </c>
      <c r="B2245" s="3" t="s">
        <v>1042</v>
      </c>
      <c r="C2245" s="3" t="s">
        <v>3148</v>
      </c>
      <c r="D2245" s="3" t="s">
        <v>3149</v>
      </c>
      <c r="E2245" s="4" t="s">
        <v>1026</v>
      </c>
      <c r="F2245" s="3" t="s">
        <v>25</v>
      </c>
      <c r="G2245" s="3" t="s">
        <v>311</v>
      </c>
      <c r="H2245" s="3" t="s">
        <v>1020</v>
      </c>
      <c r="I2245" s="3" t="s">
        <v>1029</v>
      </c>
      <c r="J2245" s="3" t="s">
        <v>1022</v>
      </c>
      <c r="K2245" s="3" t="s">
        <v>1025</v>
      </c>
      <c r="L2245" s="5">
        <v>10</v>
      </c>
      <c r="M2245" s="4">
        <v>2</v>
      </c>
      <c r="N2245" s="5">
        <v>1.7250000000000001</v>
      </c>
      <c r="O2245" s="5">
        <v>0.86250000000000004</v>
      </c>
      <c r="P2245" s="4">
        <v>31</v>
      </c>
      <c r="Q2245" s="6">
        <v>6.4516129032258096</v>
      </c>
      <c r="R2245" s="7">
        <v>1.19354838709677</v>
      </c>
      <c r="S2245" s="6">
        <v>0</v>
      </c>
      <c r="T2245" s="5">
        <v>0</v>
      </c>
      <c r="U2245" s="5">
        <v>0</v>
      </c>
      <c r="V2245" s="5">
        <f t="shared" si="43"/>
        <v>1.7250000000000001</v>
      </c>
      <c r="W2245" s="4">
        <v>0</v>
      </c>
    </row>
    <row r="2246" spans="1:23" x14ac:dyDescent="0.25">
      <c r="A2246" s="3" t="s">
        <v>1041</v>
      </c>
      <c r="B2246" s="3" t="s">
        <v>1042</v>
      </c>
      <c r="C2246" s="3" t="s">
        <v>3150</v>
      </c>
      <c r="D2246" s="3" t="s">
        <v>315</v>
      </c>
      <c r="E2246" s="4" t="s">
        <v>1026</v>
      </c>
      <c r="F2246" s="3" t="s">
        <v>25</v>
      </c>
      <c r="G2246" s="3" t="s">
        <v>1221</v>
      </c>
      <c r="H2246" s="3" t="s">
        <v>1020</v>
      </c>
      <c r="I2246" s="3" t="s">
        <v>1029</v>
      </c>
      <c r="J2246" s="3" t="s">
        <v>1022</v>
      </c>
      <c r="K2246" s="3" t="s">
        <v>1025</v>
      </c>
      <c r="L2246" s="5">
        <v>10</v>
      </c>
      <c r="M2246" s="4">
        <v>2</v>
      </c>
      <c r="N2246" s="5">
        <v>1.9125000000000001</v>
      </c>
      <c r="O2246" s="5">
        <v>0.95625000000000004</v>
      </c>
      <c r="P2246" s="4">
        <v>653</v>
      </c>
      <c r="Q2246" s="6">
        <v>0.30627871362940301</v>
      </c>
      <c r="R2246" s="7">
        <v>1.10015313935681</v>
      </c>
      <c r="S2246" s="6">
        <v>0</v>
      </c>
      <c r="T2246" s="5">
        <v>0</v>
      </c>
      <c r="U2246" s="5">
        <v>0</v>
      </c>
      <c r="V2246" s="5">
        <f t="shared" si="43"/>
        <v>1.9125000000000001</v>
      </c>
      <c r="W2246" s="4">
        <v>0</v>
      </c>
    </row>
    <row r="2247" spans="1:23" x14ac:dyDescent="0.25">
      <c r="A2247" s="3" t="s">
        <v>1041</v>
      </c>
      <c r="B2247" s="3" t="s">
        <v>1042</v>
      </c>
      <c r="C2247" s="3" t="s">
        <v>3151</v>
      </c>
      <c r="D2247" s="3" t="s">
        <v>2960</v>
      </c>
      <c r="E2247" s="4" t="s">
        <v>1026</v>
      </c>
      <c r="F2247" s="3" t="s">
        <v>1055</v>
      </c>
      <c r="G2247" s="3" t="s">
        <v>1052</v>
      </c>
      <c r="H2247" s="3" t="s">
        <v>1020</v>
      </c>
      <c r="I2247" s="3" t="s">
        <v>1021</v>
      </c>
      <c r="J2247" s="3" t="s">
        <v>1022</v>
      </c>
      <c r="K2247" s="3" t="s">
        <v>1023</v>
      </c>
      <c r="L2247" s="5">
        <v>10</v>
      </c>
      <c r="M2247" s="4">
        <v>5</v>
      </c>
      <c r="N2247" s="5">
        <v>2.0874999999999999</v>
      </c>
      <c r="O2247" s="5">
        <v>0.41749999999999998</v>
      </c>
      <c r="P2247" s="4">
        <v>20</v>
      </c>
      <c r="Q2247" s="6">
        <v>25</v>
      </c>
      <c r="R2247" s="7">
        <v>1</v>
      </c>
      <c r="S2247" s="6">
        <v>0</v>
      </c>
      <c r="T2247" s="5">
        <v>0</v>
      </c>
      <c r="U2247" s="5">
        <v>0</v>
      </c>
      <c r="V2247" s="5">
        <f t="shared" si="43"/>
        <v>2.0874999999999999</v>
      </c>
      <c r="W2247" s="4">
        <v>0</v>
      </c>
    </row>
    <row r="2248" spans="1:23" x14ac:dyDescent="0.25">
      <c r="A2248" s="3" t="s">
        <v>1041</v>
      </c>
      <c r="B2248" s="3" t="s">
        <v>1042</v>
      </c>
      <c r="C2248" s="3" t="s">
        <v>3152</v>
      </c>
      <c r="D2248" s="3" t="s">
        <v>3153</v>
      </c>
      <c r="E2248" s="4" t="s">
        <v>1026</v>
      </c>
      <c r="F2248" s="3" t="s">
        <v>25</v>
      </c>
      <c r="G2248" s="3" t="s">
        <v>68</v>
      </c>
      <c r="H2248" s="3" t="s">
        <v>1020</v>
      </c>
      <c r="I2248" s="3" t="s">
        <v>1029</v>
      </c>
      <c r="J2248" s="3" t="s">
        <v>1022</v>
      </c>
      <c r="K2248" s="3" t="s">
        <v>1025</v>
      </c>
      <c r="L2248" s="5">
        <v>10</v>
      </c>
      <c r="M2248" s="4">
        <v>2</v>
      </c>
      <c r="N2248" s="5">
        <v>2.1124999999999998</v>
      </c>
      <c r="O2248" s="5">
        <v>1.0562499999999999</v>
      </c>
      <c r="P2248" s="4">
        <v>18</v>
      </c>
      <c r="Q2248" s="6">
        <v>11.1111111111111</v>
      </c>
      <c r="R2248" s="7">
        <v>1.05555555555556</v>
      </c>
      <c r="S2248" s="6">
        <v>0</v>
      </c>
      <c r="T2248" s="5">
        <v>0</v>
      </c>
      <c r="U2248" s="5">
        <v>0</v>
      </c>
      <c r="V2248" s="5">
        <f t="shared" si="43"/>
        <v>2.1124999999999998</v>
      </c>
      <c r="W2248" s="4">
        <v>0</v>
      </c>
    </row>
    <row r="2249" spans="1:23" x14ac:dyDescent="0.25">
      <c r="A2249" s="3" t="s">
        <v>1041</v>
      </c>
      <c r="B2249" s="3" t="s">
        <v>1042</v>
      </c>
      <c r="C2249" s="3" t="s">
        <v>3154</v>
      </c>
      <c r="D2249" s="3" t="s">
        <v>587</v>
      </c>
      <c r="E2249" s="4" t="s">
        <v>1026</v>
      </c>
      <c r="F2249" s="3" t="s">
        <v>25</v>
      </c>
      <c r="G2249" s="3" t="s">
        <v>1234</v>
      </c>
      <c r="H2249" s="3" t="s">
        <v>1020</v>
      </c>
      <c r="I2249" s="3" t="s">
        <v>1029</v>
      </c>
      <c r="J2249" s="3" t="s">
        <v>1022</v>
      </c>
      <c r="K2249" s="3" t="s">
        <v>1023</v>
      </c>
      <c r="L2249" s="5">
        <v>10</v>
      </c>
      <c r="M2249" s="4">
        <v>2</v>
      </c>
      <c r="N2249" s="5">
        <v>2.4624999999999999</v>
      </c>
      <c r="O2249" s="5">
        <v>1.23125</v>
      </c>
      <c r="P2249" s="4">
        <v>116</v>
      </c>
      <c r="Q2249" s="6">
        <v>1.72413793103448</v>
      </c>
      <c r="R2249" s="7">
        <v>1.07758620689655</v>
      </c>
      <c r="S2249" s="6">
        <v>0</v>
      </c>
      <c r="T2249" s="5">
        <v>0</v>
      </c>
      <c r="U2249" s="5">
        <v>0</v>
      </c>
      <c r="V2249" s="5">
        <f t="shared" si="43"/>
        <v>2.4624999999999999</v>
      </c>
      <c r="W2249" s="4">
        <v>0</v>
      </c>
    </row>
    <row r="2250" spans="1:23" x14ac:dyDescent="0.25">
      <c r="A2250" s="3" t="s">
        <v>1041</v>
      </c>
      <c r="B2250" s="3" t="s">
        <v>1042</v>
      </c>
      <c r="C2250" s="3" t="s">
        <v>3155</v>
      </c>
      <c r="D2250" s="3" t="s">
        <v>414</v>
      </c>
      <c r="E2250" s="4" t="s">
        <v>1026</v>
      </c>
      <c r="F2250" s="3" t="s">
        <v>25</v>
      </c>
      <c r="G2250" s="3" t="s">
        <v>68</v>
      </c>
      <c r="H2250" s="3" t="s">
        <v>1020</v>
      </c>
      <c r="I2250" s="3" t="s">
        <v>1029</v>
      </c>
      <c r="J2250" s="3" t="s">
        <v>1022</v>
      </c>
      <c r="K2250" s="3" t="s">
        <v>1025</v>
      </c>
      <c r="L2250" s="5">
        <v>10</v>
      </c>
      <c r="M2250" s="4">
        <v>3</v>
      </c>
      <c r="N2250" s="5">
        <v>2.5874999999999999</v>
      </c>
      <c r="O2250" s="5">
        <v>0.86250000000000004</v>
      </c>
      <c r="P2250" s="4">
        <v>557</v>
      </c>
      <c r="Q2250" s="6">
        <v>0.53859964093357304</v>
      </c>
      <c r="R2250" s="7">
        <v>1.6420107719928201</v>
      </c>
      <c r="S2250" s="6">
        <v>0</v>
      </c>
      <c r="T2250" s="5">
        <v>0</v>
      </c>
      <c r="U2250" s="5">
        <v>0</v>
      </c>
      <c r="V2250" s="5">
        <f t="shared" si="43"/>
        <v>2.5874999999999999</v>
      </c>
      <c r="W2250" s="4">
        <v>0</v>
      </c>
    </row>
    <row r="2251" spans="1:23" x14ac:dyDescent="0.25">
      <c r="A2251" s="3" t="s">
        <v>1041</v>
      </c>
      <c r="B2251" s="3" t="s">
        <v>1042</v>
      </c>
      <c r="C2251" s="3" t="s">
        <v>3156</v>
      </c>
      <c r="D2251" s="3" t="s">
        <v>477</v>
      </c>
      <c r="E2251" s="4" t="s">
        <v>1026</v>
      </c>
      <c r="F2251" s="3" t="s">
        <v>25</v>
      </c>
      <c r="G2251" s="3" t="s">
        <v>1221</v>
      </c>
      <c r="H2251" s="3" t="s">
        <v>1020</v>
      </c>
      <c r="I2251" s="3" t="s">
        <v>1029</v>
      </c>
      <c r="J2251" s="3" t="s">
        <v>1022</v>
      </c>
      <c r="K2251" s="3" t="s">
        <v>1025</v>
      </c>
      <c r="L2251" s="5">
        <v>10</v>
      </c>
      <c r="M2251" s="4">
        <v>1</v>
      </c>
      <c r="N2251" s="5">
        <v>2.8374999999999999</v>
      </c>
      <c r="O2251" s="5">
        <v>2.8374999999999999</v>
      </c>
      <c r="P2251" s="4">
        <v>267</v>
      </c>
      <c r="Q2251" s="6">
        <v>0.37453183520599298</v>
      </c>
      <c r="R2251" s="7">
        <v>1.4816479400749101</v>
      </c>
      <c r="S2251" s="6">
        <v>0</v>
      </c>
      <c r="T2251" s="5">
        <v>0</v>
      </c>
      <c r="U2251" s="5">
        <v>0</v>
      </c>
      <c r="V2251" s="5">
        <f t="shared" si="43"/>
        <v>2.8374999999999999</v>
      </c>
      <c r="W2251" s="4">
        <v>0</v>
      </c>
    </row>
    <row r="2252" spans="1:23" x14ac:dyDescent="0.25">
      <c r="A2252" s="3" t="s">
        <v>1041</v>
      </c>
      <c r="B2252" s="3" t="s">
        <v>1042</v>
      </c>
      <c r="C2252" s="3" t="s">
        <v>3157</v>
      </c>
      <c r="D2252" s="3" t="s">
        <v>3121</v>
      </c>
      <c r="E2252" s="4" t="s">
        <v>1026</v>
      </c>
      <c r="F2252" s="3" t="s">
        <v>25</v>
      </c>
      <c r="G2252" s="3" t="s">
        <v>1221</v>
      </c>
      <c r="H2252" s="3" t="s">
        <v>1020</v>
      </c>
      <c r="I2252" s="3" t="s">
        <v>1029</v>
      </c>
      <c r="J2252" s="3" t="s">
        <v>1022</v>
      </c>
      <c r="K2252" s="3" t="s">
        <v>1025</v>
      </c>
      <c r="L2252" s="5">
        <v>10</v>
      </c>
      <c r="M2252" s="4">
        <v>2</v>
      </c>
      <c r="N2252" s="5">
        <v>3.25</v>
      </c>
      <c r="O2252" s="5">
        <v>1.625</v>
      </c>
      <c r="P2252" s="4">
        <v>233</v>
      </c>
      <c r="Q2252" s="6">
        <v>0.85836909871244604</v>
      </c>
      <c r="R2252" s="7">
        <v>1.6575107296137299</v>
      </c>
      <c r="S2252" s="6">
        <v>0</v>
      </c>
      <c r="T2252" s="5">
        <v>0</v>
      </c>
      <c r="U2252" s="5">
        <v>0</v>
      </c>
      <c r="V2252" s="5">
        <f t="shared" si="43"/>
        <v>3.25</v>
      </c>
      <c r="W2252" s="4">
        <v>0</v>
      </c>
    </row>
    <row r="2253" spans="1:23" x14ac:dyDescent="0.25">
      <c r="A2253" s="3" t="s">
        <v>1041</v>
      </c>
      <c r="B2253" s="3" t="s">
        <v>1042</v>
      </c>
      <c r="C2253" s="3" t="s">
        <v>3158</v>
      </c>
      <c r="D2253" s="3" t="s">
        <v>412</v>
      </c>
      <c r="E2253" s="4" t="s">
        <v>1026</v>
      </c>
      <c r="F2253" s="3" t="s">
        <v>1216</v>
      </c>
      <c r="G2253" s="3" t="s">
        <v>17</v>
      </c>
      <c r="H2253" s="3" t="s">
        <v>1020</v>
      </c>
      <c r="I2253" s="3" t="s">
        <v>1047</v>
      </c>
      <c r="J2253" s="3" t="s">
        <v>1022</v>
      </c>
      <c r="K2253" s="3" t="s">
        <v>1025</v>
      </c>
      <c r="L2253" s="5">
        <v>10</v>
      </c>
      <c r="M2253" s="4">
        <v>1</v>
      </c>
      <c r="N2253" s="5">
        <v>3.4</v>
      </c>
      <c r="O2253" s="5">
        <v>3.4</v>
      </c>
      <c r="P2253" s="4">
        <v>2</v>
      </c>
      <c r="Q2253" s="6">
        <v>50</v>
      </c>
      <c r="R2253" s="7">
        <v>1</v>
      </c>
      <c r="S2253" s="6">
        <v>0</v>
      </c>
      <c r="T2253" s="5">
        <v>0</v>
      </c>
      <c r="U2253" s="5">
        <v>0</v>
      </c>
      <c r="V2253" s="5">
        <f t="shared" si="43"/>
        <v>3.4</v>
      </c>
      <c r="W2253" s="4">
        <v>0</v>
      </c>
    </row>
    <row r="2254" spans="1:23" x14ac:dyDescent="0.25">
      <c r="A2254" s="3" t="s">
        <v>1041</v>
      </c>
      <c r="B2254" s="3" t="s">
        <v>1042</v>
      </c>
      <c r="C2254" s="3" t="s">
        <v>3159</v>
      </c>
      <c r="D2254" s="3" t="s">
        <v>2831</v>
      </c>
      <c r="E2254" s="4" t="s">
        <v>1026</v>
      </c>
      <c r="F2254" s="3" t="s">
        <v>1055</v>
      </c>
      <c r="G2254" s="3" t="s">
        <v>1052</v>
      </c>
      <c r="H2254" s="3" t="s">
        <v>1020</v>
      </c>
      <c r="I2254" s="3" t="s">
        <v>1021</v>
      </c>
      <c r="J2254" s="3" t="s">
        <v>1022</v>
      </c>
      <c r="K2254" s="3" t="s">
        <v>1023</v>
      </c>
      <c r="L2254" s="5">
        <v>10</v>
      </c>
      <c r="M2254" s="4">
        <v>3</v>
      </c>
      <c r="N2254" s="5">
        <v>3.4125000000000001</v>
      </c>
      <c r="O2254" s="5">
        <v>1.1375</v>
      </c>
      <c r="P2254" s="4">
        <v>52</v>
      </c>
      <c r="Q2254" s="6">
        <v>5.7692307692307701</v>
      </c>
      <c r="R2254" s="7">
        <v>1.0192307692307701</v>
      </c>
      <c r="S2254" s="6">
        <v>0</v>
      </c>
      <c r="T2254" s="5">
        <v>0</v>
      </c>
      <c r="U2254" s="5">
        <v>0</v>
      </c>
      <c r="V2254" s="5">
        <f t="shared" si="43"/>
        <v>3.4125000000000001</v>
      </c>
      <c r="W2254" s="4">
        <v>0</v>
      </c>
    </row>
    <row r="2255" spans="1:23" x14ac:dyDescent="0.25">
      <c r="A2255" s="3" t="s">
        <v>1041</v>
      </c>
      <c r="B2255" s="3" t="s">
        <v>1042</v>
      </c>
      <c r="C2255" s="3" t="s">
        <v>3160</v>
      </c>
      <c r="D2255" s="3" t="s">
        <v>367</v>
      </c>
      <c r="E2255" s="4" t="s">
        <v>1026</v>
      </c>
      <c r="F2255" s="3" t="s">
        <v>25</v>
      </c>
      <c r="G2255" s="3" t="s">
        <v>311</v>
      </c>
      <c r="H2255" s="3" t="s">
        <v>1020</v>
      </c>
      <c r="I2255" s="3" t="s">
        <v>1029</v>
      </c>
      <c r="J2255" s="3" t="s">
        <v>1022</v>
      </c>
      <c r="K2255" s="3" t="s">
        <v>1025</v>
      </c>
      <c r="L2255" s="5">
        <v>10</v>
      </c>
      <c r="M2255" s="4">
        <v>1</v>
      </c>
      <c r="N2255" s="5">
        <v>3.85</v>
      </c>
      <c r="O2255" s="5">
        <v>3.85</v>
      </c>
      <c r="P2255" s="4">
        <v>749</v>
      </c>
      <c r="Q2255" s="6">
        <v>0.13351134846461901</v>
      </c>
      <c r="R2255" s="7">
        <v>1.1663551401869201</v>
      </c>
      <c r="S2255" s="6">
        <v>0</v>
      </c>
      <c r="T2255" s="5">
        <v>0</v>
      </c>
      <c r="U2255" s="5">
        <v>0</v>
      </c>
      <c r="V2255" s="5">
        <f t="shared" si="43"/>
        <v>3.85</v>
      </c>
      <c r="W2255" s="4">
        <v>0</v>
      </c>
    </row>
    <row r="2256" spans="1:23" x14ac:dyDescent="0.25">
      <c r="A2256" s="3" t="s">
        <v>1041</v>
      </c>
      <c r="B2256" s="3" t="s">
        <v>1042</v>
      </c>
      <c r="C2256" s="3" t="s">
        <v>3161</v>
      </c>
      <c r="D2256" s="3" t="s">
        <v>368</v>
      </c>
      <c r="E2256" s="4" t="s">
        <v>1026</v>
      </c>
      <c r="F2256" s="3" t="s">
        <v>1216</v>
      </c>
      <c r="G2256" s="3" t="s">
        <v>1028</v>
      </c>
      <c r="H2256" s="3" t="s">
        <v>1020</v>
      </c>
      <c r="I2256" s="3" t="s">
        <v>99</v>
      </c>
      <c r="J2256" s="3" t="s">
        <v>1022</v>
      </c>
      <c r="K2256" s="3" t="s">
        <v>1025</v>
      </c>
      <c r="L2256" s="5">
        <v>10</v>
      </c>
      <c r="M2256" s="4">
        <v>1</v>
      </c>
      <c r="N2256" s="5">
        <v>4.125</v>
      </c>
      <c r="O2256" s="5">
        <v>4.125</v>
      </c>
      <c r="P2256" s="4">
        <v>63</v>
      </c>
      <c r="Q2256" s="6">
        <v>1.5873015873015901</v>
      </c>
      <c r="R2256" s="7">
        <v>1.39047619047619</v>
      </c>
      <c r="S2256" s="6">
        <v>0</v>
      </c>
      <c r="T2256" s="5">
        <v>0</v>
      </c>
      <c r="U2256" s="5">
        <v>0</v>
      </c>
      <c r="V2256" s="5">
        <f t="shared" si="43"/>
        <v>4.125</v>
      </c>
      <c r="W2256" s="4">
        <v>0</v>
      </c>
    </row>
    <row r="2257" spans="1:23" x14ac:dyDescent="0.25">
      <c r="A2257" s="3" t="s">
        <v>1041</v>
      </c>
      <c r="B2257" s="3" t="s">
        <v>1042</v>
      </c>
      <c r="C2257" s="3" t="s">
        <v>3162</v>
      </c>
      <c r="D2257" s="3" t="s">
        <v>502</v>
      </c>
      <c r="E2257" s="4" t="s">
        <v>1026</v>
      </c>
      <c r="F2257" s="3" t="s">
        <v>25</v>
      </c>
      <c r="G2257" s="3" t="s">
        <v>68</v>
      </c>
      <c r="H2257" s="3" t="s">
        <v>1020</v>
      </c>
      <c r="I2257" s="3" t="s">
        <v>1029</v>
      </c>
      <c r="J2257" s="3" t="s">
        <v>1022</v>
      </c>
      <c r="K2257" s="3" t="s">
        <v>1025</v>
      </c>
      <c r="L2257" s="5">
        <v>10</v>
      </c>
      <c r="M2257" s="4">
        <v>3</v>
      </c>
      <c r="N2257" s="5">
        <v>4.1749999874999997</v>
      </c>
      <c r="O2257" s="5">
        <v>1.3916666624999998</v>
      </c>
      <c r="P2257" s="4">
        <v>93</v>
      </c>
      <c r="Q2257" s="6">
        <v>3.2258064516128999</v>
      </c>
      <c r="R2257" s="7">
        <v>2.5225806451612902</v>
      </c>
      <c r="S2257" s="6">
        <v>0</v>
      </c>
      <c r="T2257" s="5">
        <v>0</v>
      </c>
      <c r="U2257" s="5">
        <v>0</v>
      </c>
      <c r="V2257" s="5">
        <f t="shared" si="43"/>
        <v>4.1749999874999997</v>
      </c>
      <c r="W2257" s="4">
        <v>0</v>
      </c>
    </row>
    <row r="2258" spans="1:23" x14ac:dyDescent="0.25">
      <c r="A2258" s="3" t="s">
        <v>1041</v>
      </c>
      <c r="B2258" s="3" t="s">
        <v>1042</v>
      </c>
      <c r="C2258" s="3" t="s">
        <v>3163</v>
      </c>
      <c r="D2258" s="3" t="s">
        <v>580</v>
      </c>
      <c r="E2258" s="4" t="s">
        <v>1026</v>
      </c>
      <c r="F2258" s="3" t="s">
        <v>25</v>
      </c>
      <c r="G2258" s="3" t="s">
        <v>68</v>
      </c>
      <c r="H2258" s="3" t="s">
        <v>1020</v>
      </c>
      <c r="I2258" s="3" t="s">
        <v>1029</v>
      </c>
      <c r="J2258" s="3" t="s">
        <v>1022</v>
      </c>
      <c r="K2258" s="3" t="s">
        <v>1025</v>
      </c>
      <c r="L2258" s="5">
        <v>10</v>
      </c>
      <c r="M2258" s="4">
        <v>1</v>
      </c>
      <c r="N2258" s="5">
        <v>4.4124999999999996</v>
      </c>
      <c r="O2258" s="5">
        <v>4.4124999999999996</v>
      </c>
      <c r="P2258" s="4">
        <v>147</v>
      </c>
      <c r="Q2258" s="6">
        <v>0.68027210884353695</v>
      </c>
      <c r="R2258" s="7">
        <v>1.6952380952381001</v>
      </c>
      <c r="S2258" s="6">
        <v>0</v>
      </c>
      <c r="T2258" s="5">
        <v>0</v>
      </c>
      <c r="U2258" s="5">
        <v>0</v>
      </c>
      <c r="V2258" s="5">
        <f t="shared" si="43"/>
        <v>4.4124999999999996</v>
      </c>
      <c r="W2258" s="4">
        <v>0</v>
      </c>
    </row>
    <row r="2259" spans="1:23" x14ac:dyDescent="0.25">
      <c r="A2259" s="3" t="s">
        <v>1041</v>
      </c>
      <c r="B2259" s="3" t="s">
        <v>1042</v>
      </c>
      <c r="C2259" s="3" t="s">
        <v>3164</v>
      </c>
      <c r="D2259" s="3" t="s">
        <v>532</v>
      </c>
      <c r="E2259" s="4" t="s">
        <v>1026</v>
      </c>
      <c r="F2259" s="3" t="s">
        <v>25</v>
      </c>
      <c r="G2259" s="3" t="s">
        <v>1221</v>
      </c>
      <c r="H2259" s="3" t="s">
        <v>1020</v>
      </c>
      <c r="I2259" s="3" t="s">
        <v>1029</v>
      </c>
      <c r="J2259" s="3" t="s">
        <v>1022</v>
      </c>
      <c r="K2259" s="3" t="s">
        <v>1025</v>
      </c>
      <c r="L2259" s="5">
        <v>10</v>
      </c>
      <c r="M2259" s="4">
        <v>1</v>
      </c>
      <c r="N2259" s="5">
        <v>4.55</v>
      </c>
      <c r="O2259" s="5">
        <v>4.55</v>
      </c>
      <c r="P2259" s="4">
        <v>11</v>
      </c>
      <c r="Q2259" s="6">
        <v>9.0909090909090899</v>
      </c>
      <c r="R2259" s="7">
        <v>1.72727272727273</v>
      </c>
      <c r="S2259" s="6">
        <v>0</v>
      </c>
      <c r="T2259" s="5">
        <v>0</v>
      </c>
      <c r="U2259" s="5">
        <v>0</v>
      </c>
      <c r="V2259" s="5">
        <f t="shared" si="43"/>
        <v>4.55</v>
      </c>
      <c r="W2259" s="4">
        <v>0</v>
      </c>
    </row>
    <row r="2260" spans="1:23" x14ac:dyDescent="0.25">
      <c r="A2260" s="3" t="s">
        <v>1041</v>
      </c>
      <c r="B2260" s="3" t="s">
        <v>1042</v>
      </c>
      <c r="C2260" s="3" t="s">
        <v>3165</v>
      </c>
      <c r="D2260" s="3" t="s">
        <v>2817</v>
      </c>
      <c r="E2260" s="4" t="s">
        <v>1026</v>
      </c>
      <c r="F2260" s="3" t="s">
        <v>25</v>
      </c>
      <c r="G2260" s="3" t="s">
        <v>1221</v>
      </c>
      <c r="H2260" s="3" t="s">
        <v>1020</v>
      </c>
      <c r="I2260" s="3" t="s">
        <v>1029</v>
      </c>
      <c r="J2260" s="3" t="s">
        <v>1022</v>
      </c>
      <c r="K2260" s="3" t="s">
        <v>1025</v>
      </c>
      <c r="L2260" s="5">
        <v>10</v>
      </c>
      <c r="M2260" s="4">
        <v>2</v>
      </c>
      <c r="N2260" s="5">
        <v>4.6124999999999998</v>
      </c>
      <c r="O2260" s="5">
        <v>2.3062499999999999</v>
      </c>
      <c r="P2260" s="4">
        <v>92</v>
      </c>
      <c r="Q2260" s="6">
        <v>2.1739130434782599</v>
      </c>
      <c r="R2260" s="7">
        <v>2.2076086956521701</v>
      </c>
      <c r="S2260" s="6">
        <v>0</v>
      </c>
      <c r="T2260" s="5">
        <v>0</v>
      </c>
      <c r="U2260" s="5">
        <v>0</v>
      </c>
      <c r="V2260" s="5">
        <f t="shared" si="43"/>
        <v>4.6124999999999998</v>
      </c>
      <c r="W2260" s="4">
        <v>0</v>
      </c>
    </row>
    <row r="2261" spans="1:23" x14ac:dyDescent="0.25">
      <c r="A2261" s="3" t="s">
        <v>1041</v>
      </c>
      <c r="B2261" s="3" t="s">
        <v>1042</v>
      </c>
      <c r="C2261" s="3" t="s">
        <v>3166</v>
      </c>
      <c r="D2261" s="3" t="s">
        <v>420</v>
      </c>
      <c r="E2261" s="4" t="s">
        <v>1026</v>
      </c>
      <c r="F2261" s="3" t="s">
        <v>1216</v>
      </c>
      <c r="G2261" s="3" t="s">
        <v>1028</v>
      </c>
      <c r="H2261" s="3" t="s">
        <v>1020</v>
      </c>
      <c r="I2261" s="3" t="s">
        <v>99</v>
      </c>
      <c r="J2261" s="3" t="s">
        <v>1022</v>
      </c>
      <c r="K2261" s="3" t="s">
        <v>1025</v>
      </c>
      <c r="L2261" s="5">
        <v>10</v>
      </c>
      <c r="M2261" s="4">
        <v>1</v>
      </c>
      <c r="N2261" s="5">
        <v>4.7374999999999998</v>
      </c>
      <c r="O2261" s="5">
        <v>4.7374999999999998</v>
      </c>
      <c r="P2261" s="4">
        <v>52</v>
      </c>
      <c r="Q2261" s="6">
        <v>1.92307692307692</v>
      </c>
      <c r="R2261" s="7">
        <v>1.53076923076923</v>
      </c>
      <c r="S2261" s="6">
        <v>0</v>
      </c>
      <c r="T2261" s="5">
        <v>0</v>
      </c>
      <c r="U2261" s="5">
        <v>0</v>
      </c>
      <c r="V2261" s="5">
        <f t="shared" si="43"/>
        <v>4.7374999999999998</v>
      </c>
      <c r="W2261" s="4">
        <v>0</v>
      </c>
    </row>
    <row r="2262" spans="1:23" x14ac:dyDescent="0.25">
      <c r="A2262" s="3" t="s">
        <v>1041</v>
      </c>
      <c r="B2262" s="3" t="s">
        <v>1042</v>
      </c>
      <c r="C2262" s="3" t="s">
        <v>3167</v>
      </c>
      <c r="D2262" s="3" t="s">
        <v>452</v>
      </c>
      <c r="E2262" s="4" t="s">
        <v>1026</v>
      </c>
      <c r="F2262" s="3" t="s">
        <v>1216</v>
      </c>
      <c r="G2262" s="3" t="s">
        <v>17</v>
      </c>
      <c r="H2262" s="3" t="s">
        <v>1020</v>
      </c>
      <c r="I2262" s="3" t="s">
        <v>1047</v>
      </c>
      <c r="J2262" s="3" t="s">
        <v>1022</v>
      </c>
      <c r="K2262" s="3" t="s">
        <v>1025</v>
      </c>
      <c r="L2262" s="5">
        <v>10</v>
      </c>
      <c r="M2262" s="4">
        <v>1</v>
      </c>
      <c r="N2262" s="5">
        <v>4.8375000000000004</v>
      </c>
      <c r="O2262" s="5">
        <v>4.8375000000000004</v>
      </c>
      <c r="P2262" s="4">
        <v>20</v>
      </c>
      <c r="Q2262" s="6">
        <v>5</v>
      </c>
      <c r="R2262" s="7">
        <v>2.9550000000000001</v>
      </c>
      <c r="S2262" s="6">
        <v>0</v>
      </c>
      <c r="T2262" s="5">
        <v>0</v>
      </c>
      <c r="U2262" s="5">
        <v>0</v>
      </c>
      <c r="V2262" s="5">
        <f t="shared" si="43"/>
        <v>4.8375000000000004</v>
      </c>
      <c r="W2262" s="4">
        <v>0</v>
      </c>
    </row>
    <row r="2263" spans="1:23" x14ac:dyDescent="0.25">
      <c r="A2263" s="3" t="s">
        <v>1041</v>
      </c>
      <c r="B2263" s="3" t="s">
        <v>1042</v>
      </c>
      <c r="C2263" s="3" t="s">
        <v>3168</v>
      </c>
      <c r="D2263" s="3" t="s">
        <v>406</v>
      </c>
      <c r="E2263" s="4" t="s">
        <v>1026</v>
      </c>
      <c r="F2263" s="3" t="s">
        <v>1216</v>
      </c>
      <c r="G2263" s="3" t="s">
        <v>1028</v>
      </c>
      <c r="H2263" s="3" t="s">
        <v>1020</v>
      </c>
      <c r="I2263" s="3" t="s">
        <v>99</v>
      </c>
      <c r="J2263" s="3" t="s">
        <v>1022</v>
      </c>
      <c r="K2263" s="3" t="s">
        <v>1025</v>
      </c>
      <c r="L2263" s="5">
        <v>10</v>
      </c>
      <c r="M2263" s="4">
        <v>1</v>
      </c>
      <c r="N2263" s="5">
        <v>4.95</v>
      </c>
      <c r="O2263" s="5">
        <v>4.95</v>
      </c>
      <c r="P2263" s="4">
        <v>4</v>
      </c>
      <c r="Q2263" s="6">
        <v>25</v>
      </c>
      <c r="R2263" s="7">
        <v>3.5</v>
      </c>
      <c r="S2263" s="6">
        <v>0</v>
      </c>
      <c r="T2263" s="5">
        <v>0</v>
      </c>
      <c r="U2263" s="5">
        <v>0</v>
      </c>
      <c r="V2263" s="5">
        <f t="shared" si="43"/>
        <v>4.95</v>
      </c>
      <c r="W2263" s="4">
        <v>0</v>
      </c>
    </row>
    <row r="2264" spans="1:23" x14ac:dyDescent="0.25">
      <c r="A2264" s="3" t="s">
        <v>1041</v>
      </c>
      <c r="B2264" s="3" t="s">
        <v>1042</v>
      </c>
      <c r="C2264" s="3" t="s">
        <v>3169</v>
      </c>
      <c r="D2264" s="3" t="s">
        <v>481</v>
      </c>
      <c r="E2264" s="4" t="s">
        <v>1026</v>
      </c>
      <c r="F2264" s="3" t="s">
        <v>25</v>
      </c>
      <c r="G2264" s="3" t="s">
        <v>311</v>
      </c>
      <c r="H2264" s="3" t="s">
        <v>1020</v>
      </c>
      <c r="I2264" s="3" t="s">
        <v>1029</v>
      </c>
      <c r="J2264" s="3" t="s">
        <v>1022</v>
      </c>
      <c r="K2264" s="3" t="s">
        <v>1025</v>
      </c>
      <c r="L2264" s="5">
        <v>10</v>
      </c>
      <c r="M2264" s="4">
        <v>3</v>
      </c>
      <c r="N2264" s="5">
        <v>4.9874999999999998</v>
      </c>
      <c r="O2264" s="5">
        <v>1.6625000000000001</v>
      </c>
      <c r="P2264" s="4">
        <v>212</v>
      </c>
      <c r="Q2264" s="6">
        <v>1.4150943396226401</v>
      </c>
      <c r="R2264" s="7">
        <v>1.4089622641509401</v>
      </c>
      <c r="S2264" s="6">
        <v>0</v>
      </c>
      <c r="T2264" s="5">
        <v>0</v>
      </c>
      <c r="U2264" s="5">
        <v>0</v>
      </c>
      <c r="V2264" s="5">
        <f t="shared" si="43"/>
        <v>4.9874999999999998</v>
      </c>
      <c r="W2264" s="4">
        <v>0</v>
      </c>
    </row>
    <row r="2265" spans="1:23" x14ac:dyDescent="0.25">
      <c r="A2265" s="3" t="s">
        <v>1041</v>
      </c>
      <c r="B2265" s="3" t="s">
        <v>1042</v>
      </c>
      <c r="C2265" s="3" t="s">
        <v>3170</v>
      </c>
      <c r="D2265" s="3" t="s">
        <v>468</v>
      </c>
      <c r="E2265" s="4" t="s">
        <v>1026</v>
      </c>
      <c r="F2265" s="3" t="s">
        <v>25</v>
      </c>
      <c r="G2265" s="3" t="s">
        <v>1234</v>
      </c>
      <c r="H2265" s="3" t="s">
        <v>1020</v>
      </c>
      <c r="I2265" s="3" t="s">
        <v>1029</v>
      </c>
      <c r="J2265" s="3" t="s">
        <v>1022</v>
      </c>
      <c r="K2265" s="3" t="s">
        <v>1023</v>
      </c>
      <c r="L2265" s="5">
        <v>10</v>
      </c>
      <c r="M2265" s="4">
        <v>2</v>
      </c>
      <c r="N2265" s="5">
        <v>5.0875000000000004</v>
      </c>
      <c r="O2265" s="5">
        <v>2.5437500000000002</v>
      </c>
      <c r="P2265" s="4">
        <v>62</v>
      </c>
      <c r="Q2265" s="6">
        <v>3.2258064516128999</v>
      </c>
      <c r="R2265" s="7">
        <v>1.1112903225806501</v>
      </c>
      <c r="S2265" s="6">
        <v>0</v>
      </c>
      <c r="T2265" s="5">
        <v>0</v>
      </c>
      <c r="U2265" s="5">
        <v>0</v>
      </c>
      <c r="V2265" s="5">
        <f t="shared" si="43"/>
        <v>5.0875000000000004</v>
      </c>
      <c r="W2265" s="4">
        <v>0</v>
      </c>
    </row>
    <row r="2266" spans="1:23" x14ac:dyDescent="0.25">
      <c r="A2266" s="3" t="s">
        <v>1041</v>
      </c>
      <c r="B2266" s="3" t="s">
        <v>1042</v>
      </c>
      <c r="C2266" s="3" t="s">
        <v>3171</v>
      </c>
      <c r="D2266" s="3" t="s">
        <v>384</v>
      </c>
      <c r="E2266" s="4" t="s">
        <v>1026</v>
      </c>
      <c r="F2266" s="3" t="s">
        <v>1216</v>
      </c>
      <c r="G2266" s="3" t="s">
        <v>17</v>
      </c>
      <c r="H2266" s="3" t="s">
        <v>1020</v>
      </c>
      <c r="I2266" s="3" t="s">
        <v>1047</v>
      </c>
      <c r="J2266" s="3" t="s">
        <v>1022</v>
      </c>
      <c r="K2266" s="3" t="s">
        <v>1025</v>
      </c>
      <c r="L2266" s="5">
        <v>10</v>
      </c>
      <c r="M2266" s="4">
        <v>3</v>
      </c>
      <c r="N2266" s="5">
        <v>5.1249999749999997</v>
      </c>
      <c r="O2266" s="5">
        <v>1.7083333249999999</v>
      </c>
      <c r="P2266" s="4">
        <v>196</v>
      </c>
      <c r="Q2266" s="6">
        <v>1.53061224489796</v>
      </c>
      <c r="R2266" s="7">
        <v>1.1150510204081601</v>
      </c>
      <c r="S2266" s="6">
        <v>0</v>
      </c>
      <c r="T2266" s="5">
        <v>0</v>
      </c>
      <c r="U2266" s="5">
        <v>0</v>
      </c>
      <c r="V2266" s="5">
        <f t="shared" si="43"/>
        <v>5.1249999749999997</v>
      </c>
      <c r="W2266" s="4">
        <v>0</v>
      </c>
    </row>
    <row r="2267" spans="1:23" x14ac:dyDescent="0.25">
      <c r="A2267" s="3" t="s">
        <v>1041</v>
      </c>
      <c r="B2267" s="3" t="s">
        <v>1042</v>
      </c>
      <c r="C2267" s="3" t="s">
        <v>3172</v>
      </c>
      <c r="D2267" s="3" t="s">
        <v>473</v>
      </c>
      <c r="E2267" s="4" t="s">
        <v>1026</v>
      </c>
      <c r="F2267" s="3" t="s">
        <v>25</v>
      </c>
      <c r="G2267" s="3" t="s">
        <v>68</v>
      </c>
      <c r="H2267" s="3" t="s">
        <v>1020</v>
      </c>
      <c r="I2267" s="3" t="s">
        <v>1029</v>
      </c>
      <c r="J2267" s="3" t="s">
        <v>1022</v>
      </c>
      <c r="K2267" s="3" t="s">
        <v>1025</v>
      </c>
      <c r="L2267" s="5">
        <v>10</v>
      </c>
      <c r="M2267" s="4">
        <v>2</v>
      </c>
      <c r="N2267" s="5">
        <v>5.4625000000000004</v>
      </c>
      <c r="O2267" s="5">
        <v>2.7312500000000002</v>
      </c>
      <c r="P2267" s="4">
        <v>46</v>
      </c>
      <c r="Q2267" s="6">
        <v>4.3478260869565197</v>
      </c>
      <c r="R2267" s="7">
        <v>1.12608695652174</v>
      </c>
      <c r="S2267" s="6">
        <v>0</v>
      </c>
      <c r="T2267" s="5">
        <v>0</v>
      </c>
      <c r="U2267" s="5">
        <v>0</v>
      </c>
      <c r="V2267" s="5">
        <f t="shared" si="43"/>
        <v>5.4625000000000004</v>
      </c>
      <c r="W2267" s="4">
        <v>0</v>
      </c>
    </row>
    <row r="2268" spans="1:23" x14ac:dyDescent="0.25">
      <c r="A2268" s="3" t="s">
        <v>1041</v>
      </c>
      <c r="B2268" s="3" t="s">
        <v>1042</v>
      </c>
      <c r="C2268" s="3" t="s">
        <v>3173</v>
      </c>
      <c r="D2268" s="3" t="s">
        <v>2812</v>
      </c>
      <c r="E2268" s="4" t="s">
        <v>1026</v>
      </c>
      <c r="F2268" s="3" t="s">
        <v>25</v>
      </c>
      <c r="G2268" s="3" t="s">
        <v>1234</v>
      </c>
      <c r="H2268" s="3" t="s">
        <v>1020</v>
      </c>
      <c r="I2268" s="3" t="s">
        <v>1029</v>
      </c>
      <c r="J2268" s="3" t="s">
        <v>1022</v>
      </c>
      <c r="K2268" s="3" t="s">
        <v>1023</v>
      </c>
      <c r="L2268" s="5">
        <v>10</v>
      </c>
      <c r="M2268" s="4">
        <v>4</v>
      </c>
      <c r="N2268" s="5">
        <v>5.5625</v>
      </c>
      <c r="O2268" s="5">
        <v>1.390625</v>
      </c>
      <c r="P2268" s="4">
        <v>203</v>
      </c>
      <c r="Q2268" s="6">
        <v>1.97044334975369</v>
      </c>
      <c r="R2268" s="7">
        <v>1.0685714285714301</v>
      </c>
      <c r="S2268" s="6">
        <v>0</v>
      </c>
      <c r="T2268" s="5">
        <v>0</v>
      </c>
      <c r="U2268" s="5">
        <v>0</v>
      </c>
      <c r="V2268" s="5">
        <f t="shared" si="43"/>
        <v>5.5625</v>
      </c>
      <c r="W2268" s="4">
        <v>0</v>
      </c>
    </row>
    <row r="2269" spans="1:23" x14ac:dyDescent="0.25">
      <c r="A2269" s="3" t="s">
        <v>1041</v>
      </c>
      <c r="B2269" s="3" t="s">
        <v>1042</v>
      </c>
      <c r="C2269" s="3" t="s">
        <v>3174</v>
      </c>
      <c r="D2269" s="3" t="s">
        <v>3175</v>
      </c>
      <c r="E2269" s="4" t="s">
        <v>1026</v>
      </c>
      <c r="F2269" s="3" t="s">
        <v>1241</v>
      </c>
      <c r="G2269" s="3" t="s">
        <v>3831</v>
      </c>
      <c r="H2269" s="3" t="s">
        <v>1020</v>
      </c>
      <c r="I2269" s="3" t="s">
        <v>1047</v>
      </c>
      <c r="J2269" s="3" t="s">
        <v>1022</v>
      </c>
      <c r="K2269" s="3" t="s">
        <v>1025</v>
      </c>
      <c r="L2269" s="5">
        <v>10</v>
      </c>
      <c r="M2269" s="4">
        <v>1</v>
      </c>
      <c r="N2269" s="5">
        <v>5.625</v>
      </c>
      <c r="O2269" s="5">
        <v>5.625</v>
      </c>
      <c r="P2269" s="4">
        <v>31</v>
      </c>
      <c r="Q2269" s="6">
        <v>3.2258064516128999</v>
      </c>
      <c r="R2269" s="7">
        <v>1.7096774193548401</v>
      </c>
      <c r="S2269" s="6">
        <v>0</v>
      </c>
      <c r="T2269" s="5">
        <v>0</v>
      </c>
      <c r="U2269" s="5">
        <v>0</v>
      </c>
      <c r="V2269" s="5">
        <f t="shared" si="43"/>
        <v>5.625</v>
      </c>
      <c r="W2269" s="4">
        <v>0</v>
      </c>
    </row>
    <row r="2270" spans="1:23" x14ac:dyDescent="0.25">
      <c r="A2270" s="3" t="s">
        <v>1041</v>
      </c>
      <c r="B2270" s="3" t="s">
        <v>1042</v>
      </c>
      <c r="C2270" s="3" t="s">
        <v>3176</v>
      </c>
      <c r="D2270" s="3" t="s">
        <v>3177</v>
      </c>
      <c r="E2270" s="4" t="s">
        <v>1026</v>
      </c>
      <c r="F2270" s="3" t="s">
        <v>1216</v>
      </c>
      <c r="G2270" s="3" t="s">
        <v>50</v>
      </c>
      <c r="H2270" s="3" t="s">
        <v>1020</v>
      </c>
      <c r="I2270" s="3" t="s">
        <v>1029</v>
      </c>
      <c r="J2270" s="3" t="s">
        <v>1022</v>
      </c>
      <c r="K2270" s="3" t="s">
        <v>1023</v>
      </c>
      <c r="L2270" s="5">
        <v>10</v>
      </c>
      <c r="M2270" s="4">
        <v>6</v>
      </c>
      <c r="N2270" s="5">
        <v>5.7374999999999998</v>
      </c>
      <c r="O2270" s="5">
        <v>0.95625000000000004</v>
      </c>
      <c r="P2270" s="4">
        <v>12</v>
      </c>
      <c r="Q2270" s="6">
        <v>50</v>
      </c>
      <c r="R2270" s="7">
        <v>1</v>
      </c>
      <c r="S2270" s="6">
        <v>0</v>
      </c>
      <c r="T2270" s="5">
        <v>0</v>
      </c>
      <c r="U2270" s="5">
        <v>0</v>
      </c>
      <c r="V2270" s="5">
        <f t="shared" si="43"/>
        <v>5.7374999999999998</v>
      </c>
      <c r="W2270" s="4">
        <v>0</v>
      </c>
    </row>
    <row r="2271" spans="1:23" x14ac:dyDescent="0.25">
      <c r="A2271" s="3" t="s">
        <v>1041</v>
      </c>
      <c r="B2271" s="3" t="s">
        <v>1042</v>
      </c>
      <c r="C2271" s="3" t="s">
        <v>3178</v>
      </c>
      <c r="D2271" s="3" t="s">
        <v>479</v>
      </c>
      <c r="E2271" s="4" t="s">
        <v>1026</v>
      </c>
      <c r="F2271" s="3" t="s">
        <v>25</v>
      </c>
      <c r="G2271" s="3" t="s">
        <v>311</v>
      </c>
      <c r="H2271" s="3" t="s">
        <v>1020</v>
      </c>
      <c r="I2271" s="3" t="s">
        <v>1029</v>
      </c>
      <c r="J2271" s="3" t="s">
        <v>1022</v>
      </c>
      <c r="K2271" s="3" t="s">
        <v>1025</v>
      </c>
      <c r="L2271" s="5">
        <v>10</v>
      </c>
      <c r="M2271" s="4">
        <v>3</v>
      </c>
      <c r="N2271" s="5">
        <v>6</v>
      </c>
      <c r="O2271" s="5">
        <v>2</v>
      </c>
      <c r="P2271" s="4">
        <v>54</v>
      </c>
      <c r="Q2271" s="6">
        <v>5.5555555555555598</v>
      </c>
      <c r="R2271" s="7">
        <v>1.0888888888888899</v>
      </c>
      <c r="S2271" s="6">
        <v>0</v>
      </c>
      <c r="T2271" s="5">
        <v>0</v>
      </c>
      <c r="U2271" s="5">
        <v>0</v>
      </c>
      <c r="V2271" s="5">
        <f t="shared" si="43"/>
        <v>6</v>
      </c>
      <c r="W2271" s="4">
        <v>0</v>
      </c>
    </row>
    <row r="2272" spans="1:23" x14ac:dyDescent="0.25">
      <c r="A2272" s="3" t="s">
        <v>1041</v>
      </c>
      <c r="B2272" s="3" t="s">
        <v>1042</v>
      </c>
      <c r="C2272" s="3" t="s">
        <v>3179</v>
      </c>
      <c r="D2272" s="3" t="s">
        <v>370</v>
      </c>
      <c r="E2272" s="4" t="s">
        <v>1026</v>
      </c>
      <c r="F2272" s="3" t="s">
        <v>25</v>
      </c>
      <c r="G2272" s="3" t="s">
        <v>1221</v>
      </c>
      <c r="H2272" s="3" t="s">
        <v>1020</v>
      </c>
      <c r="I2272" s="3" t="s">
        <v>1029</v>
      </c>
      <c r="J2272" s="3" t="s">
        <v>1022</v>
      </c>
      <c r="K2272" s="3" t="s">
        <v>1025</v>
      </c>
      <c r="L2272" s="5">
        <v>10</v>
      </c>
      <c r="M2272" s="4">
        <v>4</v>
      </c>
      <c r="N2272" s="5">
        <v>6.6</v>
      </c>
      <c r="O2272" s="5">
        <v>1.65</v>
      </c>
      <c r="P2272" s="4">
        <v>11</v>
      </c>
      <c r="Q2272" s="6">
        <v>36.363636363636402</v>
      </c>
      <c r="R2272" s="7">
        <v>1</v>
      </c>
      <c r="S2272" s="6">
        <v>0</v>
      </c>
      <c r="T2272" s="5">
        <v>0</v>
      </c>
      <c r="U2272" s="5">
        <v>0</v>
      </c>
      <c r="V2272" s="5">
        <f t="shared" si="43"/>
        <v>6.6</v>
      </c>
      <c r="W2272" s="4">
        <v>0</v>
      </c>
    </row>
    <row r="2273" spans="1:23" x14ac:dyDescent="0.25">
      <c r="A2273" s="3" t="s">
        <v>1041</v>
      </c>
      <c r="B2273" s="3" t="s">
        <v>1042</v>
      </c>
      <c r="C2273" s="3" t="s">
        <v>3180</v>
      </c>
      <c r="D2273" s="3" t="s">
        <v>2395</v>
      </c>
      <c r="E2273" s="4" t="s">
        <v>1026</v>
      </c>
      <c r="F2273" s="3" t="s">
        <v>1216</v>
      </c>
      <c r="G2273" s="3" t="s">
        <v>1028</v>
      </c>
      <c r="H2273" s="3" t="s">
        <v>1020</v>
      </c>
      <c r="I2273" s="3" t="s">
        <v>99</v>
      </c>
      <c r="J2273" s="3" t="s">
        <v>1022</v>
      </c>
      <c r="K2273" s="3" t="s">
        <v>1025</v>
      </c>
      <c r="L2273" s="5">
        <v>10</v>
      </c>
      <c r="M2273" s="4">
        <v>3</v>
      </c>
      <c r="N2273" s="5">
        <v>6.7624999875000009</v>
      </c>
      <c r="O2273" s="5">
        <v>2.2541666625000003</v>
      </c>
      <c r="P2273" s="4">
        <v>315</v>
      </c>
      <c r="Q2273" s="6">
        <v>0.952380952380952</v>
      </c>
      <c r="R2273" s="7">
        <v>1.0406349206349199</v>
      </c>
      <c r="S2273" s="6">
        <v>0</v>
      </c>
      <c r="T2273" s="5">
        <v>0</v>
      </c>
      <c r="U2273" s="5">
        <v>0</v>
      </c>
      <c r="V2273" s="5">
        <f t="shared" si="43"/>
        <v>6.7624999875000009</v>
      </c>
      <c r="W2273" s="4">
        <v>0</v>
      </c>
    </row>
    <row r="2274" spans="1:23" x14ac:dyDescent="0.25">
      <c r="A2274" s="3" t="s">
        <v>1041</v>
      </c>
      <c r="B2274" s="3" t="s">
        <v>1042</v>
      </c>
      <c r="C2274" s="3" t="s">
        <v>3181</v>
      </c>
      <c r="D2274" s="3" t="s">
        <v>2388</v>
      </c>
      <c r="E2274" s="4" t="s">
        <v>1026</v>
      </c>
      <c r="F2274" s="3" t="s">
        <v>25</v>
      </c>
      <c r="G2274" s="3" t="s">
        <v>1221</v>
      </c>
      <c r="H2274" s="3" t="s">
        <v>1020</v>
      </c>
      <c r="I2274" s="3" t="s">
        <v>1029</v>
      </c>
      <c r="J2274" s="3" t="s">
        <v>1022</v>
      </c>
      <c r="K2274" s="3" t="s">
        <v>1025</v>
      </c>
      <c r="L2274" s="5">
        <v>10</v>
      </c>
      <c r="M2274" s="4">
        <v>4</v>
      </c>
      <c r="N2274" s="5">
        <v>6.7874999999999996</v>
      </c>
      <c r="O2274" s="5">
        <v>1.6968749999999999</v>
      </c>
      <c r="P2274" s="4">
        <v>69</v>
      </c>
      <c r="Q2274" s="6">
        <v>5.7971014492753596</v>
      </c>
      <c r="R2274" s="7">
        <v>1.08405797101449</v>
      </c>
      <c r="S2274" s="6">
        <v>0</v>
      </c>
      <c r="T2274" s="5">
        <v>0</v>
      </c>
      <c r="U2274" s="5">
        <v>0</v>
      </c>
      <c r="V2274" s="5">
        <f t="shared" si="43"/>
        <v>6.7874999999999996</v>
      </c>
      <c r="W2274" s="4">
        <v>0</v>
      </c>
    </row>
    <row r="2275" spans="1:23" x14ac:dyDescent="0.25">
      <c r="A2275" s="3" t="s">
        <v>1041</v>
      </c>
      <c r="B2275" s="3" t="s">
        <v>1042</v>
      </c>
      <c r="C2275" s="3" t="s">
        <v>3182</v>
      </c>
      <c r="D2275" s="3" t="s">
        <v>409</v>
      </c>
      <c r="E2275" s="4" t="s">
        <v>1026</v>
      </c>
      <c r="F2275" s="3" t="s">
        <v>1216</v>
      </c>
      <c r="G2275" s="3" t="s">
        <v>17</v>
      </c>
      <c r="H2275" s="3" t="s">
        <v>1020</v>
      </c>
      <c r="I2275" s="3" t="s">
        <v>1047</v>
      </c>
      <c r="J2275" s="3" t="s">
        <v>1022</v>
      </c>
      <c r="K2275" s="3" t="s">
        <v>1025</v>
      </c>
      <c r="L2275" s="5">
        <v>10</v>
      </c>
      <c r="M2275" s="4">
        <v>2</v>
      </c>
      <c r="N2275" s="5">
        <v>7.2249999999999996</v>
      </c>
      <c r="O2275" s="5">
        <v>3.6124999999999998</v>
      </c>
      <c r="P2275" s="4">
        <v>150</v>
      </c>
      <c r="Q2275" s="6">
        <v>1.3333333333333299</v>
      </c>
      <c r="R2275" s="7">
        <v>1.28266666666667</v>
      </c>
      <c r="S2275" s="6">
        <v>0</v>
      </c>
      <c r="T2275" s="5">
        <v>0</v>
      </c>
      <c r="U2275" s="5">
        <v>0</v>
      </c>
      <c r="V2275" s="5">
        <f t="shared" si="43"/>
        <v>7.2249999999999996</v>
      </c>
      <c r="W2275" s="4">
        <v>0</v>
      </c>
    </row>
    <row r="2276" spans="1:23" x14ac:dyDescent="0.25">
      <c r="A2276" s="3" t="s">
        <v>1041</v>
      </c>
      <c r="B2276" s="3" t="s">
        <v>1042</v>
      </c>
      <c r="C2276" s="3" t="s">
        <v>3183</v>
      </c>
      <c r="D2276" s="3" t="s">
        <v>363</v>
      </c>
      <c r="E2276" s="4" t="s">
        <v>1026</v>
      </c>
      <c r="F2276" s="3" t="s">
        <v>1216</v>
      </c>
      <c r="G2276" s="3" t="s">
        <v>50</v>
      </c>
      <c r="H2276" s="3" t="s">
        <v>1020</v>
      </c>
      <c r="I2276" s="3" t="s">
        <v>1029</v>
      </c>
      <c r="J2276" s="3" t="s">
        <v>1022</v>
      </c>
      <c r="K2276" s="3" t="s">
        <v>1023</v>
      </c>
      <c r="L2276" s="5">
        <v>10</v>
      </c>
      <c r="M2276" s="4">
        <v>6</v>
      </c>
      <c r="N2276" s="5">
        <v>7.35</v>
      </c>
      <c r="O2276" s="5">
        <v>1.2250000000000001</v>
      </c>
      <c r="P2276" s="4">
        <v>49</v>
      </c>
      <c r="Q2276" s="6">
        <v>12.244897959183699</v>
      </c>
      <c r="R2276" s="7">
        <v>1.0204081632653099</v>
      </c>
      <c r="S2276" s="6">
        <v>0</v>
      </c>
      <c r="T2276" s="5">
        <v>0</v>
      </c>
      <c r="U2276" s="5">
        <v>0</v>
      </c>
      <c r="V2276" s="5">
        <f t="shared" si="43"/>
        <v>7.35</v>
      </c>
      <c r="W2276" s="4">
        <v>0</v>
      </c>
    </row>
    <row r="2277" spans="1:23" x14ac:dyDescent="0.25">
      <c r="A2277" s="3" t="s">
        <v>1041</v>
      </c>
      <c r="B2277" s="3" t="s">
        <v>1042</v>
      </c>
      <c r="C2277" s="3" t="s">
        <v>3184</v>
      </c>
      <c r="D2277" s="3" t="s">
        <v>417</v>
      </c>
      <c r="E2277" s="4" t="s">
        <v>1026</v>
      </c>
      <c r="F2277" s="3" t="s">
        <v>1216</v>
      </c>
      <c r="G2277" s="3" t="s">
        <v>1028</v>
      </c>
      <c r="H2277" s="3" t="s">
        <v>1020</v>
      </c>
      <c r="I2277" s="3" t="s">
        <v>99</v>
      </c>
      <c r="J2277" s="3" t="s">
        <v>1022</v>
      </c>
      <c r="K2277" s="3" t="s">
        <v>1025</v>
      </c>
      <c r="L2277" s="5">
        <v>10</v>
      </c>
      <c r="M2277" s="4">
        <v>3</v>
      </c>
      <c r="N2277" s="5">
        <v>7.4874999750000004</v>
      </c>
      <c r="O2277" s="5">
        <v>2.495833325</v>
      </c>
      <c r="P2277" s="4">
        <v>155</v>
      </c>
      <c r="Q2277" s="6">
        <v>1.93548387096774</v>
      </c>
      <c r="R2277" s="7">
        <v>1.13483870967742</v>
      </c>
      <c r="S2277" s="6">
        <v>0</v>
      </c>
      <c r="T2277" s="5">
        <v>0</v>
      </c>
      <c r="U2277" s="5">
        <v>0</v>
      </c>
      <c r="V2277" s="5">
        <f t="shared" si="43"/>
        <v>7.4874999750000004</v>
      </c>
      <c r="W2277" s="4">
        <v>0</v>
      </c>
    </row>
    <row r="2278" spans="1:23" x14ac:dyDescent="0.25">
      <c r="A2278" s="3" t="s">
        <v>1041</v>
      </c>
      <c r="B2278" s="3" t="s">
        <v>1042</v>
      </c>
      <c r="C2278" s="3" t="s">
        <v>3185</v>
      </c>
      <c r="D2278" s="3" t="s">
        <v>2390</v>
      </c>
      <c r="E2278" s="4" t="s">
        <v>1026</v>
      </c>
      <c r="F2278" s="3" t="s">
        <v>1216</v>
      </c>
      <c r="G2278" s="3" t="s">
        <v>1028</v>
      </c>
      <c r="H2278" s="3" t="s">
        <v>1020</v>
      </c>
      <c r="I2278" s="3" t="s">
        <v>99</v>
      </c>
      <c r="J2278" s="3" t="s">
        <v>1022</v>
      </c>
      <c r="K2278" s="3" t="s">
        <v>1025</v>
      </c>
      <c r="L2278" s="5">
        <v>10</v>
      </c>
      <c r="M2278" s="4">
        <v>4</v>
      </c>
      <c r="N2278" s="5">
        <v>7.625</v>
      </c>
      <c r="O2278" s="5">
        <v>1.90625</v>
      </c>
      <c r="P2278" s="4">
        <v>488</v>
      </c>
      <c r="Q2278" s="6">
        <v>0.81967213114754101</v>
      </c>
      <c r="R2278" s="7">
        <v>1.1443852459016399</v>
      </c>
      <c r="S2278" s="6">
        <v>0</v>
      </c>
      <c r="T2278" s="5">
        <v>0</v>
      </c>
      <c r="U2278" s="5">
        <v>0</v>
      </c>
      <c r="V2278" s="5">
        <f t="shared" si="43"/>
        <v>7.625</v>
      </c>
      <c r="W2278" s="4">
        <v>0</v>
      </c>
    </row>
    <row r="2279" spans="1:23" x14ac:dyDescent="0.25">
      <c r="A2279" s="3" t="s">
        <v>1041</v>
      </c>
      <c r="B2279" s="3" t="s">
        <v>1042</v>
      </c>
      <c r="C2279" s="3" t="s">
        <v>3186</v>
      </c>
      <c r="D2279" s="3" t="s">
        <v>3187</v>
      </c>
      <c r="E2279" s="4" t="s">
        <v>1026</v>
      </c>
      <c r="F2279" s="3" t="s">
        <v>25</v>
      </c>
      <c r="G2279" s="3" t="s">
        <v>1234</v>
      </c>
      <c r="H2279" s="3" t="s">
        <v>1020</v>
      </c>
      <c r="I2279" s="3" t="s">
        <v>1029</v>
      </c>
      <c r="J2279" s="3" t="s">
        <v>1022</v>
      </c>
      <c r="K2279" s="3" t="s">
        <v>1023</v>
      </c>
      <c r="L2279" s="5">
        <v>10</v>
      </c>
      <c r="M2279" s="4">
        <v>4</v>
      </c>
      <c r="N2279" s="5">
        <v>7.8</v>
      </c>
      <c r="O2279" s="5">
        <v>1.95</v>
      </c>
      <c r="P2279" s="4">
        <v>16</v>
      </c>
      <c r="Q2279" s="6">
        <v>25</v>
      </c>
      <c r="R2279" s="7">
        <v>1.0625</v>
      </c>
      <c r="S2279" s="6">
        <v>0</v>
      </c>
      <c r="T2279" s="5">
        <v>0</v>
      </c>
      <c r="U2279" s="5">
        <v>0</v>
      </c>
      <c r="V2279" s="5">
        <f t="shared" si="43"/>
        <v>7.8</v>
      </c>
      <c r="W2279" s="4">
        <v>0</v>
      </c>
    </row>
    <row r="2280" spans="1:23" x14ac:dyDescent="0.25">
      <c r="A2280" s="3" t="s">
        <v>1041</v>
      </c>
      <c r="B2280" s="3" t="s">
        <v>1042</v>
      </c>
      <c r="C2280" s="3" t="s">
        <v>3188</v>
      </c>
      <c r="D2280" s="3" t="s">
        <v>1735</v>
      </c>
      <c r="E2280" s="4" t="s">
        <v>1026</v>
      </c>
      <c r="F2280" s="3" t="s">
        <v>1241</v>
      </c>
      <c r="G2280" s="3" t="s">
        <v>3831</v>
      </c>
      <c r="H2280" s="3" t="s">
        <v>1020</v>
      </c>
      <c r="I2280" s="3" t="s">
        <v>1047</v>
      </c>
      <c r="J2280" s="3" t="s">
        <v>1022</v>
      </c>
      <c r="K2280" s="3" t="s">
        <v>1025</v>
      </c>
      <c r="L2280" s="5">
        <v>10</v>
      </c>
      <c r="M2280" s="4">
        <v>2</v>
      </c>
      <c r="N2280" s="5">
        <v>8.1374999999999993</v>
      </c>
      <c r="O2280" s="5">
        <v>4.0687499999999996</v>
      </c>
      <c r="P2280" s="4">
        <v>216</v>
      </c>
      <c r="Q2280" s="6">
        <v>0.92592592592592604</v>
      </c>
      <c r="R2280" s="7">
        <v>1.5861111111111099</v>
      </c>
      <c r="S2280" s="6">
        <v>0</v>
      </c>
      <c r="T2280" s="5">
        <v>0</v>
      </c>
      <c r="U2280" s="5">
        <v>0</v>
      </c>
      <c r="V2280" s="5">
        <f t="shared" si="43"/>
        <v>8.1374999999999993</v>
      </c>
      <c r="W2280" s="4">
        <v>0</v>
      </c>
    </row>
    <row r="2281" spans="1:23" x14ac:dyDescent="0.25">
      <c r="A2281" s="3" t="s">
        <v>1041</v>
      </c>
      <c r="B2281" s="3" t="s">
        <v>1042</v>
      </c>
      <c r="C2281" s="3" t="s">
        <v>3189</v>
      </c>
      <c r="D2281" s="3" t="s">
        <v>2392</v>
      </c>
      <c r="E2281" s="4" t="s">
        <v>1026</v>
      </c>
      <c r="F2281" s="3" t="s">
        <v>1216</v>
      </c>
      <c r="G2281" s="3" t="s">
        <v>1028</v>
      </c>
      <c r="H2281" s="3" t="s">
        <v>1020</v>
      </c>
      <c r="I2281" s="3" t="s">
        <v>99</v>
      </c>
      <c r="J2281" s="3" t="s">
        <v>1022</v>
      </c>
      <c r="K2281" s="3" t="s">
        <v>1025</v>
      </c>
      <c r="L2281" s="5">
        <v>10</v>
      </c>
      <c r="M2281" s="4">
        <v>3</v>
      </c>
      <c r="N2281" s="5">
        <v>8.1374999999999993</v>
      </c>
      <c r="O2281" s="5">
        <v>2.7124999999999999</v>
      </c>
      <c r="P2281" s="4">
        <v>31</v>
      </c>
      <c r="Q2281" s="6">
        <v>9.67741935483871</v>
      </c>
      <c r="R2281" s="7">
        <v>2.4838709677419399</v>
      </c>
      <c r="S2281" s="6">
        <v>0</v>
      </c>
      <c r="T2281" s="5">
        <v>0</v>
      </c>
      <c r="U2281" s="5">
        <v>0</v>
      </c>
      <c r="V2281" s="5">
        <f t="shared" si="43"/>
        <v>8.1374999999999993</v>
      </c>
      <c r="W2281" s="4">
        <v>0</v>
      </c>
    </row>
    <row r="2282" spans="1:23" x14ac:dyDescent="0.25">
      <c r="A2282" s="3" t="s">
        <v>1041</v>
      </c>
      <c r="B2282" s="3" t="s">
        <v>1042</v>
      </c>
      <c r="C2282" s="3" t="s">
        <v>3190</v>
      </c>
      <c r="D2282" s="3" t="s">
        <v>3191</v>
      </c>
      <c r="E2282" s="4" t="s">
        <v>1026</v>
      </c>
      <c r="F2282" s="3" t="s">
        <v>25</v>
      </c>
      <c r="G2282" s="3" t="s">
        <v>1221</v>
      </c>
      <c r="H2282" s="3" t="s">
        <v>1020</v>
      </c>
      <c r="I2282" s="3" t="s">
        <v>1029</v>
      </c>
      <c r="J2282" s="3" t="s">
        <v>1022</v>
      </c>
      <c r="K2282" s="3" t="s">
        <v>1025</v>
      </c>
      <c r="L2282" s="5">
        <v>10</v>
      </c>
      <c r="M2282" s="4">
        <v>4</v>
      </c>
      <c r="N2282" s="5">
        <v>8.2249999999999996</v>
      </c>
      <c r="O2282" s="5">
        <v>2.0562499999999999</v>
      </c>
      <c r="P2282" s="4">
        <v>35</v>
      </c>
      <c r="Q2282" s="6">
        <v>11.4285714285714</v>
      </c>
      <c r="R2282" s="7">
        <v>1.02857142857143</v>
      </c>
      <c r="S2282" s="6">
        <v>0</v>
      </c>
      <c r="T2282" s="5">
        <v>0</v>
      </c>
      <c r="U2282" s="5">
        <v>0</v>
      </c>
      <c r="V2282" s="5">
        <f t="shared" si="43"/>
        <v>8.2249999999999996</v>
      </c>
      <c r="W2282" s="4">
        <v>0</v>
      </c>
    </row>
    <row r="2283" spans="1:23" x14ac:dyDescent="0.25">
      <c r="A2283" s="3" t="s">
        <v>1041</v>
      </c>
      <c r="B2283" s="3" t="s">
        <v>1042</v>
      </c>
      <c r="C2283" s="3" t="s">
        <v>3192</v>
      </c>
      <c r="D2283" s="3" t="s">
        <v>437</v>
      </c>
      <c r="E2283" s="4" t="s">
        <v>1026</v>
      </c>
      <c r="F2283" s="3" t="s">
        <v>25</v>
      </c>
      <c r="G2283" s="3" t="s">
        <v>68</v>
      </c>
      <c r="H2283" s="3" t="s">
        <v>1020</v>
      </c>
      <c r="I2283" s="3" t="s">
        <v>1029</v>
      </c>
      <c r="J2283" s="3" t="s">
        <v>1022</v>
      </c>
      <c r="K2283" s="3" t="s">
        <v>1025</v>
      </c>
      <c r="L2283" s="5">
        <v>10</v>
      </c>
      <c r="M2283" s="4">
        <v>4</v>
      </c>
      <c r="N2283" s="5">
        <v>8.5</v>
      </c>
      <c r="O2283" s="5">
        <v>2.125</v>
      </c>
      <c r="P2283" s="4">
        <v>35</v>
      </c>
      <c r="Q2283" s="6">
        <v>11.4285714285714</v>
      </c>
      <c r="R2283" s="7">
        <v>1.05142857142857</v>
      </c>
      <c r="S2283" s="6">
        <v>0</v>
      </c>
      <c r="T2283" s="5">
        <v>0</v>
      </c>
      <c r="U2283" s="5">
        <v>0</v>
      </c>
      <c r="V2283" s="5">
        <f t="shared" si="43"/>
        <v>8.5</v>
      </c>
      <c r="W2283" s="4">
        <v>0</v>
      </c>
    </row>
    <row r="2284" spans="1:23" x14ac:dyDescent="0.25">
      <c r="A2284" s="3" t="s">
        <v>1041</v>
      </c>
      <c r="B2284" s="3" t="s">
        <v>1042</v>
      </c>
      <c r="C2284" s="3" t="s">
        <v>3193</v>
      </c>
      <c r="D2284" s="3" t="s">
        <v>103</v>
      </c>
      <c r="E2284" s="4" t="s">
        <v>1026</v>
      </c>
      <c r="F2284" s="3" t="s">
        <v>1216</v>
      </c>
      <c r="G2284" s="3" t="s">
        <v>17</v>
      </c>
      <c r="H2284" s="3" t="s">
        <v>1020</v>
      </c>
      <c r="I2284" s="3" t="s">
        <v>1047</v>
      </c>
      <c r="J2284" s="3" t="s">
        <v>1022</v>
      </c>
      <c r="K2284" s="3" t="s">
        <v>1025</v>
      </c>
      <c r="L2284" s="5">
        <v>10</v>
      </c>
      <c r="M2284" s="4">
        <v>6</v>
      </c>
      <c r="N2284" s="5">
        <v>9.4999999500000012</v>
      </c>
      <c r="O2284" s="5">
        <v>1.5833333250000001</v>
      </c>
      <c r="P2284" s="4">
        <v>207</v>
      </c>
      <c r="Q2284" s="6">
        <v>2.8985507246376798</v>
      </c>
      <c r="R2284" s="7">
        <v>1.3391304347826101</v>
      </c>
      <c r="S2284" s="6">
        <v>0</v>
      </c>
      <c r="T2284" s="5">
        <v>0</v>
      </c>
      <c r="U2284" s="5">
        <v>0</v>
      </c>
      <c r="V2284" s="5">
        <f t="shared" si="43"/>
        <v>9.4999999500000012</v>
      </c>
      <c r="W2284" s="4">
        <v>0</v>
      </c>
    </row>
    <row r="2285" spans="1:23" x14ac:dyDescent="0.25">
      <c r="A2285" s="3" t="s">
        <v>1041</v>
      </c>
      <c r="B2285" s="3" t="s">
        <v>1042</v>
      </c>
      <c r="C2285" s="3" t="s">
        <v>3194</v>
      </c>
      <c r="D2285" s="3" t="s">
        <v>1266</v>
      </c>
      <c r="E2285" s="4" t="s">
        <v>1026</v>
      </c>
      <c r="F2285" s="3" t="s">
        <v>1216</v>
      </c>
      <c r="G2285" s="3" t="s">
        <v>1028</v>
      </c>
      <c r="H2285" s="3" t="s">
        <v>1020</v>
      </c>
      <c r="I2285" s="3" t="s">
        <v>99</v>
      </c>
      <c r="J2285" s="3" t="s">
        <v>1022</v>
      </c>
      <c r="K2285" s="3" t="s">
        <v>1025</v>
      </c>
      <c r="L2285" s="5">
        <v>10</v>
      </c>
      <c r="M2285" s="4">
        <v>4</v>
      </c>
      <c r="N2285" s="5">
        <v>9.6374999999999993</v>
      </c>
      <c r="O2285" s="5">
        <v>2.4093749999999998</v>
      </c>
      <c r="P2285" s="4">
        <v>71</v>
      </c>
      <c r="Q2285" s="6">
        <v>5.6338028169014098</v>
      </c>
      <c r="R2285" s="7">
        <v>1.16619718309859</v>
      </c>
      <c r="S2285" s="6">
        <v>0</v>
      </c>
      <c r="T2285" s="5">
        <v>0</v>
      </c>
      <c r="U2285" s="5">
        <v>0</v>
      </c>
      <c r="V2285" s="5">
        <f t="shared" si="43"/>
        <v>9.6374999999999993</v>
      </c>
      <c r="W2285" s="4">
        <v>0</v>
      </c>
    </row>
    <row r="2286" spans="1:23" x14ac:dyDescent="0.25">
      <c r="A2286" s="3" t="s">
        <v>1041</v>
      </c>
      <c r="B2286" s="3" t="s">
        <v>1042</v>
      </c>
      <c r="C2286" s="3" t="s">
        <v>3195</v>
      </c>
      <c r="D2286" s="3" t="s">
        <v>387</v>
      </c>
      <c r="E2286" s="4" t="s">
        <v>1026</v>
      </c>
      <c r="F2286" s="3" t="s">
        <v>1216</v>
      </c>
      <c r="G2286" s="3" t="s">
        <v>1028</v>
      </c>
      <c r="H2286" s="3" t="s">
        <v>1020</v>
      </c>
      <c r="I2286" s="3" t="s">
        <v>99</v>
      </c>
      <c r="J2286" s="3" t="s">
        <v>1022</v>
      </c>
      <c r="K2286" s="3" t="s">
        <v>1025</v>
      </c>
      <c r="L2286" s="5">
        <v>10</v>
      </c>
      <c r="M2286" s="4">
        <v>4</v>
      </c>
      <c r="N2286" s="5">
        <v>9.8249999999999993</v>
      </c>
      <c r="O2286" s="5">
        <v>2.4562499999999998</v>
      </c>
      <c r="P2286" s="4">
        <v>233</v>
      </c>
      <c r="Q2286" s="6">
        <v>1.7167381974248901</v>
      </c>
      <c r="R2286" s="7">
        <v>1.4708154506437801</v>
      </c>
      <c r="S2286" s="6">
        <v>0</v>
      </c>
      <c r="T2286" s="5">
        <v>0</v>
      </c>
      <c r="U2286" s="5">
        <v>0</v>
      </c>
      <c r="V2286" s="5">
        <f t="shared" si="43"/>
        <v>9.8249999999999993</v>
      </c>
      <c r="W2286" s="4">
        <v>0</v>
      </c>
    </row>
    <row r="2287" spans="1:23" x14ac:dyDescent="0.25">
      <c r="A2287" s="3" t="s">
        <v>1041</v>
      </c>
      <c r="B2287" s="3" t="s">
        <v>1042</v>
      </c>
      <c r="C2287" s="3" t="s">
        <v>3196</v>
      </c>
      <c r="D2287" s="3" t="s">
        <v>548</v>
      </c>
      <c r="E2287" s="4" t="s">
        <v>1026</v>
      </c>
      <c r="F2287" s="3" t="s">
        <v>25</v>
      </c>
      <c r="G2287" s="3" t="s">
        <v>1221</v>
      </c>
      <c r="H2287" s="3" t="s">
        <v>1020</v>
      </c>
      <c r="I2287" s="3" t="s">
        <v>1029</v>
      </c>
      <c r="J2287" s="3" t="s">
        <v>1022</v>
      </c>
      <c r="K2287" s="3" t="s">
        <v>1025</v>
      </c>
      <c r="L2287" s="5">
        <v>10</v>
      </c>
      <c r="M2287" s="4">
        <v>6</v>
      </c>
      <c r="N2287" s="5">
        <v>10.024999949999998</v>
      </c>
      <c r="O2287" s="5">
        <v>1.6708333249999998</v>
      </c>
      <c r="P2287" s="4">
        <v>216</v>
      </c>
      <c r="Q2287" s="6">
        <v>2.7777777777777799</v>
      </c>
      <c r="R2287" s="7">
        <v>1.5916666666666699</v>
      </c>
      <c r="S2287" s="6">
        <v>0</v>
      </c>
      <c r="T2287" s="5">
        <v>0</v>
      </c>
      <c r="U2287" s="5">
        <v>0</v>
      </c>
      <c r="V2287" s="5">
        <f t="shared" si="43"/>
        <v>10.024999949999998</v>
      </c>
      <c r="W2287" s="4">
        <v>0</v>
      </c>
    </row>
    <row r="2288" spans="1:23" x14ac:dyDescent="0.25">
      <c r="A2288" s="3" t="s">
        <v>1041</v>
      </c>
      <c r="B2288" s="3" t="s">
        <v>1042</v>
      </c>
      <c r="C2288" s="3" t="s">
        <v>3197</v>
      </c>
      <c r="D2288" s="3" t="s">
        <v>399</v>
      </c>
      <c r="E2288" s="4" t="s">
        <v>1026</v>
      </c>
      <c r="F2288" s="3" t="s">
        <v>25</v>
      </c>
      <c r="G2288" s="3" t="s">
        <v>1234</v>
      </c>
      <c r="H2288" s="3" t="s">
        <v>1020</v>
      </c>
      <c r="I2288" s="3" t="s">
        <v>1029</v>
      </c>
      <c r="J2288" s="3" t="s">
        <v>1022</v>
      </c>
      <c r="K2288" s="3" t="s">
        <v>1023</v>
      </c>
      <c r="L2288" s="5">
        <v>10</v>
      </c>
      <c r="M2288" s="4">
        <v>8</v>
      </c>
      <c r="N2288" s="5">
        <v>11.2875</v>
      </c>
      <c r="O2288" s="5">
        <v>1.4109375</v>
      </c>
      <c r="P2288" s="4">
        <v>48</v>
      </c>
      <c r="Q2288" s="6">
        <v>16.6666666666667</v>
      </c>
      <c r="R2288" s="7">
        <v>1.26875</v>
      </c>
      <c r="S2288" s="6">
        <v>0</v>
      </c>
      <c r="T2288" s="5">
        <v>0</v>
      </c>
      <c r="U2288" s="5">
        <v>0</v>
      </c>
      <c r="V2288" s="5">
        <f t="shared" si="43"/>
        <v>11.2875</v>
      </c>
      <c r="W2288" s="4">
        <v>0</v>
      </c>
    </row>
    <row r="2289" spans="1:23" x14ac:dyDescent="0.25">
      <c r="A2289" s="3" t="s">
        <v>1041</v>
      </c>
      <c r="B2289" s="3" t="s">
        <v>1042</v>
      </c>
      <c r="C2289" s="3" t="s">
        <v>3198</v>
      </c>
      <c r="D2289" s="3" t="s">
        <v>504</v>
      </c>
      <c r="E2289" s="4" t="s">
        <v>1026</v>
      </c>
      <c r="F2289" s="3" t="s">
        <v>25</v>
      </c>
      <c r="G2289" s="3" t="s">
        <v>68</v>
      </c>
      <c r="H2289" s="3" t="s">
        <v>1020</v>
      </c>
      <c r="I2289" s="3" t="s">
        <v>1029</v>
      </c>
      <c r="J2289" s="3" t="s">
        <v>1022</v>
      </c>
      <c r="K2289" s="3" t="s">
        <v>1025</v>
      </c>
      <c r="L2289" s="5">
        <v>10</v>
      </c>
      <c r="M2289" s="4">
        <v>6</v>
      </c>
      <c r="N2289" s="5">
        <v>11.599999950000001</v>
      </c>
      <c r="O2289" s="5">
        <v>1.933333325</v>
      </c>
      <c r="P2289" s="4">
        <v>173</v>
      </c>
      <c r="Q2289" s="6">
        <v>3.4682080924855501</v>
      </c>
      <c r="R2289" s="7">
        <v>1.0763005780346799</v>
      </c>
      <c r="S2289" s="6">
        <v>0</v>
      </c>
      <c r="T2289" s="5">
        <v>0</v>
      </c>
      <c r="U2289" s="5">
        <v>0</v>
      </c>
      <c r="V2289" s="5">
        <f t="shared" si="43"/>
        <v>11.599999950000001</v>
      </c>
      <c r="W2289" s="4">
        <v>0</v>
      </c>
    </row>
    <row r="2290" spans="1:23" x14ac:dyDescent="0.25">
      <c r="A2290" s="3" t="s">
        <v>1041</v>
      </c>
      <c r="B2290" s="3" t="s">
        <v>1042</v>
      </c>
      <c r="C2290" s="3" t="s">
        <v>3199</v>
      </c>
      <c r="D2290" s="3" t="s">
        <v>1818</v>
      </c>
      <c r="E2290" s="4" t="s">
        <v>1026</v>
      </c>
      <c r="F2290" s="3" t="s">
        <v>1241</v>
      </c>
      <c r="G2290" s="3" t="s">
        <v>3831</v>
      </c>
      <c r="H2290" s="3" t="s">
        <v>1020</v>
      </c>
      <c r="I2290" s="3" t="s">
        <v>1047</v>
      </c>
      <c r="J2290" s="3" t="s">
        <v>1022</v>
      </c>
      <c r="K2290" s="3" t="s">
        <v>1025</v>
      </c>
      <c r="L2290" s="5">
        <v>10</v>
      </c>
      <c r="M2290" s="4">
        <v>3</v>
      </c>
      <c r="N2290" s="5">
        <v>12.1875</v>
      </c>
      <c r="O2290" s="5">
        <v>4.0625</v>
      </c>
      <c r="P2290" s="4">
        <v>111</v>
      </c>
      <c r="Q2290" s="6">
        <v>2.7027027027027</v>
      </c>
      <c r="R2290" s="7">
        <v>1.6198198198198199</v>
      </c>
      <c r="S2290" s="6">
        <v>0</v>
      </c>
      <c r="T2290" s="5">
        <v>0</v>
      </c>
      <c r="U2290" s="5">
        <v>0</v>
      </c>
      <c r="V2290" s="5">
        <f t="shared" si="43"/>
        <v>12.1875</v>
      </c>
      <c r="W2290" s="4">
        <v>0</v>
      </c>
    </row>
    <row r="2291" spans="1:23" x14ac:dyDescent="0.25">
      <c r="A2291" s="3" t="s">
        <v>1041</v>
      </c>
      <c r="B2291" s="3" t="s">
        <v>1042</v>
      </c>
      <c r="C2291" s="3" t="s">
        <v>3200</v>
      </c>
      <c r="D2291" s="3" t="s">
        <v>398</v>
      </c>
      <c r="E2291" s="4" t="s">
        <v>1026</v>
      </c>
      <c r="F2291" s="3" t="s">
        <v>1216</v>
      </c>
      <c r="G2291" s="3" t="s">
        <v>17</v>
      </c>
      <c r="H2291" s="3" t="s">
        <v>1020</v>
      </c>
      <c r="I2291" s="3" t="s">
        <v>1047</v>
      </c>
      <c r="J2291" s="3" t="s">
        <v>1022</v>
      </c>
      <c r="K2291" s="3" t="s">
        <v>1025</v>
      </c>
      <c r="L2291" s="5">
        <v>10</v>
      </c>
      <c r="M2291" s="4">
        <v>9</v>
      </c>
      <c r="N2291" s="5">
        <v>12.6874999125</v>
      </c>
      <c r="O2291" s="5">
        <v>1.4097222125</v>
      </c>
      <c r="P2291" s="4">
        <v>89</v>
      </c>
      <c r="Q2291" s="6">
        <v>10.1123595505618</v>
      </c>
      <c r="R2291" s="7">
        <v>1.1885393258426999</v>
      </c>
      <c r="S2291" s="6">
        <v>0</v>
      </c>
      <c r="T2291" s="5">
        <v>0</v>
      </c>
      <c r="U2291" s="5">
        <v>0</v>
      </c>
      <c r="V2291" s="5">
        <f t="shared" si="43"/>
        <v>12.6874999125</v>
      </c>
      <c r="W2291" s="4">
        <v>0</v>
      </c>
    </row>
    <row r="2292" spans="1:23" x14ac:dyDescent="0.25">
      <c r="A2292" s="3" t="s">
        <v>1041</v>
      </c>
      <c r="B2292" s="3" t="s">
        <v>1042</v>
      </c>
      <c r="C2292" s="3" t="s">
        <v>3201</v>
      </c>
      <c r="D2292" s="3" t="s">
        <v>574</v>
      </c>
      <c r="E2292" s="4" t="s">
        <v>1026</v>
      </c>
      <c r="F2292" s="3" t="s">
        <v>25</v>
      </c>
      <c r="G2292" s="3" t="s">
        <v>311</v>
      </c>
      <c r="H2292" s="3" t="s">
        <v>1020</v>
      </c>
      <c r="I2292" s="3" t="s">
        <v>1029</v>
      </c>
      <c r="J2292" s="3" t="s">
        <v>1022</v>
      </c>
      <c r="K2292" s="3" t="s">
        <v>1025</v>
      </c>
      <c r="L2292" s="5">
        <v>10</v>
      </c>
      <c r="M2292" s="4">
        <v>5</v>
      </c>
      <c r="N2292" s="5">
        <v>12.85</v>
      </c>
      <c r="O2292" s="5">
        <v>2.57</v>
      </c>
      <c r="P2292" s="4">
        <v>121</v>
      </c>
      <c r="Q2292" s="6">
        <v>4.1322314049586799</v>
      </c>
      <c r="R2292" s="7">
        <v>2.2586776859504099</v>
      </c>
      <c r="S2292" s="6">
        <v>0</v>
      </c>
      <c r="T2292" s="5">
        <v>0</v>
      </c>
      <c r="U2292" s="5">
        <v>0</v>
      </c>
      <c r="V2292" s="5">
        <f t="shared" si="43"/>
        <v>12.85</v>
      </c>
      <c r="W2292" s="4">
        <v>0</v>
      </c>
    </row>
    <row r="2293" spans="1:23" x14ac:dyDescent="0.25">
      <c r="A2293" s="3" t="s">
        <v>1041</v>
      </c>
      <c r="B2293" s="3" t="s">
        <v>1042</v>
      </c>
      <c r="C2293" s="3" t="s">
        <v>3202</v>
      </c>
      <c r="D2293" s="3" t="s">
        <v>2532</v>
      </c>
      <c r="E2293" s="4" t="s">
        <v>1026</v>
      </c>
      <c r="F2293" s="3" t="s">
        <v>25</v>
      </c>
      <c r="G2293" s="3" t="s">
        <v>68</v>
      </c>
      <c r="H2293" s="3" t="s">
        <v>1020</v>
      </c>
      <c r="I2293" s="3" t="s">
        <v>1029</v>
      </c>
      <c r="J2293" s="3" t="s">
        <v>1022</v>
      </c>
      <c r="K2293" s="3" t="s">
        <v>1025</v>
      </c>
      <c r="L2293" s="5">
        <v>10</v>
      </c>
      <c r="M2293" s="4">
        <v>4</v>
      </c>
      <c r="N2293" s="5">
        <v>12.9</v>
      </c>
      <c r="O2293" s="5">
        <v>3.2250000000000001</v>
      </c>
      <c r="P2293" s="4">
        <v>73</v>
      </c>
      <c r="Q2293" s="6">
        <v>5.4794520547945202</v>
      </c>
      <c r="R2293" s="7">
        <v>1.0821917808219199</v>
      </c>
      <c r="S2293" s="6">
        <v>0</v>
      </c>
      <c r="T2293" s="5">
        <v>0</v>
      </c>
      <c r="U2293" s="5">
        <v>0</v>
      </c>
      <c r="V2293" s="5">
        <f t="shared" si="43"/>
        <v>12.9</v>
      </c>
      <c r="W2293" s="4">
        <v>0</v>
      </c>
    </row>
    <row r="2294" spans="1:23" x14ac:dyDescent="0.25">
      <c r="A2294" s="3" t="s">
        <v>1041</v>
      </c>
      <c r="B2294" s="3" t="s">
        <v>1042</v>
      </c>
      <c r="C2294" s="3" t="s">
        <v>3203</v>
      </c>
      <c r="D2294" s="3" t="s">
        <v>3204</v>
      </c>
      <c r="E2294" s="4" t="s">
        <v>1026</v>
      </c>
      <c r="F2294" s="3" t="s">
        <v>25</v>
      </c>
      <c r="G2294" s="3" t="s">
        <v>2811</v>
      </c>
      <c r="H2294" s="3" t="s">
        <v>1020</v>
      </c>
      <c r="I2294" s="3" t="s">
        <v>1029</v>
      </c>
      <c r="J2294" s="3" t="s">
        <v>1022</v>
      </c>
      <c r="K2294" s="3" t="s">
        <v>1025</v>
      </c>
      <c r="L2294" s="5">
        <v>10</v>
      </c>
      <c r="M2294" s="4">
        <v>8</v>
      </c>
      <c r="N2294" s="5">
        <v>14.775</v>
      </c>
      <c r="O2294" s="5">
        <v>1.846875</v>
      </c>
      <c r="P2294" s="4">
        <v>79</v>
      </c>
      <c r="Q2294" s="6">
        <v>10.126582278480999</v>
      </c>
      <c r="R2294" s="7">
        <v>1.0113924050632901</v>
      </c>
      <c r="S2294" s="6">
        <v>0</v>
      </c>
      <c r="T2294" s="5">
        <v>0</v>
      </c>
      <c r="U2294" s="5">
        <v>0</v>
      </c>
      <c r="V2294" s="5">
        <f t="shared" si="43"/>
        <v>14.775</v>
      </c>
      <c r="W2294" s="4">
        <v>0</v>
      </c>
    </row>
    <row r="2295" spans="1:23" x14ac:dyDescent="0.25">
      <c r="A2295" s="3" t="s">
        <v>1041</v>
      </c>
      <c r="B2295" s="3" t="s">
        <v>1042</v>
      </c>
      <c r="C2295" s="3" t="s">
        <v>3205</v>
      </c>
      <c r="D2295" s="3" t="s">
        <v>430</v>
      </c>
      <c r="E2295" s="4" t="s">
        <v>1026</v>
      </c>
      <c r="F2295" s="3" t="s">
        <v>1216</v>
      </c>
      <c r="G2295" s="3" t="s">
        <v>1028</v>
      </c>
      <c r="H2295" s="3" t="s">
        <v>1020</v>
      </c>
      <c r="I2295" s="3" t="s">
        <v>99</v>
      </c>
      <c r="J2295" s="3" t="s">
        <v>1022</v>
      </c>
      <c r="K2295" s="3" t="s">
        <v>1025</v>
      </c>
      <c r="L2295" s="5">
        <v>10</v>
      </c>
      <c r="M2295" s="4">
        <v>6</v>
      </c>
      <c r="N2295" s="5">
        <v>15.15</v>
      </c>
      <c r="O2295" s="5">
        <v>2.5249999999999999</v>
      </c>
      <c r="P2295" s="4">
        <v>217</v>
      </c>
      <c r="Q2295" s="6">
        <v>2.7649769585253501</v>
      </c>
      <c r="R2295" s="7">
        <v>1.4355760368663599</v>
      </c>
      <c r="S2295" s="6">
        <v>0</v>
      </c>
      <c r="T2295" s="5">
        <v>0</v>
      </c>
      <c r="U2295" s="5">
        <v>0</v>
      </c>
      <c r="V2295" s="5">
        <f t="shared" si="43"/>
        <v>15.15</v>
      </c>
      <c r="W2295" s="4">
        <v>0</v>
      </c>
    </row>
    <row r="2296" spans="1:23" x14ac:dyDescent="0.25">
      <c r="A2296" s="3" t="s">
        <v>1041</v>
      </c>
      <c r="B2296" s="3" t="s">
        <v>1042</v>
      </c>
      <c r="C2296" s="3" t="s">
        <v>3206</v>
      </c>
      <c r="D2296" s="3" t="s">
        <v>609</v>
      </c>
      <c r="E2296" s="4" t="s">
        <v>1026</v>
      </c>
      <c r="F2296" s="3" t="s">
        <v>25</v>
      </c>
      <c r="G2296" s="3" t="s">
        <v>1234</v>
      </c>
      <c r="H2296" s="3" t="s">
        <v>1020</v>
      </c>
      <c r="I2296" s="3" t="s">
        <v>1029</v>
      </c>
      <c r="J2296" s="3" t="s">
        <v>1022</v>
      </c>
      <c r="K2296" s="3" t="s">
        <v>1023</v>
      </c>
      <c r="L2296" s="5">
        <v>10</v>
      </c>
      <c r="M2296" s="4">
        <v>10</v>
      </c>
      <c r="N2296" s="5">
        <v>15.175000000000001</v>
      </c>
      <c r="O2296" s="5">
        <v>1.5175000000000001</v>
      </c>
      <c r="P2296" s="4">
        <v>46</v>
      </c>
      <c r="Q2296" s="6">
        <v>21.739130434782599</v>
      </c>
      <c r="R2296" s="7">
        <v>1.10869565217391</v>
      </c>
      <c r="S2296" s="6">
        <v>0</v>
      </c>
      <c r="T2296" s="5">
        <v>0</v>
      </c>
      <c r="U2296" s="5">
        <v>0</v>
      </c>
      <c r="V2296" s="5">
        <f t="shared" si="43"/>
        <v>15.175000000000001</v>
      </c>
      <c r="W2296" s="4">
        <v>0</v>
      </c>
    </row>
    <row r="2297" spans="1:23" x14ac:dyDescent="0.25">
      <c r="A2297" s="3" t="s">
        <v>1041</v>
      </c>
      <c r="B2297" s="3" t="s">
        <v>1042</v>
      </c>
      <c r="C2297" s="3" t="s">
        <v>3207</v>
      </c>
      <c r="D2297" s="3" t="s">
        <v>3208</v>
      </c>
      <c r="E2297" s="4" t="s">
        <v>1026</v>
      </c>
      <c r="F2297" s="3" t="s">
        <v>25</v>
      </c>
      <c r="G2297" s="3" t="s">
        <v>68</v>
      </c>
      <c r="H2297" s="3" t="s">
        <v>1020</v>
      </c>
      <c r="I2297" s="3" t="s">
        <v>1029</v>
      </c>
      <c r="J2297" s="3" t="s">
        <v>1022</v>
      </c>
      <c r="K2297" s="3" t="s">
        <v>1025</v>
      </c>
      <c r="L2297" s="5">
        <v>10</v>
      </c>
      <c r="M2297" s="4">
        <v>7</v>
      </c>
      <c r="N2297" s="5">
        <v>15.174999962499999</v>
      </c>
      <c r="O2297" s="5">
        <v>2.1678571375</v>
      </c>
      <c r="P2297" s="4">
        <v>86</v>
      </c>
      <c r="Q2297" s="6">
        <v>8.1395348837209305</v>
      </c>
      <c r="R2297" s="7">
        <v>1.0581395348837199</v>
      </c>
      <c r="S2297" s="6">
        <v>0</v>
      </c>
      <c r="T2297" s="5">
        <v>0</v>
      </c>
      <c r="U2297" s="5">
        <v>0</v>
      </c>
      <c r="V2297" s="5">
        <f t="shared" si="43"/>
        <v>15.174999962499999</v>
      </c>
      <c r="W2297" s="4">
        <v>0</v>
      </c>
    </row>
    <row r="2298" spans="1:23" x14ac:dyDescent="0.25">
      <c r="A2298" s="3" t="s">
        <v>1041</v>
      </c>
      <c r="B2298" s="3" t="s">
        <v>1042</v>
      </c>
      <c r="C2298" s="3" t="s">
        <v>3209</v>
      </c>
      <c r="D2298" s="3" t="s">
        <v>2830</v>
      </c>
      <c r="E2298" s="4" t="s">
        <v>1026</v>
      </c>
      <c r="F2298" s="3" t="s">
        <v>25</v>
      </c>
      <c r="G2298" s="3" t="s">
        <v>311</v>
      </c>
      <c r="H2298" s="3" t="s">
        <v>1020</v>
      </c>
      <c r="I2298" s="3" t="s">
        <v>1029</v>
      </c>
      <c r="J2298" s="3" t="s">
        <v>1022</v>
      </c>
      <c r="K2298" s="3" t="s">
        <v>1025</v>
      </c>
      <c r="L2298" s="5">
        <v>10</v>
      </c>
      <c r="M2298" s="4">
        <v>7</v>
      </c>
      <c r="N2298" s="5">
        <v>15.737499925</v>
      </c>
      <c r="O2298" s="5">
        <v>2.248214275</v>
      </c>
      <c r="P2298" s="4">
        <v>37</v>
      </c>
      <c r="Q2298" s="6">
        <v>18.918918918918902</v>
      </c>
      <c r="R2298" s="7">
        <v>1.07567567567568</v>
      </c>
      <c r="S2298" s="6">
        <v>0</v>
      </c>
      <c r="T2298" s="5">
        <v>0</v>
      </c>
      <c r="U2298" s="5">
        <v>0</v>
      </c>
      <c r="V2298" s="5">
        <f t="shared" si="43"/>
        <v>15.737499925</v>
      </c>
      <c r="W2298" s="4">
        <v>0</v>
      </c>
    </row>
    <row r="2299" spans="1:23" x14ac:dyDescent="0.25">
      <c r="A2299" s="3" t="s">
        <v>1041</v>
      </c>
      <c r="B2299" s="3" t="s">
        <v>1042</v>
      </c>
      <c r="C2299" s="3" t="s">
        <v>3210</v>
      </c>
      <c r="D2299" s="3" t="s">
        <v>487</v>
      </c>
      <c r="E2299" s="4" t="s">
        <v>1026</v>
      </c>
      <c r="F2299" s="3" t="s">
        <v>25</v>
      </c>
      <c r="G2299" s="3" t="s">
        <v>68</v>
      </c>
      <c r="H2299" s="3" t="s">
        <v>1020</v>
      </c>
      <c r="I2299" s="3" t="s">
        <v>1029</v>
      </c>
      <c r="J2299" s="3" t="s">
        <v>1022</v>
      </c>
      <c r="K2299" s="3" t="s">
        <v>1025</v>
      </c>
      <c r="L2299" s="5">
        <v>10</v>
      </c>
      <c r="M2299" s="4">
        <v>9</v>
      </c>
      <c r="N2299" s="5">
        <v>15.8499999</v>
      </c>
      <c r="O2299" s="5">
        <v>1.7611110999999999</v>
      </c>
      <c r="P2299" s="4">
        <v>49</v>
      </c>
      <c r="Q2299" s="6">
        <v>18.367346938775501</v>
      </c>
      <c r="R2299" s="7">
        <v>1.0408163265306101</v>
      </c>
      <c r="S2299" s="6">
        <v>0</v>
      </c>
      <c r="T2299" s="5">
        <v>0</v>
      </c>
      <c r="U2299" s="5">
        <v>0</v>
      </c>
      <c r="V2299" s="5">
        <f t="shared" si="43"/>
        <v>15.8499999</v>
      </c>
      <c r="W2299" s="4">
        <v>0</v>
      </c>
    </row>
    <row r="2300" spans="1:23" x14ac:dyDescent="0.25">
      <c r="A2300" s="3" t="s">
        <v>1041</v>
      </c>
      <c r="B2300" s="3" t="s">
        <v>1042</v>
      </c>
      <c r="C2300" s="3" t="s">
        <v>3211</v>
      </c>
      <c r="D2300" s="3" t="s">
        <v>366</v>
      </c>
      <c r="E2300" s="4" t="s">
        <v>1026</v>
      </c>
      <c r="F2300" s="3" t="s">
        <v>1216</v>
      </c>
      <c r="G2300" s="3" t="s">
        <v>17</v>
      </c>
      <c r="H2300" s="3" t="s">
        <v>1020</v>
      </c>
      <c r="I2300" s="3" t="s">
        <v>1047</v>
      </c>
      <c r="J2300" s="3" t="s">
        <v>1022</v>
      </c>
      <c r="K2300" s="3" t="s">
        <v>1025</v>
      </c>
      <c r="L2300" s="5">
        <v>10</v>
      </c>
      <c r="M2300" s="4">
        <v>8</v>
      </c>
      <c r="N2300" s="5">
        <v>17.587499999999999</v>
      </c>
      <c r="O2300" s="5">
        <v>2.1984374999999998</v>
      </c>
      <c r="P2300" s="4">
        <v>52</v>
      </c>
      <c r="Q2300" s="6">
        <v>15.384615384615399</v>
      </c>
      <c r="R2300" s="7">
        <v>1.1346153846153799</v>
      </c>
      <c r="S2300" s="6">
        <v>0</v>
      </c>
      <c r="T2300" s="5">
        <v>0</v>
      </c>
      <c r="U2300" s="5">
        <v>0</v>
      </c>
      <c r="V2300" s="5">
        <f t="shared" si="43"/>
        <v>17.587499999999999</v>
      </c>
      <c r="W2300" s="4">
        <v>0</v>
      </c>
    </row>
    <row r="2301" spans="1:23" x14ac:dyDescent="0.25">
      <c r="A2301" s="3" t="s">
        <v>1041</v>
      </c>
      <c r="B2301" s="3" t="s">
        <v>1042</v>
      </c>
      <c r="C2301" s="3" t="s">
        <v>3212</v>
      </c>
      <c r="D2301" s="3" t="s">
        <v>33</v>
      </c>
      <c r="E2301" s="4" t="s">
        <v>1026</v>
      </c>
      <c r="F2301" s="3" t="s">
        <v>1216</v>
      </c>
      <c r="G2301" s="3" t="s">
        <v>17</v>
      </c>
      <c r="H2301" s="3" t="s">
        <v>1020</v>
      </c>
      <c r="I2301" s="3" t="s">
        <v>1047</v>
      </c>
      <c r="J2301" s="3" t="s">
        <v>1022</v>
      </c>
      <c r="K2301" s="3" t="s">
        <v>1025</v>
      </c>
      <c r="L2301" s="5">
        <v>10</v>
      </c>
      <c r="M2301" s="4">
        <v>7</v>
      </c>
      <c r="N2301" s="5">
        <v>18.8499999625</v>
      </c>
      <c r="O2301" s="5">
        <v>2.6928571374999999</v>
      </c>
      <c r="P2301" s="4">
        <v>70</v>
      </c>
      <c r="Q2301" s="6">
        <v>10</v>
      </c>
      <c r="R2301" s="7">
        <v>1.0857142857142901</v>
      </c>
      <c r="S2301" s="6">
        <v>0</v>
      </c>
      <c r="T2301" s="5">
        <v>0</v>
      </c>
      <c r="U2301" s="5">
        <v>0</v>
      </c>
      <c r="V2301" s="5">
        <f t="shared" si="43"/>
        <v>18.8499999625</v>
      </c>
      <c r="W2301" s="4">
        <v>0</v>
      </c>
    </row>
    <row r="2302" spans="1:23" x14ac:dyDescent="0.25">
      <c r="A2302" s="3" t="s">
        <v>1041</v>
      </c>
      <c r="B2302" s="3" t="s">
        <v>1042</v>
      </c>
      <c r="C2302" s="3" t="s">
        <v>3213</v>
      </c>
      <c r="D2302" s="3" t="s">
        <v>438</v>
      </c>
      <c r="E2302" s="4" t="s">
        <v>1026</v>
      </c>
      <c r="F2302" s="3" t="s">
        <v>25</v>
      </c>
      <c r="G2302" s="3" t="s">
        <v>1221</v>
      </c>
      <c r="H2302" s="3" t="s">
        <v>1020</v>
      </c>
      <c r="I2302" s="3" t="s">
        <v>1029</v>
      </c>
      <c r="J2302" s="3" t="s">
        <v>1022</v>
      </c>
      <c r="K2302" s="3" t="s">
        <v>1025</v>
      </c>
      <c r="L2302" s="5">
        <v>10</v>
      </c>
      <c r="M2302" s="4">
        <v>9</v>
      </c>
      <c r="N2302" s="5">
        <v>19.012499999999999</v>
      </c>
      <c r="O2302" s="5">
        <v>2.1124999999999998</v>
      </c>
      <c r="P2302" s="4">
        <v>69</v>
      </c>
      <c r="Q2302" s="6">
        <v>13.0434782608696</v>
      </c>
      <c r="R2302" s="7">
        <v>1.24347826086957</v>
      </c>
      <c r="S2302" s="6">
        <v>0</v>
      </c>
      <c r="T2302" s="5">
        <v>0</v>
      </c>
      <c r="U2302" s="5">
        <v>0</v>
      </c>
      <c r="V2302" s="5">
        <f t="shared" si="43"/>
        <v>19.012499999999999</v>
      </c>
      <c r="W2302" s="4">
        <v>0</v>
      </c>
    </row>
    <row r="2303" spans="1:23" x14ac:dyDescent="0.25">
      <c r="A2303" s="3" t="s">
        <v>1041</v>
      </c>
      <c r="B2303" s="3" t="s">
        <v>1042</v>
      </c>
      <c r="C2303" s="3" t="s">
        <v>3214</v>
      </c>
      <c r="D2303" s="3" t="s">
        <v>642</v>
      </c>
      <c r="E2303" s="4" t="s">
        <v>1026</v>
      </c>
      <c r="F2303" s="3" t="s">
        <v>25</v>
      </c>
      <c r="G2303" s="3" t="s">
        <v>2811</v>
      </c>
      <c r="H2303" s="3" t="s">
        <v>1020</v>
      </c>
      <c r="I2303" s="3" t="s">
        <v>1029</v>
      </c>
      <c r="J2303" s="3" t="s">
        <v>1022</v>
      </c>
      <c r="K2303" s="3" t="s">
        <v>1025</v>
      </c>
      <c r="L2303" s="5">
        <v>10</v>
      </c>
      <c r="M2303" s="4">
        <v>5</v>
      </c>
      <c r="N2303" s="5">
        <v>19.037500000000001</v>
      </c>
      <c r="O2303" s="5">
        <v>3.8075000000000001</v>
      </c>
      <c r="P2303" s="4">
        <v>117</v>
      </c>
      <c r="Q2303" s="6">
        <v>4.2735042735042699</v>
      </c>
      <c r="R2303" s="7">
        <v>1.8649572649572601</v>
      </c>
      <c r="S2303" s="6">
        <v>0</v>
      </c>
      <c r="T2303" s="5">
        <v>0</v>
      </c>
      <c r="U2303" s="5">
        <v>0</v>
      </c>
      <c r="V2303" s="5">
        <f t="shared" si="43"/>
        <v>19.037500000000001</v>
      </c>
      <c r="W2303" s="4">
        <v>0</v>
      </c>
    </row>
    <row r="2304" spans="1:23" x14ac:dyDescent="0.25">
      <c r="A2304" s="3" t="s">
        <v>1041</v>
      </c>
      <c r="B2304" s="3" t="s">
        <v>1042</v>
      </c>
      <c r="C2304" s="3" t="s">
        <v>3215</v>
      </c>
      <c r="D2304" s="3" t="s">
        <v>442</v>
      </c>
      <c r="E2304" s="4" t="s">
        <v>1026</v>
      </c>
      <c r="F2304" s="3" t="s">
        <v>25</v>
      </c>
      <c r="G2304" s="3" t="s">
        <v>1221</v>
      </c>
      <c r="H2304" s="3" t="s">
        <v>1020</v>
      </c>
      <c r="I2304" s="3" t="s">
        <v>1029</v>
      </c>
      <c r="J2304" s="3" t="s">
        <v>1022</v>
      </c>
      <c r="K2304" s="3" t="s">
        <v>1025</v>
      </c>
      <c r="L2304" s="5">
        <v>10</v>
      </c>
      <c r="M2304" s="4">
        <v>6</v>
      </c>
      <c r="N2304" s="5">
        <v>19.599999974999999</v>
      </c>
      <c r="O2304" s="5">
        <v>3.2666666625</v>
      </c>
      <c r="P2304" s="4">
        <v>317</v>
      </c>
      <c r="Q2304" s="6">
        <v>1.8927444794952699</v>
      </c>
      <c r="R2304" s="7">
        <v>1.83627760252366</v>
      </c>
      <c r="S2304" s="6">
        <v>0</v>
      </c>
      <c r="T2304" s="5">
        <v>0</v>
      </c>
      <c r="U2304" s="5">
        <v>0</v>
      </c>
      <c r="V2304" s="5">
        <f t="shared" si="43"/>
        <v>19.599999974999999</v>
      </c>
      <c r="W2304" s="4">
        <v>0</v>
      </c>
    </row>
    <row r="2305" spans="1:23" x14ac:dyDescent="0.25">
      <c r="A2305" s="3" t="s">
        <v>1041</v>
      </c>
      <c r="B2305" s="3" t="s">
        <v>1042</v>
      </c>
      <c r="C2305" s="3" t="s">
        <v>3216</v>
      </c>
      <c r="D2305" s="3" t="s">
        <v>362</v>
      </c>
      <c r="E2305" s="4" t="s">
        <v>1026</v>
      </c>
      <c r="F2305" s="3" t="s">
        <v>1216</v>
      </c>
      <c r="G2305" s="3" t="s">
        <v>17</v>
      </c>
      <c r="H2305" s="3" t="s">
        <v>1020</v>
      </c>
      <c r="I2305" s="3" t="s">
        <v>1047</v>
      </c>
      <c r="J2305" s="3" t="s">
        <v>1022</v>
      </c>
      <c r="K2305" s="3" t="s">
        <v>1025</v>
      </c>
      <c r="L2305" s="5">
        <v>10</v>
      </c>
      <c r="M2305" s="4">
        <v>8</v>
      </c>
      <c r="N2305" s="5">
        <v>20.412500000000001</v>
      </c>
      <c r="O2305" s="5">
        <v>2.5515625000000002</v>
      </c>
      <c r="P2305" s="4">
        <v>266</v>
      </c>
      <c r="Q2305" s="6">
        <v>3.0075187969924801</v>
      </c>
      <c r="R2305" s="7">
        <v>1.11274436090226</v>
      </c>
      <c r="S2305" s="6">
        <v>0</v>
      </c>
      <c r="T2305" s="5">
        <v>0</v>
      </c>
      <c r="U2305" s="5">
        <v>0</v>
      </c>
      <c r="V2305" s="5">
        <f t="shared" si="43"/>
        <v>20.412500000000001</v>
      </c>
      <c r="W2305" s="4">
        <v>0</v>
      </c>
    </row>
    <row r="2306" spans="1:23" x14ac:dyDescent="0.25">
      <c r="A2306" s="3" t="s">
        <v>1041</v>
      </c>
      <c r="B2306" s="3" t="s">
        <v>1042</v>
      </c>
      <c r="C2306" s="3" t="s">
        <v>3217</v>
      </c>
      <c r="D2306" s="3" t="s">
        <v>22</v>
      </c>
      <c r="E2306" s="4" t="s">
        <v>1026</v>
      </c>
      <c r="F2306" s="3" t="s">
        <v>1216</v>
      </c>
      <c r="G2306" s="3" t="s">
        <v>17</v>
      </c>
      <c r="H2306" s="3" t="s">
        <v>1020</v>
      </c>
      <c r="I2306" s="3" t="s">
        <v>1047</v>
      </c>
      <c r="J2306" s="3" t="s">
        <v>1022</v>
      </c>
      <c r="K2306" s="3" t="s">
        <v>1025</v>
      </c>
      <c r="L2306" s="5">
        <v>10</v>
      </c>
      <c r="M2306" s="4">
        <v>11</v>
      </c>
      <c r="N2306" s="5">
        <v>21.987499875000001</v>
      </c>
      <c r="O2306" s="5">
        <v>1.998863625</v>
      </c>
      <c r="P2306" s="4">
        <v>77</v>
      </c>
      <c r="Q2306" s="6">
        <v>14.285714285714301</v>
      </c>
      <c r="R2306" s="7">
        <v>1.2077922077922101</v>
      </c>
      <c r="S2306" s="6">
        <v>0</v>
      </c>
      <c r="T2306" s="5">
        <v>0</v>
      </c>
      <c r="U2306" s="5">
        <v>0</v>
      </c>
      <c r="V2306" s="5">
        <f t="shared" ref="V2306:V2369" si="44">N2306</f>
        <v>21.987499875000001</v>
      </c>
      <c r="W2306" s="4">
        <v>0</v>
      </c>
    </row>
    <row r="2307" spans="1:23" x14ac:dyDescent="0.25">
      <c r="A2307" s="3" t="s">
        <v>1041</v>
      </c>
      <c r="B2307" s="3" t="s">
        <v>1042</v>
      </c>
      <c r="C2307" s="3" t="s">
        <v>3218</v>
      </c>
      <c r="D2307" s="3" t="s">
        <v>492</v>
      </c>
      <c r="E2307" s="4" t="s">
        <v>1026</v>
      </c>
      <c r="F2307" s="3" t="s">
        <v>25</v>
      </c>
      <c r="G2307" s="3" t="s">
        <v>1234</v>
      </c>
      <c r="H2307" s="3" t="s">
        <v>1020</v>
      </c>
      <c r="I2307" s="3" t="s">
        <v>1029</v>
      </c>
      <c r="J2307" s="3" t="s">
        <v>1022</v>
      </c>
      <c r="K2307" s="3" t="s">
        <v>1023</v>
      </c>
      <c r="L2307" s="5">
        <v>10</v>
      </c>
      <c r="M2307" s="4">
        <v>15</v>
      </c>
      <c r="N2307" s="5">
        <v>23.187499875</v>
      </c>
      <c r="O2307" s="5">
        <v>1.545833325</v>
      </c>
      <c r="P2307" s="4">
        <v>227</v>
      </c>
      <c r="Q2307" s="6">
        <v>6.6079295154185003</v>
      </c>
      <c r="R2307" s="7">
        <v>1.10616740088106</v>
      </c>
      <c r="S2307" s="6">
        <v>0</v>
      </c>
      <c r="T2307" s="5">
        <v>0</v>
      </c>
      <c r="U2307" s="5">
        <v>0</v>
      </c>
      <c r="V2307" s="5">
        <f t="shared" si="44"/>
        <v>23.187499875</v>
      </c>
      <c r="W2307" s="4">
        <v>0</v>
      </c>
    </row>
    <row r="2308" spans="1:23" x14ac:dyDescent="0.25">
      <c r="A2308" s="3" t="s">
        <v>1041</v>
      </c>
      <c r="B2308" s="3" t="s">
        <v>1042</v>
      </c>
      <c r="C2308" s="3" t="s">
        <v>3219</v>
      </c>
      <c r="D2308" s="3" t="s">
        <v>2888</v>
      </c>
      <c r="E2308" s="4" t="s">
        <v>1026</v>
      </c>
      <c r="F2308" s="3" t="s">
        <v>1241</v>
      </c>
      <c r="G2308" s="3" t="s">
        <v>3831</v>
      </c>
      <c r="H2308" s="3" t="s">
        <v>1020</v>
      </c>
      <c r="I2308" s="3" t="s">
        <v>1047</v>
      </c>
      <c r="J2308" s="3" t="s">
        <v>1022</v>
      </c>
      <c r="K2308" s="3" t="s">
        <v>1025</v>
      </c>
      <c r="L2308" s="5">
        <v>10</v>
      </c>
      <c r="M2308" s="4">
        <v>5</v>
      </c>
      <c r="N2308" s="5">
        <v>23.824999999999999</v>
      </c>
      <c r="O2308" s="5">
        <v>4.7649999999999997</v>
      </c>
      <c r="P2308" s="4">
        <v>350</v>
      </c>
      <c r="Q2308" s="6">
        <v>1.4285714285714299</v>
      </c>
      <c r="R2308" s="7">
        <v>1.44</v>
      </c>
      <c r="S2308" s="6">
        <v>0</v>
      </c>
      <c r="T2308" s="5">
        <v>0</v>
      </c>
      <c r="U2308" s="5">
        <v>0</v>
      </c>
      <c r="V2308" s="5">
        <f t="shared" si="44"/>
        <v>23.824999999999999</v>
      </c>
      <c r="W2308" s="4">
        <v>0</v>
      </c>
    </row>
    <row r="2309" spans="1:23" x14ac:dyDescent="0.25">
      <c r="A2309" s="3" t="s">
        <v>1041</v>
      </c>
      <c r="B2309" s="3" t="s">
        <v>1042</v>
      </c>
      <c r="C2309" s="3" t="s">
        <v>3220</v>
      </c>
      <c r="D2309" s="3" t="s">
        <v>621</v>
      </c>
      <c r="E2309" s="4" t="s">
        <v>1026</v>
      </c>
      <c r="F2309" s="3" t="s">
        <v>25</v>
      </c>
      <c r="G2309" s="3" t="s">
        <v>1234</v>
      </c>
      <c r="H2309" s="3" t="s">
        <v>1020</v>
      </c>
      <c r="I2309" s="3" t="s">
        <v>1029</v>
      </c>
      <c r="J2309" s="3" t="s">
        <v>1022</v>
      </c>
      <c r="K2309" s="3" t="s">
        <v>1023</v>
      </c>
      <c r="L2309" s="5">
        <v>10</v>
      </c>
      <c r="M2309" s="4">
        <v>16</v>
      </c>
      <c r="N2309" s="5">
        <v>24.225000000000001</v>
      </c>
      <c r="O2309" s="5">
        <v>1.5140625000000001</v>
      </c>
      <c r="P2309" s="4">
        <v>200</v>
      </c>
      <c r="Q2309" s="6">
        <v>8</v>
      </c>
      <c r="R2309" s="7">
        <v>1.0489999999999999</v>
      </c>
      <c r="S2309" s="6">
        <v>0</v>
      </c>
      <c r="T2309" s="5">
        <v>0</v>
      </c>
      <c r="U2309" s="5">
        <v>0</v>
      </c>
      <c r="V2309" s="5">
        <f t="shared" si="44"/>
        <v>24.225000000000001</v>
      </c>
      <c r="W2309" s="4">
        <v>0</v>
      </c>
    </row>
    <row r="2310" spans="1:23" x14ac:dyDescent="0.25">
      <c r="A2310" s="3" t="s">
        <v>1041</v>
      </c>
      <c r="B2310" s="3" t="s">
        <v>1042</v>
      </c>
      <c r="C2310" s="3" t="s">
        <v>3221</v>
      </c>
      <c r="D2310" s="3" t="s">
        <v>378</v>
      </c>
      <c r="E2310" s="4" t="s">
        <v>1026</v>
      </c>
      <c r="F2310" s="3" t="s">
        <v>1216</v>
      </c>
      <c r="G2310" s="3" t="s">
        <v>17</v>
      </c>
      <c r="H2310" s="3" t="s">
        <v>1020</v>
      </c>
      <c r="I2310" s="3" t="s">
        <v>1047</v>
      </c>
      <c r="J2310" s="3" t="s">
        <v>1022</v>
      </c>
      <c r="K2310" s="3" t="s">
        <v>1025</v>
      </c>
      <c r="L2310" s="5">
        <v>10</v>
      </c>
      <c r="M2310" s="4">
        <v>9</v>
      </c>
      <c r="N2310" s="5">
        <v>24.75</v>
      </c>
      <c r="O2310" s="5">
        <v>2.75</v>
      </c>
      <c r="P2310" s="4">
        <v>491</v>
      </c>
      <c r="Q2310" s="6">
        <v>1.8329938900203699</v>
      </c>
      <c r="R2310" s="7">
        <v>1.0687372708757601</v>
      </c>
      <c r="S2310" s="6">
        <v>0</v>
      </c>
      <c r="T2310" s="5">
        <v>0</v>
      </c>
      <c r="U2310" s="5">
        <v>0</v>
      </c>
      <c r="V2310" s="5">
        <f t="shared" si="44"/>
        <v>24.75</v>
      </c>
      <c r="W2310" s="4">
        <v>0</v>
      </c>
    </row>
    <row r="2311" spans="1:23" x14ac:dyDescent="0.25">
      <c r="A2311" s="3" t="s">
        <v>1041</v>
      </c>
      <c r="B2311" s="3" t="s">
        <v>1042</v>
      </c>
      <c r="C2311" s="3" t="s">
        <v>3222</v>
      </c>
      <c r="D2311" s="3" t="s">
        <v>559</v>
      </c>
      <c r="E2311" s="4" t="s">
        <v>1026</v>
      </c>
      <c r="F2311" s="3" t="s">
        <v>25</v>
      </c>
      <c r="G2311" s="3" t="s">
        <v>68</v>
      </c>
      <c r="H2311" s="3" t="s">
        <v>1020</v>
      </c>
      <c r="I2311" s="3" t="s">
        <v>1029</v>
      </c>
      <c r="J2311" s="3" t="s">
        <v>1022</v>
      </c>
      <c r="K2311" s="3" t="s">
        <v>1025</v>
      </c>
      <c r="L2311" s="5">
        <v>10</v>
      </c>
      <c r="M2311" s="4">
        <v>16</v>
      </c>
      <c r="N2311" s="5">
        <v>25.1</v>
      </c>
      <c r="O2311" s="5">
        <v>1.5687500000000001</v>
      </c>
      <c r="P2311" s="4">
        <v>82</v>
      </c>
      <c r="Q2311" s="6">
        <v>19.512195121951201</v>
      </c>
      <c r="R2311" s="7">
        <v>1.0243902439024399</v>
      </c>
      <c r="S2311" s="6">
        <v>0</v>
      </c>
      <c r="T2311" s="5">
        <v>0</v>
      </c>
      <c r="U2311" s="5">
        <v>0</v>
      </c>
      <c r="V2311" s="5">
        <f t="shared" si="44"/>
        <v>25.1</v>
      </c>
      <c r="W2311" s="4">
        <v>0</v>
      </c>
    </row>
    <row r="2312" spans="1:23" x14ac:dyDescent="0.25">
      <c r="A2312" s="3" t="s">
        <v>1041</v>
      </c>
      <c r="B2312" s="3" t="s">
        <v>1042</v>
      </c>
      <c r="C2312" s="3" t="s">
        <v>3223</v>
      </c>
      <c r="D2312" s="3" t="s">
        <v>321</v>
      </c>
      <c r="E2312" s="4" t="s">
        <v>1026</v>
      </c>
      <c r="F2312" s="3" t="s">
        <v>25</v>
      </c>
      <c r="G2312" s="3" t="s">
        <v>1234</v>
      </c>
      <c r="H2312" s="3" t="s">
        <v>1020</v>
      </c>
      <c r="I2312" s="3" t="s">
        <v>1029</v>
      </c>
      <c r="J2312" s="3" t="s">
        <v>1022</v>
      </c>
      <c r="K2312" s="3" t="s">
        <v>1023</v>
      </c>
      <c r="L2312" s="5">
        <v>10</v>
      </c>
      <c r="M2312" s="4">
        <v>16</v>
      </c>
      <c r="N2312" s="5">
        <v>26.824999999999999</v>
      </c>
      <c r="O2312" s="5">
        <v>1.6765625</v>
      </c>
      <c r="P2312" s="4">
        <v>246</v>
      </c>
      <c r="Q2312" s="6">
        <v>6.5040650406504099</v>
      </c>
      <c r="R2312" s="7">
        <v>1.10890243902439</v>
      </c>
      <c r="S2312" s="6">
        <v>0</v>
      </c>
      <c r="T2312" s="5">
        <v>0</v>
      </c>
      <c r="U2312" s="5">
        <v>0</v>
      </c>
      <c r="V2312" s="5">
        <f t="shared" si="44"/>
        <v>26.824999999999999</v>
      </c>
      <c r="W2312" s="4">
        <v>0</v>
      </c>
    </row>
    <row r="2313" spans="1:23" x14ac:dyDescent="0.25">
      <c r="A2313" s="3" t="s">
        <v>1041</v>
      </c>
      <c r="B2313" s="3" t="s">
        <v>1042</v>
      </c>
      <c r="C2313" s="3" t="s">
        <v>3224</v>
      </c>
      <c r="D2313" s="3" t="s">
        <v>2809</v>
      </c>
      <c r="E2313" s="4" t="s">
        <v>1026</v>
      </c>
      <c r="F2313" s="3" t="s">
        <v>25</v>
      </c>
      <c r="G2313" s="3" t="s">
        <v>311</v>
      </c>
      <c r="H2313" s="3" t="s">
        <v>1020</v>
      </c>
      <c r="I2313" s="3" t="s">
        <v>1029</v>
      </c>
      <c r="J2313" s="3" t="s">
        <v>1022</v>
      </c>
      <c r="K2313" s="3" t="s">
        <v>1025</v>
      </c>
      <c r="L2313" s="5">
        <v>10</v>
      </c>
      <c r="M2313" s="4">
        <v>7</v>
      </c>
      <c r="N2313" s="5">
        <v>27.737500000000001</v>
      </c>
      <c r="O2313" s="5">
        <v>3.9624999999999999</v>
      </c>
      <c r="P2313" s="4">
        <v>119</v>
      </c>
      <c r="Q2313" s="6">
        <v>5.8823529411764701</v>
      </c>
      <c r="R2313" s="7">
        <v>1.53361344537815</v>
      </c>
      <c r="S2313" s="6">
        <v>0</v>
      </c>
      <c r="T2313" s="5">
        <v>0</v>
      </c>
      <c r="U2313" s="5">
        <v>0</v>
      </c>
      <c r="V2313" s="5">
        <f t="shared" si="44"/>
        <v>27.737500000000001</v>
      </c>
      <c r="W2313" s="4">
        <v>0</v>
      </c>
    </row>
    <row r="2314" spans="1:23" x14ac:dyDescent="0.25">
      <c r="A2314" s="3" t="s">
        <v>1041</v>
      </c>
      <c r="B2314" s="3" t="s">
        <v>1042</v>
      </c>
      <c r="C2314" s="3" t="s">
        <v>3225</v>
      </c>
      <c r="D2314" s="3" t="s">
        <v>19</v>
      </c>
      <c r="E2314" s="4" t="s">
        <v>1026</v>
      </c>
      <c r="F2314" s="3" t="s">
        <v>25</v>
      </c>
      <c r="G2314" s="3" t="s">
        <v>311</v>
      </c>
      <c r="H2314" s="3" t="s">
        <v>1020</v>
      </c>
      <c r="I2314" s="3" t="s">
        <v>1029</v>
      </c>
      <c r="J2314" s="3" t="s">
        <v>1022</v>
      </c>
      <c r="K2314" s="3" t="s">
        <v>1025</v>
      </c>
      <c r="L2314" s="5">
        <v>10</v>
      </c>
      <c r="M2314" s="4">
        <v>11</v>
      </c>
      <c r="N2314" s="5">
        <v>28.762499975000004</v>
      </c>
      <c r="O2314" s="5">
        <v>2.6147727250000004</v>
      </c>
      <c r="P2314" s="4">
        <v>184</v>
      </c>
      <c r="Q2314" s="6">
        <v>5.9782608695652204</v>
      </c>
      <c r="R2314" s="7">
        <v>1.1097826086956499</v>
      </c>
      <c r="S2314" s="6">
        <v>0</v>
      </c>
      <c r="T2314" s="5">
        <v>0</v>
      </c>
      <c r="U2314" s="5">
        <v>0</v>
      </c>
      <c r="V2314" s="5">
        <f t="shared" si="44"/>
        <v>28.762499975000004</v>
      </c>
      <c r="W2314" s="4">
        <v>0</v>
      </c>
    </row>
    <row r="2315" spans="1:23" x14ac:dyDescent="0.25">
      <c r="A2315" s="3" t="s">
        <v>1041</v>
      </c>
      <c r="B2315" s="3" t="s">
        <v>1042</v>
      </c>
      <c r="C2315" s="3" t="s">
        <v>3226</v>
      </c>
      <c r="D2315" s="3" t="s">
        <v>626</v>
      </c>
      <c r="E2315" s="4" t="s">
        <v>1026</v>
      </c>
      <c r="F2315" s="3" t="s">
        <v>1216</v>
      </c>
      <c r="G2315" s="3" t="s">
        <v>1028</v>
      </c>
      <c r="H2315" s="3" t="s">
        <v>1020</v>
      </c>
      <c r="I2315" s="3" t="s">
        <v>99</v>
      </c>
      <c r="J2315" s="3" t="s">
        <v>1022</v>
      </c>
      <c r="K2315" s="3" t="s">
        <v>1025</v>
      </c>
      <c r="L2315" s="5">
        <v>10</v>
      </c>
      <c r="M2315" s="4">
        <v>7</v>
      </c>
      <c r="N2315" s="5">
        <v>29.099999950000004</v>
      </c>
      <c r="O2315" s="5">
        <v>4.1571428500000005</v>
      </c>
      <c r="P2315" s="4">
        <v>80</v>
      </c>
      <c r="Q2315" s="6">
        <v>8.75</v>
      </c>
      <c r="R2315" s="7">
        <v>1.4753750000000001</v>
      </c>
      <c r="S2315" s="6">
        <v>0</v>
      </c>
      <c r="T2315" s="5">
        <v>0</v>
      </c>
      <c r="U2315" s="5">
        <v>0</v>
      </c>
      <c r="V2315" s="5">
        <f t="shared" si="44"/>
        <v>29.099999950000004</v>
      </c>
      <c r="W2315" s="4">
        <v>0</v>
      </c>
    </row>
    <row r="2316" spans="1:23" x14ac:dyDescent="0.25">
      <c r="A2316" s="3" t="s">
        <v>1041</v>
      </c>
      <c r="B2316" s="3" t="s">
        <v>1042</v>
      </c>
      <c r="C2316" s="3" t="s">
        <v>3227</v>
      </c>
      <c r="D2316" s="3" t="s">
        <v>2568</v>
      </c>
      <c r="E2316" s="4" t="s">
        <v>1026</v>
      </c>
      <c r="F2316" s="3" t="s">
        <v>1241</v>
      </c>
      <c r="G2316" s="3" t="s">
        <v>3831</v>
      </c>
      <c r="H2316" s="3" t="s">
        <v>1020</v>
      </c>
      <c r="I2316" s="3" t="s">
        <v>1047</v>
      </c>
      <c r="J2316" s="3" t="s">
        <v>1022</v>
      </c>
      <c r="K2316" s="3" t="s">
        <v>1025</v>
      </c>
      <c r="L2316" s="5">
        <v>10</v>
      </c>
      <c r="M2316" s="4">
        <v>5</v>
      </c>
      <c r="N2316" s="5">
        <v>31.037500000000001</v>
      </c>
      <c r="O2316" s="5">
        <v>6.2074999999999996</v>
      </c>
      <c r="P2316" s="4">
        <v>557</v>
      </c>
      <c r="Q2316" s="6">
        <v>0.89766606822262107</v>
      </c>
      <c r="R2316" s="7">
        <v>1.5373429084380601</v>
      </c>
      <c r="S2316" s="6">
        <v>0</v>
      </c>
      <c r="T2316" s="5">
        <v>0</v>
      </c>
      <c r="U2316" s="5">
        <v>0</v>
      </c>
      <c r="V2316" s="5">
        <f t="shared" si="44"/>
        <v>31.037500000000001</v>
      </c>
      <c r="W2316" s="4">
        <v>0</v>
      </c>
    </row>
    <row r="2317" spans="1:23" x14ac:dyDescent="0.25">
      <c r="A2317" s="3" t="s">
        <v>1041</v>
      </c>
      <c r="B2317" s="3" t="s">
        <v>1042</v>
      </c>
      <c r="C2317" s="3" t="s">
        <v>3228</v>
      </c>
      <c r="D2317" s="3" t="s">
        <v>400</v>
      </c>
      <c r="E2317" s="4" t="s">
        <v>1026</v>
      </c>
      <c r="F2317" s="3" t="s">
        <v>25</v>
      </c>
      <c r="G2317" s="3" t="s">
        <v>1234</v>
      </c>
      <c r="H2317" s="3" t="s">
        <v>1020</v>
      </c>
      <c r="I2317" s="3" t="s">
        <v>1029</v>
      </c>
      <c r="J2317" s="3" t="s">
        <v>1022</v>
      </c>
      <c r="K2317" s="3" t="s">
        <v>1023</v>
      </c>
      <c r="L2317" s="5">
        <v>10</v>
      </c>
      <c r="M2317" s="4">
        <v>18</v>
      </c>
      <c r="N2317" s="5">
        <v>33.412500000000001</v>
      </c>
      <c r="O2317" s="5">
        <v>1.85625</v>
      </c>
      <c r="P2317" s="4">
        <v>129</v>
      </c>
      <c r="Q2317" s="6">
        <v>13.953488372093</v>
      </c>
      <c r="R2317" s="7">
        <v>1.0774418604651199</v>
      </c>
      <c r="S2317" s="6">
        <v>0</v>
      </c>
      <c r="T2317" s="5">
        <v>0</v>
      </c>
      <c r="U2317" s="5">
        <v>0</v>
      </c>
      <c r="V2317" s="5">
        <f t="shared" si="44"/>
        <v>33.412500000000001</v>
      </c>
      <c r="W2317" s="4">
        <v>0</v>
      </c>
    </row>
    <row r="2318" spans="1:23" x14ac:dyDescent="0.25">
      <c r="A2318" s="3" t="s">
        <v>1041</v>
      </c>
      <c r="B2318" s="3" t="s">
        <v>1042</v>
      </c>
      <c r="C2318" s="3" t="s">
        <v>3229</v>
      </c>
      <c r="D2318" s="3" t="s">
        <v>2396</v>
      </c>
      <c r="E2318" s="4" t="s">
        <v>1026</v>
      </c>
      <c r="F2318" s="3" t="s">
        <v>1216</v>
      </c>
      <c r="G2318" s="3" t="s">
        <v>1028</v>
      </c>
      <c r="H2318" s="3" t="s">
        <v>1020</v>
      </c>
      <c r="I2318" s="3" t="s">
        <v>99</v>
      </c>
      <c r="J2318" s="3" t="s">
        <v>1022</v>
      </c>
      <c r="K2318" s="3" t="s">
        <v>1025</v>
      </c>
      <c r="L2318" s="5">
        <v>10</v>
      </c>
      <c r="M2318" s="4">
        <v>10</v>
      </c>
      <c r="N2318" s="5">
        <v>33.8125</v>
      </c>
      <c r="O2318" s="5">
        <v>3.3812500000000001</v>
      </c>
      <c r="P2318" s="4">
        <v>604</v>
      </c>
      <c r="Q2318" s="6">
        <v>1.6556291390728499</v>
      </c>
      <c r="R2318" s="7">
        <v>1.4049668874172201</v>
      </c>
      <c r="S2318" s="6">
        <v>0</v>
      </c>
      <c r="T2318" s="5">
        <v>0</v>
      </c>
      <c r="U2318" s="5">
        <v>0</v>
      </c>
      <c r="V2318" s="5">
        <f t="shared" si="44"/>
        <v>33.8125</v>
      </c>
      <c r="W2318" s="4">
        <v>0</v>
      </c>
    </row>
    <row r="2319" spans="1:23" x14ac:dyDescent="0.25">
      <c r="A2319" s="3" t="s">
        <v>1041</v>
      </c>
      <c r="B2319" s="3" t="s">
        <v>1042</v>
      </c>
      <c r="C2319" s="3" t="s">
        <v>3230</v>
      </c>
      <c r="D2319" s="3" t="s">
        <v>27</v>
      </c>
      <c r="E2319" s="4" t="s">
        <v>1026</v>
      </c>
      <c r="F2319" s="3" t="s">
        <v>25</v>
      </c>
      <c r="G2319" s="3" t="s">
        <v>68</v>
      </c>
      <c r="H2319" s="3" t="s">
        <v>1020</v>
      </c>
      <c r="I2319" s="3" t="s">
        <v>1029</v>
      </c>
      <c r="J2319" s="3" t="s">
        <v>1022</v>
      </c>
      <c r="K2319" s="3" t="s">
        <v>1025</v>
      </c>
      <c r="L2319" s="5">
        <v>10</v>
      </c>
      <c r="M2319" s="4">
        <v>23</v>
      </c>
      <c r="N2319" s="5">
        <v>44.987499749999998</v>
      </c>
      <c r="O2319" s="5">
        <v>1.95597825</v>
      </c>
      <c r="P2319" s="4">
        <v>127</v>
      </c>
      <c r="Q2319" s="6">
        <v>18.110236220472402</v>
      </c>
      <c r="R2319" s="7">
        <v>1.08425196850394</v>
      </c>
      <c r="S2319" s="6">
        <v>0</v>
      </c>
      <c r="T2319" s="5">
        <v>0</v>
      </c>
      <c r="U2319" s="5">
        <v>0</v>
      </c>
      <c r="V2319" s="5">
        <f t="shared" si="44"/>
        <v>44.987499749999998</v>
      </c>
      <c r="W2319" s="4">
        <v>0</v>
      </c>
    </row>
    <row r="2320" spans="1:23" x14ac:dyDescent="0.25">
      <c r="A2320" s="3" t="s">
        <v>1041</v>
      </c>
      <c r="B2320" s="3" t="s">
        <v>1042</v>
      </c>
      <c r="C2320" s="3" t="s">
        <v>3231</v>
      </c>
      <c r="D2320" s="3" t="s">
        <v>310</v>
      </c>
      <c r="E2320" s="4" t="s">
        <v>1026</v>
      </c>
      <c r="F2320" s="3" t="s">
        <v>25</v>
      </c>
      <c r="G2320" s="3" t="s">
        <v>311</v>
      </c>
      <c r="H2320" s="3" t="s">
        <v>1020</v>
      </c>
      <c r="I2320" s="3" t="s">
        <v>1029</v>
      </c>
      <c r="J2320" s="3" t="s">
        <v>1022</v>
      </c>
      <c r="K2320" s="3" t="s">
        <v>1025</v>
      </c>
      <c r="L2320" s="5">
        <v>10</v>
      </c>
      <c r="M2320" s="4">
        <v>16</v>
      </c>
      <c r="N2320" s="5">
        <v>46.362499999999997</v>
      </c>
      <c r="O2320" s="5">
        <v>2.8976562499999998</v>
      </c>
      <c r="P2320" s="4">
        <v>111</v>
      </c>
      <c r="Q2320" s="6">
        <v>14.4144144144144</v>
      </c>
      <c r="R2320" s="7">
        <v>1.21531531531532</v>
      </c>
      <c r="S2320" s="6">
        <v>0</v>
      </c>
      <c r="T2320" s="5">
        <v>0</v>
      </c>
      <c r="U2320" s="5">
        <v>0</v>
      </c>
      <c r="V2320" s="5">
        <f t="shared" si="44"/>
        <v>46.362499999999997</v>
      </c>
      <c r="W2320" s="4">
        <v>0</v>
      </c>
    </row>
    <row r="2321" spans="1:23" x14ac:dyDescent="0.25">
      <c r="A2321" s="3" t="s">
        <v>1041</v>
      </c>
      <c r="B2321" s="3" t="s">
        <v>1042</v>
      </c>
      <c r="C2321" s="3" t="s">
        <v>3232</v>
      </c>
      <c r="D2321" s="3" t="s">
        <v>556</v>
      </c>
      <c r="E2321" s="4" t="s">
        <v>1026</v>
      </c>
      <c r="F2321" s="3" t="s">
        <v>25</v>
      </c>
      <c r="G2321" s="3" t="s">
        <v>1234</v>
      </c>
      <c r="H2321" s="3" t="s">
        <v>1020</v>
      </c>
      <c r="I2321" s="3" t="s">
        <v>1029</v>
      </c>
      <c r="J2321" s="3" t="s">
        <v>1022</v>
      </c>
      <c r="K2321" s="3" t="s">
        <v>1023</v>
      </c>
      <c r="L2321" s="5">
        <v>10</v>
      </c>
      <c r="M2321" s="4">
        <v>24</v>
      </c>
      <c r="N2321" s="5">
        <v>47.562499799999998</v>
      </c>
      <c r="O2321" s="5">
        <v>1.9817708249999999</v>
      </c>
      <c r="P2321" s="4">
        <v>442</v>
      </c>
      <c r="Q2321" s="6">
        <v>5.4298642533936698</v>
      </c>
      <c r="R2321" s="7">
        <v>1.0697285067873299</v>
      </c>
      <c r="S2321" s="6">
        <v>0</v>
      </c>
      <c r="T2321" s="5">
        <v>0</v>
      </c>
      <c r="U2321" s="5">
        <v>0</v>
      </c>
      <c r="V2321" s="5">
        <f t="shared" si="44"/>
        <v>47.562499799999998</v>
      </c>
      <c r="W2321" s="4">
        <v>0</v>
      </c>
    </row>
    <row r="2322" spans="1:23" x14ac:dyDescent="0.25">
      <c r="A2322" s="3" t="s">
        <v>1041</v>
      </c>
      <c r="B2322" s="3" t="s">
        <v>1042</v>
      </c>
      <c r="C2322" s="3" t="s">
        <v>3233</v>
      </c>
      <c r="D2322" s="3" t="s">
        <v>455</v>
      </c>
      <c r="E2322" s="4" t="s">
        <v>1026</v>
      </c>
      <c r="F2322" s="3" t="s">
        <v>25</v>
      </c>
      <c r="G2322" s="3" t="s">
        <v>1221</v>
      </c>
      <c r="H2322" s="3" t="s">
        <v>1020</v>
      </c>
      <c r="I2322" s="3" t="s">
        <v>1029</v>
      </c>
      <c r="J2322" s="3" t="s">
        <v>1022</v>
      </c>
      <c r="K2322" s="3" t="s">
        <v>1025</v>
      </c>
      <c r="L2322" s="5">
        <v>10</v>
      </c>
      <c r="M2322" s="4">
        <v>21</v>
      </c>
      <c r="N2322" s="5">
        <v>50.537499862499999</v>
      </c>
      <c r="O2322" s="5">
        <v>2.4065476124999998</v>
      </c>
      <c r="P2322" s="4">
        <v>214</v>
      </c>
      <c r="Q2322" s="6">
        <v>9.8130841121495305</v>
      </c>
      <c r="R2322" s="7">
        <v>1.0789719626168199</v>
      </c>
      <c r="S2322" s="6">
        <v>0</v>
      </c>
      <c r="T2322" s="5">
        <v>0</v>
      </c>
      <c r="U2322" s="5">
        <v>0</v>
      </c>
      <c r="V2322" s="5">
        <f t="shared" si="44"/>
        <v>50.537499862499999</v>
      </c>
      <c r="W2322" s="4">
        <v>0</v>
      </c>
    </row>
    <row r="2323" spans="1:23" x14ac:dyDescent="0.25">
      <c r="A2323" s="3" t="s">
        <v>1041</v>
      </c>
      <c r="B2323" s="3" t="s">
        <v>1042</v>
      </c>
      <c r="C2323" s="3" t="s">
        <v>3234</v>
      </c>
      <c r="D2323" s="3" t="s">
        <v>308</v>
      </c>
      <c r="E2323" s="4" t="s">
        <v>1026</v>
      </c>
      <c r="F2323" s="3" t="s">
        <v>25</v>
      </c>
      <c r="G2323" s="3" t="s">
        <v>1221</v>
      </c>
      <c r="H2323" s="3" t="s">
        <v>1020</v>
      </c>
      <c r="I2323" s="3" t="s">
        <v>1029</v>
      </c>
      <c r="J2323" s="3" t="s">
        <v>1022</v>
      </c>
      <c r="K2323" s="3" t="s">
        <v>1025</v>
      </c>
      <c r="L2323" s="5">
        <v>10</v>
      </c>
      <c r="M2323" s="4">
        <v>25</v>
      </c>
      <c r="N2323" s="5">
        <v>51.15</v>
      </c>
      <c r="O2323" s="5">
        <v>2.0460000000000003</v>
      </c>
      <c r="P2323" s="4">
        <v>156</v>
      </c>
      <c r="Q2323" s="6">
        <v>16.025641025641001</v>
      </c>
      <c r="R2323" s="7">
        <v>1.10128205128205</v>
      </c>
      <c r="S2323" s="6">
        <v>0</v>
      </c>
      <c r="T2323" s="5">
        <v>0</v>
      </c>
      <c r="U2323" s="5">
        <v>0</v>
      </c>
      <c r="V2323" s="5">
        <f t="shared" si="44"/>
        <v>51.15</v>
      </c>
      <c r="W2323" s="4">
        <v>0</v>
      </c>
    </row>
    <row r="2324" spans="1:23" x14ac:dyDescent="0.25">
      <c r="A2324" s="3" t="s">
        <v>1041</v>
      </c>
      <c r="B2324" s="3" t="s">
        <v>1042</v>
      </c>
      <c r="C2324" s="3" t="s">
        <v>3235</v>
      </c>
      <c r="D2324" s="3" t="s">
        <v>377</v>
      </c>
      <c r="E2324" s="4" t="s">
        <v>1026</v>
      </c>
      <c r="F2324" s="3" t="s">
        <v>1216</v>
      </c>
      <c r="G2324" s="3" t="s">
        <v>1028</v>
      </c>
      <c r="H2324" s="3" t="s">
        <v>1020</v>
      </c>
      <c r="I2324" s="3" t="s">
        <v>99</v>
      </c>
      <c r="J2324" s="3" t="s">
        <v>1022</v>
      </c>
      <c r="K2324" s="3" t="s">
        <v>1025</v>
      </c>
      <c r="L2324" s="5">
        <v>10</v>
      </c>
      <c r="M2324" s="4">
        <v>33</v>
      </c>
      <c r="N2324" s="5">
        <v>52.374999600000002</v>
      </c>
      <c r="O2324" s="5">
        <v>1.5871212000000001</v>
      </c>
      <c r="P2324" s="4">
        <v>2411</v>
      </c>
      <c r="Q2324" s="6">
        <v>1.3687266694317699</v>
      </c>
      <c r="R2324" s="7">
        <v>1.1650145167980099</v>
      </c>
      <c r="S2324" s="6">
        <v>0</v>
      </c>
      <c r="T2324" s="5">
        <v>0</v>
      </c>
      <c r="U2324" s="5">
        <v>0</v>
      </c>
      <c r="V2324" s="5">
        <f t="shared" si="44"/>
        <v>52.374999600000002</v>
      </c>
      <c r="W2324" s="4">
        <v>0</v>
      </c>
    </row>
    <row r="2325" spans="1:23" x14ac:dyDescent="0.25">
      <c r="A2325" s="3" t="s">
        <v>1041</v>
      </c>
      <c r="B2325" s="3" t="s">
        <v>1042</v>
      </c>
      <c r="C2325" s="3" t="s">
        <v>3236</v>
      </c>
      <c r="D2325" s="3" t="s">
        <v>142</v>
      </c>
      <c r="E2325" s="4" t="s">
        <v>1026</v>
      </c>
      <c r="F2325" s="3" t="s">
        <v>1216</v>
      </c>
      <c r="G2325" s="3" t="s">
        <v>17</v>
      </c>
      <c r="H2325" s="3" t="s">
        <v>1020</v>
      </c>
      <c r="I2325" s="3" t="s">
        <v>1047</v>
      </c>
      <c r="J2325" s="3" t="s">
        <v>1022</v>
      </c>
      <c r="K2325" s="3" t="s">
        <v>1025</v>
      </c>
      <c r="L2325" s="5">
        <v>10</v>
      </c>
      <c r="M2325" s="4">
        <v>20</v>
      </c>
      <c r="N2325" s="5">
        <v>52.487499999999997</v>
      </c>
      <c r="O2325" s="5">
        <v>2.6243750000000001</v>
      </c>
      <c r="P2325" s="4">
        <v>160</v>
      </c>
      <c r="Q2325" s="6">
        <v>12.5</v>
      </c>
      <c r="R2325" s="7">
        <v>1.3038125</v>
      </c>
      <c r="S2325" s="6">
        <v>0</v>
      </c>
      <c r="T2325" s="5">
        <v>0</v>
      </c>
      <c r="U2325" s="5">
        <v>0</v>
      </c>
      <c r="V2325" s="5">
        <f t="shared" si="44"/>
        <v>52.487499999999997</v>
      </c>
      <c r="W2325" s="4">
        <v>0</v>
      </c>
    </row>
    <row r="2326" spans="1:23" x14ac:dyDescent="0.25">
      <c r="A2326" s="3" t="s">
        <v>1041</v>
      </c>
      <c r="B2326" s="3" t="s">
        <v>1042</v>
      </c>
      <c r="C2326" s="3" t="s">
        <v>3237</v>
      </c>
      <c r="D2326" s="3" t="s">
        <v>2116</v>
      </c>
      <c r="E2326" s="4" t="s">
        <v>1026</v>
      </c>
      <c r="F2326" s="3" t="s">
        <v>1241</v>
      </c>
      <c r="G2326" s="3" t="s">
        <v>3831</v>
      </c>
      <c r="H2326" s="3" t="s">
        <v>1020</v>
      </c>
      <c r="I2326" s="3" t="s">
        <v>1047</v>
      </c>
      <c r="J2326" s="3" t="s">
        <v>1022</v>
      </c>
      <c r="K2326" s="3" t="s">
        <v>1025</v>
      </c>
      <c r="L2326" s="5">
        <v>10</v>
      </c>
      <c r="M2326" s="4">
        <v>9</v>
      </c>
      <c r="N2326" s="5">
        <v>52.524999899999997</v>
      </c>
      <c r="O2326" s="5">
        <v>5.8361111000000001</v>
      </c>
      <c r="P2326" s="4">
        <v>225</v>
      </c>
      <c r="Q2326" s="6">
        <v>4</v>
      </c>
      <c r="R2326" s="7">
        <v>1.27955555555556</v>
      </c>
      <c r="S2326" s="6">
        <v>0</v>
      </c>
      <c r="T2326" s="5">
        <v>0</v>
      </c>
      <c r="U2326" s="5">
        <v>0</v>
      </c>
      <c r="V2326" s="5">
        <f t="shared" si="44"/>
        <v>52.524999899999997</v>
      </c>
      <c r="W2326" s="4">
        <v>0</v>
      </c>
    </row>
    <row r="2327" spans="1:23" x14ac:dyDescent="0.25">
      <c r="A2327" s="3" t="s">
        <v>1041</v>
      </c>
      <c r="B2327" s="3" t="s">
        <v>1042</v>
      </c>
      <c r="C2327" s="3" t="s">
        <v>3238</v>
      </c>
      <c r="D2327" s="3" t="s">
        <v>317</v>
      </c>
      <c r="E2327" s="4" t="s">
        <v>1026</v>
      </c>
      <c r="F2327" s="3" t="s">
        <v>25</v>
      </c>
      <c r="G2327" s="3" t="s">
        <v>311</v>
      </c>
      <c r="H2327" s="3" t="s">
        <v>1020</v>
      </c>
      <c r="I2327" s="3" t="s">
        <v>1029</v>
      </c>
      <c r="J2327" s="3" t="s">
        <v>1022</v>
      </c>
      <c r="K2327" s="3" t="s">
        <v>1025</v>
      </c>
      <c r="L2327" s="5">
        <v>10</v>
      </c>
      <c r="M2327" s="4">
        <v>18</v>
      </c>
      <c r="N2327" s="5">
        <v>52.712499825000002</v>
      </c>
      <c r="O2327" s="5">
        <v>2.9284722125</v>
      </c>
      <c r="P2327" s="4">
        <v>141</v>
      </c>
      <c r="Q2327" s="6">
        <v>12.7659574468085</v>
      </c>
      <c r="R2327" s="7">
        <v>1.28439716312057</v>
      </c>
      <c r="S2327" s="6">
        <v>0</v>
      </c>
      <c r="T2327" s="5">
        <v>0</v>
      </c>
      <c r="U2327" s="5">
        <v>0</v>
      </c>
      <c r="V2327" s="5">
        <f t="shared" si="44"/>
        <v>52.712499825000002</v>
      </c>
      <c r="W2327" s="4">
        <v>0</v>
      </c>
    </row>
    <row r="2328" spans="1:23" x14ac:dyDescent="0.25">
      <c r="A2328" s="3" t="s">
        <v>1041</v>
      </c>
      <c r="B2328" s="3" t="s">
        <v>1042</v>
      </c>
      <c r="C2328" s="3" t="s">
        <v>3239</v>
      </c>
      <c r="D2328" s="3" t="s">
        <v>511</v>
      </c>
      <c r="E2328" s="4" t="s">
        <v>1026</v>
      </c>
      <c r="F2328" s="3" t="s">
        <v>25</v>
      </c>
      <c r="G2328" s="3" t="s">
        <v>1221</v>
      </c>
      <c r="H2328" s="3" t="s">
        <v>1020</v>
      </c>
      <c r="I2328" s="3" t="s">
        <v>1029</v>
      </c>
      <c r="J2328" s="3" t="s">
        <v>1022</v>
      </c>
      <c r="K2328" s="3" t="s">
        <v>1025</v>
      </c>
      <c r="L2328" s="5">
        <v>10</v>
      </c>
      <c r="M2328" s="4">
        <v>25</v>
      </c>
      <c r="N2328" s="5">
        <v>55.087499999999999</v>
      </c>
      <c r="O2328" s="5">
        <v>2.2035</v>
      </c>
      <c r="P2328" s="4">
        <v>396</v>
      </c>
      <c r="Q2328" s="6">
        <v>6.3131313131313096</v>
      </c>
      <c r="R2328" s="7">
        <v>1.0886363636363601</v>
      </c>
      <c r="S2328" s="6">
        <v>0</v>
      </c>
      <c r="T2328" s="5">
        <v>0</v>
      </c>
      <c r="U2328" s="5">
        <v>0</v>
      </c>
      <c r="V2328" s="5">
        <f t="shared" si="44"/>
        <v>55.087499999999999</v>
      </c>
      <c r="W2328" s="4">
        <v>0</v>
      </c>
    </row>
    <row r="2329" spans="1:23" x14ac:dyDescent="0.25">
      <c r="A2329" s="3" t="s">
        <v>1041</v>
      </c>
      <c r="B2329" s="3" t="s">
        <v>1042</v>
      </c>
      <c r="C2329" s="3" t="s">
        <v>3240</v>
      </c>
      <c r="D2329" s="3" t="s">
        <v>319</v>
      </c>
      <c r="E2329" s="4" t="s">
        <v>1026</v>
      </c>
      <c r="F2329" s="3" t="s">
        <v>1216</v>
      </c>
      <c r="G2329" s="3" t="s">
        <v>17</v>
      </c>
      <c r="H2329" s="3" t="s">
        <v>1020</v>
      </c>
      <c r="I2329" s="3" t="s">
        <v>1047</v>
      </c>
      <c r="J2329" s="3" t="s">
        <v>1022</v>
      </c>
      <c r="K2329" s="3" t="s">
        <v>1025</v>
      </c>
      <c r="L2329" s="5">
        <v>10</v>
      </c>
      <c r="M2329" s="4">
        <v>21</v>
      </c>
      <c r="N2329" s="5">
        <v>60.987499912500006</v>
      </c>
      <c r="O2329" s="5">
        <v>2.9041666625000002</v>
      </c>
      <c r="P2329" s="4">
        <v>1102</v>
      </c>
      <c r="Q2329" s="6">
        <v>1.9056261343012699</v>
      </c>
      <c r="R2329" s="7">
        <v>1.1174773139745899</v>
      </c>
      <c r="S2329" s="6">
        <v>0</v>
      </c>
      <c r="T2329" s="5">
        <v>0</v>
      </c>
      <c r="U2329" s="5">
        <v>0</v>
      </c>
      <c r="V2329" s="5">
        <f t="shared" si="44"/>
        <v>60.987499912500006</v>
      </c>
      <c r="W2329" s="4">
        <v>0</v>
      </c>
    </row>
    <row r="2330" spans="1:23" x14ac:dyDescent="0.25">
      <c r="A2330" s="3" t="s">
        <v>1041</v>
      </c>
      <c r="B2330" s="3" t="s">
        <v>1042</v>
      </c>
      <c r="C2330" s="3" t="s">
        <v>3241</v>
      </c>
      <c r="D2330" s="3" t="s">
        <v>395</v>
      </c>
      <c r="E2330" s="4" t="s">
        <v>1026</v>
      </c>
      <c r="F2330" s="3" t="s">
        <v>25</v>
      </c>
      <c r="G2330" s="3" t="s">
        <v>1234</v>
      </c>
      <c r="H2330" s="3" t="s">
        <v>1020</v>
      </c>
      <c r="I2330" s="3" t="s">
        <v>1029</v>
      </c>
      <c r="J2330" s="3" t="s">
        <v>1022</v>
      </c>
      <c r="K2330" s="3" t="s">
        <v>1023</v>
      </c>
      <c r="L2330" s="5">
        <v>10</v>
      </c>
      <c r="M2330" s="4">
        <v>41</v>
      </c>
      <c r="N2330" s="5">
        <v>61.212499799999996</v>
      </c>
      <c r="O2330" s="5">
        <v>1.4929877999999999</v>
      </c>
      <c r="P2330" s="4">
        <v>195</v>
      </c>
      <c r="Q2330" s="6">
        <v>21.025641025641001</v>
      </c>
      <c r="R2330" s="7">
        <v>1.02564102564103</v>
      </c>
      <c r="S2330" s="6">
        <v>0</v>
      </c>
      <c r="T2330" s="5">
        <v>0</v>
      </c>
      <c r="U2330" s="5">
        <v>0</v>
      </c>
      <c r="V2330" s="5">
        <f t="shared" si="44"/>
        <v>61.212499799999996</v>
      </c>
      <c r="W2330" s="4">
        <v>0</v>
      </c>
    </row>
    <row r="2331" spans="1:23" x14ac:dyDescent="0.25">
      <c r="A2331" s="3" t="s">
        <v>1041</v>
      </c>
      <c r="B2331" s="3" t="s">
        <v>1042</v>
      </c>
      <c r="C2331" s="3" t="s">
        <v>3242</v>
      </c>
      <c r="D2331" s="3" t="s">
        <v>45</v>
      </c>
      <c r="E2331" s="4" t="s">
        <v>1026</v>
      </c>
      <c r="F2331" s="3" t="s">
        <v>1216</v>
      </c>
      <c r="G2331" s="3" t="s">
        <v>17</v>
      </c>
      <c r="H2331" s="3" t="s">
        <v>1020</v>
      </c>
      <c r="I2331" s="3" t="s">
        <v>1047</v>
      </c>
      <c r="J2331" s="3" t="s">
        <v>1022</v>
      </c>
      <c r="K2331" s="3" t="s">
        <v>1025</v>
      </c>
      <c r="L2331" s="5">
        <v>10</v>
      </c>
      <c r="M2331" s="4">
        <v>13</v>
      </c>
      <c r="N2331" s="5">
        <v>61.962499949999994</v>
      </c>
      <c r="O2331" s="5">
        <v>4.7663461499999995</v>
      </c>
      <c r="P2331" s="4">
        <v>139</v>
      </c>
      <c r="Q2331" s="6">
        <v>9.3525179856115095</v>
      </c>
      <c r="R2331" s="7">
        <v>1.7240287769784199</v>
      </c>
      <c r="S2331" s="6">
        <v>0</v>
      </c>
      <c r="T2331" s="5">
        <v>0</v>
      </c>
      <c r="U2331" s="5">
        <v>0</v>
      </c>
      <c r="V2331" s="5">
        <f t="shared" si="44"/>
        <v>61.962499949999994</v>
      </c>
      <c r="W2331" s="4">
        <v>0</v>
      </c>
    </row>
    <row r="2332" spans="1:23" x14ac:dyDescent="0.25">
      <c r="A2332" s="3" t="s">
        <v>1041</v>
      </c>
      <c r="B2332" s="3" t="s">
        <v>1042</v>
      </c>
      <c r="C2332" s="3" t="s">
        <v>3243</v>
      </c>
      <c r="D2332" s="3" t="s">
        <v>2351</v>
      </c>
      <c r="E2332" s="4" t="s">
        <v>1026</v>
      </c>
      <c r="F2332" s="3" t="s">
        <v>1241</v>
      </c>
      <c r="G2332" s="3" t="s">
        <v>3831</v>
      </c>
      <c r="H2332" s="3" t="s">
        <v>1020</v>
      </c>
      <c r="I2332" s="3" t="s">
        <v>1047</v>
      </c>
      <c r="J2332" s="3" t="s">
        <v>1022</v>
      </c>
      <c r="K2332" s="3" t="s">
        <v>1025</v>
      </c>
      <c r="L2332" s="5">
        <v>10</v>
      </c>
      <c r="M2332" s="4">
        <v>11</v>
      </c>
      <c r="N2332" s="5">
        <v>62.837499999999999</v>
      </c>
      <c r="O2332" s="5">
        <v>5.7125000000000004</v>
      </c>
      <c r="P2332" s="4">
        <v>403</v>
      </c>
      <c r="Q2332" s="6">
        <v>2.7295285359801502</v>
      </c>
      <c r="R2332" s="7">
        <v>1.3488833746898301</v>
      </c>
      <c r="S2332" s="6">
        <v>0</v>
      </c>
      <c r="T2332" s="5">
        <v>0</v>
      </c>
      <c r="U2332" s="5">
        <v>0</v>
      </c>
      <c r="V2332" s="5">
        <f t="shared" si="44"/>
        <v>62.837499999999999</v>
      </c>
      <c r="W2332" s="4">
        <v>0</v>
      </c>
    </row>
    <row r="2333" spans="1:23" x14ac:dyDescent="0.25">
      <c r="A2333" s="3" t="s">
        <v>1041</v>
      </c>
      <c r="B2333" s="3" t="s">
        <v>1042</v>
      </c>
      <c r="C2333" s="3" t="s">
        <v>3244</v>
      </c>
      <c r="D2333" s="3" t="s">
        <v>386</v>
      </c>
      <c r="E2333" s="4" t="s">
        <v>1026</v>
      </c>
      <c r="F2333" s="3" t="s">
        <v>1216</v>
      </c>
      <c r="G2333" s="3" t="s">
        <v>17</v>
      </c>
      <c r="H2333" s="3" t="s">
        <v>1020</v>
      </c>
      <c r="I2333" s="3" t="s">
        <v>1047</v>
      </c>
      <c r="J2333" s="3" t="s">
        <v>1022</v>
      </c>
      <c r="K2333" s="3" t="s">
        <v>1025</v>
      </c>
      <c r="L2333" s="5">
        <v>10</v>
      </c>
      <c r="M2333" s="4">
        <v>26</v>
      </c>
      <c r="N2333" s="5">
        <v>62.949999774999995</v>
      </c>
      <c r="O2333" s="5">
        <v>2.4211538374999999</v>
      </c>
      <c r="P2333" s="4">
        <v>2004</v>
      </c>
      <c r="Q2333" s="6">
        <v>1.2974051896207599</v>
      </c>
      <c r="R2333" s="7">
        <v>1.30233532934132</v>
      </c>
      <c r="S2333" s="6">
        <v>0</v>
      </c>
      <c r="T2333" s="5">
        <v>0</v>
      </c>
      <c r="U2333" s="5">
        <v>0</v>
      </c>
      <c r="V2333" s="5">
        <f t="shared" si="44"/>
        <v>62.949999774999995</v>
      </c>
      <c r="W2333" s="4">
        <v>0</v>
      </c>
    </row>
    <row r="2334" spans="1:23" x14ac:dyDescent="0.25">
      <c r="A2334" s="3" t="s">
        <v>1041</v>
      </c>
      <c r="B2334" s="3" t="s">
        <v>1042</v>
      </c>
      <c r="C2334" s="3" t="s">
        <v>3245</v>
      </c>
      <c r="D2334" s="3" t="s">
        <v>1937</v>
      </c>
      <c r="E2334" s="4" t="s">
        <v>1026</v>
      </c>
      <c r="F2334" s="3" t="s">
        <v>1241</v>
      </c>
      <c r="G2334" s="3" t="s">
        <v>3831</v>
      </c>
      <c r="H2334" s="3" t="s">
        <v>1020</v>
      </c>
      <c r="I2334" s="3" t="s">
        <v>1047</v>
      </c>
      <c r="J2334" s="3" t="s">
        <v>1022</v>
      </c>
      <c r="K2334" s="3" t="s">
        <v>1025</v>
      </c>
      <c r="L2334" s="5">
        <v>10</v>
      </c>
      <c r="M2334" s="4">
        <v>15</v>
      </c>
      <c r="N2334" s="5">
        <v>69.312499874999986</v>
      </c>
      <c r="O2334" s="5">
        <v>4.6208333249999995</v>
      </c>
      <c r="P2334" s="4">
        <v>128</v>
      </c>
      <c r="Q2334" s="6">
        <v>11.71875</v>
      </c>
      <c r="R2334" s="7">
        <v>1.3328125</v>
      </c>
      <c r="S2334" s="6">
        <v>0</v>
      </c>
      <c r="T2334" s="5">
        <v>0</v>
      </c>
      <c r="U2334" s="5">
        <v>0</v>
      </c>
      <c r="V2334" s="5">
        <f t="shared" si="44"/>
        <v>69.312499874999986</v>
      </c>
      <c r="W2334" s="4">
        <v>0</v>
      </c>
    </row>
    <row r="2335" spans="1:23" x14ac:dyDescent="0.25">
      <c r="A2335" s="3" t="s">
        <v>1041</v>
      </c>
      <c r="B2335" s="3" t="s">
        <v>1042</v>
      </c>
      <c r="C2335" s="3" t="s">
        <v>3246</v>
      </c>
      <c r="D2335" s="3" t="s">
        <v>577</v>
      </c>
      <c r="E2335" s="4" t="s">
        <v>1026</v>
      </c>
      <c r="F2335" s="3" t="s">
        <v>25</v>
      </c>
      <c r="G2335" s="3" t="s">
        <v>1234</v>
      </c>
      <c r="H2335" s="3" t="s">
        <v>1020</v>
      </c>
      <c r="I2335" s="3" t="s">
        <v>1029</v>
      </c>
      <c r="J2335" s="3" t="s">
        <v>1022</v>
      </c>
      <c r="K2335" s="3" t="s">
        <v>1023</v>
      </c>
      <c r="L2335" s="5">
        <v>10</v>
      </c>
      <c r="M2335" s="4">
        <v>37</v>
      </c>
      <c r="N2335" s="5">
        <v>72.349999800000006</v>
      </c>
      <c r="O2335" s="5">
        <v>1.9554054000000001</v>
      </c>
      <c r="P2335" s="4">
        <v>227</v>
      </c>
      <c r="Q2335" s="6">
        <v>16.299559471365601</v>
      </c>
      <c r="R2335" s="7">
        <v>1.0568281938326001</v>
      </c>
      <c r="S2335" s="6">
        <v>0</v>
      </c>
      <c r="T2335" s="5">
        <v>0</v>
      </c>
      <c r="U2335" s="5">
        <v>0</v>
      </c>
      <c r="V2335" s="5">
        <f t="shared" si="44"/>
        <v>72.349999800000006</v>
      </c>
      <c r="W2335" s="4">
        <v>0</v>
      </c>
    </row>
    <row r="2336" spans="1:23" x14ac:dyDescent="0.25">
      <c r="A2336" s="3" t="s">
        <v>1041</v>
      </c>
      <c r="B2336" s="3" t="s">
        <v>1042</v>
      </c>
      <c r="C2336" s="3" t="s">
        <v>3247</v>
      </c>
      <c r="D2336" s="3" t="s">
        <v>54</v>
      </c>
      <c r="E2336" s="4" t="s">
        <v>1026</v>
      </c>
      <c r="F2336" s="3" t="s">
        <v>1216</v>
      </c>
      <c r="G2336" s="3" t="s">
        <v>17</v>
      </c>
      <c r="H2336" s="3" t="s">
        <v>1020</v>
      </c>
      <c r="I2336" s="3" t="s">
        <v>1047</v>
      </c>
      <c r="J2336" s="3" t="s">
        <v>1022</v>
      </c>
      <c r="K2336" s="3" t="s">
        <v>1025</v>
      </c>
      <c r="L2336" s="5">
        <v>10</v>
      </c>
      <c r="M2336" s="4">
        <v>28</v>
      </c>
      <c r="N2336" s="5">
        <v>80.712499699999995</v>
      </c>
      <c r="O2336" s="5">
        <v>2.882589275</v>
      </c>
      <c r="P2336" s="4">
        <v>4003</v>
      </c>
      <c r="Q2336" s="6">
        <v>0.69947539345490894</v>
      </c>
      <c r="R2336" s="7">
        <v>1.3602198351236601</v>
      </c>
      <c r="S2336" s="6">
        <v>0</v>
      </c>
      <c r="T2336" s="5">
        <v>0</v>
      </c>
      <c r="U2336" s="5">
        <v>0</v>
      </c>
      <c r="V2336" s="5">
        <f t="shared" si="44"/>
        <v>80.712499699999995</v>
      </c>
      <c r="W2336" s="4">
        <v>0</v>
      </c>
    </row>
    <row r="2337" spans="1:23" x14ac:dyDescent="0.25">
      <c r="A2337" s="3" t="s">
        <v>1041</v>
      </c>
      <c r="B2337" s="3" t="s">
        <v>1042</v>
      </c>
      <c r="C2337" s="3" t="s">
        <v>3248</v>
      </c>
      <c r="D2337" s="3" t="s">
        <v>93</v>
      </c>
      <c r="E2337" s="4" t="s">
        <v>1026</v>
      </c>
      <c r="F2337" s="3" t="s">
        <v>1216</v>
      </c>
      <c r="G2337" s="3" t="s">
        <v>17</v>
      </c>
      <c r="H2337" s="3" t="s">
        <v>1020</v>
      </c>
      <c r="I2337" s="3" t="s">
        <v>1047</v>
      </c>
      <c r="J2337" s="3" t="s">
        <v>1022</v>
      </c>
      <c r="K2337" s="3" t="s">
        <v>1025</v>
      </c>
      <c r="L2337" s="5">
        <v>10</v>
      </c>
      <c r="M2337" s="4">
        <v>25</v>
      </c>
      <c r="N2337" s="5">
        <v>81.0625</v>
      </c>
      <c r="O2337" s="5">
        <v>3.2425000000000002</v>
      </c>
      <c r="P2337" s="4">
        <v>3134</v>
      </c>
      <c r="Q2337" s="6">
        <v>0.79770261646458196</v>
      </c>
      <c r="R2337" s="7">
        <v>1.43185705169113</v>
      </c>
      <c r="S2337" s="6">
        <v>0</v>
      </c>
      <c r="T2337" s="5">
        <v>0</v>
      </c>
      <c r="U2337" s="5">
        <v>0</v>
      </c>
      <c r="V2337" s="5">
        <f t="shared" si="44"/>
        <v>81.0625</v>
      </c>
      <c r="W2337" s="4">
        <v>0</v>
      </c>
    </row>
    <row r="2338" spans="1:23" x14ac:dyDescent="0.25">
      <c r="A2338" s="3" t="s">
        <v>1041</v>
      </c>
      <c r="B2338" s="3" t="s">
        <v>1042</v>
      </c>
      <c r="C2338" s="3" t="s">
        <v>3249</v>
      </c>
      <c r="D2338" s="3" t="s">
        <v>379</v>
      </c>
      <c r="E2338" s="4" t="s">
        <v>1026</v>
      </c>
      <c r="F2338" s="3" t="s">
        <v>25</v>
      </c>
      <c r="G2338" s="3" t="s">
        <v>1234</v>
      </c>
      <c r="H2338" s="3" t="s">
        <v>1020</v>
      </c>
      <c r="I2338" s="3" t="s">
        <v>1029</v>
      </c>
      <c r="J2338" s="3" t="s">
        <v>1022</v>
      </c>
      <c r="K2338" s="3" t="s">
        <v>1023</v>
      </c>
      <c r="L2338" s="5">
        <v>10</v>
      </c>
      <c r="M2338" s="4">
        <v>25</v>
      </c>
      <c r="N2338" s="5">
        <v>84.025000000000006</v>
      </c>
      <c r="O2338" s="5">
        <v>3.3610000000000002</v>
      </c>
      <c r="P2338" s="4">
        <v>3707</v>
      </c>
      <c r="Q2338" s="6">
        <v>0.67439978419206903</v>
      </c>
      <c r="R2338" s="7">
        <v>1.41213380091718</v>
      </c>
      <c r="S2338" s="6">
        <v>0</v>
      </c>
      <c r="T2338" s="5">
        <v>0</v>
      </c>
      <c r="U2338" s="5">
        <v>0</v>
      </c>
      <c r="V2338" s="5">
        <f t="shared" si="44"/>
        <v>84.025000000000006</v>
      </c>
      <c r="W2338" s="4">
        <v>0</v>
      </c>
    </row>
    <row r="2339" spans="1:23" x14ac:dyDescent="0.25">
      <c r="A2339" s="3" t="s">
        <v>1041</v>
      </c>
      <c r="B2339" s="3" t="s">
        <v>1042</v>
      </c>
      <c r="C2339" s="3" t="s">
        <v>3250</v>
      </c>
      <c r="D2339" s="3" t="s">
        <v>139</v>
      </c>
      <c r="E2339" s="4" t="s">
        <v>1026</v>
      </c>
      <c r="F2339" s="3" t="s">
        <v>1216</v>
      </c>
      <c r="G2339" s="3" t="s">
        <v>1028</v>
      </c>
      <c r="H2339" s="3" t="s">
        <v>1020</v>
      </c>
      <c r="I2339" s="3" t="s">
        <v>99</v>
      </c>
      <c r="J2339" s="3" t="s">
        <v>1022</v>
      </c>
      <c r="K2339" s="3" t="s">
        <v>1025</v>
      </c>
      <c r="L2339" s="5">
        <v>10</v>
      </c>
      <c r="M2339" s="4">
        <v>33</v>
      </c>
      <c r="N2339" s="5">
        <v>95.599999687500002</v>
      </c>
      <c r="O2339" s="5">
        <v>2.8969696874999999</v>
      </c>
      <c r="P2339" s="4">
        <v>1028</v>
      </c>
      <c r="Q2339" s="6">
        <v>3.2101167315175099</v>
      </c>
      <c r="R2339" s="7">
        <v>1.2013618677042801</v>
      </c>
      <c r="S2339" s="6">
        <v>0</v>
      </c>
      <c r="T2339" s="5">
        <v>0</v>
      </c>
      <c r="U2339" s="5">
        <v>0</v>
      </c>
      <c r="V2339" s="5">
        <f t="shared" si="44"/>
        <v>95.599999687500002</v>
      </c>
      <c r="W2339" s="4">
        <v>0</v>
      </c>
    </row>
    <row r="2340" spans="1:23" x14ac:dyDescent="0.25">
      <c r="A2340" s="3" t="s">
        <v>1041</v>
      </c>
      <c r="B2340" s="3" t="s">
        <v>1042</v>
      </c>
      <c r="C2340" s="3" t="s">
        <v>3251</v>
      </c>
      <c r="D2340" s="3" t="s">
        <v>385</v>
      </c>
      <c r="E2340" s="4" t="s">
        <v>1026</v>
      </c>
      <c r="F2340" s="3" t="s">
        <v>1216</v>
      </c>
      <c r="G2340" s="3" t="s">
        <v>1028</v>
      </c>
      <c r="H2340" s="3" t="s">
        <v>1020</v>
      </c>
      <c r="I2340" s="3" t="s">
        <v>99</v>
      </c>
      <c r="J2340" s="3" t="s">
        <v>1022</v>
      </c>
      <c r="K2340" s="3" t="s">
        <v>1039</v>
      </c>
      <c r="L2340" s="5">
        <v>10</v>
      </c>
      <c r="M2340" s="4">
        <v>36</v>
      </c>
      <c r="N2340" s="5">
        <v>95.687499599999995</v>
      </c>
      <c r="O2340" s="5">
        <v>2.6579861</v>
      </c>
      <c r="P2340" s="4">
        <v>2391</v>
      </c>
      <c r="Q2340" s="6">
        <v>1.50564617314931</v>
      </c>
      <c r="R2340" s="7">
        <v>1.17102049351736</v>
      </c>
      <c r="S2340" s="6">
        <v>0</v>
      </c>
      <c r="T2340" s="5">
        <v>0</v>
      </c>
      <c r="U2340" s="5">
        <v>0</v>
      </c>
      <c r="V2340" s="5">
        <f t="shared" si="44"/>
        <v>95.687499599999995</v>
      </c>
      <c r="W2340" s="4">
        <v>0</v>
      </c>
    </row>
    <row r="2341" spans="1:23" x14ac:dyDescent="0.25">
      <c r="A2341" s="3" t="s">
        <v>1041</v>
      </c>
      <c r="B2341" s="3" t="s">
        <v>1042</v>
      </c>
      <c r="C2341" s="3" t="s">
        <v>3252</v>
      </c>
      <c r="D2341" s="3" t="s">
        <v>1087</v>
      </c>
      <c r="E2341" s="4" t="s">
        <v>1026</v>
      </c>
      <c r="F2341" s="3" t="s">
        <v>1216</v>
      </c>
      <c r="G2341" s="3" t="s">
        <v>1028</v>
      </c>
      <c r="H2341" s="3" t="s">
        <v>1020</v>
      </c>
      <c r="I2341" s="3" t="s">
        <v>99</v>
      </c>
      <c r="J2341" s="3" t="s">
        <v>1022</v>
      </c>
      <c r="K2341" s="3" t="s">
        <v>1025</v>
      </c>
      <c r="L2341" s="5">
        <v>10</v>
      </c>
      <c r="M2341" s="4">
        <v>23</v>
      </c>
      <c r="N2341" s="5">
        <v>96.96249983749999</v>
      </c>
      <c r="O2341" s="5">
        <v>4.2157608624999998</v>
      </c>
      <c r="P2341" s="4">
        <v>593</v>
      </c>
      <c r="Q2341" s="6">
        <v>3.87858347386172</v>
      </c>
      <c r="R2341" s="7">
        <v>1.2163406408094399</v>
      </c>
      <c r="S2341" s="6">
        <v>0</v>
      </c>
      <c r="T2341" s="5">
        <v>0</v>
      </c>
      <c r="U2341" s="5">
        <v>0</v>
      </c>
      <c r="V2341" s="5">
        <f t="shared" si="44"/>
        <v>96.96249983749999</v>
      </c>
      <c r="W2341" s="4">
        <v>0</v>
      </c>
    </row>
    <row r="2342" spans="1:23" x14ac:dyDescent="0.25">
      <c r="A2342" s="3" t="s">
        <v>1041</v>
      </c>
      <c r="B2342" s="3" t="s">
        <v>1042</v>
      </c>
      <c r="C2342" s="3" t="s">
        <v>3253</v>
      </c>
      <c r="D2342" s="3" t="s">
        <v>165</v>
      </c>
      <c r="E2342" s="4" t="s">
        <v>1026</v>
      </c>
      <c r="F2342" s="3" t="s">
        <v>1216</v>
      </c>
      <c r="G2342" s="3" t="s">
        <v>1028</v>
      </c>
      <c r="H2342" s="3" t="s">
        <v>1020</v>
      </c>
      <c r="I2342" s="3" t="s">
        <v>99</v>
      </c>
      <c r="J2342" s="3" t="s">
        <v>1022</v>
      </c>
      <c r="K2342" s="3" t="s">
        <v>1025</v>
      </c>
      <c r="L2342" s="5">
        <v>10</v>
      </c>
      <c r="M2342" s="4">
        <v>27</v>
      </c>
      <c r="N2342" s="5">
        <v>97.399999800000003</v>
      </c>
      <c r="O2342" s="5">
        <v>3.6074074</v>
      </c>
      <c r="P2342" s="4">
        <v>1647</v>
      </c>
      <c r="Q2342" s="6">
        <v>1.63934426229508</v>
      </c>
      <c r="R2342" s="7">
        <v>1.2553309046751699</v>
      </c>
      <c r="S2342" s="6">
        <v>0</v>
      </c>
      <c r="T2342" s="5">
        <v>0</v>
      </c>
      <c r="U2342" s="5">
        <v>0</v>
      </c>
      <c r="V2342" s="5">
        <f t="shared" si="44"/>
        <v>97.399999800000003</v>
      </c>
      <c r="W2342" s="4">
        <v>0</v>
      </c>
    </row>
    <row r="2343" spans="1:23" x14ac:dyDescent="0.25">
      <c r="A2343" s="3" t="s">
        <v>1041</v>
      </c>
      <c r="B2343" s="3" t="s">
        <v>1042</v>
      </c>
      <c r="C2343" s="3" t="s">
        <v>3254</v>
      </c>
      <c r="D2343" s="3" t="s">
        <v>634</v>
      </c>
      <c r="E2343" s="4" t="s">
        <v>1026</v>
      </c>
      <c r="F2343" s="3" t="s">
        <v>25</v>
      </c>
      <c r="G2343" s="3" t="s">
        <v>1221</v>
      </c>
      <c r="H2343" s="3" t="s">
        <v>1020</v>
      </c>
      <c r="I2343" s="3" t="s">
        <v>1029</v>
      </c>
      <c r="J2343" s="3" t="s">
        <v>1022</v>
      </c>
      <c r="K2343" s="3" t="s">
        <v>1025</v>
      </c>
      <c r="L2343" s="5">
        <v>10</v>
      </c>
      <c r="M2343" s="4">
        <v>48</v>
      </c>
      <c r="N2343" s="5">
        <v>98.924999999999997</v>
      </c>
      <c r="O2343" s="5">
        <v>2.0609375000000001</v>
      </c>
      <c r="P2343" s="4">
        <v>373</v>
      </c>
      <c r="Q2343" s="6">
        <v>12.8686327077748</v>
      </c>
      <c r="R2343" s="7">
        <v>1.0737265415549599</v>
      </c>
      <c r="S2343" s="6">
        <v>0</v>
      </c>
      <c r="T2343" s="5">
        <v>0</v>
      </c>
      <c r="U2343" s="5">
        <v>0</v>
      </c>
      <c r="V2343" s="5">
        <f t="shared" si="44"/>
        <v>98.924999999999997</v>
      </c>
      <c r="W2343" s="4">
        <v>0</v>
      </c>
    </row>
    <row r="2344" spans="1:23" x14ac:dyDescent="0.25">
      <c r="A2344" s="3" t="s">
        <v>1041</v>
      </c>
      <c r="B2344" s="3" t="s">
        <v>1042</v>
      </c>
      <c r="C2344" s="3" t="s">
        <v>3255</v>
      </c>
      <c r="D2344" s="3" t="s">
        <v>392</v>
      </c>
      <c r="E2344" s="4" t="s">
        <v>1026</v>
      </c>
      <c r="F2344" s="3" t="s">
        <v>25</v>
      </c>
      <c r="G2344" s="3" t="s">
        <v>68</v>
      </c>
      <c r="H2344" s="3" t="s">
        <v>1020</v>
      </c>
      <c r="I2344" s="3" t="s">
        <v>1029</v>
      </c>
      <c r="J2344" s="3" t="s">
        <v>1022</v>
      </c>
      <c r="K2344" s="3" t="s">
        <v>1025</v>
      </c>
      <c r="L2344" s="5">
        <v>10</v>
      </c>
      <c r="M2344" s="4">
        <v>43</v>
      </c>
      <c r="N2344" s="5">
        <v>101.03749989999999</v>
      </c>
      <c r="O2344" s="5">
        <v>2.3497092999999998</v>
      </c>
      <c r="P2344" s="4">
        <v>359</v>
      </c>
      <c r="Q2344" s="6">
        <v>11.9777158774373</v>
      </c>
      <c r="R2344" s="7">
        <v>1.1635097493036199</v>
      </c>
      <c r="S2344" s="6">
        <v>0</v>
      </c>
      <c r="T2344" s="5">
        <v>0</v>
      </c>
      <c r="U2344" s="5">
        <v>0</v>
      </c>
      <c r="V2344" s="5">
        <f t="shared" si="44"/>
        <v>101.03749989999999</v>
      </c>
      <c r="W2344" s="4">
        <v>0</v>
      </c>
    </row>
    <row r="2345" spans="1:23" x14ac:dyDescent="0.25">
      <c r="A2345" s="3" t="s">
        <v>1041</v>
      </c>
      <c r="B2345" s="3" t="s">
        <v>1042</v>
      </c>
      <c r="C2345" s="3" t="s">
        <v>3256</v>
      </c>
      <c r="D2345" s="3" t="s">
        <v>369</v>
      </c>
      <c r="E2345" s="4" t="s">
        <v>1026</v>
      </c>
      <c r="F2345" s="3" t="s">
        <v>25</v>
      </c>
      <c r="G2345" s="3" t="s">
        <v>1234</v>
      </c>
      <c r="H2345" s="3" t="s">
        <v>1020</v>
      </c>
      <c r="I2345" s="3" t="s">
        <v>1029</v>
      </c>
      <c r="J2345" s="3" t="s">
        <v>1022</v>
      </c>
      <c r="K2345" s="3" t="s">
        <v>1023</v>
      </c>
      <c r="L2345" s="5">
        <v>10</v>
      </c>
      <c r="M2345" s="4">
        <v>34</v>
      </c>
      <c r="N2345" s="5">
        <v>107.4999998</v>
      </c>
      <c r="O2345" s="5">
        <v>3.1617647</v>
      </c>
      <c r="P2345" s="4">
        <v>1144</v>
      </c>
      <c r="Q2345" s="6">
        <v>2.9720279720279699</v>
      </c>
      <c r="R2345" s="7">
        <v>1.17773601398601</v>
      </c>
      <c r="S2345" s="6">
        <v>0</v>
      </c>
      <c r="T2345" s="5">
        <v>0</v>
      </c>
      <c r="U2345" s="5">
        <v>0</v>
      </c>
      <c r="V2345" s="5">
        <f t="shared" si="44"/>
        <v>107.4999998</v>
      </c>
      <c r="W2345" s="4">
        <v>0</v>
      </c>
    </row>
    <row r="2346" spans="1:23" x14ac:dyDescent="0.25">
      <c r="A2346" s="3" t="s">
        <v>1041</v>
      </c>
      <c r="B2346" s="3" t="s">
        <v>1042</v>
      </c>
      <c r="C2346" s="3" t="s">
        <v>3257</v>
      </c>
      <c r="D2346" s="3" t="s">
        <v>645</v>
      </c>
      <c r="E2346" s="4" t="s">
        <v>1026</v>
      </c>
      <c r="F2346" s="3" t="s">
        <v>1216</v>
      </c>
      <c r="G2346" s="3" t="s">
        <v>1028</v>
      </c>
      <c r="H2346" s="3" t="s">
        <v>1020</v>
      </c>
      <c r="I2346" s="3" t="s">
        <v>99</v>
      </c>
      <c r="J2346" s="3" t="s">
        <v>1022</v>
      </c>
      <c r="K2346" s="3" t="s">
        <v>1025</v>
      </c>
      <c r="L2346" s="5">
        <v>10</v>
      </c>
      <c r="M2346" s="4">
        <v>41</v>
      </c>
      <c r="N2346" s="5">
        <v>115.13749970000001</v>
      </c>
      <c r="O2346" s="5">
        <v>2.8082317000000003</v>
      </c>
      <c r="P2346" s="4">
        <v>704</v>
      </c>
      <c r="Q2346" s="6">
        <v>5.8238636363636402</v>
      </c>
      <c r="R2346" s="7">
        <v>1.2337926136363599</v>
      </c>
      <c r="S2346" s="6">
        <v>0</v>
      </c>
      <c r="T2346" s="5">
        <v>0</v>
      </c>
      <c r="U2346" s="5">
        <v>0</v>
      </c>
      <c r="V2346" s="5">
        <f t="shared" si="44"/>
        <v>115.13749970000001</v>
      </c>
      <c r="W2346" s="4">
        <v>0</v>
      </c>
    </row>
    <row r="2347" spans="1:23" x14ac:dyDescent="0.25">
      <c r="A2347" s="3" t="s">
        <v>1041</v>
      </c>
      <c r="B2347" s="3" t="s">
        <v>1042</v>
      </c>
      <c r="C2347" s="3" t="s">
        <v>3258</v>
      </c>
      <c r="D2347" s="3" t="s">
        <v>1233</v>
      </c>
      <c r="E2347" s="4" t="s">
        <v>1026</v>
      </c>
      <c r="F2347" s="3" t="s">
        <v>25</v>
      </c>
      <c r="G2347" s="3" t="s">
        <v>1234</v>
      </c>
      <c r="H2347" s="3" t="s">
        <v>1020</v>
      </c>
      <c r="I2347" s="3" t="s">
        <v>1243</v>
      </c>
      <c r="J2347" s="3" t="s">
        <v>1022</v>
      </c>
      <c r="K2347" s="3" t="s">
        <v>1023</v>
      </c>
      <c r="L2347" s="5">
        <v>10</v>
      </c>
      <c r="M2347" s="4">
        <v>57</v>
      </c>
      <c r="N2347" s="5">
        <v>124.3999998375</v>
      </c>
      <c r="O2347" s="5">
        <v>2.1824561375</v>
      </c>
      <c r="P2347" s="4">
        <v>1067</v>
      </c>
      <c r="Q2347" s="6">
        <v>5.3420805998125598</v>
      </c>
      <c r="R2347" s="7">
        <v>1.15107778819119</v>
      </c>
      <c r="S2347" s="6">
        <v>0</v>
      </c>
      <c r="T2347" s="5">
        <v>0</v>
      </c>
      <c r="U2347" s="5">
        <v>0</v>
      </c>
      <c r="V2347" s="5">
        <f t="shared" si="44"/>
        <v>124.3999998375</v>
      </c>
      <c r="W2347" s="4">
        <v>0</v>
      </c>
    </row>
    <row r="2348" spans="1:23" x14ac:dyDescent="0.25">
      <c r="A2348" s="3" t="s">
        <v>1041</v>
      </c>
      <c r="B2348" s="3" t="s">
        <v>1042</v>
      </c>
      <c r="C2348" s="3" t="s">
        <v>3259</v>
      </c>
      <c r="D2348" s="3" t="s">
        <v>372</v>
      </c>
      <c r="E2348" s="4" t="s">
        <v>1026</v>
      </c>
      <c r="F2348" s="3" t="s">
        <v>1216</v>
      </c>
      <c r="G2348" s="3" t="s">
        <v>17</v>
      </c>
      <c r="H2348" s="3" t="s">
        <v>1020</v>
      </c>
      <c r="I2348" s="3" t="s">
        <v>1047</v>
      </c>
      <c r="J2348" s="3" t="s">
        <v>1022</v>
      </c>
      <c r="K2348" s="3" t="s">
        <v>1025</v>
      </c>
      <c r="L2348" s="5">
        <v>10</v>
      </c>
      <c r="M2348" s="4">
        <v>45</v>
      </c>
      <c r="N2348" s="5">
        <v>136.14999975000001</v>
      </c>
      <c r="O2348" s="5">
        <v>3.02555555</v>
      </c>
      <c r="P2348" s="4">
        <v>4349</v>
      </c>
      <c r="Q2348" s="6">
        <v>1.0347206254311301</v>
      </c>
      <c r="R2348" s="7">
        <v>1.5227017705219601</v>
      </c>
      <c r="S2348" s="6">
        <v>0</v>
      </c>
      <c r="T2348" s="5">
        <v>0</v>
      </c>
      <c r="U2348" s="5">
        <v>0</v>
      </c>
      <c r="V2348" s="5">
        <f t="shared" si="44"/>
        <v>136.14999975000001</v>
      </c>
      <c r="W2348" s="4">
        <v>0</v>
      </c>
    </row>
    <row r="2349" spans="1:23" x14ac:dyDescent="0.25">
      <c r="A2349" s="3" t="s">
        <v>1041</v>
      </c>
      <c r="B2349" s="3" t="s">
        <v>1042</v>
      </c>
      <c r="C2349" s="3" t="s">
        <v>3260</v>
      </c>
      <c r="D2349" s="3" t="s">
        <v>216</v>
      </c>
      <c r="E2349" s="4" t="s">
        <v>1026</v>
      </c>
      <c r="F2349" s="3" t="s">
        <v>1216</v>
      </c>
      <c r="G2349" s="3" t="s">
        <v>1028</v>
      </c>
      <c r="H2349" s="3" t="s">
        <v>1020</v>
      </c>
      <c r="I2349" s="3" t="s">
        <v>99</v>
      </c>
      <c r="J2349" s="3" t="s">
        <v>1022</v>
      </c>
      <c r="K2349" s="3" t="s">
        <v>1025</v>
      </c>
      <c r="L2349" s="5">
        <v>10</v>
      </c>
      <c r="M2349" s="4">
        <v>30</v>
      </c>
      <c r="N2349" s="5">
        <v>137.56249987500001</v>
      </c>
      <c r="O2349" s="5">
        <v>4.5854166625000001</v>
      </c>
      <c r="P2349" s="4">
        <v>336</v>
      </c>
      <c r="Q2349" s="6">
        <v>8.9285714285714306</v>
      </c>
      <c r="R2349" s="7">
        <v>1.69342261904762</v>
      </c>
      <c r="S2349" s="6">
        <v>0</v>
      </c>
      <c r="T2349" s="5">
        <v>0</v>
      </c>
      <c r="U2349" s="5">
        <v>0</v>
      </c>
      <c r="V2349" s="5">
        <f t="shared" si="44"/>
        <v>137.56249987500001</v>
      </c>
      <c r="W2349" s="4">
        <v>0</v>
      </c>
    </row>
    <row r="2350" spans="1:23" x14ac:dyDescent="0.25">
      <c r="A2350" s="3" t="s">
        <v>1041</v>
      </c>
      <c r="B2350" s="3" t="s">
        <v>1042</v>
      </c>
      <c r="C2350" s="3" t="s">
        <v>3261</v>
      </c>
      <c r="D2350" s="3" t="s">
        <v>1080</v>
      </c>
      <c r="E2350" s="4" t="s">
        <v>1026</v>
      </c>
      <c r="F2350" s="3" t="s">
        <v>1216</v>
      </c>
      <c r="G2350" s="3" t="s">
        <v>17</v>
      </c>
      <c r="H2350" s="3" t="s">
        <v>1020</v>
      </c>
      <c r="I2350" s="3" t="s">
        <v>1047</v>
      </c>
      <c r="J2350" s="3" t="s">
        <v>1022</v>
      </c>
      <c r="K2350" s="3" t="s">
        <v>1025</v>
      </c>
      <c r="L2350" s="5">
        <v>10</v>
      </c>
      <c r="M2350" s="4">
        <v>55</v>
      </c>
      <c r="N2350" s="5">
        <v>141.31249962499999</v>
      </c>
      <c r="O2350" s="5">
        <v>2.5693181749999998</v>
      </c>
      <c r="P2350" s="4">
        <v>396</v>
      </c>
      <c r="Q2350" s="6">
        <v>13.8888888888889</v>
      </c>
      <c r="R2350" s="7">
        <v>1.33222222222222</v>
      </c>
      <c r="S2350" s="6">
        <v>0</v>
      </c>
      <c r="T2350" s="5">
        <v>0</v>
      </c>
      <c r="U2350" s="5">
        <v>0</v>
      </c>
      <c r="V2350" s="5">
        <f t="shared" si="44"/>
        <v>141.31249962499999</v>
      </c>
      <c r="W2350" s="4">
        <v>0</v>
      </c>
    </row>
    <row r="2351" spans="1:23" x14ac:dyDescent="0.25">
      <c r="A2351" s="3" t="s">
        <v>1041</v>
      </c>
      <c r="B2351" s="3" t="s">
        <v>1042</v>
      </c>
      <c r="C2351" s="3" t="s">
        <v>3262</v>
      </c>
      <c r="D2351" s="3" t="s">
        <v>397</v>
      </c>
      <c r="E2351" s="4" t="s">
        <v>1026</v>
      </c>
      <c r="F2351" s="3" t="s">
        <v>1216</v>
      </c>
      <c r="G2351" s="3" t="s">
        <v>1028</v>
      </c>
      <c r="H2351" s="3" t="s">
        <v>1020</v>
      </c>
      <c r="I2351" s="3" t="s">
        <v>99</v>
      </c>
      <c r="J2351" s="3" t="s">
        <v>1022</v>
      </c>
      <c r="K2351" s="3" t="s">
        <v>1025</v>
      </c>
      <c r="L2351" s="5">
        <v>10</v>
      </c>
      <c r="M2351" s="4">
        <v>59</v>
      </c>
      <c r="N2351" s="5">
        <v>155.23749968749999</v>
      </c>
      <c r="O2351" s="5">
        <v>2.6311440624999998</v>
      </c>
      <c r="P2351" s="4">
        <v>1286</v>
      </c>
      <c r="Q2351" s="6">
        <v>4.5878693623639197</v>
      </c>
      <c r="R2351" s="7">
        <v>1.40373250388802</v>
      </c>
      <c r="S2351" s="6">
        <v>0</v>
      </c>
      <c r="T2351" s="5">
        <v>0</v>
      </c>
      <c r="U2351" s="5">
        <v>0</v>
      </c>
      <c r="V2351" s="5">
        <f t="shared" si="44"/>
        <v>155.23749968749999</v>
      </c>
      <c r="W2351" s="4">
        <v>0</v>
      </c>
    </row>
    <row r="2352" spans="1:23" x14ac:dyDescent="0.25">
      <c r="A2352" s="3" t="s">
        <v>1041</v>
      </c>
      <c r="B2352" s="3" t="s">
        <v>1042</v>
      </c>
      <c r="C2352" s="3" t="s">
        <v>3263</v>
      </c>
      <c r="D2352" s="3" t="s">
        <v>185</v>
      </c>
      <c r="E2352" s="4" t="s">
        <v>1026</v>
      </c>
      <c r="F2352" s="3" t="s">
        <v>1216</v>
      </c>
      <c r="G2352" s="3" t="s">
        <v>17</v>
      </c>
      <c r="H2352" s="3" t="s">
        <v>1020</v>
      </c>
      <c r="I2352" s="3" t="s">
        <v>1047</v>
      </c>
      <c r="J2352" s="3" t="s">
        <v>1022</v>
      </c>
      <c r="K2352" s="3" t="s">
        <v>1025</v>
      </c>
      <c r="L2352" s="5">
        <v>10</v>
      </c>
      <c r="M2352" s="4">
        <v>76</v>
      </c>
      <c r="N2352" s="5">
        <v>173.52499930000002</v>
      </c>
      <c r="O2352" s="5">
        <v>2.2832236750000003</v>
      </c>
      <c r="P2352" s="4">
        <v>1250</v>
      </c>
      <c r="Q2352" s="6">
        <v>6.08</v>
      </c>
      <c r="R2352" s="7">
        <v>1.246256</v>
      </c>
      <c r="S2352" s="6">
        <v>0</v>
      </c>
      <c r="T2352" s="5">
        <v>0</v>
      </c>
      <c r="U2352" s="5">
        <v>0</v>
      </c>
      <c r="V2352" s="5">
        <f t="shared" si="44"/>
        <v>173.52499930000002</v>
      </c>
      <c r="W2352" s="4">
        <v>0</v>
      </c>
    </row>
    <row r="2353" spans="1:23" x14ac:dyDescent="0.25">
      <c r="A2353" s="3" t="s">
        <v>1041</v>
      </c>
      <c r="B2353" s="3" t="s">
        <v>1042</v>
      </c>
      <c r="C2353" s="3" t="s">
        <v>3264</v>
      </c>
      <c r="D2353" s="3" t="s">
        <v>506</v>
      </c>
      <c r="E2353" s="4" t="s">
        <v>1026</v>
      </c>
      <c r="F2353" s="3" t="s">
        <v>25</v>
      </c>
      <c r="G2353" s="3" t="s">
        <v>311</v>
      </c>
      <c r="H2353" s="3" t="s">
        <v>1020</v>
      </c>
      <c r="I2353" s="3" t="s">
        <v>1029</v>
      </c>
      <c r="J2353" s="3" t="s">
        <v>1022</v>
      </c>
      <c r="K2353" s="3" t="s">
        <v>1025</v>
      </c>
      <c r="L2353" s="5">
        <v>10</v>
      </c>
      <c r="M2353" s="4">
        <v>57</v>
      </c>
      <c r="N2353" s="5">
        <v>175.01249932500002</v>
      </c>
      <c r="O2353" s="5">
        <v>3.0703947250000003</v>
      </c>
      <c r="P2353" s="4">
        <v>663</v>
      </c>
      <c r="Q2353" s="6">
        <v>8.5972850678732993</v>
      </c>
      <c r="R2353" s="7">
        <v>1.2995475113122199</v>
      </c>
      <c r="S2353" s="6">
        <v>0</v>
      </c>
      <c r="T2353" s="5">
        <v>0</v>
      </c>
      <c r="U2353" s="5">
        <v>0</v>
      </c>
      <c r="V2353" s="5">
        <f t="shared" si="44"/>
        <v>175.01249932500002</v>
      </c>
      <c r="W2353" s="4">
        <v>0</v>
      </c>
    </row>
    <row r="2354" spans="1:23" x14ac:dyDescent="0.25">
      <c r="A2354" s="3" t="s">
        <v>1041</v>
      </c>
      <c r="B2354" s="3" t="s">
        <v>1042</v>
      </c>
      <c r="C2354" s="3" t="s">
        <v>3265</v>
      </c>
      <c r="D2354" s="3" t="s">
        <v>380</v>
      </c>
      <c r="E2354" s="4" t="s">
        <v>1026</v>
      </c>
      <c r="F2354" s="3" t="s">
        <v>1216</v>
      </c>
      <c r="G2354" s="3" t="s">
        <v>1028</v>
      </c>
      <c r="H2354" s="3" t="s">
        <v>1020</v>
      </c>
      <c r="I2354" s="3" t="s">
        <v>99</v>
      </c>
      <c r="J2354" s="3" t="s">
        <v>1022</v>
      </c>
      <c r="K2354" s="3" t="s">
        <v>1025</v>
      </c>
      <c r="L2354" s="5">
        <v>10</v>
      </c>
      <c r="M2354" s="4">
        <v>44</v>
      </c>
      <c r="N2354" s="5">
        <v>177.34999974999999</v>
      </c>
      <c r="O2354" s="5">
        <v>4.0306818125000001</v>
      </c>
      <c r="P2354" s="4">
        <v>2997</v>
      </c>
      <c r="Q2354" s="6">
        <v>1.4681348014681299</v>
      </c>
      <c r="R2354" s="7">
        <v>2.67618618618619</v>
      </c>
      <c r="S2354" s="6">
        <v>0</v>
      </c>
      <c r="T2354" s="5">
        <v>0</v>
      </c>
      <c r="U2354" s="5">
        <v>0</v>
      </c>
      <c r="V2354" s="5">
        <f t="shared" si="44"/>
        <v>177.34999974999999</v>
      </c>
      <c r="W2354" s="4">
        <v>0</v>
      </c>
    </row>
    <row r="2355" spans="1:23" x14ac:dyDescent="0.25">
      <c r="A2355" s="3" t="s">
        <v>1041</v>
      </c>
      <c r="B2355" s="3" t="s">
        <v>1042</v>
      </c>
      <c r="C2355" s="3" t="s">
        <v>3266</v>
      </c>
      <c r="D2355" s="3" t="s">
        <v>375</v>
      </c>
      <c r="E2355" s="4" t="s">
        <v>1026</v>
      </c>
      <c r="F2355" s="3" t="s">
        <v>25</v>
      </c>
      <c r="G2355" s="3" t="s">
        <v>311</v>
      </c>
      <c r="H2355" s="3" t="s">
        <v>1020</v>
      </c>
      <c r="I2355" s="3" t="s">
        <v>1029</v>
      </c>
      <c r="J2355" s="3" t="s">
        <v>1022</v>
      </c>
      <c r="K2355" s="3" t="s">
        <v>1025</v>
      </c>
      <c r="L2355" s="5">
        <v>10</v>
      </c>
      <c r="M2355" s="4">
        <v>59</v>
      </c>
      <c r="N2355" s="5">
        <v>187.27499971250003</v>
      </c>
      <c r="O2355" s="5">
        <v>3.1741525375000004</v>
      </c>
      <c r="P2355" s="4">
        <v>432</v>
      </c>
      <c r="Q2355" s="6">
        <v>13.657407407407399</v>
      </c>
      <c r="R2355" s="7">
        <v>1.10347222222222</v>
      </c>
      <c r="S2355" s="6">
        <v>0</v>
      </c>
      <c r="T2355" s="5">
        <v>0</v>
      </c>
      <c r="U2355" s="5">
        <v>0</v>
      </c>
      <c r="V2355" s="5">
        <f t="shared" si="44"/>
        <v>187.27499971250003</v>
      </c>
      <c r="W2355" s="4">
        <v>0</v>
      </c>
    </row>
    <row r="2356" spans="1:23" x14ac:dyDescent="0.25">
      <c r="A2356" s="3" t="s">
        <v>1041</v>
      </c>
      <c r="B2356" s="3" t="s">
        <v>1042</v>
      </c>
      <c r="C2356" s="3" t="s">
        <v>3267</v>
      </c>
      <c r="D2356" s="3" t="s">
        <v>376</v>
      </c>
      <c r="E2356" s="4" t="s">
        <v>1026</v>
      </c>
      <c r="F2356" s="3" t="s">
        <v>25</v>
      </c>
      <c r="G2356" s="3" t="s">
        <v>1221</v>
      </c>
      <c r="H2356" s="3" t="s">
        <v>1020</v>
      </c>
      <c r="I2356" s="3" t="s">
        <v>1029</v>
      </c>
      <c r="J2356" s="3" t="s">
        <v>1022</v>
      </c>
      <c r="K2356" s="3" t="s">
        <v>1025</v>
      </c>
      <c r="L2356" s="5">
        <v>10</v>
      </c>
      <c r="M2356" s="4">
        <v>76</v>
      </c>
      <c r="N2356" s="5">
        <v>197.21249974999998</v>
      </c>
      <c r="O2356" s="5">
        <v>2.5949013124999998</v>
      </c>
      <c r="P2356" s="4">
        <v>819</v>
      </c>
      <c r="Q2356" s="6">
        <v>9.2796092796092804</v>
      </c>
      <c r="R2356" s="7">
        <v>1.1639804639804601</v>
      </c>
      <c r="S2356" s="6">
        <v>0</v>
      </c>
      <c r="T2356" s="5">
        <v>0</v>
      </c>
      <c r="U2356" s="5">
        <v>0</v>
      </c>
      <c r="V2356" s="5">
        <f t="shared" si="44"/>
        <v>197.21249974999998</v>
      </c>
      <c r="W2356" s="4">
        <v>0</v>
      </c>
    </row>
    <row r="2357" spans="1:23" x14ac:dyDescent="0.25">
      <c r="A2357" s="3" t="s">
        <v>1041</v>
      </c>
      <c r="B2357" s="3" t="s">
        <v>1042</v>
      </c>
      <c r="C2357" s="3" t="s">
        <v>3268</v>
      </c>
      <c r="D2357" s="3" t="s">
        <v>382</v>
      </c>
      <c r="E2357" s="4" t="s">
        <v>1026</v>
      </c>
      <c r="F2357" s="3" t="s">
        <v>25</v>
      </c>
      <c r="G2357" s="3" t="s">
        <v>1234</v>
      </c>
      <c r="H2357" s="3" t="s">
        <v>1020</v>
      </c>
      <c r="I2357" s="3" t="s">
        <v>1029</v>
      </c>
      <c r="J2357" s="3" t="s">
        <v>1022</v>
      </c>
      <c r="K2357" s="3" t="s">
        <v>1023</v>
      </c>
      <c r="L2357" s="5">
        <v>10</v>
      </c>
      <c r="M2357" s="4">
        <v>82</v>
      </c>
      <c r="N2357" s="5">
        <v>209.1</v>
      </c>
      <c r="O2357" s="5">
        <v>2.5499999999999998</v>
      </c>
      <c r="P2357" s="4">
        <v>559</v>
      </c>
      <c r="Q2357" s="6">
        <v>14.6690518783542</v>
      </c>
      <c r="R2357" s="7">
        <v>1.31105545617174</v>
      </c>
      <c r="S2357" s="6">
        <v>0</v>
      </c>
      <c r="T2357" s="5">
        <v>0</v>
      </c>
      <c r="U2357" s="5">
        <v>0</v>
      </c>
      <c r="V2357" s="5">
        <f t="shared" si="44"/>
        <v>209.1</v>
      </c>
      <c r="W2357" s="4">
        <v>0</v>
      </c>
    </row>
    <row r="2358" spans="1:23" x14ac:dyDescent="0.25">
      <c r="A2358" s="3" t="s">
        <v>1041</v>
      </c>
      <c r="B2358" s="3" t="s">
        <v>1042</v>
      </c>
      <c r="C2358" s="3" t="s">
        <v>3269</v>
      </c>
      <c r="D2358" s="3" t="s">
        <v>649</v>
      </c>
      <c r="E2358" s="4" t="s">
        <v>1026</v>
      </c>
      <c r="F2358" s="3" t="s">
        <v>1216</v>
      </c>
      <c r="G2358" s="3" t="s">
        <v>1028</v>
      </c>
      <c r="H2358" s="3" t="s">
        <v>1020</v>
      </c>
      <c r="I2358" s="3" t="s">
        <v>99</v>
      </c>
      <c r="J2358" s="3" t="s">
        <v>1022</v>
      </c>
      <c r="K2358" s="3" t="s">
        <v>1025</v>
      </c>
      <c r="L2358" s="5">
        <v>10</v>
      </c>
      <c r="M2358" s="4">
        <v>44</v>
      </c>
      <c r="N2358" s="5">
        <v>213.1499997</v>
      </c>
      <c r="O2358" s="5">
        <v>4.8443181749999997</v>
      </c>
      <c r="P2358" s="4">
        <v>1502</v>
      </c>
      <c r="Q2358" s="6">
        <v>2.9294274300932099</v>
      </c>
      <c r="R2358" s="7">
        <v>1.55490679094541</v>
      </c>
      <c r="S2358" s="6">
        <v>0</v>
      </c>
      <c r="T2358" s="5">
        <v>0</v>
      </c>
      <c r="U2358" s="5">
        <v>0</v>
      </c>
      <c r="V2358" s="5">
        <f t="shared" si="44"/>
        <v>213.1499997</v>
      </c>
      <c r="W2358" s="4">
        <v>0</v>
      </c>
    </row>
    <row r="2359" spans="1:23" x14ac:dyDescent="0.25">
      <c r="A2359" s="3" t="s">
        <v>1041</v>
      </c>
      <c r="B2359" s="3" t="s">
        <v>1042</v>
      </c>
      <c r="C2359" s="3" t="s">
        <v>3270</v>
      </c>
      <c r="D2359" s="3" t="s">
        <v>183</v>
      </c>
      <c r="E2359" s="4" t="s">
        <v>1026</v>
      </c>
      <c r="F2359" s="3" t="s">
        <v>1216</v>
      </c>
      <c r="G2359" s="3" t="s">
        <v>17</v>
      </c>
      <c r="H2359" s="3" t="s">
        <v>1020</v>
      </c>
      <c r="I2359" s="3" t="s">
        <v>1047</v>
      </c>
      <c r="J2359" s="3" t="s">
        <v>1022</v>
      </c>
      <c r="K2359" s="3" t="s">
        <v>1025</v>
      </c>
      <c r="L2359" s="5">
        <v>10</v>
      </c>
      <c r="M2359" s="4">
        <v>58</v>
      </c>
      <c r="N2359" s="5">
        <v>216.02499982500001</v>
      </c>
      <c r="O2359" s="5">
        <v>3.7245689625000002</v>
      </c>
      <c r="P2359" s="4">
        <v>1944</v>
      </c>
      <c r="Q2359" s="6">
        <v>2.9835390946502098</v>
      </c>
      <c r="R2359" s="7">
        <v>1.5076440329218099</v>
      </c>
      <c r="S2359" s="6">
        <v>0</v>
      </c>
      <c r="T2359" s="5">
        <v>0</v>
      </c>
      <c r="U2359" s="5">
        <v>0</v>
      </c>
      <c r="V2359" s="5">
        <f t="shared" si="44"/>
        <v>216.02499982500001</v>
      </c>
      <c r="W2359" s="4">
        <v>0</v>
      </c>
    </row>
    <row r="2360" spans="1:23" x14ac:dyDescent="0.25">
      <c r="A2360" s="3" t="s">
        <v>1041</v>
      </c>
      <c r="B2360" s="3" t="s">
        <v>1042</v>
      </c>
      <c r="C2360" s="3" t="s">
        <v>3271</v>
      </c>
      <c r="D2360" s="3" t="s">
        <v>1304</v>
      </c>
      <c r="E2360" s="4" t="s">
        <v>1026</v>
      </c>
      <c r="F2360" s="3" t="s">
        <v>1216</v>
      </c>
      <c r="G2360" s="3" t="s">
        <v>1028</v>
      </c>
      <c r="H2360" s="3" t="s">
        <v>1020</v>
      </c>
      <c r="I2360" s="3" t="s">
        <v>99</v>
      </c>
      <c r="J2360" s="3" t="s">
        <v>1022</v>
      </c>
      <c r="K2360" s="3" t="s">
        <v>1025</v>
      </c>
      <c r="L2360" s="5">
        <v>10</v>
      </c>
      <c r="M2360" s="4">
        <v>90</v>
      </c>
      <c r="N2360" s="5">
        <v>217.08749925000001</v>
      </c>
      <c r="O2360" s="5">
        <v>2.4120833250000002</v>
      </c>
      <c r="P2360" s="4">
        <v>3575</v>
      </c>
      <c r="Q2360" s="6">
        <v>2.5174825174825202</v>
      </c>
      <c r="R2360" s="7">
        <v>1.2982937062937101</v>
      </c>
      <c r="S2360" s="6">
        <v>0</v>
      </c>
      <c r="T2360" s="5">
        <v>0</v>
      </c>
      <c r="U2360" s="5">
        <v>0</v>
      </c>
      <c r="V2360" s="5">
        <f t="shared" si="44"/>
        <v>217.08749925000001</v>
      </c>
      <c r="W2360" s="4">
        <v>0</v>
      </c>
    </row>
    <row r="2361" spans="1:23" x14ac:dyDescent="0.25">
      <c r="A2361" s="3" t="s">
        <v>1041</v>
      </c>
      <c r="B2361" s="3" t="s">
        <v>1042</v>
      </c>
      <c r="C2361" s="3" t="s">
        <v>3272</v>
      </c>
      <c r="D2361" s="3" t="s">
        <v>388</v>
      </c>
      <c r="E2361" s="4" t="s">
        <v>1026</v>
      </c>
      <c r="F2361" s="3" t="s">
        <v>1216</v>
      </c>
      <c r="G2361" s="3" t="s">
        <v>1028</v>
      </c>
      <c r="H2361" s="3" t="s">
        <v>1020</v>
      </c>
      <c r="I2361" s="3" t="s">
        <v>99</v>
      </c>
      <c r="J2361" s="3" t="s">
        <v>1022</v>
      </c>
      <c r="K2361" s="3" t="s">
        <v>1025</v>
      </c>
      <c r="L2361" s="5">
        <v>10</v>
      </c>
      <c r="M2361" s="4">
        <v>45</v>
      </c>
      <c r="N2361" s="5">
        <v>229.47499968750003</v>
      </c>
      <c r="O2361" s="5">
        <v>5.0994444375000008</v>
      </c>
      <c r="P2361" s="4">
        <v>1915</v>
      </c>
      <c r="Q2361" s="6">
        <v>2.3498694516971299</v>
      </c>
      <c r="R2361" s="7">
        <v>2.4540783289817201</v>
      </c>
      <c r="S2361" s="6">
        <v>0</v>
      </c>
      <c r="T2361" s="5">
        <v>0</v>
      </c>
      <c r="U2361" s="5">
        <v>0</v>
      </c>
      <c r="V2361" s="5">
        <f t="shared" si="44"/>
        <v>229.47499968750003</v>
      </c>
      <c r="W2361" s="4">
        <v>0</v>
      </c>
    </row>
    <row r="2362" spans="1:23" x14ac:dyDescent="0.25">
      <c r="A2362" s="3" t="s">
        <v>1041</v>
      </c>
      <c r="B2362" s="3" t="s">
        <v>1042</v>
      </c>
      <c r="C2362" s="3" t="s">
        <v>3273</v>
      </c>
      <c r="D2362" s="3" t="s">
        <v>84</v>
      </c>
      <c r="E2362" s="4" t="s">
        <v>1026</v>
      </c>
      <c r="F2362" s="3" t="s">
        <v>25</v>
      </c>
      <c r="G2362" s="3" t="s">
        <v>1234</v>
      </c>
      <c r="H2362" s="3" t="s">
        <v>1020</v>
      </c>
      <c r="I2362" s="3" t="s">
        <v>1243</v>
      </c>
      <c r="J2362" s="3" t="s">
        <v>1022</v>
      </c>
      <c r="K2362" s="3" t="s">
        <v>1023</v>
      </c>
      <c r="L2362" s="5">
        <v>10</v>
      </c>
      <c r="M2362" s="4">
        <v>104</v>
      </c>
      <c r="N2362" s="5">
        <v>233.72499930000004</v>
      </c>
      <c r="O2362" s="5">
        <v>2.2473557625000002</v>
      </c>
      <c r="P2362" s="4">
        <v>1686</v>
      </c>
      <c r="Q2362" s="6">
        <v>6.1684460260972704</v>
      </c>
      <c r="R2362" s="7">
        <v>1.2351957295373699</v>
      </c>
      <c r="S2362" s="6">
        <v>0</v>
      </c>
      <c r="T2362" s="5">
        <v>0</v>
      </c>
      <c r="U2362" s="5">
        <v>0</v>
      </c>
      <c r="V2362" s="5">
        <f t="shared" si="44"/>
        <v>233.72499930000004</v>
      </c>
      <c r="W2362" s="4">
        <v>0</v>
      </c>
    </row>
    <row r="2363" spans="1:23" x14ac:dyDescent="0.25">
      <c r="A2363" s="3" t="s">
        <v>1041</v>
      </c>
      <c r="B2363" s="3" t="s">
        <v>1042</v>
      </c>
      <c r="C2363" s="3" t="s">
        <v>3274</v>
      </c>
      <c r="D2363" s="3" t="s">
        <v>1272</v>
      </c>
      <c r="E2363" s="4" t="s">
        <v>1026</v>
      </c>
      <c r="F2363" s="3" t="s">
        <v>1216</v>
      </c>
      <c r="G2363" s="3" t="s">
        <v>17</v>
      </c>
      <c r="H2363" s="3" t="s">
        <v>1020</v>
      </c>
      <c r="I2363" s="3" t="s">
        <v>1047</v>
      </c>
      <c r="J2363" s="3" t="s">
        <v>1022</v>
      </c>
      <c r="K2363" s="3" t="s">
        <v>1025</v>
      </c>
      <c r="L2363" s="5">
        <v>10</v>
      </c>
      <c r="M2363" s="4">
        <v>112</v>
      </c>
      <c r="N2363" s="5">
        <v>241.57499939999997</v>
      </c>
      <c r="O2363" s="5">
        <v>2.1569196374999997</v>
      </c>
      <c r="P2363" s="4">
        <v>2308</v>
      </c>
      <c r="Q2363" s="6">
        <v>4.8526863084922001</v>
      </c>
      <c r="R2363" s="7">
        <v>1.38960571923743</v>
      </c>
      <c r="S2363" s="6">
        <v>0</v>
      </c>
      <c r="T2363" s="5">
        <v>0</v>
      </c>
      <c r="U2363" s="5">
        <v>0</v>
      </c>
      <c r="V2363" s="5">
        <f t="shared" si="44"/>
        <v>241.57499939999997</v>
      </c>
      <c r="W2363" s="4">
        <v>0</v>
      </c>
    </row>
    <row r="2364" spans="1:23" x14ac:dyDescent="0.25">
      <c r="A2364" s="3" t="s">
        <v>1041</v>
      </c>
      <c r="B2364" s="3" t="s">
        <v>1042</v>
      </c>
      <c r="C2364" s="3" t="s">
        <v>3275</v>
      </c>
      <c r="D2364" s="3" t="s">
        <v>62</v>
      </c>
      <c r="E2364" s="4" t="s">
        <v>1026</v>
      </c>
      <c r="F2364" s="3" t="s">
        <v>1216</v>
      </c>
      <c r="G2364" s="3" t="s">
        <v>1028</v>
      </c>
      <c r="H2364" s="3" t="s">
        <v>1020</v>
      </c>
      <c r="I2364" s="3" t="s">
        <v>99</v>
      </c>
      <c r="J2364" s="3" t="s">
        <v>1022</v>
      </c>
      <c r="K2364" s="3" t="s">
        <v>1039</v>
      </c>
      <c r="L2364" s="5">
        <v>10</v>
      </c>
      <c r="M2364" s="4">
        <v>102</v>
      </c>
      <c r="N2364" s="5">
        <v>291.93749969999999</v>
      </c>
      <c r="O2364" s="5">
        <v>2.86213235</v>
      </c>
      <c r="P2364" s="4">
        <v>668</v>
      </c>
      <c r="Q2364" s="6">
        <v>15.2694610778443</v>
      </c>
      <c r="R2364" s="7">
        <v>1.2221257485029899</v>
      </c>
      <c r="S2364" s="6">
        <v>0</v>
      </c>
      <c r="T2364" s="5">
        <v>0</v>
      </c>
      <c r="U2364" s="5">
        <v>0</v>
      </c>
      <c r="V2364" s="5">
        <f t="shared" si="44"/>
        <v>291.93749969999999</v>
      </c>
      <c r="W2364" s="4">
        <v>0</v>
      </c>
    </row>
    <row r="2365" spans="1:23" x14ac:dyDescent="0.25">
      <c r="A2365" s="3" t="s">
        <v>1041</v>
      </c>
      <c r="B2365" s="3" t="s">
        <v>1042</v>
      </c>
      <c r="C2365" s="3" t="s">
        <v>3276</v>
      </c>
      <c r="D2365" s="3" t="s">
        <v>381</v>
      </c>
      <c r="E2365" s="4" t="s">
        <v>1026</v>
      </c>
      <c r="F2365" s="3" t="s">
        <v>1216</v>
      </c>
      <c r="G2365" s="3" t="s">
        <v>1028</v>
      </c>
      <c r="H2365" s="3" t="s">
        <v>1020</v>
      </c>
      <c r="I2365" s="3" t="s">
        <v>99</v>
      </c>
      <c r="J2365" s="3" t="s">
        <v>1022</v>
      </c>
      <c r="K2365" s="3" t="s">
        <v>1025</v>
      </c>
      <c r="L2365" s="5">
        <v>10</v>
      </c>
      <c r="M2365" s="4">
        <v>61</v>
      </c>
      <c r="N2365" s="5">
        <v>309.98749953750001</v>
      </c>
      <c r="O2365" s="5">
        <v>5.0817622875000001</v>
      </c>
      <c r="P2365" s="4">
        <v>2117</v>
      </c>
      <c r="Q2365" s="6">
        <v>2.8814359943315999</v>
      </c>
      <c r="R2365" s="7">
        <v>1.4200236183278201</v>
      </c>
      <c r="S2365" s="6">
        <v>0</v>
      </c>
      <c r="T2365" s="5">
        <v>0</v>
      </c>
      <c r="U2365" s="5">
        <v>0</v>
      </c>
      <c r="V2365" s="5">
        <f t="shared" si="44"/>
        <v>309.98749953750001</v>
      </c>
      <c r="W2365" s="4">
        <v>0</v>
      </c>
    </row>
    <row r="2366" spans="1:23" x14ac:dyDescent="0.25">
      <c r="A2366" s="3" t="s">
        <v>1041</v>
      </c>
      <c r="B2366" s="3" t="s">
        <v>1042</v>
      </c>
      <c r="C2366" s="3" t="s">
        <v>3277</v>
      </c>
      <c r="D2366" s="3" t="s">
        <v>65</v>
      </c>
      <c r="E2366" s="4" t="s">
        <v>1026</v>
      </c>
      <c r="F2366" s="3" t="s">
        <v>25</v>
      </c>
      <c r="G2366" s="3" t="s">
        <v>1234</v>
      </c>
      <c r="H2366" s="3" t="s">
        <v>1020</v>
      </c>
      <c r="I2366" s="3" t="s">
        <v>1029</v>
      </c>
      <c r="J2366" s="3" t="s">
        <v>1022</v>
      </c>
      <c r="K2366" s="3" t="s">
        <v>1023</v>
      </c>
      <c r="L2366" s="5">
        <v>10</v>
      </c>
      <c r="M2366" s="4">
        <v>151</v>
      </c>
      <c r="N2366" s="5">
        <v>310.44999963750001</v>
      </c>
      <c r="O2366" s="5">
        <v>2.0559602625000002</v>
      </c>
      <c r="P2366" s="4">
        <v>932</v>
      </c>
      <c r="Q2366" s="6">
        <v>16.201716738197401</v>
      </c>
      <c r="R2366" s="7">
        <v>1.12851931330472</v>
      </c>
      <c r="S2366" s="6">
        <v>0</v>
      </c>
      <c r="T2366" s="5">
        <v>0</v>
      </c>
      <c r="U2366" s="5">
        <v>0</v>
      </c>
      <c r="V2366" s="5">
        <f t="shared" si="44"/>
        <v>310.44999963750001</v>
      </c>
      <c r="W2366" s="4">
        <v>0</v>
      </c>
    </row>
    <row r="2367" spans="1:23" x14ac:dyDescent="0.25">
      <c r="A2367" s="3" t="s">
        <v>1041</v>
      </c>
      <c r="B2367" s="3" t="s">
        <v>1042</v>
      </c>
      <c r="C2367" s="3" t="s">
        <v>3278</v>
      </c>
      <c r="D2367" s="3" t="s">
        <v>260</v>
      </c>
      <c r="E2367" s="4" t="s">
        <v>1026</v>
      </c>
      <c r="F2367" s="3" t="s">
        <v>25</v>
      </c>
      <c r="G2367" s="3" t="s">
        <v>1234</v>
      </c>
      <c r="H2367" s="3" t="s">
        <v>1020</v>
      </c>
      <c r="I2367" s="3" t="s">
        <v>1243</v>
      </c>
      <c r="J2367" s="3" t="s">
        <v>1022</v>
      </c>
      <c r="K2367" s="3" t="s">
        <v>1023</v>
      </c>
      <c r="L2367" s="5">
        <v>10</v>
      </c>
      <c r="M2367" s="4">
        <v>69</v>
      </c>
      <c r="N2367" s="5">
        <v>316.62499976250001</v>
      </c>
      <c r="O2367" s="5">
        <v>4.5887681125000004</v>
      </c>
      <c r="P2367" s="4">
        <v>2788</v>
      </c>
      <c r="Q2367" s="6">
        <v>2.47489239598278</v>
      </c>
      <c r="R2367" s="7">
        <v>1.4140423242467699</v>
      </c>
      <c r="S2367" s="6">
        <v>0</v>
      </c>
      <c r="T2367" s="5">
        <v>0</v>
      </c>
      <c r="U2367" s="5">
        <v>0</v>
      </c>
      <c r="V2367" s="5">
        <f t="shared" si="44"/>
        <v>316.62499976250001</v>
      </c>
      <c r="W2367" s="4">
        <v>0</v>
      </c>
    </row>
    <row r="2368" spans="1:23" x14ac:dyDescent="0.25">
      <c r="A2368" s="3" t="s">
        <v>1041</v>
      </c>
      <c r="B2368" s="3" t="s">
        <v>1042</v>
      </c>
      <c r="C2368" s="3" t="s">
        <v>3279</v>
      </c>
      <c r="D2368" s="3" t="s">
        <v>89</v>
      </c>
      <c r="E2368" s="4" t="s">
        <v>1026</v>
      </c>
      <c r="F2368" s="3" t="s">
        <v>1216</v>
      </c>
      <c r="G2368" s="3" t="s">
        <v>17</v>
      </c>
      <c r="H2368" s="3" t="s">
        <v>1020</v>
      </c>
      <c r="I2368" s="3" t="s">
        <v>1047</v>
      </c>
      <c r="J2368" s="3" t="s">
        <v>1022</v>
      </c>
      <c r="K2368" s="3" t="s">
        <v>1025</v>
      </c>
      <c r="L2368" s="5">
        <v>10</v>
      </c>
      <c r="M2368" s="4">
        <v>122</v>
      </c>
      <c r="N2368" s="5">
        <v>329.07499962499998</v>
      </c>
      <c r="O2368" s="5">
        <v>2.6973360624999998</v>
      </c>
      <c r="P2368" s="4">
        <v>1183</v>
      </c>
      <c r="Q2368" s="6">
        <v>10.312764158918</v>
      </c>
      <c r="R2368" s="7">
        <v>1.3342349957734601</v>
      </c>
      <c r="S2368" s="6">
        <v>0</v>
      </c>
      <c r="T2368" s="5">
        <v>0</v>
      </c>
      <c r="U2368" s="5">
        <v>0</v>
      </c>
      <c r="V2368" s="5">
        <f t="shared" si="44"/>
        <v>329.07499962499998</v>
      </c>
      <c r="W2368" s="4">
        <v>0</v>
      </c>
    </row>
    <row r="2369" spans="1:23" x14ac:dyDescent="0.25">
      <c r="A2369" s="3" t="s">
        <v>1041</v>
      </c>
      <c r="B2369" s="3" t="s">
        <v>1042</v>
      </c>
      <c r="C2369" s="3" t="s">
        <v>3280</v>
      </c>
      <c r="D2369" s="3" t="s">
        <v>251</v>
      </c>
      <c r="E2369" s="4" t="s">
        <v>1026</v>
      </c>
      <c r="F2369" s="3" t="s">
        <v>1216</v>
      </c>
      <c r="G2369" s="3" t="s">
        <v>17</v>
      </c>
      <c r="H2369" s="3" t="s">
        <v>1020</v>
      </c>
      <c r="I2369" s="3" t="s">
        <v>1047</v>
      </c>
      <c r="J2369" s="3" t="s">
        <v>1022</v>
      </c>
      <c r="K2369" s="3" t="s">
        <v>1025</v>
      </c>
      <c r="L2369" s="5">
        <v>10</v>
      </c>
      <c r="M2369" s="4">
        <v>117</v>
      </c>
      <c r="N2369" s="5">
        <v>393.3624985875</v>
      </c>
      <c r="O2369" s="5">
        <v>3.3620726374999998</v>
      </c>
      <c r="P2369" s="4">
        <v>1853</v>
      </c>
      <c r="Q2369" s="6">
        <v>6.3140852671343799</v>
      </c>
      <c r="R2369" s="7">
        <v>1.5119805720453301</v>
      </c>
      <c r="S2369" s="6">
        <v>0</v>
      </c>
      <c r="T2369" s="5">
        <v>0</v>
      </c>
      <c r="U2369" s="5">
        <v>0</v>
      </c>
      <c r="V2369" s="5">
        <f t="shared" si="44"/>
        <v>393.3624985875</v>
      </c>
      <c r="W2369" s="4">
        <v>0</v>
      </c>
    </row>
    <row r="2370" spans="1:23" x14ac:dyDescent="0.25">
      <c r="A2370" s="3" t="s">
        <v>1041</v>
      </c>
      <c r="B2370" s="3" t="s">
        <v>1042</v>
      </c>
      <c r="C2370" s="3" t="s">
        <v>3281</v>
      </c>
      <c r="D2370" s="3" t="s">
        <v>2618</v>
      </c>
      <c r="E2370" s="4" t="s">
        <v>1026</v>
      </c>
      <c r="F2370" s="3" t="s">
        <v>1241</v>
      </c>
      <c r="G2370" s="3" t="s">
        <v>3831</v>
      </c>
      <c r="H2370" s="3" t="s">
        <v>1020</v>
      </c>
      <c r="I2370" s="3" t="s">
        <v>1047</v>
      </c>
      <c r="J2370" s="3" t="s">
        <v>1022</v>
      </c>
      <c r="K2370" s="3" t="s">
        <v>1025</v>
      </c>
      <c r="L2370" s="5">
        <v>10</v>
      </c>
      <c r="M2370" s="4">
        <v>102</v>
      </c>
      <c r="N2370" s="5">
        <v>416.11249987499997</v>
      </c>
      <c r="O2370" s="5">
        <v>4.0795343124999999</v>
      </c>
      <c r="P2370" s="4">
        <v>3102</v>
      </c>
      <c r="Q2370" s="6">
        <v>3.2882011605415902</v>
      </c>
      <c r="R2370" s="7">
        <v>2.1960670535138598</v>
      </c>
      <c r="S2370" s="6">
        <v>0</v>
      </c>
      <c r="T2370" s="5">
        <v>0</v>
      </c>
      <c r="U2370" s="5">
        <v>0</v>
      </c>
      <c r="V2370" s="5">
        <f t="shared" ref="V2370:V2433" si="45">N2370</f>
        <v>416.11249987499997</v>
      </c>
      <c r="W2370" s="4">
        <v>0</v>
      </c>
    </row>
    <row r="2371" spans="1:23" x14ac:dyDescent="0.25">
      <c r="A2371" s="3" t="s">
        <v>1041</v>
      </c>
      <c r="B2371" s="3" t="s">
        <v>1042</v>
      </c>
      <c r="C2371" s="3" t="s">
        <v>3282</v>
      </c>
      <c r="D2371" s="3" t="s">
        <v>6</v>
      </c>
      <c r="E2371" s="4" t="s">
        <v>1026</v>
      </c>
      <c r="F2371" s="3" t="s">
        <v>1216</v>
      </c>
      <c r="G2371" s="3" t="s">
        <v>1028</v>
      </c>
      <c r="H2371" s="3" t="s">
        <v>1020</v>
      </c>
      <c r="I2371" s="3" t="s">
        <v>99</v>
      </c>
      <c r="J2371" s="3" t="s">
        <v>1022</v>
      </c>
      <c r="K2371" s="3" t="s">
        <v>1025</v>
      </c>
      <c r="L2371" s="5">
        <v>10</v>
      </c>
      <c r="M2371" s="4">
        <v>157</v>
      </c>
      <c r="N2371" s="5">
        <v>444.56249917499997</v>
      </c>
      <c r="O2371" s="5">
        <v>2.8316082749999998</v>
      </c>
      <c r="P2371" s="4">
        <v>4394</v>
      </c>
      <c r="Q2371" s="6">
        <v>3.5730541647701402</v>
      </c>
      <c r="R2371" s="7">
        <v>1.2871506599908999</v>
      </c>
      <c r="S2371" s="6">
        <v>0</v>
      </c>
      <c r="T2371" s="5">
        <v>0</v>
      </c>
      <c r="U2371" s="5">
        <v>0</v>
      </c>
      <c r="V2371" s="5">
        <f t="shared" si="45"/>
        <v>444.56249917499997</v>
      </c>
      <c r="W2371" s="4">
        <v>0</v>
      </c>
    </row>
    <row r="2372" spans="1:23" x14ac:dyDescent="0.25">
      <c r="A2372" s="3" t="s">
        <v>1041</v>
      </c>
      <c r="B2372" s="3" t="s">
        <v>1042</v>
      </c>
      <c r="C2372" s="3" t="s">
        <v>3283</v>
      </c>
      <c r="D2372" s="3" t="s">
        <v>1</v>
      </c>
      <c r="E2372" s="4" t="s">
        <v>1026</v>
      </c>
      <c r="F2372" s="3" t="s">
        <v>1216</v>
      </c>
      <c r="G2372" s="3" t="s">
        <v>17</v>
      </c>
      <c r="H2372" s="3" t="s">
        <v>1020</v>
      </c>
      <c r="I2372" s="3" t="s">
        <v>1047</v>
      </c>
      <c r="J2372" s="3" t="s">
        <v>1022</v>
      </c>
      <c r="K2372" s="3" t="s">
        <v>1025</v>
      </c>
      <c r="L2372" s="5">
        <v>10</v>
      </c>
      <c r="M2372" s="4">
        <v>203</v>
      </c>
      <c r="N2372" s="5">
        <v>463.6499979125</v>
      </c>
      <c r="O2372" s="5">
        <v>2.2839901375</v>
      </c>
      <c r="P2372" s="4">
        <v>2535</v>
      </c>
      <c r="Q2372" s="6">
        <v>8.0078895463510893</v>
      </c>
      <c r="R2372" s="7">
        <v>1.4838027613412199</v>
      </c>
      <c r="S2372" s="6">
        <v>0</v>
      </c>
      <c r="T2372" s="5">
        <v>0</v>
      </c>
      <c r="U2372" s="5">
        <v>0</v>
      </c>
      <c r="V2372" s="5">
        <f t="shared" si="45"/>
        <v>463.6499979125</v>
      </c>
      <c r="W2372" s="4">
        <v>0</v>
      </c>
    </row>
    <row r="2373" spans="1:23" x14ac:dyDescent="0.25">
      <c r="A2373" s="3" t="s">
        <v>1041</v>
      </c>
      <c r="B2373" s="3" t="s">
        <v>1042</v>
      </c>
      <c r="C2373" s="3" t="s">
        <v>3284</v>
      </c>
      <c r="D2373" s="3" t="s">
        <v>80</v>
      </c>
      <c r="E2373" s="4" t="s">
        <v>1026</v>
      </c>
      <c r="F2373" s="3" t="s">
        <v>1216</v>
      </c>
      <c r="G2373" s="3" t="s">
        <v>17</v>
      </c>
      <c r="H2373" s="3" t="s">
        <v>1020</v>
      </c>
      <c r="I2373" s="3" t="s">
        <v>1047</v>
      </c>
      <c r="J2373" s="3" t="s">
        <v>1022</v>
      </c>
      <c r="K2373" s="3" t="s">
        <v>1025</v>
      </c>
      <c r="L2373" s="5">
        <v>10</v>
      </c>
      <c r="M2373" s="4">
        <v>160</v>
      </c>
      <c r="N2373" s="5">
        <v>497.35</v>
      </c>
      <c r="O2373" s="5">
        <v>3.1084375</v>
      </c>
      <c r="P2373" s="4">
        <v>2009</v>
      </c>
      <c r="Q2373" s="6">
        <v>7.9641612742658001</v>
      </c>
      <c r="R2373" s="7">
        <v>2.2624838227974098</v>
      </c>
      <c r="S2373" s="6">
        <v>0</v>
      </c>
      <c r="T2373" s="5">
        <v>0</v>
      </c>
      <c r="U2373" s="5">
        <v>0</v>
      </c>
      <c r="V2373" s="5">
        <f t="shared" si="45"/>
        <v>497.35</v>
      </c>
      <c r="W2373" s="4">
        <v>0</v>
      </c>
    </row>
    <row r="2374" spans="1:23" x14ac:dyDescent="0.25">
      <c r="A2374" s="3" t="s">
        <v>1041</v>
      </c>
      <c r="B2374" s="3" t="s">
        <v>1042</v>
      </c>
      <c r="C2374" s="3" t="s">
        <v>3285</v>
      </c>
      <c r="D2374" s="3" t="s">
        <v>1295</v>
      </c>
      <c r="E2374" s="4" t="s">
        <v>1026</v>
      </c>
      <c r="F2374" s="3" t="s">
        <v>1216</v>
      </c>
      <c r="G2374" s="3" t="s">
        <v>17</v>
      </c>
      <c r="H2374" s="3" t="s">
        <v>1020</v>
      </c>
      <c r="I2374" s="3" t="s">
        <v>1047</v>
      </c>
      <c r="J2374" s="3" t="s">
        <v>1022</v>
      </c>
      <c r="K2374" s="3" t="s">
        <v>1025</v>
      </c>
      <c r="L2374" s="5">
        <v>10</v>
      </c>
      <c r="M2374" s="4">
        <v>164</v>
      </c>
      <c r="N2374" s="5">
        <v>501.89999940000001</v>
      </c>
      <c r="O2374" s="5">
        <v>3.0603658500000002</v>
      </c>
      <c r="P2374" s="4">
        <v>6534</v>
      </c>
      <c r="Q2374" s="6">
        <v>2.5099479644934202</v>
      </c>
      <c r="R2374" s="7">
        <v>1.9316360575451501</v>
      </c>
      <c r="S2374" s="6">
        <v>0</v>
      </c>
      <c r="T2374" s="5">
        <v>0</v>
      </c>
      <c r="U2374" s="5">
        <v>0</v>
      </c>
      <c r="V2374" s="5">
        <f t="shared" si="45"/>
        <v>501.89999940000001</v>
      </c>
      <c r="W2374" s="4">
        <v>0</v>
      </c>
    </row>
    <row r="2375" spans="1:23" x14ac:dyDescent="0.25">
      <c r="A2375" s="3" t="s">
        <v>1041</v>
      </c>
      <c r="B2375" s="3" t="s">
        <v>1042</v>
      </c>
      <c r="C2375" s="3" t="s">
        <v>3286</v>
      </c>
      <c r="D2375" s="3" t="s">
        <v>72</v>
      </c>
      <c r="E2375" s="4" t="s">
        <v>1026</v>
      </c>
      <c r="F2375" s="3" t="s">
        <v>1216</v>
      </c>
      <c r="G2375" s="3" t="s">
        <v>17</v>
      </c>
      <c r="H2375" s="3" t="s">
        <v>1020</v>
      </c>
      <c r="I2375" s="3" t="s">
        <v>1047</v>
      </c>
      <c r="J2375" s="3" t="s">
        <v>1022</v>
      </c>
      <c r="K2375" s="3" t="s">
        <v>1025</v>
      </c>
      <c r="L2375" s="5">
        <v>10</v>
      </c>
      <c r="M2375" s="4">
        <v>261</v>
      </c>
      <c r="N2375" s="5">
        <v>525.987499275</v>
      </c>
      <c r="O2375" s="5">
        <v>2.0152777749999999</v>
      </c>
      <c r="P2375" s="4">
        <v>2252</v>
      </c>
      <c r="Q2375" s="6">
        <v>11.5896980461812</v>
      </c>
      <c r="R2375" s="7">
        <v>1.31607904085258</v>
      </c>
      <c r="S2375" s="6">
        <v>0</v>
      </c>
      <c r="T2375" s="5">
        <v>0</v>
      </c>
      <c r="U2375" s="5">
        <v>0</v>
      </c>
      <c r="V2375" s="5">
        <f t="shared" si="45"/>
        <v>525.987499275</v>
      </c>
      <c r="W2375" s="4">
        <v>0</v>
      </c>
    </row>
    <row r="2376" spans="1:23" x14ac:dyDescent="0.25">
      <c r="A2376" s="3" t="s">
        <v>1041</v>
      </c>
      <c r="B2376" s="3" t="s">
        <v>1042</v>
      </c>
      <c r="C2376" s="3" t="s">
        <v>3287</v>
      </c>
      <c r="D2376" s="3" t="s">
        <v>1251</v>
      </c>
      <c r="E2376" s="4" t="s">
        <v>1026</v>
      </c>
      <c r="F2376" s="3" t="s">
        <v>1216</v>
      </c>
      <c r="G2376" s="3" t="s">
        <v>1028</v>
      </c>
      <c r="H2376" s="3" t="s">
        <v>1020</v>
      </c>
      <c r="I2376" s="3" t="s">
        <v>99</v>
      </c>
      <c r="J2376" s="3" t="s">
        <v>1022</v>
      </c>
      <c r="K2376" s="3" t="s">
        <v>1025</v>
      </c>
      <c r="L2376" s="5">
        <v>10</v>
      </c>
      <c r="M2376" s="4">
        <v>107</v>
      </c>
      <c r="N2376" s="5">
        <v>566.49999883750002</v>
      </c>
      <c r="O2376" s="5">
        <v>5.2943925125</v>
      </c>
      <c r="P2376" s="4">
        <v>1357</v>
      </c>
      <c r="Q2376" s="6">
        <v>7.8850405305821702</v>
      </c>
      <c r="R2376" s="7">
        <v>1.7576787030213701</v>
      </c>
      <c r="S2376" s="6">
        <v>0</v>
      </c>
      <c r="T2376" s="5">
        <v>0</v>
      </c>
      <c r="U2376" s="5">
        <v>0</v>
      </c>
      <c r="V2376" s="5">
        <f t="shared" si="45"/>
        <v>566.49999883750002</v>
      </c>
      <c r="W2376" s="4">
        <v>0</v>
      </c>
    </row>
    <row r="2377" spans="1:23" x14ac:dyDescent="0.25">
      <c r="A2377" s="3" t="s">
        <v>1041</v>
      </c>
      <c r="B2377" s="3" t="s">
        <v>1042</v>
      </c>
      <c r="C2377" s="3" t="s">
        <v>3288</v>
      </c>
      <c r="D2377" s="3" t="s">
        <v>514</v>
      </c>
      <c r="E2377" s="4" t="s">
        <v>1026</v>
      </c>
      <c r="F2377" s="3" t="s">
        <v>25</v>
      </c>
      <c r="G2377" s="3" t="s">
        <v>311</v>
      </c>
      <c r="H2377" s="3" t="s">
        <v>1020</v>
      </c>
      <c r="I2377" s="3" t="s">
        <v>1029</v>
      </c>
      <c r="J2377" s="3" t="s">
        <v>1022</v>
      </c>
      <c r="K2377" s="3" t="s">
        <v>1025</v>
      </c>
      <c r="L2377" s="5">
        <v>10</v>
      </c>
      <c r="M2377" s="4">
        <v>205</v>
      </c>
      <c r="N2377" s="5">
        <v>666.92499837499997</v>
      </c>
      <c r="O2377" s="5">
        <v>3.253292675</v>
      </c>
      <c r="P2377" s="4">
        <v>1697</v>
      </c>
      <c r="Q2377" s="6">
        <v>12.080141426046</v>
      </c>
      <c r="R2377" s="7">
        <v>1.5285209192692999</v>
      </c>
      <c r="S2377" s="6">
        <v>0</v>
      </c>
      <c r="T2377" s="5">
        <v>0</v>
      </c>
      <c r="U2377" s="5">
        <v>0</v>
      </c>
      <c r="V2377" s="5">
        <f t="shared" si="45"/>
        <v>666.92499837499997</v>
      </c>
      <c r="W2377" s="4">
        <v>0</v>
      </c>
    </row>
    <row r="2378" spans="1:23" x14ac:dyDescent="0.25">
      <c r="A2378" s="3" t="s">
        <v>1041</v>
      </c>
      <c r="B2378" s="3" t="s">
        <v>1042</v>
      </c>
      <c r="C2378" s="3" t="s">
        <v>3289</v>
      </c>
      <c r="D2378" s="3" t="s">
        <v>374</v>
      </c>
      <c r="E2378" s="4" t="s">
        <v>1026</v>
      </c>
      <c r="F2378" s="3" t="s">
        <v>25</v>
      </c>
      <c r="G2378" s="3" t="s">
        <v>1221</v>
      </c>
      <c r="H2378" s="3" t="s">
        <v>1020</v>
      </c>
      <c r="I2378" s="3" t="s">
        <v>1029</v>
      </c>
      <c r="J2378" s="3" t="s">
        <v>1022</v>
      </c>
      <c r="K2378" s="3" t="s">
        <v>1025</v>
      </c>
      <c r="L2378" s="5">
        <v>10</v>
      </c>
      <c r="M2378" s="4">
        <v>282</v>
      </c>
      <c r="N2378" s="5">
        <v>709.17499942500012</v>
      </c>
      <c r="O2378" s="5">
        <v>2.5148049625000004</v>
      </c>
      <c r="P2378" s="4">
        <v>1936</v>
      </c>
      <c r="Q2378" s="6">
        <v>14.5661157024793</v>
      </c>
      <c r="R2378" s="7">
        <v>1.1358987603305799</v>
      </c>
      <c r="S2378" s="6">
        <v>0</v>
      </c>
      <c r="T2378" s="5">
        <v>0</v>
      </c>
      <c r="U2378" s="5">
        <v>0</v>
      </c>
      <c r="V2378" s="5">
        <f t="shared" si="45"/>
        <v>709.17499942500012</v>
      </c>
      <c r="W2378" s="4">
        <v>0</v>
      </c>
    </row>
    <row r="2379" spans="1:23" x14ac:dyDescent="0.25">
      <c r="A2379" s="3" t="s">
        <v>1041</v>
      </c>
      <c r="B2379" s="3" t="s">
        <v>1042</v>
      </c>
      <c r="C2379" s="3" t="s">
        <v>3290</v>
      </c>
      <c r="D2379" s="3" t="s">
        <v>95</v>
      </c>
      <c r="E2379" s="4" t="s">
        <v>1026</v>
      </c>
      <c r="F2379" s="3" t="s">
        <v>1216</v>
      </c>
      <c r="G2379" s="3" t="s">
        <v>17</v>
      </c>
      <c r="H2379" s="3" t="s">
        <v>1020</v>
      </c>
      <c r="I2379" s="3" t="s">
        <v>1047</v>
      </c>
      <c r="J2379" s="3" t="s">
        <v>1022</v>
      </c>
      <c r="K2379" s="3" t="s">
        <v>1025</v>
      </c>
      <c r="L2379" s="5">
        <v>10</v>
      </c>
      <c r="M2379" s="4">
        <v>176</v>
      </c>
      <c r="N2379" s="5">
        <v>723.18749800000012</v>
      </c>
      <c r="O2379" s="5">
        <v>4.1090198750000004</v>
      </c>
      <c r="P2379" s="4">
        <v>4204</v>
      </c>
      <c r="Q2379" s="6">
        <v>4.1864890580399603</v>
      </c>
      <c r="R2379" s="7">
        <v>2.2201236917221698</v>
      </c>
      <c r="S2379" s="6">
        <v>0</v>
      </c>
      <c r="T2379" s="5">
        <v>0</v>
      </c>
      <c r="U2379" s="5">
        <v>0</v>
      </c>
      <c r="V2379" s="5">
        <f t="shared" si="45"/>
        <v>723.18749800000012</v>
      </c>
      <c r="W2379" s="4">
        <v>0</v>
      </c>
    </row>
    <row r="2380" spans="1:23" x14ac:dyDescent="0.25">
      <c r="A2380" s="3" t="s">
        <v>1041</v>
      </c>
      <c r="B2380" s="3" t="s">
        <v>1042</v>
      </c>
      <c r="C2380" s="3" t="s">
        <v>3291</v>
      </c>
      <c r="D2380" s="3" t="s">
        <v>389</v>
      </c>
      <c r="E2380" s="4" t="s">
        <v>1026</v>
      </c>
      <c r="F2380" s="3" t="s">
        <v>1216</v>
      </c>
      <c r="G2380" s="3" t="s">
        <v>17</v>
      </c>
      <c r="H2380" s="3" t="s">
        <v>1020</v>
      </c>
      <c r="I2380" s="3" t="s">
        <v>1047</v>
      </c>
      <c r="J2380" s="3" t="s">
        <v>1022</v>
      </c>
      <c r="K2380" s="3" t="s">
        <v>1025</v>
      </c>
      <c r="L2380" s="5">
        <v>10</v>
      </c>
      <c r="M2380" s="4">
        <v>256</v>
      </c>
      <c r="N2380" s="5">
        <v>788.25</v>
      </c>
      <c r="O2380" s="5">
        <v>3.0791015625</v>
      </c>
      <c r="P2380" s="4">
        <v>2470</v>
      </c>
      <c r="Q2380" s="6">
        <v>10.364372469635599</v>
      </c>
      <c r="R2380" s="7">
        <v>1.8967368421052599</v>
      </c>
      <c r="S2380" s="6">
        <v>0</v>
      </c>
      <c r="T2380" s="5">
        <v>0</v>
      </c>
      <c r="U2380" s="5">
        <v>0</v>
      </c>
      <c r="V2380" s="5">
        <f t="shared" si="45"/>
        <v>788.25</v>
      </c>
      <c r="W2380" s="4">
        <v>0</v>
      </c>
    </row>
    <row r="2381" spans="1:23" x14ac:dyDescent="0.25">
      <c r="A2381" s="3" t="s">
        <v>1041</v>
      </c>
      <c r="B2381" s="3" t="s">
        <v>1042</v>
      </c>
      <c r="C2381" s="3" t="s">
        <v>3292</v>
      </c>
      <c r="D2381" s="3" t="s">
        <v>56</v>
      </c>
      <c r="E2381" s="4" t="s">
        <v>1026</v>
      </c>
      <c r="F2381" s="3" t="s">
        <v>1216</v>
      </c>
      <c r="G2381" s="3" t="s">
        <v>17</v>
      </c>
      <c r="H2381" s="3" t="s">
        <v>1020</v>
      </c>
      <c r="I2381" s="3" t="s">
        <v>1047</v>
      </c>
      <c r="J2381" s="3" t="s">
        <v>1022</v>
      </c>
      <c r="K2381" s="3" t="s">
        <v>1025</v>
      </c>
      <c r="L2381" s="5">
        <v>10</v>
      </c>
      <c r="M2381" s="4">
        <v>347</v>
      </c>
      <c r="N2381" s="5">
        <v>1092.012496025</v>
      </c>
      <c r="O2381" s="5">
        <v>3.1470100750000003</v>
      </c>
      <c r="P2381" s="4">
        <v>3816</v>
      </c>
      <c r="Q2381" s="6">
        <v>9.0932914046121596</v>
      </c>
      <c r="R2381" s="7">
        <v>1.4629481132075499</v>
      </c>
      <c r="S2381" s="6">
        <v>0</v>
      </c>
      <c r="T2381" s="5">
        <v>0</v>
      </c>
      <c r="U2381" s="5">
        <v>0</v>
      </c>
      <c r="V2381" s="5">
        <f t="shared" si="45"/>
        <v>1092.012496025</v>
      </c>
      <c r="W2381" s="4">
        <v>0</v>
      </c>
    </row>
    <row r="2382" spans="1:23" x14ac:dyDescent="0.25">
      <c r="A2382" s="3" t="s">
        <v>1041</v>
      </c>
      <c r="B2382" s="3" t="s">
        <v>1042</v>
      </c>
      <c r="C2382" s="3" t="s">
        <v>3293</v>
      </c>
      <c r="D2382" s="3" t="s">
        <v>257</v>
      </c>
      <c r="E2382" s="4" t="s">
        <v>1026</v>
      </c>
      <c r="F2382" s="3" t="s">
        <v>1216</v>
      </c>
      <c r="G2382" s="3" t="s">
        <v>1028</v>
      </c>
      <c r="H2382" s="3" t="s">
        <v>1020</v>
      </c>
      <c r="I2382" s="3" t="s">
        <v>99</v>
      </c>
      <c r="J2382" s="3" t="s">
        <v>1022</v>
      </c>
      <c r="K2382" s="3" t="s">
        <v>1025</v>
      </c>
      <c r="L2382" s="5">
        <v>10</v>
      </c>
      <c r="M2382" s="4">
        <v>289</v>
      </c>
      <c r="N2382" s="5">
        <v>1234.5624969500002</v>
      </c>
      <c r="O2382" s="5">
        <v>4.2718425500000006</v>
      </c>
      <c r="P2382" s="4">
        <v>7101</v>
      </c>
      <c r="Q2382" s="6">
        <v>4.06984931699761</v>
      </c>
      <c r="R2382" s="7">
        <v>2.06049288832559</v>
      </c>
      <c r="S2382" s="6">
        <v>0</v>
      </c>
      <c r="T2382" s="5">
        <v>0</v>
      </c>
      <c r="U2382" s="5">
        <v>0</v>
      </c>
      <c r="V2382" s="5">
        <f t="shared" si="45"/>
        <v>1234.5624969500002</v>
      </c>
      <c r="W2382" s="4">
        <v>0</v>
      </c>
    </row>
    <row r="2383" spans="1:23" x14ac:dyDescent="0.25">
      <c r="A2383" s="3" t="s">
        <v>1041</v>
      </c>
      <c r="B2383" s="3" t="s">
        <v>1042</v>
      </c>
      <c r="C2383" s="3" t="s">
        <v>3566</v>
      </c>
      <c r="D2383" s="3" t="s">
        <v>3567</v>
      </c>
      <c r="E2383" s="4" t="s">
        <v>1026</v>
      </c>
      <c r="F2383" s="3" t="s">
        <v>1241</v>
      </c>
      <c r="G2383" s="3" t="s">
        <v>932</v>
      </c>
      <c r="H2383" s="3" t="s">
        <v>1020</v>
      </c>
      <c r="I2383" s="3" t="s">
        <v>1047</v>
      </c>
      <c r="J2383" s="3" t="s">
        <v>1022</v>
      </c>
      <c r="K2383" s="3" t="s">
        <v>1025</v>
      </c>
      <c r="L2383" s="5">
        <v>11.25</v>
      </c>
      <c r="M2383" s="4">
        <v>1</v>
      </c>
      <c r="N2383" s="5">
        <v>2.0125000000000002</v>
      </c>
      <c r="O2383" s="5">
        <v>2.0125000000000002</v>
      </c>
      <c r="P2383" s="4">
        <v>179</v>
      </c>
      <c r="Q2383" s="6">
        <v>0.55865921787709505</v>
      </c>
      <c r="R2383" s="7">
        <v>1.2435754189944099</v>
      </c>
      <c r="S2383" s="6">
        <v>0</v>
      </c>
      <c r="T2383" s="5">
        <v>0</v>
      </c>
      <c r="U2383" s="5">
        <v>0</v>
      </c>
      <c r="V2383" s="5">
        <f t="shared" si="45"/>
        <v>2.0125000000000002</v>
      </c>
      <c r="W2383" s="4">
        <v>0</v>
      </c>
    </row>
    <row r="2384" spans="1:23" x14ac:dyDescent="0.25">
      <c r="A2384" s="3" t="s">
        <v>1041</v>
      </c>
      <c r="B2384" s="3" t="s">
        <v>1042</v>
      </c>
      <c r="C2384" s="3" t="s">
        <v>3568</v>
      </c>
      <c r="D2384" s="3" t="s">
        <v>3569</v>
      </c>
      <c r="E2384" s="4" t="s">
        <v>1026</v>
      </c>
      <c r="F2384" s="3" t="s">
        <v>1241</v>
      </c>
      <c r="G2384" s="3" t="s">
        <v>759</v>
      </c>
      <c r="H2384" s="3" t="s">
        <v>1020</v>
      </c>
      <c r="I2384" s="3" t="s">
        <v>1047</v>
      </c>
      <c r="J2384" s="3" t="s">
        <v>1022</v>
      </c>
      <c r="K2384" s="3" t="s">
        <v>1025</v>
      </c>
      <c r="L2384" s="5">
        <v>11.25</v>
      </c>
      <c r="M2384" s="4">
        <v>1</v>
      </c>
      <c r="N2384" s="5">
        <v>5.7874999999999996</v>
      </c>
      <c r="O2384" s="5">
        <v>5.7874999999999996</v>
      </c>
      <c r="P2384" s="4">
        <v>8</v>
      </c>
      <c r="Q2384" s="6">
        <v>12.5</v>
      </c>
      <c r="R2384" s="7">
        <v>1</v>
      </c>
      <c r="S2384" s="6">
        <v>0</v>
      </c>
      <c r="T2384" s="5">
        <v>0</v>
      </c>
      <c r="U2384" s="5">
        <v>0</v>
      </c>
      <c r="V2384" s="5">
        <f t="shared" si="45"/>
        <v>5.7874999999999996</v>
      </c>
      <c r="W2384" s="4">
        <v>0</v>
      </c>
    </row>
    <row r="2385" spans="1:23" x14ac:dyDescent="0.25">
      <c r="A2385" s="3" t="s">
        <v>1041</v>
      </c>
      <c r="B2385" s="3" t="s">
        <v>1042</v>
      </c>
      <c r="C2385" s="3" t="s">
        <v>3570</v>
      </c>
      <c r="D2385" s="3" t="s">
        <v>361</v>
      </c>
      <c r="E2385" s="4" t="s">
        <v>1026</v>
      </c>
      <c r="F2385" s="3" t="s">
        <v>1055</v>
      </c>
      <c r="G2385" s="3" t="s">
        <v>1230</v>
      </c>
      <c r="H2385" s="3" t="s">
        <v>1020</v>
      </c>
      <c r="I2385" s="3" t="s">
        <v>1231</v>
      </c>
      <c r="J2385" s="3" t="s">
        <v>1022</v>
      </c>
      <c r="K2385" s="3" t="s">
        <v>1023</v>
      </c>
      <c r="L2385" s="5">
        <v>12.425000000000001</v>
      </c>
      <c r="M2385" s="4">
        <v>5</v>
      </c>
      <c r="N2385" s="5">
        <v>4.7874999999999996</v>
      </c>
      <c r="O2385" s="5">
        <v>0.95750000000000002</v>
      </c>
      <c r="P2385" s="4">
        <v>57</v>
      </c>
      <c r="Q2385" s="6">
        <v>8.7719298245614006</v>
      </c>
      <c r="R2385" s="7">
        <v>1.01754385964912</v>
      </c>
      <c r="S2385" s="6">
        <v>0</v>
      </c>
      <c r="T2385" s="5">
        <v>0</v>
      </c>
      <c r="U2385" s="5">
        <v>0</v>
      </c>
      <c r="V2385" s="5">
        <f t="shared" si="45"/>
        <v>4.7874999999999996</v>
      </c>
      <c r="W2385" s="4">
        <v>0</v>
      </c>
    </row>
    <row r="2386" spans="1:23" x14ac:dyDescent="0.25">
      <c r="A2386" s="3" t="s">
        <v>1041</v>
      </c>
      <c r="B2386" s="3" t="s">
        <v>1042</v>
      </c>
      <c r="C2386" s="3" t="s">
        <v>3571</v>
      </c>
      <c r="D2386" s="3" t="s">
        <v>3572</v>
      </c>
      <c r="E2386" s="4" t="s">
        <v>1026</v>
      </c>
      <c r="F2386" s="3" t="s">
        <v>1241</v>
      </c>
      <c r="G2386" s="3" t="s">
        <v>2100</v>
      </c>
      <c r="H2386" s="3" t="s">
        <v>2518</v>
      </c>
      <c r="I2386" s="3" t="s">
        <v>1047</v>
      </c>
      <c r="J2386" s="3" t="s">
        <v>1022</v>
      </c>
      <c r="K2386" s="3" t="s">
        <v>1025</v>
      </c>
      <c r="L2386" s="5">
        <v>12.5</v>
      </c>
      <c r="M2386" s="4">
        <v>1</v>
      </c>
      <c r="N2386" s="5">
        <v>3.1124999999999998</v>
      </c>
      <c r="O2386" s="5">
        <v>3.1124999999999998</v>
      </c>
      <c r="P2386" s="4">
        <v>19</v>
      </c>
      <c r="Q2386" s="6">
        <v>5.2631578947368398</v>
      </c>
      <c r="R2386" s="7">
        <v>1.0526315789473699</v>
      </c>
      <c r="S2386" s="6">
        <v>0</v>
      </c>
      <c r="T2386" s="5">
        <v>0</v>
      </c>
      <c r="U2386" s="5">
        <v>0</v>
      </c>
      <c r="V2386" s="5">
        <f t="shared" si="45"/>
        <v>3.1124999999999998</v>
      </c>
      <c r="W2386" s="4">
        <v>0</v>
      </c>
    </row>
    <row r="2387" spans="1:23" x14ac:dyDescent="0.25">
      <c r="A2387" s="3" t="s">
        <v>1041</v>
      </c>
      <c r="B2387" s="3" t="s">
        <v>1042</v>
      </c>
      <c r="C2387" s="3" t="s">
        <v>3573</v>
      </c>
      <c r="D2387" s="3" t="s">
        <v>3574</v>
      </c>
      <c r="E2387" s="4" t="s">
        <v>1026</v>
      </c>
      <c r="F2387" s="3" t="s">
        <v>1241</v>
      </c>
      <c r="G2387" s="3" t="s">
        <v>989</v>
      </c>
      <c r="H2387" s="3" t="s">
        <v>436</v>
      </c>
      <c r="I2387" s="3" t="s">
        <v>1047</v>
      </c>
      <c r="J2387" s="3" t="s">
        <v>1022</v>
      </c>
      <c r="K2387" s="3" t="s">
        <v>1025</v>
      </c>
      <c r="L2387" s="5">
        <v>12.5</v>
      </c>
      <c r="M2387" s="4">
        <v>1</v>
      </c>
      <c r="N2387" s="5">
        <v>3.5750000000000002</v>
      </c>
      <c r="O2387" s="5">
        <v>3.5750000000000002</v>
      </c>
      <c r="P2387" s="4">
        <v>1</v>
      </c>
      <c r="Q2387" s="6">
        <v>100</v>
      </c>
      <c r="R2387" s="7">
        <v>1</v>
      </c>
      <c r="S2387" s="6">
        <v>0</v>
      </c>
      <c r="T2387" s="5">
        <v>0</v>
      </c>
      <c r="U2387" s="5">
        <v>0</v>
      </c>
      <c r="V2387" s="5">
        <f t="shared" si="45"/>
        <v>3.5750000000000002</v>
      </c>
      <c r="W2387" s="4">
        <v>0</v>
      </c>
    </row>
    <row r="2388" spans="1:23" x14ac:dyDescent="0.25">
      <c r="A2388" s="3" t="s">
        <v>1041</v>
      </c>
      <c r="B2388" s="3" t="s">
        <v>1042</v>
      </c>
      <c r="C2388" s="3" t="s">
        <v>3575</v>
      </c>
      <c r="D2388" s="3" t="s">
        <v>3576</v>
      </c>
      <c r="E2388" s="4" t="s">
        <v>1026</v>
      </c>
      <c r="F2388" s="3" t="s">
        <v>1241</v>
      </c>
      <c r="G2388" s="3" t="s">
        <v>2100</v>
      </c>
      <c r="H2388" s="3" t="s">
        <v>2518</v>
      </c>
      <c r="I2388" s="3" t="s">
        <v>1047</v>
      </c>
      <c r="J2388" s="3" t="s">
        <v>1022</v>
      </c>
      <c r="K2388" s="3" t="s">
        <v>1025</v>
      </c>
      <c r="L2388" s="5">
        <v>12.5</v>
      </c>
      <c r="M2388" s="4">
        <v>2</v>
      </c>
      <c r="N2388" s="5">
        <v>6.0750000000000002</v>
      </c>
      <c r="O2388" s="5">
        <v>3.0375000000000001</v>
      </c>
      <c r="P2388" s="4">
        <v>17</v>
      </c>
      <c r="Q2388" s="6">
        <v>11.764705882352899</v>
      </c>
      <c r="R2388" s="7">
        <v>1.04117647058824</v>
      </c>
      <c r="S2388" s="6">
        <v>0</v>
      </c>
      <c r="T2388" s="5">
        <v>0</v>
      </c>
      <c r="U2388" s="5">
        <v>0</v>
      </c>
      <c r="V2388" s="5">
        <f t="shared" si="45"/>
        <v>6.0750000000000002</v>
      </c>
      <c r="W2388" s="4">
        <v>0</v>
      </c>
    </row>
    <row r="2389" spans="1:23" x14ac:dyDescent="0.25">
      <c r="A2389" s="3" t="s">
        <v>1041</v>
      </c>
      <c r="B2389" s="3" t="s">
        <v>1042</v>
      </c>
      <c r="C2389" s="3" t="s">
        <v>3577</v>
      </c>
      <c r="D2389" s="3" t="s">
        <v>3578</v>
      </c>
      <c r="E2389" s="4" t="s">
        <v>1026</v>
      </c>
      <c r="F2389" s="3" t="s">
        <v>1241</v>
      </c>
      <c r="G2389" s="3" t="s">
        <v>3831</v>
      </c>
      <c r="H2389" s="3" t="s">
        <v>1020</v>
      </c>
      <c r="I2389" s="3" t="s">
        <v>1047</v>
      </c>
      <c r="J2389" s="3" t="s">
        <v>1022</v>
      </c>
      <c r="K2389" s="3" t="s">
        <v>1025</v>
      </c>
      <c r="L2389" s="5">
        <v>12.5</v>
      </c>
      <c r="M2389" s="4">
        <v>4</v>
      </c>
      <c r="N2389" s="5">
        <v>14.1875</v>
      </c>
      <c r="O2389" s="5">
        <v>3.546875</v>
      </c>
      <c r="P2389" s="4">
        <v>56</v>
      </c>
      <c r="Q2389" s="6">
        <v>7.1428571428571397</v>
      </c>
      <c r="R2389" s="7">
        <v>1.2660714285714301</v>
      </c>
      <c r="S2389" s="6">
        <v>0</v>
      </c>
      <c r="T2389" s="5">
        <v>0</v>
      </c>
      <c r="U2389" s="5">
        <v>0</v>
      </c>
      <c r="V2389" s="5">
        <f t="shared" si="45"/>
        <v>14.1875</v>
      </c>
      <c r="W2389" s="4">
        <v>0</v>
      </c>
    </row>
    <row r="2390" spans="1:23" x14ac:dyDescent="0.25">
      <c r="A2390" s="3" t="s">
        <v>1041</v>
      </c>
      <c r="B2390" s="3" t="s">
        <v>1042</v>
      </c>
      <c r="C2390" s="3" t="s">
        <v>3579</v>
      </c>
      <c r="D2390" s="3" t="s">
        <v>3580</v>
      </c>
      <c r="E2390" s="4" t="s">
        <v>1026</v>
      </c>
      <c r="F2390" s="3" t="s">
        <v>1241</v>
      </c>
      <c r="G2390" s="3" t="s">
        <v>2100</v>
      </c>
      <c r="H2390" s="3" t="s">
        <v>1020</v>
      </c>
      <c r="I2390" s="3" t="s">
        <v>1047</v>
      </c>
      <c r="J2390" s="3" t="s">
        <v>1022</v>
      </c>
      <c r="K2390" s="3" t="s">
        <v>1025</v>
      </c>
      <c r="L2390" s="5">
        <v>12.5</v>
      </c>
      <c r="M2390" s="4">
        <v>5</v>
      </c>
      <c r="N2390" s="5">
        <v>14.987500000000001</v>
      </c>
      <c r="O2390" s="5">
        <v>2.9975000000000001</v>
      </c>
      <c r="P2390" s="4">
        <v>162</v>
      </c>
      <c r="Q2390" s="6">
        <v>3.0864197530864201</v>
      </c>
      <c r="R2390" s="7">
        <v>1.0432098765432101</v>
      </c>
      <c r="S2390" s="6">
        <v>0</v>
      </c>
      <c r="T2390" s="5">
        <v>0</v>
      </c>
      <c r="U2390" s="5">
        <v>0</v>
      </c>
      <c r="V2390" s="5">
        <f t="shared" si="45"/>
        <v>14.987500000000001</v>
      </c>
      <c r="W2390" s="4">
        <v>0</v>
      </c>
    </row>
    <row r="2391" spans="1:23" x14ac:dyDescent="0.25">
      <c r="A2391" s="3" t="s">
        <v>1041</v>
      </c>
      <c r="B2391" s="3" t="s">
        <v>1042</v>
      </c>
      <c r="C2391" s="3" t="s">
        <v>3581</v>
      </c>
      <c r="D2391" s="3" t="s">
        <v>3582</v>
      </c>
      <c r="E2391" s="4" t="s">
        <v>1026</v>
      </c>
      <c r="F2391" s="3" t="s">
        <v>304</v>
      </c>
      <c r="G2391" s="3" t="s">
        <v>2957</v>
      </c>
      <c r="H2391" s="3" t="s">
        <v>1020</v>
      </c>
      <c r="I2391" s="3" t="s">
        <v>1029</v>
      </c>
      <c r="J2391" s="3" t="s">
        <v>1022</v>
      </c>
      <c r="K2391" s="3" t="s">
        <v>1023</v>
      </c>
      <c r="L2391" s="5">
        <v>13.75</v>
      </c>
      <c r="M2391" s="4">
        <v>1</v>
      </c>
      <c r="N2391" s="5">
        <v>1.6125</v>
      </c>
      <c r="O2391" s="5">
        <v>1.6125</v>
      </c>
      <c r="P2391" s="4">
        <v>7</v>
      </c>
      <c r="Q2391" s="6">
        <v>14.285714285714301</v>
      </c>
      <c r="R2391" s="7">
        <v>1</v>
      </c>
      <c r="S2391" s="6">
        <v>0</v>
      </c>
      <c r="T2391" s="5">
        <v>0</v>
      </c>
      <c r="U2391" s="5">
        <v>0</v>
      </c>
      <c r="V2391" s="5">
        <f t="shared" si="45"/>
        <v>1.6125</v>
      </c>
      <c r="W2391" s="4">
        <v>0</v>
      </c>
    </row>
    <row r="2392" spans="1:23" x14ac:dyDescent="0.25">
      <c r="A2392" s="3" t="s">
        <v>1041</v>
      </c>
      <c r="B2392" s="3" t="s">
        <v>1042</v>
      </c>
      <c r="C2392" s="3" t="s">
        <v>3583</v>
      </c>
      <c r="D2392" s="3" t="s">
        <v>3584</v>
      </c>
      <c r="E2392" s="4" t="s">
        <v>1026</v>
      </c>
      <c r="F2392" s="3" t="s">
        <v>304</v>
      </c>
      <c r="G2392" s="3" t="s">
        <v>305</v>
      </c>
      <c r="H2392" s="3" t="s">
        <v>1020</v>
      </c>
      <c r="I2392" s="3" t="s">
        <v>1029</v>
      </c>
      <c r="J2392" s="3" t="s">
        <v>1022</v>
      </c>
      <c r="K2392" s="3" t="s">
        <v>1023</v>
      </c>
      <c r="L2392" s="5">
        <v>13.75</v>
      </c>
      <c r="M2392" s="4">
        <v>1</v>
      </c>
      <c r="N2392" s="5">
        <v>2.2999999999999998</v>
      </c>
      <c r="O2392" s="5">
        <v>2.2999999999999998</v>
      </c>
      <c r="P2392" s="4">
        <v>19</v>
      </c>
      <c r="Q2392" s="6">
        <v>5.2631578947368398</v>
      </c>
      <c r="R2392" s="7">
        <v>1.0526315789473699</v>
      </c>
      <c r="S2392" s="6">
        <v>0</v>
      </c>
      <c r="T2392" s="5">
        <v>0</v>
      </c>
      <c r="U2392" s="5">
        <v>0</v>
      </c>
      <c r="V2392" s="5">
        <f t="shared" si="45"/>
        <v>2.2999999999999998</v>
      </c>
      <c r="W2392" s="4">
        <v>0</v>
      </c>
    </row>
    <row r="2393" spans="1:23" x14ac:dyDescent="0.25">
      <c r="A2393" s="3" t="s">
        <v>1041</v>
      </c>
      <c r="B2393" s="3" t="s">
        <v>1042</v>
      </c>
      <c r="C2393" s="3" t="s">
        <v>3585</v>
      </c>
      <c r="D2393" s="3" t="s">
        <v>2961</v>
      </c>
      <c r="E2393" s="4" t="s">
        <v>1026</v>
      </c>
      <c r="F2393" s="3" t="s">
        <v>304</v>
      </c>
      <c r="G2393" s="3" t="s">
        <v>305</v>
      </c>
      <c r="H2393" s="3" t="s">
        <v>1020</v>
      </c>
      <c r="I2393" s="3" t="s">
        <v>1029</v>
      </c>
      <c r="J2393" s="3" t="s">
        <v>1022</v>
      </c>
      <c r="K2393" s="3" t="s">
        <v>1023</v>
      </c>
      <c r="L2393" s="5">
        <v>13.75</v>
      </c>
      <c r="M2393" s="4">
        <v>1</v>
      </c>
      <c r="N2393" s="5">
        <v>5.9</v>
      </c>
      <c r="O2393" s="5">
        <v>5.9</v>
      </c>
      <c r="P2393" s="4">
        <v>33</v>
      </c>
      <c r="Q2393" s="6">
        <v>3.0303030303030298</v>
      </c>
      <c r="R2393" s="7">
        <v>2.81454545454545</v>
      </c>
      <c r="S2393" s="6">
        <v>0</v>
      </c>
      <c r="T2393" s="5">
        <v>0</v>
      </c>
      <c r="U2393" s="5">
        <v>0</v>
      </c>
      <c r="V2393" s="5">
        <f t="shared" si="45"/>
        <v>5.9</v>
      </c>
      <c r="W2393" s="4">
        <v>0</v>
      </c>
    </row>
    <row r="2394" spans="1:23" x14ac:dyDescent="0.25">
      <c r="A2394" s="3" t="s">
        <v>1041</v>
      </c>
      <c r="B2394" s="3" t="s">
        <v>1042</v>
      </c>
      <c r="C2394" s="3" t="s">
        <v>3586</v>
      </c>
      <c r="D2394" s="3" t="s">
        <v>3587</v>
      </c>
      <c r="E2394" s="4" t="s">
        <v>1026</v>
      </c>
      <c r="F2394" s="3" t="s">
        <v>304</v>
      </c>
      <c r="G2394" s="3" t="s">
        <v>2957</v>
      </c>
      <c r="H2394" s="3" t="s">
        <v>1020</v>
      </c>
      <c r="I2394" s="3" t="s">
        <v>1029</v>
      </c>
      <c r="J2394" s="3" t="s">
        <v>1022</v>
      </c>
      <c r="K2394" s="3" t="s">
        <v>1023</v>
      </c>
      <c r="L2394" s="5">
        <v>13.75</v>
      </c>
      <c r="M2394" s="4">
        <v>1</v>
      </c>
      <c r="N2394" s="5">
        <v>7.0625</v>
      </c>
      <c r="O2394" s="5">
        <v>7.0625</v>
      </c>
      <c r="P2394" s="4">
        <v>19</v>
      </c>
      <c r="Q2394" s="6">
        <v>5.2631578947368398</v>
      </c>
      <c r="R2394" s="7">
        <v>1</v>
      </c>
      <c r="S2394" s="6">
        <v>0</v>
      </c>
      <c r="T2394" s="5">
        <v>0</v>
      </c>
      <c r="U2394" s="5">
        <v>0</v>
      </c>
      <c r="V2394" s="5">
        <f t="shared" si="45"/>
        <v>7.0625</v>
      </c>
      <c r="W2394" s="4">
        <v>0</v>
      </c>
    </row>
    <row r="2395" spans="1:23" x14ac:dyDescent="0.25">
      <c r="A2395" s="3" t="s">
        <v>1041</v>
      </c>
      <c r="B2395" s="3" t="s">
        <v>1042</v>
      </c>
      <c r="C2395" s="3" t="s">
        <v>3588</v>
      </c>
      <c r="D2395" s="3" t="s">
        <v>2833</v>
      </c>
      <c r="E2395" s="4" t="s">
        <v>1026</v>
      </c>
      <c r="F2395" s="3" t="s">
        <v>304</v>
      </c>
      <c r="G2395" s="3" t="s">
        <v>2957</v>
      </c>
      <c r="H2395" s="3" t="s">
        <v>1020</v>
      </c>
      <c r="I2395" s="3" t="s">
        <v>1029</v>
      </c>
      <c r="J2395" s="3" t="s">
        <v>1022</v>
      </c>
      <c r="K2395" s="3" t="s">
        <v>1023</v>
      </c>
      <c r="L2395" s="5">
        <v>13.75</v>
      </c>
      <c r="M2395" s="4">
        <v>8</v>
      </c>
      <c r="N2395" s="5">
        <v>24.587499999999999</v>
      </c>
      <c r="O2395" s="5">
        <v>3.0734374999999998</v>
      </c>
      <c r="P2395" s="4">
        <v>278</v>
      </c>
      <c r="Q2395" s="6">
        <v>2.8776978417266199</v>
      </c>
      <c r="R2395" s="7">
        <v>1.2187050359712199</v>
      </c>
      <c r="S2395" s="6">
        <v>0</v>
      </c>
      <c r="T2395" s="5">
        <v>0</v>
      </c>
      <c r="U2395" s="5">
        <v>0</v>
      </c>
      <c r="V2395" s="5">
        <f t="shared" si="45"/>
        <v>24.587499999999999</v>
      </c>
      <c r="W2395" s="4">
        <v>0</v>
      </c>
    </row>
    <row r="2396" spans="1:23" x14ac:dyDescent="0.25">
      <c r="A2396" s="3" t="s">
        <v>1041</v>
      </c>
      <c r="B2396" s="3" t="s">
        <v>1042</v>
      </c>
      <c r="C2396" s="3" t="s">
        <v>3589</v>
      </c>
      <c r="D2396" s="3" t="s">
        <v>2959</v>
      </c>
      <c r="E2396" s="4" t="s">
        <v>1026</v>
      </c>
      <c r="F2396" s="3" t="s">
        <v>304</v>
      </c>
      <c r="G2396" s="3" t="s">
        <v>305</v>
      </c>
      <c r="H2396" s="3" t="s">
        <v>1020</v>
      </c>
      <c r="I2396" s="3" t="s">
        <v>1029</v>
      </c>
      <c r="J2396" s="3" t="s">
        <v>1022</v>
      </c>
      <c r="K2396" s="3" t="s">
        <v>1023</v>
      </c>
      <c r="L2396" s="5">
        <v>13.75</v>
      </c>
      <c r="M2396" s="4">
        <v>5</v>
      </c>
      <c r="N2396" s="5">
        <v>27.975000000000001</v>
      </c>
      <c r="O2396" s="5">
        <v>5.5949999999999998</v>
      </c>
      <c r="P2396" s="4">
        <v>152</v>
      </c>
      <c r="Q2396" s="6">
        <v>3.2894736842105301</v>
      </c>
      <c r="R2396" s="7">
        <v>1.7206578947368401</v>
      </c>
      <c r="S2396" s="6">
        <v>0</v>
      </c>
      <c r="T2396" s="5">
        <v>0</v>
      </c>
      <c r="U2396" s="5">
        <v>0</v>
      </c>
      <c r="V2396" s="5">
        <f t="shared" si="45"/>
        <v>27.975000000000001</v>
      </c>
      <c r="W2396" s="4">
        <v>0</v>
      </c>
    </row>
    <row r="2397" spans="1:23" x14ac:dyDescent="0.25">
      <c r="A2397" s="3" t="s">
        <v>1041</v>
      </c>
      <c r="B2397" s="3" t="s">
        <v>1042</v>
      </c>
      <c r="C2397" s="3" t="s">
        <v>3590</v>
      </c>
      <c r="D2397" s="3" t="s">
        <v>3591</v>
      </c>
      <c r="E2397" s="4" t="s">
        <v>1026</v>
      </c>
      <c r="F2397" s="3" t="s">
        <v>304</v>
      </c>
      <c r="G2397" s="3" t="s">
        <v>2957</v>
      </c>
      <c r="H2397" s="3" t="s">
        <v>1020</v>
      </c>
      <c r="I2397" s="3" t="s">
        <v>1029</v>
      </c>
      <c r="J2397" s="3" t="s">
        <v>1022</v>
      </c>
      <c r="K2397" s="3" t="s">
        <v>1023</v>
      </c>
      <c r="L2397" s="5">
        <v>13.75</v>
      </c>
      <c r="M2397" s="4">
        <v>23</v>
      </c>
      <c r="N2397" s="5">
        <v>67.974999824999998</v>
      </c>
      <c r="O2397" s="5">
        <v>2.9554347749999996</v>
      </c>
      <c r="P2397" s="4">
        <v>597</v>
      </c>
      <c r="Q2397" s="6">
        <v>3.8525963149078701</v>
      </c>
      <c r="R2397" s="7">
        <v>1.54480737018425</v>
      </c>
      <c r="S2397" s="6">
        <v>0</v>
      </c>
      <c r="T2397" s="5">
        <v>0</v>
      </c>
      <c r="U2397" s="5">
        <v>0</v>
      </c>
      <c r="V2397" s="5">
        <f t="shared" si="45"/>
        <v>67.974999824999998</v>
      </c>
      <c r="W2397" s="4">
        <v>0</v>
      </c>
    </row>
    <row r="2398" spans="1:23" x14ac:dyDescent="0.25">
      <c r="A2398" s="3" t="s">
        <v>1041</v>
      </c>
      <c r="B2398" s="3" t="s">
        <v>1042</v>
      </c>
      <c r="C2398" s="3" t="s">
        <v>3592</v>
      </c>
      <c r="D2398" s="3" t="s">
        <v>2958</v>
      </c>
      <c r="E2398" s="4" t="s">
        <v>1026</v>
      </c>
      <c r="F2398" s="3" t="s">
        <v>304</v>
      </c>
      <c r="G2398" s="3" t="s">
        <v>305</v>
      </c>
      <c r="H2398" s="3" t="s">
        <v>1020</v>
      </c>
      <c r="I2398" s="3" t="s">
        <v>1029</v>
      </c>
      <c r="J2398" s="3" t="s">
        <v>1022</v>
      </c>
      <c r="K2398" s="3" t="s">
        <v>1023</v>
      </c>
      <c r="L2398" s="5">
        <v>13.75</v>
      </c>
      <c r="M2398" s="4">
        <v>19</v>
      </c>
      <c r="N2398" s="5">
        <v>83.062499975000009</v>
      </c>
      <c r="O2398" s="5">
        <v>4.3717105250000001</v>
      </c>
      <c r="P2398" s="4">
        <v>474</v>
      </c>
      <c r="Q2398" s="6">
        <v>4.0084388185654003</v>
      </c>
      <c r="R2398" s="7">
        <v>2.6928059071730002</v>
      </c>
      <c r="S2398" s="6">
        <v>0</v>
      </c>
      <c r="T2398" s="5">
        <v>0</v>
      </c>
      <c r="U2398" s="5">
        <v>0</v>
      </c>
      <c r="V2398" s="5">
        <f t="shared" si="45"/>
        <v>83.062499975000009</v>
      </c>
      <c r="W2398" s="4">
        <v>0</v>
      </c>
    </row>
    <row r="2399" spans="1:23" x14ac:dyDescent="0.25">
      <c r="A2399" s="3" t="s">
        <v>1041</v>
      </c>
      <c r="B2399" s="3" t="s">
        <v>1042</v>
      </c>
      <c r="C2399" s="3" t="s">
        <v>3593</v>
      </c>
      <c r="D2399" s="3" t="s">
        <v>3594</v>
      </c>
      <c r="E2399" s="4" t="s">
        <v>1026</v>
      </c>
      <c r="F2399" s="3" t="s">
        <v>304</v>
      </c>
      <c r="G2399" s="3" t="s">
        <v>2957</v>
      </c>
      <c r="H2399" s="3" t="s">
        <v>1020</v>
      </c>
      <c r="I2399" s="3" t="s">
        <v>1029</v>
      </c>
      <c r="J2399" s="3" t="s">
        <v>1022</v>
      </c>
      <c r="K2399" s="3" t="s">
        <v>1023</v>
      </c>
      <c r="L2399" s="5">
        <v>13.75</v>
      </c>
      <c r="M2399" s="4">
        <v>23</v>
      </c>
      <c r="N2399" s="5">
        <v>91.974999862499999</v>
      </c>
      <c r="O2399" s="5">
        <v>3.9989130374999999</v>
      </c>
      <c r="P2399" s="4">
        <v>1781</v>
      </c>
      <c r="Q2399" s="6">
        <v>1.2914093206063999</v>
      </c>
      <c r="R2399" s="7">
        <v>1.7880741156653599</v>
      </c>
      <c r="S2399" s="6">
        <v>0</v>
      </c>
      <c r="T2399" s="5">
        <v>0</v>
      </c>
      <c r="U2399" s="5">
        <v>0</v>
      </c>
      <c r="V2399" s="5">
        <f t="shared" si="45"/>
        <v>91.974999862499999</v>
      </c>
      <c r="W2399" s="4">
        <v>0</v>
      </c>
    </row>
    <row r="2400" spans="1:23" x14ac:dyDescent="0.25">
      <c r="A2400" s="3" t="s">
        <v>1041</v>
      </c>
      <c r="B2400" s="3" t="s">
        <v>1042</v>
      </c>
      <c r="C2400" s="3" t="s">
        <v>3595</v>
      </c>
      <c r="D2400" s="3" t="s">
        <v>396</v>
      </c>
      <c r="E2400" s="4" t="s">
        <v>1026</v>
      </c>
      <c r="F2400" s="3" t="s">
        <v>304</v>
      </c>
      <c r="G2400" s="3" t="s">
        <v>305</v>
      </c>
      <c r="H2400" s="3" t="s">
        <v>1020</v>
      </c>
      <c r="I2400" s="3" t="s">
        <v>1029</v>
      </c>
      <c r="J2400" s="3" t="s">
        <v>1022</v>
      </c>
      <c r="K2400" s="3" t="s">
        <v>1023</v>
      </c>
      <c r="L2400" s="5">
        <v>13.75</v>
      </c>
      <c r="M2400" s="4">
        <v>20</v>
      </c>
      <c r="N2400" s="5">
        <v>113.22499999999999</v>
      </c>
      <c r="O2400" s="5">
        <v>5.6612499999999999</v>
      </c>
      <c r="P2400" s="4">
        <v>647</v>
      </c>
      <c r="Q2400" s="6">
        <v>3.09119010819165</v>
      </c>
      <c r="R2400" s="7">
        <v>2.5932457496136001</v>
      </c>
      <c r="S2400" s="6">
        <v>0</v>
      </c>
      <c r="T2400" s="5">
        <v>0</v>
      </c>
      <c r="U2400" s="5">
        <v>0</v>
      </c>
      <c r="V2400" s="5">
        <f t="shared" si="45"/>
        <v>113.22499999999999</v>
      </c>
      <c r="W2400" s="4">
        <v>0</v>
      </c>
    </row>
    <row r="2401" spans="1:23" x14ac:dyDescent="0.25">
      <c r="A2401" s="3" t="s">
        <v>1041</v>
      </c>
      <c r="B2401" s="3" t="s">
        <v>1042</v>
      </c>
      <c r="C2401" s="3" t="s">
        <v>3596</v>
      </c>
      <c r="D2401" s="3" t="s">
        <v>3597</v>
      </c>
      <c r="E2401" s="4" t="s">
        <v>1026</v>
      </c>
      <c r="F2401" s="3" t="s">
        <v>304</v>
      </c>
      <c r="G2401" s="3" t="s">
        <v>305</v>
      </c>
      <c r="H2401" s="3" t="s">
        <v>1020</v>
      </c>
      <c r="I2401" s="3" t="s">
        <v>1029</v>
      </c>
      <c r="J2401" s="3" t="s">
        <v>1022</v>
      </c>
      <c r="K2401" s="3" t="s">
        <v>1023</v>
      </c>
      <c r="L2401" s="5">
        <v>13.75</v>
      </c>
      <c r="M2401" s="4">
        <v>23</v>
      </c>
      <c r="N2401" s="5">
        <v>126.96249981250001</v>
      </c>
      <c r="O2401" s="5">
        <v>5.5201086875000005</v>
      </c>
      <c r="P2401" s="4">
        <v>821</v>
      </c>
      <c r="Q2401" s="6">
        <v>2.80146163215591</v>
      </c>
      <c r="R2401" s="7">
        <v>3.0035200974421401</v>
      </c>
      <c r="S2401" s="6">
        <v>0</v>
      </c>
      <c r="T2401" s="5">
        <v>0</v>
      </c>
      <c r="U2401" s="5">
        <v>0</v>
      </c>
      <c r="V2401" s="5">
        <f t="shared" si="45"/>
        <v>126.96249981250001</v>
      </c>
      <c r="W2401" s="4">
        <v>0</v>
      </c>
    </row>
    <row r="2402" spans="1:23" x14ac:dyDescent="0.25">
      <c r="A2402" s="3" t="s">
        <v>1041</v>
      </c>
      <c r="B2402" s="3" t="s">
        <v>1042</v>
      </c>
      <c r="C2402" s="3" t="s">
        <v>3598</v>
      </c>
      <c r="D2402" s="3" t="s">
        <v>2829</v>
      </c>
      <c r="E2402" s="4" t="s">
        <v>1026</v>
      </c>
      <c r="F2402" s="3" t="s">
        <v>1055</v>
      </c>
      <c r="G2402" s="3" t="s">
        <v>1052</v>
      </c>
      <c r="H2402" s="3" t="s">
        <v>1020</v>
      </c>
      <c r="I2402" s="3" t="s">
        <v>1021</v>
      </c>
      <c r="J2402" s="3" t="s">
        <v>1022</v>
      </c>
      <c r="K2402" s="3" t="s">
        <v>1023</v>
      </c>
      <c r="L2402" s="5">
        <v>15</v>
      </c>
      <c r="M2402" s="4">
        <v>1</v>
      </c>
      <c r="N2402" s="5">
        <v>1.55</v>
      </c>
      <c r="O2402" s="5">
        <v>1.55</v>
      </c>
      <c r="P2402" s="4">
        <v>43</v>
      </c>
      <c r="Q2402" s="6">
        <v>2.32558139534884</v>
      </c>
      <c r="R2402" s="7">
        <v>1</v>
      </c>
      <c r="S2402" s="6">
        <v>0</v>
      </c>
      <c r="T2402" s="5">
        <v>0</v>
      </c>
      <c r="U2402" s="5">
        <v>0</v>
      </c>
      <c r="V2402" s="5">
        <f t="shared" si="45"/>
        <v>1.55</v>
      </c>
      <c r="W2402" s="4">
        <v>0</v>
      </c>
    </row>
    <row r="2403" spans="1:23" x14ac:dyDescent="0.25">
      <c r="A2403" s="3" t="s">
        <v>1041</v>
      </c>
      <c r="B2403" s="3" t="s">
        <v>1042</v>
      </c>
      <c r="C2403" s="3" t="s">
        <v>3599</v>
      </c>
      <c r="D2403" s="3" t="s">
        <v>3600</v>
      </c>
      <c r="E2403" s="4" t="s">
        <v>1026</v>
      </c>
      <c r="F2403" s="3" t="s">
        <v>25</v>
      </c>
      <c r="G2403" s="3" t="s">
        <v>26</v>
      </c>
      <c r="H2403" s="3" t="s">
        <v>1020</v>
      </c>
      <c r="I2403" s="3" t="s">
        <v>1029</v>
      </c>
      <c r="J2403" s="3" t="s">
        <v>1022</v>
      </c>
      <c r="K2403" s="3" t="s">
        <v>1023</v>
      </c>
      <c r="L2403" s="5">
        <v>15</v>
      </c>
      <c r="M2403" s="4">
        <v>2</v>
      </c>
      <c r="N2403" s="5">
        <v>2.5249999999999999</v>
      </c>
      <c r="O2403" s="5">
        <v>1.2625</v>
      </c>
      <c r="P2403" s="4">
        <v>2</v>
      </c>
      <c r="Q2403" s="6">
        <v>100</v>
      </c>
      <c r="R2403" s="7">
        <v>1</v>
      </c>
      <c r="S2403" s="6">
        <v>0</v>
      </c>
      <c r="T2403" s="5">
        <v>0</v>
      </c>
      <c r="U2403" s="5">
        <v>0</v>
      </c>
      <c r="V2403" s="5">
        <f t="shared" si="45"/>
        <v>2.5249999999999999</v>
      </c>
      <c r="W2403" s="4">
        <v>0</v>
      </c>
    </row>
    <row r="2404" spans="1:23" x14ac:dyDescent="0.25">
      <c r="A2404" s="3" t="s">
        <v>1041</v>
      </c>
      <c r="B2404" s="3" t="s">
        <v>1042</v>
      </c>
      <c r="C2404" s="3" t="s">
        <v>3601</v>
      </c>
      <c r="D2404" s="3" t="s">
        <v>595</v>
      </c>
      <c r="E2404" s="4" t="s">
        <v>1026</v>
      </c>
      <c r="F2404" s="3" t="s">
        <v>1216</v>
      </c>
      <c r="G2404" s="3" t="s">
        <v>50</v>
      </c>
      <c r="H2404" s="3" t="s">
        <v>1020</v>
      </c>
      <c r="I2404" s="3" t="s">
        <v>1029</v>
      </c>
      <c r="J2404" s="3" t="s">
        <v>1022</v>
      </c>
      <c r="K2404" s="3" t="s">
        <v>1023</v>
      </c>
      <c r="L2404" s="5">
        <v>15</v>
      </c>
      <c r="M2404" s="4">
        <v>2</v>
      </c>
      <c r="N2404" s="5">
        <v>4.0875000000000004</v>
      </c>
      <c r="O2404" s="5">
        <v>2.0437500000000002</v>
      </c>
      <c r="P2404" s="4">
        <v>2</v>
      </c>
      <c r="Q2404" s="6">
        <v>100</v>
      </c>
      <c r="R2404" s="7">
        <v>1</v>
      </c>
      <c r="S2404" s="6">
        <v>0</v>
      </c>
      <c r="T2404" s="5">
        <v>0</v>
      </c>
      <c r="U2404" s="5">
        <v>0</v>
      </c>
      <c r="V2404" s="5">
        <f t="shared" si="45"/>
        <v>4.0875000000000004</v>
      </c>
      <c r="W2404" s="4">
        <v>0</v>
      </c>
    </row>
    <row r="2405" spans="1:23" x14ac:dyDescent="0.25">
      <c r="A2405" s="3" t="s">
        <v>1041</v>
      </c>
      <c r="B2405" s="3" t="s">
        <v>1042</v>
      </c>
      <c r="C2405" s="3" t="s">
        <v>3602</v>
      </c>
      <c r="D2405" s="3" t="s">
        <v>3603</v>
      </c>
      <c r="E2405" s="4" t="s">
        <v>1026</v>
      </c>
      <c r="F2405" s="3" t="s">
        <v>1216</v>
      </c>
      <c r="G2405" s="3" t="s">
        <v>50</v>
      </c>
      <c r="H2405" s="3" t="s">
        <v>1020</v>
      </c>
      <c r="I2405" s="3" t="s">
        <v>1029</v>
      </c>
      <c r="J2405" s="3" t="s">
        <v>1022</v>
      </c>
      <c r="K2405" s="3" t="s">
        <v>1023</v>
      </c>
      <c r="L2405" s="5">
        <v>15</v>
      </c>
      <c r="M2405" s="4">
        <v>2</v>
      </c>
      <c r="N2405" s="5">
        <v>4.6375000000000002</v>
      </c>
      <c r="O2405" s="5">
        <v>2.3187500000000001</v>
      </c>
      <c r="P2405" s="4">
        <v>4</v>
      </c>
      <c r="Q2405" s="6">
        <v>50</v>
      </c>
      <c r="R2405" s="7">
        <v>1</v>
      </c>
      <c r="S2405" s="6">
        <v>0</v>
      </c>
      <c r="T2405" s="5">
        <v>0</v>
      </c>
      <c r="U2405" s="5">
        <v>0</v>
      </c>
      <c r="V2405" s="5">
        <f t="shared" si="45"/>
        <v>4.6375000000000002</v>
      </c>
      <c r="W2405" s="4">
        <v>0</v>
      </c>
    </row>
    <row r="2406" spans="1:23" x14ac:dyDescent="0.25">
      <c r="A2406" s="3" t="s">
        <v>1041</v>
      </c>
      <c r="B2406" s="3" t="s">
        <v>1042</v>
      </c>
      <c r="C2406" s="3" t="s">
        <v>3604</v>
      </c>
      <c r="D2406" s="3" t="s">
        <v>3605</v>
      </c>
      <c r="E2406" s="4" t="s">
        <v>1026</v>
      </c>
      <c r="F2406" s="3" t="s">
        <v>1216</v>
      </c>
      <c r="G2406" s="3" t="s">
        <v>50</v>
      </c>
      <c r="H2406" s="3" t="s">
        <v>1020</v>
      </c>
      <c r="I2406" s="3" t="s">
        <v>1029</v>
      </c>
      <c r="J2406" s="3" t="s">
        <v>1022</v>
      </c>
      <c r="K2406" s="3" t="s">
        <v>1023</v>
      </c>
      <c r="L2406" s="5">
        <v>15</v>
      </c>
      <c r="M2406" s="4">
        <v>3</v>
      </c>
      <c r="N2406" s="5">
        <v>6.7249999875000004</v>
      </c>
      <c r="O2406" s="5">
        <v>2.2416666625000001</v>
      </c>
      <c r="P2406" s="4">
        <v>11</v>
      </c>
      <c r="Q2406" s="6">
        <v>27.272727272727298</v>
      </c>
      <c r="R2406" s="7">
        <v>1.1818181818181801</v>
      </c>
      <c r="S2406" s="6">
        <v>0</v>
      </c>
      <c r="T2406" s="5">
        <v>0</v>
      </c>
      <c r="U2406" s="5">
        <v>0</v>
      </c>
      <c r="V2406" s="5">
        <f t="shared" si="45"/>
        <v>6.7249999875000004</v>
      </c>
      <c r="W2406" s="4">
        <v>0</v>
      </c>
    </row>
    <row r="2407" spans="1:23" x14ac:dyDescent="0.25">
      <c r="A2407" s="3" t="s">
        <v>1041</v>
      </c>
      <c r="B2407" s="3" t="s">
        <v>1042</v>
      </c>
      <c r="C2407" s="3" t="s">
        <v>3606</v>
      </c>
      <c r="D2407" s="3" t="s">
        <v>3607</v>
      </c>
      <c r="E2407" s="4" t="s">
        <v>1026</v>
      </c>
      <c r="F2407" s="3" t="s">
        <v>25</v>
      </c>
      <c r="G2407" s="3" t="s">
        <v>26</v>
      </c>
      <c r="H2407" s="3" t="s">
        <v>1020</v>
      </c>
      <c r="I2407" s="3" t="s">
        <v>1029</v>
      </c>
      <c r="J2407" s="3" t="s">
        <v>1022</v>
      </c>
      <c r="K2407" s="3" t="s">
        <v>1023</v>
      </c>
      <c r="L2407" s="5">
        <v>15</v>
      </c>
      <c r="M2407" s="4">
        <v>6</v>
      </c>
      <c r="N2407" s="5">
        <v>9.2249999999999996</v>
      </c>
      <c r="O2407" s="5">
        <v>1.5375000000000001</v>
      </c>
      <c r="P2407" s="4">
        <v>5</v>
      </c>
      <c r="Q2407" s="6">
        <v>120</v>
      </c>
      <c r="R2407" s="7">
        <v>1</v>
      </c>
      <c r="S2407" s="6">
        <v>0</v>
      </c>
      <c r="T2407" s="5">
        <v>0</v>
      </c>
      <c r="U2407" s="5">
        <v>0</v>
      </c>
      <c r="V2407" s="5">
        <f t="shared" si="45"/>
        <v>9.2249999999999996</v>
      </c>
      <c r="W2407" s="4">
        <v>0</v>
      </c>
    </row>
    <row r="2408" spans="1:23" x14ac:dyDescent="0.25">
      <c r="A2408" s="3" t="s">
        <v>1041</v>
      </c>
      <c r="B2408" s="3" t="s">
        <v>1042</v>
      </c>
      <c r="C2408" s="3" t="s">
        <v>3608</v>
      </c>
      <c r="D2408" s="3" t="s">
        <v>3609</v>
      </c>
      <c r="E2408" s="4" t="s">
        <v>1026</v>
      </c>
      <c r="F2408" s="3" t="s">
        <v>1055</v>
      </c>
      <c r="G2408" s="3" t="s">
        <v>1052</v>
      </c>
      <c r="H2408" s="3" t="s">
        <v>1020</v>
      </c>
      <c r="I2408" s="3" t="s">
        <v>1021</v>
      </c>
      <c r="J2408" s="3" t="s">
        <v>1022</v>
      </c>
      <c r="K2408" s="3" t="s">
        <v>1023</v>
      </c>
      <c r="L2408" s="5">
        <v>15</v>
      </c>
      <c r="M2408" s="4">
        <v>10</v>
      </c>
      <c r="N2408" s="5">
        <v>10.6875</v>
      </c>
      <c r="O2408" s="5">
        <v>1.0687500000000001</v>
      </c>
      <c r="P2408" s="4">
        <v>132</v>
      </c>
      <c r="Q2408" s="6">
        <v>7.5757575757575797</v>
      </c>
      <c r="R2408" s="7">
        <v>1.0530303030303001</v>
      </c>
      <c r="S2408" s="6">
        <v>0</v>
      </c>
      <c r="T2408" s="5">
        <v>0</v>
      </c>
      <c r="U2408" s="5">
        <v>0</v>
      </c>
      <c r="V2408" s="5">
        <f t="shared" si="45"/>
        <v>10.6875</v>
      </c>
      <c r="W2408" s="4">
        <v>0</v>
      </c>
    </row>
    <row r="2409" spans="1:23" x14ac:dyDescent="0.25">
      <c r="A2409" s="3" t="s">
        <v>1041</v>
      </c>
      <c r="B2409" s="3" t="s">
        <v>1042</v>
      </c>
      <c r="C2409" s="3" t="s">
        <v>3610</v>
      </c>
      <c r="D2409" s="3" t="s">
        <v>3611</v>
      </c>
      <c r="E2409" s="4" t="s">
        <v>1026</v>
      </c>
      <c r="F2409" s="3" t="s">
        <v>1216</v>
      </c>
      <c r="G2409" s="3" t="s">
        <v>50</v>
      </c>
      <c r="H2409" s="3" t="s">
        <v>1020</v>
      </c>
      <c r="I2409" s="3" t="s">
        <v>1029</v>
      </c>
      <c r="J2409" s="3" t="s">
        <v>1022</v>
      </c>
      <c r="K2409" s="3" t="s">
        <v>1023</v>
      </c>
      <c r="L2409" s="5">
        <v>15</v>
      </c>
      <c r="M2409" s="4">
        <v>8</v>
      </c>
      <c r="N2409" s="5">
        <v>12.8</v>
      </c>
      <c r="O2409" s="5">
        <v>1.6</v>
      </c>
      <c r="P2409" s="4">
        <v>42</v>
      </c>
      <c r="Q2409" s="6">
        <v>19.047619047619001</v>
      </c>
      <c r="R2409" s="7">
        <v>1</v>
      </c>
      <c r="S2409" s="6">
        <v>0</v>
      </c>
      <c r="T2409" s="5">
        <v>0</v>
      </c>
      <c r="U2409" s="5">
        <v>0</v>
      </c>
      <c r="V2409" s="5">
        <f t="shared" si="45"/>
        <v>12.8</v>
      </c>
      <c r="W2409" s="4">
        <v>0</v>
      </c>
    </row>
    <row r="2410" spans="1:23" x14ac:dyDescent="0.25">
      <c r="A2410" s="3" t="s">
        <v>1041</v>
      </c>
      <c r="B2410" s="3" t="s">
        <v>1042</v>
      </c>
      <c r="C2410" s="3" t="s">
        <v>3612</v>
      </c>
      <c r="D2410" s="3" t="s">
        <v>601</v>
      </c>
      <c r="E2410" s="4" t="s">
        <v>1026</v>
      </c>
      <c r="F2410" s="3" t="s">
        <v>1216</v>
      </c>
      <c r="G2410" s="3" t="s">
        <v>50</v>
      </c>
      <c r="H2410" s="3" t="s">
        <v>1020</v>
      </c>
      <c r="I2410" s="3" t="s">
        <v>1029</v>
      </c>
      <c r="J2410" s="3" t="s">
        <v>1022</v>
      </c>
      <c r="K2410" s="3" t="s">
        <v>1023</v>
      </c>
      <c r="L2410" s="5">
        <v>15</v>
      </c>
      <c r="M2410" s="4">
        <v>7</v>
      </c>
      <c r="N2410" s="5">
        <v>14.0875</v>
      </c>
      <c r="O2410" s="5">
        <v>2.0125000000000002</v>
      </c>
      <c r="P2410" s="4">
        <v>28</v>
      </c>
      <c r="Q2410" s="6">
        <v>25</v>
      </c>
      <c r="R2410" s="7">
        <v>1</v>
      </c>
      <c r="S2410" s="6">
        <v>0</v>
      </c>
      <c r="T2410" s="5">
        <v>0</v>
      </c>
      <c r="U2410" s="5">
        <v>0</v>
      </c>
      <c r="V2410" s="5">
        <f t="shared" si="45"/>
        <v>14.0875</v>
      </c>
      <c r="W2410" s="4">
        <v>0</v>
      </c>
    </row>
    <row r="2411" spans="1:23" x14ac:dyDescent="0.25">
      <c r="A2411" s="3" t="s">
        <v>1041</v>
      </c>
      <c r="B2411" s="3" t="s">
        <v>1042</v>
      </c>
      <c r="C2411" s="3" t="s">
        <v>3613</v>
      </c>
      <c r="D2411" s="3" t="s">
        <v>393</v>
      </c>
      <c r="E2411" s="4" t="s">
        <v>1026</v>
      </c>
      <c r="F2411" s="3" t="s">
        <v>1216</v>
      </c>
      <c r="G2411" s="3" t="s">
        <v>50</v>
      </c>
      <c r="H2411" s="3" t="s">
        <v>1020</v>
      </c>
      <c r="I2411" s="3" t="s">
        <v>1029</v>
      </c>
      <c r="J2411" s="3" t="s">
        <v>1022</v>
      </c>
      <c r="K2411" s="3" t="s">
        <v>1023</v>
      </c>
      <c r="L2411" s="5">
        <v>15</v>
      </c>
      <c r="M2411" s="4">
        <v>8</v>
      </c>
      <c r="N2411" s="5">
        <v>17.487500000000001</v>
      </c>
      <c r="O2411" s="5">
        <v>2.1859375000000001</v>
      </c>
      <c r="P2411" s="4">
        <v>20</v>
      </c>
      <c r="Q2411" s="6">
        <v>40</v>
      </c>
      <c r="R2411" s="7">
        <v>1.2</v>
      </c>
      <c r="S2411" s="6">
        <v>0</v>
      </c>
      <c r="T2411" s="5">
        <v>0</v>
      </c>
      <c r="U2411" s="5">
        <v>0</v>
      </c>
      <c r="V2411" s="5">
        <f t="shared" si="45"/>
        <v>17.487500000000001</v>
      </c>
      <c r="W2411" s="4">
        <v>0</v>
      </c>
    </row>
    <row r="2412" spans="1:23" x14ac:dyDescent="0.25">
      <c r="A2412" s="3" t="s">
        <v>1041</v>
      </c>
      <c r="B2412" s="3" t="s">
        <v>1042</v>
      </c>
      <c r="C2412" s="3" t="s">
        <v>3614</v>
      </c>
      <c r="D2412" s="3" t="s">
        <v>390</v>
      </c>
      <c r="E2412" s="4" t="s">
        <v>1026</v>
      </c>
      <c r="F2412" s="3" t="s">
        <v>1216</v>
      </c>
      <c r="G2412" s="3" t="s">
        <v>50</v>
      </c>
      <c r="H2412" s="3" t="s">
        <v>1020</v>
      </c>
      <c r="I2412" s="3" t="s">
        <v>1029</v>
      </c>
      <c r="J2412" s="3" t="s">
        <v>1022</v>
      </c>
      <c r="K2412" s="3" t="s">
        <v>1023</v>
      </c>
      <c r="L2412" s="5">
        <v>15</v>
      </c>
      <c r="M2412" s="4">
        <v>16</v>
      </c>
      <c r="N2412" s="5">
        <v>18.425000000000001</v>
      </c>
      <c r="O2412" s="5">
        <v>1.1515625</v>
      </c>
      <c r="P2412" s="4">
        <v>85</v>
      </c>
      <c r="Q2412" s="6">
        <v>18.823529411764699</v>
      </c>
      <c r="R2412" s="7">
        <v>1.1176470588235301</v>
      </c>
      <c r="S2412" s="6">
        <v>0</v>
      </c>
      <c r="T2412" s="5">
        <v>0</v>
      </c>
      <c r="U2412" s="5">
        <v>0</v>
      </c>
      <c r="V2412" s="5">
        <f t="shared" si="45"/>
        <v>18.425000000000001</v>
      </c>
      <c r="W2412" s="4">
        <v>0</v>
      </c>
    </row>
    <row r="2413" spans="1:23" x14ac:dyDescent="0.25">
      <c r="A2413" s="3" t="s">
        <v>1041</v>
      </c>
      <c r="B2413" s="3" t="s">
        <v>1042</v>
      </c>
      <c r="C2413" s="3" t="s">
        <v>3615</v>
      </c>
      <c r="D2413" s="3" t="s">
        <v>373</v>
      </c>
      <c r="E2413" s="4" t="s">
        <v>1026</v>
      </c>
      <c r="F2413" s="3" t="s">
        <v>1216</v>
      </c>
      <c r="G2413" s="3" t="s">
        <v>50</v>
      </c>
      <c r="H2413" s="3" t="s">
        <v>1020</v>
      </c>
      <c r="I2413" s="3" t="s">
        <v>1029</v>
      </c>
      <c r="J2413" s="3" t="s">
        <v>1022</v>
      </c>
      <c r="K2413" s="3" t="s">
        <v>1023</v>
      </c>
      <c r="L2413" s="5">
        <v>15</v>
      </c>
      <c r="M2413" s="4">
        <v>8</v>
      </c>
      <c r="N2413" s="5">
        <v>20.625</v>
      </c>
      <c r="O2413" s="5">
        <v>2.578125</v>
      </c>
      <c r="P2413" s="4">
        <v>36</v>
      </c>
      <c r="Q2413" s="6">
        <v>22.2222222222222</v>
      </c>
      <c r="R2413" s="7">
        <v>1</v>
      </c>
      <c r="S2413" s="6">
        <v>0</v>
      </c>
      <c r="T2413" s="5">
        <v>0</v>
      </c>
      <c r="U2413" s="5">
        <v>0</v>
      </c>
      <c r="V2413" s="5">
        <f t="shared" si="45"/>
        <v>20.625</v>
      </c>
      <c r="W2413" s="4">
        <v>0</v>
      </c>
    </row>
    <row r="2414" spans="1:23" x14ac:dyDescent="0.25">
      <c r="A2414" s="3" t="s">
        <v>1041</v>
      </c>
      <c r="B2414" s="3" t="s">
        <v>1042</v>
      </c>
      <c r="C2414" s="3" t="s">
        <v>3616</v>
      </c>
      <c r="D2414" s="3" t="s">
        <v>3617</v>
      </c>
      <c r="E2414" s="4" t="s">
        <v>1026</v>
      </c>
      <c r="F2414" s="3" t="s">
        <v>1216</v>
      </c>
      <c r="G2414" s="3" t="s">
        <v>50</v>
      </c>
      <c r="H2414" s="3" t="s">
        <v>1020</v>
      </c>
      <c r="I2414" s="3" t="s">
        <v>1029</v>
      </c>
      <c r="J2414" s="3" t="s">
        <v>1022</v>
      </c>
      <c r="K2414" s="3" t="s">
        <v>1023</v>
      </c>
      <c r="L2414" s="5">
        <v>15</v>
      </c>
      <c r="M2414" s="4">
        <v>19</v>
      </c>
      <c r="N2414" s="5">
        <v>22.212499812500003</v>
      </c>
      <c r="O2414" s="5">
        <v>1.1690789375000001</v>
      </c>
      <c r="P2414" s="4">
        <v>101</v>
      </c>
      <c r="Q2414" s="6">
        <v>18.8118811881188</v>
      </c>
      <c r="R2414" s="7">
        <v>1.04841584158416</v>
      </c>
      <c r="S2414" s="6">
        <v>0</v>
      </c>
      <c r="T2414" s="5">
        <v>0</v>
      </c>
      <c r="U2414" s="5">
        <v>0</v>
      </c>
      <c r="V2414" s="5">
        <f t="shared" si="45"/>
        <v>22.212499812500003</v>
      </c>
      <c r="W2414" s="4">
        <v>0</v>
      </c>
    </row>
    <row r="2415" spans="1:23" x14ac:dyDescent="0.25">
      <c r="A2415" s="3" t="s">
        <v>1041</v>
      </c>
      <c r="B2415" s="3" t="s">
        <v>1042</v>
      </c>
      <c r="C2415" s="3" t="s">
        <v>3618</v>
      </c>
      <c r="D2415" s="3" t="s">
        <v>364</v>
      </c>
      <c r="E2415" s="4" t="s">
        <v>1026</v>
      </c>
      <c r="F2415" s="3" t="s">
        <v>1216</v>
      </c>
      <c r="G2415" s="3" t="s">
        <v>365</v>
      </c>
      <c r="H2415" s="3" t="s">
        <v>1020</v>
      </c>
      <c r="I2415" s="3" t="s">
        <v>99</v>
      </c>
      <c r="J2415" s="3" t="s">
        <v>1022</v>
      </c>
      <c r="K2415" s="3" t="s">
        <v>1039</v>
      </c>
      <c r="L2415" s="5">
        <v>15</v>
      </c>
      <c r="M2415" s="4">
        <v>19</v>
      </c>
      <c r="N2415" s="5">
        <v>47.699999937499996</v>
      </c>
      <c r="O2415" s="5">
        <v>2.5105263124999997</v>
      </c>
      <c r="P2415" s="4">
        <v>146</v>
      </c>
      <c r="Q2415" s="6">
        <v>13.013698630137</v>
      </c>
      <c r="R2415" s="7">
        <v>1.03390410958904</v>
      </c>
      <c r="S2415" s="6">
        <v>0</v>
      </c>
      <c r="T2415" s="5">
        <v>0</v>
      </c>
      <c r="U2415" s="5">
        <v>0</v>
      </c>
      <c r="V2415" s="5">
        <f t="shared" si="45"/>
        <v>47.699999937499996</v>
      </c>
      <c r="W2415" s="4">
        <v>0</v>
      </c>
    </row>
    <row r="2416" spans="1:23" x14ac:dyDescent="0.25">
      <c r="A2416" s="3" t="s">
        <v>1041</v>
      </c>
      <c r="B2416" s="3" t="s">
        <v>1042</v>
      </c>
      <c r="C2416" s="3" t="s">
        <v>3619</v>
      </c>
      <c r="D2416" s="3" t="s">
        <v>1290</v>
      </c>
      <c r="E2416" s="4" t="s">
        <v>1026</v>
      </c>
      <c r="F2416" s="3" t="s">
        <v>1055</v>
      </c>
      <c r="G2416" s="3" t="s">
        <v>1052</v>
      </c>
      <c r="H2416" s="3" t="s">
        <v>1020</v>
      </c>
      <c r="I2416" s="3" t="s">
        <v>1021</v>
      </c>
      <c r="J2416" s="3" t="s">
        <v>1022</v>
      </c>
      <c r="K2416" s="3" t="s">
        <v>1023</v>
      </c>
      <c r="L2416" s="5">
        <v>15</v>
      </c>
      <c r="M2416" s="4">
        <v>99</v>
      </c>
      <c r="N2416" s="5">
        <v>135.8499990375</v>
      </c>
      <c r="O2416" s="5">
        <v>1.3722222125000001</v>
      </c>
      <c r="P2416" s="4">
        <v>901</v>
      </c>
      <c r="Q2416" s="6">
        <v>10.987791342952301</v>
      </c>
      <c r="R2416" s="7">
        <v>1.0019311875693699</v>
      </c>
      <c r="S2416" s="6">
        <v>0</v>
      </c>
      <c r="T2416" s="5">
        <v>0</v>
      </c>
      <c r="U2416" s="5">
        <v>0</v>
      </c>
      <c r="V2416" s="5">
        <f t="shared" si="45"/>
        <v>135.8499990375</v>
      </c>
      <c r="W2416" s="4">
        <v>0</v>
      </c>
    </row>
    <row r="2417" spans="1:23" x14ac:dyDescent="0.25">
      <c r="A2417" s="3" t="s">
        <v>1041</v>
      </c>
      <c r="B2417" s="3" t="s">
        <v>1042</v>
      </c>
      <c r="C2417" s="3" t="s">
        <v>3620</v>
      </c>
      <c r="D2417" s="3" t="s">
        <v>3621</v>
      </c>
      <c r="E2417" s="4" t="s">
        <v>1026</v>
      </c>
      <c r="F2417" s="3" t="s">
        <v>304</v>
      </c>
      <c r="G2417" s="3" t="s">
        <v>2832</v>
      </c>
      <c r="H2417" s="3" t="s">
        <v>1020</v>
      </c>
      <c r="I2417" s="3" t="s">
        <v>1029</v>
      </c>
      <c r="J2417" s="3" t="s">
        <v>1022</v>
      </c>
      <c r="K2417" s="3" t="s">
        <v>1023</v>
      </c>
      <c r="L2417" s="5">
        <v>20</v>
      </c>
      <c r="M2417" s="4">
        <v>1</v>
      </c>
      <c r="N2417" s="5">
        <v>0.05</v>
      </c>
      <c r="O2417" s="5">
        <v>0.05</v>
      </c>
      <c r="P2417" s="4">
        <v>8</v>
      </c>
      <c r="Q2417" s="6">
        <v>12.5</v>
      </c>
      <c r="R2417" s="7">
        <v>1</v>
      </c>
      <c r="S2417" s="6">
        <v>0</v>
      </c>
      <c r="T2417" s="5">
        <v>0</v>
      </c>
      <c r="U2417" s="5">
        <v>0</v>
      </c>
      <c r="V2417" s="5">
        <f t="shared" si="45"/>
        <v>0.05</v>
      </c>
      <c r="W2417" s="4">
        <v>0</v>
      </c>
    </row>
    <row r="2418" spans="1:23" x14ac:dyDescent="0.25">
      <c r="A2418" s="3" t="s">
        <v>1041</v>
      </c>
      <c r="B2418" s="3" t="s">
        <v>1042</v>
      </c>
      <c r="C2418" s="3" t="s">
        <v>3622</v>
      </c>
      <c r="D2418" s="3" t="s">
        <v>3623</v>
      </c>
      <c r="E2418" s="4" t="s">
        <v>1026</v>
      </c>
      <c r="F2418" s="3" t="s">
        <v>304</v>
      </c>
      <c r="G2418" s="3" t="s">
        <v>3624</v>
      </c>
      <c r="H2418" s="3" t="s">
        <v>1020</v>
      </c>
      <c r="I2418" s="3" t="s">
        <v>1029</v>
      </c>
      <c r="J2418" s="3" t="s">
        <v>1022</v>
      </c>
      <c r="K2418" s="3" t="s">
        <v>1023</v>
      </c>
      <c r="L2418" s="5">
        <v>20</v>
      </c>
      <c r="M2418" s="4">
        <v>1</v>
      </c>
      <c r="N2418" s="5">
        <v>6.25E-2</v>
      </c>
      <c r="O2418" s="5">
        <v>6.25E-2</v>
      </c>
      <c r="P2418" s="4">
        <v>5</v>
      </c>
      <c r="Q2418" s="6">
        <v>20</v>
      </c>
      <c r="R2418" s="7">
        <v>2.2000000000000002</v>
      </c>
      <c r="S2418" s="6">
        <v>0</v>
      </c>
      <c r="T2418" s="5">
        <v>0</v>
      </c>
      <c r="U2418" s="5">
        <v>0</v>
      </c>
      <c r="V2418" s="5">
        <f t="shared" si="45"/>
        <v>6.25E-2</v>
      </c>
      <c r="W2418" s="4">
        <v>0</v>
      </c>
    </row>
    <row r="2419" spans="1:23" x14ac:dyDescent="0.25">
      <c r="A2419" s="3" t="s">
        <v>1041</v>
      </c>
      <c r="B2419" s="3" t="s">
        <v>1042</v>
      </c>
      <c r="C2419" s="3" t="s">
        <v>3625</v>
      </c>
      <c r="D2419" s="3" t="s">
        <v>567</v>
      </c>
      <c r="E2419" s="4" t="s">
        <v>1026</v>
      </c>
      <c r="F2419" s="3" t="s">
        <v>304</v>
      </c>
      <c r="G2419" s="3" t="s">
        <v>2832</v>
      </c>
      <c r="H2419" s="3" t="s">
        <v>1020</v>
      </c>
      <c r="I2419" s="3" t="s">
        <v>1029</v>
      </c>
      <c r="J2419" s="3" t="s">
        <v>1022</v>
      </c>
      <c r="K2419" s="3" t="s">
        <v>1023</v>
      </c>
      <c r="L2419" s="5">
        <v>20</v>
      </c>
      <c r="M2419" s="4">
        <v>27</v>
      </c>
      <c r="N2419" s="5">
        <v>67.249999912500016</v>
      </c>
      <c r="O2419" s="5">
        <v>2.4907407375000004</v>
      </c>
      <c r="P2419" s="4">
        <v>171</v>
      </c>
      <c r="Q2419" s="6">
        <v>15.789473684210501</v>
      </c>
      <c r="R2419" s="7">
        <v>1.16877192982456</v>
      </c>
      <c r="S2419" s="6">
        <v>0</v>
      </c>
      <c r="T2419" s="5">
        <v>0</v>
      </c>
      <c r="U2419" s="5">
        <v>0</v>
      </c>
      <c r="V2419" s="5">
        <f t="shared" si="45"/>
        <v>67.249999912500016</v>
      </c>
      <c r="W2419" s="4">
        <v>0</v>
      </c>
    </row>
    <row r="2420" spans="1:23" x14ac:dyDescent="0.25">
      <c r="A2420" s="3" t="s">
        <v>1041</v>
      </c>
      <c r="B2420" s="3" t="s">
        <v>1042</v>
      </c>
      <c r="C2420" s="3" t="s">
        <v>3626</v>
      </c>
      <c r="D2420" s="3" t="s">
        <v>7</v>
      </c>
      <c r="E2420" s="4" t="s">
        <v>1026</v>
      </c>
      <c r="F2420" s="3" t="s">
        <v>1061</v>
      </c>
      <c r="G2420" s="3" t="s">
        <v>1230</v>
      </c>
      <c r="H2420" s="3" t="s">
        <v>1020</v>
      </c>
      <c r="I2420" s="3" t="s">
        <v>1021</v>
      </c>
      <c r="J2420" s="3" t="s">
        <v>1022</v>
      </c>
      <c r="K2420" s="3" t="s">
        <v>1023</v>
      </c>
      <c r="L2420" s="5">
        <v>26.25</v>
      </c>
      <c r="M2420" s="4">
        <v>14</v>
      </c>
      <c r="N2420" s="5">
        <v>17.0625</v>
      </c>
      <c r="O2420" s="5">
        <v>1.21875</v>
      </c>
      <c r="P2420" s="4">
        <v>134</v>
      </c>
      <c r="Q2420" s="6">
        <v>10.4477611940298</v>
      </c>
      <c r="R2420" s="7">
        <v>1.2189552238806001</v>
      </c>
      <c r="S2420" s="6">
        <v>0</v>
      </c>
      <c r="T2420" s="5">
        <v>0</v>
      </c>
      <c r="U2420" s="5">
        <v>0</v>
      </c>
      <c r="V2420" s="5">
        <f t="shared" si="45"/>
        <v>17.0625</v>
      </c>
      <c r="W2420" s="4">
        <v>0</v>
      </c>
    </row>
    <row r="2421" spans="1:23" x14ac:dyDescent="0.25">
      <c r="A2421" s="3" t="s">
        <v>1041</v>
      </c>
      <c r="B2421" s="3" t="s">
        <v>1042</v>
      </c>
      <c r="C2421" s="3" t="s">
        <v>3640</v>
      </c>
      <c r="D2421" s="3" t="s">
        <v>3641</v>
      </c>
      <c r="E2421" s="4" t="s">
        <v>1225</v>
      </c>
      <c r="F2421" s="3" t="s">
        <v>1241</v>
      </c>
      <c r="G2421" s="3" t="s">
        <v>989</v>
      </c>
      <c r="H2421" s="3" t="s">
        <v>1020</v>
      </c>
      <c r="I2421" s="3" t="s">
        <v>1021</v>
      </c>
      <c r="J2421" s="3" t="s">
        <v>1022</v>
      </c>
      <c r="K2421" s="3" t="s">
        <v>1039</v>
      </c>
      <c r="L2421" s="5">
        <v>7.5</v>
      </c>
      <c r="M2421" s="4">
        <v>1</v>
      </c>
      <c r="N2421" s="5">
        <v>0.1875</v>
      </c>
      <c r="O2421" s="5">
        <v>0.1875</v>
      </c>
      <c r="P2421" s="4">
        <v>154</v>
      </c>
      <c r="Q2421" s="6">
        <v>0.64935064935064901</v>
      </c>
      <c r="R2421" s="7">
        <v>3.8</v>
      </c>
      <c r="S2421" s="6">
        <v>0</v>
      </c>
      <c r="T2421" s="5">
        <v>0</v>
      </c>
      <c r="U2421" s="5">
        <v>0</v>
      </c>
      <c r="V2421" s="5">
        <f t="shared" si="45"/>
        <v>0.1875</v>
      </c>
      <c r="W2421" s="4">
        <v>0</v>
      </c>
    </row>
    <row r="2422" spans="1:23" x14ac:dyDescent="0.25">
      <c r="A2422" s="3" t="s">
        <v>1041</v>
      </c>
      <c r="B2422" s="3" t="s">
        <v>1042</v>
      </c>
      <c r="C2422" s="3" t="s">
        <v>3642</v>
      </c>
      <c r="D2422" s="3" t="s">
        <v>3643</v>
      </c>
      <c r="E2422" s="4" t="s">
        <v>1225</v>
      </c>
      <c r="F2422" s="3" t="s">
        <v>1241</v>
      </c>
      <c r="G2422" s="3" t="s">
        <v>880</v>
      </c>
      <c r="H2422" s="3" t="s">
        <v>1020</v>
      </c>
      <c r="I2422" s="3" t="s">
        <v>1021</v>
      </c>
      <c r="J2422" s="3" t="s">
        <v>1022</v>
      </c>
      <c r="K2422" s="3" t="s">
        <v>1039</v>
      </c>
      <c r="L2422" s="5">
        <v>7.5</v>
      </c>
      <c r="M2422" s="4">
        <v>1</v>
      </c>
      <c r="N2422" s="5">
        <v>0.23749999999999999</v>
      </c>
      <c r="O2422" s="5">
        <v>0.23749999999999999</v>
      </c>
      <c r="P2422" s="4">
        <v>1669</v>
      </c>
      <c r="Q2422" s="6">
        <v>5.9916117435590201E-2</v>
      </c>
      <c r="R2422" s="7">
        <v>2.8492510485320599</v>
      </c>
      <c r="S2422" s="6">
        <v>0</v>
      </c>
      <c r="T2422" s="5">
        <v>0</v>
      </c>
      <c r="U2422" s="5">
        <v>0</v>
      </c>
      <c r="V2422" s="5">
        <f t="shared" si="45"/>
        <v>0.23749999999999999</v>
      </c>
      <c r="W2422" s="4">
        <v>0</v>
      </c>
    </row>
    <row r="2423" spans="1:23" x14ac:dyDescent="0.25">
      <c r="A2423" s="3" t="s">
        <v>1041</v>
      </c>
      <c r="B2423" s="3" t="s">
        <v>1042</v>
      </c>
      <c r="C2423" s="3" t="s">
        <v>3644</v>
      </c>
      <c r="D2423" s="3" t="s">
        <v>3645</v>
      </c>
      <c r="E2423" s="4" t="s">
        <v>1225</v>
      </c>
      <c r="F2423" s="3" t="s">
        <v>1241</v>
      </c>
      <c r="G2423" s="3" t="s">
        <v>2766</v>
      </c>
      <c r="H2423" s="3" t="s">
        <v>1020</v>
      </c>
      <c r="I2423" s="3" t="s">
        <v>1021</v>
      </c>
      <c r="J2423" s="3" t="s">
        <v>1022</v>
      </c>
      <c r="K2423" s="3" t="s">
        <v>1039</v>
      </c>
      <c r="L2423" s="5">
        <v>7.5</v>
      </c>
      <c r="M2423" s="4">
        <v>1</v>
      </c>
      <c r="N2423" s="5">
        <v>0.23749999999999999</v>
      </c>
      <c r="O2423" s="5">
        <v>0.23749999999999999</v>
      </c>
      <c r="P2423" s="4">
        <v>138</v>
      </c>
      <c r="Q2423" s="6">
        <v>0.72463768115941996</v>
      </c>
      <c r="R2423" s="7">
        <v>2.1673913043478299</v>
      </c>
      <c r="S2423" s="6">
        <v>0</v>
      </c>
      <c r="T2423" s="5">
        <v>0</v>
      </c>
      <c r="U2423" s="5">
        <v>0</v>
      </c>
      <c r="V2423" s="5">
        <f t="shared" si="45"/>
        <v>0.23749999999999999</v>
      </c>
      <c r="W2423" s="4">
        <v>0</v>
      </c>
    </row>
    <row r="2424" spans="1:23" x14ac:dyDescent="0.25">
      <c r="A2424" s="3" t="s">
        <v>1041</v>
      </c>
      <c r="B2424" s="3" t="s">
        <v>1042</v>
      </c>
      <c r="C2424" s="3" t="s">
        <v>3646</v>
      </c>
      <c r="D2424" s="3" t="s">
        <v>3647</v>
      </c>
      <c r="E2424" s="4" t="s">
        <v>1225</v>
      </c>
      <c r="F2424" s="3" t="s">
        <v>1241</v>
      </c>
      <c r="G2424" s="3" t="s">
        <v>932</v>
      </c>
      <c r="H2424" s="3" t="s">
        <v>1020</v>
      </c>
      <c r="I2424" s="3" t="s">
        <v>1021</v>
      </c>
      <c r="J2424" s="3" t="s">
        <v>1022</v>
      </c>
      <c r="K2424" s="3" t="s">
        <v>1039</v>
      </c>
      <c r="L2424" s="5">
        <v>7.5</v>
      </c>
      <c r="M2424" s="4">
        <v>1</v>
      </c>
      <c r="N2424" s="5">
        <v>0.32500000000000001</v>
      </c>
      <c r="O2424" s="5">
        <v>0.32500000000000001</v>
      </c>
      <c r="P2424" s="4">
        <v>2316</v>
      </c>
      <c r="Q2424" s="6">
        <v>4.3177892918825601E-2</v>
      </c>
      <c r="R2424" s="7">
        <v>4.5443868739205504</v>
      </c>
      <c r="S2424" s="6">
        <v>0</v>
      </c>
      <c r="T2424" s="5">
        <v>0</v>
      </c>
      <c r="U2424" s="5">
        <v>0</v>
      </c>
      <c r="V2424" s="5">
        <f t="shared" si="45"/>
        <v>0.32500000000000001</v>
      </c>
      <c r="W2424" s="4">
        <v>0</v>
      </c>
    </row>
    <row r="2425" spans="1:23" x14ac:dyDescent="0.25">
      <c r="A2425" s="3" t="s">
        <v>1041</v>
      </c>
      <c r="B2425" s="3" t="s">
        <v>1042</v>
      </c>
      <c r="C2425" s="3" t="s">
        <v>3648</v>
      </c>
      <c r="D2425" s="3" t="s">
        <v>3649</v>
      </c>
      <c r="E2425" s="4" t="s">
        <v>1225</v>
      </c>
      <c r="F2425" s="3" t="s">
        <v>1241</v>
      </c>
      <c r="G2425" s="3" t="s">
        <v>1867</v>
      </c>
      <c r="H2425" s="3" t="s">
        <v>1020</v>
      </c>
      <c r="I2425" s="3" t="s">
        <v>1021</v>
      </c>
      <c r="J2425" s="3" t="s">
        <v>1022</v>
      </c>
      <c r="K2425" s="3" t="s">
        <v>1039</v>
      </c>
      <c r="L2425" s="5">
        <v>7.5</v>
      </c>
      <c r="M2425" s="4">
        <v>2</v>
      </c>
      <c r="N2425" s="5">
        <v>0.57499999999999996</v>
      </c>
      <c r="O2425" s="5">
        <v>0.28749999999999998</v>
      </c>
      <c r="P2425" s="4">
        <v>2013</v>
      </c>
      <c r="Q2425" s="6">
        <v>9.9354197714853501E-2</v>
      </c>
      <c r="R2425" s="7">
        <v>4.11897665176354</v>
      </c>
      <c r="S2425" s="6">
        <v>0</v>
      </c>
      <c r="T2425" s="5">
        <v>0</v>
      </c>
      <c r="U2425" s="5">
        <v>0</v>
      </c>
      <c r="V2425" s="5">
        <f t="shared" si="45"/>
        <v>0.57499999999999996</v>
      </c>
      <c r="W2425" s="4">
        <v>0</v>
      </c>
    </row>
    <row r="2426" spans="1:23" x14ac:dyDescent="0.25">
      <c r="A2426" s="3" t="s">
        <v>1041</v>
      </c>
      <c r="B2426" s="3" t="s">
        <v>1042</v>
      </c>
      <c r="C2426" s="3" t="s">
        <v>3650</v>
      </c>
      <c r="D2426" s="3" t="s">
        <v>3651</v>
      </c>
      <c r="E2426" s="4" t="s">
        <v>1225</v>
      </c>
      <c r="F2426" s="3" t="s">
        <v>1241</v>
      </c>
      <c r="G2426" s="3" t="s">
        <v>2548</v>
      </c>
      <c r="H2426" s="3" t="s">
        <v>1020</v>
      </c>
      <c r="I2426" s="3" t="s">
        <v>1021</v>
      </c>
      <c r="J2426" s="3" t="s">
        <v>1022</v>
      </c>
      <c r="K2426" s="3" t="s">
        <v>1039</v>
      </c>
      <c r="L2426" s="5">
        <v>7.5</v>
      </c>
      <c r="M2426" s="4">
        <v>2</v>
      </c>
      <c r="N2426" s="5">
        <v>0.65</v>
      </c>
      <c r="O2426" s="5">
        <v>0.32500000000000001</v>
      </c>
      <c r="P2426" s="4">
        <v>144</v>
      </c>
      <c r="Q2426" s="6">
        <v>1.3888888888888899</v>
      </c>
      <c r="R2426" s="7">
        <v>2.81388888888889</v>
      </c>
      <c r="S2426" s="6">
        <v>0</v>
      </c>
      <c r="T2426" s="5">
        <v>0</v>
      </c>
      <c r="U2426" s="5">
        <v>0</v>
      </c>
      <c r="V2426" s="5">
        <f t="shared" si="45"/>
        <v>0.65</v>
      </c>
      <c r="W2426" s="4">
        <v>0</v>
      </c>
    </row>
    <row r="2427" spans="1:23" x14ac:dyDescent="0.25">
      <c r="A2427" s="3" t="s">
        <v>1041</v>
      </c>
      <c r="B2427" s="3" t="s">
        <v>1042</v>
      </c>
      <c r="C2427" s="3" t="s">
        <v>3652</v>
      </c>
      <c r="D2427" s="3" t="s">
        <v>3653</v>
      </c>
      <c r="E2427" s="4" t="s">
        <v>1225</v>
      </c>
      <c r="F2427" s="3" t="s">
        <v>1241</v>
      </c>
      <c r="G2427" s="3" t="s">
        <v>2757</v>
      </c>
      <c r="H2427" s="3" t="s">
        <v>1020</v>
      </c>
      <c r="I2427" s="3" t="s">
        <v>1021</v>
      </c>
      <c r="J2427" s="3" t="s">
        <v>1022</v>
      </c>
      <c r="K2427" s="3" t="s">
        <v>1039</v>
      </c>
      <c r="L2427" s="5">
        <v>7.5</v>
      </c>
      <c r="M2427" s="4">
        <v>2</v>
      </c>
      <c r="N2427" s="5">
        <v>0.77500000000000002</v>
      </c>
      <c r="O2427" s="5">
        <v>0.38750000000000001</v>
      </c>
      <c r="P2427" s="4">
        <v>86</v>
      </c>
      <c r="Q2427" s="6">
        <v>2.32558139534884</v>
      </c>
      <c r="R2427" s="7">
        <v>2.6069767441860501</v>
      </c>
      <c r="S2427" s="6">
        <v>0</v>
      </c>
      <c r="T2427" s="5">
        <v>0</v>
      </c>
      <c r="U2427" s="5">
        <v>0</v>
      </c>
      <c r="V2427" s="5">
        <f t="shared" si="45"/>
        <v>0.77500000000000002</v>
      </c>
      <c r="W2427" s="4">
        <v>0</v>
      </c>
    </row>
    <row r="2428" spans="1:23" x14ac:dyDescent="0.25">
      <c r="A2428" s="3" t="s">
        <v>1041</v>
      </c>
      <c r="B2428" s="3" t="s">
        <v>1042</v>
      </c>
      <c r="C2428" s="3" t="s">
        <v>3654</v>
      </c>
      <c r="D2428" s="3" t="s">
        <v>3655</v>
      </c>
      <c r="E2428" s="4" t="s">
        <v>1225</v>
      </c>
      <c r="F2428" s="3" t="s">
        <v>1241</v>
      </c>
      <c r="G2428" s="3" t="s">
        <v>759</v>
      </c>
      <c r="H2428" s="3" t="s">
        <v>1020</v>
      </c>
      <c r="I2428" s="3" t="s">
        <v>1021</v>
      </c>
      <c r="J2428" s="3" t="s">
        <v>1022</v>
      </c>
      <c r="K2428" s="3" t="s">
        <v>1039</v>
      </c>
      <c r="L2428" s="5">
        <v>7.5</v>
      </c>
      <c r="M2428" s="4">
        <v>2</v>
      </c>
      <c r="N2428" s="5">
        <v>0.8</v>
      </c>
      <c r="O2428" s="5">
        <v>0.4</v>
      </c>
      <c r="P2428" s="4">
        <v>112</v>
      </c>
      <c r="Q2428" s="6">
        <v>1.78571428571429</v>
      </c>
      <c r="R2428" s="7">
        <v>4.3919642857142902</v>
      </c>
      <c r="S2428" s="6">
        <v>0</v>
      </c>
      <c r="T2428" s="5">
        <v>0</v>
      </c>
      <c r="U2428" s="5">
        <v>0</v>
      </c>
      <c r="V2428" s="5">
        <f t="shared" si="45"/>
        <v>0.8</v>
      </c>
      <c r="W2428" s="4">
        <v>0</v>
      </c>
    </row>
    <row r="2429" spans="1:23" x14ac:dyDescent="0.25">
      <c r="A2429" s="3" t="s">
        <v>1041</v>
      </c>
      <c r="B2429" s="3" t="s">
        <v>1042</v>
      </c>
      <c r="C2429" s="3" t="s">
        <v>3656</v>
      </c>
      <c r="D2429" s="3" t="s">
        <v>3657</v>
      </c>
      <c r="E2429" s="4" t="s">
        <v>1225</v>
      </c>
      <c r="F2429" s="3" t="s">
        <v>1241</v>
      </c>
      <c r="G2429" s="3" t="s">
        <v>1457</v>
      </c>
      <c r="H2429" s="3" t="s">
        <v>1020</v>
      </c>
      <c r="I2429" s="3" t="s">
        <v>1021</v>
      </c>
      <c r="J2429" s="3" t="s">
        <v>1022</v>
      </c>
      <c r="K2429" s="3" t="s">
        <v>1039</v>
      </c>
      <c r="L2429" s="5">
        <v>7.5</v>
      </c>
      <c r="M2429" s="4">
        <v>2</v>
      </c>
      <c r="N2429" s="5">
        <v>0.8</v>
      </c>
      <c r="O2429" s="5">
        <v>0.4</v>
      </c>
      <c r="P2429" s="4">
        <v>344</v>
      </c>
      <c r="Q2429" s="6">
        <v>0.581395348837209</v>
      </c>
      <c r="R2429" s="7">
        <v>4.7389534883720899</v>
      </c>
      <c r="S2429" s="6">
        <v>0</v>
      </c>
      <c r="T2429" s="5">
        <v>0</v>
      </c>
      <c r="U2429" s="5">
        <v>0</v>
      </c>
      <c r="V2429" s="5">
        <f t="shared" si="45"/>
        <v>0.8</v>
      </c>
      <c r="W2429" s="4">
        <v>0</v>
      </c>
    </row>
    <row r="2430" spans="1:23" x14ac:dyDescent="0.25">
      <c r="A2430" s="3" t="s">
        <v>1041</v>
      </c>
      <c r="B2430" s="3" t="s">
        <v>1042</v>
      </c>
      <c r="C2430" s="3" t="s">
        <v>3658</v>
      </c>
      <c r="D2430" s="3" t="s">
        <v>3659</v>
      </c>
      <c r="E2430" s="4" t="s">
        <v>1225</v>
      </c>
      <c r="F2430" s="3" t="s">
        <v>1241</v>
      </c>
      <c r="G2430" s="3" t="s">
        <v>1263</v>
      </c>
      <c r="H2430" s="3" t="s">
        <v>1020</v>
      </c>
      <c r="I2430" s="3" t="s">
        <v>1021</v>
      </c>
      <c r="J2430" s="3" t="s">
        <v>1022</v>
      </c>
      <c r="K2430" s="3" t="s">
        <v>1039</v>
      </c>
      <c r="L2430" s="5">
        <v>7.5</v>
      </c>
      <c r="M2430" s="4">
        <v>3</v>
      </c>
      <c r="N2430" s="5">
        <v>0.87499998750000008</v>
      </c>
      <c r="O2430" s="5">
        <v>0.29166666250000001</v>
      </c>
      <c r="P2430" s="4">
        <v>389</v>
      </c>
      <c r="Q2430" s="6">
        <v>0.77120822622107998</v>
      </c>
      <c r="R2430" s="7">
        <v>3.4953727506426699</v>
      </c>
      <c r="S2430" s="6">
        <v>0</v>
      </c>
      <c r="T2430" s="5">
        <v>0</v>
      </c>
      <c r="U2430" s="5">
        <v>0</v>
      </c>
      <c r="V2430" s="5">
        <f t="shared" si="45"/>
        <v>0.87499998750000008</v>
      </c>
      <c r="W2430" s="4">
        <v>0</v>
      </c>
    </row>
    <row r="2431" spans="1:23" x14ac:dyDescent="0.25">
      <c r="A2431" s="3" t="s">
        <v>1041</v>
      </c>
      <c r="B2431" s="3" t="s">
        <v>1042</v>
      </c>
      <c r="C2431" s="3" t="s">
        <v>3660</v>
      </c>
      <c r="D2431" s="3" t="s">
        <v>3661</v>
      </c>
      <c r="E2431" s="4" t="s">
        <v>1225</v>
      </c>
      <c r="F2431" s="3" t="s">
        <v>1241</v>
      </c>
      <c r="G2431" s="3" t="s">
        <v>3066</v>
      </c>
      <c r="H2431" s="3" t="s">
        <v>1020</v>
      </c>
      <c r="I2431" s="3" t="s">
        <v>1021</v>
      </c>
      <c r="J2431" s="3" t="s">
        <v>1022</v>
      </c>
      <c r="K2431" s="3" t="s">
        <v>1039</v>
      </c>
      <c r="L2431" s="5">
        <v>7.5</v>
      </c>
      <c r="M2431" s="4">
        <v>5</v>
      </c>
      <c r="N2431" s="5">
        <v>1.2749999999999999</v>
      </c>
      <c r="O2431" s="5">
        <v>0.255</v>
      </c>
      <c r="P2431" s="4">
        <v>691</v>
      </c>
      <c r="Q2431" s="6">
        <v>0.72358900144717797</v>
      </c>
      <c r="R2431" s="7">
        <v>4.0748191027496397</v>
      </c>
      <c r="S2431" s="6">
        <v>0</v>
      </c>
      <c r="T2431" s="5">
        <v>0</v>
      </c>
      <c r="U2431" s="5">
        <v>0</v>
      </c>
      <c r="V2431" s="5">
        <f t="shared" si="45"/>
        <v>1.2749999999999999</v>
      </c>
      <c r="W2431" s="4">
        <v>0</v>
      </c>
    </row>
    <row r="2432" spans="1:23" x14ac:dyDescent="0.25">
      <c r="A2432" s="3" t="s">
        <v>1041</v>
      </c>
      <c r="B2432" s="3" t="s">
        <v>1042</v>
      </c>
      <c r="C2432" s="3" t="s">
        <v>3662</v>
      </c>
      <c r="D2432" s="3" t="s">
        <v>3663</v>
      </c>
      <c r="E2432" s="4" t="s">
        <v>1225</v>
      </c>
      <c r="F2432" s="3" t="s">
        <v>1241</v>
      </c>
      <c r="G2432" s="3" t="s">
        <v>1694</v>
      </c>
      <c r="H2432" s="3" t="s">
        <v>1020</v>
      </c>
      <c r="I2432" s="3" t="s">
        <v>1021</v>
      </c>
      <c r="J2432" s="3" t="s">
        <v>1022</v>
      </c>
      <c r="K2432" s="3" t="s">
        <v>1039</v>
      </c>
      <c r="L2432" s="5">
        <v>7.5</v>
      </c>
      <c r="M2432" s="4">
        <v>8</v>
      </c>
      <c r="N2432" s="5">
        <v>1.65</v>
      </c>
      <c r="O2432" s="5">
        <v>0.20624999999999999</v>
      </c>
      <c r="P2432" s="4">
        <v>794</v>
      </c>
      <c r="Q2432" s="6">
        <v>1.0075566750629701</v>
      </c>
      <c r="R2432" s="7">
        <v>3.04433249370277</v>
      </c>
      <c r="S2432" s="6">
        <v>0</v>
      </c>
      <c r="T2432" s="5">
        <v>0</v>
      </c>
      <c r="U2432" s="5">
        <v>0</v>
      </c>
      <c r="V2432" s="5">
        <f t="shared" si="45"/>
        <v>1.65</v>
      </c>
      <c r="W2432" s="4">
        <v>0</v>
      </c>
    </row>
    <row r="2433" spans="1:23" x14ac:dyDescent="0.25">
      <c r="A2433" s="3" t="s">
        <v>1041</v>
      </c>
      <c r="B2433" s="3" t="s">
        <v>1042</v>
      </c>
      <c r="C2433" s="3" t="s">
        <v>3664</v>
      </c>
      <c r="D2433" s="3" t="s">
        <v>3665</v>
      </c>
      <c r="E2433" s="4" t="s">
        <v>1225</v>
      </c>
      <c r="F2433" s="3" t="s">
        <v>1241</v>
      </c>
      <c r="G2433" s="3" t="s">
        <v>114</v>
      </c>
      <c r="H2433" s="3" t="s">
        <v>1020</v>
      </c>
      <c r="I2433" s="3" t="s">
        <v>1021</v>
      </c>
      <c r="J2433" s="3" t="s">
        <v>1022</v>
      </c>
      <c r="K2433" s="3" t="s">
        <v>1039</v>
      </c>
      <c r="L2433" s="5">
        <v>7.5</v>
      </c>
      <c r="M2433" s="4">
        <v>7</v>
      </c>
      <c r="N2433" s="5">
        <v>2.1749999249999998</v>
      </c>
      <c r="O2433" s="5">
        <v>0.31071427499999998</v>
      </c>
      <c r="P2433" s="4">
        <v>585</v>
      </c>
      <c r="Q2433" s="6">
        <v>1.1965811965812001</v>
      </c>
      <c r="R2433" s="7">
        <v>3.56239316239316</v>
      </c>
      <c r="S2433" s="6">
        <v>0</v>
      </c>
      <c r="T2433" s="5">
        <v>0</v>
      </c>
      <c r="U2433" s="5">
        <v>0</v>
      </c>
      <c r="V2433" s="5">
        <f t="shared" si="45"/>
        <v>2.1749999249999998</v>
      </c>
      <c r="W2433" s="4">
        <v>0</v>
      </c>
    </row>
    <row r="2434" spans="1:23" x14ac:dyDescent="0.25">
      <c r="A2434" s="3" t="s">
        <v>1041</v>
      </c>
      <c r="B2434" s="3" t="s">
        <v>1042</v>
      </c>
      <c r="C2434" s="3" t="s">
        <v>3666</v>
      </c>
      <c r="D2434" s="3" t="s">
        <v>3667</v>
      </c>
      <c r="E2434" s="4" t="s">
        <v>1225</v>
      </c>
      <c r="F2434" s="3" t="s">
        <v>1241</v>
      </c>
      <c r="G2434" s="3" t="s">
        <v>2742</v>
      </c>
      <c r="H2434" s="3" t="s">
        <v>1020</v>
      </c>
      <c r="I2434" s="3" t="s">
        <v>1021</v>
      </c>
      <c r="J2434" s="3" t="s">
        <v>1022</v>
      </c>
      <c r="K2434" s="3" t="s">
        <v>1039</v>
      </c>
      <c r="L2434" s="5">
        <v>7.5</v>
      </c>
      <c r="M2434" s="4">
        <v>1</v>
      </c>
      <c r="N2434" s="5">
        <v>2.3374999999999999</v>
      </c>
      <c r="O2434" s="5">
        <v>2.3374999999999999</v>
      </c>
      <c r="P2434" s="4">
        <v>88</v>
      </c>
      <c r="Q2434" s="6">
        <v>1.13636363636364</v>
      </c>
      <c r="R2434" s="7">
        <v>2.3465909090909101</v>
      </c>
      <c r="S2434" s="6">
        <v>0</v>
      </c>
      <c r="T2434" s="5">
        <v>0</v>
      </c>
      <c r="U2434" s="5">
        <v>0</v>
      </c>
      <c r="V2434" s="5">
        <f t="shared" ref="V2434:V2465" si="46">N2434</f>
        <v>2.3374999999999999</v>
      </c>
      <c r="W2434" s="4">
        <v>0</v>
      </c>
    </row>
    <row r="2435" spans="1:23" x14ac:dyDescent="0.25">
      <c r="A2435" s="3" t="s">
        <v>1041</v>
      </c>
      <c r="B2435" s="3" t="s">
        <v>1042</v>
      </c>
      <c r="C2435" s="3" t="s">
        <v>3668</v>
      </c>
      <c r="D2435" s="3" t="s">
        <v>3669</v>
      </c>
      <c r="E2435" s="4" t="s">
        <v>1225</v>
      </c>
      <c r="F2435" s="3" t="s">
        <v>1241</v>
      </c>
      <c r="G2435" s="3" t="s">
        <v>2678</v>
      </c>
      <c r="H2435" s="3" t="s">
        <v>1020</v>
      </c>
      <c r="I2435" s="3" t="s">
        <v>1021</v>
      </c>
      <c r="J2435" s="3" t="s">
        <v>1022</v>
      </c>
      <c r="K2435" s="3" t="s">
        <v>1039</v>
      </c>
      <c r="L2435" s="5">
        <v>7.5</v>
      </c>
      <c r="M2435" s="4">
        <v>12</v>
      </c>
      <c r="N2435" s="5">
        <v>3.7875000000000001</v>
      </c>
      <c r="O2435" s="5">
        <v>0.31562499999999999</v>
      </c>
      <c r="P2435" s="4">
        <v>831</v>
      </c>
      <c r="Q2435" s="6">
        <v>1.44404332129964</v>
      </c>
      <c r="R2435" s="7">
        <v>3.6772563176895301</v>
      </c>
      <c r="S2435" s="6">
        <v>0</v>
      </c>
      <c r="T2435" s="5">
        <v>0</v>
      </c>
      <c r="U2435" s="5">
        <v>0</v>
      </c>
      <c r="V2435" s="5">
        <f t="shared" si="46"/>
        <v>3.7875000000000001</v>
      </c>
      <c r="W2435" s="4">
        <v>0</v>
      </c>
    </row>
    <row r="2436" spans="1:23" x14ac:dyDescent="0.25">
      <c r="A2436" s="3" t="s">
        <v>1041</v>
      </c>
      <c r="B2436" s="3" t="s">
        <v>1042</v>
      </c>
      <c r="C2436" s="3" t="s">
        <v>3670</v>
      </c>
      <c r="D2436" s="3" t="s">
        <v>3671</v>
      </c>
      <c r="E2436" s="4" t="s">
        <v>1225</v>
      </c>
      <c r="F2436" s="3" t="s">
        <v>1241</v>
      </c>
      <c r="G2436" s="3" t="s">
        <v>2776</v>
      </c>
      <c r="H2436" s="3" t="s">
        <v>1020</v>
      </c>
      <c r="I2436" s="3" t="s">
        <v>1021</v>
      </c>
      <c r="J2436" s="3" t="s">
        <v>1022</v>
      </c>
      <c r="K2436" s="3" t="s">
        <v>1039</v>
      </c>
      <c r="L2436" s="5">
        <v>7.5</v>
      </c>
      <c r="M2436" s="4">
        <v>1</v>
      </c>
      <c r="N2436" s="5">
        <v>4.625</v>
      </c>
      <c r="O2436" s="5">
        <v>4.625</v>
      </c>
      <c r="P2436" s="4">
        <v>19</v>
      </c>
      <c r="Q2436" s="6">
        <v>5.2631578947368398</v>
      </c>
      <c r="R2436" s="7">
        <v>1.5263157894736801</v>
      </c>
      <c r="S2436" s="6">
        <v>0</v>
      </c>
      <c r="T2436" s="5">
        <v>0</v>
      </c>
      <c r="U2436" s="5">
        <v>0</v>
      </c>
      <c r="V2436" s="5">
        <f t="shared" si="46"/>
        <v>4.625</v>
      </c>
      <c r="W2436" s="4">
        <v>0</v>
      </c>
    </row>
    <row r="2437" spans="1:23" x14ac:dyDescent="0.25">
      <c r="A2437" s="3" t="s">
        <v>1041</v>
      </c>
      <c r="B2437" s="3" t="s">
        <v>1042</v>
      </c>
      <c r="C2437" s="3" t="s">
        <v>3672</v>
      </c>
      <c r="D2437" s="3" t="s">
        <v>3673</v>
      </c>
      <c r="E2437" s="4" t="s">
        <v>1225</v>
      </c>
      <c r="F2437" s="3" t="s">
        <v>1241</v>
      </c>
      <c r="G2437" s="3" t="s">
        <v>265</v>
      </c>
      <c r="H2437" s="3" t="s">
        <v>1020</v>
      </c>
      <c r="I2437" s="3" t="s">
        <v>1021</v>
      </c>
      <c r="J2437" s="3" t="s">
        <v>1022</v>
      </c>
      <c r="K2437" s="3" t="s">
        <v>1039</v>
      </c>
      <c r="L2437" s="5">
        <v>7.5</v>
      </c>
      <c r="M2437" s="4">
        <v>13</v>
      </c>
      <c r="N2437" s="5">
        <v>4.6874998625000002</v>
      </c>
      <c r="O2437" s="5">
        <v>0.36057691250000001</v>
      </c>
      <c r="P2437" s="4">
        <v>11166</v>
      </c>
      <c r="Q2437" s="6">
        <v>0.11642486118574201</v>
      </c>
      <c r="R2437" s="7">
        <v>2.11241268135411</v>
      </c>
      <c r="S2437" s="6">
        <v>0</v>
      </c>
      <c r="T2437" s="5">
        <v>0</v>
      </c>
      <c r="U2437" s="5">
        <v>0</v>
      </c>
      <c r="V2437" s="5">
        <f t="shared" si="46"/>
        <v>4.6874998625000002</v>
      </c>
      <c r="W2437" s="4">
        <v>0</v>
      </c>
    </row>
    <row r="2438" spans="1:23" x14ac:dyDescent="0.25">
      <c r="A2438" s="3" t="s">
        <v>1041</v>
      </c>
      <c r="B2438" s="3" t="s">
        <v>1042</v>
      </c>
      <c r="C2438" s="3" t="s">
        <v>3674</v>
      </c>
      <c r="D2438" s="3" t="s">
        <v>3675</v>
      </c>
      <c r="E2438" s="4" t="s">
        <v>1225</v>
      </c>
      <c r="F2438" s="3" t="s">
        <v>1241</v>
      </c>
      <c r="G2438" s="3" t="s">
        <v>172</v>
      </c>
      <c r="H2438" s="3" t="s">
        <v>1020</v>
      </c>
      <c r="I2438" s="3" t="s">
        <v>1021</v>
      </c>
      <c r="J2438" s="3" t="s">
        <v>1022</v>
      </c>
      <c r="K2438" s="3" t="s">
        <v>1039</v>
      </c>
      <c r="L2438" s="5">
        <v>7.5</v>
      </c>
      <c r="M2438" s="4">
        <v>18</v>
      </c>
      <c r="N2438" s="5">
        <v>4.6999997999999996</v>
      </c>
      <c r="O2438" s="5">
        <v>0.26111109999999998</v>
      </c>
      <c r="P2438" s="4">
        <v>1979</v>
      </c>
      <c r="Q2438" s="6">
        <v>0.90955027791814103</v>
      </c>
      <c r="R2438" s="7">
        <v>4.6851440121273402</v>
      </c>
      <c r="S2438" s="6">
        <v>0</v>
      </c>
      <c r="T2438" s="5">
        <v>0</v>
      </c>
      <c r="U2438" s="5">
        <v>0</v>
      </c>
      <c r="V2438" s="5">
        <f t="shared" si="46"/>
        <v>4.6999997999999996</v>
      </c>
      <c r="W2438" s="4">
        <v>0</v>
      </c>
    </row>
    <row r="2439" spans="1:23" x14ac:dyDescent="0.25">
      <c r="A2439" s="3" t="s">
        <v>1041</v>
      </c>
      <c r="B2439" s="3" t="s">
        <v>1042</v>
      </c>
      <c r="C2439" s="3" t="s">
        <v>3676</v>
      </c>
      <c r="D2439" s="3" t="s">
        <v>3677</v>
      </c>
      <c r="E2439" s="4" t="s">
        <v>1225</v>
      </c>
      <c r="F2439" s="3" t="s">
        <v>1241</v>
      </c>
      <c r="G2439" s="3" t="s">
        <v>59</v>
      </c>
      <c r="H2439" s="3" t="s">
        <v>1020</v>
      </c>
      <c r="I2439" s="3" t="s">
        <v>1021</v>
      </c>
      <c r="J2439" s="3" t="s">
        <v>1022</v>
      </c>
      <c r="K2439" s="3" t="s">
        <v>1039</v>
      </c>
      <c r="L2439" s="5">
        <v>7.5</v>
      </c>
      <c r="M2439" s="4">
        <v>18</v>
      </c>
      <c r="N2439" s="5">
        <v>5.0625</v>
      </c>
      <c r="O2439" s="5">
        <v>0.28125</v>
      </c>
      <c r="P2439" s="4">
        <v>44745</v>
      </c>
      <c r="Q2439" s="6">
        <v>4.0227958431109601E-2</v>
      </c>
      <c r="R2439" s="7">
        <v>1.6110559839088201</v>
      </c>
      <c r="S2439" s="6">
        <v>0</v>
      </c>
      <c r="T2439" s="5">
        <v>0</v>
      </c>
      <c r="U2439" s="5">
        <v>0</v>
      </c>
      <c r="V2439" s="5">
        <f t="shared" si="46"/>
        <v>5.0625</v>
      </c>
      <c r="W2439" s="4">
        <v>0</v>
      </c>
    </row>
    <row r="2440" spans="1:23" x14ac:dyDescent="0.25">
      <c r="A2440" s="3" t="s">
        <v>1041</v>
      </c>
      <c r="B2440" s="3" t="s">
        <v>1042</v>
      </c>
      <c r="C2440" s="3" t="s">
        <v>3678</v>
      </c>
      <c r="D2440" s="3" t="s">
        <v>3679</v>
      </c>
      <c r="E2440" s="4" t="s">
        <v>1225</v>
      </c>
      <c r="F2440" s="3" t="s">
        <v>1241</v>
      </c>
      <c r="G2440" s="3" t="s">
        <v>2761</v>
      </c>
      <c r="H2440" s="3" t="s">
        <v>1020</v>
      </c>
      <c r="I2440" s="3" t="s">
        <v>1021</v>
      </c>
      <c r="J2440" s="3" t="s">
        <v>1022</v>
      </c>
      <c r="K2440" s="3" t="s">
        <v>1039</v>
      </c>
      <c r="L2440" s="5">
        <v>7.5</v>
      </c>
      <c r="M2440" s="4">
        <v>4</v>
      </c>
      <c r="N2440" s="5">
        <v>5.3125</v>
      </c>
      <c r="O2440" s="5">
        <v>1.328125</v>
      </c>
      <c r="P2440" s="4">
        <v>449</v>
      </c>
      <c r="Q2440" s="6">
        <v>0.89086859688196007</v>
      </c>
      <c r="R2440" s="7">
        <v>2.15679287305122</v>
      </c>
      <c r="S2440" s="6">
        <v>0</v>
      </c>
      <c r="T2440" s="5">
        <v>0</v>
      </c>
      <c r="U2440" s="5">
        <v>0</v>
      </c>
      <c r="V2440" s="5">
        <f t="shared" si="46"/>
        <v>5.3125</v>
      </c>
      <c r="W2440" s="4">
        <v>0</v>
      </c>
    </row>
    <row r="2441" spans="1:23" x14ac:dyDescent="0.25">
      <c r="A2441" s="3" t="s">
        <v>1041</v>
      </c>
      <c r="B2441" s="3" t="s">
        <v>1042</v>
      </c>
      <c r="C2441" s="3" t="s">
        <v>3680</v>
      </c>
      <c r="D2441" s="3" t="s">
        <v>3681</v>
      </c>
      <c r="E2441" s="4" t="s">
        <v>1225</v>
      </c>
      <c r="F2441" s="3" t="s">
        <v>1241</v>
      </c>
      <c r="G2441" s="3" t="s">
        <v>2683</v>
      </c>
      <c r="H2441" s="3" t="s">
        <v>1020</v>
      </c>
      <c r="I2441" s="3" t="s">
        <v>1021</v>
      </c>
      <c r="J2441" s="3" t="s">
        <v>1022</v>
      </c>
      <c r="K2441" s="3" t="s">
        <v>1039</v>
      </c>
      <c r="L2441" s="5">
        <v>7.5</v>
      </c>
      <c r="M2441" s="4">
        <v>34</v>
      </c>
      <c r="N2441" s="5">
        <v>5.6624998250000003</v>
      </c>
      <c r="O2441" s="5">
        <v>0.16654411250000001</v>
      </c>
      <c r="P2441" s="4">
        <v>115052</v>
      </c>
      <c r="Q2441" s="6">
        <v>2.9551854813475602E-2</v>
      </c>
      <c r="R2441" s="7">
        <v>1.8642813684247099</v>
      </c>
      <c r="S2441" s="6">
        <v>0</v>
      </c>
      <c r="T2441" s="5">
        <v>0</v>
      </c>
      <c r="U2441" s="5">
        <v>0</v>
      </c>
      <c r="V2441" s="5">
        <f t="shared" si="46"/>
        <v>5.6624998250000003</v>
      </c>
      <c r="W2441" s="4">
        <v>0</v>
      </c>
    </row>
    <row r="2442" spans="1:23" x14ac:dyDescent="0.25">
      <c r="A2442" s="3" t="s">
        <v>1041</v>
      </c>
      <c r="B2442" s="3" t="s">
        <v>1042</v>
      </c>
      <c r="C2442" s="3" t="s">
        <v>3682</v>
      </c>
      <c r="D2442" s="3" t="s">
        <v>3683</v>
      </c>
      <c r="E2442" s="4" t="s">
        <v>1225</v>
      </c>
      <c r="F2442" s="3" t="s">
        <v>1241</v>
      </c>
      <c r="G2442" s="3" t="s">
        <v>866</v>
      </c>
      <c r="H2442" s="3" t="s">
        <v>1020</v>
      </c>
      <c r="I2442" s="3" t="s">
        <v>1021</v>
      </c>
      <c r="J2442" s="3" t="s">
        <v>1022</v>
      </c>
      <c r="K2442" s="3" t="s">
        <v>1039</v>
      </c>
      <c r="L2442" s="5">
        <v>7.5</v>
      </c>
      <c r="M2442" s="4">
        <v>32</v>
      </c>
      <c r="N2442" s="5">
        <v>6.8624999999999998</v>
      </c>
      <c r="O2442" s="5">
        <v>0.21445312499999999</v>
      </c>
      <c r="P2442" s="4">
        <v>26344</v>
      </c>
      <c r="Q2442" s="6">
        <v>0.12146978439113301</v>
      </c>
      <c r="R2442" s="7">
        <v>1.3119002429395701</v>
      </c>
      <c r="S2442" s="6">
        <v>0</v>
      </c>
      <c r="T2442" s="5">
        <v>0</v>
      </c>
      <c r="U2442" s="5">
        <v>0</v>
      </c>
      <c r="V2442" s="5">
        <f t="shared" si="46"/>
        <v>6.8624999999999998</v>
      </c>
      <c r="W2442" s="4">
        <v>0</v>
      </c>
    </row>
    <row r="2443" spans="1:23" x14ac:dyDescent="0.25">
      <c r="A2443" s="3" t="s">
        <v>1041</v>
      </c>
      <c r="B2443" s="3" t="s">
        <v>1042</v>
      </c>
      <c r="C2443" s="3" t="s">
        <v>3684</v>
      </c>
      <c r="D2443" s="3" t="s">
        <v>3685</v>
      </c>
      <c r="E2443" s="4" t="s">
        <v>1225</v>
      </c>
      <c r="F2443" s="3" t="s">
        <v>1241</v>
      </c>
      <c r="G2443" s="3" t="s">
        <v>2785</v>
      </c>
      <c r="H2443" s="3" t="s">
        <v>1020</v>
      </c>
      <c r="I2443" s="3" t="s">
        <v>1021</v>
      </c>
      <c r="J2443" s="3" t="s">
        <v>1022</v>
      </c>
      <c r="K2443" s="3" t="s">
        <v>1039</v>
      </c>
      <c r="L2443" s="5">
        <v>7.5</v>
      </c>
      <c r="M2443" s="4">
        <v>9</v>
      </c>
      <c r="N2443" s="5">
        <v>7.6624999874999995</v>
      </c>
      <c r="O2443" s="5">
        <v>0.85138888749999997</v>
      </c>
      <c r="P2443" s="4">
        <v>293</v>
      </c>
      <c r="Q2443" s="6">
        <v>3.0716723549488099</v>
      </c>
      <c r="R2443" s="7">
        <v>3.3662116040955601</v>
      </c>
      <c r="S2443" s="6">
        <v>0</v>
      </c>
      <c r="T2443" s="5">
        <v>0</v>
      </c>
      <c r="U2443" s="5">
        <v>0</v>
      </c>
      <c r="V2443" s="5">
        <f t="shared" si="46"/>
        <v>7.6624999874999995</v>
      </c>
      <c r="W2443" s="4">
        <v>0</v>
      </c>
    </row>
    <row r="2444" spans="1:23" x14ac:dyDescent="0.25">
      <c r="A2444" s="3" t="s">
        <v>1041</v>
      </c>
      <c r="B2444" s="3" t="s">
        <v>1042</v>
      </c>
      <c r="C2444" s="3" t="s">
        <v>3686</v>
      </c>
      <c r="D2444" s="3" t="s">
        <v>3687</v>
      </c>
      <c r="E2444" s="4" t="s">
        <v>1225</v>
      </c>
      <c r="F2444" s="3" t="s">
        <v>1241</v>
      </c>
      <c r="G2444" s="3" t="s">
        <v>301</v>
      </c>
      <c r="H2444" s="3" t="s">
        <v>1020</v>
      </c>
      <c r="I2444" s="3" t="s">
        <v>1021</v>
      </c>
      <c r="J2444" s="3" t="s">
        <v>1022</v>
      </c>
      <c r="K2444" s="3" t="s">
        <v>1039</v>
      </c>
      <c r="L2444" s="5">
        <v>7.5</v>
      </c>
      <c r="M2444" s="4">
        <v>28</v>
      </c>
      <c r="N2444" s="5">
        <v>8.7874996999999997</v>
      </c>
      <c r="O2444" s="5">
        <v>0.31383927499999997</v>
      </c>
      <c r="P2444" s="4">
        <v>7590</v>
      </c>
      <c r="Q2444" s="6">
        <v>0.36890645586297799</v>
      </c>
      <c r="R2444" s="7">
        <v>2.6786297760210802</v>
      </c>
      <c r="S2444" s="6">
        <v>0</v>
      </c>
      <c r="T2444" s="5">
        <v>0</v>
      </c>
      <c r="U2444" s="5">
        <v>0</v>
      </c>
      <c r="V2444" s="5">
        <f t="shared" si="46"/>
        <v>8.7874996999999997</v>
      </c>
      <c r="W2444" s="4">
        <v>0</v>
      </c>
    </row>
    <row r="2445" spans="1:23" x14ac:dyDescent="0.25">
      <c r="A2445" s="3" t="s">
        <v>1041</v>
      </c>
      <c r="B2445" s="3" t="s">
        <v>1042</v>
      </c>
      <c r="C2445" s="3" t="s">
        <v>3688</v>
      </c>
      <c r="D2445" s="3" t="s">
        <v>3689</v>
      </c>
      <c r="E2445" s="4" t="s">
        <v>1225</v>
      </c>
      <c r="F2445" s="3" t="s">
        <v>1241</v>
      </c>
      <c r="G2445" s="3" t="s">
        <v>2610</v>
      </c>
      <c r="H2445" s="3" t="s">
        <v>1020</v>
      </c>
      <c r="I2445" s="3" t="s">
        <v>1021</v>
      </c>
      <c r="J2445" s="3" t="s">
        <v>1022</v>
      </c>
      <c r="K2445" s="3" t="s">
        <v>1039</v>
      </c>
      <c r="L2445" s="5">
        <v>7.5</v>
      </c>
      <c r="M2445" s="4">
        <v>3</v>
      </c>
      <c r="N2445" s="5">
        <v>8.8624999874999997</v>
      </c>
      <c r="O2445" s="5">
        <v>2.9541666625</v>
      </c>
      <c r="P2445" s="4">
        <v>718</v>
      </c>
      <c r="Q2445" s="6">
        <v>0.41782729805013902</v>
      </c>
      <c r="R2445" s="7">
        <v>2.4611420612813402</v>
      </c>
      <c r="S2445" s="6">
        <v>0</v>
      </c>
      <c r="T2445" s="5">
        <v>0</v>
      </c>
      <c r="U2445" s="5">
        <v>0</v>
      </c>
      <c r="V2445" s="5">
        <f t="shared" si="46"/>
        <v>8.8624999874999997</v>
      </c>
      <c r="W2445" s="4">
        <v>0</v>
      </c>
    </row>
    <row r="2446" spans="1:23" x14ac:dyDescent="0.25">
      <c r="A2446" s="3" t="s">
        <v>1041</v>
      </c>
      <c r="B2446" s="3" t="s">
        <v>1042</v>
      </c>
      <c r="C2446" s="3" t="s">
        <v>3690</v>
      </c>
      <c r="D2446" s="3" t="s">
        <v>3691</v>
      </c>
      <c r="E2446" s="4" t="s">
        <v>1225</v>
      </c>
      <c r="F2446" s="3" t="s">
        <v>1241</v>
      </c>
      <c r="G2446" s="3" t="s">
        <v>2769</v>
      </c>
      <c r="H2446" s="3" t="s">
        <v>1020</v>
      </c>
      <c r="I2446" s="3" t="s">
        <v>1021</v>
      </c>
      <c r="J2446" s="3" t="s">
        <v>1022</v>
      </c>
      <c r="K2446" s="3" t="s">
        <v>1039</v>
      </c>
      <c r="L2446" s="5">
        <v>7.5</v>
      </c>
      <c r="M2446" s="4">
        <v>3</v>
      </c>
      <c r="N2446" s="5">
        <v>9.1125000000000007</v>
      </c>
      <c r="O2446" s="5">
        <v>3.0375000000000001</v>
      </c>
      <c r="P2446" s="4">
        <v>351</v>
      </c>
      <c r="Q2446" s="6">
        <v>0.854700854700855</v>
      </c>
      <c r="R2446" s="7">
        <v>2.04387464387464</v>
      </c>
      <c r="S2446" s="6">
        <v>0</v>
      </c>
      <c r="T2446" s="5">
        <v>0</v>
      </c>
      <c r="U2446" s="5">
        <v>0</v>
      </c>
      <c r="V2446" s="5">
        <f t="shared" si="46"/>
        <v>9.1125000000000007</v>
      </c>
      <c r="W2446" s="4">
        <v>0</v>
      </c>
    </row>
    <row r="2447" spans="1:23" x14ac:dyDescent="0.25">
      <c r="A2447" s="3" t="s">
        <v>1041</v>
      </c>
      <c r="B2447" s="3" t="s">
        <v>1042</v>
      </c>
      <c r="C2447" s="3" t="s">
        <v>3692</v>
      </c>
      <c r="D2447" s="3" t="s">
        <v>3693</v>
      </c>
      <c r="E2447" s="4" t="s">
        <v>1225</v>
      </c>
      <c r="F2447" s="3" t="s">
        <v>1241</v>
      </c>
      <c r="G2447" s="3" t="s">
        <v>2847</v>
      </c>
      <c r="H2447" s="3" t="s">
        <v>1020</v>
      </c>
      <c r="I2447" s="3" t="s">
        <v>1021</v>
      </c>
      <c r="J2447" s="3" t="s">
        <v>1022</v>
      </c>
      <c r="K2447" s="3" t="s">
        <v>1039</v>
      </c>
      <c r="L2447" s="5">
        <v>7.5</v>
      </c>
      <c r="M2447" s="4">
        <v>2</v>
      </c>
      <c r="N2447" s="5">
        <v>10.199999999999999</v>
      </c>
      <c r="O2447" s="5">
        <v>5.0999999999999996</v>
      </c>
      <c r="P2447" s="4">
        <v>850</v>
      </c>
      <c r="Q2447" s="6">
        <v>0.23529411764705901</v>
      </c>
      <c r="R2447" s="7">
        <v>2.0202352941176498</v>
      </c>
      <c r="S2447" s="6">
        <v>0</v>
      </c>
      <c r="T2447" s="5">
        <v>0</v>
      </c>
      <c r="U2447" s="5">
        <v>0</v>
      </c>
      <c r="V2447" s="5">
        <f t="shared" si="46"/>
        <v>10.199999999999999</v>
      </c>
      <c r="W2447" s="4">
        <v>0</v>
      </c>
    </row>
    <row r="2448" spans="1:23" x14ac:dyDescent="0.25">
      <c r="A2448" s="3" t="s">
        <v>1041</v>
      </c>
      <c r="B2448" s="3" t="s">
        <v>1042</v>
      </c>
      <c r="C2448" s="3" t="s">
        <v>3694</v>
      </c>
      <c r="D2448" s="3" t="s">
        <v>3695</v>
      </c>
      <c r="E2448" s="4" t="s">
        <v>1225</v>
      </c>
      <c r="F2448" s="3" t="s">
        <v>1241</v>
      </c>
      <c r="G2448" s="3" t="s">
        <v>824</v>
      </c>
      <c r="H2448" s="3" t="s">
        <v>1020</v>
      </c>
      <c r="I2448" s="3" t="s">
        <v>1021</v>
      </c>
      <c r="J2448" s="3" t="s">
        <v>1022</v>
      </c>
      <c r="K2448" s="3" t="s">
        <v>1039</v>
      </c>
      <c r="L2448" s="5">
        <v>7.5</v>
      </c>
      <c r="M2448" s="4">
        <v>53</v>
      </c>
      <c r="N2448" s="5">
        <v>13.0499998625</v>
      </c>
      <c r="O2448" s="5">
        <v>0.24622641249999999</v>
      </c>
      <c r="P2448" s="4">
        <v>63555</v>
      </c>
      <c r="Q2448" s="6">
        <v>8.3392337345606207E-2</v>
      </c>
      <c r="R2448" s="7">
        <v>2.3490331209188899</v>
      </c>
      <c r="S2448" s="6">
        <v>0</v>
      </c>
      <c r="T2448" s="5">
        <v>0</v>
      </c>
      <c r="U2448" s="5">
        <v>0</v>
      </c>
      <c r="V2448" s="5">
        <f t="shared" si="46"/>
        <v>13.0499998625</v>
      </c>
      <c r="W2448" s="4">
        <v>0</v>
      </c>
    </row>
    <row r="2449" spans="1:23" x14ac:dyDescent="0.25">
      <c r="A2449" s="3" t="s">
        <v>1041</v>
      </c>
      <c r="B2449" s="3" t="s">
        <v>1042</v>
      </c>
      <c r="C2449" s="3" t="s">
        <v>3696</v>
      </c>
      <c r="D2449" s="3" t="s">
        <v>3697</v>
      </c>
      <c r="E2449" s="4" t="s">
        <v>1225</v>
      </c>
      <c r="F2449" s="3" t="s">
        <v>1241</v>
      </c>
      <c r="G2449" s="3" t="s">
        <v>2657</v>
      </c>
      <c r="H2449" s="3" t="s">
        <v>1020</v>
      </c>
      <c r="I2449" s="3" t="s">
        <v>1021</v>
      </c>
      <c r="J2449" s="3" t="s">
        <v>1022</v>
      </c>
      <c r="K2449" s="3" t="s">
        <v>1039</v>
      </c>
      <c r="L2449" s="5">
        <v>7.5</v>
      </c>
      <c r="M2449" s="4">
        <v>5</v>
      </c>
      <c r="N2449" s="5">
        <v>13.6</v>
      </c>
      <c r="O2449" s="5">
        <v>2.72</v>
      </c>
      <c r="P2449" s="4">
        <v>207</v>
      </c>
      <c r="Q2449" s="6">
        <v>2.4154589371980699</v>
      </c>
      <c r="R2449" s="7">
        <v>2.47971014492754</v>
      </c>
      <c r="S2449" s="6">
        <v>0</v>
      </c>
      <c r="T2449" s="5">
        <v>0</v>
      </c>
      <c r="U2449" s="5">
        <v>0</v>
      </c>
      <c r="V2449" s="5">
        <f t="shared" si="46"/>
        <v>13.6</v>
      </c>
      <c r="W2449" s="4">
        <v>0</v>
      </c>
    </row>
    <row r="2450" spans="1:23" x14ac:dyDescent="0.25">
      <c r="A2450" s="3" t="s">
        <v>1041</v>
      </c>
      <c r="B2450" s="3" t="s">
        <v>1042</v>
      </c>
      <c r="C2450" s="3" t="s">
        <v>3698</v>
      </c>
      <c r="D2450" s="3" t="s">
        <v>3699</v>
      </c>
      <c r="E2450" s="4" t="s">
        <v>1225</v>
      </c>
      <c r="F2450" s="3" t="s">
        <v>1241</v>
      </c>
      <c r="G2450" s="3" t="s">
        <v>3007</v>
      </c>
      <c r="H2450" s="3" t="s">
        <v>1020</v>
      </c>
      <c r="I2450" s="3" t="s">
        <v>1021</v>
      </c>
      <c r="J2450" s="3" t="s">
        <v>1022</v>
      </c>
      <c r="K2450" s="3" t="s">
        <v>1039</v>
      </c>
      <c r="L2450" s="5">
        <v>7.5</v>
      </c>
      <c r="M2450" s="4">
        <v>5</v>
      </c>
      <c r="N2450" s="5">
        <v>14.4</v>
      </c>
      <c r="O2450" s="5">
        <v>2.88</v>
      </c>
      <c r="P2450" s="4">
        <v>2384</v>
      </c>
      <c r="Q2450" s="6">
        <v>0.20973154362416102</v>
      </c>
      <c r="R2450" s="7">
        <v>1.8448825503355699</v>
      </c>
      <c r="S2450" s="6">
        <v>0</v>
      </c>
      <c r="T2450" s="5">
        <v>0</v>
      </c>
      <c r="U2450" s="5">
        <v>0</v>
      </c>
      <c r="V2450" s="5">
        <f t="shared" si="46"/>
        <v>14.4</v>
      </c>
      <c r="W2450" s="4">
        <v>0</v>
      </c>
    </row>
    <row r="2451" spans="1:23" x14ac:dyDescent="0.25">
      <c r="A2451" s="3" t="s">
        <v>1041</v>
      </c>
      <c r="B2451" s="3" t="s">
        <v>1042</v>
      </c>
      <c r="C2451" s="3" t="s">
        <v>3700</v>
      </c>
      <c r="D2451" s="3" t="s">
        <v>3701</v>
      </c>
      <c r="E2451" s="4" t="s">
        <v>1225</v>
      </c>
      <c r="F2451" s="3" t="s">
        <v>1241</v>
      </c>
      <c r="G2451" s="3" t="s">
        <v>1870</v>
      </c>
      <c r="H2451" s="3" t="s">
        <v>1020</v>
      </c>
      <c r="I2451" s="3" t="s">
        <v>1021</v>
      </c>
      <c r="J2451" s="3" t="s">
        <v>1022</v>
      </c>
      <c r="K2451" s="3" t="s">
        <v>1039</v>
      </c>
      <c r="L2451" s="5">
        <v>7.5</v>
      </c>
      <c r="M2451" s="4">
        <v>3</v>
      </c>
      <c r="N2451" s="5">
        <v>19.074999974999997</v>
      </c>
      <c r="O2451" s="5">
        <v>6.3583333249999994</v>
      </c>
      <c r="P2451" s="4">
        <v>1712</v>
      </c>
      <c r="Q2451" s="6">
        <v>0.17523364485981299</v>
      </c>
      <c r="R2451" s="7">
        <v>1.87575934579439</v>
      </c>
      <c r="S2451" s="6">
        <v>0</v>
      </c>
      <c r="T2451" s="5">
        <v>0</v>
      </c>
      <c r="U2451" s="5">
        <v>0</v>
      </c>
      <c r="V2451" s="5">
        <f t="shared" si="46"/>
        <v>19.074999974999997</v>
      </c>
      <c r="W2451" s="4">
        <v>0</v>
      </c>
    </row>
    <row r="2452" spans="1:23" x14ac:dyDescent="0.25">
      <c r="A2452" s="3" t="s">
        <v>1041</v>
      </c>
      <c r="B2452" s="3" t="s">
        <v>1042</v>
      </c>
      <c r="C2452" s="3" t="s">
        <v>3702</v>
      </c>
      <c r="D2452" s="3" t="s">
        <v>3703</v>
      </c>
      <c r="E2452" s="4" t="s">
        <v>1225</v>
      </c>
      <c r="F2452" s="3" t="s">
        <v>1241</v>
      </c>
      <c r="G2452" s="3" t="s">
        <v>2793</v>
      </c>
      <c r="H2452" s="3" t="s">
        <v>1020</v>
      </c>
      <c r="I2452" s="3" t="s">
        <v>1021</v>
      </c>
      <c r="J2452" s="3" t="s">
        <v>1022</v>
      </c>
      <c r="K2452" s="3" t="s">
        <v>1039</v>
      </c>
      <c r="L2452" s="5">
        <v>7.5</v>
      </c>
      <c r="M2452" s="4">
        <v>8</v>
      </c>
      <c r="N2452" s="5">
        <v>23.662500000000001</v>
      </c>
      <c r="O2452" s="5">
        <v>2.9578125000000002</v>
      </c>
      <c r="P2452" s="4">
        <v>694</v>
      </c>
      <c r="Q2452" s="6">
        <v>1.15273775216138</v>
      </c>
      <c r="R2452" s="7">
        <v>2.7723342939481301</v>
      </c>
      <c r="S2452" s="6">
        <v>0</v>
      </c>
      <c r="T2452" s="5">
        <v>0</v>
      </c>
      <c r="U2452" s="5">
        <v>0</v>
      </c>
      <c r="V2452" s="5">
        <f t="shared" si="46"/>
        <v>23.662500000000001</v>
      </c>
      <c r="W2452" s="4">
        <v>0</v>
      </c>
    </row>
    <row r="2453" spans="1:23" x14ac:dyDescent="0.25">
      <c r="A2453" s="3" t="s">
        <v>1041</v>
      </c>
      <c r="B2453" s="3" t="s">
        <v>1042</v>
      </c>
      <c r="C2453" s="3" t="s">
        <v>3704</v>
      </c>
      <c r="D2453" s="3" t="s">
        <v>3705</v>
      </c>
      <c r="E2453" s="4" t="s">
        <v>1026</v>
      </c>
      <c r="F2453" s="3" t="s">
        <v>1241</v>
      </c>
      <c r="G2453" s="3" t="s">
        <v>3706</v>
      </c>
      <c r="H2453" s="3" t="s">
        <v>3707</v>
      </c>
      <c r="I2453" s="3" t="s">
        <v>1047</v>
      </c>
      <c r="J2453" s="3" t="s">
        <v>1022</v>
      </c>
      <c r="K2453" s="3" t="s">
        <v>1025</v>
      </c>
      <c r="L2453" s="5">
        <v>7.5</v>
      </c>
      <c r="M2453" s="4">
        <v>5</v>
      </c>
      <c r="N2453" s="5">
        <v>26.637499999999999</v>
      </c>
      <c r="O2453" s="5">
        <v>5.3274999999999997</v>
      </c>
      <c r="P2453" s="4">
        <v>93</v>
      </c>
      <c r="Q2453" s="6">
        <v>5.3763440860215104</v>
      </c>
      <c r="R2453" s="7">
        <v>1.7301075268817201</v>
      </c>
      <c r="S2453" s="6">
        <v>0</v>
      </c>
      <c r="T2453" s="5">
        <v>0</v>
      </c>
      <c r="U2453" s="5">
        <v>0</v>
      </c>
      <c r="V2453" s="5">
        <f t="shared" si="46"/>
        <v>26.637499999999999</v>
      </c>
      <c r="W2453" s="4">
        <v>0</v>
      </c>
    </row>
    <row r="2454" spans="1:23" x14ac:dyDescent="0.25">
      <c r="A2454" s="3" t="s">
        <v>1041</v>
      </c>
      <c r="B2454" s="3" t="s">
        <v>1042</v>
      </c>
      <c r="C2454" s="3" t="s">
        <v>3708</v>
      </c>
      <c r="D2454" s="3" t="s">
        <v>3709</v>
      </c>
      <c r="E2454" s="4" t="s">
        <v>1225</v>
      </c>
      <c r="F2454" s="3" t="s">
        <v>1241</v>
      </c>
      <c r="G2454" s="3" t="s">
        <v>2691</v>
      </c>
      <c r="H2454" s="3" t="s">
        <v>1020</v>
      </c>
      <c r="I2454" s="3" t="s">
        <v>1021</v>
      </c>
      <c r="J2454" s="3" t="s">
        <v>1022</v>
      </c>
      <c r="K2454" s="3" t="s">
        <v>1039</v>
      </c>
      <c r="L2454" s="5">
        <v>7.5</v>
      </c>
      <c r="M2454" s="4">
        <v>25</v>
      </c>
      <c r="N2454" s="5">
        <v>27.137499999999999</v>
      </c>
      <c r="O2454" s="5">
        <v>1.0854999999999999</v>
      </c>
      <c r="P2454" s="4">
        <v>4688</v>
      </c>
      <c r="Q2454" s="6">
        <v>0.53327645051194505</v>
      </c>
      <c r="R2454" s="7">
        <v>1.9820819112628001</v>
      </c>
      <c r="S2454" s="6">
        <v>0</v>
      </c>
      <c r="T2454" s="5">
        <v>0</v>
      </c>
      <c r="U2454" s="5">
        <v>0</v>
      </c>
      <c r="V2454" s="5">
        <f t="shared" si="46"/>
        <v>27.137499999999999</v>
      </c>
      <c r="W2454" s="4">
        <v>0</v>
      </c>
    </row>
    <row r="2455" spans="1:23" x14ac:dyDescent="0.25">
      <c r="A2455" s="3" t="s">
        <v>1041</v>
      </c>
      <c r="B2455" s="3" t="s">
        <v>1042</v>
      </c>
      <c r="C2455" s="3" t="s">
        <v>3710</v>
      </c>
      <c r="D2455" s="3" t="s">
        <v>3711</v>
      </c>
      <c r="E2455" s="4" t="s">
        <v>1225</v>
      </c>
      <c r="F2455" s="3" t="s">
        <v>1241</v>
      </c>
      <c r="G2455" s="3" t="s">
        <v>1422</v>
      </c>
      <c r="H2455" s="3" t="s">
        <v>1020</v>
      </c>
      <c r="I2455" s="3" t="s">
        <v>1021</v>
      </c>
      <c r="J2455" s="3" t="s">
        <v>1022</v>
      </c>
      <c r="K2455" s="3" t="s">
        <v>1039</v>
      </c>
      <c r="L2455" s="5">
        <v>7.5</v>
      </c>
      <c r="M2455" s="4">
        <v>10</v>
      </c>
      <c r="N2455" s="5">
        <v>30.462499999999999</v>
      </c>
      <c r="O2455" s="5">
        <v>3.0462500000000001</v>
      </c>
      <c r="P2455" s="4">
        <v>10592</v>
      </c>
      <c r="Q2455" s="6">
        <v>9.4410876132930491E-2</v>
      </c>
      <c r="R2455" s="7">
        <v>1.40990370090634</v>
      </c>
      <c r="S2455" s="6">
        <v>0</v>
      </c>
      <c r="T2455" s="5">
        <v>0</v>
      </c>
      <c r="U2455" s="5">
        <v>0</v>
      </c>
      <c r="V2455" s="5">
        <f t="shared" si="46"/>
        <v>30.462499999999999</v>
      </c>
      <c r="W2455" s="4">
        <v>0</v>
      </c>
    </row>
    <row r="2456" spans="1:23" x14ac:dyDescent="0.25">
      <c r="A2456" s="3" t="s">
        <v>1041</v>
      </c>
      <c r="B2456" s="3" t="s">
        <v>1042</v>
      </c>
      <c r="C2456" s="3" t="s">
        <v>3712</v>
      </c>
      <c r="D2456" s="3" t="s">
        <v>3713</v>
      </c>
      <c r="E2456" s="4" t="s">
        <v>1026</v>
      </c>
      <c r="F2456" s="3" t="s">
        <v>1241</v>
      </c>
      <c r="G2456" s="3" t="s">
        <v>301</v>
      </c>
      <c r="H2456" s="3" t="s">
        <v>1020</v>
      </c>
      <c r="I2456" s="3" t="s">
        <v>1047</v>
      </c>
      <c r="J2456" s="3" t="s">
        <v>1022</v>
      </c>
      <c r="K2456" s="3" t="s">
        <v>1039</v>
      </c>
      <c r="L2456" s="5">
        <v>7.5</v>
      </c>
      <c r="M2456" s="4">
        <v>20</v>
      </c>
      <c r="N2456" s="5">
        <v>31.462499999999999</v>
      </c>
      <c r="O2456" s="5">
        <v>1.5731250000000001</v>
      </c>
      <c r="P2456" s="4">
        <v>737</v>
      </c>
      <c r="Q2456" s="6">
        <v>2.7137042062415202</v>
      </c>
      <c r="R2456" s="7">
        <v>3.45834464043419</v>
      </c>
      <c r="S2456" s="6">
        <v>0</v>
      </c>
      <c r="T2456" s="5">
        <v>0</v>
      </c>
      <c r="U2456" s="5">
        <v>0</v>
      </c>
      <c r="V2456" s="5">
        <f t="shared" si="46"/>
        <v>31.462499999999999</v>
      </c>
      <c r="W2456" s="4">
        <v>0</v>
      </c>
    </row>
    <row r="2457" spans="1:23" x14ac:dyDescent="0.25">
      <c r="A2457" s="3" t="s">
        <v>1041</v>
      </c>
      <c r="B2457" s="3" t="s">
        <v>1042</v>
      </c>
      <c r="C2457" s="3" t="s">
        <v>3714</v>
      </c>
      <c r="D2457" s="3" t="s">
        <v>3715</v>
      </c>
      <c r="E2457" s="4" t="s">
        <v>1225</v>
      </c>
      <c r="F2457" s="3" t="s">
        <v>1241</v>
      </c>
      <c r="G2457" s="3" t="s">
        <v>3706</v>
      </c>
      <c r="H2457" s="3" t="s">
        <v>1020</v>
      </c>
      <c r="I2457" s="3" t="s">
        <v>1021</v>
      </c>
      <c r="J2457" s="3" t="s">
        <v>1022</v>
      </c>
      <c r="K2457" s="3" t="s">
        <v>1039</v>
      </c>
      <c r="L2457" s="5">
        <v>7.5</v>
      </c>
      <c r="M2457" s="4">
        <v>135</v>
      </c>
      <c r="N2457" s="5">
        <v>36.824999624999997</v>
      </c>
      <c r="O2457" s="5">
        <v>0.272777775</v>
      </c>
      <c r="P2457" s="4">
        <v>157286</v>
      </c>
      <c r="Q2457" s="6">
        <v>8.5830906755845995E-2</v>
      </c>
      <c r="R2457" s="7">
        <v>2.04337448978294</v>
      </c>
      <c r="S2457" s="6">
        <v>0</v>
      </c>
      <c r="T2457" s="5">
        <v>0</v>
      </c>
      <c r="U2457" s="5">
        <v>0</v>
      </c>
      <c r="V2457" s="5">
        <f t="shared" si="46"/>
        <v>36.824999624999997</v>
      </c>
      <c r="W2457" s="4">
        <v>0</v>
      </c>
    </row>
    <row r="2458" spans="1:23" x14ac:dyDescent="0.25">
      <c r="A2458" s="3" t="s">
        <v>1041</v>
      </c>
      <c r="B2458" s="3" t="s">
        <v>1042</v>
      </c>
      <c r="C2458" s="3" t="s">
        <v>3716</v>
      </c>
      <c r="D2458" s="3" t="s">
        <v>3717</v>
      </c>
      <c r="E2458" s="4" t="s">
        <v>1026</v>
      </c>
      <c r="F2458" s="3" t="s">
        <v>1241</v>
      </c>
      <c r="G2458" s="3" t="s">
        <v>3706</v>
      </c>
      <c r="H2458" s="3" t="s">
        <v>3707</v>
      </c>
      <c r="I2458" s="3" t="s">
        <v>1047</v>
      </c>
      <c r="J2458" s="3" t="s">
        <v>1022</v>
      </c>
      <c r="K2458" s="3" t="s">
        <v>1025</v>
      </c>
      <c r="L2458" s="5">
        <v>7.5</v>
      </c>
      <c r="M2458" s="4">
        <v>8</v>
      </c>
      <c r="N2458" s="5">
        <v>46.612499999999997</v>
      </c>
      <c r="O2458" s="5">
        <v>5.8265624999999996</v>
      </c>
      <c r="P2458" s="4">
        <v>3896</v>
      </c>
      <c r="Q2458" s="6">
        <v>0.205338809034908</v>
      </c>
      <c r="R2458" s="7">
        <v>2.7421201232032901</v>
      </c>
      <c r="S2458" s="6">
        <v>0</v>
      </c>
      <c r="T2458" s="5">
        <v>0</v>
      </c>
      <c r="U2458" s="5">
        <v>0</v>
      </c>
      <c r="V2458" s="5">
        <f t="shared" si="46"/>
        <v>46.612499999999997</v>
      </c>
      <c r="W2458" s="4">
        <v>0</v>
      </c>
    </row>
    <row r="2459" spans="1:23" x14ac:dyDescent="0.25">
      <c r="A2459" s="3" t="s">
        <v>1041</v>
      </c>
      <c r="B2459" s="3" t="s">
        <v>1042</v>
      </c>
      <c r="C2459" s="3" t="s">
        <v>3718</v>
      </c>
      <c r="D2459" s="3" t="s">
        <v>3719</v>
      </c>
      <c r="E2459" s="4" t="s">
        <v>1225</v>
      </c>
      <c r="F2459" s="3" t="s">
        <v>1241</v>
      </c>
      <c r="G2459" s="3" t="s">
        <v>2802</v>
      </c>
      <c r="H2459" s="3" t="s">
        <v>1020</v>
      </c>
      <c r="I2459" s="3" t="s">
        <v>1021</v>
      </c>
      <c r="J2459" s="3" t="s">
        <v>1022</v>
      </c>
      <c r="K2459" s="3" t="s">
        <v>1039</v>
      </c>
      <c r="L2459" s="5">
        <v>7.5</v>
      </c>
      <c r="M2459" s="4">
        <v>44</v>
      </c>
      <c r="N2459" s="5">
        <v>67.375</v>
      </c>
      <c r="O2459" s="5">
        <v>1.53125</v>
      </c>
      <c r="P2459" s="4">
        <v>920</v>
      </c>
      <c r="Q2459" s="6">
        <v>4.7826086956521703</v>
      </c>
      <c r="R2459" s="7">
        <v>2.60728260869565</v>
      </c>
      <c r="S2459" s="6">
        <v>0</v>
      </c>
      <c r="T2459" s="5">
        <v>0</v>
      </c>
      <c r="U2459" s="5">
        <v>0</v>
      </c>
      <c r="V2459" s="5">
        <f t="shared" si="46"/>
        <v>67.375</v>
      </c>
      <c r="W2459" s="4">
        <v>0</v>
      </c>
    </row>
    <row r="2460" spans="1:23" x14ac:dyDescent="0.25">
      <c r="A2460" s="3" t="s">
        <v>1041</v>
      </c>
      <c r="B2460" s="3" t="s">
        <v>1042</v>
      </c>
      <c r="C2460" s="3" t="s">
        <v>3720</v>
      </c>
      <c r="D2460" s="3" t="s">
        <v>3721</v>
      </c>
      <c r="E2460" s="4" t="s">
        <v>1225</v>
      </c>
      <c r="F2460" s="3" t="s">
        <v>1241</v>
      </c>
      <c r="G2460" s="3" t="s">
        <v>2100</v>
      </c>
      <c r="H2460" s="3" t="s">
        <v>1020</v>
      </c>
      <c r="I2460" s="3" t="s">
        <v>1021</v>
      </c>
      <c r="J2460" s="3" t="s">
        <v>1022</v>
      </c>
      <c r="K2460" s="3" t="s">
        <v>1039</v>
      </c>
      <c r="L2460" s="5">
        <v>7.5</v>
      </c>
      <c r="M2460" s="4">
        <v>48</v>
      </c>
      <c r="N2460" s="5">
        <v>90.012499800000001</v>
      </c>
      <c r="O2460" s="5">
        <v>1.8752604124999999</v>
      </c>
      <c r="P2460" s="4">
        <v>24600</v>
      </c>
      <c r="Q2460" s="6">
        <v>0.19512195121951201</v>
      </c>
      <c r="R2460" s="7">
        <v>1.2768983739837401</v>
      </c>
      <c r="S2460" s="6">
        <v>0</v>
      </c>
      <c r="T2460" s="5">
        <v>0</v>
      </c>
      <c r="U2460" s="5">
        <v>0</v>
      </c>
      <c r="V2460" s="5">
        <f t="shared" si="46"/>
        <v>90.012499800000001</v>
      </c>
      <c r="W2460" s="4">
        <v>0</v>
      </c>
    </row>
    <row r="2461" spans="1:23" x14ac:dyDescent="0.25">
      <c r="A2461" s="3" t="s">
        <v>1041</v>
      </c>
      <c r="B2461" s="3" t="s">
        <v>1042</v>
      </c>
      <c r="C2461" s="3" t="s">
        <v>3722</v>
      </c>
      <c r="D2461" s="3" t="s">
        <v>3723</v>
      </c>
      <c r="E2461" s="4" t="s">
        <v>1225</v>
      </c>
      <c r="F2461" s="3" t="s">
        <v>1241</v>
      </c>
      <c r="G2461" s="3" t="s">
        <v>1611</v>
      </c>
      <c r="H2461" s="3" t="s">
        <v>1020</v>
      </c>
      <c r="I2461" s="3" t="s">
        <v>1021</v>
      </c>
      <c r="J2461" s="3" t="s">
        <v>1022</v>
      </c>
      <c r="K2461" s="3" t="s">
        <v>1039</v>
      </c>
      <c r="L2461" s="5">
        <v>7.5</v>
      </c>
      <c r="M2461" s="4">
        <v>420</v>
      </c>
      <c r="N2461" s="5">
        <v>94.537495500000006</v>
      </c>
      <c r="O2461" s="5">
        <v>0.22508927500000001</v>
      </c>
      <c r="P2461" s="4">
        <v>59749</v>
      </c>
      <c r="Q2461" s="6">
        <v>0.70294063498970694</v>
      </c>
      <c r="R2461" s="7">
        <v>2.6313026159433601</v>
      </c>
      <c r="S2461" s="6">
        <v>0</v>
      </c>
      <c r="T2461" s="5">
        <v>0</v>
      </c>
      <c r="U2461" s="5">
        <v>0</v>
      </c>
      <c r="V2461" s="5">
        <f t="shared" si="46"/>
        <v>94.537495500000006</v>
      </c>
      <c r="W2461" s="4">
        <v>0</v>
      </c>
    </row>
    <row r="2462" spans="1:23" x14ac:dyDescent="0.25">
      <c r="A2462" s="3" t="s">
        <v>1041</v>
      </c>
      <c r="B2462" s="3" t="s">
        <v>1042</v>
      </c>
      <c r="C2462" s="3" t="s">
        <v>3724</v>
      </c>
      <c r="D2462" s="3" t="s">
        <v>3725</v>
      </c>
      <c r="E2462" s="4" t="s">
        <v>1225</v>
      </c>
      <c r="F2462" s="3" t="s">
        <v>1241</v>
      </c>
      <c r="G2462" s="3" t="s">
        <v>795</v>
      </c>
      <c r="H2462" s="3" t="s">
        <v>1020</v>
      </c>
      <c r="I2462" s="3" t="s">
        <v>1021</v>
      </c>
      <c r="J2462" s="3" t="s">
        <v>1022</v>
      </c>
      <c r="K2462" s="3" t="s">
        <v>1039</v>
      </c>
      <c r="L2462" s="5">
        <v>7.5</v>
      </c>
      <c r="M2462" s="4">
        <v>33</v>
      </c>
      <c r="N2462" s="5">
        <v>131.33749983749999</v>
      </c>
      <c r="O2462" s="5">
        <v>3.9799242374999997</v>
      </c>
      <c r="P2462" s="4">
        <v>27161</v>
      </c>
      <c r="Q2462" s="6">
        <v>0.12149773572401601</v>
      </c>
      <c r="R2462" s="7">
        <v>1.1402415227716201</v>
      </c>
      <c r="S2462" s="6">
        <v>0</v>
      </c>
      <c r="T2462" s="5">
        <v>0</v>
      </c>
      <c r="U2462" s="5">
        <v>0</v>
      </c>
      <c r="V2462" s="5">
        <f t="shared" si="46"/>
        <v>131.33749983749999</v>
      </c>
      <c r="W2462" s="4">
        <v>0</v>
      </c>
    </row>
    <row r="2463" spans="1:23" x14ac:dyDescent="0.25">
      <c r="A2463" s="3" t="s">
        <v>1041</v>
      </c>
      <c r="B2463" s="3" t="s">
        <v>1042</v>
      </c>
      <c r="C2463" s="3" t="s">
        <v>3726</v>
      </c>
      <c r="D2463" s="3" t="s">
        <v>3727</v>
      </c>
      <c r="E2463" s="4" t="s">
        <v>1026</v>
      </c>
      <c r="F2463" s="3" t="s">
        <v>1241</v>
      </c>
      <c r="G2463" s="3" t="s">
        <v>3706</v>
      </c>
      <c r="H2463" s="3" t="s">
        <v>3707</v>
      </c>
      <c r="I2463" s="3" t="s">
        <v>1243</v>
      </c>
      <c r="J2463" s="3" t="s">
        <v>1022</v>
      </c>
      <c r="K2463" s="3" t="s">
        <v>1025</v>
      </c>
      <c r="L2463" s="5">
        <v>7.5</v>
      </c>
      <c r="M2463" s="4">
        <v>36</v>
      </c>
      <c r="N2463" s="5">
        <v>212.49999989999998</v>
      </c>
      <c r="O2463" s="5">
        <v>5.9027777749999997</v>
      </c>
      <c r="P2463" s="4">
        <v>1646</v>
      </c>
      <c r="Q2463" s="6">
        <v>2.1871202916160399</v>
      </c>
      <c r="R2463" s="7">
        <v>2.2685905224787399</v>
      </c>
      <c r="S2463" s="6">
        <v>0</v>
      </c>
      <c r="T2463" s="5">
        <v>0</v>
      </c>
      <c r="U2463" s="5">
        <v>0</v>
      </c>
      <c r="V2463" s="5">
        <f t="shared" si="46"/>
        <v>212.49999989999998</v>
      </c>
      <c r="W2463" s="4">
        <v>0</v>
      </c>
    </row>
    <row r="2464" spans="1:23" x14ac:dyDescent="0.25">
      <c r="A2464" s="3" t="s">
        <v>1041</v>
      </c>
      <c r="B2464" s="3" t="s">
        <v>1042</v>
      </c>
      <c r="C2464" s="3" t="s">
        <v>3728</v>
      </c>
      <c r="D2464" s="3" t="s">
        <v>3729</v>
      </c>
      <c r="E2464" s="4" t="s">
        <v>1026</v>
      </c>
      <c r="F2464" s="3" t="s">
        <v>1241</v>
      </c>
      <c r="G2464" s="3" t="s">
        <v>301</v>
      </c>
      <c r="H2464" s="3" t="s">
        <v>1020</v>
      </c>
      <c r="I2464" s="3" t="s">
        <v>1047</v>
      </c>
      <c r="J2464" s="3" t="s">
        <v>1022</v>
      </c>
      <c r="K2464" s="3" t="s">
        <v>1039</v>
      </c>
      <c r="L2464" s="5">
        <v>7.5</v>
      </c>
      <c r="M2464" s="4">
        <v>139</v>
      </c>
      <c r="N2464" s="5">
        <v>241.79999891250003</v>
      </c>
      <c r="O2464" s="5">
        <v>1.7395683375000002</v>
      </c>
      <c r="P2464" s="4">
        <v>5792</v>
      </c>
      <c r="Q2464" s="6">
        <v>2.3998618784530401</v>
      </c>
      <c r="R2464" s="7">
        <v>3.75595649171271</v>
      </c>
      <c r="S2464" s="6">
        <v>0</v>
      </c>
      <c r="T2464" s="5">
        <v>0</v>
      </c>
      <c r="U2464" s="5">
        <v>0</v>
      </c>
      <c r="V2464" s="5">
        <f t="shared" si="46"/>
        <v>241.79999891250003</v>
      </c>
      <c r="W2464" s="4">
        <v>0</v>
      </c>
    </row>
    <row r="2465" spans="1:24" x14ac:dyDescent="0.25">
      <c r="A2465" s="3" t="s">
        <v>1041</v>
      </c>
      <c r="B2465" s="3" t="s">
        <v>1042</v>
      </c>
      <c r="C2465" s="3" t="s">
        <v>3730</v>
      </c>
      <c r="D2465" s="3" t="s">
        <v>3731</v>
      </c>
      <c r="E2465" s="4" t="s">
        <v>1026</v>
      </c>
      <c r="F2465" s="3" t="s">
        <v>1241</v>
      </c>
      <c r="G2465" s="3" t="s">
        <v>3706</v>
      </c>
      <c r="H2465" s="3" t="s">
        <v>3707</v>
      </c>
      <c r="I2465" s="3" t="s">
        <v>1047</v>
      </c>
      <c r="J2465" s="3" t="s">
        <v>1022</v>
      </c>
      <c r="K2465" s="3" t="s">
        <v>1025</v>
      </c>
      <c r="L2465" s="5">
        <v>7.5</v>
      </c>
      <c r="M2465" s="4">
        <v>111</v>
      </c>
      <c r="N2465" s="5">
        <v>669.08749968749999</v>
      </c>
      <c r="O2465" s="5">
        <v>6.0278153124999996</v>
      </c>
      <c r="P2465" s="4">
        <v>20491</v>
      </c>
      <c r="Q2465" s="6">
        <v>0.54170123468840004</v>
      </c>
      <c r="R2465" s="7">
        <v>1.84931921331316</v>
      </c>
      <c r="S2465" s="6">
        <v>0</v>
      </c>
      <c r="T2465" s="5">
        <v>0</v>
      </c>
      <c r="U2465" s="5">
        <v>0</v>
      </c>
      <c r="V2465" s="5">
        <f t="shared" si="46"/>
        <v>669.08749968749999</v>
      </c>
      <c r="W2465" s="4">
        <v>0</v>
      </c>
    </row>
    <row r="2466" spans="1:24" x14ac:dyDescent="0.25">
      <c r="A2466" s="3"/>
      <c r="B2466" s="3"/>
      <c r="C2466" s="3"/>
      <c r="D2466" s="3"/>
      <c r="E2466" s="4"/>
      <c r="F2466" s="3"/>
      <c r="G2466" s="3"/>
      <c r="H2466" s="3"/>
      <c r="I2466" s="3"/>
      <c r="J2466" s="3"/>
      <c r="K2466" s="3"/>
      <c r="L2466" s="5"/>
      <c r="M2466" s="4"/>
      <c r="N2466" s="5"/>
      <c r="O2466" s="5"/>
      <c r="P2466" s="4"/>
      <c r="Q2466" s="6"/>
      <c r="R2466" s="7"/>
      <c r="S2466" s="6"/>
      <c r="T2466" s="5"/>
      <c r="U2466" s="5"/>
      <c r="V2466" s="5"/>
      <c r="W2466" s="4"/>
      <c r="X2466" s="5"/>
    </row>
    <row r="2467" spans="1:24" x14ac:dyDescent="0.25">
      <c r="A2467" s="3"/>
      <c r="B2467" s="3"/>
      <c r="C2467" s="3"/>
      <c r="D2467" s="3"/>
      <c r="E2467" s="4"/>
      <c r="F2467" s="3"/>
      <c r="G2467" s="3"/>
      <c r="H2467" s="3"/>
      <c r="I2467" s="3"/>
      <c r="J2467" s="3"/>
      <c r="K2467" s="3"/>
      <c r="L2467" s="5"/>
      <c r="M2467" s="4"/>
      <c r="N2467" s="5"/>
      <c r="O2467" s="5"/>
      <c r="P2467" s="4"/>
      <c r="Q2467" s="6"/>
      <c r="R2467" s="7"/>
      <c r="S2467" s="6"/>
      <c r="T2467" s="5"/>
      <c r="U2467" s="5"/>
      <c r="V2467" s="5"/>
      <c r="W2467" s="4"/>
    </row>
    <row r="2468" spans="1:24" x14ac:dyDescent="0.25">
      <c r="A2468" s="3"/>
      <c r="B2468" s="3"/>
      <c r="C2468" s="3"/>
      <c r="D2468" s="3"/>
      <c r="E2468" s="4"/>
      <c r="F2468" s="3"/>
      <c r="G2468" s="3"/>
      <c r="H2468" s="3"/>
      <c r="I2468" s="3"/>
      <c r="J2468" s="3"/>
      <c r="K2468" s="3"/>
      <c r="L2468" s="5"/>
      <c r="M2468" s="4"/>
      <c r="N2468" s="5"/>
      <c r="O2468" s="5"/>
      <c r="P2468" s="4"/>
      <c r="Q2468" s="6"/>
      <c r="R2468" s="7"/>
      <c r="S2468" s="6"/>
      <c r="T2468" s="5"/>
      <c r="U2468" s="5"/>
      <c r="V2468" s="5"/>
      <c r="W2468" s="4"/>
    </row>
    <row r="2469" spans="1:24" x14ac:dyDescent="0.25">
      <c r="A2469" s="3"/>
      <c r="B2469" s="3"/>
      <c r="C2469" s="3"/>
      <c r="D2469" s="3"/>
      <c r="E2469" s="4"/>
      <c r="F2469" s="3"/>
      <c r="G2469" s="3"/>
      <c r="H2469" s="3"/>
      <c r="I2469" s="3"/>
      <c r="J2469" s="3"/>
      <c r="K2469" s="3"/>
      <c r="L2469" s="5"/>
      <c r="M2469" s="4"/>
      <c r="N2469" s="5"/>
      <c r="O2469" s="5"/>
      <c r="P2469" s="4"/>
      <c r="Q2469" s="6"/>
      <c r="R2469" s="7"/>
      <c r="S2469" s="6"/>
      <c r="T2469" s="5"/>
      <c r="U2469" s="5"/>
      <c r="V2469" s="5"/>
      <c r="W2469" s="4"/>
    </row>
    <row r="2470" spans="1:24" x14ac:dyDescent="0.25">
      <c r="A2470" s="3"/>
      <c r="B2470" s="3"/>
      <c r="C2470" s="3"/>
      <c r="D2470" s="3"/>
      <c r="E2470" s="4"/>
      <c r="F2470" s="3"/>
      <c r="G2470" s="3"/>
      <c r="H2470" s="3"/>
      <c r="I2470" s="3"/>
      <c r="J2470" s="3"/>
      <c r="K2470" s="3"/>
      <c r="L2470" s="5"/>
      <c r="M2470" s="4"/>
      <c r="N2470" s="5"/>
      <c r="O2470" s="5"/>
      <c r="P2470" s="4"/>
      <c r="Q2470" s="6"/>
      <c r="R2470" s="7"/>
      <c r="S2470" s="6"/>
      <c r="T2470" s="5"/>
      <c r="U2470" s="5"/>
      <c r="V2470" s="5"/>
      <c r="W2470" s="4"/>
    </row>
    <row r="2471" spans="1:24" x14ac:dyDescent="0.25">
      <c r="A2471" s="3"/>
      <c r="B2471" s="3"/>
      <c r="C2471" s="3"/>
      <c r="D2471" s="3"/>
      <c r="E2471" s="4"/>
      <c r="F2471" s="3"/>
      <c r="G2471" s="3"/>
      <c r="H2471" s="3"/>
      <c r="I2471" s="3"/>
      <c r="J2471" s="3"/>
      <c r="K2471" s="3"/>
      <c r="L2471" s="5"/>
      <c r="M2471" s="4"/>
      <c r="N2471" s="5"/>
      <c r="O2471" s="5"/>
      <c r="P2471" s="4"/>
      <c r="Q2471" s="6"/>
      <c r="R2471" s="7"/>
      <c r="S2471" s="6"/>
      <c r="T2471" s="5"/>
      <c r="U2471" s="5"/>
      <c r="V2471" s="5"/>
      <c r="W2471" s="4"/>
    </row>
    <row r="2472" spans="1:24" x14ac:dyDescent="0.25">
      <c r="A2472" s="3"/>
      <c r="B2472" s="3"/>
      <c r="C2472" s="3"/>
      <c r="D2472" s="3"/>
      <c r="E2472" s="4"/>
      <c r="F2472" s="3"/>
      <c r="G2472" s="3"/>
      <c r="H2472" s="3"/>
      <c r="I2472" s="3"/>
      <c r="J2472" s="3"/>
      <c r="K2472" s="3"/>
      <c r="L2472" s="5"/>
      <c r="M2472" s="4"/>
      <c r="N2472" s="5"/>
      <c r="O2472" s="5"/>
      <c r="P2472" s="4"/>
      <c r="Q2472" s="6"/>
      <c r="R2472" s="7"/>
      <c r="S2472" s="6"/>
      <c r="T2472" s="5"/>
      <c r="U2472" s="5"/>
      <c r="V2472" s="5"/>
      <c r="W2472" s="4"/>
    </row>
    <row r="2473" spans="1:24" x14ac:dyDescent="0.25">
      <c r="A2473" s="3"/>
      <c r="B2473" s="3"/>
      <c r="C2473" s="3"/>
      <c r="D2473" s="3"/>
      <c r="E2473" s="4"/>
      <c r="F2473" s="3"/>
      <c r="G2473" s="3"/>
      <c r="H2473" s="3"/>
      <c r="I2473" s="3"/>
      <c r="J2473" s="3"/>
      <c r="K2473" s="3"/>
      <c r="L2473" s="5"/>
      <c r="M2473" s="4"/>
      <c r="N2473" s="5"/>
      <c r="O2473" s="5"/>
      <c r="P2473" s="4"/>
      <c r="Q2473" s="6"/>
      <c r="R2473" s="7"/>
      <c r="S2473" s="6"/>
      <c r="T2473" s="5"/>
      <c r="U2473" s="5"/>
      <c r="V2473" s="5"/>
      <c r="W2473" s="4"/>
    </row>
    <row r="2474" spans="1:24" x14ac:dyDescent="0.25">
      <c r="A2474" s="3"/>
      <c r="B2474" s="3"/>
      <c r="C2474" s="3"/>
      <c r="D2474" s="3"/>
      <c r="E2474" s="4"/>
      <c r="F2474" s="3"/>
      <c r="G2474" s="3"/>
      <c r="H2474" s="3"/>
      <c r="I2474" s="3"/>
      <c r="J2474" s="3"/>
      <c r="K2474" s="3"/>
      <c r="L2474" s="5"/>
      <c r="M2474" s="4"/>
      <c r="N2474" s="5"/>
      <c r="O2474" s="5"/>
      <c r="P2474" s="4"/>
      <c r="Q2474" s="6"/>
      <c r="R2474" s="7"/>
      <c r="S2474" s="6"/>
      <c r="T2474" s="5"/>
      <c r="U2474" s="5"/>
      <c r="V2474" s="5"/>
      <c r="W2474" s="4"/>
    </row>
    <row r="2475" spans="1:24" x14ac:dyDescent="0.25">
      <c r="A2475" s="3"/>
      <c r="B2475" s="3"/>
      <c r="C2475" s="3"/>
      <c r="D2475" s="3"/>
      <c r="E2475" s="4"/>
      <c r="F2475" s="3"/>
      <c r="G2475" s="3"/>
      <c r="H2475" s="3"/>
      <c r="I2475" s="3"/>
      <c r="J2475" s="3"/>
      <c r="K2475" s="3"/>
      <c r="L2475" s="5"/>
      <c r="M2475" s="4"/>
      <c r="N2475" s="5"/>
      <c r="O2475" s="5"/>
      <c r="P2475" s="4"/>
      <c r="Q2475" s="6"/>
      <c r="R2475" s="7"/>
      <c r="S2475" s="6"/>
      <c r="T2475" s="5"/>
      <c r="U2475" s="5"/>
      <c r="V2475" s="5"/>
      <c r="W2475" s="4"/>
    </row>
    <row r="2476" spans="1:24" x14ac:dyDescent="0.25">
      <c r="A2476" s="3"/>
      <c r="B2476" s="3"/>
      <c r="C2476" s="3"/>
      <c r="D2476" s="3"/>
      <c r="E2476" s="4"/>
      <c r="F2476" s="3"/>
      <c r="G2476" s="3"/>
      <c r="H2476" s="3"/>
      <c r="I2476" s="3"/>
      <c r="J2476" s="3"/>
      <c r="K2476" s="3"/>
      <c r="L2476" s="5"/>
      <c r="M2476" s="4"/>
      <c r="N2476" s="5"/>
      <c r="O2476" s="5"/>
      <c r="P2476" s="4"/>
      <c r="Q2476" s="6"/>
      <c r="R2476" s="7"/>
      <c r="S2476" s="6"/>
      <c r="T2476" s="5"/>
      <c r="U2476" s="5"/>
      <c r="V2476" s="5"/>
      <c r="W2476" s="4"/>
    </row>
    <row r="2477" spans="1:24" x14ac:dyDescent="0.25">
      <c r="A2477" s="3"/>
      <c r="B2477" s="3"/>
      <c r="C2477" s="3"/>
      <c r="D2477" s="3"/>
      <c r="E2477" s="4"/>
      <c r="F2477" s="3"/>
      <c r="G2477" s="3"/>
      <c r="H2477" s="3"/>
      <c r="I2477" s="3"/>
      <c r="J2477" s="3"/>
      <c r="K2477" s="3"/>
      <c r="L2477" s="5"/>
      <c r="M2477" s="4"/>
      <c r="N2477" s="5"/>
      <c r="O2477" s="5"/>
      <c r="P2477" s="4"/>
      <c r="Q2477" s="6"/>
      <c r="R2477" s="7"/>
      <c r="S2477" s="6"/>
      <c r="T2477" s="5"/>
      <c r="U2477" s="5"/>
      <c r="V2477" s="5"/>
      <c r="W2477" s="4"/>
    </row>
    <row r="2478" spans="1:24" x14ac:dyDescent="0.25">
      <c r="A2478" s="3"/>
      <c r="B2478" s="3"/>
      <c r="C2478" s="3"/>
      <c r="D2478" s="3"/>
      <c r="E2478" s="4"/>
      <c r="F2478" s="3"/>
      <c r="G2478" s="3"/>
      <c r="H2478" s="3"/>
      <c r="I2478" s="3"/>
      <c r="J2478" s="3"/>
      <c r="K2478" s="3"/>
      <c r="L2478" s="5"/>
      <c r="M2478" s="4"/>
      <c r="N2478" s="5"/>
      <c r="O2478" s="5"/>
      <c r="P2478" s="4"/>
      <c r="Q2478" s="6"/>
      <c r="R2478" s="7"/>
      <c r="S2478" s="6"/>
      <c r="T2478" s="5"/>
      <c r="U2478" s="5"/>
      <c r="V2478" s="5"/>
      <c r="W2478" s="4"/>
    </row>
    <row r="2479" spans="1:24" x14ac:dyDescent="0.25">
      <c r="A2479" s="3"/>
      <c r="B2479" s="3"/>
      <c r="C2479" s="3"/>
      <c r="D2479" s="3"/>
      <c r="E2479" s="4"/>
      <c r="F2479" s="3"/>
      <c r="G2479" s="3"/>
      <c r="H2479" s="3"/>
      <c r="I2479" s="3"/>
      <c r="J2479" s="3"/>
      <c r="K2479" s="3"/>
      <c r="L2479" s="5"/>
      <c r="M2479" s="4"/>
      <c r="N2479" s="5"/>
      <c r="O2479" s="5"/>
      <c r="P2479" s="4"/>
      <c r="Q2479" s="6"/>
      <c r="R2479" s="7"/>
      <c r="S2479" s="6"/>
      <c r="T2479" s="5"/>
      <c r="U2479" s="5"/>
      <c r="V2479" s="5"/>
      <c r="W2479" s="4"/>
    </row>
    <row r="2480" spans="1:24" x14ac:dyDescent="0.25">
      <c r="A2480" s="3"/>
      <c r="B2480" s="3"/>
      <c r="C2480" s="3"/>
      <c r="D2480" s="3"/>
      <c r="E2480" s="4"/>
      <c r="F2480" s="3"/>
      <c r="G2480" s="3"/>
      <c r="H2480" s="3"/>
      <c r="I2480" s="3"/>
      <c r="J2480" s="3"/>
      <c r="K2480" s="3"/>
      <c r="L2480" s="5"/>
      <c r="M2480" s="4"/>
      <c r="N2480" s="5"/>
      <c r="O2480" s="5"/>
      <c r="P2480" s="4"/>
      <c r="Q2480" s="6"/>
      <c r="R2480" s="7"/>
      <c r="S2480" s="6"/>
      <c r="T2480" s="5"/>
      <c r="U2480" s="5"/>
      <c r="V2480" s="5"/>
      <c r="W2480" s="4"/>
    </row>
    <row r="2481" spans="1:23" x14ac:dyDescent="0.25">
      <c r="A2481" s="3"/>
      <c r="B2481" s="3"/>
      <c r="C2481" s="3"/>
      <c r="D2481" s="3"/>
      <c r="E2481" s="4"/>
      <c r="F2481" s="3"/>
      <c r="G2481" s="3"/>
      <c r="H2481" s="3"/>
      <c r="I2481" s="3"/>
      <c r="J2481" s="3"/>
      <c r="K2481" s="3"/>
      <c r="L2481" s="5"/>
      <c r="M2481" s="4"/>
      <c r="N2481" s="5"/>
      <c r="O2481" s="5"/>
      <c r="P2481" s="4"/>
      <c r="Q2481" s="6"/>
      <c r="R2481" s="7"/>
      <c r="S2481" s="6"/>
      <c r="T2481" s="5"/>
      <c r="U2481" s="5"/>
      <c r="V2481" s="5"/>
      <c r="W2481" s="4"/>
    </row>
    <row r="2482" spans="1:23" x14ac:dyDescent="0.25">
      <c r="A2482" s="3"/>
      <c r="B2482" s="3"/>
      <c r="C2482" s="3"/>
      <c r="D2482" s="3"/>
      <c r="E2482" s="4"/>
      <c r="F2482" s="3"/>
      <c r="G2482" s="3"/>
      <c r="H2482" s="3"/>
      <c r="I2482" s="3"/>
      <c r="J2482" s="3"/>
      <c r="K2482" s="3"/>
      <c r="L2482" s="5"/>
      <c r="M2482" s="4"/>
      <c r="N2482" s="5"/>
      <c r="O2482" s="5"/>
      <c r="P2482" s="4"/>
      <c r="Q2482" s="6"/>
      <c r="R2482" s="7"/>
      <c r="S2482" s="6"/>
      <c r="T2482" s="5"/>
      <c r="U2482" s="5"/>
      <c r="V2482" s="5"/>
      <c r="W2482" s="4"/>
    </row>
    <row r="2483" spans="1:23" x14ac:dyDescent="0.25">
      <c r="A2483" s="3"/>
      <c r="B2483" s="3"/>
      <c r="C2483" s="3"/>
      <c r="D2483" s="3"/>
      <c r="E2483" s="4"/>
      <c r="F2483" s="3"/>
      <c r="G2483" s="3"/>
      <c r="H2483" s="3"/>
      <c r="I2483" s="3"/>
      <c r="J2483" s="3"/>
      <c r="K2483" s="3"/>
      <c r="L2483" s="5"/>
      <c r="M2483" s="4"/>
      <c r="N2483" s="5"/>
      <c r="O2483" s="5"/>
      <c r="P2483" s="4"/>
      <c r="Q2483" s="6"/>
      <c r="R2483" s="7"/>
      <c r="S2483" s="6"/>
      <c r="T2483" s="5"/>
      <c r="U2483" s="5"/>
      <c r="V2483" s="5"/>
      <c r="W2483" s="4"/>
    </row>
    <row r="2484" spans="1:23" x14ac:dyDescent="0.25">
      <c r="A2484" s="3"/>
      <c r="B2484" s="3"/>
      <c r="C2484" s="3"/>
      <c r="D2484" s="3"/>
      <c r="E2484" s="4"/>
      <c r="F2484" s="3"/>
      <c r="G2484" s="3"/>
      <c r="H2484" s="3"/>
      <c r="I2484" s="3"/>
      <c r="J2484" s="3"/>
      <c r="K2484" s="3"/>
      <c r="L2484" s="5"/>
      <c r="M2484" s="4"/>
      <c r="N2484" s="5"/>
      <c r="O2484" s="5"/>
      <c r="P2484" s="4"/>
      <c r="Q2484" s="6"/>
      <c r="R2484" s="7"/>
      <c r="S2484" s="6"/>
      <c r="T2484" s="5"/>
      <c r="U2484" s="5"/>
      <c r="V2484" s="5"/>
      <c r="W2484" s="4"/>
    </row>
    <row r="2485" spans="1:23" x14ac:dyDescent="0.25">
      <c r="A2485" s="3"/>
      <c r="B2485" s="3"/>
      <c r="C2485" s="3"/>
      <c r="D2485" s="3"/>
      <c r="E2485" s="4"/>
      <c r="F2485" s="3"/>
      <c r="G2485" s="3"/>
      <c r="H2485" s="3"/>
      <c r="I2485" s="3"/>
      <c r="J2485" s="3"/>
      <c r="K2485" s="3"/>
      <c r="L2485" s="5"/>
      <c r="M2485" s="4"/>
      <c r="N2485" s="5"/>
      <c r="O2485" s="5"/>
      <c r="P2485" s="4"/>
      <c r="Q2485" s="6"/>
      <c r="R2485" s="7"/>
      <c r="S2485" s="6"/>
      <c r="T2485" s="5"/>
      <c r="U2485" s="5"/>
      <c r="V2485" s="5"/>
      <c r="W2485" s="4"/>
    </row>
    <row r="2486" spans="1:23" x14ac:dyDescent="0.25">
      <c r="A2486" s="3"/>
      <c r="B2486" s="3"/>
      <c r="C2486" s="3"/>
      <c r="D2486" s="3"/>
      <c r="E2486" s="4"/>
      <c r="F2486" s="3"/>
      <c r="G2486" s="3"/>
      <c r="H2486" s="3"/>
      <c r="I2486" s="3"/>
      <c r="J2486" s="3"/>
      <c r="K2486" s="3"/>
      <c r="L2486" s="5"/>
      <c r="M2486" s="4"/>
      <c r="N2486" s="5"/>
      <c r="O2486" s="5"/>
      <c r="P2486" s="4"/>
      <c r="Q2486" s="6"/>
      <c r="R2486" s="7"/>
      <c r="S2486" s="6"/>
      <c r="T2486" s="5"/>
      <c r="U2486" s="5"/>
      <c r="V2486" s="5"/>
      <c r="W2486" s="4"/>
    </row>
    <row r="2487" spans="1:23" x14ac:dyDescent="0.25">
      <c r="A2487" s="3"/>
      <c r="B2487" s="3"/>
      <c r="C2487" s="3"/>
      <c r="D2487" s="3"/>
      <c r="E2487" s="4"/>
      <c r="F2487" s="3"/>
      <c r="G2487" s="3"/>
      <c r="H2487" s="3"/>
      <c r="I2487" s="3"/>
      <c r="J2487" s="3"/>
      <c r="K2487" s="3"/>
      <c r="L2487" s="5"/>
      <c r="M2487" s="4"/>
      <c r="N2487" s="5"/>
      <c r="O2487" s="5"/>
      <c r="P2487" s="4"/>
      <c r="Q2487" s="6"/>
      <c r="R2487" s="7"/>
      <c r="S2487" s="6"/>
      <c r="T2487" s="5"/>
      <c r="U2487" s="5"/>
      <c r="V2487" s="5"/>
      <c r="W2487" s="4"/>
    </row>
    <row r="2488" spans="1:23" x14ac:dyDescent="0.25">
      <c r="A2488" s="3"/>
      <c r="B2488" s="3"/>
      <c r="C2488" s="3"/>
      <c r="D2488" s="3"/>
      <c r="E2488" s="4"/>
      <c r="F2488" s="3"/>
      <c r="G2488" s="3"/>
      <c r="H2488" s="3"/>
      <c r="I2488" s="3"/>
      <c r="J2488" s="3"/>
      <c r="K2488" s="3"/>
      <c r="L2488" s="5"/>
      <c r="M2488" s="4"/>
      <c r="N2488" s="5"/>
      <c r="O2488" s="5"/>
      <c r="P2488" s="4"/>
      <c r="Q2488" s="6"/>
      <c r="R2488" s="7"/>
      <c r="S2488" s="6"/>
      <c r="T2488" s="5"/>
      <c r="U2488" s="5"/>
      <c r="V2488" s="5"/>
      <c r="W2488" s="4"/>
    </row>
    <row r="2489" spans="1:23" x14ac:dyDescent="0.25">
      <c r="A2489" s="3"/>
      <c r="B2489" s="3"/>
      <c r="C2489" s="3"/>
      <c r="D2489" s="3"/>
      <c r="E2489" s="4"/>
      <c r="F2489" s="3"/>
      <c r="G2489" s="3"/>
      <c r="H2489" s="3"/>
      <c r="I2489" s="3"/>
      <c r="J2489" s="3"/>
      <c r="K2489" s="3"/>
      <c r="L2489" s="5"/>
      <c r="M2489" s="4"/>
      <c r="N2489" s="5"/>
      <c r="O2489" s="5"/>
      <c r="P2489" s="4"/>
      <c r="Q2489" s="6"/>
      <c r="R2489" s="7"/>
      <c r="S2489" s="6"/>
      <c r="T2489" s="5"/>
      <c r="U2489" s="5"/>
      <c r="V2489" s="5"/>
      <c r="W2489" s="4"/>
    </row>
    <row r="2490" spans="1:23" x14ac:dyDescent="0.25">
      <c r="A2490" s="3"/>
      <c r="B2490" s="3"/>
      <c r="C2490" s="3"/>
      <c r="D2490" s="3"/>
      <c r="E2490" s="4"/>
      <c r="F2490" s="3"/>
      <c r="G2490" s="3"/>
      <c r="H2490" s="3"/>
      <c r="I2490" s="3"/>
      <c r="J2490" s="3"/>
      <c r="K2490" s="3"/>
      <c r="L2490" s="5"/>
      <c r="M2490" s="4"/>
      <c r="N2490" s="5"/>
      <c r="O2490" s="5"/>
      <c r="P2490" s="4"/>
      <c r="Q2490" s="6"/>
      <c r="R2490" s="7"/>
      <c r="S2490" s="6"/>
      <c r="T2490" s="5"/>
      <c r="U2490" s="5"/>
      <c r="V2490" s="5"/>
      <c r="W2490" s="4"/>
    </row>
    <row r="2491" spans="1:23" x14ac:dyDescent="0.25">
      <c r="A2491" s="3"/>
      <c r="B2491" s="3"/>
      <c r="C2491" s="3"/>
      <c r="D2491" s="3"/>
      <c r="E2491" s="4"/>
      <c r="F2491" s="3"/>
      <c r="G2491" s="3"/>
      <c r="H2491" s="3"/>
      <c r="I2491" s="3"/>
      <c r="J2491" s="3"/>
      <c r="K2491" s="3"/>
      <c r="L2491" s="5"/>
      <c r="M2491" s="4"/>
      <c r="N2491" s="5"/>
      <c r="O2491" s="5"/>
      <c r="P2491" s="4"/>
      <c r="Q2491" s="6"/>
      <c r="R2491" s="7"/>
      <c r="S2491" s="6"/>
      <c r="T2491" s="5"/>
      <c r="U2491" s="5"/>
      <c r="V2491" s="5"/>
      <c r="W2491" s="4"/>
    </row>
    <row r="2492" spans="1:23" x14ac:dyDescent="0.25">
      <c r="A2492" s="3"/>
      <c r="B2492" s="3"/>
      <c r="C2492" s="3"/>
      <c r="D2492" s="3"/>
      <c r="E2492" s="4"/>
      <c r="F2492" s="3"/>
      <c r="G2492" s="3"/>
      <c r="H2492" s="3"/>
      <c r="I2492" s="3"/>
      <c r="J2492" s="3"/>
      <c r="K2492" s="3"/>
      <c r="L2492" s="5"/>
      <c r="M2492" s="4"/>
      <c r="N2492" s="5"/>
      <c r="O2492" s="5"/>
      <c r="P2492" s="4"/>
      <c r="Q2492" s="6"/>
      <c r="R2492" s="7"/>
      <c r="S2492" s="6"/>
      <c r="T2492" s="5"/>
      <c r="U2492" s="5"/>
      <c r="V2492" s="5"/>
      <c r="W2492" s="4"/>
    </row>
    <row r="2493" spans="1:23" x14ac:dyDescent="0.25">
      <c r="A2493" s="3"/>
      <c r="B2493" s="3"/>
      <c r="C2493" s="3"/>
      <c r="D2493" s="3"/>
      <c r="E2493" s="4"/>
      <c r="F2493" s="3"/>
      <c r="G2493" s="3"/>
      <c r="H2493" s="3"/>
      <c r="I2493" s="3"/>
      <c r="J2493" s="3"/>
      <c r="K2493" s="3"/>
      <c r="L2493" s="5"/>
      <c r="M2493" s="4"/>
      <c r="N2493" s="5"/>
      <c r="O2493" s="5"/>
      <c r="P2493" s="4"/>
      <c r="Q2493" s="6"/>
      <c r="R2493" s="7"/>
      <c r="S2493" s="6"/>
      <c r="T2493" s="5"/>
      <c r="U2493" s="5"/>
      <c r="V2493" s="5"/>
      <c r="W2493" s="4"/>
    </row>
    <row r="2494" spans="1:23" x14ac:dyDescent="0.25">
      <c r="A2494" s="3"/>
      <c r="B2494" s="3"/>
      <c r="C2494" s="3"/>
      <c r="D2494" s="3"/>
      <c r="E2494" s="4"/>
      <c r="F2494" s="3"/>
      <c r="G2494" s="3"/>
      <c r="H2494" s="3"/>
      <c r="I2494" s="3"/>
      <c r="J2494" s="3"/>
      <c r="K2494" s="3"/>
      <c r="L2494" s="5"/>
      <c r="M2494" s="4"/>
      <c r="N2494" s="5"/>
      <c r="O2494" s="5"/>
      <c r="P2494" s="4"/>
      <c r="Q2494" s="6"/>
      <c r="R2494" s="7"/>
      <c r="S2494" s="6"/>
      <c r="T2494" s="5"/>
      <c r="U2494" s="5"/>
      <c r="V2494" s="5"/>
      <c r="W2494" s="4"/>
    </row>
    <row r="2495" spans="1:23" x14ac:dyDescent="0.25">
      <c r="A2495" s="3"/>
      <c r="B2495" s="3"/>
      <c r="C2495" s="3"/>
      <c r="D2495" s="3"/>
      <c r="E2495" s="4"/>
      <c r="F2495" s="3"/>
      <c r="G2495" s="3"/>
      <c r="H2495" s="3"/>
      <c r="I2495" s="3"/>
      <c r="J2495" s="3"/>
      <c r="K2495" s="3"/>
      <c r="L2495" s="5"/>
      <c r="M2495" s="4"/>
      <c r="N2495" s="5"/>
      <c r="O2495" s="5"/>
      <c r="P2495" s="4"/>
      <c r="Q2495" s="6"/>
      <c r="R2495" s="7"/>
      <c r="S2495" s="6"/>
      <c r="T2495" s="5"/>
      <c r="U2495" s="5"/>
      <c r="V2495" s="5"/>
      <c r="W2495" s="4"/>
    </row>
    <row r="2496" spans="1:23" x14ac:dyDescent="0.25">
      <c r="A2496" s="3"/>
      <c r="B2496" s="3"/>
      <c r="C2496" s="3"/>
      <c r="D2496" s="3"/>
      <c r="E2496" s="4"/>
      <c r="F2496" s="3"/>
      <c r="G2496" s="3"/>
      <c r="H2496" s="3"/>
      <c r="I2496" s="3"/>
      <c r="J2496" s="3"/>
      <c r="K2496" s="3"/>
      <c r="L2496" s="5"/>
      <c r="M2496" s="4"/>
      <c r="N2496" s="5"/>
      <c r="O2496" s="5"/>
      <c r="P2496" s="4"/>
      <c r="Q2496" s="6"/>
      <c r="R2496" s="7"/>
      <c r="S2496" s="6"/>
      <c r="T2496" s="5"/>
      <c r="U2496" s="5"/>
      <c r="V2496" s="5"/>
      <c r="W2496" s="4"/>
    </row>
    <row r="2497" spans="1:23" x14ac:dyDescent="0.25">
      <c r="A2497" s="3"/>
      <c r="B2497" s="3"/>
      <c r="C2497" s="3"/>
      <c r="D2497" s="3"/>
      <c r="E2497" s="4"/>
      <c r="F2497" s="3"/>
      <c r="G2497" s="3"/>
      <c r="H2497" s="3"/>
      <c r="I2497" s="3"/>
      <c r="J2497" s="3"/>
      <c r="K2497" s="3"/>
      <c r="L2497" s="5"/>
      <c r="M2497" s="4"/>
      <c r="N2497" s="5"/>
      <c r="O2497" s="5"/>
      <c r="P2497" s="4"/>
      <c r="Q2497" s="6"/>
      <c r="R2497" s="7"/>
      <c r="S2497" s="6"/>
      <c r="T2497" s="5"/>
      <c r="U2497" s="5"/>
      <c r="V2497" s="5"/>
      <c r="W2497" s="4"/>
    </row>
    <row r="2498" spans="1:23" x14ac:dyDescent="0.25">
      <c r="A2498" s="3"/>
      <c r="B2498" s="3"/>
      <c r="C2498" s="3"/>
      <c r="D2498" s="3"/>
      <c r="E2498" s="4"/>
      <c r="F2498" s="3"/>
      <c r="G2498" s="3"/>
      <c r="H2498" s="3"/>
      <c r="I2498" s="3"/>
      <c r="J2498" s="3"/>
      <c r="K2498" s="3"/>
      <c r="L2498" s="5"/>
      <c r="M2498" s="4"/>
      <c r="N2498" s="5"/>
      <c r="O2498" s="5"/>
      <c r="P2498" s="4"/>
      <c r="Q2498" s="6"/>
      <c r="R2498" s="7"/>
      <c r="S2498" s="6"/>
      <c r="T2498" s="5"/>
      <c r="U2498" s="5"/>
      <c r="V2498" s="5"/>
      <c r="W2498" s="4"/>
    </row>
    <row r="2499" spans="1:23" x14ac:dyDescent="0.25">
      <c r="A2499" s="3"/>
      <c r="B2499" s="3"/>
      <c r="C2499" s="3"/>
      <c r="D2499" s="3"/>
      <c r="E2499" s="4"/>
      <c r="F2499" s="3"/>
      <c r="G2499" s="3"/>
      <c r="H2499" s="3"/>
      <c r="I2499" s="3"/>
      <c r="J2499" s="3"/>
      <c r="K2499" s="3"/>
      <c r="L2499" s="5"/>
      <c r="M2499" s="4"/>
      <c r="N2499" s="5"/>
      <c r="O2499" s="5"/>
      <c r="P2499" s="4"/>
      <c r="Q2499" s="6"/>
      <c r="R2499" s="7"/>
      <c r="S2499" s="6"/>
      <c r="T2499" s="5"/>
      <c r="U2499" s="5"/>
      <c r="V2499" s="5"/>
      <c r="W2499" s="4"/>
    </row>
    <row r="2500" spans="1:23" x14ac:dyDescent="0.25">
      <c r="A2500" s="3"/>
      <c r="B2500" s="3"/>
      <c r="C2500" s="3"/>
      <c r="D2500" s="3"/>
      <c r="E2500" s="4"/>
      <c r="F2500" s="3"/>
      <c r="G2500" s="3"/>
      <c r="H2500" s="3"/>
      <c r="I2500" s="3"/>
      <c r="J2500" s="3"/>
      <c r="K2500" s="3"/>
      <c r="L2500" s="5"/>
      <c r="M2500" s="4"/>
      <c r="N2500" s="5"/>
      <c r="O2500" s="5"/>
      <c r="P2500" s="4"/>
      <c r="Q2500" s="6"/>
      <c r="R2500" s="7"/>
      <c r="S2500" s="6"/>
      <c r="T2500" s="5"/>
      <c r="U2500" s="5"/>
      <c r="V2500" s="5"/>
      <c r="W2500" s="4"/>
    </row>
    <row r="2501" spans="1:23" x14ac:dyDescent="0.25">
      <c r="A2501" s="3"/>
      <c r="B2501" s="3"/>
      <c r="C2501" s="3"/>
      <c r="D2501" s="3"/>
      <c r="E2501" s="4"/>
      <c r="F2501" s="3"/>
      <c r="G2501" s="3"/>
      <c r="H2501" s="3"/>
      <c r="I2501" s="3"/>
      <c r="J2501" s="3"/>
      <c r="K2501" s="3"/>
      <c r="L2501" s="5"/>
      <c r="M2501" s="4"/>
      <c r="N2501" s="5"/>
      <c r="O2501" s="5"/>
      <c r="P2501" s="4"/>
      <c r="Q2501" s="6"/>
      <c r="R2501" s="7"/>
      <c r="S2501" s="6"/>
      <c r="T2501" s="5"/>
      <c r="U2501" s="5"/>
      <c r="V2501" s="5"/>
      <c r="W2501" s="4"/>
    </row>
    <row r="2502" spans="1:23" x14ac:dyDescent="0.25">
      <c r="A2502" s="3"/>
      <c r="B2502" s="3"/>
      <c r="C2502" s="3"/>
      <c r="D2502" s="3"/>
      <c r="E2502" s="4"/>
      <c r="F2502" s="3"/>
      <c r="G2502" s="3"/>
      <c r="H2502" s="3"/>
      <c r="I2502" s="3"/>
      <c r="J2502" s="3"/>
      <c r="K2502" s="3"/>
      <c r="L2502" s="5"/>
      <c r="M2502" s="4"/>
      <c r="N2502" s="5"/>
      <c r="O2502" s="5"/>
      <c r="P2502" s="4"/>
      <c r="Q2502" s="6"/>
      <c r="R2502" s="7"/>
      <c r="S2502" s="6"/>
      <c r="T2502" s="5"/>
      <c r="U2502" s="5"/>
      <c r="V2502" s="5"/>
      <c r="W2502" s="4"/>
    </row>
    <row r="2503" spans="1:23" x14ac:dyDescent="0.25">
      <c r="A2503" s="3"/>
      <c r="B2503" s="3"/>
      <c r="C2503" s="3"/>
      <c r="D2503" s="3"/>
      <c r="E2503" s="4"/>
      <c r="F2503" s="3"/>
      <c r="G2503" s="3"/>
      <c r="H2503" s="3"/>
      <c r="I2503" s="3"/>
      <c r="J2503" s="3"/>
      <c r="K2503" s="3"/>
      <c r="L2503" s="5"/>
      <c r="M2503" s="4"/>
      <c r="N2503" s="5"/>
      <c r="O2503" s="5"/>
      <c r="P2503" s="4"/>
      <c r="Q2503" s="6"/>
      <c r="R2503" s="7"/>
      <c r="S2503" s="6"/>
      <c r="T2503" s="5"/>
      <c r="U2503" s="5"/>
      <c r="V2503" s="5"/>
      <c r="W2503" s="4"/>
    </row>
    <row r="2504" spans="1:23" x14ac:dyDescent="0.25">
      <c r="A2504" s="3"/>
      <c r="B2504" s="3"/>
      <c r="C2504" s="3"/>
      <c r="D2504" s="3"/>
      <c r="E2504" s="4"/>
      <c r="F2504" s="3"/>
      <c r="G2504" s="3"/>
      <c r="H2504" s="3"/>
      <c r="I2504" s="3"/>
      <c r="J2504" s="3"/>
      <c r="K2504" s="3"/>
      <c r="L2504" s="5"/>
      <c r="M2504" s="4"/>
      <c r="N2504" s="5"/>
      <c r="O2504" s="5"/>
      <c r="P2504" s="4"/>
      <c r="Q2504" s="6"/>
      <c r="R2504" s="7"/>
      <c r="S2504" s="6"/>
      <c r="T2504" s="5"/>
      <c r="U2504" s="5"/>
      <c r="V2504" s="5"/>
      <c r="W2504" s="4"/>
    </row>
    <row r="2505" spans="1:23" x14ac:dyDescent="0.25">
      <c r="A2505" s="3"/>
      <c r="B2505" s="3"/>
      <c r="C2505" s="3"/>
      <c r="D2505" s="3"/>
      <c r="E2505" s="4"/>
      <c r="F2505" s="3"/>
      <c r="G2505" s="3"/>
      <c r="H2505" s="3"/>
      <c r="I2505" s="3"/>
      <c r="J2505" s="3"/>
      <c r="K2505" s="3"/>
      <c r="L2505" s="5"/>
      <c r="M2505" s="4"/>
      <c r="N2505" s="5"/>
      <c r="O2505" s="5"/>
      <c r="P2505" s="4"/>
      <c r="Q2505" s="6"/>
      <c r="R2505" s="7"/>
      <c r="S2505" s="6"/>
      <c r="T2505" s="5"/>
      <c r="U2505" s="5"/>
      <c r="V2505" s="5"/>
      <c r="W2505" s="4"/>
    </row>
    <row r="2506" spans="1:23" x14ac:dyDescent="0.25">
      <c r="A2506" s="3"/>
      <c r="B2506" s="3"/>
      <c r="C2506" s="3"/>
      <c r="D2506" s="3"/>
      <c r="E2506" s="4"/>
      <c r="F2506" s="3"/>
      <c r="G2506" s="3"/>
      <c r="H2506" s="3"/>
      <c r="I2506" s="3"/>
      <c r="J2506" s="3"/>
      <c r="K2506" s="3"/>
      <c r="L2506" s="5"/>
      <c r="M2506" s="4"/>
      <c r="N2506" s="5"/>
      <c r="O2506" s="5"/>
      <c r="P2506" s="4"/>
      <c r="Q2506" s="6"/>
      <c r="R2506" s="7"/>
      <c r="S2506" s="6"/>
      <c r="T2506" s="5"/>
      <c r="U2506" s="5"/>
      <c r="V2506" s="5"/>
      <c r="W2506" s="4"/>
    </row>
    <row r="2507" spans="1:23" x14ac:dyDescent="0.25">
      <c r="A2507" s="3"/>
      <c r="B2507" s="3"/>
      <c r="C2507" s="3"/>
      <c r="D2507" s="3"/>
      <c r="E2507" s="4"/>
      <c r="F2507" s="3"/>
      <c r="G2507" s="3"/>
      <c r="H2507" s="3"/>
      <c r="I2507" s="3"/>
      <c r="J2507" s="3"/>
      <c r="K2507" s="3"/>
      <c r="L2507" s="5"/>
      <c r="M2507" s="4"/>
      <c r="N2507" s="5"/>
      <c r="O2507" s="5"/>
      <c r="P2507" s="4"/>
      <c r="Q2507" s="6"/>
      <c r="R2507" s="7"/>
      <c r="S2507" s="6"/>
      <c r="T2507" s="5"/>
      <c r="U2507" s="5"/>
      <c r="V2507" s="5"/>
      <c r="W2507" s="4"/>
    </row>
    <row r="2508" spans="1:23" x14ac:dyDescent="0.25">
      <c r="A2508" s="3"/>
      <c r="B2508" s="3"/>
      <c r="C2508" s="3"/>
      <c r="D2508" s="3"/>
      <c r="E2508" s="4"/>
      <c r="F2508" s="3"/>
      <c r="G2508" s="3"/>
      <c r="H2508" s="3"/>
      <c r="I2508" s="3"/>
      <c r="J2508" s="3"/>
      <c r="K2508" s="3"/>
      <c r="L2508" s="5"/>
      <c r="M2508" s="4"/>
      <c r="N2508" s="5"/>
      <c r="O2508" s="5"/>
      <c r="P2508" s="4"/>
      <c r="Q2508" s="6"/>
      <c r="R2508" s="7"/>
      <c r="S2508" s="6"/>
      <c r="T2508" s="5"/>
      <c r="U2508" s="5"/>
      <c r="V2508" s="5"/>
      <c r="W2508" s="4"/>
    </row>
    <row r="2509" spans="1:23" x14ac:dyDescent="0.25">
      <c r="A2509" s="3"/>
      <c r="B2509" s="3"/>
      <c r="C2509" s="3"/>
      <c r="D2509" s="3"/>
      <c r="E2509" s="4"/>
      <c r="F2509" s="3"/>
      <c r="G2509" s="3"/>
      <c r="H2509" s="3"/>
      <c r="I2509" s="3"/>
      <c r="J2509" s="3"/>
      <c r="K2509" s="3"/>
      <c r="L2509" s="5"/>
      <c r="M2509" s="4"/>
      <c r="N2509" s="5"/>
      <c r="O2509" s="5"/>
      <c r="P2509" s="4"/>
      <c r="Q2509" s="6"/>
      <c r="R2509" s="7"/>
      <c r="S2509" s="6"/>
      <c r="T2509" s="5"/>
      <c r="U2509" s="5"/>
      <c r="V2509" s="5"/>
      <c r="W2509" s="4"/>
    </row>
    <row r="2510" spans="1:23" x14ac:dyDescent="0.25">
      <c r="A2510" s="3"/>
      <c r="B2510" s="3"/>
      <c r="C2510" s="3"/>
      <c r="D2510" s="3"/>
      <c r="E2510" s="4"/>
      <c r="F2510" s="3"/>
      <c r="G2510" s="3"/>
      <c r="H2510" s="3"/>
      <c r="I2510" s="3"/>
      <c r="J2510" s="3"/>
      <c r="K2510" s="3"/>
      <c r="L2510" s="5"/>
      <c r="M2510" s="4"/>
      <c r="N2510" s="5"/>
      <c r="O2510" s="5"/>
      <c r="P2510" s="4"/>
      <c r="Q2510" s="6"/>
      <c r="R2510" s="7"/>
      <c r="S2510" s="6"/>
      <c r="T2510" s="5"/>
      <c r="U2510" s="5"/>
      <c r="V2510" s="5"/>
      <c r="W2510" s="4"/>
    </row>
    <row r="2511" spans="1:23" x14ac:dyDescent="0.25">
      <c r="A2511" s="3"/>
      <c r="B2511" s="3"/>
      <c r="C2511" s="3"/>
      <c r="D2511" s="3"/>
      <c r="E2511" s="4"/>
      <c r="F2511" s="3"/>
      <c r="G2511" s="3"/>
      <c r="H2511" s="3"/>
      <c r="I2511" s="3"/>
      <c r="J2511" s="3"/>
      <c r="K2511" s="3"/>
      <c r="L2511" s="5"/>
      <c r="M2511" s="4"/>
      <c r="N2511" s="5"/>
      <c r="O2511" s="5"/>
      <c r="P2511" s="4"/>
      <c r="Q2511" s="6"/>
      <c r="R2511" s="7"/>
      <c r="S2511" s="6"/>
      <c r="T2511" s="5"/>
      <c r="U2511" s="5"/>
      <c r="V2511" s="5"/>
      <c r="W2511" s="4"/>
    </row>
    <row r="2512" spans="1:23" x14ac:dyDescent="0.25">
      <c r="A2512" s="3"/>
      <c r="B2512" s="3"/>
      <c r="C2512" s="3"/>
      <c r="D2512" s="3"/>
      <c r="E2512" s="4"/>
      <c r="F2512" s="3"/>
      <c r="G2512" s="3"/>
      <c r="H2512" s="3"/>
      <c r="I2512" s="3"/>
      <c r="J2512" s="3"/>
      <c r="K2512" s="3"/>
      <c r="L2512" s="5"/>
      <c r="M2512" s="4"/>
      <c r="N2512" s="5"/>
      <c r="O2512" s="5"/>
      <c r="P2512" s="4"/>
      <c r="Q2512" s="6"/>
      <c r="R2512" s="7"/>
      <c r="S2512" s="6"/>
      <c r="T2512" s="5"/>
      <c r="U2512" s="5"/>
      <c r="V2512" s="5"/>
      <c r="W2512" s="4"/>
    </row>
    <row r="2513" spans="1:23" x14ac:dyDescent="0.25">
      <c r="A2513" s="3"/>
      <c r="B2513" s="3"/>
      <c r="C2513" s="3"/>
      <c r="D2513" s="3"/>
      <c r="E2513" s="4"/>
      <c r="F2513" s="3"/>
      <c r="G2513" s="3"/>
      <c r="H2513" s="3"/>
      <c r="I2513" s="3"/>
      <c r="J2513" s="3"/>
      <c r="K2513" s="3"/>
      <c r="L2513" s="5"/>
      <c r="M2513" s="4"/>
      <c r="N2513" s="5"/>
      <c r="O2513" s="5"/>
      <c r="P2513" s="4"/>
      <c r="Q2513" s="6"/>
      <c r="R2513" s="7"/>
      <c r="S2513" s="6"/>
      <c r="T2513" s="5"/>
      <c r="U2513" s="5"/>
      <c r="V2513" s="5"/>
      <c r="W2513" s="4"/>
    </row>
    <row r="2514" spans="1:23" x14ac:dyDescent="0.25">
      <c r="A2514" s="3"/>
      <c r="B2514" s="3"/>
      <c r="C2514" s="3"/>
      <c r="D2514" s="3"/>
      <c r="E2514" s="4"/>
      <c r="F2514" s="3"/>
      <c r="G2514" s="3"/>
      <c r="H2514" s="3"/>
      <c r="I2514" s="3"/>
      <c r="J2514" s="3"/>
      <c r="K2514" s="3"/>
      <c r="L2514" s="5"/>
      <c r="M2514" s="4"/>
      <c r="N2514" s="5"/>
      <c r="O2514" s="5"/>
      <c r="P2514" s="4"/>
      <c r="Q2514" s="6"/>
      <c r="R2514" s="7"/>
      <c r="S2514" s="6"/>
      <c r="T2514" s="5"/>
      <c r="U2514" s="5"/>
      <c r="V2514" s="5"/>
      <c r="W2514" s="4"/>
    </row>
    <row r="2515" spans="1:23" x14ac:dyDescent="0.25">
      <c r="A2515" s="3"/>
      <c r="B2515" s="3"/>
      <c r="C2515" s="3"/>
      <c r="D2515" s="3"/>
      <c r="E2515" s="4"/>
      <c r="F2515" s="3"/>
      <c r="G2515" s="3"/>
      <c r="H2515" s="3"/>
      <c r="I2515" s="3"/>
      <c r="J2515" s="3"/>
      <c r="K2515" s="3"/>
      <c r="L2515" s="5"/>
      <c r="M2515" s="4"/>
      <c r="N2515" s="5"/>
      <c r="O2515" s="5"/>
      <c r="P2515" s="4"/>
      <c r="Q2515" s="6"/>
      <c r="R2515" s="7"/>
      <c r="S2515" s="6"/>
      <c r="T2515" s="5"/>
      <c r="U2515" s="5"/>
      <c r="V2515" s="5"/>
      <c r="W2515" s="4"/>
    </row>
    <row r="2516" spans="1:23" x14ac:dyDescent="0.25">
      <c r="A2516" s="3"/>
      <c r="B2516" s="3"/>
      <c r="C2516" s="3"/>
      <c r="D2516" s="3"/>
      <c r="E2516" s="4"/>
      <c r="F2516" s="3"/>
      <c r="G2516" s="3"/>
      <c r="H2516" s="3"/>
      <c r="I2516" s="3"/>
      <c r="J2516" s="3"/>
      <c r="K2516" s="3"/>
      <c r="L2516" s="5"/>
      <c r="M2516" s="4"/>
      <c r="N2516" s="5"/>
      <c r="O2516" s="5"/>
      <c r="P2516" s="4"/>
      <c r="Q2516" s="6"/>
      <c r="R2516" s="7"/>
      <c r="S2516" s="6"/>
      <c r="T2516" s="5"/>
      <c r="U2516" s="5"/>
      <c r="V2516" s="5"/>
      <c r="W2516" s="4"/>
    </row>
    <row r="2517" spans="1:23" x14ac:dyDescent="0.25">
      <c r="A2517" s="3"/>
      <c r="B2517" s="3"/>
      <c r="C2517" s="3"/>
      <c r="D2517" s="3"/>
      <c r="E2517" s="4"/>
      <c r="F2517" s="3"/>
      <c r="G2517" s="3"/>
      <c r="H2517" s="3"/>
      <c r="I2517" s="3"/>
      <c r="J2517" s="3"/>
      <c r="K2517" s="3"/>
      <c r="L2517" s="5"/>
      <c r="M2517" s="4"/>
      <c r="N2517" s="5"/>
      <c r="O2517" s="5"/>
      <c r="P2517" s="4"/>
      <c r="Q2517" s="6"/>
      <c r="R2517" s="7"/>
      <c r="S2517" s="6"/>
      <c r="T2517" s="5"/>
      <c r="U2517" s="5"/>
      <c r="V2517" s="5"/>
      <c r="W2517" s="4"/>
    </row>
    <row r="2518" spans="1:23" x14ac:dyDescent="0.25">
      <c r="A2518" s="3"/>
      <c r="B2518" s="3"/>
      <c r="C2518" s="3"/>
      <c r="D2518" s="3"/>
      <c r="E2518" s="4"/>
      <c r="F2518" s="3"/>
      <c r="G2518" s="3"/>
      <c r="H2518" s="3"/>
      <c r="I2518" s="3"/>
      <c r="J2518" s="3"/>
      <c r="K2518" s="3"/>
      <c r="L2518" s="5"/>
      <c r="M2518" s="4"/>
      <c r="N2518" s="5"/>
      <c r="O2518" s="5"/>
      <c r="P2518" s="4"/>
      <c r="Q2518" s="6"/>
      <c r="R2518" s="7"/>
      <c r="S2518" s="6"/>
      <c r="T2518" s="5"/>
      <c r="U2518" s="5"/>
      <c r="V2518" s="5"/>
      <c r="W2518" s="4"/>
    </row>
    <row r="2519" spans="1:23" x14ac:dyDescent="0.25">
      <c r="A2519" s="3"/>
      <c r="B2519" s="3"/>
      <c r="C2519" s="3"/>
      <c r="D2519" s="3"/>
      <c r="E2519" s="4"/>
      <c r="F2519" s="3"/>
      <c r="G2519" s="3"/>
      <c r="H2519" s="3"/>
      <c r="I2519" s="3"/>
      <c r="J2519" s="3"/>
      <c r="K2519" s="3"/>
      <c r="L2519" s="5"/>
      <c r="M2519" s="4"/>
      <c r="N2519" s="5"/>
      <c r="O2519" s="5"/>
      <c r="P2519" s="4"/>
      <c r="Q2519" s="6"/>
      <c r="R2519" s="7"/>
      <c r="S2519" s="6"/>
      <c r="T2519" s="5"/>
      <c r="U2519" s="5"/>
      <c r="V2519" s="5"/>
      <c r="W2519" s="4"/>
    </row>
    <row r="2520" spans="1:23" x14ac:dyDescent="0.25">
      <c r="A2520" s="3"/>
      <c r="B2520" s="3"/>
      <c r="C2520" s="3"/>
      <c r="D2520" s="3"/>
      <c r="E2520" s="4"/>
      <c r="F2520" s="3"/>
      <c r="G2520" s="3"/>
      <c r="H2520" s="3"/>
      <c r="I2520" s="3"/>
      <c r="J2520" s="3"/>
      <c r="K2520" s="3"/>
      <c r="L2520" s="5"/>
      <c r="M2520" s="4"/>
      <c r="N2520" s="5"/>
      <c r="O2520" s="5"/>
      <c r="P2520" s="4"/>
      <c r="Q2520" s="6"/>
      <c r="R2520" s="7"/>
      <c r="S2520" s="6"/>
      <c r="T2520" s="5"/>
      <c r="U2520" s="5"/>
      <c r="V2520" s="5"/>
      <c r="W2520" s="4"/>
    </row>
    <row r="2521" spans="1:23" x14ac:dyDescent="0.25">
      <c r="A2521" s="3"/>
      <c r="B2521" s="3"/>
      <c r="C2521" s="3"/>
      <c r="D2521" s="3"/>
      <c r="E2521" s="4"/>
      <c r="F2521" s="3"/>
      <c r="G2521" s="3"/>
      <c r="H2521" s="3"/>
      <c r="I2521" s="3"/>
      <c r="J2521" s="3"/>
      <c r="K2521" s="3"/>
      <c r="L2521" s="5"/>
      <c r="M2521" s="4"/>
      <c r="N2521" s="5"/>
      <c r="O2521" s="5"/>
      <c r="P2521" s="4"/>
      <c r="Q2521" s="6"/>
      <c r="R2521" s="7"/>
      <c r="S2521" s="6"/>
      <c r="T2521" s="5"/>
      <c r="U2521" s="5"/>
      <c r="V2521" s="5"/>
      <c r="W2521" s="4"/>
    </row>
    <row r="2522" spans="1:23" x14ac:dyDescent="0.25">
      <c r="A2522" s="3"/>
      <c r="B2522" s="3"/>
      <c r="C2522" s="3"/>
      <c r="D2522" s="3"/>
      <c r="E2522" s="4"/>
      <c r="F2522" s="3"/>
      <c r="G2522" s="3"/>
      <c r="H2522" s="3"/>
      <c r="I2522" s="3"/>
      <c r="J2522" s="3"/>
      <c r="K2522" s="3"/>
      <c r="L2522" s="5"/>
      <c r="M2522" s="4"/>
      <c r="N2522" s="5"/>
      <c r="O2522" s="5"/>
      <c r="P2522" s="4"/>
      <c r="Q2522" s="6"/>
      <c r="R2522" s="7"/>
      <c r="S2522" s="6"/>
      <c r="T2522" s="5"/>
      <c r="U2522" s="5"/>
      <c r="V2522" s="5"/>
      <c r="W2522" s="4"/>
    </row>
    <row r="2523" spans="1:23" x14ac:dyDescent="0.25">
      <c r="A2523" s="3"/>
      <c r="B2523" s="3"/>
      <c r="C2523" s="3"/>
      <c r="D2523" s="3"/>
      <c r="E2523" s="4"/>
      <c r="F2523" s="3"/>
      <c r="G2523" s="3"/>
      <c r="H2523" s="3"/>
      <c r="I2523" s="3"/>
      <c r="J2523" s="3"/>
      <c r="K2523" s="3"/>
      <c r="L2523" s="5"/>
      <c r="M2523" s="4"/>
      <c r="N2523" s="5"/>
      <c r="O2523" s="5"/>
      <c r="P2523" s="4"/>
      <c r="Q2523" s="6"/>
      <c r="R2523" s="7"/>
      <c r="S2523" s="6"/>
      <c r="T2523" s="5"/>
      <c r="U2523" s="5"/>
      <c r="V2523" s="5"/>
      <c r="W2523" s="4"/>
    </row>
    <row r="2524" spans="1:23" x14ac:dyDescent="0.25">
      <c r="A2524" s="3"/>
      <c r="B2524" s="3"/>
      <c r="C2524" s="3"/>
      <c r="D2524" s="3"/>
      <c r="E2524" s="4"/>
      <c r="F2524" s="3"/>
      <c r="G2524" s="3"/>
      <c r="H2524" s="3"/>
      <c r="I2524" s="3"/>
      <c r="J2524" s="3"/>
      <c r="K2524" s="3"/>
      <c r="L2524" s="5"/>
      <c r="M2524" s="4"/>
      <c r="N2524" s="5"/>
      <c r="O2524" s="5"/>
      <c r="P2524" s="4"/>
      <c r="Q2524" s="6"/>
      <c r="R2524" s="7"/>
      <c r="S2524" s="6"/>
      <c r="T2524" s="5"/>
      <c r="U2524" s="5"/>
      <c r="V2524" s="5"/>
      <c r="W2524" s="4"/>
    </row>
    <row r="2525" spans="1:23" x14ac:dyDescent="0.25">
      <c r="A2525" s="3"/>
      <c r="B2525" s="3"/>
      <c r="C2525" s="3"/>
      <c r="D2525" s="3"/>
      <c r="E2525" s="4"/>
      <c r="F2525" s="3"/>
      <c r="G2525" s="3"/>
      <c r="H2525" s="3"/>
      <c r="I2525" s="3"/>
      <c r="J2525" s="3"/>
      <c r="K2525" s="3"/>
      <c r="L2525" s="5"/>
      <c r="M2525" s="4"/>
      <c r="N2525" s="5"/>
      <c r="O2525" s="5"/>
      <c r="P2525" s="4"/>
      <c r="Q2525" s="6"/>
      <c r="R2525" s="7"/>
      <c r="S2525" s="6"/>
      <c r="T2525" s="5"/>
      <c r="U2525" s="5"/>
      <c r="V2525" s="5"/>
      <c r="W2525" s="4"/>
    </row>
    <row r="2526" spans="1:23" x14ac:dyDescent="0.25">
      <c r="A2526" s="3"/>
      <c r="B2526" s="3"/>
      <c r="C2526" s="3"/>
      <c r="D2526" s="3"/>
      <c r="E2526" s="4"/>
      <c r="F2526" s="3"/>
      <c r="G2526" s="3"/>
      <c r="H2526" s="3"/>
      <c r="I2526" s="3"/>
      <c r="J2526" s="3"/>
      <c r="K2526" s="3"/>
      <c r="L2526" s="5"/>
      <c r="M2526" s="4"/>
      <c r="N2526" s="5"/>
      <c r="O2526" s="5"/>
      <c r="P2526" s="4"/>
      <c r="Q2526" s="6"/>
      <c r="R2526" s="7"/>
      <c r="S2526" s="6"/>
      <c r="T2526" s="5"/>
      <c r="U2526" s="5"/>
      <c r="V2526" s="5"/>
      <c r="W2526" s="4"/>
    </row>
    <row r="2527" spans="1:23" x14ac:dyDescent="0.25">
      <c r="A2527" s="3"/>
      <c r="B2527" s="3"/>
      <c r="C2527" s="3"/>
      <c r="D2527" s="3"/>
      <c r="E2527" s="4"/>
      <c r="F2527" s="3"/>
      <c r="G2527" s="3"/>
      <c r="H2527" s="3"/>
      <c r="I2527" s="3"/>
      <c r="J2527" s="3"/>
      <c r="K2527" s="3"/>
      <c r="L2527" s="5"/>
      <c r="M2527" s="4"/>
      <c r="N2527" s="5"/>
      <c r="O2527" s="5"/>
      <c r="P2527" s="4"/>
      <c r="Q2527" s="6"/>
      <c r="R2527" s="7"/>
      <c r="S2527" s="6"/>
      <c r="T2527" s="5"/>
      <c r="U2527" s="5"/>
      <c r="V2527" s="5"/>
      <c r="W2527" s="4"/>
    </row>
    <row r="2528" spans="1:23" x14ac:dyDescent="0.25">
      <c r="A2528" s="3"/>
      <c r="B2528" s="3"/>
      <c r="C2528" s="3"/>
      <c r="D2528" s="3"/>
      <c r="E2528" s="4"/>
      <c r="F2528" s="3"/>
      <c r="G2528" s="3"/>
      <c r="H2528" s="3"/>
      <c r="I2528" s="3"/>
      <c r="J2528" s="3"/>
      <c r="K2528" s="3"/>
      <c r="L2528" s="5"/>
      <c r="M2528" s="4"/>
      <c r="N2528" s="5"/>
      <c r="O2528" s="5"/>
      <c r="P2528" s="4"/>
      <c r="Q2528" s="6"/>
      <c r="R2528" s="7"/>
      <c r="S2528" s="6"/>
      <c r="T2528" s="5"/>
      <c r="U2528" s="5"/>
      <c r="V2528" s="5"/>
      <c r="W2528" s="4"/>
    </row>
    <row r="2529" spans="1:23" x14ac:dyDescent="0.25">
      <c r="A2529" s="3"/>
      <c r="B2529" s="3"/>
      <c r="C2529" s="3"/>
      <c r="D2529" s="3"/>
      <c r="E2529" s="4"/>
      <c r="F2529" s="3"/>
      <c r="G2529" s="3"/>
      <c r="H2529" s="3"/>
      <c r="I2529" s="3"/>
      <c r="J2529" s="3"/>
      <c r="K2529" s="3"/>
      <c r="L2529" s="5"/>
      <c r="M2529" s="4"/>
      <c r="N2529" s="5"/>
      <c r="O2529" s="5"/>
      <c r="P2529" s="4"/>
      <c r="Q2529" s="6"/>
      <c r="R2529" s="7"/>
      <c r="S2529" s="6"/>
      <c r="T2529" s="5"/>
      <c r="U2529" s="5"/>
      <c r="V2529" s="5"/>
      <c r="W2529" s="4"/>
    </row>
    <row r="2530" spans="1:23" x14ac:dyDescent="0.25">
      <c r="A2530" s="3"/>
      <c r="B2530" s="3"/>
      <c r="C2530" s="3"/>
      <c r="D2530" s="3"/>
      <c r="E2530" s="4"/>
      <c r="F2530" s="3"/>
      <c r="G2530" s="3"/>
      <c r="H2530" s="3"/>
      <c r="I2530" s="3"/>
      <c r="J2530" s="3"/>
      <c r="K2530" s="3"/>
      <c r="L2530" s="5"/>
      <c r="M2530" s="4"/>
      <c r="N2530" s="5"/>
      <c r="O2530" s="5"/>
      <c r="P2530" s="4"/>
      <c r="Q2530" s="6"/>
      <c r="R2530" s="7"/>
      <c r="S2530" s="6"/>
      <c r="T2530" s="5"/>
      <c r="U2530" s="5"/>
      <c r="V2530" s="5"/>
      <c r="W2530" s="4"/>
    </row>
    <row r="2531" spans="1:23" x14ac:dyDescent="0.25">
      <c r="A2531" s="3"/>
      <c r="B2531" s="3"/>
      <c r="C2531" s="3"/>
      <c r="D2531" s="3"/>
      <c r="E2531" s="4"/>
      <c r="F2531" s="3"/>
      <c r="G2531" s="3"/>
      <c r="H2531" s="3"/>
      <c r="I2531" s="3"/>
      <c r="J2531" s="3"/>
      <c r="K2531" s="3"/>
      <c r="L2531" s="5"/>
      <c r="M2531" s="4"/>
      <c r="N2531" s="5"/>
      <c r="O2531" s="5"/>
      <c r="P2531" s="4"/>
      <c r="Q2531" s="6"/>
      <c r="R2531" s="7"/>
      <c r="S2531" s="6"/>
      <c r="T2531" s="5"/>
      <c r="U2531" s="5"/>
      <c r="V2531" s="5"/>
      <c r="W2531" s="4"/>
    </row>
    <row r="2532" spans="1:23" x14ac:dyDescent="0.25">
      <c r="A2532" s="3"/>
      <c r="B2532" s="3"/>
      <c r="C2532" s="3"/>
      <c r="D2532" s="3"/>
      <c r="E2532" s="4"/>
      <c r="F2532" s="3"/>
      <c r="G2532" s="3"/>
      <c r="H2532" s="3"/>
      <c r="I2532" s="3"/>
      <c r="J2532" s="3"/>
      <c r="K2532" s="3"/>
      <c r="L2532" s="5"/>
      <c r="M2532" s="4"/>
      <c r="N2532" s="5"/>
      <c r="O2532" s="5"/>
      <c r="P2532" s="4"/>
      <c r="Q2532" s="6"/>
      <c r="R2532" s="7"/>
      <c r="S2532" s="6"/>
      <c r="T2532" s="5"/>
      <c r="U2532" s="5"/>
      <c r="V2532" s="5"/>
      <c r="W2532" s="4"/>
    </row>
    <row r="2533" spans="1:23" x14ac:dyDescent="0.25">
      <c r="A2533" s="3"/>
      <c r="B2533" s="3"/>
      <c r="C2533" s="3"/>
      <c r="D2533" s="3"/>
      <c r="E2533" s="4"/>
      <c r="F2533" s="3"/>
      <c r="G2533" s="3"/>
      <c r="H2533" s="3"/>
      <c r="I2533" s="3"/>
      <c r="J2533" s="3"/>
      <c r="K2533" s="3"/>
      <c r="L2533" s="5"/>
      <c r="M2533" s="4"/>
      <c r="N2533" s="5"/>
      <c r="O2533" s="5"/>
      <c r="P2533" s="4"/>
      <c r="Q2533" s="6"/>
      <c r="R2533" s="7"/>
      <c r="S2533" s="6"/>
      <c r="T2533" s="5"/>
      <c r="U2533" s="5"/>
      <c r="V2533" s="5"/>
      <c r="W2533" s="4"/>
    </row>
    <row r="2534" spans="1:23" x14ac:dyDescent="0.25">
      <c r="A2534" s="3"/>
      <c r="B2534" s="3"/>
      <c r="C2534" s="3"/>
      <c r="D2534" s="3"/>
      <c r="E2534" s="4"/>
      <c r="F2534" s="3"/>
      <c r="G2534" s="3"/>
      <c r="H2534" s="3"/>
      <c r="I2534" s="3"/>
      <c r="J2534" s="3"/>
      <c r="K2534" s="3"/>
      <c r="L2534" s="5"/>
      <c r="M2534" s="4"/>
      <c r="N2534" s="5"/>
      <c r="O2534" s="5"/>
      <c r="P2534" s="4"/>
      <c r="Q2534" s="6"/>
      <c r="R2534" s="7"/>
      <c r="S2534" s="6"/>
      <c r="T2534" s="5"/>
      <c r="U2534" s="5"/>
      <c r="V2534" s="5"/>
      <c r="W2534" s="4"/>
    </row>
    <row r="2535" spans="1:23" x14ac:dyDescent="0.25">
      <c r="A2535" s="3"/>
      <c r="B2535" s="3"/>
      <c r="C2535" s="3"/>
      <c r="D2535" s="3"/>
      <c r="E2535" s="4"/>
      <c r="F2535" s="3"/>
      <c r="G2535" s="3"/>
      <c r="H2535" s="3"/>
      <c r="I2535" s="3"/>
      <c r="J2535" s="3"/>
      <c r="K2535" s="3"/>
      <c r="L2535" s="5"/>
      <c r="M2535" s="4"/>
      <c r="N2535" s="5"/>
      <c r="O2535" s="5"/>
      <c r="P2535" s="4"/>
      <c r="Q2535" s="6"/>
      <c r="R2535" s="7"/>
      <c r="S2535" s="6"/>
      <c r="T2535" s="5"/>
      <c r="U2535" s="5"/>
      <c r="V2535" s="5"/>
      <c r="W2535" s="4"/>
    </row>
    <row r="2536" spans="1:23" x14ac:dyDescent="0.25">
      <c r="A2536" s="3"/>
      <c r="B2536" s="3"/>
      <c r="C2536" s="3"/>
      <c r="D2536" s="3"/>
      <c r="E2536" s="4"/>
      <c r="F2536" s="3"/>
      <c r="G2536" s="3"/>
      <c r="H2536" s="3"/>
      <c r="I2536" s="3"/>
      <c r="J2536" s="3"/>
      <c r="K2536" s="3"/>
      <c r="L2536" s="5"/>
      <c r="M2536" s="4"/>
      <c r="N2536" s="5"/>
      <c r="O2536" s="5"/>
      <c r="P2536" s="4"/>
      <c r="Q2536" s="6"/>
      <c r="R2536" s="7"/>
      <c r="S2536" s="6"/>
      <c r="T2536" s="5"/>
      <c r="U2536" s="5"/>
      <c r="V2536" s="5"/>
      <c r="W2536" s="4"/>
    </row>
    <row r="2537" spans="1:23" x14ac:dyDescent="0.25">
      <c r="A2537" s="3"/>
      <c r="B2537" s="3"/>
      <c r="C2537" s="3"/>
      <c r="D2537" s="3"/>
      <c r="E2537" s="4"/>
      <c r="F2537" s="3"/>
      <c r="G2537" s="3"/>
      <c r="H2537" s="3"/>
      <c r="I2537" s="3"/>
      <c r="J2537" s="3"/>
      <c r="K2537" s="3"/>
      <c r="L2537" s="5"/>
      <c r="M2537" s="4"/>
      <c r="N2537" s="5"/>
      <c r="O2537" s="5"/>
      <c r="P2537" s="4"/>
      <c r="Q2537" s="6"/>
      <c r="R2537" s="7"/>
      <c r="S2537" s="6"/>
      <c r="T2537" s="5"/>
      <c r="U2537" s="5"/>
      <c r="V2537" s="5"/>
      <c r="W2537" s="4"/>
    </row>
    <row r="2538" spans="1:23" x14ac:dyDescent="0.25">
      <c r="A2538" s="3"/>
      <c r="B2538" s="3"/>
      <c r="C2538" s="3"/>
      <c r="D2538" s="3"/>
      <c r="E2538" s="4"/>
      <c r="F2538" s="3"/>
      <c r="G2538" s="3"/>
      <c r="H2538" s="3"/>
      <c r="I2538" s="3"/>
      <c r="J2538" s="3"/>
      <c r="K2538" s="3"/>
      <c r="L2538" s="5"/>
      <c r="M2538" s="4"/>
      <c r="N2538" s="5"/>
      <c r="O2538" s="5"/>
      <c r="P2538" s="4"/>
      <c r="Q2538" s="6"/>
      <c r="R2538" s="7"/>
      <c r="S2538" s="6"/>
      <c r="T2538" s="5"/>
      <c r="U2538" s="5"/>
      <c r="V2538" s="5"/>
      <c r="W2538" s="4"/>
    </row>
    <row r="2539" spans="1:23" x14ac:dyDescent="0.25">
      <c r="A2539" s="3"/>
      <c r="B2539" s="3"/>
      <c r="C2539" s="3"/>
      <c r="D2539" s="3"/>
      <c r="E2539" s="4"/>
      <c r="F2539" s="3"/>
      <c r="G2539" s="3"/>
      <c r="H2539" s="3"/>
      <c r="I2539" s="3"/>
      <c r="J2539" s="3"/>
      <c r="K2539" s="3"/>
      <c r="L2539" s="5"/>
      <c r="M2539" s="4"/>
      <c r="N2539" s="5"/>
      <c r="O2539" s="5"/>
      <c r="P2539" s="4"/>
      <c r="Q2539" s="6"/>
      <c r="R2539" s="7"/>
      <c r="S2539" s="6"/>
      <c r="T2539" s="5"/>
      <c r="U2539" s="5"/>
      <c r="V2539" s="5"/>
      <c r="W2539" s="4"/>
    </row>
    <row r="2540" spans="1:23" x14ac:dyDescent="0.25">
      <c r="A2540" s="3"/>
      <c r="B2540" s="3"/>
      <c r="C2540" s="3"/>
      <c r="D2540" s="3"/>
      <c r="E2540" s="4"/>
      <c r="F2540" s="3"/>
      <c r="G2540" s="3"/>
      <c r="H2540" s="3"/>
      <c r="I2540" s="3"/>
      <c r="J2540" s="3"/>
      <c r="K2540" s="3"/>
      <c r="L2540" s="5"/>
      <c r="M2540" s="4"/>
      <c r="N2540" s="5"/>
      <c r="O2540" s="5"/>
      <c r="P2540" s="4"/>
      <c r="Q2540" s="6"/>
      <c r="R2540" s="7"/>
      <c r="S2540" s="6"/>
      <c r="T2540" s="5"/>
      <c r="U2540" s="5"/>
      <c r="V2540" s="5"/>
      <c r="W2540" s="4"/>
    </row>
    <row r="2541" spans="1:23" x14ac:dyDescent="0.25">
      <c r="A2541" s="3"/>
      <c r="B2541" s="3"/>
      <c r="C2541" s="3"/>
      <c r="D2541" s="3"/>
      <c r="E2541" s="4"/>
      <c r="F2541" s="3"/>
      <c r="G2541" s="3"/>
      <c r="H2541" s="3"/>
      <c r="I2541" s="3"/>
      <c r="J2541" s="3"/>
      <c r="K2541" s="3"/>
      <c r="L2541" s="5"/>
      <c r="M2541" s="4"/>
      <c r="N2541" s="5"/>
      <c r="O2541" s="5"/>
      <c r="P2541" s="4"/>
      <c r="Q2541" s="6"/>
      <c r="R2541" s="7"/>
      <c r="S2541" s="6"/>
      <c r="T2541" s="5"/>
      <c r="U2541" s="5"/>
      <c r="V2541" s="5"/>
      <c r="W2541" s="4"/>
    </row>
    <row r="2542" spans="1:23" x14ac:dyDescent="0.25">
      <c r="A2542" s="3"/>
      <c r="B2542" s="3"/>
      <c r="C2542" s="3"/>
      <c r="D2542" s="3"/>
      <c r="E2542" s="4"/>
      <c r="F2542" s="3"/>
      <c r="G2542" s="3"/>
      <c r="H2542" s="3"/>
      <c r="I2542" s="3"/>
      <c r="J2542" s="3"/>
      <c r="K2542" s="3"/>
      <c r="L2542" s="5"/>
      <c r="M2542" s="4"/>
      <c r="N2542" s="5"/>
      <c r="O2542" s="5"/>
      <c r="P2542" s="4"/>
      <c r="Q2542" s="6"/>
      <c r="R2542" s="7"/>
      <c r="S2542" s="6"/>
      <c r="T2542" s="5"/>
      <c r="U2542" s="5"/>
      <c r="V2542" s="5"/>
      <c r="W2542" s="4"/>
    </row>
    <row r="2543" spans="1:23" x14ac:dyDescent="0.25">
      <c r="A2543" s="3"/>
      <c r="B2543" s="3"/>
      <c r="C2543" s="3"/>
      <c r="D2543" s="3"/>
      <c r="E2543" s="4"/>
      <c r="F2543" s="3"/>
      <c r="G2543" s="3"/>
      <c r="H2543" s="3"/>
      <c r="I2543" s="3"/>
      <c r="J2543" s="3"/>
      <c r="K2543" s="3"/>
      <c r="L2543" s="5"/>
      <c r="M2543" s="4"/>
      <c r="N2543" s="5"/>
      <c r="O2543" s="5"/>
      <c r="P2543" s="4"/>
      <c r="Q2543" s="6"/>
      <c r="R2543" s="7"/>
      <c r="S2543" s="6"/>
      <c r="T2543" s="5"/>
      <c r="U2543" s="5"/>
      <c r="V2543" s="5"/>
      <c r="W2543" s="4"/>
    </row>
    <row r="2544" spans="1:23" x14ac:dyDescent="0.25">
      <c r="A2544" s="3"/>
      <c r="B2544" s="3"/>
      <c r="C2544" s="3"/>
      <c r="D2544" s="3"/>
      <c r="E2544" s="4"/>
      <c r="F2544" s="3"/>
      <c r="G2544" s="3"/>
      <c r="H2544" s="3"/>
      <c r="I2544" s="3"/>
      <c r="J2544" s="3"/>
      <c r="K2544" s="3"/>
      <c r="L2544" s="5"/>
      <c r="M2544" s="4"/>
      <c r="N2544" s="5"/>
      <c r="O2544" s="5"/>
      <c r="P2544" s="4"/>
      <c r="Q2544" s="6"/>
      <c r="R2544" s="7"/>
      <c r="S2544" s="6"/>
      <c r="T2544" s="5"/>
      <c r="U2544" s="5"/>
      <c r="V2544" s="5"/>
      <c r="W2544" s="4"/>
    </row>
    <row r="2545" spans="1:23" x14ac:dyDescent="0.25">
      <c r="A2545" s="3"/>
      <c r="B2545" s="3"/>
      <c r="C2545" s="3"/>
      <c r="D2545" s="3"/>
      <c r="E2545" s="4"/>
      <c r="F2545" s="3"/>
      <c r="G2545" s="3"/>
      <c r="H2545" s="3"/>
      <c r="I2545" s="3"/>
      <c r="J2545" s="3"/>
      <c r="K2545" s="3"/>
      <c r="L2545" s="5"/>
      <c r="M2545" s="4"/>
      <c r="N2545" s="5"/>
      <c r="O2545" s="5"/>
      <c r="P2545" s="4"/>
      <c r="Q2545" s="6"/>
      <c r="R2545" s="7"/>
      <c r="S2545" s="6"/>
      <c r="T2545" s="5"/>
      <c r="U2545" s="5"/>
      <c r="V2545" s="5"/>
      <c r="W2545" s="4"/>
    </row>
    <row r="2546" spans="1:23" x14ac:dyDescent="0.25">
      <c r="A2546" s="3"/>
      <c r="B2546" s="3"/>
      <c r="C2546" s="3"/>
      <c r="D2546" s="3"/>
      <c r="E2546" s="4"/>
      <c r="F2546" s="3"/>
      <c r="G2546" s="3"/>
      <c r="H2546" s="3"/>
      <c r="I2546" s="3"/>
      <c r="J2546" s="3"/>
      <c r="K2546" s="3"/>
      <c r="L2546" s="5"/>
      <c r="M2546" s="4"/>
      <c r="N2546" s="5"/>
      <c r="O2546" s="5"/>
      <c r="P2546" s="4"/>
      <c r="Q2546" s="6"/>
      <c r="R2546" s="7"/>
      <c r="S2546" s="6"/>
      <c r="T2546" s="5"/>
      <c r="U2546" s="5"/>
      <c r="V2546" s="5"/>
      <c r="W2546" s="4"/>
    </row>
    <row r="2547" spans="1:23" x14ac:dyDescent="0.25">
      <c r="A2547" s="3"/>
      <c r="B2547" s="3"/>
      <c r="C2547" s="3"/>
      <c r="D2547" s="3"/>
      <c r="E2547" s="4"/>
      <c r="F2547" s="3"/>
      <c r="G2547" s="3"/>
      <c r="H2547" s="3"/>
      <c r="I2547" s="3"/>
      <c r="J2547" s="3"/>
      <c r="K2547" s="3"/>
      <c r="L2547" s="5"/>
      <c r="M2547" s="4"/>
      <c r="N2547" s="5"/>
      <c r="O2547" s="5"/>
      <c r="P2547" s="4"/>
      <c r="Q2547" s="6"/>
      <c r="R2547" s="7"/>
      <c r="S2547" s="6"/>
      <c r="T2547" s="5"/>
      <c r="U2547" s="5"/>
      <c r="V2547" s="5"/>
      <c r="W2547" s="4"/>
    </row>
    <row r="2548" spans="1:23" x14ac:dyDescent="0.25">
      <c r="A2548" s="3"/>
      <c r="B2548" s="3"/>
      <c r="C2548" s="3"/>
      <c r="D2548" s="3"/>
      <c r="E2548" s="4"/>
      <c r="F2548" s="3"/>
      <c r="G2548" s="3"/>
      <c r="H2548" s="3"/>
      <c r="I2548" s="3"/>
      <c r="J2548" s="3"/>
      <c r="K2548" s="3"/>
      <c r="L2548" s="5"/>
      <c r="M2548" s="4"/>
      <c r="N2548" s="5"/>
      <c r="O2548" s="5"/>
      <c r="P2548" s="4"/>
      <c r="Q2548" s="6"/>
      <c r="R2548" s="7"/>
      <c r="S2548" s="6"/>
      <c r="T2548" s="5"/>
      <c r="U2548" s="5"/>
      <c r="V2548" s="5"/>
      <c r="W2548" s="4"/>
    </row>
    <row r="2549" spans="1:23" x14ac:dyDescent="0.25">
      <c r="A2549" s="3"/>
      <c r="B2549" s="3"/>
      <c r="C2549" s="3"/>
      <c r="D2549" s="3"/>
      <c r="E2549" s="4"/>
      <c r="F2549" s="3"/>
      <c r="G2549" s="3"/>
      <c r="H2549" s="3"/>
      <c r="I2549" s="3"/>
      <c r="J2549" s="3"/>
      <c r="K2549" s="3"/>
      <c r="L2549" s="5"/>
      <c r="M2549" s="4"/>
      <c r="N2549" s="5"/>
      <c r="O2549" s="5"/>
      <c r="P2549" s="4"/>
      <c r="Q2549" s="6"/>
      <c r="R2549" s="7"/>
      <c r="S2549" s="6"/>
      <c r="T2549" s="5"/>
      <c r="U2549" s="5"/>
      <c r="V2549" s="5"/>
      <c r="W2549" s="4"/>
    </row>
    <row r="2550" spans="1:23" x14ac:dyDescent="0.25">
      <c r="A2550" s="3"/>
      <c r="B2550" s="3"/>
      <c r="C2550" s="3"/>
      <c r="D2550" s="3"/>
      <c r="E2550" s="4"/>
      <c r="F2550" s="3"/>
      <c r="G2550" s="3"/>
      <c r="H2550" s="3"/>
      <c r="I2550" s="3"/>
      <c r="J2550" s="3"/>
      <c r="K2550" s="3"/>
      <c r="L2550" s="5"/>
      <c r="M2550" s="4"/>
      <c r="N2550" s="5"/>
      <c r="O2550" s="5"/>
      <c r="P2550" s="4"/>
      <c r="Q2550" s="6"/>
      <c r="R2550" s="7"/>
      <c r="S2550" s="6"/>
      <c r="T2550" s="5"/>
      <c r="U2550" s="5"/>
      <c r="V2550" s="5"/>
      <c r="W2550" s="4"/>
    </row>
    <row r="2551" spans="1:23" x14ac:dyDescent="0.25">
      <c r="A2551" s="3"/>
      <c r="B2551" s="3"/>
      <c r="C2551" s="3"/>
      <c r="D2551" s="3"/>
      <c r="E2551" s="4"/>
      <c r="F2551" s="3"/>
      <c r="G2551" s="3"/>
      <c r="H2551" s="3"/>
      <c r="I2551" s="3"/>
      <c r="J2551" s="3"/>
      <c r="K2551" s="3"/>
      <c r="L2551" s="5"/>
      <c r="M2551" s="4"/>
      <c r="N2551" s="5"/>
      <c r="O2551" s="5"/>
      <c r="P2551" s="4"/>
      <c r="Q2551" s="6"/>
      <c r="R2551" s="7"/>
      <c r="S2551" s="6"/>
      <c r="T2551" s="5"/>
      <c r="U2551" s="5"/>
      <c r="V2551" s="5"/>
      <c r="W2551" s="4"/>
    </row>
    <row r="2552" spans="1:23" x14ac:dyDescent="0.25">
      <c r="A2552" s="3"/>
      <c r="B2552" s="3"/>
      <c r="C2552" s="3"/>
      <c r="D2552" s="3"/>
      <c r="E2552" s="4"/>
      <c r="F2552" s="3"/>
      <c r="G2552" s="3"/>
      <c r="H2552" s="3"/>
      <c r="I2552" s="3"/>
      <c r="J2552" s="3"/>
      <c r="K2552" s="3"/>
      <c r="L2552" s="5"/>
      <c r="M2552" s="4"/>
      <c r="N2552" s="5"/>
      <c r="O2552" s="5"/>
      <c r="P2552" s="4"/>
      <c r="Q2552" s="6"/>
      <c r="R2552" s="7"/>
      <c r="S2552" s="6"/>
      <c r="T2552" s="5"/>
      <c r="U2552" s="5"/>
      <c r="V2552" s="5"/>
      <c r="W2552" s="4"/>
    </row>
    <row r="2553" spans="1:23" x14ac:dyDescent="0.25">
      <c r="A2553" s="3"/>
      <c r="B2553" s="3"/>
      <c r="C2553" s="3"/>
      <c r="D2553" s="3"/>
      <c r="E2553" s="4"/>
      <c r="F2553" s="3"/>
      <c r="G2553" s="3"/>
      <c r="H2553" s="3"/>
      <c r="I2553" s="3"/>
      <c r="J2553" s="3"/>
      <c r="K2553" s="3"/>
      <c r="L2553" s="5"/>
      <c r="M2553" s="4"/>
      <c r="N2553" s="5"/>
      <c r="O2553" s="5"/>
      <c r="P2553" s="4"/>
      <c r="Q2553" s="6"/>
      <c r="R2553" s="7"/>
      <c r="S2553" s="6"/>
      <c r="T2553" s="5"/>
      <c r="U2553" s="5"/>
      <c r="V2553" s="5"/>
      <c r="W2553" s="4"/>
    </row>
    <row r="2554" spans="1:23" x14ac:dyDescent="0.25">
      <c r="A2554" s="3"/>
      <c r="B2554" s="3"/>
      <c r="C2554" s="3"/>
      <c r="D2554" s="3"/>
      <c r="E2554" s="4"/>
      <c r="F2554" s="3"/>
      <c r="G2554" s="3"/>
      <c r="H2554" s="3"/>
      <c r="I2554" s="3"/>
      <c r="J2554" s="3"/>
      <c r="K2554" s="3"/>
      <c r="L2554" s="5"/>
      <c r="M2554" s="4"/>
      <c r="N2554" s="5"/>
      <c r="O2554" s="5"/>
      <c r="P2554" s="4"/>
      <c r="Q2554" s="6"/>
      <c r="R2554" s="7"/>
      <c r="S2554" s="6"/>
      <c r="T2554" s="5"/>
      <c r="U2554" s="5"/>
      <c r="V2554" s="5"/>
      <c r="W2554" s="4"/>
    </row>
    <row r="2555" spans="1:23" x14ac:dyDescent="0.25">
      <c r="A2555" s="3"/>
      <c r="B2555" s="3"/>
      <c r="C2555" s="3"/>
      <c r="D2555" s="3"/>
      <c r="E2555" s="4"/>
      <c r="F2555" s="3"/>
      <c r="G2555" s="3"/>
      <c r="H2555" s="3"/>
      <c r="I2555" s="3"/>
      <c r="J2555" s="3"/>
      <c r="K2555" s="3"/>
      <c r="L2555" s="5"/>
      <c r="M2555" s="4"/>
      <c r="N2555" s="5"/>
      <c r="O2555" s="5"/>
      <c r="P2555" s="4"/>
      <c r="Q2555" s="6"/>
      <c r="R2555" s="7"/>
      <c r="S2555" s="6"/>
      <c r="T2555" s="5"/>
      <c r="U2555" s="5"/>
      <c r="V2555" s="5"/>
      <c r="W2555" s="4"/>
    </row>
    <row r="2556" spans="1:23" x14ac:dyDescent="0.25">
      <c r="A2556" s="3"/>
      <c r="B2556" s="3"/>
      <c r="C2556" s="3"/>
      <c r="D2556" s="3"/>
      <c r="E2556" s="4"/>
      <c r="F2556" s="3"/>
      <c r="G2556" s="3"/>
      <c r="H2556" s="3"/>
      <c r="I2556" s="3"/>
      <c r="J2556" s="3"/>
      <c r="K2556" s="3"/>
      <c r="L2556" s="5"/>
      <c r="M2556" s="4"/>
      <c r="N2556" s="5"/>
      <c r="O2556" s="5"/>
      <c r="P2556" s="4"/>
      <c r="Q2556" s="6"/>
      <c r="R2556" s="7"/>
      <c r="S2556" s="6"/>
      <c r="T2556" s="5"/>
      <c r="U2556" s="5"/>
      <c r="V2556" s="5"/>
      <c r="W2556" s="4"/>
    </row>
    <row r="2557" spans="1:23" x14ac:dyDescent="0.25">
      <c r="A2557" s="3"/>
      <c r="B2557" s="3"/>
      <c r="C2557" s="3"/>
      <c r="D2557" s="3"/>
      <c r="E2557" s="4"/>
      <c r="F2557" s="3"/>
      <c r="G2557" s="3"/>
      <c r="H2557" s="3"/>
      <c r="I2557" s="3"/>
      <c r="J2557" s="3"/>
      <c r="K2557" s="3"/>
      <c r="L2557" s="5"/>
      <c r="M2557" s="4"/>
      <c r="N2557" s="5"/>
      <c r="O2557" s="5"/>
      <c r="P2557" s="4"/>
      <c r="Q2557" s="6"/>
      <c r="R2557" s="7"/>
      <c r="S2557" s="6"/>
      <c r="T2557" s="5"/>
      <c r="U2557" s="5"/>
      <c r="V2557" s="5"/>
      <c r="W2557" s="4"/>
    </row>
    <row r="2558" spans="1:23" x14ac:dyDescent="0.25">
      <c r="A2558" s="3"/>
      <c r="B2558" s="3"/>
      <c r="C2558" s="3"/>
      <c r="D2558" s="3"/>
      <c r="E2558" s="4"/>
      <c r="F2558" s="3"/>
      <c r="G2558" s="3"/>
      <c r="H2558" s="3"/>
      <c r="I2558" s="3"/>
      <c r="J2558" s="3"/>
      <c r="K2558" s="3"/>
      <c r="L2558" s="5"/>
      <c r="M2558" s="4"/>
      <c r="N2558" s="5"/>
      <c r="O2558" s="5"/>
      <c r="P2558" s="4"/>
      <c r="Q2558" s="6"/>
      <c r="R2558" s="7"/>
      <c r="S2558" s="6"/>
      <c r="T2558" s="5"/>
      <c r="U2558" s="5"/>
      <c r="V2558" s="5"/>
      <c r="W2558" s="4"/>
    </row>
    <row r="2559" spans="1:23" x14ac:dyDescent="0.25">
      <c r="A2559" s="3"/>
      <c r="B2559" s="3"/>
      <c r="C2559" s="3"/>
      <c r="D2559" s="3"/>
      <c r="E2559" s="4"/>
      <c r="F2559" s="3"/>
      <c r="G2559" s="3"/>
      <c r="H2559" s="3"/>
      <c r="I2559" s="3"/>
      <c r="J2559" s="3"/>
      <c r="K2559" s="3"/>
      <c r="L2559" s="5"/>
      <c r="M2559" s="4"/>
      <c r="N2559" s="5"/>
      <c r="O2559" s="5"/>
      <c r="P2559" s="4"/>
      <c r="Q2559" s="6"/>
      <c r="R2559" s="7"/>
      <c r="S2559" s="6"/>
      <c r="T2559" s="5"/>
      <c r="U2559" s="5"/>
      <c r="V2559" s="5"/>
      <c r="W2559" s="4"/>
    </row>
    <row r="2560" spans="1:23" x14ac:dyDescent="0.25">
      <c r="A2560" s="3"/>
      <c r="B2560" s="3"/>
      <c r="C2560" s="3"/>
      <c r="D2560" s="3"/>
      <c r="E2560" s="4"/>
      <c r="F2560" s="3"/>
      <c r="G2560" s="3"/>
      <c r="H2560" s="3"/>
      <c r="I2560" s="3"/>
      <c r="J2560" s="3"/>
      <c r="K2560" s="3"/>
      <c r="L2560" s="5"/>
      <c r="M2560" s="4"/>
      <c r="N2560" s="5"/>
      <c r="O2560" s="5"/>
      <c r="P2560" s="4"/>
      <c r="Q2560" s="6"/>
      <c r="R2560" s="7"/>
      <c r="S2560" s="6"/>
      <c r="T2560" s="5"/>
      <c r="U2560" s="5"/>
      <c r="V2560" s="5"/>
      <c r="W2560" s="4"/>
    </row>
    <row r="2561" spans="1:23" x14ac:dyDescent="0.25">
      <c r="A2561" s="3"/>
      <c r="B2561" s="3"/>
      <c r="C2561" s="3"/>
      <c r="D2561" s="3"/>
      <c r="E2561" s="4"/>
      <c r="F2561" s="3"/>
      <c r="G2561" s="3"/>
      <c r="H2561" s="3"/>
      <c r="I2561" s="3"/>
      <c r="J2561" s="3"/>
      <c r="K2561" s="3"/>
      <c r="L2561" s="5"/>
      <c r="M2561" s="4"/>
      <c r="N2561" s="5"/>
      <c r="O2561" s="5"/>
      <c r="P2561" s="4"/>
      <c r="Q2561" s="6"/>
      <c r="R2561" s="7"/>
      <c r="S2561" s="6"/>
      <c r="T2561" s="5"/>
      <c r="U2561" s="5"/>
      <c r="V2561" s="5"/>
      <c r="W2561" s="4"/>
    </row>
    <row r="2562" spans="1:23" x14ac:dyDescent="0.25">
      <c r="A2562" s="3"/>
      <c r="B2562" s="3"/>
      <c r="C2562" s="3"/>
      <c r="D2562" s="3"/>
      <c r="E2562" s="4"/>
      <c r="F2562" s="3"/>
      <c r="G2562" s="3"/>
      <c r="H2562" s="3"/>
      <c r="I2562" s="3"/>
      <c r="J2562" s="3"/>
      <c r="K2562" s="3"/>
      <c r="L2562" s="5"/>
      <c r="M2562" s="4"/>
      <c r="N2562" s="5"/>
      <c r="O2562" s="5"/>
      <c r="P2562" s="4"/>
      <c r="Q2562" s="6"/>
      <c r="R2562" s="7"/>
      <c r="S2562" s="6"/>
      <c r="T2562" s="5"/>
      <c r="U2562" s="5"/>
      <c r="V2562" s="5"/>
      <c r="W2562" s="4"/>
    </row>
    <row r="2563" spans="1:23" x14ac:dyDescent="0.25">
      <c r="A2563" s="3"/>
      <c r="B2563" s="3"/>
      <c r="C2563" s="3"/>
      <c r="D2563" s="3"/>
      <c r="E2563" s="4"/>
      <c r="F2563" s="3"/>
      <c r="G2563" s="3"/>
      <c r="H2563" s="3"/>
      <c r="I2563" s="3"/>
      <c r="J2563" s="3"/>
      <c r="K2563" s="3"/>
      <c r="L2563" s="5"/>
      <c r="M2563" s="4"/>
      <c r="N2563" s="5"/>
      <c r="O2563" s="5"/>
      <c r="P2563" s="4"/>
      <c r="Q2563" s="6"/>
      <c r="R2563" s="7"/>
      <c r="S2563" s="6"/>
      <c r="T2563" s="5"/>
      <c r="U2563" s="5"/>
      <c r="V2563" s="5"/>
      <c r="W2563" s="4"/>
    </row>
    <row r="2564" spans="1:23" x14ac:dyDescent="0.25">
      <c r="A2564" s="3"/>
      <c r="B2564" s="3"/>
      <c r="C2564" s="3"/>
      <c r="D2564" s="3"/>
      <c r="E2564" s="4"/>
      <c r="F2564" s="3"/>
      <c r="G2564" s="3"/>
      <c r="H2564" s="3"/>
      <c r="I2564" s="3"/>
      <c r="J2564" s="3"/>
      <c r="K2564" s="3"/>
      <c r="L2564" s="5"/>
      <c r="M2564" s="4"/>
      <c r="N2564" s="5"/>
      <c r="O2564" s="5"/>
      <c r="P2564" s="4"/>
      <c r="Q2564" s="6"/>
      <c r="R2564" s="7"/>
      <c r="S2564" s="6"/>
      <c r="T2564" s="5"/>
      <c r="U2564" s="5"/>
      <c r="V2564" s="5"/>
      <c r="W2564" s="4"/>
    </row>
    <row r="2565" spans="1:23" x14ac:dyDescent="0.25">
      <c r="A2565" s="3"/>
      <c r="B2565" s="3"/>
      <c r="C2565" s="3"/>
      <c r="D2565" s="3"/>
      <c r="E2565" s="4"/>
      <c r="F2565" s="3"/>
      <c r="G2565" s="3"/>
      <c r="H2565" s="3"/>
      <c r="I2565" s="3"/>
      <c r="J2565" s="3"/>
      <c r="K2565" s="3"/>
      <c r="L2565" s="5"/>
      <c r="M2565" s="4"/>
      <c r="N2565" s="5"/>
      <c r="O2565" s="5"/>
      <c r="P2565" s="4"/>
      <c r="Q2565" s="6"/>
      <c r="R2565" s="7"/>
      <c r="S2565" s="6"/>
      <c r="T2565" s="5"/>
      <c r="U2565" s="5"/>
      <c r="V2565" s="5"/>
      <c r="W2565" s="4"/>
    </row>
    <row r="2566" spans="1:23" x14ac:dyDescent="0.25">
      <c r="A2566" s="3"/>
      <c r="B2566" s="3"/>
      <c r="C2566" s="3"/>
      <c r="D2566" s="3"/>
      <c r="E2566" s="4"/>
      <c r="F2566" s="3"/>
      <c r="G2566" s="3"/>
      <c r="H2566" s="3"/>
      <c r="I2566" s="3"/>
      <c r="J2566" s="3"/>
      <c r="K2566" s="3"/>
      <c r="L2566" s="5"/>
      <c r="M2566" s="4"/>
      <c r="N2566" s="5"/>
      <c r="O2566" s="5"/>
      <c r="P2566" s="4"/>
      <c r="Q2566" s="6"/>
      <c r="R2566" s="7"/>
      <c r="S2566" s="6"/>
      <c r="T2566" s="5"/>
      <c r="U2566" s="5"/>
      <c r="V2566" s="5"/>
      <c r="W2566" s="4"/>
    </row>
    <row r="2567" spans="1:23" x14ac:dyDescent="0.25">
      <c r="A2567" s="3"/>
      <c r="B2567" s="3"/>
      <c r="C2567" s="3"/>
      <c r="D2567" s="3"/>
      <c r="E2567" s="4"/>
      <c r="F2567" s="3"/>
      <c r="G2567" s="3"/>
      <c r="H2567" s="3"/>
      <c r="I2567" s="3"/>
      <c r="J2567" s="3"/>
      <c r="K2567" s="3"/>
      <c r="L2567" s="5"/>
      <c r="M2567" s="4"/>
      <c r="N2567" s="5"/>
      <c r="O2567" s="5"/>
      <c r="P2567" s="4"/>
      <c r="Q2567" s="6"/>
      <c r="R2567" s="7"/>
      <c r="S2567" s="6"/>
      <c r="T2567" s="5"/>
      <c r="U2567" s="5"/>
      <c r="V2567" s="5"/>
      <c r="W2567" s="4"/>
    </row>
    <row r="2568" spans="1:23" x14ac:dyDescent="0.25">
      <c r="A2568" s="3"/>
      <c r="B2568" s="3"/>
      <c r="C2568" s="3"/>
      <c r="D2568" s="3"/>
      <c r="E2568" s="4"/>
      <c r="F2568" s="3"/>
      <c r="G2568" s="3"/>
      <c r="H2568" s="3"/>
      <c r="I2568" s="3"/>
      <c r="J2568" s="3"/>
      <c r="K2568" s="3"/>
      <c r="L2568" s="5"/>
      <c r="M2568" s="4"/>
      <c r="N2568" s="5"/>
      <c r="O2568" s="5"/>
      <c r="P2568" s="4"/>
      <c r="Q2568" s="6"/>
      <c r="R2568" s="7"/>
      <c r="S2568" s="6"/>
      <c r="T2568" s="5"/>
      <c r="U2568" s="5"/>
      <c r="V2568" s="5"/>
      <c r="W2568" s="4"/>
    </row>
    <row r="2569" spans="1:23" x14ac:dyDescent="0.25">
      <c r="A2569" s="3"/>
      <c r="B2569" s="3"/>
      <c r="C2569" s="3"/>
      <c r="D2569" s="3"/>
      <c r="E2569" s="4"/>
      <c r="F2569" s="3"/>
      <c r="G2569" s="3"/>
      <c r="H2569" s="3"/>
      <c r="I2569" s="3"/>
      <c r="J2569" s="3"/>
      <c r="K2569" s="3"/>
      <c r="L2569" s="5"/>
      <c r="M2569" s="4"/>
      <c r="N2569" s="5"/>
      <c r="O2569" s="5"/>
      <c r="P2569" s="4"/>
      <c r="Q2569" s="6"/>
      <c r="R2569" s="7"/>
      <c r="S2569" s="6"/>
      <c r="T2569" s="5"/>
      <c r="U2569" s="5"/>
      <c r="V2569" s="5"/>
      <c r="W2569" s="4"/>
    </row>
    <row r="2570" spans="1:23" x14ac:dyDescent="0.25">
      <c r="A2570" s="3"/>
      <c r="B2570" s="3"/>
      <c r="C2570" s="3"/>
      <c r="D2570" s="3"/>
      <c r="E2570" s="4"/>
      <c r="F2570" s="3"/>
      <c r="G2570" s="3"/>
      <c r="H2570" s="3"/>
      <c r="I2570" s="3"/>
      <c r="J2570" s="3"/>
      <c r="K2570" s="3"/>
      <c r="L2570" s="5"/>
      <c r="M2570" s="4"/>
      <c r="N2570" s="5"/>
      <c r="O2570" s="5"/>
      <c r="P2570" s="4"/>
      <c r="Q2570" s="6"/>
      <c r="R2570" s="7"/>
      <c r="S2570" s="6"/>
      <c r="T2570" s="5"/>
      <c r="U2570" s="5"/>
      <c r="V2570" s="5"/>
      <c r="W2570" s="4"/>
    </row>
    <row r="2571" spans="1:23" x14ac:dyDescent="0.25">
      <c r="A2571" s="3"/>
      <c r="B2571" s="3"/>
      <c r="C2571" s="3"/>
      <c r="D2571" s="3"/>
      <c r="E2571" s="4"/>
      <c r="F2571" s="3"/>
      <c r="G2571" s="3"/>
      <c r="H2571" s="3"/>
      <c r="I2571" s="3"/>
      <c r="J2571" s="3"/>
      <c r="K2571" s="3"/>
      <c r="L2571" s="5"/>
      <c r="M2571" s="4"/>
      <c r="N2571" s="5"/>
      <c r="O2571" s="5"/>
      <c r="P2571" s="4"/>
      <c r="Q2571" s="6"/>
      <c r="R2571" s="7"/>
      <c r="S2571" s="6"/>
      <c r="T2571" s="5"/>
      <c r="U2571" s="5"/>
      <c r="V2571" s="5"/>
      <c r="W2571" s="4"/>
    </row>
    <row r="2572" spans="1:23" x14ac:dyDescent="0.25">
      <c r="A2572" s="3"/>
      <c r="B2572" s="3"/>
      <c r="C2572" s="3"/>
      <c r="D2572" s="3"/>
      <c r="E2572" s="4"/>
      <c r="F2572" s="3"/>
      <c r="G2572" s="3"/>
      <c r="H2572" s="3"/>
      <c r="I2572" s="3"/>
      <c r="J2572" s="3"/>
      <c r="K2572" s="3"/>
      <c r="L2572" s="5"/>
      <c r="M2572" s="4"/>
      <c r="N2572" s="5"/>
      <c r="O2572" s="5"/>
      <c r="P2572" s="4"/>
      <c r="Q2572" s="6"/>
      <c r="R2572" s="7"/>
      <c r="S2572" s="6"/>
      <c r="T2572" s="5"/>
      <c r="U2572" s="5"/>
      <c r="V2572" s="5"/>
      <c r="W2572" s="4"/>
    </row>
    <row r="2573" spans="1:23" x14ac:dyDescent="0.25">
      <c r="A2573" s="3"/>
      <c r="B2573" s="3"/>
      <c r="C2573" s="3"/>
      <c r="D2573" s="3"/>
      <c r="E2573" s="4"/>
      <c r="F2573" s="3"/>
      <c r="G2573" s="3"/>
      <c r="H2573" s="3"/>
      <c r="I2573" s="3"/>
      <c r="J2573" s="3"/>
      <c r="K2573" s="3"/>
      <c r="L2573" s="5"/>
      <c r="M2573" s="4"/>
      <c r="N2573" s="5"/>
      <c r="O2573" s="5"/>
      <c r="P2573" s="4"/>
      <c r="Q2573" s="6"/>
      <c r="R2573" s="7"/>
      <c r="S2573" s="6"/>
      <c r="T2573" s="5"/>
      <c r="U2573" s="5"/>
      <c r="V2573" s="5"/>
      <c r="W2573" s="4"/>
    </row>
    <row r="2574" spans="1:23" x14ac:dyDescent="0.25">
      <c r="A2574" s="3"/>
      <c r="B2574" s="3"/>
      <c r="C2574" s="3"/>
      <c r="D2574" s="3"/>
      <c r="E2574" s="4"/>
      <c r="F2574" s="3"/>
      <c r="G2574" s="3"/>
      <c r="H2574" s="3"/>
      <c r="I2574" s="3"/>
      <c r="J2574" s="3"/>
      <c r="K2574" s="3"/>
      <c r="L2574" s="5"/>
      <c r="M2574" s="4"/>
      <c r="N2574" s="5"/>
      <c r="O2574" s="5"/>
      <c r="P2574" s="4"/>
      <c r="Q2574" s="6"/>
      <c r="R2574" s="7"/>
      <c r="S2574" s="6"/>
      <c r="T2574" s="5"/>
      <c r="U2574" s="5"/>
      <c r="V2574" s="5"/>
      <c r="W2574" s="4"/>
    </row>
    <row r="2575" spans="1:23" x14ac:dyDescent="0.25">
      <c r="A2575" s="3"/>
      <c r="B2575" s="3"/>
      <c r="C2575" s="3"/>
      <c r="D2575" s="3"/>
      <c r="E2575" s="4"/>
      <c r="F2575" s="3"/>
      <c r="G2575" s="3"/>
      <c r="H2575" s="3"/>
      <c r="I2575" s="3"/>
      <c r="J2575" s="3"/>
      <c r="K2575" s="3"/>
      <c r="L2575" s="5"/>
      <c r="M2575" s="4"/>
      <c r="N2575" s="5"/>
      <c r="O2575" s="5"/>
      <c r="P2575" s="4"/>
      <c r="Q2575" s="6"/>
      <c r="R2575" s="7"/>
      <c r="S2575" s="6"/>
      <c r="T2575" s="5"/>
      <c r="U2575" s="5"/>
      <c r="V2575" s="5"/>
      <c r="W2575" s="4"/>
    </row>
    <row r="2576" spans="1:23" x14ac:dyDescent="0.25">
      <c r="A2576" s="3"/>
      <c r="B2576" s="3"/>
      <c r="C2576" s="3"/>
      <c r="D2576" s="3"/>
      <c r="E2576" s="4"/>
      <c r="F2576" s="3"/>
      <c r="G2576" s="3"/>
      <c r="H2576" s="3"/>
      <c r="I2576" s="3"/>
      <c r="J2576" s="3"/>
      <c r="K2576" s="3"/>
      <c r="L2576" s="5"/>
      <c r="M2576" s="4"/>
      <c r="N2576" s="5"/>
      <c r="O2576" s="5"/>
      <c r="P2576" s="4"/>
      <c r="Q2576" s="6"/>
      <c r="R2576" s="7"/>
      <c r="S2576" s="6"/>
      <c r="T2576" s="5"/>
      <c r="U2576" s="5"/>
      <c r="V2576" s="5"/>
      <c r="W2576" s="4"/>
    </row>
    <row r="2577" spans="1:23" x14ac:dyDescent="0.25">
      <c r="A2577" s="3"/>
      <c r="B2577" s="3"/>
      <c r="C2577" s="3"/>
      <c r="D2577" s="3"/>
      <c r="E2577" s="4"/>
      <c r="F2577" s="3"/>
      <c r="G2577" s="3"/>
      <c r="H2577" s="3"/>
      <c r="I2577" s="3"/>
      <c r="J2577" s="3"/>
      <c r="K2577" s="3"/>
      <c r="L2577" s="5"/>
      <c r="M2577" s="4"/>
      <c r="N2577" s="5"/>
      <c r="O2577" s="5"/>
      <c r="P2577" s="4"/>
      <c r="Q2577" s="6"/>
      <c r="R2577" s="7"/>
      <c r="S2577" s="6"/>
      <c r="T2577" s="5"/>
      <c r="U2577" s="5"/>
      <c r="V2577" s="5"/>
      <c r="W2577" s="4"/>
    </row>
    <row r="2578" spans="1:23" x14ac:dyDescent="0.25">
      <c r="A2578" s="3"/>
      <c r="B2578" s="3"/>
      <c r="C2578" s="3"/>
      <c r="D2578" s="3"/>
      <c r="E2578" s="4"/>
      <c r="F2578" s="3"/>
      <c r="G2578" s="3"/>
      <c r="H2578" s="3"/>
      <c r="I2578" s="3"/>
      <c r="J2578" s="3"/>
      <c r="K2578" s="3"/>
      <c r="L2578" s="5"/>
      <c r="M2578" s="4"/>
      <c r="N2578" s="5"/>
      <c r="O2578" s="5"/>
      <c r="P2578" s="4"/>
      <c r="Q2578" s="6"/>
      <c r="R2578" s="7"/>
      <c r="S2578" s="6"/>
      <c r="T2578" s="5"/>
      <c r="U2578" s="5"/>
      <c r="V2578" s="5"/>
      <c r="W2578" s="4"/>
    </row>
    <row r="2579" spans="1:23" x14ac:dyDescent="0.25">
      <c r="A2579" s="3"/>
      <c r="B2579" s="3"/>
      <c r="C2579" s="3"/>
      <c r="D2579" s="3"/>
      <c r="E2579" s="4"/>
      <c r="F2579" s="3"/>
      <c r="G2579" s="3"/>
      <c r="H2579" s="3"/>
      <c r="I2579" s="3"/>
      <c r="J2579" s="3"/>
      <c r="K2579" s="3"/>
      <c r="L2579" s="5"/>
      <c r="M2579" s="4"/>
      <c r="N2579" s="5"/>
      <c r="O2579" s="5"/>
      <c r="P2579" s="4"/>
      <c r="Q2579" s="6"/>
      <c r="R2579" s="7"/>
      <c r="S2579" s="6"/>
      <c r="T2579" s="5"/>
      <c r="U2579" s="5"/>
      <c r="V2579" s="5"/>
      <c r="W2579" s="4"/>
    </row>
    <row r="2580" spans="1:23" x14ac:dyDescent="0.25">
      <c r="A2580" s="3"/>
      <c r="B2580" s="3"/>
      <c r="C2580" s="3"/>
      <c r="D2580" s="3"/>
      <c r="E2580" s="4"/>
      <c r="F2580" s="3"/>
      <c r="G2580" s="3"/>
      <c r="H2580" s="3"/>
      <c r="I2580" s="3"/>
      <c r="J2580" s="3"/>
      <c r="K2580" s="3"/>
      <c r="L2580" s="5"/>
      <c r="M2580" s="4"/>
      <c r="N2580" s="5"/>
      <c r="O2580" s="5"/>
      <c r="P2580" s="4"/>
      <c r="Q2580" s="6"/>
      <c r="R2580" s="7"/>
      <c r="S2580" s="6"/>
      <c r="T2580" s="5"/>
      <c r="U2580" s="5"/>
      <c r="V2580" s="5"/>
      <c r="W2580" s="4"/>
    </row>
    <row r="2581" spans="1:23" x14ac:dyDescent="0.25">
      <c r="A2581" s="3"/>
      <c r="B2581" s="3"/>
      <c r="C2581" s="3"/>
      <c r="D2581" s="3"/>
      <c r="E2581" s="4"/>
      <c r="F2581" s="3"/>
      <c r="G2581" s="3"/>
      <c r="H2581" s="3"/>
      <c r="I2581" s="3"/>
      <c r="J2581" s="3"/>
      <c r="K2581" s="3"/>
      <c r="L2581" s="5"/>
      <c r="M2581" s="4"/>
      <c r="N2581" s="5"/>
      <c r="O2581" s="5"/>
      <c r="P2581" s="4"/>
      <c r="Q2581" s="6"/>
      <c r="R2581" s="7"/>
      <c r="S2581" s="6"/>
      <c r="T2581" s="5"/>
      <c r="U2581" s="5"/>
      <c r="V2581" s="5"/>
      <c r="W2581" s="4"/>
    </row>
    <row r="2582" spans="1:23" x14ac:dyDescent="0.25">
      <c r="A2582" s="3"/>
      <c r="B2582" s="3"/>
      <c r="C2582" s="3"/>
      <c r="D2582" s="3"/>
      <c r="E2582" s="4"/>
      <c r="F2582" s="3"/>
      <c r="G2582" s="3"/>
      <c r="H2582" s="3"/>
      <c r="I2582" s="3"/>
      <c r="J2582" s="3"/>
      <c r="K2582" s="3"/>
      <c r="L2582" s="5"/>
      <c r="M2582" s="4"/>
      <c r="N2582" s="5"/>
      <c r="O2582" s="5"/>
      <c r="P2582" s="4"/>
      <c r="Q2582" s="6"/>
      <c r="R2582" s="7"/>
      <c r="S2582" s="6"/>
      <c r="T2582" s="5"/>
      <c r="U2582" s="5"/>
      <c r="V2582" s="5"/>
      <c r="W2582" s="4"/>
    </row>
    <row r="2583" spans="1:23" x14ac:dyDescent="0.25">
      <c r="A2583" s="3"/>
      <c r="B2583" s="3"/>
      <c r="C2583" s="3"/>
      <c r="D2583" s="3"/>
      <c r="E2583" s="4"/>
      <c r="F2583" s="3"/>
      <c r="G2583" s="3"/>
      <c r="H2583" s="3"/>
      <c r="I2583" s="3"/>
      <c r="J2583" s="3"/>
      <c r="K2583" s="3"/>
      <c r="L2583" s="5"/>
      <c r="M2583" s="4"/>
      <c r="N2583" s="5"/>
      <c r="O2583" s="5"/>
      <c r="P2583" s="4"/>
      <c r="Q2583" s="6"/>
      <c r="R2583" s="7"/>
      <c r="S2583" s="6"/>
      <c r="T2583" s="5"/>
      <c r="U2583" s="5"/>
      <c r="V2583" s="5"/>
      <c r="W2583" s="4"/>
    </row>
    <row r="2584" spans="1:23" x14ac:dyDescent="0.25">
      <c r="A2584" s="3"/>
      <c r="B2584" s="3"/>
      <c r="C2584" s="3"/>
      <c r="D2584" s="3"/>
      <c r="E2584" s="4"/>
      <c r="F2584" s="3"/>
      <c r="G2584" s="3"/>
      <c r="H2584" s="3"/>
      <c r="I2584" s="3"/>
      <c r="J2584" s="3"/>
      <c r="K2584" s="3"/>
      <c r="L2584" s="5"/>
      <c r="M2584" s="4"/>
      <c r="N2584" s="5"/>
      <c r="O2584" s="5"/>
      <c r="P2584" s="4"/>
      <c r="Q2584" s="6"/>
      <c r="R2584" s="7"/>
      <c r="S2584" s="6"/>
      <c r="T2584" s="5"/>
      <c r="U2584" s="5"/>
      <c r="V2584" s="5"/>
      <c r="W2584" s="4"/>
    </row>
    <row r="2585" spans="1:23" x14ac:dyDescent="0.25">
      <c r="A2585" s="3"/>
      <c r="B2585" s="3"/>
      <c r="C2585" s="3"/>
      <c r="D2585" s="3"/>
      <c r="E2585" s="4"/>
      <c r="F2585" s="3"/>
      <c r="G2585" s="3"/>
      <c r="H2585" s="3"/>
      <c r="I2585" s="3"/>
      <c r="J2585" s="3"/>
      <c r="K2585" s="3"/>
      <c r="L2585" s="5"/>
      <c r="M2585" s="4"/>
      <c r="N2585" s="5"/>
      <c r="O2585" s="5"/>
      <c r="P2585" s="4"/>
      <c r="Q2585" s="6"/>
      <c r="R2585" s="7"/>
      <c r="S2585" s="6"/>
      <c r="T2585" s="5"/>
      <c r="U2585" s="5"/>
      <c r="V2585" s="5"/>
      <c r="W2585" s="4"/>
    </row>
    <row r="2586" spans="1:23" x14ac:dyDescent="0.25">
      <c r="A2586" s="3"/>
      <c r="B2586" s="3"/>
      <c r="C2586" s="3"/>
      <c r="D2586" s="3"/>
      <c r="E2586" s="4"/>
      <c r="F2586" s="3"/>
      <c r="G2586" s="3"/>
      <c r="H2586" s="3"/>
      <c r="I2586" s="3"/>
      <c r="J2586" s="3"/>
      <c r="K2586" s="3"/>
      <c r="L2586" s="5"/>
      <c r="M2586" s="4"/>
      <c r="N2586" s="5"/>
      <c r="O2586" s="5"/>
      <c r="P2586" s="4"/>
      <c r="Q2586" s="6"/>
      <c r="R2586" s="7"/>
      <c r="S2586" s="6"/>
      <c r="T2586" s="5"/>
      <c r="U2586" s="5"/>
      <c r="V2586" s="5"/>
      <c r="W2586" s="4"/>
    </row>
    <row r="2587" spans="1:23" x14ac:dyDescent="0.25">
      <c r="A2587" s="3"/>
      <c r="B2587" s="3"/>
      <c r="C2587" s="3"/>
      <c r="D2587" s="3"/>
      <c r="E2587" s="4"/>
      <c r="F2587" s="3"/>
      <c r="G2587" s="3"/>
      <c r="H2587" s="3"/>
      <c r="I2587" s="3"/>
      <c r="J2587" s="3"/>
      <c r="K2587" s="3"/>
      <c r="L2587" s="5"/>
      <c r="M2587" s="4"/>
      <c r="N2587" s="5"/>
      <c r="O2587" s="5"/>
      <c r="P2587" s="4"/>
      <c r="Q2587" s="6"/>
      <c r="R2587" s="7"/>
      <c r="S2587" s="6"/>
      <c r="T2587" s="5"/>
      <c r="U2587" s="5"/>
      <c r="V2587" s="5"/>
      <c r="W2587" s="4"/>
    </row>
    <row r="2588" spans="1:23" x14ac:dyDescent="0.25">
      <c r="A2588" s="3"/>
      <c r="B2588" s="3"/>
      <c r="C2588" s="3"/>
      <c r="D2588" s="3"/>
      <c r="E2588" s="4"/>
      <c r="F2588" s="3"/>
      <c r="G2588" s="3"/>
      <c r="H2588" s="3"/>
      <c r="I2588" s="3"/>
      <c r="J2588" s="3"/>
      <c r="K2588" s="3"/>
      <c r="L2588" s="5"/>
      <c r="M2588" s="4"/>
      <c r="N2588" s="5"/>
      <c r="O2588" s="5"/>
      <c r="P2588" s="4"/>
      <c r="Q2588" s="6"/>
      <c r="R2588" s="7"/>
      <c r="S2588" s="6"/>
      <c r="T2588" s="5"/>
      <c r="U2588" s="5"/>
      <c r="V2588" s="5"/>
      <c r="W2588" s="4"/>
    </row>
    <row r="2589" spans="1:23" x14ac:dyDescent="0.25">
      <c r="A2589" s="3"/>
      <c r="B2589" s="3"/>
      <c r="C2589" s="3"/>
      <c r="D2589" s="3"/>
      <c r="E2589" s="4"/>
      <c r="F2589" s="3"/>
      <c r="G2589" s="3"/>
      <c r="H2589" s="3"/>
      <c r="I2589" s="3"/>
      <c r="J2589" s="3"/>
      <c r="K2589" s="3"/>
      <c r="L2589" s="5"/>
      <c r="M2589" s="4"/>
      <c r="N2589" s="5"/>
      <c r="O2589" s="5"/>
      <c r="P2589" s="4"/>
      <c r="Q2589" s="6"/>
      <c r="R2589" s="7"/>
      <c r="S2589" s="6"/>
      <c r="T2589" s="5"/>
      <c r="U2589" s="5"/>
      <c r="V2589" s="5"/>
      <c r="W2589" s="4"/>
    </row>
    <row r="2590" spans="1:23" x14ac:dyDescent="0.25">
      <c r="A2590" s="3"/>
      <c r="B2590" s="3"/>
      <c r="C2590" s="3"/>
      <c r="D2590" s="3"/>
      <c r="E2590" s="4"/>
      <c r="F2590" s="3"/>
      <c r="G2590" s="3"/>
      <c r="H2590" s="3"/>
      <c r="I2590" s="3"/>
      <c r="J2590" s="3"/>
      <c r="K2590" s="3"/>
      <c r="L2590" s="5"/>
      <c r="M2590" s="4"/>
      <c r="N2590" s="5"/>
      <c r="O2590" s="5"/>
      <c r="P2590" s="4"/>
      <c r="Q2590" s="6"/>
      <c r="R2590" s="7"/>
      <c r="S2590" s="6"/>
      <c r="T2590" s="5"/>
      <c r="U2590" s="5"/>
      <c r="V2590" s="5"/>
      <c r="W2590" s="4"/>
    </row>
    <row r="2591" spans="1:23" x14ac:dyDescent="0.25">
      <c r="A2591" s="3"/>
      <c r="B2591" s="3"/>
      <c r="C2591" s="3"/>
      <c r="D2591" s="3"/>
      <c r="E2591" s="4"/>
      <c r="F2591" s="3"/>
      <c r="G2591" s="3"/>
      <c r="H2591" s="3"/>
      <c r="I2591" s="3"/>
      <c r="J2591" s="3"/>
      <c r="K2591" s="3"/>
      <c r="L2591" s="5"/>
      <c r="M2591" s="4"/>
      <c r="N2591" s="5"/>
      <c r="O2591" s="5"/>
      <c r="P2591" s="4"/>
      <c r="Q2591" s="6"/>
      <c r="R2591" s="7"/>
      <c r="S2591" s="6"/>
      <c r="T2591" s="5"/>
      <c r="U2591" s="5"/>
      <c r="V2591" s="5"/>
      <c r="W2591" s="4"/>
    </row>
    <row r="2592" spans="1:23" x14ac:dyDescent="0.25">
      <c r="A2592" s="3"/>
      <c r="B2592" s="3"/>
      <c r="C2592" s="3"/>
      <c r="D2592" s="3"/>
      <c r="E2592" s="4"/>
      <c r="F2592" s="3"/>
      <c r="G2592" s="3"/>
      <c r="H2592" s="3"/>
      <c r="I2592" s="3"/>
      <c r="J2592" s="3"/>
      <c r="K2592" s="3"/>
      <c r="L2592" s="5"/>
      <c r="M2592" s="4"/>
      <c r="N2592" s="5"/>
      <c r="O2592" s="5"/>
      <c r="P2592" s="4"/>
      <c r="Q2592" s="6"/>
      <c r="R2592" s="7"/>
      <c r="S2592" s="6"/>
      <c r="T2592" s="5"/>
      <c r="U2592" s="5"/>
      <c r="V2592" s="5"/>
      <c r="W2592" s="4"/>
    </row>
    <row r="2593" spans="1:23" x14ac:dyDescent="0.25">
      <c r="A2593" s="3"/>
      <c r="B2593" s="3"/>
      <c r="C2593" s="3"/>
      <c r="D2593" s="3"/>
      <c r="E2593" s="4"/>
      <c r="F2593" s="3"/>
      <c r="G2593" s="3"/>
      <c r="H2593" s="3"/>
      <c r="I2593" s="3"/>
      <c r="J2593" s="3"/>
      <c r="K2593" s="3"/>
      <c r="L2593" s="5"/>
      <c r="M2593" s="4"/>
      <c r="N2593" s="5"/>
      <c r="O2593" s="5"/>
      <c r="P2593" s="4"/>
      <c r="Q2593" s="6"/>
      <c r="R2593" s="7"/>
      <c r="S2593" s="6"/>
      <c r="T2593" s="5"/>
      <c r="U2593" s="5"/>
      <c r="V2593" s="5"/>
      <c r="W2593" s="4"/>
    </row>
    <row r="2594" spans="1:23" x14ac:dyDescent="0.25">
      <c r="A2594" s="3"/>
      <c r="B2594" s="3"/>
      <c r="C2594" s="3"/>
      <c r="D2594" s="3"/>
      <c r="E2594" s="4"/>
      <c r="F2594" s="3"/>
      <c r="G2594" s="3"/>
      <c r="H2594" s="3"/>
      <c r="I2594" s="3"/>
      <c r="J2594" s="3"/>
      <c r="K2594" s="3"/>
      <c r="L2594" s="5"/>
      <c r="M2594" s="4"/>
      <c r="N2594" s="5"/>
      <c r="O2594" s="5"/>
      <c r="P2594" s="4"/>
      <c r="Q2594" s="6"/>
      <c r="R2594" s="7"/>
      <c r="S2594" s="6"/>
      <c r="T2594" s="5"/>
      <c r="U2594" s="5"/>
      <c r="V2594" s="5"/>
      <c r="W2594" s="4"/>
    </row>
    <row r="2595" spans="1:23" x14ac:dyDescent="0.25">
      <c r="A2595" s="3"/>
      <c r="B2595" s="3"/>
      <c r="C2595" s="3"/>
      <c r="D2595" s="3"/>
      <c r="E2595" s="4"/>
      <c r="F2595" s="3"/>
      <c r="G2595" s="3"/>
      <c r="H2595" s="3"/>
      <c r="I2595" s="3"/>
      <c r="J2595" s="3"/>
      <c r="K2595" s="3"/>
      <c r="L2595" s="5"/>
      <c r="M2595" s="4"/>
      <c r="N2595" s="5"/>
      <c r="O2595" s="5"/>
      <c r="P2595" s="4"/>
      <c r="Q2595" s="6"/>
      <c r="R2595" s="7"/>
      <c r="S2595" s="6"/>
      <c r="T2595" s="5"/>
      <c r="U2595" s="5"/>
      <c r="V2595" s="5"/>
      <c r="W2595" s="4"/>
    </row>
    <row r="2596" spans="1:23" x14ac:dyDescent="0.25">
      <c r="A2596" s="3"/>
      <c r="B2596" s="3"/>
      <c r="C2596" s="3"/>
      <c r="D2596" s="3"/>
      <c r="E2596" s="4"/>
      <c r="F2596" s="3"/>
      <c r="G2596" s="3"/>
      <c r="H2596" s="3"/>
      <c r="I2596" s="3"/>
      <c r="J2596" s="3"/>
      <c r="K2596" s="3"/>
      <c r="L2596" s="5"/>
      <c r="M2596" s="4"/>
      <c r="N2596" s="5"/>
      <c r="O2596" s="5"/>
      <c r="P2596" s="4"/>
      <c r="Q2596" s="6"/>
      <c r="R2596" s="7"/>
      <c r="S2596" s="6"/>
      <c r="T2596" s="5"/>
      <c r="U2596" s="5"/>
      <c r="V2596" s="5"/>
      <c r="W2596" s="4"/>
    </row>
    <row r="2597" spans="1:23" x14ac:dyDescent="0.25">
      <c r="A2597" s="3"/>
      <c r="B2597" s="3"/>
      <c r="C2597" s="3"/>
      <c r="D2597" s="3"/>
      <c r="E2597" s="4"/>
      <c r="F2597" s="3"/>
      <c r="G2597" s="3"/>
      <c r="H2597" s="3"/>
      <c r="I2597" s="3"/>
      <c r="J2597" s="3"/>
      <c r="K2597" s="3"/>
      <c r="L2597" s="5"/>
      <c r="M2597" s="4"/>
      <c r="N2597" s="5"/>
      <c r="O2597" s="5"/>
      <c r="P2597" s="4"/>
      <c r="Q2597" s="6"/>
      <c r="R2597" s="7"/>
      <c r="S2597" s="6"/>
      <c r="T2597" s="5"/>
      <c r="U2597" s="5"/>
      <c r="V2597" s="5"/>
      <c r="W2597" s="4"/>
    </row>
    <row r="2598" spans="1:23" x14ac:dyDescent="0.25">
      <c r="A2598" s="3"/>
      <c r="B2598" s="3"/>
      <c r="C2598" s="3"/>
      <c r="D2598" s="3"/>
      <c r="E2598" s="4"/>
      <c r="F2598" s="3"/>
      <c r="G2598" s="3"/>
      <c r="H2598" s="3"/>
      <c r="I2598" s="3"/>
      <c r="J2598" s="3"/>
      <c r="K2598" s="3"/>
      <c r="L2598" s="5"/>
      <c r="M2598" s="4"/>
      <c r="N2598" s="5"/>
      <c r="O2598" s="5"/>
      <c r="P2598" s="4"/>
      <c r="Q2598" s="6"/>
      <c r="R2598" s="7"/>
      <c r="S2598" s="6"/>
      <c r="T2598" s="5"/>
      <c r="U2598" s="5"/>
      <c r="V2598" s="5"/>
      <c r="W2598" s="4"/>
    </row>
    <row r="2599" spans="1:23" x14ac:dyDescent="0.25">
      <c r="A2599" s="3"/>
      <c r="B2599" s="3"/>
      <c r="C2599" s="3"/>
      <c r="D2599" s="3"/>
      <c r="E2599" s="4"/>
      <c r="F2599" s="3"/>
      <c r="G2599" s="3"/>
      <c r="H2599" s="3"/>
      <c r="I2599" s="3"/>
      <c r="J2599" s="3"/>
      <c r="K2599" s="3"/>
      <c r="L2599" s="5"/>
      <c r="M2599" s="4"/>
      <c r="N2599" s="5"/>
      <c r="O2599" s="5"/>
      <c r="P2599" s="4"/>
      <c r="Q2599" s="6"/>
      <c r="R2599" s="7"/>
      <c r="S2599" s="6"/>
      <c r="T2599" s="5"/>
      <c r="U2599" s="5"/>
      <c r="V2599" s="5"/>
      <c r="W2599" s="4"/>
    </row>
    <row r="2600" spans="1:23" x14ac:dyDescent="0.25">
      <c r="A2600" s="3"/>
      <c r="B2600" s="3"/>
      <c r="C2600" s="3"/>
      <c r="D2600" s="3"/>
      <c r="E2600" s="4"/>
      <c r="F2600" s="3"/>
      <c r="G2600" s="3"/>
      <c r="H2600" s="3"/>
      <c r="I2600" s="3"/>
      <c r="J2600" s="3"/>
      <c r="K2600" s="3"/>
      <c r="L2600" s="5"/>
      <c r="M2600" s="4"/>
      <c r="N2600" s="5"/>
      <c r="O2600" s="5"/>
      <c r="P2600" s="4"/>
      <c r="Q2600" s="6"/>
      <c r="R2600" s="7"/>
      <c r="S2600" s="6"/>
      <c r="T2600" s="5"/>
      <c r="U2600" s="5"/>
      <c r="V2600" s="5"/>
      <c r="W2600" s="4"/>
    </row>
    <row r="2601" spans="1:23" x14ac:dyDescent="0.25">
      <c r="A2601" s="3"/>
      <c r="B2601" s="3"/>
      <c r="C2601" s="3"/>
      <c r="D2601" s="3"/>
      <c r="E2601" s="4"/>
      <c r="F2601" s="3"/>
      <c r="G2601" s="3"/>
      <c r="H2601" s="3"/>
      <c r="I2601" s="3"/>
      <c r="J2601" s="3"/>
      <c r="K2601" s="3"/>
      <c r="L2601" s="5"/>
      <c r="M2601" s="4"/>
      <c r="N2601" s="5"/>
      <c r="O2601" s="5"/>
      <c r="P2601" s="4"/>
      <c r="Q2601" s="6"/>
      <c r="R2601" s="7"/>
      <c r="S2601" s="6"/>
      <c r="T2601" s="5"/>
      <c r="U2601" s="5"/>
      <c r="V2601" s="5"/>
      <c r="W2601" s="4"/>
    </row>
    <row r="2602" spans="1:23" x14ac:dyDescent="0.25">
      <c r="A2602" s="3"/>
      <c r="B2602" s="3"/>
      <c r="C2602" s="3"/>
      <c r="D2602" s="3"/>
      <c r="E2602" s="4"/>
      <c r="F2602" s="3"/>
      <c r="G2602" s="3"/>
      <c r="H2602" s="3"/>
      <c r="I2602" s="3"/>
      <c r="J2602" s="3"/>
      <c r="K2602" s="3"/>
      <c r="L2602" s="5"/>
      <c r="M2602" s="4"/>
      <c r="N2602" s="5"/>
      <c r="O2602" s="5"/>
      <c r="P2602" s="4"/>
      <c r="Q2602" s="6"/>
      <c r="R2602" s="7"/>
      <c r="S2602" s="6"/>
      <c r="T2602" s="5"/>
      <c r="U2602" s="5"/>
      <c r="V2602" s="5"/>
      <c r="W2602" s="4"/>
    </row>
    <row r="2603" spans="1:23" x14ac:dyDescent="0.25">
      <c r="A2603" s="3"/>
      <c r="B2603" s="3"/>
      <c r="C2603" s="3"/>
      <c r="D2603" s="3"/>
      <c r="E2603" s="4"/>
      <c r="F2603" s="3"/>
      <c r="G2603" s="3"/>
      <c r="H2603" s="3"/>
      <c r="I2603" s="3"/>
      <c r="J2603" s="3"/>
      <c r="K2603" s="3"/>
      <c r="L2603" s="5"/>
      <c r="M2603" s="4"/>
      <c r="N2603" s="5"/>
      <c r="O2603" s="5"/>
      <c r="P2603" s="4"/>
      <c r="Q2603" s="6"/>
      <c r="R2603" s="7"/>
      <c r="S2603" s="6"/>
      <c r="T2603" s="5"/>
      <c r="U2603" s="5"/>
      <c r="V2603" s="5"/>
      <c r="W2603" s="4"/>
    </row>
    <row r="2604" spans="1:23" x14ac:dyDescent="0.25">
      <c r="A2604" s="3"/>
      <c r="B2604" s="3"/>
      <c r="C2604" s="3"/>
      <c r="D2604" s="3"/>
      <c r="E2604" s="4"/>
      <c r="F2604" s="3"/>
      <c r="G2604" s="3"/>
      <c r="H2604" s="3"/>
      <c r="I2604" s="3"/>
      <c r="J2604" s="3"/>
      <c r="K2604" s="3"/>
      <c r="L2604" s="5"/>
      <c r="M2604" s="4"/>
      <c r="N2604" s="5"/>
      <c r="O2604" s="5"/>
      <c r="P2604" s="4"/>
      <c r="Q2604" s="6"/>
      <c r="R2604" s="7"/>
      <c r="S2604" s="6"/>
      <c r="T2604" s="5"/>
      <c r="U2604" s="5"/>
      <c r="V2604" s="5"/>
      <c r="W2604" s="4"/>
    </row>
    <row r="2605" spans="1:23" x14ac:dyDescent="0.25">
      <c r="A2605" s="3"/>
      <c r="B2605" s="3"/>
      <c r="C2605" s="3"/>
      <c r="D2605" s="3"/>
      <c r="E2605" s="4"/>
      <c r="F2605" s="3"/>
      <c r="G2605" s="3"/>
      <c r="H2605" s="3"/>
      <c r="I2605" s="3"/>
      <c r="J2605" s="3"/>
      <c r="K2605" s="3"/>
      <c r="L2605" s="5"/>
      <c r="M2605" s="4"/>
      <c r="N2605" s="5"/>
      <c r="O2605" s="5"/>
      <c r="P2605" s="4"/>
      <c r="Q2605" s="6"/>
      <c r="R2605" s="7"/>
      <c r="S2605" s="6"/>
      <c r="T2605" s="5"/>
      <c r="U2605" s="5"/>
      <c r="V2605" s="5"/>
      <c r="W2605" s="4"/>
    </row>
    <row r="2606" spans="1:23" x14ac:dyDescent="0.25">
      <c r="A2606" s="3"/>
      <c r="B2606" s="3"/>
      <c r="C2606" s="3"/>
      <c r="D2606" s="3"/>
      <c r="E2606" s="4"/>
      <c r="F2606" s="3"/>
      <c r="G2606" s="3"/>
      <c r="H2606" s="3"/>
      <c r="I2606" s="3"/>
      <c r="J2606" s="3"/>
      <c r="K2606" s="3"/>
      <c r="L2606" s="5"/>
      <c r="M2606" s="4"/>
      <c r="N2606" s="5"/>
      <c r="O2606" s="5"/>
      <c r="P2606" s="4"/>
      <c r="Q2606" s="6"/>
      <c r="R2606" s="7"/>
      <c r="S2606" s="6"/>
      <c r="T2606" s="5"/>
      <c r="U2606" s="5"/>
      <c r="V2606" s="5"/>
      <c r="W2606" s="4"/>
    </row>
    <row r="2607" spans="1:23" x14ac:dyDescent="0.25">
      <c r="A2607" s="3"/>
      <c r="B2607" s="3"/>
      <c r="C2607" s="3"/>
      <c r="D2607" s="3"/>
      <c r="E2607" s="4"/>
      <c r="F2607" s="3"/>
      <c r="G2607" s="3"/>
      <c r="H2607" s="3"/>
      <c r="I2607" s="3"/>
      <c r="J2607" s="3"/>
      <c r="K2607" s="3"/>
      <c r="L2607" s="5"/>
      <c r="M2607" s="4"/>
      <c r="N2607" s="5"/>
      <c r="O2607" s="5"/>
      <c r="P2607" s="4"/>
      <c r="Q2607" s="6"/>
      <c r="R2607" s="7"/>
      <c r="S2607" s="6"/>
      <c r="T2607" s="5"/>
      <c r="U2607" s="5"/>
      <c r="V2607" s="5"/>
      <c r="W2607" s="4"/>
    </row>
    <row r="2608" spans="1:23" x14ac:dyDescent="0.25">
      <c r="A2608" s="3"/>
      <c r="B2608" s="3"/>
      <c r="C2608" s="3"/>
      <c r="D2608" s="3"/>
      <c r="E2608" s="4"/>
      <c r="F2608" s="3"/>
      <c r="G2608" s="3"/>
      <c r="H2608" s="3"/>
      <c r="I2608" s="3"/>
      <c r="J2608" s="3"/>
      <c r="K2608" s="3"/>
      <c r="L2608" s="5"/>
      <c r="M2608" s="4"/>
      <c r="N2608" s="5"/>
      <c r="O2608" s="5"/>
      <c r="P2608" s="4"/>
      <c r="Q2608" s="6"/>
      <c r="R2608" s="7"/>
      <c r="S2608" s="6"/>
      <c r="T2608" s="5"/>
      <c r="U2608" s="5"/>
      <c r="V2608" s="5"/>
      <c r="W2608" s="4"/>
    </row>
    <row r="2609" spans="1:23" x14ac:dyDescent="0.25">
      <c r="A2609" s="3"/>
      <c r="B2609" s="3"/>
      <c r="C2609" s="3"/>
      <c r="D2609" s="3"/>
      <c r="E2609" s="4"/>
      <c r="F2609" s="3"/>
      <c r="G2609" s="3"/>
      <c r="H2609" s="3"/>
      <c r="I2609" s="3"/>
      <c r="J2609" s="3"/>
      <c r="K2609" s="3"/>
      <c r="L2609" s="5"/>
      <c r="M2609" s="4"/>
      <c r="N2609" s="5"/>
      <c r="O2609" s="5"/>
      <c r="P2609" s="4"/>
      <c r="Q2609" s="6"/>
      <c r="R2609" s="7"/>
      <c r="S2609" s="6"/>
      <c r="T2609" s="5"/>
      <c r="U2609" s="5"/>
      <c r="V2609" s="5"/>
      <c r="W2609" s="4"/>
    </row>
    <row r="2610" spans="1:23" x14ac:dyDescent="0.25">
      <c r="A2610" s="3"/>
      <c r="B2610" s="3"/>
      <c r="C2610" s="3"/>
      <c r="D2610" s="3"/>
      <c r="E2610" s="4"/>
      <c r="F2610" s="3"/>
      <c r="G2610" s="3"/>
      <c r="H2610" s="3"/>
      <c r="I2610" s="3"/>
      <c r="J2610" s="3"/>
      <c r="K2610" s="3"/>
      <c r="L2610" s="5"/>
      <c r="M2610" s="4"/>
      <c r="N2610" s="5"/>
      <c r="O2610" s="5"/>
      <c r="P2610" s="4"/>
      <c r="Q2610" s="6"/>
      <c r="R2610" s="7"/>
      <c r="S2610" s="6"/>
      <c r="T2610" s="5"/>
      <c r="U2610" s="5"/>
      <c r="V2610" s="5"/>
      <c r="W2610" s="4"/>
    </row>
    <row r="2611" spans="1:23" x14ac:dyDescent="0.25">
      <c r="A2611" s="3"/>
      <c r="B2611" s="3"/>
      <c r="C2611" s="3"/>
      <c r="D2611" s="3"/>
      <c r="E2611" s="4"/>
      <c r="F2611" s="3"/>
      <c r="G2611" s="3"/>
      <c r="H2611" s="3"/>
      <c r="I2611" s="3"/>
      <c r="J2611" s="3"/>
      <c r="K2611" s="3"/>
      <c r="L2611" s="5"/>
      <c r="M2611" s="4"/>
      <c r="N2611" s="5"/>
      <c r="O2611" s="5"/>
      <c r="P2611" s="4"/>
      <c r="Q2611" s="6"/>
      <c r="R2611" s="7"/>
      <c r="S2611" s="6"/>
      <c r="T2611" s="5"/>
      <c r="U2611" s="5"/>
      <c r="V2611" s="5"/>
      <c r="W2611" s="4"/>
    </row>
    <row r="2612" spans="1:23" x14ac:dyDescent="0.25">
      <c r="A2612" s="3"/>
      <c r="B2612" s="3"/>
      <c r="C2612" s="3"/>
      <c r="D2612" s="3"/>
      <c r="E2612" s="4"/>
      <c r="F2612" s="3"/>
      <c r="G2612" s="3"/>
      <c r="H2612" s="3"/>
      <c r="I2612" s="3"/>
      <c r="J2612" s="3"/>
      <c r="K2612" s="3"/>
      <c r="L2612" s="5"/>
      <c r="M2612" s="4"/>
      <c r="N2612" s="5"/>
      <c r="O2612" s="5"/>
      <c r="P2612" s="4"/>
      <c r="Q2612" s="6"/>
      <c r="R2612" s="7"/>
      <c r="S2612" s="6"/>
      <c r="T2612" s="5"/>
      <c r="U2612" s="5"/>
      <c r="V2612" s="5"/>
      <c r="W2612" s="4"/>
    </row>
    <row r="2613" spans="1:23" x14ac:dyDescent="0.25">
      <c r="A2613" s="3"/>
      <c r="B2613" s="3"/>
      <c r="C2613" s="3"/>
      <c r="D2613" s="3"/>
      <c r="E2613" s="4"/>
      <c r="F2613" s="3"/>
      <c r="G2613" s="3"/>
      <c r="H2613" s="3"/>
      <c r="I2613" s="3"/>
      <c r="J2613" s="3"/>
      <c r="K2613" s="3"/>
      <c r="L2613" s="5"/>
      <c r="M2613" s="4"/>
      <c r="N2613" s="5"/>
      <c r="O2613" s="5"/>
      <c r="P2613" s="4"/>
      <c r="Q2613" s="6"/>
      <c r="R2613" s="7"/>
      <c r="S2613" s="6"/>
      <c r="T2613" s="5"/>
      <c r="U2613" s="5"/>
      <c r="V2613" s="5"/>
      <c r="W2613" s="4"/>
    </row>
    <row r="2614" spans="1:23" x14ac:dyDescent="0.25">
      <c r="A2614" s="3"/>
      <c r="B2614" s="3"/>
      <c r="C2614" s="3"/>
      <c r="D2614" s="3"/>
      <c r="E2614" s="4"/>
      <c r="F2614" s="3"/>
      <c r="G2614" s="3"/>
      <c r="H2614" s="3"/>
      <c r="I2614" s="3"/>
      <c r="J2614" s="3"/>
      <c r="K2614" s="3"/>
      <c r="L2614" s="5"/>
      <c r="M2614" s="4"/>
      <c r="N2614" s="5"/>
      <c r="O2614" s="5"/>
      <c r="P2614" s="4"/>
      <c r="Q2614" s="6"/>
      <c r="R2614" s="7"/>
      <c r="S2614" s="6"/>
      <c r="T2614" s="5"/>
      <c r="U2614" s="5"/>
      <c r="V2614" s="5"/>
      <c r="W2614" s="4"/>
    </row>
    <row r="2615" spans="1:23" x14ac:dyDescent="0.25">
      <c r="A2615" s="3"/>
      <c r="B2615" s="3"/>
      <c r="C2615" s="3"/>
      <c r="D2615" s="3"/>
      <c r="E2615" s="4"/>
      <c r="F2615" s="3"/>
      <c r="G2615" s="3"/>
      <c r="H2615" s="3"/>
      <c r="I2615" s="3"/>
      <c r="J2615" s="3"/>
      <c r="K2615" s="3"/>
      <c r="L2615" s="5"/>
      <c r="M2615" s="4"/>
      <c r="N2615" s="5"/>
      <c r="O2615" s="5"/>
      <c r="P2615" s="4"/>
      <c r="Q2615" s="6"/>
      <c r="R2615" s="7"/>
      <c r="S2615" s="6"/>
      <c r="T2615" s="5"/>
      <c r="U2615" s="5"/>
      <c r="V2615" s="5"/>
      <c r="W2615" s="4"/>
    </row>
    <row r="2616" spans="1:23" x14ac:dyDescent="0.25">
      <c r="A2616" s="3"/>
      <c r="B2616" s="3"/>
      <c r="C2616" s="3"/>
      <c r="D2616" s="3"/>
      <c r="E2616" s="4"/>
      <c r="F2616" s="3"/>
      <c r="G2616" s="3"/>
      <c r="H2616" s="3"/>
      <c r="I2616" s="3"/>
      <c r="J2616" s="3"/>
      <c r="K2616" s="3"/>
      <c r="L2616" s="5"/>
      <c r="M2616" s="4"/>
      <c r="N2616" s="5"/>
      <c r="O2616" s="5"/>
      <c r="P2616" s="4"/>
      <c r="Q2616" s="6"/>
      <c r="R2616" s="7"/>
      <c r="S2616" s="6"/>
      <c r="T2616" s="5"/>
      <c r="U2616" s="5"/>
      <c r="V2616" s="5"/>
      <c r="W2616" s="4"/>
    </row>
    <row r="2617" spans="1:23" x14ac:dyDescent="0.25">
      <c r="A2617" s="3"/>
      <c r="B2617" s="3"/>
      <c r="C2617" s="3"/>
      <c r="D2617" s="3"/>
      <c r="E2617" s="4"/>
      <c r="F2617" s="3"/>
      <c r="G2617" s="3"/>
      <c r="H2617" s="3"/>
      <c r="I2617" s="3"/>
      <c r="J2617" s="3"/>
      <c r="K2617" s="3"/>
      <c r="L2617" s="5"/>
      <c r="M2617" s="4"/>
      <c r="N2617" s="5"/>
      <c r="O2617" s="5"/>
      <c r="P2617" s="4"/>
      <c r="Q2617" s="6"/>
      <c r="R2617" s="7"/>
      <c r="S2617" s="6"/>
      <c r="T2617" s="5"/>
      <c r="U2617" s="5"/>
      <c r="V2617" s="5"/>
      <c r="W2617" s="4"/>
    </row>
    <row r="2618" spans="1:23" x14ac:dyDescent="0.25">
      <c r="A2618" s="3"/>
      <c r="B2618" s="3"/>
      <c r="C2618" s="3"/>
      <c r="D2618" s="3"/>
      <c r="E2618" s="4"/>
      <c r="F2618" s="3"/>
      <c r="G2618" s="3"/>
      <c r="H2618" s="3"/>
      <c r="I2618" s="3"/>
      <c r="J2618" s="3"/>
      <c r="K2618" s="3"/>
      <c r="L2618" s="5"/>
      <c r="M2618" s="4"/>
      <c r="N2618" s="5"/>
      <c r="O2618" s="5"/>
      <c r="P2618" s="4"/>
      <c r="Q2618" s="6"/>
      <c r="R2618" s="7"/>
      <c r="S2618" s="6"/>
      <c r="T2618" s="5"/>
      <c r="U2618" s="5"/>
      <c r="V2618" s="5"/>
      <c r="W2618" s="4"/>
    </row>
    <row r="2619" spans="1:23" x14ac:dyDescent="0.25">
      <c r="A2619" s="3"/>
      <c r="B2619" s="3"/>
      <c r="C2619" s="3"/>
      <c r="D2619" s="3"/>
      <c r="E2619" s="4"/>
      <c r="F2619" s="3"/>
      <c r="G2619" s="3"/>
      <c r="H2619" s="3"/>
      <c r="I2619" s="3"/>
      <c r="J2619" s="3"/>
      <c r="K2619" s="3"/>
      <c r="L2619" s="5"/>
      <c r="M2619" s="4"/>
      <c r="N2619" s="5"/>
      <c r="O2619" s="5"/>
      <c r="P2619" s="4"/>
      <c r="Q2619" s="6"/>
      <c r="R2619" s="7"/>
      <c r="S2619" s="6"/>
      <c r="T2619" s="5"/>
      <c r="U2619" s="5"/>
      <c r="V2619" s="5"/>
      <c r="W2619" s="4"/>
    </row>
    <row r="2620" spans="1:23" x14ac:dyDescent="0.25">
      <c r="A2620" s="3"/>
      <c r="B2620" s="3"/>
      <c r="C2620" s="3"/>
      <c r="D2620" s="3"/>
      <c r="E2620" s="4"/>
      <c r="F2620" s="3"/>
      <c r="G2620" s="3"/>
      <c r="H2620" s="3"/>
      <c r="I2620" s="3"/>
      <c r="J2620" s="3"/>
      <c r="K2620" s="3"/>
      <c r="L2620" s="5"/>
      <c r="M2620" s="4"/>
      <c r="N2620" s="5"/>
      <c r="O2620" s="5"/>
      <c r="P2620" s="4"/>
      <c r="Q2620" s="6"/>
      <c r="R2620" s="7"/>
      <c r="S2620" s="6"/>
      <c r="T2620" s="5"/>
      <c r="U2620" s="5"/>
      <c r="V2620" s="5"/>
      <c r="W2620" s="4"/>
    </row>
    <row r="2621" spans="1:23" x14ac:dyDescent="0.25">
      <c r="A2621" s="3"/>
      <c r="B2621" s="3"/>
      <c r="C2621" s="3"/>
      <c r="D2621" s="3"/>
      <c r="E2621" s="4"/>
      <c r="F2621" s="3"/>
      <c r="G2621" s="3"/>
      <c r="H2621" s="3"/>
      <c r="I2621" s="3"/>
      <c r="J2621" s="3"/>
      <c r="K2621" s="3"/>
      <c r="L2621" s="5"/>
      <c r="M2621" s="4"/>
      <c r="N2621" s="5"/>
      <c r="O2621" s="5"/>
      <c r="P2621" s="4"/>
      <c r="Q2621" s="6"/>
      <c r="R2621" s="7"/>
      <c r="S2621" s="6"/>
      <c r="T2621" s="5"/>
      <c r="U2621" s="5"/>
      <c r="V2621" s="5"/>
      <c r="W2621" s="4"/>
    </row>
    <row r="2622" spans="1:23" x14ac:dyDescent="0.25">
      <c r="A2622" s="3"/>
      <c r="B2622" s="3"/>
      <c r="C2622" s="3"/>
      <c r="D2622" s="3"/>
      <c r="E2622" s="4"/>
      <c r="F2622" s="3"/>
      <c r="G2622" s="3"/>
      <c r="H2622" s="3"/>
      <c r="I2622" s="3"/>
      <c r="J2622" s="3"/>
      <c r="K2622" s="3"/>
      <c r="L2622" s="5"/>
      <c r="M2622" s="4"/>
      <c r="N2622" s="5"/>
      <c r="O2622" s="5"/>
      <c r="P2622" s="4"/>
      <c r="Q2622" s="6"/>
      <c r="R2622" s="7"/>
      <c r="S2622" s="6"/>
      <c r="T2622" s="5"/>
      <c r="U2622" s="5"/>
      <c r="V2622" s="5"/>
      <c r="W2622" s="4"/>
    </row>
    <row r="2623" spans="1:23" x14ac:dyDescent="0.25">
      <c r="A2623" s="3"/>
      <c r="B2623" s="3"/>
      <c r="C2623" s="3"/>
      <c r="D2623" s="3"/>
      <c r="E2623" s="4"/>
      <c r="F2623" s="3"/>
      <c r="G2623" s="3"/>
      <c r="H2623" s="3"/>
      <c r="I2623" s="3"/>
      <c r="J2623" s="3"/>
      <c r="K2623" s="3"/>
      <c r="L2623" s="5"/>
      <c r="M2623" s="4"/>
      <c r="N2623" s="5"/>
      <c r="O2623" s="5"/>
      <c r="P2623" s="4"/>
      <c r="Q2623" s="6"/>
      <c r="R2623" s="7"/>
      <c r="S2623" s="6"/>
      <c r="T2623" s="5"/>
      <c r="U2623" s="5"/>
      <c r="V2623" s="5"/>
      <c r="W2623" s="4"/>
    </row>
    <row r="2624" spans="1:23" x14ac:dyDescent="0.25">
      <c r="A2624" s="3"/>
      <c r="B2624" s="3"/>
      <c r="C2624" s="3"/>
      <c r="D2624" s="3"/>
      <c r="E2624" s="4"/>
      <c r="F2624" s="3"/>
      <c r="G2624" s="3"/>
      <c r="H2624" s="3"/>
      <c r="I2624" s="3"/>
      <c r="J2624" s="3"/>
      <c r="K2624" s="3"/>
      <c r="L2624" s="5"/>
      <c r="M2624" s="4"/>
      <c r="N2624" s="5"/>
      <c r="O2624" s="5"/>
      <c r="P2624" s="4"/>
      <c r="Q2624" s="6"/>
      <c r="R2624" s="7"/>
      <c r="S2624" s="6"/>
      <c r="T2624" s="5"/>
      <c r="U2624" s="5"/>
      <c r="V2624" s="5"/>
      <c r="W2624" s="4"/>
    </row>
    <row r="2625" spans="1:23" x14ac:dyDescent="0.25">
      <c r="A2625" s="3"/>
      <c r="B2625" s="3"/>
      <c r="C2625" s="3"/>
      <c r="D2625" s="3"/>
      <c r="E2625" s="4"/>
      <c r="F2625" s="3"/>
      <c r="G2625" s="3"/>
      <c r="H2625" s="3"/>
      <c r="I2625" s="3"/>
      <c r="J2625" s="3"/>
      <c r="K2625" s="3"/>
      <c r="L2625" s="5"/>
      <c r="M2625" s="4"/>
      <c r="N2625" s="5"/>
      <c r="O2625" s="5"/>
      <c r="P2625" s="4"/>
      <c r="Q2625" s="6"/>
      <c r="R2625" s="7"/>
      <c r="S2625" s="6"/>
      <c r="T2625" s="5"/>
      <c r="U2625" s="5"/>
      <c r="V2625" s="5"/>
      <c r="W2625" s="4"/>
    </row>
    <row r="2626" spans="1:23" x14ac:dyDescent="0.25">
      <c r="A2626" s="3"/>
      <c r="B2626" s="3"/>
      <c r="C2626" s="3"/>
      <c r="D2626" s="3"/>
      <c r="E2626" s="4"/>
      <c r="F2626" s="3"/>
      <c r="G2626" s="3"/>
      <c r="H2626" s="3"/>
      <c r="I2626" s="3"/>
      <c r="J2626" s="3"/>
      <c r="K2626" s="3"/>
      <c r="L2626" s="5"/>
      <c r="M2626" s="4"/>
      <c r="N2626" s="5"/>
      <c r="O2626" s="5"/>
      <c r="P2626" s="4"/>
      <c r="Q2626" s="6"/>
      <c r="R2626" s="7"/>
      <c r="S2626" s="6"/>
      <c r="T2626" s="5"/>
      <c r="U2626" s="5"/>
      <c r="V2626" s="5"/>
      <c r="W2626" s="4"/>
    </row>
    <row r="2627" spans="1:23" x14ac:dyDescent="0.25">
      <c r="A2627" s="3"/>
      <c r="B2627" s="3"/>
      <c r="C2627" s="3"/>
      <c r="D2627" s="3"/>
      <c r="E2627" s="4"/>
      <c r="F2627" s="3"/>
      <c r="G2627" s="3"/>
      <c r="H2627" s="3"/>
      <c r="I2627" s="3"/>
      <c r="J2627" s="3"/>
      <c r="K2627" s="3"/>
      <c r="L2627" s="5"/>
      <c r="M2627" s="4"/>
      <c r="N2627" s="5"/>
      <c r="O2627" s="5"/>
      <c r="P2627" s="4"/>
      <c r="Q2627" s="6"/>
      <c r="R2627" s="7"/>
      <c r="S2627" s="6"/>
      <c r="T2627" s="5"/>
      <c r="U2627" s="5"/>
      <c r="V2627" s="5"/>
      <c r="W2627" s="4"/>
    </row>
    <row r="2628" spans="1:23" x14ac:dyDescent="0.25">
      <c r="A2628" s="3"/>
      <c r="B2628" s="3"/>
      <c r="C2628" s="3"/>
      <c r="D2628" s="3"/>
      <c r="E2628" s="4"/>
      <c r="F2628" s="3"/>
      <c r="G2628" s="3"/>
      <c r="H2628" s="3"/>
      <c r="I2628" s="3"/>
      <c r="J2628" s="3"/>
      <c r="K2628" s="3"/>
      <c r="L2628" s="5"/>
      <c r="M2628" s="4"/>
      <c r="N2628" s="5"/>
      <c r="O2628" s="5"/>
      <c r="P2628" s="4"/>
      <c r="Q2628" s="6"/>
      <c r="R2628" s="7"/>
      <c r="S2628" s="6"/>
      <c r="T2628" s="5"/>
      <c r="U2628" s="5"/>
      <c r="V2628" s="5"/>
      <c r="W2628" s="4"/>
    </row>
    <row r="2629" spans="1:23" x14ac:dyDescent="0.25">
      <c r="A2629" s="3"/>
      <c r="B2629" s="3"/>
      <c r="C2629" s="3"/>
      <c r="D2629" s="3"/>
      <c r="E2629" s="4"/>
      <c r="F2629" s="3"/>
      <c r="G2629" s="3"/>
      <c r="H2629" s="3"/>
      <c r="I2629" s="3"/>
      <c r="J2629" s="3"/>
      <c r="K2629" s="3"/>
      <c r="L2629" s="5"/>
      <c r="M2629" s="4"/>
      <c r="N2629" s="5"/>
      <c r="O2629" s="5"/>
      <c r="P2629" s="4"/>
      <c r="Q2629" s="6"/>
      <c r="R2629" s="7"/>
      <c r="S2629" s="6"/>
      <c r="T2629" s="5"/>
      <c r="U2629" s="5"/>
      <c r="V2629" s="5"/>
      <c r="W2629" s="4"/>
    </row>
    <row r="2630" spans="1:23" x14ac:dyDescent="0.25">
      <c r="A2630" s="3"/>
      <c r="B2630" s="3"/>
      <c r="C2630" s="3"/>
      <c r="D2630" s="3"/>
      <c r="E2630" s="4"/>
      <c r="F2630" s="3"/>
      <c r="G2630" s="3"/>
      <c r="H2630" s="3"/>
      <c r="I2630" s="3"/>
      <c r="J2630" s="3"/>
      <c r="K2630" s="3"/>
      <c r="L2630" s="5"/>
      <c r="M2630" s="4"/>
      <c r="N2630" s="5"/>
      <c r="O2630" s="5"/>
      <c r="P2630" s="4"/>
      <c r="Q2630" s="6"/>
      <c r="R2630" s="7"/>
      <c r="S2630" s="6"/>
      <c r="T2630" s="5"/>
      <c r="U2630" s="5"/>
      <c r="V2630" s="5"/>
      <c r="W2630" s="4"/>
    </row>
    <row r="2631" spans="1:23" x14ac:dyDescent="0.25">
      <c r="A2631" s="3"/>
      <c r="B2631" s="3"/>
      <c r="C2631" s="3"/>
      <c r="D2631" s="3"/>
      <c r="E2631" s="4"/>
      <c r="F2631" s="3"/>
      <c r="G2631" s="3"/>
      <c r="H2631" s="3"/>
      <c r="I2631" s="3"/>
      <c r="J2631" s="3"/>
      <c r="K2631" s="3"/>
      <c r="L2631" s="5"/>
      <c r="M2631" s="4"/>
      <c r="N2631" s="5"/>
      <c r="O2631" s="5"/>
      <c r="P2631" s="4"/>
      <c r="Q2631" s="6"/>
      <c r="R2631" s="7"/>
      <c r="S2631" s="6"/>
      <c r="T2631" s="5"/>
      <c r="U2631" s="5"/>
      <c r="V2631" s="5"/>
      <c r="W2631" s="4"/>
    </row>
    <row r="2632" spans="1:23" x14ac:dyDescent="0.25">
      <c r="A2632" s="3"/>
      <c r="B2632" s="3"/>
      <c r="C2632" s="3"/>
      <c r="D2632" s="3"/>
      <c r="E2632" s="4"/>
      <c r="F2632" s="3"/>
      <c r="G2632" s="3"/>
      <c r="H2632" s="3"/>
      <c r="I2632" s="3"/>
      <c r="J2632" s="3"/>
      <c r="K2632" s="3"/>
      <c r="L2632" s="5"/>
      <c r="M2632" s="4"/>
      <c r="N2632" s="5"/>
      <c r="O2632" s="5"/>
      <c r="P2632" s="4"/>
      <c r="Q2632" s="6"/>
      <c r="R2632" s="7"/>
      <c r="S2632" s="6"/>
      <c r="T2632" s="5"/>
      <c r="U2632" s="5"/>
      <c r="V2632" s="5"/>
      <c r="W2632" s="4"/>
    </row>
    <row r="2633" spans="1:23" x14ac:dyDescent="0.25">
      <c r="A2633" s="3"/>
      <c r="B2633" s="3"/>
      <c r="C2633" s="3"/>
      <c r="D2633" s="3"/>
      <c r="E2633" s="4"/>
      <c r="F2633" s="3"/>
      <c r="G2633" s="3"/>
      <c r="H2633" s="3"/>
      <c r="I2633" s="3"/>
      <c r="J2633" s="3"/>
      <c r="K2633" s="3"/>
      <c r="L2633" s="5"/>
      <c r="M2633" s="4"/>
      <c r="N2633" s="5"/>
      <c r="O2633" s="5"/>
      <c r="P2633" s="4"/>
      <c r="Q2633" s="6"/>
      <c r="R2633" s="7"/>
      <c r="S2633" s="6"/>
      <c r="T2633" s="5"/>
      <c r="U2633" s="5"/>
      <c r="V2633" s="5"/>
      <c r="W2633" s="4"/>
    </row>
    <row r="2634" spans="1:23" x14ac:dyDescent="0.25">
      <c r="A2634" s="3"/>
      <c r="B2634" s="3"/>
      <c r="C2634" s="3"/>
      <c r="D2634" s="3"/>
      <c r="E2634" s="4"/>
      <c r="F2634" s="3"/>
      <c r="G2634" s="3"/>
      <c r="H2634" s="3"/>
      <c r="I2634" s="3"/>
      <c r="J2634" s="3"/>
      <c r="K2634" s="3"/>
      <c r="L2634" s="5"/>
      <c r="M2634" s="4"/>
      <c r="N2634" s="5"/>
      <c r="O2634" s="5"/>
      <c r="P2634" s="4"/>
      <c r="Q2634" s="6"/>
      <c r="R2634" s="7"/>
      <c r="S2634" s="6"/>
      <c r="T2634" s="5"/>
      <c r="U2634" s="5"/>
      <c r="V2634" s="5"/>
      <c r="W2634" s="4"/>
    </row>
    <row r="2635" spans="1:23" x14ac:dyDescent="0.25">
      <c r="A2635" s="3"/>
      <c r="B2635" s="3"/>
      <c r="C2635" s="3"/>
      <c r="D2635" s="3"/>
      <c r="E2635" s="4"/>
      <c r="F2635" s="3"/>
      <c r="G2635" s="3"/>
      <c r="H2635" s="3"/>
      <c r="I2635" s="3"/>
      <c r="J2635" s="3"/>
      <c r="K2635" s="3"/>
      <c r="L2635" s="5"/>
      <c r="M2635" s="4"/>
      <c r="N2635" s="5"/>
      <c r="O2635" s="5"/>
      <c r="P2635" s="4"/>
      <c r="Q2635" s="6"/>
      <c r="R2635" s="7"/>
      <c r="S2635" s="6"/>
      <c r="T2635" s="5"/>
      <c r="U2635" s="5"/>
      <c r="V2635" s="5"/>
      <c r="W2635" s="4"/>
    </row>
    <row r="2636" spans="1:23" x14ac:dyDescent="0.25">
      <c r="A2636" s="3"/>
      <c r="B2636" s="3"/>
      <c r="C2636" s="3"/>
      <c r="D2636" s="3"/>
      <c r="E2636" s="4"/>
      <c r="F2636" s="3"/>
      <c r="G2636" s="3"/>
      <c r="H2636" s="3"/>
      <c r="I2636" s="3"/>
      <c r="J2636" s="3"/>
      <c r="K2636" s="3"/>
      <c r="L2636" s="5"/>
      <c r="M2636" s="4"/>
      <c r="N2636" s="5"/>
      <c r="O2636" s="5"/>
      <c r="P2636" s="4"/>
      <c r="Q2636" s="6"/>
      <c r="R2636" s="7"/>
      <c r="S2636" s="6"/>
      <c r="T2636" s="5"/>
      <c r="U2636" s="5"/>
      <c r="V2636" s="5"/>
      <c r="W2636" s="4"/>
    </row>
    <row r="2637" spans="1:23" x14ac:dyDescent="0.25">
      <c r="A2637" s="3"/>
      <c r="B2637" s="3"/>
      <c r="C2637" s="3"/>
      <c r="D2637" s="3"/>
      <c r="E2637" s="4"/>
      <c r="F2637" s="3"/>
      <c r="G2637" s="3"/>
      <c r="H2637" s="3"/>
      <c r="I2637" s="3"/>
      <c r="J2637" s="3"/>
      <c r="K2637" s="3"/>
      <c r="L2637" s="5"/>
      <c r="M2637" s="4"/>
      <c r="N2637" s="5"/>
      <c r="O2637" s="5"/>
      <c r="P2637" s="4"/>
      <c r="Q2637" s="6"/>
      <c r="R2637" s="7"/>
      <c r="S2637" s="6"/>
      <c r="T2637" s="5"/>
      <c r="U2637" s="5"/>
      <c r="V2637" s="5"/>
      <c r="W2637" s="4"/>
    </row>
    <row r="2638" spans="1:23" x14ac:dyDescent="0.25">
      <c r="A2638" s="3"/>
      <c r="B2638" s="3"/>
      <c r="C2638" s="3"/>
      <c r="D2638" s="3"/>
      <c r="E2638" s="4"/>
      <c r="F2638" s="3"/>
      <c r="G2638" s="3"/>
      <c r="H2638" s="3"/>
      <c r="I2638" s="3"/>
      <c r="J2638" s="3"/>
      <c r="K2638" s="3"/>
      <c r="L2638" s="5"/>
      <c r="M2638" s="4"/>
      <c r="N2638" s="5"/>
      <c r="O2638" s="5"/>
      <c r="P2638" s="4"/>
      <c r="Q2638" s="6"/>
      <c r="R2638" s="7"/>
      <c r="S2638" s="6"/>
      <c r="T2638" s="5"/>
      <c r="U2638" s="5"/>
      <c r="V2638" s="5"/>
      <c r="W2638" s="4"/>
    </row>
    <row r="2639" spans="1:23" x14ac:dyDescent="0.25">
      <c r="A2639" s="3"/>
      <c r="B2639" s="3"/>
      <c r="C2639" s="3"/>
      <c r="D2639" s="3"/>
      <c r="E2639" s="4"/>
      <c r="F2639" s="3"/>
      <c r="G2639" s="3"/>
      <c r="H2639" s="3"/>
      <c r="I2639" s="3"/>
      <c r="J2639" s="3"/>
      <c r="K2639" s="3"/>
      <c r="L2639" s="5"/>
      <c r="M2639" s="4"/>
      <c r="N2639" s="5"/>
      <c r="O2639" s="5"/>
      <c r="P2639" s="4"/>
      <c r="Q2639" s="6"/>
      <c r="R2639" s="7"/>
      <c r="S2639" s="6"/>
      <c r="T2639" s="5"/>
      <c r="U2639" s="5"/>
      <c r="V2639" s="5"/>
      <c r="W2639" s="4"/>
    </row>
    <row r="2640" spans="1:23" x14ac:dyDescent="0.25">
      <c r="A2640" s="3"/>
      <c r="B2640" s="3"/>
      <c r="C2640" s="3"/>
      <c r="D2640" s="3"/>
      <c r="E2640" s="4"/>
      <c r="F2640" s="3"/>
      <c r="G2640" s="3"/>
      <c r="H2640" s="3"/>
      <c r="I2640" s="3"/>
      <c r="J2640" s="3"/>
      <c r="K2640" s="3"/>
      <c r="L2640" s="5"/>
      <c r="M2640" s="4"/>
      <c r="N2640" s="5"/>
      <c r="O2640" s="5"/>
      <c r="P2640" s="4"/>
      <c r="Q2640" s="6"/>
      <c r="R2640" s="7"/>
      <c r="S2640" s="6"/>
      <c r="T2640" s="5"/>
      <c r="U2640" s="5"/>
      <c r="V2640" s="5"/>
      <c r="W2640" s="4"/>
    </row>
    <row r="2641" spans="1:23" x14ac:dyDescent="0.25">
      <c r="A2641" s="3"/>
      <c r="B2641" s="3"/>
      <c r="C2641" s="3"/>
      <c r="D2641" s="3"/>
      <c r="E2641" s="4"/>
      <c r="F2641" s="3"/>
      <c r="G2641" s="3"/>
      <c r="H2641" s="3"/>
      <c r="I2641" s="3"/>
      <c r="J2641" s="3"/>
      <c r="K2641" s="3"/>
      <c r="L2641" s="5"/>
      <c r="M2641" s="4"/>
      <c r="N2641" s="5"/>
      <c r="O2641" s="5"/>
      <c r="P2641" s="4"/>
      <c r="Q2641" s="6"/>
      <c r="R2641" s="7"/>
      <c r="S2641" s="6"/>
      <c r="T2641" s="5"/>
      <c r="U2641" s="5"/>
      <c r="V2641" s="5"/>
      <c r="W2641" s="4"/>
    </row>
    <row r="2642" spans="1:23" x14ac:dyDescent="0.25">
      <c r="A2642" s="3"/>
      <c r="B2642" s="3"/>
      <c r="C2642" s="3"/>
      <c r="D2642" s="3"/>
      <c r="E2642" s="4"/>
      <c r="F2642" s="3"/>
      <c r="G2642" s="3"/>
      <c r="H2642" s="3"/>
      <c r="I2642" s="3"/>
      <c r="J2642" s="3"/>
      <c r="K2642" s="3"/>
      <c r="L2642" s="5"/>
      <c r="M2642" s="4"/>
      <c r="N2642" s="5"/>
      <c r="O2642" s="5"/>
      <c r="P2642" s="4"/>
      <c r="Q2642" s="6"/>
      <c r="R2642" s="7"/>
      <c r="S2642" s="6"/>
      <c r="T2642" s="5"/>
      <c r="U2642" s="5"/>
      <c r="V2642" s="5"/>
      <c r="W2642" s="4"/>
    </row>
    <row r="2643" spans="1:23" x14ac:dyDescent="0.25">
      <c r="A2643" s="3"/>
      <c r="B2643" s="3"/>
      <c r="C2643" s="3"/>
      <c r="D2643" s="3"/>
      <c r="E2643" s="4"/>
      <c r="F2643" s="3"/>
      <c r="G2643" s="3"/>
      <c r="H2643" s="3"/>
      <c r="I2643" s="3"/>
      <c r="J2643" s="3"/>
      <c r="K2643" s="3"/>
      <c r="L2643" s="5"/>
      <c r="M2643" s="4"/>
      <c r="N2643" s="5"/>
      <c r="O2643" s="5"/>
      <c r="P2643" s="4"/>
      <c r="Q2643" s="6"/>
      <c r="R2643" s="7"/>
      <c r="S2643" s="6"/>
      <c r="T2643" s="5"/>
      <c r="U2643" s="5"/>
      <c r="V2643" s="5"/>
      <c r="W2643" s="4"/>
    </row>
    <row r="2644" spans="1:23" x14ac:dyDescent="0.25">
      <c r="A2644" s="3"/>
      <c r="B2644" s="3"/>
      <c r="C2644" s="3"/>
      <c r="D2644" s="3"/>
      <c r="E2644" s="4"/>
      <c r="F2644" s="3"/>
      <c r="G2644" s="3"/>
      <c r="H2644" s="3"/>
      <c r="I2644" s="3"/>
      <c r="J2644" s="3"/>
      <c r="K2644" s="3"/>
      <c r="L2644" s="5"/>
      <c r="M2644" s="4"/>
      <c r="N2644" s="5"/>
      <c r="O2644" s="5"/>
      <c r="P2644" s="4"/>
      <c r="Q2644" s="6"/>
      <c r="R2644" s="7"/>
      <c r="S2644" s="6"/>
      <c r="T2644" s="5"/>
      <c r="U2644" s="5"/>
      <c r="V2644" s="5"/>
      <c r="W2644" s="4"/>
    </row>
    <row r="2645" spans="1:23" x14ac:dyDescent="0.25">
      <c r="A2645" s="3"/>
      <c r="B2645" s="3"/>
      <c r="C2645" s="3"/>
      <c r="D2645" s="3"/>
      <c r="E2645" s="4"/>
      <c r="F2645" s="3"/>
      <c r="G2645" s="3"/>
      <c r="H2645" s="3"/>
      <c r="I2645" s="3"/>
      <c r="J2645" s="3"/>
      <c r="K2645" s="3"/>
      <c r="L2645" s="5"/>
      <c r="M2645" s="4"/>
      <c r="N2645" s="5"/>
      <c r="O2645" s="5"/>
      <c r="P2645" s="4"/>
      <c r="Q2645" s="6"/>
      <c r="R2645" s="7"/>
      <c r="S2645" s="6"/>
      <c r="T2645" s="5"/>
      <c r="U2645" s="5"/>
      <c r="V2645" s="5"/>
      <c r="W2645" s="4"/>
    </row>
    <row r="2646" spans="1:23" x14ac:dyDescent="0.25">
      <c r="A2646" s="3"/>
      <c r="B2646" s="3"/>
      <c r="C2646" s="3"/>
      <c r="D2646" s="3"/>
      <c r="E2646" s="4"/>
      <c r="F2646" s="3"/>
      <c r="G2646" s="3"/>
      <c r="H2646" s="3"/>
      <c r="I2646" s="3"/>
      <c r="J2646" s="3"/>
      <c r="K2646" s="3"/>
      <c r="L2646" s="5"/>
      <c r="M2646" s="4"/>
      <c r="N2646" s="5"/>
      <c r="O2646" s="5"/>
      <c r="P2646" s="4"/>
      <c r="Q2646" s="6"/>
      <c r="R2646" s="7"/>
      <c r="S2646" s="6"/>
      <c r="T2646" s="5"/>
      <c r="U2646" s="5"/>
      <c r="V2646" s="5"/>
      <c r="W2646" s="4"/>
    </row>
    <row r="2647" spans="1:23" x14ac:dyDescent="0.25">
      <c r="A2647" s="3"/>
      <c r="B2647" s="3"/>
      <c r="C2647" s="3"/>
      <c r="D2647" s="3"/>
      <c r="E2647" s="4"/>
      <c r="F2647" s="3"/>
      <c r="G2647" s="3"/>
      <c r="H2647" s="3"/>
      <c r="I2647" s="3"/>
      <c r="J2647" s="3"/>
      <c r="K2647" s="3"/>
      <c r="L2647" s="5"/>
      <c r="M2647" s="4"/>
      <c r="N2647" s="5"/>
      <c r="O2647" s="5"/>
      <c r="P2647" s="4"/>
      <c r="Q2647" s="6"/>
      <c r="R2647" s="7"/>
      <c r="S2647" s="6"/>
      <c r="T2647" s="5"/>
      <c r="U2647" s="5"/>
      <c r="V2647" s="5"/>
      <c r="W2647" s="4"/>
    </row>
    <row r="2648" spans="1:23" x14ac:dyDescent="0.25">
      <c r="A2648" s="3"/>
      <c r="B2648" s="3"/>
      <c r="C2648" s="3"/>
      <c r="D2648" s="3"/>
      <c r="E2648" s="4"/>
      <c r="F2648" s="3"/>
      <c r="G2648" s="3"/>
      <c r="H2648" s="3"/>
      <c r="I2648" s="3"/>
      <c r="J2648" s="3"/>
      <c r="K2648" s="3"/>
      <c r="L2648" s="5"/>
      <c r="M2648" s="4"/>
      <c r="N2648" s="5"/>
      <c r="O2648" s="5"/>
      <c r="P2648" s="4"/>
      <c r="Q2648" s="6"/>
      <c r="R2648" s="7"/>
      <c r="S2648" s="6"/>
      <c r="T2648" s="5"/>
      <c r="U2648" s="5"/>
      <c r="V2648" s="5"/>
      <c r="W2648" s="4"/>
    </row>
    <row r="2649" spans="1:23" x14ac:dyDescent="0.25">
      <c r="A2649" s="3"/>
      <c r="B2649" s="3"/>
      <c r="C2649" s="3"/>
      <c r="D2649" s="3"/>
      <c r="E2649" s="4"/>
      <c r="F2649" s="3"/>
      <c r="G2649" s="3"/>
      <c r="H2649" s="3"/>
      <c r="I2649" s="3"/>
      <c r="J2649" s="3"/>
      <c r="K2649" s="3"/>
      <c r="L2649" s="5"/>
      <c r="M2649" s="4"/>
      <c r="N2649" s="5"/>
      <c r="O2649" s="5"/>
      <c r="P2649" s="4"/>
      <c r="Q2649" s="6"/>
      <c r="R2649" s="7"/>
      <c r="S2649" s="6"/>
      <c r="T2649" s="5"/>
      <c r="U2649" s="5"/>
      <c r="V2649" s="5"/>
      <c r="W2649" s="4"/>
    </row>
    <row r="2650" spans="1:23" x14ac:dyDescent="0.25">
      <c r="A2650" s="3"/>
      <c r="B2650" s="3"/>
      <c r="C2650" s="3"/>
      <c r="D2650" s="3"/>
      <c r="E2650" s="4"/>
      <c r="F2650" s="3"/>
      <c r="G2650" s="3"/>
      <c r="H2650" s="3"/>
      <c r="I2650" s="3"/>
      <c r="J2650" s="3"/>
      <c r="K2650" s="3"/>
      <c r="L2650" s="5"/>
      <c r="M2650" s="4"/>
      <c r="N2650" s="5"/>
      <c r="O2650" s="5"/>
      <c r="P2650" s="4"/>
      <c r="Q2650" s="6"/>
      <c r="R2650" s="7"/>
      <c r="S2650" s="6"/>
      <c r="T2650" s="5"/>
      <c r="U2650" s="5"/>
      <c r="V2650" s="5"/>
      <c r="W2650" s="4"/>
    </row>
    <row r="2651" spans="1:23" x14ac:dyDescent="0.25">
      <c r="A2651" s="3"/>
      <c r="B2651" s="3"/>
      <c r="C2651" s="3"/>
      <c r="D2651" s="3"/>
      <c r="E2651" s="4"/>
      <c r="F2651" s="3"/>
      <c r="G2651" s="3"/>
      <c r="H2651" s="3"/>
      <c r="I2651" s="3"/>
      <c r="J2651" s="3"/>
      <c r="K2651" s="3"/>
      <c r="L2651" s="5"/>
      <c r="M2651" s="4"/>
      <c r="N2651" s="5"/>
      <c r="O2651" s="5"/>
      <c r="P2651" s="4"/>
      <c r="Q2651" s="6"/>
      <c r="R2651" s="7"/>
      <c r="S2651" s="6"/>
      <c r="T2651" s="5"/>
      <c r="U2651" s="5"/>
      <c r="V2651" s="5"/>
      <c r="W2651" s="4"/>
    </row>
    <row r="2652" spans="1:23" x14ac:dyDescent="0.25">
      <c r="A2652" s="3"/>
      <c r="B2652" s="3"/>
      <c r="C2652" s="3"/>
      <c r="D2652" s="3"/>
      <c r="E2652" s="4"/>
      <c r="F2652" s="3"/>
      <c r="G2652" s="3"/>
      <c r="H2652" s="3"/>
      <c r="I2652" s="3"/>
      <c r="J2652" s="3"/>
      <c r="K2652" s="3"/>
      <c r="L2652" s="5"/>
      <c r="M2652" s="4"/>
      <c r="N2652" s="5"/>
      <c r="O2652" s="5"/>
      <c r="P2652" s="4"/>
      <c r="Q2652" s="6"/>
      <c r="R2652" s="7"/>
      <c r="S2652" s="6"/>
      <c r="T2652" s="5"/>
      <c r="U2652" s="5"/>
      <c r="V2652" s="5"/>
      <c r="W2652" s="4"/>
    </row>
    <row r="2653" spans="1:23" x14ac:dyDescent="0.25">
      <c r="A2653" s="3"/>
      <c r="B2653" s="3"/>
      <c r="C2653" s="3"/>
      <c r="D2653" s="3"/>
      <c r="E2653" s="4"/>
      <c r="F2653" s="3"/>
      <c r="G2653" s="3"/>
      <c r="H2653" s="3"/>
      <c r="I2653" s="3"/>
      <c r="J2653" s="3"/>
      <c r="K2653" s="3"/>
      <c r="L2653" s="5"/>
      <c r="M2653" s="4"/>
      <c r="N2653" s="5"/>
      <c r="O2653" s="5"/>
      <c r="P2653" s="4"/>
      <c r="Q2653" s="6"/>
      <c r="R2653" s="7"/>
      <c r="S2653" s="6"/>
      <c r="T2653" s="5"/>
      <c r="U2653" s="5"/>
      <c r="V2653" s="5"/>
      <c r="W2653" s="4"/>
    </row>
    <row r="2654" spans="1:23" x14ac:dyDescent="0.25">
      <c r="A2654" s="3"/>
      <c r="B2654" s="3"/>
      <c r="C2654" s="3"/>
      <c r="D2654" s="3"/>
      <c r="E2654" s="4"/>
      <c r="F2654" s="3"/>
      <c r="G2654" s="3"/>
      <c r="H2654" s="3"/>
      <c r="I2654" s="3"/>
      <c r="J2654" s="3"/>
      <c r="K2654" s="3"/>
      <c r="L2654" s="5"/>
      <c r="M2654" s="4"/>
      <c r="N2654" s="5"/>
      <c r="O2654" s="5"/>
      <c r="P2654" s="4"/>
      <c r="Q2654" s="6"/>
      <c r="R2654" s="7"/>
      <c r="S2654" s="6"/>
      <c r="T2654" s="5"/>
      <c r="U2654" s="5"/>
      <c r="V2654" s="5"/>
      <c r="W2654" s="4"/>
    </row>
    <row r="2655" spans="1:23" x14ac:dyDescent="0.25">
      <c r="A2655" s="3"/>
      <c r="B2655" s="3"/>
      <c r="C2655" s="3"/>
      <c r="D2655" s="3"/>
      <c r="E2655" s="4"/>
      <c r="F2655" s="3"/>
      <c r="G2655" s="3"/>
      <c r="H2655" s="3"/>
      <c r="I2655" s="3"/>
      <c r="J2655" s="3"/>
      <c r="K2655" s="3"/>
      <c r="L2655" s="5"/>
      <c r="M2655" s="4"/>
      <c r="N2655" s="5"/>
      <c r="O2655" s="5"/>
      <c r="P2655" s="4"/>
      <c r="Q2655" s="6"/>
      <c r="R2655" s="7"/>
      <c r="S2655" s="6"/>
      <c r="T2655" s="5"/>
      <c r="U2655" s="5"/>
      <c r="V2655" s="5"/>
      <c r="W2655" s="4"/>
    </row>
    <row r="2656" spans="1:23" x14ac:dyDescent="0.25">
      <c r="A2656" s="3"/>
      <c r="B2656" s="3"/>
      <c r="C2656" s="3"/>
      <c r="D2656" s="3"/>
      <c r="E2656" s="4"/>
      <c r="F2656" s="3"/>
      <c r="G2656" s="3"/>
      <c r="H2656" s="3"/>
      <c r="I2656" s="3"/>
      <c r="J2656" s="3"/>
      <c r="K2656" s="3"/>
      <c r="L2656" s="5"/>
      <c r="M2656" s="4"/>
      <c r="N2656" s="5"/>
      <c r="O2656" s="5"/>
      <c r="P2656" s="4"/>
      <c r="Q2656" s="6"/>
      <c r="R2656" s="7"/>
      <c r="S2656" s="6"/>
      <c r="T2656" s="5"/>
      <c r="U2656" s="5"/>
      <c r="V2656" s="5"/>
      <c r="W2656" s="4"/>
    </row>
    <row r="2657" spans="1:23" x14ac:dyDescent="0.25">
      <c r="A2657" s="3"/>
      <c r="B2657" s="3"/>
      <c r="C2657" s="3"/>
      <c r="D2657" s="3"/>
      <c r="E2657" s="4"/>
      <c r="F2657" s="3"/>
      <c r="G2657" s="3"/>
      <c r="H2657" s="3"/>
      <c r="I2657" s="3"/>
      <c r="J2657" s="3"/>
      <c r="K2657" s="3"/>
      <c r="L2657" s="5"/>
      <c r="M2657" s="4"/>
      <c r="N2657" s="5"/>
      <c r="O2657" s="5"/>
      <c r="P2657" s="4"/>
      <c r="Q2657" s="6"/>
      <c r="R2657" s="7"/>
      <c r="S2657" s="6"/>
      <c r="T2657" s="5"/>
      <c r="U2657" s="5"/>
      <c r="V2657" s="5"/>
      <c r="W2657" s="4"/>
    </row>
    <row r="2658" spans="1:23" x14ac:dyDescent="0.25">
      <c r="A2658" s="3"/>
      <c r="B2658" s="3"/>
      <c r="C2658" s="3"/>
      <c r="D2658" s="3"/>
      <c r="E2658" s="4"/>
      <c r="F2658" s="3"/>
      <c r="G2658" s="3"/>
      <c r="H2658" s="3"/>
      <c r="I2658" s="3"/>
      <c r="J2658" s="3"/>
      <c r="K2658" s="3"/>
      <c r="L2658" s="5"/>
      <c r="M2658" s="4"/>
      <c r="N2658" s="5"/>
      <c r="O2658" s="5"/>
      <c r="P2658" s="4"/>
      <c r="Q2658" s="6"/>
      <c r="R2658" s="7"/>
      <c r="S2658" s="6"/>
      <c r="T2658" s="5"/>
      <c r="U2658" s="5"/>
      <c r="V2658" s="5"/>
      <c r="W2658" s="4"/>
    </row>
    <row r="2659" spans="1:23" x14ac:dyDescent="0.25">
      <c r="A2659" s="3"/>
      <c r="B2659" s="3"/>
      <c r="C2659" s="3"/>
      <c r="D2659" s="3"/>
      <c r="E2659" s="4"/>
      <c r="F2659" s="3"/>
      <c r="G2659" s="3"/>
      <c r="H2659" s="3"/>
      <c r="I2659" s="3"/>
      <c r="J2659" s="3"/>
      <c r="K2659" s="3"/>
      <c r="L2659" s="5"/>
      <c r="M2659" s="4"/>
      <c r="N2659" s="5"/>
      <c r="O2659" s="5"/>
      <c r="P2659" s="4"/>
      <c r="Q2659" s="6"/>
      <c r="R2659" s="7"/>
      <c r="S2659" s="6"/>
      <c r="T2659" s="5"/>
      <c r="U2659" s="5"/>
      <c r="V2659" s="5"/>
      <c r="W2659" s="4"/>
    </row>
    <row r="2660" spans="1:23" x14ac:dyDescent="0.25">
      <c r="A2660" s="3"/>
      <c r="B2660" s="3"/>
      <c r="C2660" s="3"/>
      <c r="D2660" s="3"/>
      <c r="E2660" s="4"/>
      <c r="F2660" s="3"/>
      <c r="G2660" s="3"/>
      <c r="H2660" s="3"/>
      <c r="I2660" s="3"/>
      <c r="J2660" s="3"/>
      <c r="K2660" s="3"/>
      <c r="L2660" s="5"/>
      <c r="M2660" s="4"/>
      <c r="N2660" s="5"/>
      <c r="O2660" s="5"/>
      <c r="P2660" s="4"/>
      <c r="Q2660" s="6"/>
      <c r="R2660" s="7"/>
      <c r="S2660" s="6"/>
      <c r="T2660" s="5"/>
      <c r="U2660" s="5"/>
      <c r="V2660" s="5"/>
      <c r="W2660" s="4"/>
    </row>
    <row r="2661" spans="1:23" x14ac:dyDescent="0.25">
      <c r="A2661" s="3"/>
      <c r="B2661" s="3"/>
      <c r="C2661" s="3"/>
      <c r="D2661" s="3"/>
      <c r="E2661" s="4"/>
      <c r="F2661" s="3"/>
      <c r="G2661" s="3"/>
      <c r="H2661" s="3"/>
      <c r="I2661" s="3"/>
      <c r="J2661" s="3"/>
      <c r="K2661" s="3"/>
      <c r="L2661" s="5"/>
      <c r="M2661" s="4"/>
      <c r="N2661" s="5"/>
      <c r="O2661" s="5"/>
      <c r="P2661" s="4"/>
      <c r="Q2661" s="6"/>
      <c r="R2661" s="7"/>
      <c r="S2661" s="6"/>
      <c r="T2661" s="5"/>
      <c r="U2661" s="5"/>
      <c r="V2661" s="5"/>
      <c r="W2661" s="4"/>
    </row>
    <row r="2662" spans="1:23" x14ac:dyDescent="0.25">
      <c r="A2662" s="3"/>
      <c r="B2662" s="3"/>
      <c r="C2662" s="3"/>
      <c r="D2662" s="3"/>
      <c r="E2662" s="4"/>
      <c r="F2662" s="3"/>
      <c r="G2662" s="3"/>
      <c r="H2662" s="3"/>
      <c r="I2662" s="3"/>
      <c r="J2662" s="3"/>
      <c r="K2662" s="3"/>
      <c r="L2662" s="5"/>
      <c r="M2662" s="4"/>
      <c r="N2662" s="5"/>
      <c r="O2662" s="5"/>
      <c r="P2662" s="4"/>
      <c r="Q2662" s="6"/>
      <c r="R2662" s="7"/>
      <c r="S2662" s="6"/>
      <c r="T2662" s="5"/>
      <c r="U2662" s="5"/>
      <c r="V2662" s="5"/>
      <c r="W2662" s="4"/>
    </row>
    <row r="2663" spans="1:23" x14ac:dyDescent="0.25">
      <c r="A2663" s="3"/>
      <c r="B2663" s="3"/>
      <c r="C2663" s="3"/>
      <c r="D2663" s="3"/>
      <c r="E2663" s="4"/>
      <c r="F2663" s="3"/>
      <c r="G2663" s="3"/>
      <c r="H2663" s="3"/>
      <c r="I2663" s="3"/>
      <c r="J2663" s="3"/>
      <c r="K2663" s="3"/>
      <c r="L2663" s="5"/>
      <c r="M2663" s="4"/>
      <c r="N2663" s="5"/>
      <c r="O2663" s="5"/>
      <c r="P2663" s="4"/>
      <c r="Q2663" s="6"/>
      <c r="R2663" s="7"/>
      <c r="S2663" s="6"/>
      <c r="T2663" s="5"/>
      <c r="U2663" s="5"/>
      <c r="V2663" s="5"/>
      <c r="W2663" s="4"/>
    </row>
    <row r="2664" spans="1:23" x14ac:dyDescent="0.25">
      <c r="A2664" s="3"/>
      <c r="B2664" s="3"/>
      <c r="C2664" s="3"/>
      <c r="D2664" s="3"/>
      <c r="E2664" s="4"/>
      <c r="F2664" s="3"/>
      <c r="G2664" s="3"/>
      <c r="H2664" s="3"/>
      <c r="I2664" s="3"/>
      <c r="J2664" s="3"/>
      <c r="K2664" s="3"/>
      <c r="L2664" s="5"/>
      <c r="M2664" s="4"/>
      <c r="N2664" s="5"/>
      <c r="O2664" s="5"/>
      <c r="P2664" s="4"/>
      <c r="Q2664" s="6"/>
      <c r="R2664" s="7"/>
      <c r="S2664" s="6"/>
      <c r="T2664" s="5"/>
      <c r="U2664" s="5"/>
      <c r="V2664" s="5"/>
      <c r="W2664" s="4"/>
    </row>
    <row r="2665" spans="1:23" x14ac:dyDescent="0.25">
      <c r="A2665" s="3"/>
      <c r="B2665" s="3"/>
      <c r="C2665" s="3"/>
      <c r="D2665" s="3"/>
      <c r="E2665" s="4"/>
      <c r="F2665" s="3"/>
      <c r="G2665" s="3"/>
      <c r="H2665" s="3"/>
      <c r="I2665" s="3"/>
      <c r="J2665" s="3"/>
      <c r="K2665" s="3"/>
      <c r="L2665" s="5"/>
      <c r="M2665" s="4"/>
      <c r="N2665" s="5"/>
      <c r="O2665" s="5"/>
      <c r="P2665" s="4"/>
      <c r="Q2665" s="6"/>
      <c r="R2665" s="7"/>
      <c r="S2665" s="6"/>
      <c r="T2665" s="5"/>
      <c r="U2665" s="5"/>
      <c r="V2665" s="5"/>
      <c r="W2665" s="4"/>
    </row>
    <row r="2666" spans="1:23" x14ac:dyDescent="0.25">
      <c r="A2666" s="3"/>
      <c r="B2666" s="3"/>
      <c r="C2666" s="3"/>
      <c r="D2666" s="3"/>
      <c r="E2666" s="4"/>
      <c r="F2666" s="3"/>
      <c r="G2666" s="3"/>
      <c r="H2666" s="3"/>
      <c r="I2666" s="3"/>
      <c r="J2666" s="3"/>
      <c r="K2666" s="3"/>
      <c r="L2666" s="5"/>
      <c r="M2666" s="4"/>
      <c r="N2666" s="5"/>
      <c r="O2666" s="5"/>
      <c r="P2666" s="4"/>
      <c r="Q2666" s="6"/>
      <c r="R2666" s="7"/>
      <c r="S2666" s="6"/>
      <c r="T2666" s="5"/>
      <c r="U2666" s="5"/>
      <c r="V2666" s="5"/>
      <c r="W2666" s="4"/>
    </row>
    <row r="2667" spans="1:23" x14ac:dyDescent="0.25">
      <c r="A2667" s="3"/>
      <c r="B2667" s="3"/>
      <c r="C2667" s="3"/>
      <c r="D2667" s="3"/>
      <c r="E2667" s="4"/>
      <c r="F2667" s="3"/>
      <c r="G2667" s="3"/>
      <c r="H2667" s="3"/>
      <c r="I2667" s="3"/>
      <c r="J2667" s="3"/>
      <c r="K2667" s="3"/>
      <c r="L2667" s="5"/>
      <c r="M2667" s="4"/>
      <c r="N2667" s="5"/>
      <c r="O2667" s="5"/>
      <c r="P2667" s="4"/>
      <c r="Q2667" s="6"/>
      <c r="R2667" s="7"/>
      <c r="S2667" s="6"/>
      <c r="T2667" s="5"/>
      <c r="U2667" s="5"/>
      <c r="V2667" s="5"/>
      <c r="W2667" s="4"/>
    </row>
    <row r="2668" spans="1:23" x14ac:dyDescent="0.25">
      <c r="A2668" s="3"/>
      <c r="B2668" s="3"/>
      <c r="C2668" s="3"/>
      <c r="D2668" s="3"/>
      <c r="E2668" s="4"/>
      <c r="F2668" s="3"/>
      <c r="G2668" s="3"/>
      <c r="H2668" s="3"/>
      <c r="I2668" s="3"/>
      <c r="J2668" s="3"/>
      <c r="K2668" s="3"/>
      <c r="L2668" s="5"/>
      <c r="M2668" s="4"/>
      <c r="N2668" s="5"/>
      <c r="O2668" s="5"/>
      <c r="P2668" s="4"/>
      <c r="Q2668" s="6"/>
      <c r="R2668" s="7"/>
      <c r="S2668" s="6"/>
      <c r="T2668" s="5"/>
      <c r="U2668" s="5"/>
      <c r="V2668" s="5"/>
      <c r="W2668" s="4"/>
    </row>
    <row r="2669" spans="1:23" x14ac:dyDescent="0.25">
      <c r="A2669" s="3"/>
      <c r="B2669" s="3"/>
      <c r="C2669" s="3"/>
      <c r="D2669" s="3"/>
      <c r="E2669" s="4"/>
      <c r="F2669" s="3"/>
      <c r="G2669" s="3"/>
      <c r="H2669" s="3"/>
      <c r="I2669" s="3"/>
      <c r="J2669" s="3"/>
      <c r="K2669" s="3"/>
      <c r="L2669" s="5"/>
      <c r="M2669" s="4"/>
      <c r="N2669" s="5"/>
      <c r="O2669" s="5"/>
      <c r="P2669" s="4"/>
      <c r="Q2669" s="6"/>
      <c r="R2669" s="7"/>
      <c r="S2669" s="6"/>
      <c r="T2669" s="5"/>
      <c r="U2669" s="5"/>
      <c r="V2669" s="5"/>
      <c r="W2669" s="4"/>
    </row>
    <row r="2670" spans="1:23" x14ac:dyDescent="0.25">
      <c r="A2670" s="3"/>
      <c r="B2670" s="3"/>
      <c r="C2670" s="3"/>
      <c r="D2670" s="3"/>
      <c r="E2670" s="4"/>
      <c r="F2670" s="3"/>
      <c r="G2670" s="3"/>
      <c r="H2670" s="3"/>
      <c r="I2670" s="3"/>
      <c r="J2670" s="3"/>
      <c r="K2670" s="3"/>
      <c r="L2670" s="5"/>
      <c r="M2670" s="4"/>
      <c r="N2670" s="5"/>
      <c r="O2670" s="5"/>
      <c r="P2670" s="4"/>
      <c r="Q2670" s="6"/>
      <c r="R2670" s="7"/>
      <c r="S2670" s="6"/>
      <c r="T2670" s="5"/>
      <c r="U2670" s="5"/>
      <c r="V2670" s="5"/>
      <c r="W2670" s="4"/>
    </row>
    <row r="2671" spans="1:23" x14ac:dyDescent="0.25">
      <c r="A2671" s="3"/>
      <c r="B2671" s="3"/>
      <c r="C2671" s="3"/>
      <c r="D2671" s="3"/>
      <c r="E2671" s="4"/>
      <c r="F2671" s="3"/>
      <c r="G2671" s="3"/>
      <c r="H2671" s="3"/>
      <c r="I2671" s="3"/>
      <c r="J2671" s="3"/>
      <c r="K2671" s="3"/>
      <c r="L2671" s="5"/>
      <c r="M2671" s="4"/>
      <c r="N2671" s="5"/>
      <c r="O2671" s="5"/>
      <c r="P2671" s="4"/>
      <c r="Q2671" s="6"/>
      <c r="R2671" s="7"/>
      <c r="S2671" s="6"/>
      <c r="T2671" s="5"/>
      <c r="U2671" s="5"/>
      <c r="V2671" s="5"/>
      <c r="W2671" s="4"/>
    </row>
    <row r="2672" spans="1:23" x14ac:dyDescent="0.25">
      <c r="A2672" s="3"/>
      <c r="B2672" s="3"/>
      <c r="C2672" s="3"/>
      <c r="D2672" s="3"/>
      <c r="E2672" s="4"/>
      <c r="F2672" s="3"/>
      <c r="G2672" s="3"/>
      <c r="H2672" s="3"/>
      <c r="I2672" s="3"/>
      <c r="J2672" s="3"/>
      <c r="K2672" s="3"/>
      <c r="L2672" s="5"/>
      <c r="M2672" s="4"/>
      <c r="N2672" s="5"/>
      <c r="O2672" s="5"/>
      <c r="P2672" s="4"/>
      <c r="Q2672" s="6"/>
      <c r="R2672" s="7"/>
      <c r="S2672" s="6"/>
      <c r="T2672" s="5"/>
      <c r="U2672" s="5"/>
      <c r="V2672" s="5"/>
      <c r="W2672" s="4"/>
    </row>
    <row r="2673" spans="1:23" x14ac:dyDescent="0.25">
      <c r="A2673" s="3"/>
      <c r="B2673" s="3"/>
      <c r="C2673" s="3"/>
      <c r="D2673" s="3"/>
      <c r="E2673" s="4"/>
      <c r="F2673" s="3"/>
      <c r="G2673" s="3"/>
      <c r="H2673" s="3"/>
      <c r="I2673" s="3"/>
      <c r="J2673" s="3"/>
      <c r="K2673" s="3"/>
      <c r="L2673" s="5"/>
      <c r="M2673" s="4"/>
      <c r="N2673" s="5"/>
      <c r="O2673" s="5"/>
      <c r="P2673" s="4"/>
      <c r="Q2673" s="6"/>
      <c r="R2673" s="7"/>
      <c r="S2673" s="6"/>
      <c r="T2673" s="5"/>
      <c r="U2673" s="5"/>
      <c r="V2673" s="5"/>
      <c r="W2673" s="4"/>
    </row>
    <row r="2674" spans="1:23" x14ac:dyDescent="0.25">
      <c r="A2674" s="3"/>
      <c r="B2674" s="3"/>
      <c r="C2674" s="3"/>
      <c r="D2674" s="3"/>
      <c r="E2674" s="4"/>
      <c r="F2674" s="3"/>
      <c r="G2674" s="3"/>
      <c r="H2674" s="3"/>
      <c r="I2674" s="3"/>
      <c r="J2674" s="3"/>
      <c r="K2674" s="3"/>
      <c r="L2674" s="5"/>
      <c r="M2674" s="4"/>
      <c r="N2674" s="5"/>
      <c r="O2674" s="5"/>
      <c r="P2674" s="4"/>
      <c r="Q2674" s="6"/>
      <c r="R2674" s="7"/>
      <c r="S2674" s="6"/>
      <c r="T2674" s="5"/>
      <c r="U2674" s="5"/>
      <c r="V2674" s="5"/>
      <c r="W2674" s="4"/>
    </row>
    <row r="2675" spans="1:23" x14ac:dyDescent="0.25">
      <c r="A2675" s="3"/>
      <c r="B2675" s="3"/>
      <c r="C2675" s="3"/>
      <c r="D2675" s="3"/>
      <c r="E2675" s="4"/>
      <c r="F2675" s="3"/>
      <c r="G2675" s="3"/>
      <c r="H2675" s="3"/>
      <c r="I2675" s="3"/>
      <c r="J2675" s="3"/>
      <c r="K2675" s="3"/>
      <c r="L2675" s="5"/>
      <c r="M2675" s="4"/>
      <c r="N2675" s="5"/>
      <c r="O2675" s="5"/>
      <c r="P2675" s="4"/>
      <c r="Q2675" s="6"/>
      <c r="R2675" s="7"/>
      <c r="S2675" s="6"/>
      <c r="T2675" s="5"/>
      <c r="U2675" s="5"/>
      <c r="V2675" s="5"/>
      <c r="W2675" s="4"/>
    </row>
    <row r="2676" spans="1:23" x14ac:dyDescent="0.25">
      <c r="A2676" s="3"/>
      <c r="B2676" s="3"/>
      <c r="C2676" s="3"/>
      <c r="D2676" s="3"/>
      <c r="E2676" s="4"/>
      <c r="F2676" s="3"/>
      <c r="G2676" s="3"/>
      <c r="H2676" s="3"/>
      <c r="I2676" s="3"/>
      <c r="J2676" s="3"/>
      <c r="K2676" s="3"/>
      <c r="L2676" s="5"/>
      <c r="M2676" s="4"/>
      <c r="N2676" s="5"/>
      <c r="O2676" s="5"/>
      <c r="P2676" s="4"/>
      <c r="Q2676" s="6"/>
      <c r="R2676" s="7"/>
      <c r="S2676" s="6"/>
      <c r="T2676" s="5"/>
      <c r="U2676" s="5"/>
      <c r="V2676" s="5"/>
      <c r="W2676" s="4"/>
    </row>
    <row r="2677" spans="1:23" x14ac:dyDescent="0.25">
      <c r="A2677" s="3"/>
      <c r="B2677" s="3"/>
      <c r="C2677" s="3"/>
      <c r="D2677" s="3"/>
      <c r="E2677" s="4"/>
      <c r="F2677" s="3"/>
      <c r="G2677" s="3"/>
      <c r="H2677" s="3"/>
      <c r="I2677" s="3"/>
      <c r="J2677" s="3"/>
      <c r="K2677" s="3"/>
      <c r="L2677" s="5"/>
      <c r="M2677" s="4"/>
      <c r="N2677" s="5"/>
      <c r="O2677" s="5"/>
      <c r="P2677" s="4"/>
      <c r="Q2677" s="6"/>
      <c r="R2677" s="7"/>
      <c r="S2677" s="6"/>
      <c r="T2677" s="5"/>
      <c r="U2677" s="5"/>
      <c r="V2677" s="5"/>
      <c r="W2677" s="4"/>
    </row>
    <row r="2678" spans="1:23" x14ac:dyDescent="0.25">
      <c r="A2678" s="3"/>
      <c r="B2678" s="3"/>
      <c r="C2678" s="3"/>
      <c r="D2678" s="3"/>
      <c r="E2678" s="4"/>
      <c r="F2678" s="3"/>
      <c r="G2678" s="3"/>
      <c r="H2678" s="3"/>
      <c r="I2678" s="3"/>
      <c r="J2678" s="3"/>
      <c r="K2678" s="3"/>
      <c r="L2678" s="5"/>
      <c r="M2678" s="4"/>
      <c r="N2678" s="5"/>
      <c r="O2678" s="5"/>
      <c r="P2678" s="4"/>
      <c r="Q2678" s="6"/>
      <c r="R2678" s="7"/>
      <c r="S2678" s="6"/>
      <c r="T2678" s="5"/>
      <c r="U2678" s="5"/>
      <c r="V2678" s="5"/>
      <c r="W2678" s="4"/>
    </row>
    <row r="2679" spans="1:23" x14ac:dyDescent="0.25">
      <c r="A2679" s="3"/>
      <c r="B2679" s="3"/>
      <c r="C2679" s="3"/>
      <c r="D2679" s="3"/>
      <c r="E2679" s="4"/>
      <c r="F2679" s="3"/>
      <c r="G2679" s="3"/>
      <c r="H2679" s="3"/>
      <c r="I2679" s="3"/>
      <c r="J2679" s="3"/>
      <c r="K2679" s="3"/>
      <c r="L2679" s="5"/>
      <c r="M2679" s="4"/>
      <c r="N2679" s="5"/>
      <c r="O2679" s="5"/>
      <c r="P2679" s="4"/>
      <c r="Q2679" s="6"/>
      <c r="R2679" s="7"/>
      <c r="S2679" s="6"/>
      <c r="T2679" s="5"/>
      <c r="U2679" s="5"/>
      <c r="V2679" s="5"/>
      <c r="W2679" s="4"/>
    </row>
    <row r="2680" spans="1:23" x14ac:dyDescent="0.25">
      <c r="A2680" s="3"/>
      <c r="B2680" s="3"/>
      <c r="C2680" s="3"/>
      <c r="D2680" s="3"/>
      <c r="E2680" s="4"/>
      <c r="F2680" s="3"/>
      <c r="G2680" s="3"/>
      <c r="H2680" s="3"/>
      <c r="I2680" s="3"/>
      <c r="J2680" s="3"/>
      <c r="K2680" s="3"/>
      <c r="L2680" s="5"/>
      <c r="M2680" s="4"/>
      <c r="N2680" s="5"/>
      <c r="O2680" s="5"/>
      <c r="P2680" s="4"/>
      <c r="Q2680" s="6"/>
      <c r="R2680" s="7"/>
      <c r="S2680" s="6"/>
      <c r="T2680" s="5"/>
      <c r="U2680" s="5"/>
      <c r="V2680" s="5"/>
      <c r="W2680" s="4"/>
    </row>
    <row r="2681" spans="1:23" x14ac:dyDescent="0.25">
      <c r="A2681" s="3"/>
      <c r="B2681" s="3"/>
      <c r="C2681" s="3"/>
      <c r="D2681" s="3"/>
      <c r="E2681" s="4"/>
      <c r="F2681" s="3"/>
      <c r="G2681" s="3"/>
      <c r="H2681" s="3"/>
      <c r="I2681" s="3"/>
      <c r="J2681" s="3"/>
      <c r="K2681" s="3"/>
      <c r="L2681" s="5"/>
      <c r="M2681" s="4"/>
      <c r="N2681" s="5"/>
      <c r="O2681" s="5"/>
      <c r="P2681" s="4"/>
      <c r="Q2681" s="6"/>
      <c r="R2681" s="7"/>
      <c r="S2681" s="6"/>
      <c r="T2681" s="5"/>
      <c r="U2681" s="5"/>
      <c r="V2681" s="5"/>
      <c r="W2681" s="4"/>
    </row>
    <row r="2682" spans="1:23" x14ac:dyDescent="0.25">
      <c r="A2682" s="3"/>
      <c r="B2682" s="3"/>
      <c r="C2682" s="3"/>
      <c r="D2682" s="3"/>
      <c r="E2682" s="4"/>
      <c r="F2682" s="3"/>
      <c r="G2682" s="3"/>
      <c r="H2682" s="3"/>
      <c r="I2682" s="3"/>
      <c r="J2682" s="3"/>
      <c r="K2682" s="3"/>
      <c r="L2682" s="5"/>
      <c r="M2682" s="4"/>
      <c r="N2682" s="5"/>
      <c r="O2682" s="5"/>
      <c r="P2682" s="4"/>
      <c r="Q2682" s="6"/>
      <c r="R2682" s="7"/>
      <c r="S2682" s="6"/>
      <c r="T2682" s="5"/>
      <c r="U2682" s="5"/>
      <c r="V2682" s="5"/>
      <c r="W2682" s="4"/>
    </row>
    <row r="2683" spans="1:23" x14ac:dyDescent="0.25">
      <c r="A2683" s="3"/>
      <c r="B2683" s="3"/>
      <c r="C2683" s="3"/>
      <c r="D2683" s="3"/>
      <c r="E2683" s="4"/>
      <c r="F2683" s="3"/>
      <c r="G2683" s="3"/>
      <c r="H2683" s="3"/>
      <c r="I2683" s="3"/>
      <c r="J2683" s="3"/>
      <c r="K2683" s="3"/>
      <c r="L2683" s="5"/>
      <c r="M2683" s="4"/>
      <c r="N2683" s="5"/>
      <c r="O2683" s="5"/>
      <c r="P2683" s="4"/>
      <c r="Q2683" s="6"/>
      <c r="R2683" s="7"/>
      <c r="S2683" s="6"/>
      <c r="T2683" s="5"/>
      <c r="U2683" s="5"/>
      <c r="V2683" s="5"/>
      <c r="W2683" s="4"/>
    </row>
    <row r="2684" spans="1:23" x14ac:dyDescent="0.25">
      <c r="A2684" s="3"/>
      <c r="B2684" s="3"/>
      <c r="C2684" s="3"/>
      <c r="D2684" s="3"/>
      <c r="E2684" s="4"/>
      <c r="F2684" s="3"/>
      <c r="G2684" s="3"/>
      <c r="H2684" s="3"/>
      <c r="I2684" s="3"/>
      <c r="J2684" s="3"/>
      <c r="K2684" s="3"/>
      <c r="L2684" s="5"/>
      <c r="M2684" s="4"/>
      <c r="N2684" s="5"/>
      <c r="O2684" s="5"/>
      <c r="P2684" s="4"/>
      <c r="Q2684" s="6"/>
      <c r="R2684" s="7"/>
      <c r="S2684" s="6"/>
      <c r="T2684" s="5"/>
      <c r="U2684" s="5"/>
      <c r="V2684" s="5"/>
      <c r="W2684" s="4"/>
    </row>
    <row r="2685" spans="1:23" x14ac:dyDescent="0.25">
      <c r="A2685" s="3"/>
      <c r="B2685" s="3"/>
      <c r="C2685" s="3"/>
      <c r="D2685" s="3"/>
      <c r="E2685" s="4"/>
      <c r="F2685" s="3"/>
      <c r="G2685" s="3"/>
      <c r="H2685" s="3"/>
      <c r="I2685" s="3"/>
      <c r="J2685" s="3"/>
      <c r="K2685" s="3"/>
      <c r="L2685" s="5"/>
      <c r="M2685" s="4"/>
      <c r="N2685" s="5"/>
      <c r="O2685" s="5"/>
      <c r="P2685" s="4"/>
      <c r="Q2685" s="6"/>
      <c r="R2685" s="7"/>
      <c r="S2685" s="6"/>
      <c r="T2685" s="5"/>
      <c r="U2685" s="5"/>
      <c r="V2685" s="5"/>
      <c r="W2685" s="4"/>
    </row>
    <row r="2686" spans="1:23" x14ac:dyDescent="0.25">
      <c r="A2686" s="3"/>
      <c r="B2686" s="3"/>
      <c r="C2686" s="3"/>
      <c r="D2686" s="3"/>
      <c r="E2686" s="4"/>
      <c r="F2686" s="3"/>
      <c r="G2686" s="3"/>
      <c r="H2686" s="3"/>
      <c r="I2686" s="3"/>
      <c r="J2686" s="3"/>
      <c r="K2686" s="3"/>
      <c r="L2686" s="5"/>
      <c r="M2686" s="4"/>
      <c r="N2686" s="5"/>
      <c r="O2686" s="5"/>
      <c r="P2686" s="4"/>
      <c r="Q2686" s="6"/>
      <c r="R2686" s="7"/>
      <c r="S2686" s="6"/>
      <c r="T2686" s="5"/>
      <c r="U2686" s="5"/>
      <c r="V2686" s="5"/>
      <c r="W2686" s="4"/>
    </row>
    <row r="2687" spans="1:23" x14ac:dyDescent="0.25">
      <c r="A2687" s="3"/>
      <c r="B2687" s="3"/>
      <c r="C2687" s="3"/>
      <c r="D2687" s="3"/>
      <c r="E2687" s="4"/>
      <c r="F2687" s="3"/>
      <c r="G2687" s="3"/>
      <c r="H2687" s="3"/>
      <c r="I2687" s="3"/>
      <c r="J2687" s="3"/>
      <c r="K2687" s="3"/>
      <c r="L2687" s="5"/>
      <c r="M2687" s="4"/>
      <c r="N2687" s="5"/>
      <c r="O2687" s="5"/>
      <c r="P2687" s="4"/>
      <c r="Q2687" s="6"/>
      <c r="R2687" s="7"/>
      <c r="S2687" s="6"/>
      <c r="T2687" s="5"/>
      <c r="U2687" s="5"/>
      <c r="V2687" s="5"/>
      <c r="W2687" s="4"/>
    </row>
    <row r="2688" spans="1:23" x14ac:dyDescent="0.25">
      <c r="A2688" s="3"/>
      <c r="B2688" s="3"/>
      <c r="C2688" s="3"/>
      <c r="D2688" s="3"/>
      <c r="E2688" s="4"/>
      <c r="F2688" s="3"/>
      <c r="G2688" s="3"/>
      <c r="H2688" s="3"/>
      <c r="I2688" s="3"/>
      <c r="J2688" s="3"/>
      <c r="K2688" s="3"/>
      <c r="L2688" s="5"/>
      <c r="M2688" s="4"/>
      <c r="N2688" s="5"/>
      <c r="O2688" s="5"/>
      <c r="P2688" s="4"/>
      <c r="Q2688" s="6"/>
      <c r="R2688" s="7"/>
      <c r="S2688" s="6"/>
      <c r="T2688" s="5"/>
      <c r="U2688" s="5"/>
      <c r="V2688" s="5"/>
      <c r="W2688" s="4"/>
    </row>
    <row r="2689" spans="1:23" x14ac:dyDescent="0.25">
      <c r="A2689" s="3"/>
      <c r="B2689" s="3"/>
      <c r="C2689" s="3"/>
      <c r="D2689" s="3"/>
      <c r="E2689" s="4"/>
      <c r="F2689" s="3"/>
      <c r="G2689" s="3"/>
      <c r="H2689" s="3"/>
      <c r="I2689" s="3"/>
      <c r="J2689" s="3"/>
      <c r="K2689" s="3"/>
      <c r="L2689" s="5"/>
      <c r="M2689" s="4"/>
      <c r="N2689" s="5"/>
      <c r="O2689" s="5"/>
      <c r="P2689" s="4"/>
      <c r="Q2689" s="6"/>
      <c r="R2689" s="7"/>
      <c r="S2689" s="6"/>
      <c r="T2689" s="5"/>
      <c r="U2689" s="5"/>
      <c r="V2689" s="5"/>
      <c r="W2689" s="4"/>
    </row>
    <row r="2690" spans="1:23" x14ac:dyDescent="0.25">
      <c r="A2690" s="3"/>
      <c r="B2690" s="3"/>
      <c r="C2690" s="3"/>
      <c r="D2690" s="3"/>
      <c r="E2690" s="4"/>
      <c r="F2690" s="3"/>
      <c r="G2690" s="3"/>
      <c r="H2690" s="3"/>
      <c r="I2690" s="3"/>
      <c r="J2690" s="3"/>
      <c r="K2690" s="3"/>
      <c r="L2690" s="5"/>
      <c r="M2690" s="4"/>
      <c r="N2690" s="5"/>
      <c r="O2690" s="5"/>
      <c r="P2690" s="4"/>
      <c r="Q2690" s="6"/>
      <c r="R2690" s="7"/>
      <c r="S2690" s="6"/>
      <c r="T2690" s="5"/>
      <c r="U2690" s="5"/>
      <c r="V2690" s="5"/>
      <c r="W2690" s="4"/>
    </row>
    <row r="2691" spans="1:23" x14ac:dyDescent="0.25">
      <c r="A2691" s="3"/>
      <c r="B2691" s="3"/>
      <c r="C2691" s="3"/>
      <c r="D2691" s="3"/>
      <c r="E2691" s="4"/>
      <c r="F2691" s="3"/>
      <c r="G2691" s="3"/>
      <c r="H2691" s="3"/>
      <c r="I2691" s="3"/>
      <c r="J2691" s="3"/>
      <c r="K2691" s="3"/>
      <c r="L2691" s="5"/>
      <c r="M2691" s="4"/>
      <c r="N2691" s="5"/>
      <c r="O2691" s="5"/>
      <c r="P2691" s="4"/>
      <c r="Q2691" s="6"/>
      <c r="R2691" s="7"/>
      <c r="S2691" s="6"/>
      <c r="T2691" s="5"/>
      <c r="U2691" s="5"/>
      <c r="V2691" s="5"/>
      <c r="W2691" s="4"/>
    </row>
    <row r="2692" spans="1:23" x14ac:dyDescent="0.25">
      <c r="A2692" s="3"/>
      <c r="B2692" s="3"/>
      <c r="C2692" s="3"/>
      <c r="D2692" s="3"/>
      <c r="E2692" s="4"/>
      <c r="F2692" s="3"/>
      <c r="G2692" s="3"/>
      <c r="H2692" s="3"/>
      <c r="I2692" s="3"/>
      <c r="J2692" s="3"/>
      <c r="K2692" s="3"/>
      <c r="L2692" s="5"/>
      <c r="M2692" s="4"/>
      <c r="N2692" s="5"/>
      <c r="O2692" s="5"/>
      <c r="P2692" s="4"/>
      <c r="Q2692" s="6"/>
      <c r="R2692" s="7"/>
      <c r="S2692" s="6"/>
      <c r="T2692" s="5"/>
      <c r="U2692" s="5"/>
      <c r="V2692" s="5"/>
      <c r="W2692" s="4"/>
    </row>
    <row r="2693" spans="1:23" x14ac:dyDescent="0.25">
      <c r="A2693" s="3"/>
      <c r="B2693" s="3"/>
      <c r="C2693" s="3"/>
      <c r="D2693" s="3"/>
      <c r="E2693" s="4"/>
      <c r="F2693" s="3"/>
      <c r="G2693" s="3"/>
      <c r="H2693" s="3"/>
      <c r="I2693" s="3"/>
      <c r="J2693" s="3"/>
      <c r="K2693" s="3"/>
      <c r="L2693" s="5"/>
      <c r="M2693" s="4"/>
      <c r="N2693" s="5"/>
      <c r="O2693" s="5"/>
      <c r="P2693" s="4"/>
      <c r="Q2693" s="6"/>
      <c r="R2693" s="7"/>
      <c r="S2693" s="6"/>
      <c r="T2693" s="5"/>
      <c r="U2693" s="5"/>
      <c r="V2693" s="5"/>
      <c r="W2693" s="4"/>
    </row>
    <row r="2694" spans="1:23" x14ac:dyDescent="0.25">
      <c r="A2694" s="3"/>
      <c r="B2694" s="3"/>
      <c r="C2694" s="3"/>
      <c r="D2694" s="3"/>
      <c r="E2694" s="4"/>
      <c r="F2694" s="3"/>
      <c r="G2694" s="3"/>
      <c r="H2694" s="3"/>
      <c r="I2694" s="3"/>
      <c r="J2694" s="3"/>
      <c r="K2694" s="3"/>
      <c r="L2694" s="5"/>
      <c r="M2694" s="4"/>
      <c r="N2694" s="5"/>
      <c r="O2694" s="5"/>
      <c r="P2694" s="4"/>
      <c r="Q2694" s="6"/>
      <c r="R2694" s="7"/>
      <c r="S2694" s="6"/>
      <c r="T2694" s="5"/>
      <c r="U2694" s="5"/>
      <c r="V2694" s="5"/>
      <c r="W2694" s="4"/>
    </row>
    <row r="2695" spans="1:23" x14ac:dyDescent="0.25">
      <c r="A2695" s="3"/>
      <c r="B2695" s="3"/>
      <c r="C2695" s="3"/>
      <c r="D2695" s="3"/>
      <c r="E2695" s="4"/>
      <c r="F2695" s="3"/>
      <c r="G2695" s="3"/>
      <c r="H2695" s="3"/>
      <c r="I2695" s="3"/>
      <c r="J2695" s="3"/>
      <c r="K2695" s="3"/>
      <c r="L2695" s="5"/>
      <c r="M2695" s="4"/>
      <c r="N2695" s="5"/>
      <c r="O2695" s="5"/>
      <c r="P2695" s="4"/>
      <c r="Q2695" s="6"/>
      <c r="R2695" s="7"/>
      <c r="S2695" s="6"/>
      <c r="T2695" s="5"/>
      <c r="U2695" s="5"/>
      <c r="V2695" s="5"/>
      <c r="W2695" s="4"/>
    </row>
    <row r="2696" spans="1:23" x14ac:dyDescent="0.25">
      <c r="A2696" s="3"/>
      <c r="B2696" s="3"/>
      <c r="C2696" s="3"/>
      <c r="D2696" s="3"/>
      <c r="E2696" s="4"/>
      <c r="F2696" s="3"/>
      <c r="G2696" s="3"/>
      <c r="H2696" s="3"/>
      <c r="I2696" s="3"/>
      <c r="J2696" s="3"/>
      <c r="K2696" s="3"/>
      <c r="L2696" s="5"/>
      <c r="M2696" s="4"/>
      <c r="N2696" s="5"/>
      <c r="O2696" s="5"/>
      <c r="P2696" s="4"/>
      <c r="Q2696" s="6"/>
      <c r="R2696" s="7"/>
      <c r="S2696" s="6"/>
      <c r="T2696" s="5"/>
      <c r="U2696" s="5"/>
      <c r="V2696" s="5"/>
      <c r="W2696" s="4"/>
    </row>
    <row r="2697" spans="1:23" x14ac:dyDescent="0.25">
      <c r="A2697" s="3"/>
      <c r="B2697" s="3"/>
      <c r="C2697" s="3"/>
      <c r="D2697" s="3"/>
      <c r="E2697" s="4"/>
      <c r="F2697" s="3"/>
      <c r="G2697" s="3"/>
      <c r="H2697" s="3"/>
      <c r="I2697" s="3"/>
      <c r="J2697" s="3"/>
      <c r="K2697" s="3"/>
      <c r="L2697" s="5"/>
      <c r="M2697" s="4"/>
      <c r="N2697" s="5"/>
      <c r="O2697" s="5"/>
      <c r="P2697" s="4"/>
      <c r="Q2697" s="6"/>
      <c r="R2697" s="7"/>
      <c r="S2697" s="6"/>
      <c r="T2697" s="5"/>
      <c r="U2697" s="5"/>
      <c r="V2697" s="5"/>
      <c r="W2697" s="4"/>
    </row>
    <row r="2698" spans="1:23" x14ac:dyDescent="0.25">
      <c r="A2698" s="3"/>
      <c r="B2698" s="3"/>
      <c r="C2698" s="3"/>
      <c r="D2698" s="3"/>
      <c r="E2698" s="4"/>
      <c r="F2698" s="3"/>
      <c r="G2698" s="3"/>
      <c r="H2698" s="3"/>
      <c r="I2698" s="3"/>
      <c r="J2698" s="3"/>
      <c r="K2698" s="3"/>
      <c r="L2698" s="5"/>
      <c r="M2698" s="4"/>
      <c r="N2698" s="5"/>
      <c r="O2698" s="5"/>
      <c r="P2698" s="4"/>
      <c r="Q2698" s="6"/>
      <c r="R2698" s="7"/>
      <c r="S2698" s="6"/>
      <c r="T2698" s="5"/>
      <c r="U2698" s="5"/>
      <c r="V2698" s="5"/>
      <c r="W2698" s="4"/>
    </row>
    <row r="2699" spans="1:23" x14ac:dyDescent="0.25">
      <c r="A2699" s="3"/>
      <c r="B2699" s="3"/>
      <c r="C2699" s="3"/>
      <c r="D2699" s="3"/>
      <c r="E2699" s="4"/>
      <c r="F2699" s="3"/>
      <c r="G2699" s="3"/>
      <c r="H2699" s="3"/>
      <c r="I2699" s="3"/>
      <c r="J2699" s="3"/>
      <c r="K2699" s="3"/>
      <c r="L2699" s="5"/>
      <c r="M2699" s="4"/>
      <c r="N2699" s="5"/>
      <c r="O2699" s="5"/>
      <c r="P2699" s="4"/>
      <c r="Q2699" s="6"/>
      <c r="R2699" s="7"/>
      <c r="S2699" s="6"/>
      <c r="T2699" s="5"/>
      <c r="U2699" s="5"/>
      <c r="V2699" s="5"/>
      <c r="W2699" s="4"/>
    </row>
    <row r="2700" spans="1:23" x14ac:dyDescent="0.25">
      <c r="A2700" s="3"/>
      <c r="B2700" s="3"/>
      <c r="C2700" s="3"/>
      <c r="D2700" s="3"/>
      <c r="E2700" s="4"/>
      <c r="F2700" s="3"/>
      <c r="G2700" s="3"/>
      <c r="H2700" s="3"/>
      <c r="I2700" s="3"/>
      <c r="J2700" s="3"/>
      <c r="K2700" s="3"/>
      <c r="L2700" s="5"/>
      <c r="M2700" s="4"/>
      <c r="N2700" s="5"/>
      <c r="O2700" s="5"/>
      <c r="P2700" s="4"/>
      <c r="Q2700" s="6"/>
      <c r="R2700" s="7"/>
      <c r="S2700" s="6"/>
      <c r="T2700" s="5"/>
      <c r="U2700" s="5"/>
      <c r="V2700" s="5"/>
      <c r="W2700" s="4"/>
    </row>
    <row r="2701" spans="1:23" x14ac:dyDescent="0.25">
      <c r="A2701" s="3"/>
      <c r="B2701" s="3"/>
      <c r="C2701" s="3"/>
      <c r="D2701" s="3"/>
      <c r="E2701" s="4"/>
      <c r="F2701" s="3"/>
      <c r="G2701" s="3"/>
      <c r="H2701" s="3"/>
      <c r="I2701" s="3"/>
      <c r="J2701" s="3"/>
      <c r="K2701" s="3"/>
      <c r="L2701" s="5"/>
      <c r="M2701" s="4"/>
      <c r="N2701" s="5"/>
      <c r="O2701" s="5"/>
      <c r="P2701" s="4"/>
      <c r="Q2701" s="6"/>
      <c r="R2701" s="7"/>
      <c r="S2701" s="6"/>
      <c r="T2701" s="5"/>
      <c r="U2701" s="5"/>
      <c r="V2701" s="5"/>
      <c r="W2701" s="4"/>
    </row>
    <row r="2702" spans="1:23" x14ac:dyDescent="0.25">
      <c r="A2702" s="3"/>
      <c r="B2702" s="3"/>
      <c r="C2702" s="3"/>
      <c r="D2702" s="3"/>
      <c r="E2702" s="4"/>
      <c r="F2702" s="3"/>
      <c r="G2702" s="3"/>
      <c r="H2702" s="3"/>
      <c r="I2702" s="3"/>
      <c r="J2702" s="3"/>
      <c r="K2702" s="3"/>
      <c r="L2702" s="5"/>
      <c r="M2702" s="4"/>
      <c r="N2702" s="5"/>
      <c r="O2702" s="5"/>
      <c r="P2702" s="4"/>
      <c r="Q2702" s="6"/>
      <c r="R2702" s="7"/>
      <c r="S2702" s="6"/>
      <c r="T2702" s="5"/>
      <c r="U2702" s="5"/>
      <c r="V2702" s="5"/>
      <c r="W2702" s="4"/>
    </row>
    <row r="2703" spans="1:23" x14ac:dyDescent="0.25">
      <c r="A2703" s="3"/>
      <c r="B2703" s="3"/>
      <c r="C2703" s="3"/>
      <c r="D2703" s="3"/>
      <c r="E2703" s="4"/>
      <c r="F2703" s="3"/>
      <c r="G2703" s="3"/>
      <c r="H2703" s="3"/>
      <c r="I2703" s="3"/>
      <c r="J2703" s="3"/>
      <c r="K2703" s="3"/>
      <c r="L2703" s="5"/>
      <c r="M2703" s="4"/>
      <c r="N2703" s="5"/>
      <c r="O2703" s="5"/>
      <c r="P2703" s="4"/>
      <c r="Q2703" s="6"/>
      <c r="R2703" s="7"/>
      <c r="S2703" s="6"/>
      <c r="T2703" s="5"/>
      <c r="U2703" s="5"/>
      <c r="V2703" s="5"/>
      <c r="W2703" s="4"/>
    </row>
    <row r="2704" spans="1:23" x14ac:dyDescent="0.25">
      <c r="A2704" s="3"/>
      <c r="B2704" s="3"/>
      <c r="C2704" s="3"/>
      <c r="D2704" s="3"/>
      <c r="E2704" s="4"/>
      <c r="F2704" s="3"/>
      <c r="G2704" s="3"/>
      <c r="H2704" s="3"/>
      <c r="I2704" s="3"/>
      <c r="J2704" s="3"/>
      <c r="K2704" s="3"/>
      <c r="L2704" s="5"/>
      <c r="M2704" s="4"/>
      <c r="N2704" s="5"/>
      <c r="O2704" s="5"/>
      <c r="P2704" s="4"/>
      <c r="Q2704" s="6"/>
      <c r="R2704" s="7"/>
      <c r="S2704" s="6"/>
      <c r="T2704" s="5"/>
      <c r="U2704" s="5"/>
      <c r="V2704" s="5"/>
      <c r="W2704" s="4"/>
    </row>
    <row r="2705" spans="1:23" x14ac:dyDescent="0.25">
      <c r="A2705" s="3"/>
      <c r="B2705" s="3"/>
      <c r="C2705" s="3"/>
      <c r="D2705" s="3"/>
      <c r="E2705" s="4"/>
      <c r="F2705" s="3"/>
      <c r="G2705" s="3"/>
      <c r="H2705" s="3"/>
      <c r="I2705" s="3"/>
      <c r="J2705" s="3"/>
      <c r="K2705" s="3"/>
      <c r="L2705" s="5"/>
      <c r="M2705" s="4"/>
      <c r="N2705" s="5"/>
      <c r="O2705" s="5"/>
      <c r="P2705" s="4"/>
      <c r="Q2705" s="6"/>
      <c r="R2705" s="7"/>
      <c r="S2705" s="6"/>
      <c r="T2705" s="5"/>
      <c r="U2705" s="5"/>
      <c r="V2705" s="5"/>
      <c r="W2705" s="4"/>
    </row>
    <row r="2706" spans="1:23" x14ac:dyDescent="0.25">
      <c r="A2706" s="3"/>
      <c r="B2706" s="3"/>
      <c r="C2706" s="3"/>
      <c r="D2706" s="3"/>
      <c r="E2706" s="4"/>
      <c r="F2706" s="3"/>
      <c r="G2706" s="3"/>
      <c r="H2706" s="3"/>
      <c r="I2706" s="3"/>
      <c r="J2706" s="3"/>
      <c r="K2706" s="3"/>
      <c r="L2706" s="5"/>
      <c r="M2706" s="4"/>
      <c r="N2706" s="5"/>
      <c r="O2706" s="5"/>
      <c r="P2706" s="4"/>
      <c r="Q2706" s="6"/>
      <c r="R2706" s="7"/>
      <c r="S2706" s="6"/>
      <c r="T2706" s="5"/>
      <c r="U2706" s="5"/>
      <c r="V2706" s="5"/>
      <c r="W2706" s="4"/>
    </row>
    <row r="2707" spans="1:23" x14ac:dyDescent="0.25">
      <c r="A2707" s="3"/>
      <c r="B2707" s="3"/>
      <c r="C2707" s="3"/>
      <c r="D2707" s="3"/>
      <c r="E2707" s="4"/>
      <c r="F2707" s="3"/>
      <c r="G2707" s="3"/>
      <c r="H2707" s="3"/>
      <c r="I2707" s="3"/>
      <c r="J2707" s="3"/>
      <c r="K2707" s="3"/>
      <c r="L2707" s="5"/>
      <c r="M2707" s="4"/>
      <c r="N2707" s="5"/>
      <c r="O2707" s="5"/>
      <c r="P2707" s="4"/>
      <c r="Q2707" s="6"/>
      <c r="R2707" s="7"/>
      <c r="S2707" s="6"/>
      <c r="T2707" s="5"/>
      <c r="U2707" s="5"/>
      <c r="V2707" s="5"/>
      <c r="W2707" s="4"/>
    </row>
    <row r="2708" spans="1:23" x14ac:dyDescent="0.25">
      <c r="A2708" s="3"/>
      <c r="B2708" s="3"/>
      <c r="C2708" s="3"/>
      <c r="D2708" s="3"/>
      <c r="E2708" s="4"/>
      <c r="F2708" s="3"/>
      <c r="G2708" s="3"/>
      <c r="H2708" s="3"/>
      <c r="I2708" s="3"/>
      <c r="J2708" s="3"/>
      <c r="K2708" s="3"/>
      <c r="L2708" s="5"/>
      <c r="M2708" s="4"/>
      <c r="N2708" s="5"/>
      <c r="O2708" s="5"/>
      <c r="P2708" s="4"/>
      <c r="Q2708" s="6"/>
      <c r="R2708" s="7"/>
      <c r="S2708" s="6"/>
      <c r="T2708" s="5"/>
      <c r="U2708" s="5"/>
      <c r="V2708" s="5"/>
      <c r="W2708" s="4"/>
    </row>
    <row r="2709" spans="1:23" x14ac:dyDescent="0.25">
      <c r="A2709" s="3"/>
      <c r="B2709" s="3"/>
      <c r="C2709" s="3"/>
      <c r="D2709" s="3"/>
      <c r="E2709" s="4"/>
      <c r="F2709" s="3"/>
      <c r="G2709" s="3"/>
      <c r="H2709" s="3"/>
      <c r="I2709" s="3"/>
      <c r="J2709" s="3"/>
      <c r="K2709" s="3"/>
      <c r="L2709" s="5"/>
      <c r="M2709" s="4"/>
      <c r="N2709" s="5"/>
      <c r="O2709" s="5"/>
      <c r="P2709" s="4"/>
      <c r="Q2709" s="6"/>
      <c r="R2709" s="7"/>
      <c r="S2709" s="6"/>
      <c r="T2709" s="5"/>
      <c r="U2709" s="5"/>
      <c r="V2709" s="5"/>
      <c r="W2709" s="4"/>
    </row>
    <row r="2710" spans="1:23" x14ac:dyDescent="0.25">
      <c r="A2710" s="3"/>
      <c r="B2710" s="3"/>
      <c r="C2710" s="3"/>
      <c r="D2710" s="3"/>
      <c r="E2710" s="4"/>
      <c r="F2710" s="3"/>
      <c r="G2710" s="3"/>
      <c r="H2710" s="3"/>
      <c r="I2710" s="3"/>
      <c r="J2710" s="3"/>
      <c r="K2710" s="3"/>
      <c r="L2710" s="5"/>
      <c r="M2710" s="4"/>
      <c r="N2710" s="5"/>
      <c r="O2710" s="5"/>
      <c r="P2710" s="4"/>
      <c r="Q2710" s="6"/>
      <c r="R2710" s="7"/>
      <c r="S2710" s="6"/>
      <c r="T2710" s="5"/>
      <c r="U2710" s="5"/>
      <c r="V2710" s="5"/>
      <c r="W2710" s="4"/>
    </row>
    <row r="2711" spans="1:23" x14ac:dyDescent="0.25">
      <c r="A2711" s="3"/>
      <c r="B2711" s="3"/>
      <c r="C2711" s="3"/>
      <c r="D2711" s="3"/>
      <c r="E2711" s="4"/>
      <c r="F2711" s="3"/>
      <c r="G2711" s="3"/>
      <c r="H2711" s="3"/>
      <c r="I2711" s="3"/>
      <c r="J2711" s="3"/>
      <c r="K2711" s="3"/>
      <c r="L2711" s="5"/>
      <c r="M2711" s="4"/>
      <c r="N2711" s="5"/>
      <c r="O2711" s="5"/>
      <c r="P2711" s="4"/>
      <c r="Q2711" s="6"/>
      <c r="R2711" s="7"/>
      <c r="S2711" s="6"/>
      <c r="T2711" s="5"/>
      <c r="U2711" s="5"/>
      <c r="V2711" s="5"/>
      <c r="W2711" s="4"/>
    </row>
    <row r="2712" spans="1:23" x14ac:dyDescent="0.25">
      <c r="A2712" s="3"/>
      <c r="B2712" s="3"/>
      <c r="C2712" s="3"/>
      <c r="D2712" s="3"/>
      <c r="E2712" s="4"/>
      <c r="F2712" s="3"/>
      <c r="G2712" s="3"/>
      <c r="H2712" s="3"/>
      <c r="I2712" s="3"/>
      <c r="J2712" s="3"/>
      <c r="K2712" s="3"/>
      <c r="L2712" s="5"/>
      <c r="M2712" s="4"/>
      <c r="N2712" s="5"/>
      <c r="O2712" s="5"/>
      <c r="P2712" s="4"/>
      <c r="Q2712" s="6"/>
      <c r="R2712" s="7"/>
      <c r="S2712" s="6"/>
      <c r="T2712" s="5"/>
      <c r="U2712" s="5"/>
      <c r="V2712" s="5"/>
      <c r="W2712" s="4"/>
    </row>
    <row r="2713" spans="1:23" x14ac:dyDescent="0.25">
      <c r="A2713" s="3"/>
      <c r="B2713" s="3"/>
      <c r="C2713" s="3"/>
      <c r="D2713" s="3"/>
      <c r="E2713" s="4"/>
      <c r="F2713" s="3"/>
      <c r="G2713" s="3"/>
      <c r="H2713" s="3"/>
      <c r="I2713" s="3"/>
      <c r="J2713" s="3"/>
      <c r="K2713" s="3"/>
      <c r="L2713" s="5"/>
      <c r="M2713" s="4"/>
      <c r="N2713" s="5"/>
      <c r="O2713" s="5"/>
      <c r="P2713" s="4"/>
      <c r="Q2713" s="6"/>
      <c r="R2713" s="7"/>
      <c r="S2713" s="6"/>
      <c r="T2713" s="5"/>
      <c r="U2713" s="5"/>
      <c r="V2713" s="5"/>
      <c r="W2713" s="4"/>
    </row>
    <row r="2714" spans="1:23" x14ac:dyDescent="0.25">
      <c r="A2714" s="3"/>
      <c r="B2714" s="3"/>
      <c r="C2714" s="3"/>
      <c r="D2714" s="3"/>
      <c r="E2714" s="4"/>
      <c r="F2714" s="3"/>
      <c r="G2714" s="3"/>
      <c r="H2714" s="3"/>
      <c r="I2714" s="3"/>
      <c r="J2714" s="3"/>
      <c r="K2714" s="3"/>
      <c r="L2714" s="5"/>
      <c r="M2714" s="4"/>
      <c r="N2714" s="5"/>
      <c r="O2714" s="5"/>
      <c r="P2714" s="4"/>
      <c r="Q2714" s="6"/>
      <c r="R2714" s="7"/>
      <c r="S2714" s="6"/>
      <c r="T2714" s="5"/>
      <c r="U2714" s="5"/>
      <c r="V2714" s="5"/>
      <c r="W2714" s="4"/>
    </row>
    <row r="2715" spans="1:23" x14ac:dyDescent="0.25">
      <c r="A2715" s="3"/>
      <c r="B2715" s="3"/>
      <c r="C2715" s="3"/>
      <c r="D2715" s="3"/>
      <c r="E2715" s="4"/>
      <c r="F2715" s="3"/>
      <c r="G2715" s="3"/>
      <c r="H2715" s="3"/>
      <c r="I2715" s="3"/>
      <c r="J2715" s="3"/>
      <c r="K2715" s="3"/>
      <c r="L2715" s="5"/>
      <c r="M2715" s="4"/>
      <c r="N2715" s="5"/>
      <c r="O2715" s="5"/>
      <c r="P2715" s="4"/>
      <c r="Q2715" s="6"/>
      <c r="R2715" s="7"/>
      <c r="S2715" s="6"/>
      <c r="T2715" s="5"/>
      <c r="U2715" s="5"/>
      <c r="V2715" s="5"/>
      <c r="W2715" s="4"/>
    </row>
    <row r="2716" spans="1:23" x14ac:dyDescent="0.25">
      <c r="A2716" s="3"/>
      <c r="B2716" s="3"/>
      <c r="C2716" s="3"/>
      <c r="D2716" s="3"/>
      <c r="E2716" s="4"/>
      <c r="F2716" s="3"/>
      <c r="G2716" s="3"/>
      <c r="H2716" s="3"/>
      <c r="I2716" s="3"/>
      <c r="J2716" s="3"/>
      <c r="K2716" s="3"/>
      <c r="L2716" s="5"/>
      <c r="M2716" s="4"/>
      <c r="N2716" s="5"/>
      <c r="O2716" s="5"/>
      <c r="P2716" s="4"/>
      <c r="Q2716" s="6"/>
      <c r="R2716" s="7"/>
      <c r="S2716" s="6"/>
      <c r="T2716" s="5"/>
      <c r="U2716" s="5"/>
      <c r="V2716" s="5"/>
      <c r="W2716" s="4"/>
    </row>
    <row r="2717" spans="1:23" x14ac:dyDescent="0.25">
      <c r="A2717" s="3"/>
      <c r="B2717" s="3"/>
      <c r="C2717" s="3"/>
      <c r="D2717" s="3"/>
      <c r="E2717" s="4"/>
      <c r="F2717" s="3"/>
      <c r="G2717" s="3"/>
      <c r="H2717" s="3"/>
      <c r="I2717" s="3"/>
      <c r="J2717" s="3"/>
      <c r="K2717" s="3"/>
      <c r="L2717" s="5"/>
      <c r="M2717" s="4"/>
      <c r="N2717" s="5"/>
      <c r="O2717" s="5"/>
      <c r="P2717" s="4"/>
      <c r="Q2717" s="6"/>
      <c r="R2717" s="7"/>
      <c r="S2717" s="6"/>
      <c r="T2717" s="5"/>
      <c r="U2717" s="5"/>
      <c r="V2717" s="5"/>
      <c r="W2717" s="4"/>
    </row>
    <row r="2718" spans="1:23" x14ac:dyDescent="0.25">
      <c r="A2718" s="3"/>
      <c r="B2718" s="3"/>
      <c r="C2718" s="3"/>
      <c r="D2718" s="3"/>
      <c r="E2718" s="4"/>
      <c r="F2718" s="3"/>
      <c r="G2718" s="3"/>
      <c r="H2718" s="3"/>
      <c r="I2718" s="3"/>
      <c r="J2718" s="3"/>
      <c r="K2718" s="3"/>
      <c r="L2718" s="5"/>
      <c r="M2718" s="4"/>
      <c r="N2718" s="5"/>
      <c r="O2718" s="5"/>
      <c r="P2718" s="4"/>
      <c r="Q2718" s="6"/>
      <c r="R2718" s="7"/>
      <c r="S2718" s="6"/>
      <c r="T2718" s="5"/>
      <c r="U2718" s="5"/>
      <c r="V2718" s="5"/>
      <c r="W2718" s="4"/>
    </row>
    <row r="2719" spans="1:23" x14ac:dyDescent="0.25">
      <c r="A2719" s="3"/>
      <c r="B2719" s="3"/>
      <c r="C2719" s="3"/>
      <c r="D2719" s="3"/>
      <c r="E2719" s="4"/>
      <c r="F2719" s="3"/>
      <c r="G2719" s="3"/>
      <c r="H2719" s="3"/>
      <c r="I2719" s="3"/>
      <c r="J2719" s="3"/>
      <c r="K2719" s="3"/>
      <c r="L2719" s="5"/>
      <c r="M2719" s="4"/>
      <c r="N2719" s="5"/>
      <c r="O2719" s="5"/>
      <c r="P2719" s="4"/>
      <c r="Q2719" s="6"/>
      <c r="R2719" s="7"/>
      <c r="S2719" s="6"/>
      <c r="T2719" s="5"/>
      <c r="U2719" s="5"/>
      <c r="V2719" s="5"/>
      <c r="W2719" s="4"/>
    </row>
    <row r="2720" spans="1:23" x14ac:dyDescent="0.25">
      <c r="A2720" s="3"/>
      <c r="B2720" s="3"/>
      <c r="C2720" s="3"/>
      <c r="D2720" s="3"/>
      <c r="E2720" s="4"/>
      <c r="F2720" s="3"/>
      <c r="G2720" s="3"/>
      <c r="H2720" s="3"/>
      <c r="I2720" s="3"/>
      <c r="J2720" s="3"/>
      <c r="K2720" s="3"/>
      <c r="L2720" s="5"/>
      <c r="M2720" s="4"/>
      <c r="N2720" s="5"/>
      <c r="O2720" s="5"/>
      <c r="P2720" s="4"/>
      <c r="Q2720" s="6"/>
      <c r="R2720" s="7"/>
      <c r="S2720" s="6"/>
      <c r="T2720" s="5"/>
      <c r="U2720" s="5"/>
      <c r="V2720" s="5"/>
      <c r="W2720" s="4"/>
    </row>
    <row r="2721" spans="1:23" x14ac:dyDescent="0.25">
      <c r="A2721" s="3"/>
      <c r="B2721" s="3"/>
      <c r="C2721" s="3"/>
      <c r="D2721" s="3"/>
      <c r="E2721" s="4"/>
      <c r="F2721" s="3"/>
      <c r="G2721" s="3"/>
      <c r="H2721" s="3"/>
      <c r="I2721" s="3"/>
      <c r="J2721" s="3"/>
      <c r="K2721" s="3"/>
      <c r="L2721" s="5"/>
      <c r="M2721" s="4"/>
      <c r="N2721" s="5"/>
      <c r="O2721" s="5"/>
      <c r="P2721" s="4"/>
      <c r="Q2721" s="6"/>
      <c r="R2721" s="7"/>
      <c r="S2721" s="6"/>
      <c r="T2721" s="5"/>
      <c r="U2721" s="5"/>
      <c r="V2721" s="5"/>
      <c r="W2721" s="4"/>
    </row>
    <row r="2722" spans="1:23" x14ac:dyDescent="0.25">
      <c r="A2722" s="3"/>
      <c r="B2722" s="3"/>
      <c r="C2722" s="3"/>
      <c r="D2722" s="3"/>
      <c r="E2722" s="4"/>
      <c r="F2722" s="3"/>
      <c r="G2722" s="3"/>
      <c r="H2722" s="3"/>
      <c r="I2722" s="3"/>
      <c r="J2722" s="3"/>
      <c r="K2722" s="3"/>
      <c r="L2722" s="5"/>
      <c r="M2722" s="4"/>
      <c r="N2722" s="5"/>
      <c r="O2722" s="5"/>
      <c r="P2722" s="4"/>
      <c r="Q2722" s="6"/>
      <c r="R2722" s="7"/>
      <c r="S2722" s="6"/>
      <c r="T2722" s="5"/>
      <c r="U2722" s="5"/>
      <c r="V2722" s="5"/>
      <c r="W2722" s="4"/>
    </row>
    <row r="2723" spans="1:23" x14ac:dyDescent="0.25">
      <c r="A2723" s="3"/>
      <c r="B2723" s="3"/>
      <c r="C2723" s="3"/>
      <c r="D2723" s="3"/>
      <c r="E2723" s="4"/>
      <c r="F2723" s="3"/>
      <c r="G2723" s="3"/>
      <c r="H2723" s="3"/>
      <c r="I2723" s="3"/>
      <c r="J2723" s="3"/>
      <c r="K2723" s="3"/>
      <c r="L2723" s="5"/>
      <c r="M2723" s="4"/>
      <c r="N2723" s="5"/>
      <c r="O2723" s="5"/>
      <c r="P2723" s="4"/>
      <c r="Q2723" s="6"/>
      <c r="R2723" s="7"/>
      <c r="S2723" s="6"/>
      <c r="T2723" s="5"/>
      <c r="U2723" s="5"/>
      <c r="V2723" s="5"/>
      <c r="W2723" s="4"/>
    </row>
    <row r="2724" spans="1:23" x14ac:dyDescent="0.25">
      <c r="A2724" s="3"/>
      <c r="B2724" s="3"/>
      <c r="C2724" s="3"/>
      <c r="D2724" s="3"/>
      <c r="E2724" s="4"/>
      <c r="F2724" s="3"/>
      <c r="G2724" s="3"/>
      <c r="H2724" s="3"/>
      <c r="I2724" s="3"/>
      <c r="J2724" s="3"/>
      <c r="K2724" s="3"/>
      <c r="L2724" s="5"/>
      <c r="M2724" s="4"/>
      <c r="N2724" s="5"/>
      <c r="O2724" s="5"/>
      <c r="P2724" s="4"/>
      <c r="Q2724" s="6"/>
      <c r="R2724" s="7"/>
      <c r="S2724" s="6"/>
      <c r="T2724" s="5"/>
      <c r="U2724" s="5"/>
      <c r="V2724" s="5"/>
      <c r="W2724" s="4"/>
    </row>
    <row r="2725" spans="1:23" x14ac:dyDescent="0.25">
      <c r="A2725" s="3"/>
      <c r="B2725" s="3"/>
      <c r="C2725" s="3"/>
      <c r="D2725" s="3"/>
      <c r="E2725" s="4"/>
      <c r="F2725" s="3"/>
      <c r="G2725" s="3"/>
      <c r="H2725" s="3"/>
      <c r="I2725" s="3"/>
      <c r="J2725" s="3"/>
      <c r="K2725" s="3"/>
      <c r="L2725" s="5"/>
      <c r="M2725" s="4"/>
      <c r="N2725" s="5"/>
      <c r="O2725" s="5"/>
      <c r="P2725" s="4"/>
      <c r="Q2725" s="6"/>
      <c r="R2725" s="7"/>
      <c r="S2725" s="6"/>
      <c r="T2725" s="5"/>
      <c r="U2725" s="5"/>
      <c r="V2725" s="5"/>
      <c r="W2725" s="4"/>
    </row>
    <row r="2726" spans="1:23" x14ac:dyDescent="0.25">
      <c r="A2726" s="3"/>
      <c r="B2726" s="3"/>
      <c r="C2726" s="3"/>
      <c r="D2726" s="3"/>
      <c r="E2726" s="4"/>
      <c r="F2726" s="3"/>
      <c r="G2726" s="3"/>
      <c r="H2726" s="3"/>
      <c r="I2726" s="3"/>
      <c r="J2726" s="3"/>
      <c r="K2726" s="3"/>
      <c r="L2726" s="5"/>
      <c r="M2726" s="4"/>
      <c r="N2726" s="5"/>
      <c r="O2726" s="5"/>
      <c r="P2726" s="4"/>
      <c r="Q2726" s="6"/>
      <c r="R2726" s="7"/>
      <c r="S2726" s="6"/>
      <c r="T2726" s="5"/>
      <c r="U2726" s="5"/>
      <c r="V2726" s="5"/>
      <c r="W2726" s="4"/>
    </row>
    <row r="2727" spans="1:23" x14ac:dyDescent="0.25">
      <c r="A2727" s="3"/>
      <c r="B2727" s="3"/>
      <c r="C2727" s="3"/>
      <c r="D2727" s="3"/>
      <c r="E2727" s="4"/>
      <c r="F2727" s="3"/>
      <c r="G2727" s="3"/>
      <c r="H2727" s="3"/>
      <c r="I2727" s="3"/>
      <c r="J2727" s="3"/>
      <c r="K2727" s="3"/>
      <c r="L2727" s="5"/>
      <c r="M2727" s="4"/>
      <c r="N2727" s="5"/>
      <c r="O2727" s="5"/>
      <c r="P2727" s="4"/>
      <c r="Q2727" s="6"/>
      <c r="R2727" s="7"/>
      <c r="S2727" s="6"/>
      <c r="T2727" s="5"/>
      <c r="U2727" s="5"/>
      <c r="V2727" s="5"/>
      <c r="W2727" s="4"/>
    </row>
    <row r="2728" spans="1:23" x14ac:dyDescent="0.25">
      <c r="A2728" s="3"/>
      <c r="B2728" s="3"/>
      <c r="C2728" s="3"/>
      <c r="D2728" s="3"/>
      <c r="E2728" s="4"/>
      <c r="F2728" s="3"/>
      <c r="G2728" s="3"/>
      <c r="H2728" s="3"/>
      <c r="I2728" s="3"/>
      <c r="J2728" s="3"/>
      <c r="K2728" s="3"/>
      <c r="L2728" s="5"/>
      <c r="M2728" s="4"/>
      <c r="N2728" s="5"/>
      <c r="O2728" s="5"/>
      <c r="P2728" s="4"/>
      <c r="Q2728" s="6"/>
      <c r="R2728" s="7"/>
      <c r="S2728" s="6"/>
      <c r="T2728" s="5"/>
      <c r="U2728" s="5"/>
      <c r="V2728" s="5"/>
      <c r="W2728" s="4"/>
    </row>
    <row r="2729" spans="1:23" x14ac:dyDescent="0.25">
      <c r="A2729" s="3"/>
      <c r="B2729" s="3"/>
      <c r="C2729" s="3"/>
      <c r="D2729" s="3"/>
      <c r="E2729" s="4"/>
      <c r="F2729" s="3"/>
      <c r="G2729" s="3"/>
      <c r="H2729" s="3"/>
      <c r="I2729" s="3"/>
      <c r="J2729" s="3"/>
      <c r="K2729" s="3"/>
      <c r="L2729" s="5"/>
      <c r="M2729" s="4"/>
      <c r="N2729" s="5"/>
      <c r="O2729" s="5"/>
      <c r="P2729" s="4"/>
      <c r="Q2729" s="6"/>
      <c r="R2729" s="7"/>
      <c r="S2729" s="6"/>
      <c r="T2729" s="5"/>
      <c r="U2729" s="5"/>
      <c r="V2729" s="5"/>
      <c r="W2729" s="4"/>
    </row>
    <row r="2730" spans="1:23" x14ac:dyDescent="0.25">
      <c r="A2730" s="3"/>
      <c r="B2730" s="3"/>
      <c r="C2730" s="3"/>
      <c r="D2730" s="3"/>
      <c r="E2730" s="4"/>
      <c r="F2730" s="3"/>
      <c r="G2730" s="3"/>
      <c r="H2730" s="3"/>
      <c r="I2730" s="3"/>
      <c r="J2730" s="3"/>
      <c r="K2730" s="3"/>
      <c r="L2730" s="5"/>
      <c r="M2730" s="4"/>
      <c r="N2730" s="5"/>
      <c r="O2730" s="5"/>
      <c r="P2730" s="4"/>
      <c r="Q2730" s="6"/>
      <c r="R2730" s="7"/>
      <c r="S2730" s="6"/>
      <c r="T2730" s="5"/>
      <c r="U2730" s="5"/>
      <c r="V2730" s="5"/>
      <c r="W2730" s="4"/>
    </row>
    <row r="2731" spans="1:23" x14ac:dyDescent="0.25">
      <c r="A2731" s="3"/>
      <c r="B2731" s="3"/>
      <c r="C2731" s="3"/>
      <c r="D2731" s="3"/>
      <c r="E2731" s="4"/>
      <c r="F2731" s="3"/>
      <c r="G2731" s="3"/>
      <c r="H2731" s="3"/>
      <c r="I2731" s="3"/>
      <c r="J2731" s="3"/>
      <c r="K2731" s="3"/>
      <c r="L2731" s="5"/>
      <c r="M2731" s="4"/>
      <c r="N2731" s="5"/>
      <c r="O2731" s="5"/>
      <c r="P2731" s="4"/>
      <c r="Q2731" s="6"/>
      <c r="R2731" s="7"/>
      <c r="S2731" s="6"/>
      <c r="T2731" s="5"/>
      <c r="U2731" s="5"/>
      <c r="V2731" s="5"/>
      <c r="W2731" s="4"/>
    </row>
    <row r="2732" spans="1:23" x14ac:dyDescent="0.25">
      <c r="A2732" s="3"/>
      <c r="B2732" s="3"/>
      <c r="C2732" s="3"/>
      <c r="D2732" s="3"/>
      <c r="E2732" s="4"/>
      <c r="F2732" s="3"/>
      <c r="G2732" s="3"/>
      <c r="H2732" s="3"/>
      <c r="I2732" s="3"/>
      <c r="J2732" s="3"/>
      <c r="K2732" s="3"/>
      <c r="L2732" s="5"/>
      <c r="M2732" s="4"/>
      <c r="N2732" s="5"/>
      <c r="O2732" s="5"/>
      <c r="P2732" s="4"/>
      <c r="Q2732" s="6"/>
      <c r="R2732" s="7"/>
      <c r="S2732" s="6"/>
      <c r="T2732" s="5"/>
      <c r="U2732" s="5"/>
      <c r="V2732" s="5"/>
      <c r="W2732" s="4"/>
    </row>
    <row r="2733" spans="1:23" x14ac:dyDescent="0.25">
      <c r="A2733" s="3"/>
      <c r="B2733" s="3"/>
      <c r="C2733" s="3"/>
      <c r="D2733" s="3"/>
      <c r="E2733" s="4"/>
      <c r="F2733" s="3"/>
      <c r="G2733" s="3"/>
      <c r="H2733" s="3"/>
      <c r="I2733" s="3"/>
      <c r="J2733" s="3"/>
      <c r="K2733" s="3"/>
      <c r="L2733" s="5"/>
      <c r="M2733" s="4"/>
      <c r="N2733" s="5"/>
      <c r="O2733" s="5"/>
      <c r="P2733" s="4"/>
      <c r="Q2733" s="6"/>
      <c r="R2733" s="7"/>
      <c r="S2733" s="6"/>
      <c r="T2733" s="5"/>
      <c r="U2733" s="5"/>
      <c r="V2733" s="5"/>
      <c r="W2733" s="4"/>
    </row>
    <row r="2734" spans="1:23" x14ac:dyDescent="0.25">
      <c r="A2734" s="3"/>
      <c r="B2734" s="3"/>
      <c r="C2734" s="3"/>
      <c r="D2734" s="3"/>
      <c r="E2734" s="4"/>
      <c r="F2734" s="3"/>
      <c r="G2734" s="3"/>
      <c r="H2734" s="3"/>
      <c r="I2734" s="3"/>
      <c r="J2734" s="3"/>
      <c r="K2734" s="3"/>
      <c r="L2734" s="5"/>
      <c r="M2734" s="4"/>
      <c r="N2734" s="5"/>
      <c r="O2734" s="5"/>
      <c r="P2734" s="4"/>
      <c r="Q2734" s="6"/>
      <c r="R2734" s="7"/>
      <c r="S2734" s="6"/>
      <c r="T2734" s="5"/>
      <c r="U2734" s="5"/>
      <c r="V2734" s="5"/>
      <c r="W2734" s="4"/>
    </row>
    <row r="2735" spans="1:23" x14ac:dyDescent="0.25">
      <c r="A2735" s="3"/>
      <c r="B2735" s="3"/>
      <c r="C2735" s="3"/>
      <c r="D2735" s="3"/>
      <c r="E2735" s="4"/>
      <c r="F2735" s="3"/>
      <c r="G2735" s="3"/>
      <c r="H2735" s="3"/>
      <c r="I2735" s="3"/>
      <c r="J2735" s="3"/>
      <c r="K2735" s="3"/>
      <c r="L2735" s="5"/>
      <c r="M2735" s="4"/>
      <c r="N2735" s="5"/>
      <c r="O2735" s="5"/>
      <c r="P2735" s="4"/>
      <c r="Q2735" s="6"/>
      <c r="R2735" s="7"/>
      <c r="S2735" s="6"/>
      <c r="T2735" s="5"/>
      <c r="U2735" s="5"/>
      <c r="V2735" s="5"/>
      <c r="W2735" s="4"/>
    </row>
    <row r="2736" spans="1:23" x14ac:dyDescent="0.25">
      <c r="A2736" s="3"/>
      <c r="B2736" s="3"/>
      <c r="C2736" s="3"/>
      <c r="D2736" s="3"/>
      <c r="E2736" s="4"/>
      <c r="F2736" s="3"/>
      <c r="G2736" s="3"/>
      <c r="H2736" s="3"/>
      <c r="I2736" s="3"/>
      <c r="J2736" s="3"/>
      <c r="K2736" s="3"/>
      <c r="L2736" s="5"/>
      <c r="M2736" s="4"/>
      <c r="N2736" s="5"/>
      <c r="O2736" s="5"/>
      <c r="P2736" s="4"/>
      <c r="Q2736" s="6"/>
      <c r="R2736" s="7"/>
      <c r="S2736" s="6"/>
      <c r="T2736" s="5"/>
      <c r="U2736" s="5"/>
      <c r="V2736" s="5"/>
      <c r="W2736" s="4"/>
    </row>
    <row r="2737" spans="1:23" x14ac:dyDescent="0.25">
      <c r="A2737" s="3"/>
      <c r="B2737" s="3"/>
      <c r="C2737" s="3"/>
      <c r="D2737" s="3"/>
      <c r="E2737" s="4"/>
      <c r="F2737" s="3"/>
      <c r="G2737" s="3"/>
      <c r="H2737" s="3"/>
      <c r="I2737" s="3"/>
      <c r="J2737" s="3"/>
      <c r="K2737" s="3"/>
      <c r="L2737" s="5"/>
      <c r="M2737" s="4"/>
      <c r="N2737" s="5"/>
      <c r="O2737" s="5"/>
      <c r="P2737" s="4"/>
      <c r="Q2737" s="6"/>
      <c r="R2737" s="7"/>
      <c r="S2737" s="6"/>
      <c r="T2737" s="5"/>
      <c r="U2737" s="5"/>
      <c r="V2737" s="5"/>
      <c r="W2737" s="4"/>
    </row>
    <row r="2738" spans="1:23" x14ac:dyDescent="0.25">
      <c r="A2738" s="3"/>
      <c r="B2738" s="3"/>
      <c r="C2738" s="3"/>
      <c r="D2738" s="3"/>
      <c r="E2738" s="4"/>
      <c r="F2738" s="3"/>
      <c r="G2738" s="3"/>
      <c r="H2738" s="3"/>
      <c r="I2738" s="3"/>
      <c r="J2738" s="3"/>
      <c r="K2738" s="3"/>
      <c r="L2738" s="5"/>
      <c r="M2738" s="4"/>
      <c r="N2738" s="5"/>
      <c r="O2738" s="5"/>
      <c r="P2738" s="4"/>
      <c r="Q2738" s="6"/>
      <c r="R2738" s="7"/>
      <c r="S2738" s="6"/>
      <c r="T2738" s="5"/>
      <c r="U2738" s="5"/>
      <c r="V2738" s="5"/>
      <c r="W2738" s="4"/>
    </row>
    <row r="2739" spans="1:23" x14ac:dyDescent="0.25">
      <c r="A2739" s="3"/>
      <c r="B2739" s="3"/>
      <c r="C2739" s="3"/>
      <c r="D2739" s="3"/>
      <c r="E2739" s="4"/>
      <c r="F2739" s="3"/>
      <c r="G2739" s="3"/>
      <c r="H2739" s="3"/>
      <c r="I2739" s="3"/>
      <c r="J2739" s="3"/>
      <c r="K2739" s="3"/>
      <c r="L2739" s="5"/>
      <c r="M2739" s="4"/>
      <c r="N2739" s="5"/>
      <c r="O2739" s="5"/>
      <c r="P2739" s="4"/>
      <c r="Q2739" s="6"/>
      <c r="R2739" s="7"/>
      <c r="S2739" s="6"/>
      <c r="T2739" s="5"/>
      <c r="U2739" s="5"/>
      <c r="V2739" s="5"/>
      <c r="W2739" s="4"/>
    </row>
    <row r="2740" spans="1:23" x14ac:dyDescent="0.25">
      <c r="A2740" s="3"/>
      <c r="B2740" s="3"/>
      <c r="C2740" s="3"/>
      <c r="D2740" s="3"/>
      <c r="E2740" s="4"/>
      <c r="F2740" s="3"/>
      <c r="G2740" s="3"/>
      <c r="H2740" s="3"/>
      <c r="I2740" s="3"/>
      <c r="J2740" s="3"/>
      <c r="K2740" s="3"/>
      <c r="L2740" s="5"/>
      <c r="M2740" s="4"/>
      <c r="N2740" s="5"/>
      <c r="O2740" s="5"/>
      <c r="P2740" s="4"/>
      <c r="Q2740" s="6"/>
      <c r="R2740" s="7"/>
      <c r="S2740" s="6"/>
      <c r="T2740" s="5"/>
      <c r="U2740" s="5"/>
      <c r="V2740" s="5"/>
      <c r="W2740" s="4"/>
    </row>
    <row r="2741" spans="1:23" x14ac:dyDescent="0.25">
      <c r="A2741" s="3"/>
      <c r="B2741" s="3"/>
      <c r="C2741" s="3"/>
      <c r="D2741" s="3"/>
      <c r="E2741" s="4"/>
      <c r="F2741" s="3"/>
      <c r="G2741" s="3"/>
      <c r="H2741" s="3"/>
      <c r="I2741" s="3"/>
      <c r="J2741" s="3"/>
      <c r="K2741" s="3"/>
      <c r="L2741" s="5"/>
      <c r="M2741" s="4"/>
      <c r="N2741" s="5"/>
      <c r="O2741" s="5"/>
      <c r="P2741" s="4"/>
      <c r="Q2741" s="6"/>
      <c r="R2741" s="7"/>
      <c r="S2741" s="6"/>
      <c r="T2741" s="5"/>
      <c r="U2741" s="5"/>
      <c r="V2741" s="5"/>
      <c r="W2741" s="4"/>
    </row>
    <row r="2742" spans="1:23" x14ac:dyDescent="0.25">
      <c r="A2742" s="3"/>
      <c r="B2742" s="3"/>
      <c r="C2742" s="3"/>
      <c r="D2742" s="3"/>
      <c r="E2742" s="4"/>
      <c r="F2742" s="3"/>
      <c r="G2742" s="3"/>
      <c r="H2742" s="3"/>
      <c r="I2742" s="3"/>
      <c r="J2742" s="3"/>
      <c r="K2742" s="3"/>
      <c r="L2742" s="5"/>
      <c r="M2742" s="4"/>
      <c r="N2742" s="5"/>
      <c r="O2742" s="5"/>
      <c r="P2742" s="4"/>
      <c r="Q2742" s="6"/>
      <c r="R2742" s="7"/>
      <c r="S2742" s="6"/>
      <c r="T2742" s="5"/>
      <c r="U2742" s="5"/>
      <c r="V2742" s="5"/>
      <c r="W2742" s="4"/>
    </row>
    <row r="2743" spans="1:23" x14ac:dyDescent="0.25">
      <c r="A2743" s="3"/>
      <c r="B2743" s="3"/>
      <c r="C2743" s="3"/>
      <c r="D2743" s="3"/>
      <c r="E2743" s="4"/>
      <c r="F2743" s="3"/>
      <c r="G2743" s="3"/>
      <c r="H2743" s="3"/>
      <c r="I2743" s="3"/>
      <c r="J2743" s="3"/>
      <c r="K2743" s="3"/>
      <c r="L2743" s="5"/>
      <c r="M2743" s="4"/>
      <c r="N2743" s="5"/>
      <c r="O2743" s="5"/>
      <c r="P2743" s="4"/>
      <c r="Q2743" s="6"/>
      <c r="R2743" s="7"/>
      <c r="S2743" s="6"/>
      <c r="T2743" s="5"/>
      <c r="U2743" s="5"/>
      <c r="V2743" s="5"/>
      <c r="W2743" s="4"/>
    </row>
    <row r="2744" spans="1:23" x14ac:dyDescent="0.25">
      <c r="A2744" s="3"/>
      <c r="B2744" s="3"/>
      <c r="C2744" s="3"/>
      <c r="D2744" s="3"/>
      <c r="E2744" s="4"/>
      <c r="F2744" s="3"/>
      <c r="G2744" s="3"/>
      <c r="H2744" s="3"/>
      <c r="I2744" s="3"/>
      <c r="J2744" s="3"/>
      <c r="K2744" s="3"/>
      <c r="L2744" s="5"/>
      <c r="M2744" s="4"/>
      <c r="N2744" s="5"/>
      <c r="O2744" s="5"/>
      <c r="P2744" s="4"/>
      <c r="Q2744" s="6"/>
      <c r="R2744" s="7"/>
      <c r="S2744" s="6"/>
      <c r="T2744" s="5"/>
      <c r="U2744" s="5"/>
      <c r="V2744" s="5"/>
      <c r="W2744" s="4"/>
    </row>
    <row r="2745" spans="1:23" x14ac:dyDescent="0.25">
      <c r="A2745" s="3"/>
      <c r="B2745" s="3"/>
      <c r="C2745" s="3"/>
      <c r="D2745" s="3"/>
      <c r="E2745" s="4"/>
      <c r="F2745" s="3"/>
      <c r="G2745" s="3"/>
      <c r="H2745" s="3"/>
      <c r="I2745" s="3"/>
      <c r="J2745" s="3"/>
      <c r="K2745" s="3"/>
      <c r="L2745" s="5"/>
      <c r="M2745" s="4"/>
      <c r="N2745" s="5"/>
      <c r="O2745" s="5"/>
      <c r="P2745" s="4"/>
      <c r="Q2745" s="6"/>
      <c r="R2745" s="7"/>
      <c r="S2745" s="6"/>
      <c r="T2745" s="5"/>
      <c r="U2745" s="5"/>
      <c r="V2745" s="5"/>
      <c r="W2745" s="4"/>
    </row>
    <row r="2746" spans="1:23" x14ac:dyDescent="0.25">
      <c r="A2746" s="3"/>
      <c r="B2746" s="3"/>
      <c r="C2746" s="3"/>
      <c r="D2746" s="3"/>
      <c r="E2746" s="4"/>
      <c r="F2746" s="3"/>
      <c r="G2746" s="3"/>
      <c r="H2746" s="3"/>
      <c r="I2746" s="3"/>
      <c r="J2746" s="3"/>
      <c r="K2746" s="3"/>
      <c r="L2746" s="5"/>
      <c r="M2746" s="4"/>
      <c r="N2746" s="5"/>
      <c r="O2746" s="5"/>
      <c r="P2746" s="4"/>
      <c r="Q2746" s="6"/>
      <c r="R2746" s="7"/>
      <c r="S2746" s="6"/>
      <c r="T2746" s="5"/>
      <c r="U2746" s="5"/>
      <c r="V2746" s="5"/>
      <c r="W2746" s="4"/>
    </row>
    <row r="2747" spans="1:23" x14ac:dyDescent="0.25">
      <c r="A2747" s="3"/>
      <c r="B2747" s="3"/>
      <c r="C2747" s="3"/>
      <c r="D2747" s="3"/>
      <c r="E2747" s="4"/>
      <c r="F2747" s="3"/>
      <c r="G2747" s="3"/>
      <c r="H2747" s="3"/>
      <c r="I2747" s="3"/>
      <c r="J2747" s="3"/>
      <c r="K2747" s="3"/>
      <c r="L2747" s="5"/>
      <c r="M2747" s="4"/>
      <c r="N2747" s="5"/>
      <c r="O2747" s="5"/>
      <c r="P2747" s="4"/>
      <c r="Q2747" s="6"/>
      <c r="R2747" s="7"/>
      <c r="S2747" s="6"/>
      <c r="T2747" s="5"/>
      <c r="U2747" s="5"/>
      <c r="V2747" s="5"/>
      <c r="W2747" s="4"/>
    </row>
    <row r="2748" spans="1:23" x14ac:dyDescent="0.25">
      <c r="A2748" s="3"/>
      <c r="B2748" s="3"/>
      <c r="C2748" s="3"/>
      <c r="D2748" s="3"/>
      <c r="E2748" s="4"/>
      <c r="F2748" s="3"/>
      <c r="G2748" s="3"/>
      <c r="H2748" s="3"/>
      <c r="I2748" s="3"/>
      <c r="J2748" s="3"/>
      <c r="K2748" s="3"/>
      <c r="L2748" s="5"/>
      <c r="M2748" s="4"/>
      <c r="N2748" s="5"/>
      <c r="O2748" s="5"/>
      <c r="P2748" s="4"/>
      <c r="Q2748" s="6"/>
      <c r="R2748" s="7"/>
      <c r="S2748" s="6"/>
      <c r="T2748" s="5"/>
      <c r="U2748" s="5"/>
      <c r="V2748" s="5"/>
      <c r="W2748" s="4"/>
    </row>
    <row r="2749" spans="1:23" x14ac:dyDescent="0.25">
      <c r="A2749" s="3"/>
      <c r="B2749" s="3"/>
      <c r="C2749" s="3"/>
      <c r="D2749" s="3"/>
      <c r="E2749" s="4"/>
      <c r="F2749" s="3"/>
      <c r="G2749" s="3"/>
      <c r="H2749" s="3"/>
      <c r="I2749" s="3"/>
      <c r="J2749" s="3"/>
      <c r="K2749" s="3"/>
      <c r="L2749" s="5"/>
      <c r="M2749" s="4"/>
      <c r="N2749" s="5"/>
      <c r="O2749" s="5"/>
      <c r="P2749" s="4"/>
      <c r="Q2749" s="6"/>
      <c r="R2749" s="7"/>
      <c r="S2749" s="6"/>
      <c r="T2749" s="5"/>
      <c r="U2749" s="5"/>
      <c r="V2749" s="5"/>
      <c r="W2749" s="4"/>
    </row>
    <row r="2750" spans="1:23" x14ac:dyDescent="0.25">
      <c r="A2750" s="3"/>
      <c r="B2750" s="3"/>
      <c r="C2750" s="3"/>
      <c r="D2750" s="3"/>
      <c r="E2750" s="4"/>
      <c r="F2750" s="3"/>
      <c r="G2750" s="3"/>
      <c r="H2750" s="3"/>
      <c r="I2750" s="3"/>
      <c r="J2750" s="3"/>
      <c r="K2750" s="3"/>
      <c r="L2750" s="5"/>
      <c r="M2750" s="4"/>
      <c r="N2750" s="5"/>
      <c r="O2750" s="5"/>
      <c r="P2750" s="4"/>
      <c r="Q2750" s="6"/>
      <c r="R2750" s="7"/>
      <c r="S2750" s="6"/>
      <c r="T2750" s="5"/>
      <c r="U2750" s="5"/>
      <c r="V2750" s="5"/>
      <c r="W2750" s="4"/>
    </row>
    <row r="2751" spans="1:23" x14ac:dyDescent="0.25">
      <c r="A2751" s="3"/>
      <c r="B2751" s="3"/>
      <c r="C2751" s="3"/>
      <c r="D2751" s="3"/>
      <c r="E2751" s="4"/>
      <c r="F2751" s="3"/>
      <c r="G2751" s="3"/>
      <c r="H2751" s="3"/>
      <c r="I2751" s="3"/>
      <c r="J2751" s="3"/>
      <c r="K2751" s="3"/>
      <c r="L2751" s="5"/>
      <c r="M2751" s="4"/>
      <c r="N2751" s="5"/>
      <c r="O2751" s="5"/>
      <c r="P2751" s="4"/>
      <c r="Q2751" s="6"/>
      <c r="R2751" s="7"/>
      <c r="S2751" s="6"/>
      <c r="T2751" s="5"/>
      <c r="U2751" s="5"/>
      <c r="V2751" s="5"/>
      <c r="W2751" s="4"/>
    </row>
    <row r="2752" spans="1:23" x14ac:dyDescent="0.25">
      <c r="A2752" s="3"/>
      <c r="B2752" s="3"/>
      <c r="C2752" s="3"/>
      <c r="D2752" s="3"/>
      <c r="E2752" s="4"/>
      <c r="F2752" s="3"/>
      <c r="G2752" s="3"/>
      <c r="H2752" s="3"/>
      <c r="I2752" s="3"/>
      <c r="J2752" s="3"/>
      <c r="K2752" s="3"/>
      <c r="L2752" s="5"/>
      <c r="M2752" s="4"/>
      <c r="N2752" s="5"/>
      <c r="O2752" s="5"/>
      <c r="P2752" s="4"/>
      <c r="Q2752" s="6"/>
      <c r="R2752" s="7"/>
      <c r="S2752" s="6"/>
      <c r="T2752" s="5"/>
      <c r="U2752" s="5"/>
      <c r="V2752" s="5"/>
      <c r="W2752" s="4"/>
    </row>
    <row r="2753" spans="1:23" x14ac:dyDescent="0.25">
      <c r="A2753" s="3"/>
      <c r="B2753" s="3"/>
      <c r="C2753" s="3"/>
      <c r="D2753" s="3"/>
      <c r="E2753" s="4"/>
      <c r="F2753" s="3"/>
      <c r="G2753" s="3"/>
      <c r="H2753" s="3"/>
      <c r="I2753" s="3"/>
      <c r="J2753" s="3"/>
      <c r="K2753" s="3"/>
      <c r="L2753" s="5"/>
      <c r="M2753" s="4"/>
      <c r="N2753" s="5"/>
      <c r="O2753" s="5"/>
      <c r="P2753" s="4"/>
      <c r="Q2753" s="6"/>
      <c r="R2753" s="7"/>
      <c r="S2753" s="6"/>
      <c r="T2753" s="5"/>
      <c r="U2753" s="5"/>
      <c r="V2753" s="5"/>
      <c r="W2753" s="4"/>
    </row>
    <row r="2754" spans="1:23" x14ac:dyDescent="0.25">
      <c r="A2754" s="3"/>
      <c r="B2754" s="3"/>
      <c r="C2754" s="3"/>
      <c r="D2754" s="3"/>
      <c r="E2754" s="4"/>
      <c r="F2754" s="3"/>
      <c r="G2754" s="3"/>
      <c r="H2754" s="3"/>
      <c r="I2754" s="3"/>
      <c r="J2754" s="3"/>
      <c r="K2754" s="3"/>
      <c r="L2754" s="5"/>
      <c r="M2754" s="4"/>
      <c r="N2754" s="5"/>
      <c r="O2754" s="5"/>
      <c r="P2754" s="4"/>
      <c r="Q2754" s="6"/>
      <c r="R2754" s="7"/>
      <c r="S2754" s="6"/>
      <c r="T2754" s="5"/>
      <c r="U2754" s="5"/>
      <c r="V2754" s="5"/>
      <c r="W2754" s="4"/>
    </row>
    <row r="2755" spans="1:23" x14ac:dyDescent="0.25">
      <c r="A2755" s="3"/>
      <c r="B2755" s="3"/>
      <c r="C2755" s="3"/>
      <c r="D2755" s="3"/>
      <c r="E2755" s="4"/>
      <c r="F2755" s="3"/>
      <c r="G2755" s="3"/>
      <c r="H2755" s="3"/>
      <c r="I2755" s="3"/>
      <c r="J2755" s="3"/>
      <c r="K2755" s="3"/>
      <c r="L2755" s="5"/>
      <c r="M2755" s="4"/>
      <c r="N2755" s="5"/>
      <c r="O2755" s="5"/>
      <c r="P2755" s="4"/>
      <c r="Q2755" s="6"/>
      <c r="R2755" s="7"/>
      <c r="S2755" s="6"/>
      <c r="T2755" s="5"/>
      <c r="U2755" s="5"/>
      <c r="V2755" s="5"/>
      <c r="W2755" s="4"/>
    </row>
    <row r="2756" spans="1:23" x14ac:dyDescent="0.25">
      <c r="A2756" s="3"/>
      <c r="B2756" s="3"/>
      <c r="C2756" s="3"/>
      <c r="D2756" s="3"/>
      <c r="E2756" s="4"/>
      <c r="F2756" s="3"/>
      <c r="G2756" s="3"/>
      <c r="H2756" s="3"/>
      <c r="I2756" s="3"/>
      <c r="J2756" s="3"/>
      <c r="K2756" s="3"/>
      <c r="L2756" s="5"/>
      <c r="M2756" s="4"/>
      <c r="N2756" s="5"/>
      <c r="O2756" s="5"/>
      <c r="P2756" s="4"/>
      <c r="Q2756" s="6"/>
      <c r="R2756" s="7"/>
      <c r="S2756" s="6"/>
      <c r="T2756" s="5"/>
      <c r="U2756" s="5"/>
      <c r="V2756" s="5"/>
      <c r="W2756" s="4"/>
    </row>
    <row r="2757" spans="1:23" x14ac:dyDescent="0.25">
      <c r="A2757" s="3"/>
      <c r="B2757" s="3"/>
      <c r="C2757" s="3"/>
      <c r="D2757" s="3"/>
      <c r="E2757" s="4"/>
      <c r="F2757" s="3"/>
      <c r="G2757" s="3"/>
      <c r="H2757" s="3"/>
      <c r="I2757" s="3"/>
      <c r="J2757" s="3"/>
      <c r="K2757" s="3"/>
      <c r="L2757" s="5"/>
      <c r="M2757" s="4"/>
      <c r="N2757" s="5"/>
      <c r="O2757" s="5"/>
      <c r="P2757" s="4"/>
      <c r="Q2757" s="6"/>
      <c r="R2757" s="7"/>
      <c r="S2757" s="6"/>
      <c r="T2757" s="5"/>
      <c r="U2757" s="5"/>
      <c r="V2757" s="5"/>
      <c r="W2757" s="4"/>
    </row>
    <row r="2758" spans="1:23" x14ac:dyDescent="0.25">
      <c r="A2758" s="3"/>
      <c r="B2758" s="3"/>
      <c r="C2758" s="3"/>
      <c r="D2758" s="3"/>
      <c r="E2758" s="4"/>
      <c r="F2758" s="3"/>
      <c r="G2758" s="3"/>
      <c r="H2758" s="3"/>
      <c r="I2758" s="3"/>
      <c r="J2758" s="3"/>
      <c r="K2758" s="3"/>
      <c r="L2758" s="5"/>
      <c r="M2758" s="4"/>
      <c r="N2758" s="5"/>
      <c r="O2758" s="5"/>
      <c r="P2758" s="4"/>
      <c r="Q2758" s="6"/>
      <c r="R2758" s="7"/>
      <c r="S2758" s="6"/>
      <c r="T2758" s="5"/>
      <c r="U2758" s="5"/>
      <c r="V2758" s="5"/>
      <c r="W2758" s="4"/>
    </row>
    <row r="2759" spans="1:23" x14ac:dyDescent="0.25">
      <c r="A2759" s="3"/>
      <c r="B2759" s="3"/>
      <c r="C2759" s="3"/>
      <c r="D2759" s="3"/>
      <c r="E2759" s="4"/>
      <c r="F2759" s="3"/>
      <c r="G2759" s="3"/>
      <c r="H2759" s="3"/>
      <c r="I2759" s="3"/>
      <c r="J2759" s="3"/>
      <c r="K2759" s="3"/>
      <c r="L2759" s="5"/>
      <c r="M2759" s="4"/>
      <c r="N2759" s="5"/>
      <c r="O2759" s="5"/>
      <c r="P2759" s="4"/>
      <c r="Q2759" s="6"/>
      <c r="R2759" s="7"/>
      <c r="S2759" s="6"/>
      <c r="T2759" s="5"/>
      <c r="U2759" s="5"/>
      <c r="V2759" s="5"/>
      <c r="W2759" s="4"/>
    </row>
    <row r="2760" spans="1:23" x14ac:dyDescent="0.25">
      <c r="A2760" s="3"/>
      <c r="B2760" s="3"/>
      <c r="C2760" s="3"/>
      <c r="D2760" s="3"/>
      <c r="E2760" s="4"/>
      <c r="F2760" s="3"/>
      <c r="G2760" s="3"/>
      <c r="H2760" s="3"/>
      <c r="I2760" s="3"/>
      <c r="J2760" s="3"/>
      <c r="K2760" s="3"/>
      <c r="L2760" s="5"/>
      <c r="M2760" s="4"/>
      <c r="N2760" s="5"/>
      <c r="O2760" s="5"/>
      <c r="P2760" s="4"/>
      <c r="Q2760" s="6"/>
      <c r="R2760" s="7"/>
      <c r="S2760" s="6"/>
      <c r="T2760" s="5"/>
      <c r="U2760" s="5"/>
      <c r="V2760" s="5"/>
      <c r="W2760" s="4"/>
    </row>
    <row r="2761" spans="1:23" x14ac:dyDescent="0.25">
      <c r="A2761" s="3"/>
      <c r="B2761" s="3"/>
      <c r="C2761" s="3"/>
      <c r="D2761" s="3"/>
      <c r="E2761" s="4"/>
      <c r="F2761" s="3"/>
      <c r="G2761" s="3"/>
      <c r="H2761" s="3"/>
      <c r="I2761" s="3"/>
      <c r="J2761" s="3"/>
      <c r="K2761" s="3"/>
      <c r="L2761" s="5"/>
      <c r="M2761" s="4"/>
      <c r="N2761" s="5"/>
      <c r="O2761" s="5"/>
      <c r="P2761" s="4"/>
      <c r="Q2761" s="6"/>
      <c r="R2761" s="7"/>
      <c r="S2761" s="6"/>
      <c r="T2761" s="5"/>
      <c r="U2761" s="5"/>
      <c r="V2761" s="5"/>
      <c r="W2761" s="4"/>
    </row>
    <row r="2762" spans="1:23" x14ac:dyDescent="0.25">
      <c r="A2762" s="3"/>
      <c r="B2762" s="3"/>
      <c r="C2762" s="3"/>
      <c r="D2762" s="3"/>
      <c r="E2762" s="4"/>
      <c r="F2762" s="3"/>
      <c r="G2762" s="3"/>
      <c r="H2762" s="3"/>
      <c r="I2762" s="3"/>
      <c r="J2762" s="3"/>
      <c r="K2762" s="3"/>
      <c r="L2762" s="5"/>
      <c r="M2762" s="4"/>
      <c r="N2762" s="5"/>
      <c r="O2762" s="5"/>
      <c r="P2762" s="4"/>
      <c r="Q2762" s="6"/>
      <c r="R2762" s="7"/>
      <c r="S2762" s="6"/>
      <c r="T2762" s="5"/>
      <c r="U2762" s="5"/>
      <c r="V2762" s="5"/>
      <c r="W2762" s="4"/>
    </row>
    <row r="2763" spans="1:23" x14ac:dyDescent="0.25">
      <c r="A2763" s="3"/>
      <c r="B2763" s="3"/>
      <c r="C2763" s="3"/>
      <c r="D2763" s="3"/>
      <c r="E2763" s="4"/>
      <c r="F2763" s="3"/>
      <c r="G2763" s="3"/>
      <c r="H2763" s="3"/>
      <c r="I2763" s="3"/>
      <c r="J2763" s="3"/>
      <c r="K2763" s="3"/>
      <c r="L2763" s="5"/>
      <c r="M2763" s="4"/>
      <c r="N2763" s="5"/>
      <c r="O2763" s="5"/>
      <c r="P2763" s="4"/>
      <c r="Q2763" s="6"/>
      <c r="R2763" s="7"/>
      <c r="S2763" s="6"/>
      <c r="T2763" s="5"/>
      <c r="U2763" s="5"/>
      <c r="V2763" s="5"/>
      <c r="W2763" s="4"/>
    </row>
    <row r="2764" spans="1:23" x14ac:dyDescent="0.25">
      <c r="A2764" s="3"/>
      <c r="B2764" s="3"/>
      <c r="C2764" s="3"/>
      <c r="D2764" s="3"/>
      <c r="E2764" s="4"/>
      <c r="F2764" s="3"/>
      <c r="G2764" s="3"/>
      <c r="H2764" s="3"/>
      <c r="I2764" s="3"/>
      <c r="J2764" s="3"/>
      <c r="K2764" s="3"/>
      <c r="L2764" s="5"/>
      <c r="M2764" s="4"/>
      <c r="N2764" s="5"/>
      <c r="O2764" s="5"/>
      <c r="P2764" s="4"/>
      <c r="Q2764" s="6"/>
      <c r="R2764" s="7"/>
      <c r="S2764" s="6"/>
      <c r="T2764" s="5"/>
      <c r="U2764" s="5"/>
      <c r="V2764" s="5"/>
      <c r="W2764" s="4"/>
    </row>
    <row r="2765" spans="1:23" x14ac:dyDescent="0.25">
      <c r="A2765" s="3"/>
      <c r="B2765" s="3"/>
      <c r="C2765" s="3"/>
      <c r="D2765" s="3"/>
      <c r="E2765" s="4"/>
      <c r="F2765" s="3"/>
      <c r="G2765" s="3"/>
      <c r="H2765" s="3"/>
      <c r="I2765" s="3"/>
      <c r="J2765" s="3"/>
      <c r="K2765" s="3"/>
      <c r="L2765" s="5"/>
      <c r="M2765" s="4"/>
      <c r="N2765" s="5"/>
      <c r="O2765" s="5"/>
      <c r="P2765" s="4"/>
      <c r="Q2765" s="6"/>
      <c r="R2765" s="7"/>
      <c r="S2765" s="6"/>
      <c r="T2765" s="5"/>
      <c r="U2765" s="5"/>
      <c r="V2765" s="5"/>
      <c r="W2765" s="4"/>
    </row>
    <row r="2766" spans="1:23" x14ac:dyDescent="0.25">
      <c r="A2766" s="3"/>
      <c r="B2766" s="3"/>
      <c r="C2766" s="3"/>
      <c r="D2766" s="3"/>
      <c r="E2766" s="4"/>
      <c r="F2766" s="3"/>
      <c r="G2766" s="3"/>
      <c r="H2766" s="3"/>
      <c r="I2766" s="3"/>
      <c r="J2766" s="3"/>
      <c r="K2766" s="3"/>
      <c r="L2766" s="5"/>
      <c r="M2766" s="4"/>
      <c r="N2766" s="5"/>
      <c r="O2766" s="5"/>
      <c r="P2766" s="4"/>
      <c r="Q2766" s="6"/>
      <c r="R2766" s="7"/>
      <c r="S2766" s="6"/>
      <c r="T2766" s="5"/>
      <c r="U2766" s="5"/>
      <c r="V2766" s="5"/>
      <c r="W2766" s="4"/>
    </row>
    <row r="2767" spans="1:23" x14ac:dyDescent="0.25">
      <c r="A2767" s="3"/>
      <c r="B2767" s="3"/>
      <c r="C2767" s="3"/>
      <c r="D2767" s="3"/>
      <c r="E2767" s="4"/>
      <c r="F2767" s="3"/>
      <c r="G2767" s="3"/>
      <c r="H2767" s="3"/>
      <c r="I2767" s="3"/>
      <c r="J2767" s="3"/>
      <c r="K2767" s="3"/>
      <c r="L2767" s="5"/>
      <c r="M2767" s="4"/>
      <c r="N2767" s="5"/>
      <c r="O2767" s="5"/>
      <c r="P2767" s="4"/>
      <c r="Q2767" s="6"/>
      <c r="R2767" s="7"/>
      <c r="S2767" s="6"/>
      <c r="T2767" s="5"/>
      <c r="U2767" s="5"/>
      <c r="V2767" s="5"/>
      <c r="W2767" s="4"/>
    </row>
    <row r="2768" spans="1:23" x14ac:dyDescent="0.25">
      <c r="A2768" s="3"/>
      <c r="B2768" s="3"/>
      <c r="C2768" s="3"/>
      <c r="D2768" s="3"/>
      <c r="E2768" s="4"/>
      <c r="F2768" s="3"/>
      <c r="G2768" s="3"/>
      <c r="H2768" s="3"/>
      <c r="I2768" s="3"/>
      <c r="J2768" s="3"/>
      <c r="K2768" s="3"/>
      <c r="L2768" s="5"/>
      <c r="M2768" s="4"/>
      <c r="N2768" s="5"/>
      <c r="O2768" s="5"/>
      <c r="P2768" s="4"/>
      <c r="Q2768" s="6"/>
      <c r="R2768" s="7"/>
      <c r="S2768" s="6"/>
      <c r="T2768" s="5"/>
      <c r="U2768" s="5"/>
      <c r="V2768" s="5"/>
      <c r="W2768" s="4"/>
    </row>
    <row r="2769" spans="1:23" x14ac:dyDescent="0.25">
      <c r="A2769" s="3"/>
      <c r="B2769" s="3"/>
      <c r="C2769" s="3"/>
      <c r="D2769" s="3"/>
      <c r="E2769" s="4"/>
      <c r="F2769" s="3"/>
      <c r="G2769" s="3"/>
      <c r="H2769" s="3"/>
      <c r="I2769" s="3"/>
      <c r="J2769" s="3"/>
      <c r="K2769" s="3"/>
      <c r="L2769" s="5"/>
      <c r="M2769" s="4"/>
      <c r="N2769" s="5"/>
      <c r="O2769" s="5"/>
      <c r="P2769" s="4"/>
      <c r="Q2769" s="6"/>
      <c r="R2769" s="7"/>
      <c r="S2769" s="6"/>
      <c r="T2769" s="5"/>
      <c r="U2769" s="5"/>
      <c r="V2769" s="5"/>
      <c r="W2769" s="4"/>
    </row>
    <row r="2770" spans="1:23" x14ac:dyDescent="0.25">
      <c r="A2770" s="3"/>
      <c r="B2770" s="3"/>
      <c r="C2770" s="3"/>
      <c r="D2770" s="3"/>
      <c r="E2770" s="4"/>
      <c r="F2770" s="3"/>
      <c r="G2770" s="3"/>
      <c r="H2770" s="3"/>
      <c r="I2770" s="3"/>
      <c r="J2770" s="3"/>
      <c r="K2770" s="3"/>
      <c r="L2770" s="5"/>
      <c r="M2770" s="4"/>
      <c r="N2770" s="5"/>
      <c r="O2770" s="5"/>
      <c r="P2770" s="4"/>
      <c r="Q2770" s="6"/>
      <c r="R2770" s="7"/>
      <c r="S2770" s="6"/>
      <c r="T2770" s="5"/>
      <c r="U2770" s="5"/>
      <c r="V2770" s="5"/>
      <c r="W2770" s="4"/>
    </row>
    <row r="2771" spans="1:23" x14ac:dyDescent="0.25">
      <c r="A2771" s="3"/>
      <c r="B2771" s="3"/>
      <c r="C2771" s="3"/>
      <c r="D2771" s="3"/>
      <c r="E2771" s="4"/>
      <c r="F2771" s="3"/>
      <c r="G2771" s="3"/>
      <c r="H2771" s="3"/>
      <c r="I2771" s="3"/>
      <c r="J2771" s="3"/>
      <c r="K2771" s="3"/>
      <c r="L2771" s="5"/>
      <c r="M2771" s="4"/>
      <c r="N2771" s="5"/>
      <c r="O2771" s="5"/>
      <c r="P2771" s="4"/>
      <c r="Q2771" s="6"/>
      <c r="R2771" s="7"/>
      <c r="S2771" s="6"/>
      <c r="T2771" s="5"/>
      <c r="U2771" s="5"/>
      <c r="V2771" s="5"/>
      <c r="W2771" s="4"/>
    </row>
    <row r="2772" spans="1:23" x14ac:dyDescent="0.25">
      <c r="A2772" s="3"/>
      <c r="B2772" s="3"/>
      <c r="C2772" s="3"/>
      <c r="D2772" s="3"/>
      <c r="E2772" s="4"/>
      <c r="F2772" s="3"/>
      <c r="G2772" s="3"/>
      <c r="H2772" s="3"/>
      <c r="I2772" s="3"/>
      <c r="J2772" s="3"/>
      <c r="K2772" s="3"/>
      <c r="L2772" s="5"/>
      <c r="M2772" s="4"/>
      <c r="N2772" s="5"/>
      <c r="O2772" s="5"/>
      <c r="P2772" s="4"/>
      <c r="Q2772" s="6"/>
      <c r="R2772" s="7"/>
      <c r="S2772" s="6"/>
      <c r="T2772" s="5"/>
      <c r="U2772" s="5"/>
      <c r="V2772" s="5"/>
      <c r="W2772" s="4"/>
    </row>
    <row r="2773" spans="1:23" x14ac:dyDescent="0.25">
      <c r="A2773" s="3"/>
      <c r="B2773" s="3"/>
      <c r="C2773" s="3"/>
      <c r="D2773" s="3"/>
      <c r="E2773" s="4"/>
      <c r="F2773" s="3"/>
      <c r="G2773" s="3"/>
      <c r="H2773" s="3"/>
      <c r="I2773" s="3"/>
      <c r="J2773" s="3"/>
      <c r="K2773" s="3"/>
      <c r="L2773" s="5"/>
      <c r="M2773" s="4"/>
      <c r="N2773" s="5"/>
      <c r="O2773" s="5"/>
      <c r="P2773" s="4"/>
      <c r="Q2773" s="6"/>
      <c r="R2773" s="7"/>
      <c r="S2773" s="6"/>
      <c r="T2773" s="5"/>
      <c r="U2773" s="5"/>
      <c r="V2773" s="5"/>
      <c r="W2773" s="4"/>
    </row>
    <row r="2774" spans="1:23" x14ac:dyDescent="0.25">
      <c r="A2774" s="3"/>
      <c r="B2774" s="3"/>
      <c r="C2774" s="3"/>
      <c r="D2774" s="3"/>
      <c r="E2774" s="4"/>
      <c r="F2774" s="3"/>
      <c r="G2774" s="3"/>
      <c r="H2774" s="3"/>
      <c r="I2774" s="3"/>
      <c r="J2774" s="3"/>
      <c r="K2774" s="3"/>
      <c r="L2774" s="5"/>
      <c r="M2774" s="4"/>
      <c r="N2774" s="5"/>
      <c r="O2774" s="5"/>
      <c r="P2774" s="4"/>
      <c r="Q2774" s="6"/>
      <c r="R2774" s="7"/>
      <c r="S2774" s="6"/>
      <c r="T2774" s="5"/>
      <c r="U2774" s="5"/>
      <c r="V2774" s="5"/>
      <c r="W2774" s="4"/>
    </row>
    <row r="2775" spans="1:23" x14ac:dyDescent="0.25">
      <c r="A2775" s="3"/>
      <c r="B2775" s="3"/>
      <c r="C2775" s="3"/>
      <c r="D2775" s="3"/>
      <c r="E2775" s="4"/>
      <c r="F2775" s="3"/>
      <c r="G2775" s="3"/>
      <c r="H2775" s="3"/>
      <c r="I2775" s="3"/>
      <c r="J2775" s="3"/>
      <c r="K2775" s="3"/>
      <c r="L2775" s="5"/>
      <c r="M2775" s="4"/>
      <c r="N2775" s="5"/>
      <c r="O2775" s="5"/>
      <c r="P2775" s="4"/>
      <c r="Q2775" s="6"/>
      <c r="R2775" s="7"/>
      <c r="S2775" s="6"/>
      <c r="T2775" s="5"/>
      <c r="U2775" s="5"/>
      <c r="V2775" s="5"/>
      <c r="W2775" s="4"/>
    </row>
    <row r="2776" spans="1:23" x14ac:dyDescent="0.25">
      <c r="A2776" s="3"/>
      <c r="B2776" s="3"/>
      <c r="C2776" s="3"/>
      <c r="D2776" s="3"/>
      <c r="E2776" s="4"/>
      <c r="F2776" s="3"/>
      <c r="G2776" s="3"/>
      <c r="H2776" s="3"/>
      <c r="I2776" s="3"/>
      <c r="J2776" s="3"/>
      <c r="K2776" s="3"/>
      <c r="L2776" s="5"/>
      <c r="M2776" s="4"/>
      <c r="N2776" s="5"/>
      <c r="O2776" s="5"/>
      <c r="P2776" s="4"/>
      <c r="Q2776" s="6"/>
      <c r="R2776" s="7"/>
      <c r="S2776" s="6"/>
      <c r="T2776" s="5"/>
      <c r="U2776" s="5"/>
      <c r="V2776" s="5"/>
      <c r="W2776" s="4"/>
    </row>
    <row r="2777" spans="1:23" x14ac:dyDescent="0.25">
      <c r="A2777" s="3"/>
      <c r="B2777" s="3"/>
      <c r="C2777" s="3"/>
      <c r="D2777" s="3"/>
      <c r="E2777" s="4"/>
      <c r="F2777" s="3"/>
      <c r="G2777" s="3"/>
      <c r="H2777" s="3"/>
      <c r="I2777" s="3"/>
      <c r="J2777" s="3"/>
      <c r="K2777" s="3"/>
      <c r="L2777" s="5"/>
      <c r="M2777" s="4"/>
      <c r="N2777" s="5"/>
      <c r="O2777" s="5"/>
      <c r="P2777" s="4"/>
      <c r="Q2777" s="6"/>
      <c r="R2777" s="7"/>
      <c r="S2777" s="6"/>
      <c r="T2777" s="5"/>
      <c r="U2777" s="5"/>
      <c r="V2777" s="5"/>
      <c r="W2777" s="4"/>
    </row>
    <row r="2778" spans="1:23" x14ac:dyDescent="0.25">
      <c r="A2778" s="3"/>
      <c r="B2778" s="3"/>
      <c r="C2778" s="3"/>
      <c r="D2778" s="3"/>
      <c r="E2778" s="4"/>
      <c r="F2778" s="3"/>
      <c r="G2778" s="3"/>
      <c r="H2778" s="3"/>
      <c r="I2778" s="3"/>
      <c r="J2778" s="3"/>
      <c r="K2778" s="3"/>
      <c r="L2778" s="5"/>
      <c r="M2778" s="4"/>
      <c r="N2778" s="5"/>
      <c r="O2778" s="5"/>
      <c r="P2778" s="4"/>
      <c r="Q2778" s="6"/>
      <c r="R2778" s="7"/>
      <c r="S2778" s="6"/>
      <c r="T2778" s="5"/>
      <c r="U2778" s="5"/>
      <c r="V2778" s="5"/>
      <c r="W2778" s="4"/>
    </row>
    <row r="2779" spans="1:23" x14ac:dyDescent="0.25">
      <c r="A2779" s="3"/>
      <c r="B2779" s="3"/>
      <c r="C2779" s="3"/>
      <c r="D2779" s="3"/>
      <c r="E2779" s="4"/>
      <c r="F2779" s="3"/>
      <c r="G2779" s="3"/>
      <c r="H2779" s="3"/>
      <c r="I2779" s="3"/>
      <c r="J2779" s="3"/>
      <c r="K2779" s="3"/>
      <c r="L2779" s="5"/>
      <c r="M2779" s="4"/>
      <c r="N2779" s="5"/>
      <c r="O2779" s="5"/>
      <c r="P2779" s="4"/>
      <c r="Q2779" s="6"/>
      <c r="R2779" s="7"/>
      <c r="S2779" s="6"/>
      <c r="T2779" s="5"/>
      <c r="U2779" s="5"/>
      <c r="V2779" s="5"/>
      <c r="W2779" s="4"/>
    </row>
    <row r="2780" spans="1:23" x14ac:dyDescent="0.25">
      <c r="A2780" s="3"/>
      <c r="B2780" s="3"/>
      <c r="C2780" s="3"/>
      <c r="D2780" s="3"/>
      <c r="E2780" s="4"/>
      <c r="F2780" s="3"/>
      <c r="G2780" s="3"/>
      <c r="H2780" s="3"/>
      <c r="I2780" s="3"/>
      <c r="J2780" s="3"/>
      <c r="K2780" s="3"/>
      <c r="L2780" s="5"/>
      <c r="M2780" s="4"/>
      <c r="N2780" s="5"/>
      <c r="O2780" s="5"/>
      <c r="P2780" s="4"/>
      <c r="Q2780" s="6"/>
      <c r="R2780" s="7"/>
      <c r="S2780" s="6"/>
      <c r="T2780" s="5"/>
      <c r="U2780" s="5"/>
      <c r="V2780" s="5"/>
      <c r="W2780" s="4"/>
    </row>
    <row r="2781" spans="1:23" x14ac:dyDescent="0.25">
      <c r="A2781" s="3"/>
      <c r="B2781" s="3"/>
      <c r="C2781" s="3"/>
      <c r="D2781" s="3"/>
      <c r="E2781" s="4"/>
      <c r="F2781" s="3"/>
      <c r="G2781" s="3"/>
      <c r="H2781" s="3"/>
      <c r="I2781" s="3"/>
      <c r="J2781" s="3"/>
      <c r="K2781" s="3"/>
      <c r="L2781" s="5"/>
      <c r="M2781" s="4"/>
      <c r="N2781" s="5"/>
      <c r="O2781" s="5"/>
      <c r="P2781" s="4"/>
      <c r="Q2781" s="6"/>
      <c r="R2781" s="7"/>
      <c r="S2781" s="6"/>
      <c r="T2781" s="5"/>
      <c r="U2781" s="5"/>
      <c r="V2781" s="5"/>
      <c r="W2781" s="4"/>
    </row>
    <row r="2782" spans="1:23" x14ac:dyDescent="0.25">
      <c r="A2782" s="3"/>
      <c r="B2782" s="3"/>
      <c r="C2782" s="3"/>
      <c r="D2782" s="3"/>
      <c r="E2782" s="4"/>
      <c r="F2782" s="3"/>
      <c r="G2782" s="3"/>
      <c r="H2782" s="3"/>
      <c r="I2782" s="3"/>
      <c r="J2782" s="3"/>
      <c r="K2782" s="3"/>
      <c r="L2782" s="5"/>
      <c r="M2782" s="4"/>
      <c r="N2782" s="5"/>
      <c r="O2782" s="5"/>
      <c r="P2782" s="4"/>
      <c r="Q2782" s="6"/>
      <c r="R2782" s="7"/>
      <c r="S2782" s="6"/>
      <c r="T2782" s="5"/>
      <c r="U2782" s="5"/>
      <c r="V2782" s="5"/>
      <c r="W2782" s="4"/>
    </row>
    <row r="2783" spans="1:23" x14ac:dyDescent="0.25">
      <c r="A2783" s="3"/>
      <c r="B2783" s="3"/>
      <c r="C2783" s="3"/>
      <c r="D2783" s="3"/>
      <c r="E2783" s="4"/>
      <c r="F2783" s="3"/>
      <c r="G2783" s="3"/>
      <c r="H2783" s="3"/>
      <c r="I2783" s="3"/>
      <c r="J2783" s="3"/>
      <c r="K2783" s="3"/>
      <c r="L2783" s="5"/>
      <c r="M2783" s="4"/>
      <c r="N2783" s="5"/>
      <c r="O2783" s="5"/>
      <c r="P2783" s="4"/>
      <c r="Q2783" s="6"/>
      <c r="R2783" s="7"/>
      <c r="S2783" s="6"/>
      <c r="T2783" s="5"/>
      <c r="U2783" s="5"/>
      <c r="V2783" s="5"/>
      <c r="W2783" s="4"/>
    </row>
    <row r="2784" spans="1:23" x14ac:dyDescent="0.25">
      <c r="A2784" s="3"/>
      <c r="B2784" s="3"/>
      <c r="C2784" s="3"/>
      <c r="D2784" s="3"/>
      <c r="E2784" s="4"/>
      <c r="F2784" s="3"/>
      <c r="G2784" s="3"/>
      <c r="H2784" s="3"/>
      <c r="I2784" s="3"/>
      <c r="J2784" s="3"/>
      <c r="K2784" s="3"/>
      <c r="L2784" s="5"/>
      <c r="M2784" s="4"/>
      <c r="N2784" s="5"/>
      <c r="O2784" s="5"/>
      <c r="P2784" s="4"/>
      <c r="Q2784" s="6"/>
      <c r="R2784" s="7"/>
      <c r="S2784" s="6"/>
      <c r="T2784" s="5"/>
      <c r="U2784" s="5"/>
      <c r="V2784" s="5"/>
      <c r="W2784" s="4"/>
    </row>
    <row r="2785" spans="1:23" x14ac:dyDescent="0.25">
      <c r="A2785" s="3"/>
      <c r="B2785" s="3"/>
      <c r="C2785" s="3"/>
      <c r="D2785" s="3"/>
      <c r="E2785" s="4"/>
      <c r="F2785" s="3"/>
      <c r="G2785" s="3"/>
      <c r="H2785" s="3"/>
      <c r="I2785" s="3"/>
      <c r="J2785" s="3"/>
      <c r="K2785" s="3"/>
      <c r="L2785" s="5"/>
      <c r="M2785" s="4"/>
      <c r="N2785" s="5"/>
      <c r="O2785" s="5"/>
      <c r="P2785" s="4"/>
      <c r="Q2785" s="6"/>
      <c r="R2785" s="7"/>
      <c r="S2785" s="6"/>
      <c r="T2785" s="5"/>
      <c r="U2785" s="5"/>
      <c r="V2785" s="5"/>
      <c r="W2785" s="4"/>
    </row>
    <row r="2786" spans="1:23" x14ac:dyDescent="0.25">
      <c r="A2786" s="3"/>
      <c r="B2786" s="3"/>
      <c r="C2786" s="3"/>
      <c r="D2786" s="3"/>
      <c r="E2786" s="4"/>
      <c r="F2786" s="3"/>
      <c r="G2786" s="3"/>
      <c r="H2786" s="3"/>
      <c r="I2786" s="3"/>
      <c r="J2786" s="3"/>
      <c r="K2786" s="3"/>
      <c r="L2786" s="5"/>
      <c r="M2786" s="4"/>
      <c r="N2786" s="5"/>
      <c r="O2786" s="5"/>
      <c r="P2786" s="4"/>
      <c r="Q2786" s="6"/>
      <c r="R2786" s="7"/>
      <c r="S2786" s="6"/>
      <c r="T2786" s="5"/>
      <c r="U2786" s="5"/>
      <c r="V2786" s="5"/>
      <c r="W2786" s="4"/>
    </row>
    <row r="2787" spans="1:23" x14ac:dyDescent="0.25">
      <c r="A2787" s="3"/>
      <c r="B2787" s="3"/>
      <c r="C2787" s="3"/>
      <c r="D2787" s="3"/>
      <c r="E2787" s="4"/>
      <c r="F2787" s="3"/>
      <c r="G2787" s="3"/>
      <c r="H2787" s="3"/>
      <c r="I2787" s="3"/>
      <c r="J2787" s="3"/>
      <c r="K2787" s="3"/>
      <c r="L2787" s="5"/>
      <c r="M2787" s="4"/>
      <c r="N2787" s="5"/>
      <c r="O2787" s="5"/>
      <c r="P2787" s="4"/>
      <c r="Q2787" s="6"/>
      <c r="R2787" s="7"/>
      <c r="S2787" s="6"/>
      <c r="T2787" s="5"/>
      <c r="U2787" s="5"/>
      <c r="V2787" s="5"/>
      <c r="W2787" s="4"/>
    </row>
    <row r="2788" spans="1:23" x14ac:dyDescent="0.25">
      <c r="A2788" s="3"/>
      <c r="B2788" s="3"/>
      <c r="C2788" s="3"/>
      <c r="D2788" s="3"/>
      <c r="E2788" s="4"/>
      <c r="F2788" s="3"/>
      <c r="G2788" s="3"/>
      <c r="H2788" s="3"/>
      <c r="I2788" s="3"/>
      <c r="J2788" s="3"/>
      <c r="K2788" s="3"/>
      <c r="L2788" s="5"/>
      <c r="M2788" s="4"/>
      <c r="N2788" s="5"/>
      <c r="O2788" s="5"/>
      <c r="P2788" s="4"/>
      <c r="Q2788" s="6"/>
      <c r="R2788" s="7"/>
      <c r="S2788" s="6"/>
      <c r="T2788" s="5"/>
      <c r="U2788" s="5"/>
      <c r="V2788" s="5"/>
      <c r="W2788" s="4"/>
    </row>
    <row r="2789" spans="1:23" x14ac:dyDescent="0.25">
      <c r="A2789" s="3"/>
      <c r="B2789" s="3"/>
      <c r="C2789" s="3"/>
      <c r="D2789" s="3"/>
      <c r="E2789" s="4"/>
      <c r="F2789" s="3"/>
      <c r="G2789" s="3"/>
      <c r="H2789" s="3"/>
      <c r="I2789" s="3"/>
      <c r="J2789" s="3"/>
      <c r="K2789" s="3"/>
      <c r="L2789" s="5"/>
      <c r="M2789" s="4"/>
      <c r="N2789" s="5"/>
      <c r="O2789" s="5"/>
      <c r="P2789" s="4"/>
      <c r="Q2789" s="6"/>
      <c r="R2789" s="7"/>
      <c r="S2789" s="6"/>
      <c r="T2789" s="5"/>
      <c r="U2789" s="5"/>
      <c r="V2789" s="5"/>
      <c r="W2789" s="4"/>
    </row>
    <row r="2790" spans="1:23" x14ac:dyDescent="0.25">
      <c r="A2790" s="3"/>
      <c r="B2790" s="3"/>
      <c r="C2790" s="3"/>
      <c r="D2790" s="3"/>
      <c r="E2790" s="4"/>
      <c r="F2790" s="3"/>
      <c r="G2790" s="3"/>
      <c r="H2790" s="3"/>
      <c r="I2790" s="3"/>
      <c r="J2790" s="3"/>
      <c r="K2790" s="3"/>
      <c r="L2790" s="5"/>
      <c r="M2790" s="4"/>
      <c r="N2790" s="5"/>
      <c r="O2790" s="5"/>
      <c r="P2790" s="4"/>
      <c r="Q2790" s="6"/>
      <c r="R2790" s="7"/>
      <c r="S2790" s="6"/>
      <c r="T2790" s="5"/>
      <c r="U2790" s="5"/>
      <c r="V2790" s="5"/>
      <c r="W2790" s="4"/>
    </row>
    <row r="2791" spans="1:23" x14ac:dyDescent="0.25">
      <c r="A2791" s="3"/>
      <c r="B2791" s="3"/>
      <c r="C2791" s="3"/>
      <c r="D2791" s="3"/>
      <c r="E2791" s="4"/>
      <c r="F2791" s="3"/>
      <c r="G2791" s="3"/>
      <c r="H2791" s="3"/>
      <c r="I2791" s="3"/>
      <c r="J2791" s="3"/>
      <c r="K2791" s="3"/>
      <c r="L2791" s="5"/>
      <c r="M2791" s="4"/>
      <c r="N2791" s="5"/>
      <c r="O2791" s="5"/>
      <c r="P2791" s="4"/>
      <c r="Q2791" s="6"/>
      <c r="R2791" s="7"/>
      <c r="S2791" s="6"/>
      <c r="T2791" s="5"/>
      <c r="U2791" s="5"/>
      <c r="V2791" s="5"/>
      <c r="W2791" s="4"/>
    </row>
    <row r="2792" spans="1:23" x14ac:dyDescent="0.25">
      <c r="A2792" s="3"/>
      <c r="B2792" s="3"/>
      <c r="C2792" s="3"/>
      <c r="D2792" s="3"/>
      <c r="E2792" s="4"/>
      <c r="F2792" s="3"/>
      <c r="G2792" s="3"/>
      <c r="H2792" s="3"/>
      <c r="I2792" s="3"/>
      <c r="J2792" s="3"/>
      <c r="K2792" s="3"/>
      <c r="L2792" s="5"/>
      <c r="M2792" s="4"/>
      <c r="N2792" s="5"/>
      <c r="O2792" s="5"/>
      <c r="P2792" s="4"/>
      <c r="Q2792" s="6"/>
      <c r="R2792" s="7"/>
      <c r="S2792" s="6"/>
      <c r="T2792" s="5"/>
      <c r="U2792" s="5"/>
      <c r="V2792" s="5"/>
      <c r="W2792" s="4"/>
    </row>
    <row r="2793" spans="1:23" x14ac:dyDescent="0.25">
      <c r="A2793" s="3"/>
      <c r="B2793" s="3"/>
      <c r="C2793" s="3"/>
      <c r="D2793" s="3"/>
      <c r="E2793" s="4"/>
      <c r="F2793" s="3"/>
      <c r="G2793" s="3"/>
      <c r="H2793" s="3"/>
      <c r="I2793" s="3"/>
      <c r="J2793" s="3"/>
      <c r="K2793" s="3"/>
      <c r="L2793" s="5"/>
      <c r="M2793" s="4"/>
      <c r="N2793" s="5"/>
      <c r="O2793" s="5"/>
      <c r="P2793" s="4"/>
      <c r="Q2793" s="6"/>
      <c r="R2793" s="7"/>
      <c r="S2793" s="6"/>
      <c r="T2793" s="5"/>
      <c r="U2793" s="5"/>
      <c r="V2793" s="5"/>
      <c r="W2793" s="4"/>
    </row>
    <row r="2794" spans="1:23" x14ac:dyDescent="0.25">
      <c r="A2794" s="3"/>
      <c r="B2794" s="3"/>
      <c r="C2794" s="3"/>
      <c r="D2794" s="3"/>
      <c r="E2794" s="4"/>
      <c r="F2794" s="3"/>
      <c r="G2794" s="3"/>
      <c r="H2794" s="3"/>
      <c r="I2794" s="3"/>
      <c r="J2794" s="3"/>
      <c r="K2794" s="3"/>
      <c r="L2794" s="5"/>
      <c r="M2794" s="4"/>
      <c r="N2794" s="5"/>
      <c r="O2794" s="5"/>
      <c r="P2794" s="4"/>
      <c r="Q2794" s="6"/>
      <c r="R2794" s="7"/>
      <c r="S2794" s="6"/>
      <c r="T2794" s="5"/>
      <c r="U2794" s="5"/>
      <c r="V2794" s="5"/>
      <c r="W2794" s="4"/>
    </row>
    <row r="2795" spans="1:23" x14ac:dyDescent="0.25">
      <c r="A2795" s="3"/>
      <c r="B2795" s="3"/>
      <c r="C2795" s="3"/>
      <c r="D2795" s="3"/>
      <c r="E2795" s="4"/>
      <c r="F2795" s="3"/>
      <c r="G2795" s="3"/>
      <c r="H2795" s="3"/>
      <c r="I2795" s="3"/>
      <c r="J2795" s="3"/>
      <c r="K2795" s="3"/>
      <c r="L2795" s="5"/>
      <c r="M2795" s="4"/>
      <c r="N2795" s="5"/>
      <c r="O2795" s="5"/>
      <c r="P2795" s="4"/>
      <c r="Q2795" s="6"/>
      <c r="R2795" s="7"/>
      <c r="S2795" s="6"/>
      <c r="T2795" s="5"/>
      <c r="U2795" s="5"/>
      <c r="V2795" s="5"/>
      <c r="W2795" s="4"/>
    </row>
    <row r="2796" spans="1:23" x14ac:dyDescent="0.25">
      <c r="A2796" s="3"/>
      <c r="B2796" s="3"/>
      <c r="C2796" s="3"/>
      <c r="D2796" s="3"/>
      <c r="E2796" s="4"/>
      <c r="F2796" s="3"/>
      <c r="G2796" s="3"/>
      <c r="H2796" s="3"/>
      <c r="I2796" s="3"/>
      <c r="J2796" s="3"/>
      <c r="K2796" s="3"/>
      <c r="L2796" s="5"/>
      <c r="M2796" s="4"/>
      <c r="N2796" s="5"/>
      <c r="O2796" s="5"/>
      <c r="P2796" s="4"/>
      <c r="Q2796" s="6"/>
      <c r="R2796" s="7"/>
      <c r="S2796" s="6"/>
      <c r="T2796" s="5"/>
      <c r="U2796" s="5"/>
      <c r="V2796" s="5"/>
      <c r="W2796" s="4"/>
    </row>
    <row r="2797" spans="1:23" x14ac:dyDescent="0.25">
      <c r="A2797" s="3"/>
      <c r="B2797" s="3"/>
      <c r="C2797" s="3"/>
      <c r="D2797" s="3"/>
      <c r="E2797" s="4"/>
      <c r="F2797" s="3"/>
      <c r="G2797" s="3"/>
      <c r="H2797" s="3"/>
      <c r="I2797" s="3"/>
      <c r="J2797" s="3"/>
      <c r="K2797" s="3"/>
      <c r="L2797" s="5"/>
      <c r="M2797" s="4"/>
      <c r="N2797" s="5"/>
      <c r="O2797" s="5"/>
      <c r="P2797" s="4"/>
      <c r="Q2797" s="6"/>
      <c r="R2797" s="7"/>
      <c r="S2797" s="6"/>
      <c r="T2797" s="5"/>
      <c r="U2797" s="5"/>
      <c r="V2797" s="5"/>
      <c r="W2797" s="4"/>
    </row>
    <row r="2798" spans="1:23" x14ac:dyDescent="0.25">
      <c r="A2798" s="3"/>
      <c r="B2798" s="3"/>
      <c r="C2798" s="3"/>
      <c r="D2798" s="3"/>
      <c r="E2798" s="4"/>
      <c r="F2798" s="3"/>
      <c r="G2798" s="3"/>
      <c r="H2798" s="3"/>
      <c r="I2798" s="3"/>
      <c r="J2798" s="3"/>
      <c r="K2798" s="3"/>
      <c r="L2798" s="5"/>
      <c r="M2798" s="4"/>
      <c r="N2798" s="5"/>
      <c r="O2798" s="5"/>
      <c r="P2798" s="4"/>
      <c r="Q2798" s="6"/>
      <c r="R2798" s="7"/>
      <c r="S2798" s="6"/>
      <c r="T2798" s="5"/>
      <c r="U2798" s="5"/>
      <c r="V2798" s="5"/>
      <c r="W2798" s="4"/>
    </row>
    <row r="2799" spans="1:23" x14ac:dyDescent="0.25">
      <c r="A2799" s="3"/>
      <c r="B2799" s="3"/>
      <c r="C2799" s="3"/>
      <c r="D2799" s="3"/>
      <c r="E2799" s="4"/>
      <c r="F2799" s="3"/>
      <c r="G2799" s="3"/>
      <c r="H2799" s="3"/>
      <c r="I2799" s="3"/>
      <c r="J2799" s="3"/>
      <c r="K2799" s="3"/>
      <c r="L2799" s="5"/>
      <c r="M2799" s="4"/>
      <c r="N2799" s="5"/>
      <c r="O2799" s="5"/>
      <c r="P2799" s="4"/>
      <c r="Q2799" s="6"/>
      <c r="R2799" s="7"/>
      <c r="S2799" s="6"/>
      <c r="T2799" s="5"/>
      <c r="U2799" s="5"/>
      <c r="V2799" s="5"/>
      <c r="W2799" s="4"/>
    </row>
    <row r="2800" spans="1:23" x14ac:dyDescent="0.25">
      <c r="A2800" s="3"/>
      <c r="B2800" s="3"/>
      <c r="C2800" s="3"/>
      <c r="D2800" s="3"/>
      <c r="E2800" s="4"/>
      <c r="F2800" s="3"/>
      <c r="G2800" s="3"/>
      <c r="H2800" s="3"/>
      <c r="I2800" s="3"/>
      <c r="J2800" s="3"/>
      <c r="K2800" s="3"/>
      <c r="L2800" s="5"/>
      <c r="M2800" s="4"/>
      <c r="N2800" s="5"/>
      <c r="O2800" s="5"/>
      <c r="P2800" s="4"/>
      <c r="Q2800" s="6"/>
      <c r="R2800" s="7"/>
      <c r="S2800" s="6"/>
      <c r="T2800" s="5"/>
      <c r="U2800" s="5"/>
      <c r="V2800" s="5"/>
      <c r="W2800" s="4"/>
    </row>
    <row r="2801" spans="1:23" x14ac:dyDescent="0.25">
      <c r="A2801" s="3"/>
      <c r="B2801" s="3"/>
      <c r="C2801" s="3"/>
      <c r="D2801" s="3"/>
      <c r="E2801" s="4"/>
      <c r="F2801" s="3"/>
      <c r="G2801" s="3"/>
      <c r="H2801" s="3"/>
      <c r="I2801" s="3"/>
      <c r="J2801" s="3"/>
      <c r="K2801" s="3"/>
      <c r="L2801" s="5"/>
      <c r="M2801" s="4"/>
      <c r="N2801" s="5"/>
      <c r="O2801" s="5"/>
      <c r="P2801" s="4"/>
      <c r="Q2801" s="6"/>
      <c r="R2801" s="7"/>
      <c r="S2801" s="6"/>
      <c r="T2801" s="5"/>
      <c r="U2801" s="5"/>
      <c r="V2801" s="5"/>
      <c r="W2801" s="4"/>
    </row>
    <row r="2802" spans="1:23" x14ac:dyDescent="0.25">
      <c r="A2802" s="3"/>
      <c r="B2802" s="3"/>
      <c r="C2802" s="3"/>
      <c r="D2802" s="3"/>
      <c r="E2802" s="4"/>
      <c r="F2802" s="3"/>
      <c r="G2802" s="3"/>
      <c r="H2802" s="3"/>
      <c r="I2802" s="3"/>
      <c r="J2802" s="3"/>
      <c r="K2802" s="3"/>
      <c r="L2802" s="5"/>
      <c r="M2802" s="4"/>
      <c r="N2802" s="5"/>
      <c r="O2802" s="5"/>
      <c r="P2802" s="4"/>
      <c r="Q2802" s="6"/>
      <c r="R2802" s="7"/>
      <c r="S2802" s="6"/>
      <c r="T2802" s="5"/>
      <c r="U2802" s="5"/>
      <c r="V2802" s="5"/>
      <c r="W2802" s="4"/>
    </row>
    <row r="2803" spans="1:23" x14ac:dyDescent="0.25">
      <c r="A2803" s="3"/>
      <c r="B2803" s="3"/>
      <c r="C2803" s="3"/>
      <c r="D2803" s="3"/>
      <c r="E2803" s="4"/>
      <c r="F2803" s="3"/>
      <c r="G2803" s="3"/>
      <c r="H2803" s="3"/>
      <c r="I2803" s="3"/>
      <c r="J2803" s="3"/>
      <c r="K2803" s="3"/>
      <c r="L2803" s="5"/>
      <c r="M2803" s="4"/>
      <c r="N2803" s="5"/>
      <c r="O2803" s="5"/>
      <c r="P2803" s="4"/>
      <c r="Q2803" s="6"/>
      <c r="R2803" s="7"/>
      <c r="S2803" s="6"/>
      <c r="T2803" s="5"/>
      <c r="U2803" s="5"/>
      <c r="V2803" s="5"/>
      <c r="W2803" s="4"/>
    </row>
    <row r="2804" spans="1:23" x14ac:dyDescent="0.25">
      <c r="A2804" s="3"/>
      <c r="B2804" s="3"/>
      <c r="C2804" s="3"/>
      <c r="D2804" s="3"/>
      <c r="E2804" s="4"/>
      <c r="F2804" s="3"/>
      <c r="G2804" s="3"/>
      <c r="H2804" s="3"/>
      <c r="I2804" s="3"/>
      <c r="J2804" s="3"/>
      <c r="K2804" s="3"/>
      <c r="L2804" s="5"/>
      <c r="M2804" s="4"/>
      <c r="N2804" s="5"/>
      <c r="O2804" s="5"/>
      <c r="P2804" s="4"/>
      <c r="Q2804" s="6"/>
      <c r="R2804" s="7"/>
      <c r="S2804" s="6"/>
      <c r="T2804" s="5"/>
      <c r="U2804" s="5"/>
      <c r="V2804" s="5"/>
      <c r="W2804" s="4"/>
    </row>
    <row r="2805" spans="1:23" x14ac:dyDescent="0.25">
      <c r="A2805" s="3"/>
      <c r="B2805" s="3"/>
      <c r="C2805" s="3"/>
      <c r="D2805" s="3"/>
      <c r="E2805" s="4"/>
      <c r="F2805" s="3"/>
      <c r="G2805" s="3"/>
      <c r="H2805" s="3"/>
      <c r="I2805" s="3"/>
      <c r="J2805" s="3"/>
      <c r="K2805" s="3"/>
      <c r="L2805" s="5"/>
      <c r="M2805" s="4"/>
      <c r="N2805" s="5"/>
      <c r="O2805" s="5"/>
      <c r="P2805" s="4"/>
      <c r="Q2805" s="6"/>
      <c r="R2805" s="7"/>
      <c r="S2805" s="6"/>
      <c r="T2805" s="5"/>
      <c r="U2805" s="5"/>
      <c r="V2805" s="5"/>
      <c r="W2805" s="4"/>
    </row>
    <row r="2806" spans="1:23" x14ac:dyDescent="0.25">
      <c r="A2806" s="3"/>
      <c r="B2806" s="3"/>
      <c r="C2806" s="3"/>
      <c r="D2806" s="3"/>
      <c r="E2806" s="4"/>
      <c r="F2806" s="3"/>
      <c r="G2806" s="3"/>
      <c r="H2806" s="3"/>
      <c r="I2806" s="3"/>
      <c r="J2806" s="3"/>
      <c r="K2806" s="3"/>
      <c r="L2806" s="5"/>
      <c r="M2806" s="4"/>
      <c r="N2806" s="5"/>
      <c r="O2806" s="5"/>
      <c r="P2806" s="4"/>
      <c r="Q2806" s="6"/>
      <c r="R2806" s="7"/>
      <c r="S2806" s="6"/>
      <c r="T2806" s="5"/>
      <c r="U2806" s="5"/>
      <c r="V2806" s="5"/>
      <c r="W2806" s="4"/>
    </row>
    <row r="2807" spans="1:23" x14ac:dyDescent="0.25">
      <c r="A2807" s="3"/>
      <c r="B2807" s="3"/>
      <c r="C2807" s="3"/>
      <c r="D2807" s="3"/>
      <c r="E2807" s="4"/>
      <c r="F2807" s="3"/>
      <c r="G2807" s="3"/>
      <c r="H2807" s="3"/>
      <c r="I2807" s="3"/>
      <c r="J2807" s="3"/>
      <c r="K2807" s="3"/>
      <c r="L2807" s="5"/>
      <c r="M2807" s="4"/>
      <c r="N2807" s="5"/>
      <c r="O2807" s="5"/>
      <c r="P2807" s="4"/>
      <c r="Q2807" s="6"/>
      <c r="R2807" s="7"/>
      <c r="S2807" s="6"/>
      <c r="T2807" s="5"/>
      <c r="U2807" s="5"/>
      <c r="V2807" s="5"/>
      <c r="W2807" s="4"/>
    </row>
    <row r="2808" spans="1:23" x14ac:dyDescent="0.25">
      <c r="A2808" s="3"/>
      <c r="B2808" s="3"/>
      <c r="C2808" s="3"/>
      <c r="D2808" s="3"/>
      <c r="E2808" s="4"/>
      <c r="F2808" s="3"/>
      <c r="G2808" s="3"/>
      <c r="H2808" s="3"/>
      <c r="I2808" s="3"/>
      <c r="J2808" s="3"/>
      <c r="K2808" s="3"/>
      <c r="L2808" s="5"/>
      <c r="M2808" s="4"/>
      <c r="N2808" s="5"/>
      <c r="O2808" s="5"/>
      <c r="P2808" s="4"/>
      <c r="Q2808" s="6"/>
      <c r="R2808" s="7"/>
      <c r="S2808" s="6"/>
      <c r="T2808" s="5"/>
      <c r="U2808" s="5"/>
      <c r="V2808" s="5"/>
      <c r="W2808" s="4"/>
    </row>
    <row r="2809" spans="1:23" x14ac:dyDescent="0.25">
      <c r="A2809" s="3"/>
      <c r="B2809" s="3"/>
      <c r="C2809" s="3"/>
      <c r="D2809" s="3"/>
      <c r="E2809" s="4"/>
      <c r="F2809" s="3"/>
      <c r="G2809" s="3"/>
      <c r="H2809" s="3"/>
      <c r="I2809" s="3"/>
      <c r="J2809" s="3"/>
      <c r="K2809" s="3"/>
      <c r="L2809" s="5"/>
      <c r="M2809" s="4"/>
      <c r="N2809" s="5"/>
      <c r="O2809" s="5"/>
      <c r="P2809" s="4"/>
      <c r="Q2809" s="6"/>
      <c r="R2809" s="7"/>
      <c r="S2809" s="6"/>
      <c r="T2809" s="5"/>
      <c r="U2809" s="5"/>
      <c r="V2809" s="5"/>
      <c r="W2809" s="4"/>
    </row>
    <row r="2810" spans="1:23" x14ac:dyDescent="0.25">
      <c r="A2810" s="3"/>
      <c r="B2810" s="3"/>
      <c r="C2810" s="3"/>
      <c r="D2810" s="3"/>
      <c r="E2810" s="4"/>
      <c r="F2810" s="3"/>
      <c r="G2810" s="3"/>
      <c r="H2810" s="3"/>
      <c r="I2810" s="3"/>
      <c r="J2810" s="3"/>
      <c r="K2810" s="3"/>
      <c r="L2810" s="5"/>
      <c r="M2810" s="4"/>
      <c r="N2810" s="5"/>
      <c r="O2810" s="5"/>
      <c r="P2810" s="4"/>
      <c r="Q2810" s="6"/>
      <c r="R2810" s="7"/>
      <c r="S2810" s="6"/>
      <c r="T2810" s="5"/>
      <c r="U2810" s="5"/>
      <c r="V2810" s="5"/>
      <c r="W2810" s="4"/>
    </row>
    <row r="2811" spans="1:23" x14ac:dyDescent="0.25">
      <c r="A2811" s="3"/>
      <c r="B2811" s="3"/>
      <c r="C2811" s="3"/>
      <c r="D2811" s="3"/>
      <c r="E2811" s="4"/>
      <c r="F2811" s="3"/>
      <c r="G2811" s="3"/>
      <c r="H2811" s="3"/>
      <c r="I2811" s="3"/>
      <c r="J2811" s="3"/>
      <c r="K2811" s="3"/>
      <c r="L2811" s="5"/>
      <c r="M2811" s="4"/>
      <c r="N2811" s="5"/>
      <c r="O2811" s="5"/>
      <c r="P2811" s="4"/>
      <c r="Q2811" s="6"/>
      <c r="R2811" s="7"/>
      <c r="S2811" s="6"/>
      <c r="T2811" s="5"/>
      <c r="U2811" s="5"/>
      <c r="V2811" s="5"/>
      <c r="W2811" s="4"/>
    </row>
    <row r="2812" spans="1:23" x14ac:dyDescent="0.25">
      <c r="A2812" s="3"/>
      <c r="B2812" s="3"/>
      <c r="C2812" s="3"/>
      <c r="D2812" s="3"/>
      <c r="E2812" s="4"/>
      <c r="F2812" s="3"/>
      <c r="G2812" s="3"/>
      <c r="H2812" s="3"/>
      <c r="I2812" s="3"/>
      <c r="J2812" s="3"/>
      <c r="K2812" s="3"/>
      <c r="L2812" s="5"/>
      <c r="M2812" s="4"/>
      <c r="N2812" s="5"/>
      <c r="O2812" s="5"/>
      <c r="P2812" s="4"/>
      <c r="Q2812" s="6"/>
      <c r="R2812" s="7"/>
      <c r="S2812" s="6"/>
      <c r="T2812" s="5"/>
      <c r="U2812" s="5"/>
      <c r="V2812" s="5"/>
      <c r="W2812" s="4"/>
    </row>
    <row r="2813" spans="1:23" x14ac:dyDescent="0.25">
      <c r="A2813" s="3"/>
      <c r="B2813" s="3"/>
      <c r="C2813" s="3"/>
      <c r="D2813" s="3"/>
      <c r="E2813" s="4"/>
      <c r="F2813" s="3"/>
      <c r="G2813" s="3"/>
      <c r="H2813" s="3"/>
      <c r="I2813" s="3"/>
      <c r="J2813" s="3"/>
      <c r="K2813" s="3"/>
      <c r="L2813" s="5"/>
      <c r="M2813" s="4"/>
      <c r="N2813" s="5"/>
      <c r="O2813" s="5"/>
      <c r="P2813" s="4"/>
      <c r="Q2813" s="6"/>
      <c r="R2813" s="7"/>
      <c r="S2813" s="6"/>
      <c r="T2813" s="5"/>
      <c r="U2813" s="5"/>
      <c r="V2813" s="5"/>
      <c r="W2813" s="4"/>
    </row>
    <row r="2814" spans="1:23" x14ac:dyDescent="0.25">
      <c r="A2814" s="3"/>
      <c r="B2814" s="3"/>
      <c r="C2814" s="3"/>
      <c r="D2814" s="3"/>
      <c r="E2814" s="4"/>
      <c r="F2814" s="3"/>
      <c r="G2814" s="3"/>
      <c r="H2814" s="3"/>
      <c r="I2814" s="3"/>
      <c r="J2814" s="3"/>
      <c r="K2814" s="3"/>
      <c r="L2814" s="5"/>
      <c r="M2814" s="4"/>
      <c r="N2814" s="5"/>
      <c r="O2814" s="5"/>
      <c r="P2814" s="4"/>
      <c r="Q2814" s="6"/>
      <c r="R2814" s="7"/>
      <c r="S2814" s="6"/>
      <c r="T2814" s="5"/>
      <c r="U2814" s="5"/>
      <c r="V2814" s="5"/>
      <c r="W2814" s="4"/>
    </row>
    <row r="2815" spans="1:23" x14ac:dyDescent="0.25">
      <c r="A2815" s="3"/>
      <c r="B2815" s="3"/>
      <c r="C2815" s="3"/>
      <c r="D2815" s="3"/>
      <c r="E2815" s="4"/>
      <c r="F2815" s="3"/>
      <c r="G2815" s="3"/>
      <c r="H2815" s="3"/>
      <c r="I2815" s="3"/>
      <c r="J2815" s="3"/>
      <c r="K2815" s="3"/>
      <c r="L2815" s="5"/>
      <c r="M2815" s="4"/>
      <c r="N2815" s="5"/>
      <c r="O2815" s="5"/>
      <c r="P2815" s="4"/>
      <c r="Q2815" s="6"/>
      <c r="R2815" s="7"/>
      <c r="S2815" s="6"/>
      <c r="T2815" s="5"/>
      <c r="U2815" s="5"/>
      <c r="V2815" s="5"/>
      <c r="W2815" s="4"/>
    </row>
    <row r="2816" spans="1:23" x14ac:dyDescent="0.25">
      <c r="A2816" s="3"/>
      <c r="B2816" s="3"/>
      <c r="C2816" s="3"/>
      <c r="D2816" s="3"/>
      <c r="E2816" s="4"/>
      <c r="F2816" s="3"/>
      <c r="G2816" s="3"/>
      <c r="H2816" s="3"/>
      <c r="I2816" s="3"/>
      <c r="J2816" s="3"/>
      <c r="K2816" s="3"/>
      <c r="L2816" s="5"/>
      <c r="M2816" s="4"/>
      <c r="N2816" s="5"/>
      <c r="O2816" s="5"/>
      <c r="P2816" s="4"/>
      <c r="Q2816" s="6"/>
      <c r="R2816" s="7"/>
      <c r="S2816" s="6"/>
      <c r="T2816" s="5"/>
      <c r="U2816" s="5"/>
      <c r="V2816" s="5"/>
      <c r="W2816" s="4"/>
    </row>
    <row r="2817" spans="1:23" x14ac:dyDescent="0.25">
      <c r="A2817" s="3"/>
      <c r="B2817" s="3"/>
      <c r="C2817" s="3"/>
      <c r="D2817" s="3"/>
      <c r="E2817" s="4"/>
      <c r="F2817" s="3"/>
      <c r="G2817" s="3"/>
      <c r="H2817" s="3"/>
      <c r="I2817" s="3"/>
      <c r="J2817" s="3"/>
      <c r="K2817" s="3"/>
      <c r="L2817" s="5"/>
      <c r="M2817" s="4"/>
      <c r="N2817" s="5"/>
      <c r="O2817" s="5"/>
      <c r="P2817" s="4"/>
      <c r="Q2817" s="6"/>
      <c r="R2817" s="7"/>
      <c r="S2817" s="6"/>
      <c r="T2817" s="5"/>
      <c r="U2817" s="5"/>
      <c r="V2817" s="5"/>
      <c r="W2817" s="4"/>
    </row>
    <row r="2818" spans="1:23" x14ac:dyDescent="0.25">
      <c r="A2818" s="3"/>
      <c r="B2818" s="3"/>
      <c r="C2818" s="3"/>
      <c r="D2818" s="3"/>
      <c r="E2818" s="4"/>
      <c r="F2818" s="3"/>
      <c r="G2818" s="3"/>
      <c r="H2818" s="3"/>
      <c r="I2818" s="3"/>
      <c r="J2818" s="3"/>
      <c r="K2818" s="3"/>
      <c r="L2818" s="5"/>
      <c r="M2818" s="4"/>
      <c r="N2818" s="5"/>
      <c r="O2818" s="5"/>
      <c r="P2818" s="4"/>
      <c r="Q2818" s="6"/>
      <c r="R2818" s="7"/>
      <c r="S2818" s="6"/>
      <c r="T2818" s="5"/>
      <c r="U2818" s="5"/>
      <c r="V2818" s="5"/>
      <c r="W2818" s="4"/>
    </row>
    <row r="2819" spans="1:23" x14ac:dyDescent="0.25">
      <c r="A2819" s="3"/>
      <c r="B2819" s="3"/>
      <c r="C2819" s="3"/>
      <c r="D2819" s="3"/>
      <c r="E2819" s="4"/>
      <c r="F2819" s="3"/>
      <c r="G2819" s="3"/>
      <c r="H2819" s="3"/>
      <c r="I2819" s="3"/>
      <c r="J2819" s="3"/>
      <c r="K2819" s="3"/>
      <c r="L2819" s="5"/>
      <c r="M2819" s="4"/>
      <c r="N2819" s="5"/>
      <c r="O2819" s="5"/>
      <c r="P2819" s="4"/>
      <c r="Q2819" s="6"/>
      <c r="R2819" s="7"/>
      <c r="S2819" s="6"/>
      <c r="T2819" s="5"/>
      <c r="U2819" s="5"/>
      <c r="V2819" s="5"/>
      <c r="W2819" s="4"/>
    </row>
    <row r="2820" spans="1:23" x14ac:dyDescent="0.25">
      <c r="A2820" s="3"/>
      <c r="B2820" s="3"/>
      <c r="C2820" s="3"/>
      <c r="D2820" s="3"/>
      <c r="E2820" s="4"/>
      <c r="F2820" s="3"/>
      <c r="G2820" s="3"/>
      <c r="H2820" s="3"/>
      <c r="I2820" s="3"/>
      <c r="J2820" s="3"/>
      <c r="K2820" s="3"/>
      <c r="L2820" s="5"/>
      <c r="M2820" s="4"/>
      <c r="N2820" s="5"/>
      <c r="O2820" s="5"/>
      <c r="P2820" s="4"/>
      <c r="Q2820" s="6"/>
      <c r="R2820" s="7"/>
      <c r="S2820" s="6"/>
      <c r="T2820" s="5"/>
      <c r="U2820" s="5"/>
      <c r="V2820" s="5"/>
      <c r="W2820" s="4"/>
    </row>
    <row r="2821" spans="1:23" x14ac:dyDescent="0.25">
      <c r="A2821" s="3"/>
      <c r="B2821" s="3"/>
      <c r="C2821" s="3"/>
      <c r="D2821" s="3"/>
      <c r="E2821" s="4"/>
      <c r="F2821" s="3"/>
      <c r="G2821" s="3"/>
      <c r="H2821" s="3"/>
      <c r="I2821" s="3"/>
      <c r="J2821" s="3"/>
      <c r="K2821" s="3"/>
      <c r="L2821" s="5"/>
      <c r="M2821" s="4"/>
      <c r="N2821" s="5"/>
      <c r="O2821" s="5"/>
      <c r="P2821" s="4"/>
      <c r="Q2821" s="6"/>
      <c r="R2821" s="7"/>
      <c r="S2821" s="6"/>
      <c r="T2821" s="5"/>
      <c r="U2821" s="5"/>
      <c r="V2821" s="5"/>
      <c r="W2821" s="4"/>
    </row>
    <row r="2822" spans="1:23" x14ac:dyDescent="0.25">
      <c r="A2822" s="3"/>
      <c r="B2822" s="3"/>
      <c r="C2822" s="3"/>
      <c r="D2822" s="3"/>
      <c r="E2822" s="4"/>
      <c r="F2822" s="3"/>
      <c r="G2822" s="3"/>
      <c r="H2822" s="3"/>
      <c r="I2822" s="3"/>
      <c r="J2822" s="3"/>
      <c r="K2822" s="3"/>
      <c r="L2822" s="5"/>
      <c r="M2822" s="4"/>
      <c r="N2822" s="5"/>
      <c r="O2822" s="5"/>
      <c r="P2822" s="4"/>
      <c r="Q2822" s="6"/>
      <c r="R2822" s="7"/>
      <c r="S2822" s="6"/>
      <c r="T2822" s="5"/>
      <c r="U2822" s="5"/>
      <c r="V2822" s="5"/>
      <c r="W2822" s="4"/>
    </row>
    <row r="2823" spans="1:23" x14ac:dyDescent="0.25">
      <c r="A2823" s="3"/>
      <c r="B2823" s="3"/>
      <c r="C2823" s="3"/>
      <c r="D2823" s="3"/>
      <c r="E2823" s="4"/>
      <c r="F2823" s="3"/>
      <c r="G2823" s="3"/>
      <c r="H2823" s="3"/>
      <c r="I2823" s="3"/>
      <c r="J2823" s="3"/>
      <c r="K2823" s="3"/>
      <c r="L2823" s="5"/>
      <c r="M2823" s="4"/>
      <c r="N2823" s="5"/>
      <c r="O2823" s="5"/>
      <c r="P2823" s="4"/>
      <c r="Q2823" s="6"/>
      <c r="R2823" s="7"/>
      <c r="S2823" s="6"/>
      <c r="T2823" s="5"/>
      <c r="U2823" s="5"/>
      <c r="V2823" s="5"/>
      <c r="W2823" s="4"/>
    </row>
    <row r="2824" spans="1:23" x14ac:dyDescent="0.25">
      <c r="A2824" s="3"/>
      <c r="B2824" s="3"/>
      <c r="C2824" s="3"/>
      <c r="D2824" s="3"/>
      <c r="E2824" s="4"/>
      <c r="F2824" s="3"/>
      <c r="G2824" s="3"/>
      <c r="H2824" s="3"/>
      <c r="I2824" s="3"/>
      <c r="J2824" s="3"/>
      <c r="K2824" s="3"/>
      <c r="L2824" s="5"/>
      <c r="M2824" s="4"/>
      <c r="N2824" s="5"/>
      <c r="O2824" s="5"/>
      <c r="P2824" s="4"/>
      <c r="Q2824" s="6"/>
      <c r="R2824" s="7"/>
      <c r="S2824" s="6"/>
      <c r="T2824" s="5"/>
      <c r="U2824" s="5"/>
      <c r="V2824" s="5"/>
      <c r="W2824" s="4"/>
    </row>
    <row r="2825" spans="1:23" x14ac:dyDescent="0.25">
      <c r="A2825" s="3"/>
      <c r="B2825" s="3"/>
      <c r="C2825" s="3"/>
      <c r="D2825" s="3"/>
      <c r="E2825" s="4"/>
      <c r="F2825" s="3"/>
      <c r="G2825" s="3"/>
      <c r="H2825" s="3"/>
      <c r="I2825" s="3"/>
      <c r="J2825" s="3"/>
      <c r="K2825" s="3"/>
      <c r="L2825" s="5"/>
      <c r="M2825" s="4"/>
      <c r="N2825" s="5"/>
      <c r="O2825" s="5"/>
      <c r="P2825" s="4"/>
      <c r="Q2825" s="6"/>
      <c r="R2825" s="7"/>
      <c r="S2825" s="6"/>
      <c r="T2825" s="5"/>
      <c r="U2825" s="5"/>
      <c r="V2825" s="5"/>
      <c r="W2825" s="4"/>
    </row>
    <row r="2826" spans="1:23" x14ac:dyDescent="0.25">
      <c r="A2826" s="3"/>
      <c r="B2826" s="3"/>
      <c r="C2826" s="3"/>
      <c r="D2826" s="3"/>
      <c r="E2826" s="4"/>
      <c r="F2826" s="3"/>
      <c r="G2826" s="3"/>
      <c r="H2826" s="3"/>
      <c r="I2826" s="3"/>
      <c r="J2826" s="3"/>
      <c r="K2826" s="3"/>
      <c r="L2826" s="5"/>
      <c r="M2826" s="4"/>
      <c r="N2826" s="5"/>
      <c r="O2826" s="5"/>
      <c r="P2826" s="4"/>
      <c r="Q2826" s="6"/>
      <c r="R2826" s="7"/>
      <c r="S2826" s="6"/>
      <c r="T2826" s="5"/>
      <c r="U2826" s="5"/>
      <c r="V2826" s="5"/>
      <c r="W2826" s="4"/>
    </row>
    <row r="2827" spans="1:23" x14ac:dyDescent="0.25">
      <c r="A2827" s="3"/>
      <c r="B2827" s="3"/>
      <c r="C2827" s="3"/>
      <c r="D2827" s="3"/>
      <c r="E2827" s="4"/>
      <c r="F2827" s="3"/>
      <c r="G2827" s="3"/>
      <c r="H2827" s="3"/>
      <c r="I2827" s="3"/>
      <c r="J2827" s="3"/>
      <c r="K2827" s="3"/>
      <c r="L2827" s="5"/>
      <c r="M2827" s="4"/>
      <c r="N2827" s="5"/>
      <c r="O2827" s="5"/>
      <c r="P2827" s="4"/>
      <c r="Q2827" s="6"/>
      <c r="R2827" s="7"/>
      <c r="S2827" s="6"/>
      <c r="T2827" s="5"/>
      <c r="U2827" s="5"/>
      <c r="V2827" s="5"/>
      <c r="W2827" s="4"/>
    </row>
    <row r="2828" spans="1:23" x14ac:dyDescent="0.25">
      <c r="A2828" s="3"/>
      <c r="B2828" s="3"/>
      <c r="C2828" s="3"/>
      <c r="D2828" s="3"/>
      <c r="E2828" s="4"/>
      <c r="F2828" s="3"/>
      <c r="G2828" s="3"/>
      <c r="H2828" s="3"/>
      <c r="I2828" s="3"/>
      <c r="J2828" s="3"/>
      <c r="K2828" s="3"/>
      <c r="L2828" s="5"/>
      <c r="M2828" s="4"/>
      <c r="N2828" s="5"/>
      <c r="O2828" s="5"/>
      <c r="P2828" s="4"/>
      <c r="Q2828" s="6"/>
      <c r="R2828" s="7"/>
      <c r="S2828" s="6"/>
      <c r="T2828" s="5"/>
      <c r="U2828" s="5"/>
      <c r="V2828" s="5"/>
      <c r="W2828" s="4"/>
    </row>
    <row r="2829" spans="1:23" x14ac:dyDescent="0.25">
      <c r="A2829" s="3"/>
      <c r="B2829" s="3"/>
      <c r="C2829" s="3"/>
      <c r="D2829" s="3"/>
      <c r="E2829" s="4"/>
      <c r="F2829" s="3"/>
      <c r="G2829" s="3"/>
      <c r="H2829" s="3"/>
      <c r="I2829" s="3"/>
      <c r="J2829" s="3"/>
      <c r="K2829" s="3"/>
      <c r="L2829" s="5"/>
      <c r="M2829" s="4"/>
      <c r="N2829" s="5"/>
      <c r="O2829" s="5"/>
      <c r="P2829" s="4"/>
      <c r="Q2829" s="6"/>
      <c r="R2829" s="7"/>
      <c r="S2829" s="6"/>
      <c r="T2829" s="5"/>
      <c r="U2829" s="5"/>
      <c r="V2829" s="5"/>
      <c r="W2829" s="4"/>
    </row>
    <row r="2830" spans="1:23" x14ac:dyDescent="0.25">
      <c r="A2830" s="3"/>
      <c r="B2830" s="3"/>
      <c r="C2830" s="3"/>
      <c r="D2830" s="3"/>
      <c r="E2830" s="4"/>
      <c r="F2830" s="3"/>
      <c r="G2830" s="3"/>
      <c r="H2830" s="3"/>
      <c r="I2830" s="3"/>
      <c r="J2830" s="3"/>
      <c r="K2830" s="3"/>
      <c r="L2830" s="5"/>
      <c r="M2830" s="4"/>
      <c r="N2830" s="5"/>
      <c r="O2830" s="5"/>
      <c r="P2830" s="4"/>
      <c r="Q2830" s="6"/>
      <c r="R2830" s="7"/>
      <c r="S2830" s="6"/>
      <c r="T2830" s="5"/>
      <c r="U2830" s="5"/>
      <c r="V2830" s="5"/>
      <c r="W2830" s="4"/>
    </row>
    <row r="2831" spans="1:23" x14ac:dyDescent="0.25">
      <c r="A2831" s="3"/>
      <c r="B2831" s="3"/>
      <c r="C2831" s="3"/>
      <c r="D2831" s="3"/>
      <c r="E2831" s="4"/>
      <c r="F2831" s="3"/>
      <c r="G2831" s="3"/>
      <c r="H2831" s="3"/>
      <c r="I2831" s="3"/>
      <c r="J2831" s="3"/>
      <c r="K2831" s="3"/>
      <c r="L2831" s="5"/>
      <c r="M2831" s="4"/>
      <c r="N2831" s="5"/>
      <c r="O2831" s="5"/>
      <c r="P2831" s="4"/>
      <c r="Q2831" s="6"/>
      <c r="R2831" s="7"/>
      <c r="S2831" s="6"/>
      <c r="T2831" s="5"/>
      <c r="U2831" s="5"/>
      <c r="V2831" s="5"/>
      <c r="W2831" s="4"/>
    </row>
    <row r="2832" spans="1:23" x14ac:dyDescent="0.25">
      <c r="A2832" s="3"/>
      <c r="B2832" s="3"/>
      <c r="C2832" s="3"/>
      <c r="D2832" s="3"/>
      <c r="E2832" s="4"/>
      <c r="F2832" s="3"/>
      <c r="G2832" s="3"/>
      <c r="H2832" s="3"/>
      <c r="I2832" s="3"/>
      <c r="J2832" s="3"/>
      <c r="K2832" s="3"/>
      <c r="L2832" s="5"/>
      <c r="M2832" s="4"/>
      <c r="N2832" s="5"/>
      <c r="O2832" s="5"/>
      <c r="P2832" s="4"/>
      <c r="Q2832" s="6"/>
      <c r="R2832" s="7"/>
      <c r="S2832" s="6"/>
      <c r="T2832" s="5"/>
      <c r="U2832" s="5"/>
      <c r="V2832" s="5"/>
      <c r="W2832" s="4"/>
    </row>
    <row r="2833" spans="1:23" x14ac:dyDescent="0.25">
      <c r="A2833" s="3"/>
      <c r="B2833" s="3"/>
      <c r="C2833" s="3"/>
      <c r="D2833" s="3"/>
      <c r="E2833" s="4"/>
      <c r="F2833" s="3"/>
      <c r="G2833" s="3"/>
      <c r="H2833" s="3"/>
      <c r="I2833" s="3"/>
      <c r="J2833" s="3"/>
      <c r="K2833" s="3"/>
      <c r="L2833" s="5"/>
      <c r="M2833" s="4"/>
      <c r="N2833" s="5"/>
      <c r="O2833" s="5"/>
      <c r="P2833" s="4"/>
      <c r="Q2833" s="6"/>
      <c r="R2833" s="7"/>
      <c r="S2833" s="6"/>
      <c r="T2833" s="5"/>
      <c r="U2833" s="5"/>
      <c r="V2833" s="5"/>
      <c r="W2833" s="4"/>
    </row>
    <row r="2834" spans="1:23" x14ac:dyDescent="0.25">
      <c r="A2834" s="3"/>
      <c r="B2834" s="3"/>
      <c r="C2834" s="3"/>
      <c r="D2834" s="3"/>
      <c r="E2834" s="4"/>
      <c r="F2834" s="3"/>
      <c r="G2834" s="3"/>
      <c r="H2834" s="3"/>
      <c r="I2834" s="3"/>
      <c r="J2834" s="3"/>
      <c r="K2834" s="3"/>
      <c r="L2834" s="5"/>
      <c r="M2834" s="4"/>
      <c r="N2834" s="5"/>
      <c r="O2834" s="5"/>
      <c r="P2834" s="4"/>
      <c r="Q2834" s="6"/>
      <c r="R2834" s="7"/>
      <c r="S2834" s="6"/>
      <c r="T2834" s="5"/>
      <c r="U2834" s="5"/>
      <c r="V2834" s="5"/>
      <c r="W2834" s="4"/>
    </row>
    <row r="2835" spans="1:23" x14ac:dyDescent="0.25">
      <c r="A2835" s="3"/>
      <c r="B2835" s="3"/>
      <c r="C2835" s="3"/>
      <c r="D2835" s="3"/>
      <c r="E2835" s="4"/>
      <c r="F2835" s="3"/>
      <c r="G2835" s="3"/>
      <c r="H2835" s="3"/>
      <c r="I2835" s="3"/>
      <c r="J2835" s="3"/>
      <c r="K2835" s="3"/>
      <c r="L2835" s="5"/>
      <c r="M2835" s="4"/>
      <c r="N2835" s="5"/>
      <c r="O2835" s="5"/>
      <c r="P2835" s="4"/>
      <c r="Q2835" s="6"/>
      <c r="R2835" s="7"/>
      <c r="S2835" s="6"/>
      <c r="T2835" s="5"/>
      <c r="U2835" s="5"/>
      <c r="V2835" s="5"/>
      <c r="W2835" s="4"/>
    </row>
    <row r="2836" spans="1:23" x14ac:dyDescent="0.25">
      <c r="A2836" s="3"/>
      <c r="B2836" s="3"/>
      <c r="C2836" s="3"/>
      <c r="D2836" s="3"/>
      <c r="E2836" s="4"/>
      <c r="F2836" s="3"/>
      <c r="G2836" s="3"/>
      <c r="H2836" s="3"/>
      <c r="I2836" s="3"/>
      <c r="J2836" s="3"/>
      <c r="K2836" s="3"/>
      <c r="L2836" s="5"/>
      <c r="M2836" s="4"/>
      <c r="N2836" s="5"/>
      <c r="O2836" s="5"/>
      <c r="P2836" s="4"/>
      <c r="Q2836" s="6"/>
      <c r="R2836" s="7"/>
      <c r="S2836" s="6"/>
      <c r="T2836" s="5"/>
      <c r="U2836" s="5"/>
      <c r="V2836" s="5"/>
      <c r="W2836" s="4"/>
    </row>
    <row r="2837" spans="1:23" x14ac:dyDescent="0.25">
      <c r="A2837" s="3"/>
      <c r="B2837" s="3"/>
      <c r="C2837" s="3"/>
      <c r="D2837" s="3"/>
      <c r="E2837" s="4"/>
      <c r="F2837" s="3"/>
      <c r="G2837" s="3"/>
      <c r="H2837" s="3"/>
      <c r="I2837" s="3"/>
      <c r="J2837" s="3"/>
      <c r="K2837" s="3"/>
      <c r="L2837" s="5"/>
      <c r="M2837" s="4"/>
      <c r="N2837" s="5"/>
      <c r="O2837" s="5"/>
      <c r="P2837" s="4"/>
      <c r="Q2837" s="6"/>
      <c r="R2837" s="7"/>
      <c r="S2837" s="6"/>
      <c r="T2837" s="5"/>
      <c r="U2837" s="5"/>
      <c r="V2837" s="5"/>
      <c r="W2837" s="4"/>
    </row>
    <row r="2838" spans="1:23" x14ac:dyDescent="0.25">
      <c r="A2838" s="3"/>
      <c r="B2838" s="3"/>
      <c r="C2838" s="3"/>
      <c r="D2838" s="3"/>
      <c r="E2838" s="4"/>
      <c r="F2838" s="3"/>
      <c r="G2838" s="3"/>
      <c r="H2838" s="3"/>
      <c r="I2838" s="3"/>
      <c r="J2838" s="3"/>
      <c r="K2838" s="3"/>
      <c r="L2838" s="5"/>
      <c r="M2838" s="4"/>
      <c r="N2838" s="5"/>
      <c r="O2838" s="5"/>
      <c r="P2838" s="4"/>
      <c r="Q2838" s="6"/>
      <c r="R2838" s="7"/>
      <c r="S2838" s="6"/>
      <c r="T2838" s="5"/>
      <c r="U2838" s="5"/>
      <c r="V2838" s="5"/>
      <c r="W2838" s="4"/>
    </row>
    <row r="2839" spans="1:23" x14ac:dyDescent="0.25">
      <c r="A2839" s="3"/>
      <c r="B2839" s="3"/>
      <c r="C2839" s="3"/>
      <c r="D2839" s="3"/>
      <c r="E2839" s="4"/>
      <c r="F2839" s="3"/>
      <c r="G2839" s="3"/>
      <c r="H2839" s="3"/>
      <c r="I2839" s="3"/>
      <c r="J2839" s="3"/>
      <c r="K2839" s="3"/>
      <c r="L2839" s="5"/>
      <c r="M2839" s="4"/>
      <c r="N2839" s="5"/>
      <c r="O2839" s="5"/>
      <c r="P2839" s="4"/>
      <c r="Q2839" s="6"/>
      <c r="R2839" s="7"/>
      <c r="S2839" s="6"/>
      <c r="T2839" s="5"/>
      <c r="U2839" s="5"/>
      <c r="V2839" s="5"/>
      <c r="W2839" s="4"/>
    </row>
    <row r="2840" spans="1:23" x14ac:dyDescent="0.25">
      <c r="A2840" s="3"/>
      <c r="B2840" s="3"/>
      <c r="C2840" s="3"/>
      <c r="D2840" s="3"/>
      <c r="E2840" s="4"/>
      <c r="F2840" s="3"/>
      <c r="G2840" s="3"/>
      <c r="H2840" s="3"/>
      <c r="I2840" s="3"/>
      <c r="J2840" s="3"/>
      <c r="K2840" s="3"/>
      <c r="L2840" s="5"/>
      <c r="M2840" s="4"/>
      <c r="N2840" s="5"/>
      <c r="O2840" s="5"/>
      <c r="P2840" s="4"/>
      <c r="Q2840" s="6"/>
      <c r="R2840" s="7"/>
      <c r="S2840" s="6"/>
      <c r="T2840" s="5"/>
      <c r="U2840" s="5"/>
      <c r="V2840" s="5"/>
      <c r="W2840" s="4"/>
    </row>
    <row r="2841" spans="1:23" x14ac:dyDescent="0.25">
      <c r="A2841" s="3"/>
      <c r="B2841" s="3"/>
      <c r="C2841" s="3"/>
      <c r="D2841" s="3"/>
      <c r="E2841" s="4"/>
      <c r="F2841" s="3"/>
      <c r="G2841" s="3"/>
      <c r="H2841" s="3"/>
      <c r="I2841" s="3"/>
      <c r="J2841" s="3"/>
      <c r="K2841" s="3"/>
      <c r="L2841" s="5"/>
      <c r="M2841" s="4"/>
      <c r="N2841" s="5"/>
      <c r="O2841" s="5"/>
      <c r="P2841" s="4"/>
      <c r="Q2841" s="6"/>
      <c r="R2841" s="7"/>
      <c r="S2841" s="6"/>
      <c r="T2841" s="5"/>
      <c r="U2841" s="5"/>
      <c r="V2841" s="5"/>
      <c r="W2841" s="4"/>
    </row>
    <row r="2842" spans="1:23" x14ac:dyDescent="0.25">
      <c r="A2842" s="3"/>
      <c r="B2842" s="3"/>
      <c r="C2842" s="3"/>
      <c r="D2842" s="3"/>
      <c r="E2842" s="4"/>
      <c r="F2842" s="3"/>
      <c r="G2842" s="3"/>
      <c r="H2842" s="3"/>
      <c r="I2842" s="3"/>
      <c r="J2842" s="3"/>
      <c r="K2842" s="3"/>
      <c r="L2842" s="5"/>
      <c r="M2842" s="4"/>
      <c r="N2842" s="5"/>
      <c r="O2842" s="5"/>
      <c r="P2842" s="4"/>
      <c r="Q2842" s="6"/>
      <c r="R2842" s="7"/>
      <c r="S2842" s="6"/>
      <c r="T2842" s="5"/>
      <c r="U2842" s="5"/>
      <c r="V2842" s="5"/>
      <c r="W2842" s="4"/>
    </row>
    <row r="2843" spans="1:23" x14ac:dyDescent="0.25">
      <c r="A2843" s="3"/>
      <c r="B2843" s="3"/>
      <c r="C2843" s="3"/>
      <c r="D2843" s="3"/>
      <c r="E2843" s="4"/>
      <c r="F2843" s="3"/>
      <c r="G2843" s="3"/>
      <c r="H2843" s="3"/>
      <c r="I2843" s="3"/>
      <c r="J2843" s="3"/>
      <c r="K2843" s="3"/>
      <c r="L2843" s="5"/>
      <c r="M2843" s="4"/>
      <c r="N2843" s="5"/>
      <c r="O2843" s="5"/>
      <c r="P2843" s="4"/>
      <c r="Q2843" s="6"/>
      <c r="R2843" s="7"/>
      <c r="S2843" s="6"/>
      <c r="T2843" s="5"/>
      <c r="U2843" s="5"/>
      <c r="V2843" s="5"/>
      <c r="W2843" s="4"/>
    </row>
    <row r="2844" spans="1:23" x14ac:dyDescent="0.25">
      <c r="A2844" s="3"/>
      <c r="B2844" s="3"/>
      <c r="C2844" s="3"/>
      <c r="D2844" s="3"/>
      <c r="E2844" s="4"/>
      <c r="F2844" s="3"/>
      <c r="G2844" s="3"/>
      <c r="H2844" s="3"/>
      <c r="I2844" s="3"/>
      <c r="J2844" s="3"/>
      <c r="K2844" s="3"/>
      <c r="L2844" s="5"/>
      <c r="M2844" s="4"/>
      <c r="N2844" s="5"/>
      <c r="O2844" s="5"/>
      <c r="P2844" s="4"/>
      <c r="Q2844" s="6"/>
      <c r="R2844" s="7"/>
      <c r="S2844" s="6"/>
      <c r="T2844" s="5"/>
      <c r="U2844" s="5"/>
      <c r="V2844" s="5"/>
      <c r="W2844" s="4"/>
    </row>
    <row r="2845" spans="1:23" x14ac:dyDescent="0.25">
      <c r="A2845" s="3"/>
      <c r="B2845" s="3"/>
      <c r="C2845" s="3"/>
      <c r="D2845" s="3"/>
      <c r="E2845" s="4"/>
      <c r="F2845" s="3"/>
      <c r="G2845" s="3"/>
      <c r="H2845" s="3"/>
      <c r="I2845" s="3"/>
      <c r="J2845" s="3"/>
      <c r="K2845" s="3"/>
      <c r="L2845" s="5"/>
      <c r="M2845" s="4"/>
      <c r="N2845" s="5"/>
      <c r="O2845" s="5"/>
      <c r="P2845" s="4"/>
      <c r="Q2845" s="6"/>
      <c r="R2845" s="7"/>
      <c r="S2845" s="6"/>
      <c r="T2845" s="5"/>
      <c r="U2845" s="5"/>
      <c r="V2845" s="5"/>
      <c r="W2845" s="4"/>
    </row>
    <row r="2846" spans="1:23" x14ac:dyDescent="0.25">
      <c r="A2846" s="3"/>
      <c r="B2846" s="3"/>
      <c r="C2846" s="3"/>
      <c r="D2846" s="3"/>
      <c r="E2846" s="4"/>
      <c r="F2846" s="3"/>
      <c r="G2846" s="3"/>
      <c r="H2846" s="3"/>
      <c r="I2846" s="3"/>
      <c r="J2846" s="3"/>
      <c r="K2846" s="3"/>
      <c r="L2846" s="5"/>
      <c r="M2846" s="4"/>
      <c r="N2846" s="5"/>
      <c r="O2846" s="5"/>
      <c r="P2846" s="4"/>
      <c r="Q2846" s="6"/>
      <c r="R2846" s="7"/>
      <c r="S2846" s="6"/>
      <c r="T2846" s="5"/>
      <c r="U2846" s="5"/>
      <c r="V2846" s="5"/>
      <c r="W2846" s="4"/>
    </row>
    <row r="2847" spans="1:23" x14ac:dyDescent="0.25">
      <c r="A2847" s="3"/>
      <c r="B2847" s="3"/>
      <c r="C2847" s="3"/>
      <c r="D2847" s="3"/>
      <c r="E2847" s="4"/>
      <c r="F2847" s="3"/>
      <c r="G2847" s="3"/>
      <c r="H2847" s="3"/>
      <c r="I2847" s="3"/>
      <c r="J2847" s="3"/>
      <c r="K2847" s="3"/>
      <c r="L2847" s="5"/>
      <c r="M2847" s="4"/>
      <c r="N2847" s="5"/>
      <c r="O2847" s="5"/>
      <c r="P2847" s="4"/>
      <c r="Q2847" s="6"/>
      <c r="R2847" s="7"/>
      <c r="S2847" s="6"/>
      <c r="T2847" s="5"/>
      <c r="U2847" s="5"/>
      <c r="V2847" s="5"/>
      <c r="W2847" s="4"/>
    </row>
    <row r="2848" spans="1:23" x14ac:dyDescent="0.25">
      <c r="A2848" s="3"/>
      <c r="B2848" s="3"/>
      <c r="C2848" s="3"/>
      <c r="D2848" s="3"/>
      <c r="E2848" s="4"/>
      <c r="F2848" s="3"/>
      <c r="G2848" s="3"/>
      <c r="H2848" s="3"/>
      <c r="I2848" s="3"/>
      <c r="J2848" s="3"/>
      <c r="K2848" s="3"/>
      <c r="L2848" s="5"/>
      <c r="M2848" s="4"/>
      <c r="N2848" s="5"/>
      <c r="O2848" s="5"/>
      <c r="P2848" s="4"/>
      <c r="Q2848" s="6"/>
      <c r="R2848" s="7"/>
      <c r="S2848" s="6"/>
      <c r="T2848" s="5"/>
      <c r="U2848" s="5"/>
      <c r="V2848" s="5"/>
      <c r="W2848" s="4"/>
    </row>
    <row r="2849" spans="1:23" x14ac:dyDescent="0.25">
      <c r="A2849" s="3"/>
      <c r="B2849" s="3"/>
      <c r="C2849" s="3"/>
      <c r="D2849" s="3"/>
      <c r="E2849" s="4"/>
      <c r="F2849" s="3"/>
      <c r="G2849" s="3"/>
      <c r="H2849" s="3"/>
      <c r="I2849" s="3"/>
      <c r="J2849" s="3"/>
      <c r="K2849" s="3"/>
      <c r="L2849" s="5"/>
      <c r="M2849" s="4"/>
      <c r="N2849" s="5"/>
      <c r="O2849" s="5"/>
      <c r="P2849" s="4"/>
      <c r="Q2849" s="6"/>
      <c r="R2849" s="7"/>
      <c r="S2849" s="6"/>
      <c r="T2849" s="5"/>
      <c r="U2849" s="5"/>
      <c r="V2849" s="5"/>
      <c r="W2849" s="4"/>
    </row>
    <row r="2850" spans="1:23" x14ac:dyDescent="0.25">
      <c r="A2850" s="3"/>
      <c r="B2850" s="3"/>
      <c r="C2850" s="3"/>
      <c r="D2850" s="3"/>
      <c r="E2850" s="4"/>
      <c r="F2850" s="3"/>
      <c r="G2850" s="3"/>
      <c r="H2850" s="3"/>
      <c r="I2850" s="3"/>
      <c r="J2850" s="3"/>
      <c r="K2850" s="3"/>
      <c r="L2850" s="5"/>
      <c r="M2850" s="4"/>
      <c r="N2850" s="5"/>
      <c r="O2850" s="5"/>
      <c r="P2850" s="4"/>
      <c r="Q2850" s="6"/>
      <c r="R2850" s="7"/>
      <c r="S2850" s="6"/>
      <c r="T2850" s="5"/>
      <c r="U2850" s="5"/>
      <c r="V2850" s="5"/>
      <c r="W2850" s="4"/>
    </row>
    <row r="2851" spans="1:23" x14ac:dyDescent="0.25">
      <c r="A2851" s="3"/>
      <c r="B2851" s="3"/>
      <c r="C2851" s="3"/>
      <c r="D2851" s="3"/>
      <c r="E2851" s="4"/>
      <c r="F2851" s="3"/>
      <c r="G2851" s="3"/>
      <c r="H2851" s="3"/>
      <c r="I2851" s="3"/>
      <c r="J2851" s="3"/>
      <c r="K2851" s="3"/>
      <c r="L2851" s="5"/>
      <c r="M2851" s="4"/>
      <c r="N2851" s="5"/>
      <c r="O2851" s="5"/>
      <c r="P2851" s="4"/>
      <c r="Q2851" s="6"/>
      <c r="R2851" s="7"/>
      <c r="S2851" s="6"/>
      <c r="T2851" s="5"/>
      <c r="U2851" s="5"/>
      <c r="V2851" s="5"/>
      <c r="W2851" s="4"/>
    </row>
    <row r="2852" spans="1:23" x14ac:dyDescent="0.25">
      <c r="A2852" s="3"/>
      <c r="B2852" s="3"/>
      <c r="C2852" s="3"/>
      <c r="D2852" s="3"/>
      <c r="E2852" s="4"/>
      <c r="F2852" s="3"/>
      <c r="G2852" s="3"/>
      <c r="H2852" s="3"/>
      <c r="I2852" s="3"/>
      <c r="J2852" s="3"/>
      <c r="K2852" s="3"/>
      <c r="L2852" s="5"/>
      <c r="M2852" s="4"/>
      <c r="N2852" s="5"/>
      <c r="O2852" s="5"/>
      <c r="P2852" s="4"/>
      <c r="Q2852" s="6"/>
      <c r="R2852" s="7"/>
      <c r="S2852" s="6"/>
      <c r="T2852" s="5"/>
      <c r="U2852" s="5"/>
      <c r="V2852" s="5"/>
      <c r="W2852" s="4"/>
    </row>
    <row r="2853" spans="1:23" x14ac:dyDescent="0.25">
      <c r="A2853" s="3"/>
      <c r="B2853" s="3"/>
      <c r="C2853" s="3"/>
      <c r="D2853" s="3"/>
      <c r="E2853" s="4"/>
      <c r="F2853" s="3"/>
      <c r="G2853" s="3"/>
      <c r="H2853" s="3"/>
      <c r="I2853" s="3"/>
      <c r="J2853" s="3"/>
      <c r="K2853" s="3"/>
      <c r="L2853" s="5"/>
      <c r="M2853" s="4"/>
      <c r="N2853" s="5"/>
      <c r="O2853" s="5"/>
      <c r="P2853" s="4"/>
      <c r="Q2853" s="6"/>
      <c r="R2853" s="7"/>
      <c r="S2853" s="6"/>
      <c r="T2853" s="5"/>
      <c r="U2853" s="5"/>
      <c r="V2853" s="5"/>
      <c r="W2853" s="4"/>
    </row>
    <row r="2854" spans="1:23" x14ac:dyDescent="0.25">
      <c r="A2854" s="3"/>
      <c r="B2854" s="3"/>
      <c r="C2854" s="3"/>
      <c r="D2854" s="3"/>
      <c r="E2854" s="4"/>
      <c r="F2854" s="3"/>
      <c r="G2854" s="3"/>
      <c r="H2854" s="3"/>
      <c r="I2854" s="3"/>
      <c r="J2854" s="3"/>
      <c r="K2854" s="3"/>
      <c r="L2854" s="5"/>
      <c r="M2854" s="4"/>
      <c r="N2854" s="5"/>
      <c r="O2854" s="5"/>
      <c r="P2854" s="4"/>
      <c r="Q2854" s="6"/>
      <c r="R2854" s="7"/>
      <c r="S2854" s="6"/>
      <c r="T2854" s="5"/>
      <c r="U2854" s="5"/>
      <c r="V2854" s="5"/>
      <c r="W2854" s="4"/>
    </row>
    <row r="2855" spans="1:23" x14ac:dyDescent="0.25">
      <c r="A2855" s="3"/>
      <c r="B2855" s="3"/>
      <c r="C2855" s="3"/>
      <c r="D2855" s="3"/>
      <c r="E2855" s="4"/>
      <c r="F2855" s="3"/>
      <c r="G2855" s="3"/>
      <c r="H2855" s="3"/>
      <c r="I2855" s="3"/>
      <c r="J2855" s="3"/>
      <c r="K2855" s="3"/>
      <c r="L2855" s="5"/>
      <c r="M2855" s="4"/>
      <c r="N2855" s="5"/>
      <c r="O2855" s="5"/>
      <c r="P2855" s="4"/>
      <c r="Q2855" s="6"/>
      <c r="R2855" s="7"/>
      <c r="S2855" s="6"/>
      <c r="T2855" s="5"/>
      <c r="U2855" s="5"/>
      <c r="V2855" s="5"/>
      <c r="W2855" s="4"/>
    </row>
    <row r="2856" spans="1:23" x14ac:dyDescent="0.25">
      <c r="A2856" s="3"/>
      <c r="B2856" s="3"/>
      <c r="C2856" s="3"/>
      <c r="D2856" s="3"/>
      <c r="E2856" s="4"/>
      <c r="F2856" s="3"/>
      <c r="G2856" s="3"/>
      <c r="H2856" s="3"/>
      <c r="I2856" s="3"/>
      <c r="J2856" s="3"/>
      <c r="K2856" s="3"/>
      <c r="L2856" s="5"/>
      <c r="M2856" s="4"/>
      <c r="N2856" s="5"/>
      <c r="O2856" s="5"/>
      <c r="P2856" s="4"/>
      <c r="Q2856" s="6"/>
      <c r="R2856" s="7"/>
      <c r="S2856" s="6"/>
      <c r="T2856" s="5"/>
      <c r="U2856" s="5"/>
      <c r="V2856" s="5"/>
      <c r="W2856" s="4"/>
    </row>
    <row r="2857" spans="1:23" x14ac:dyDescent="0.25">
      <c r="A2857" s="3"/>
      <c r="B2857" s="3"/>
      <c r="C2857" s="3"/>
      <c r="D2857" s="3"/>
      <c r="E2857" s="4"/>
      <c r="F2857" s="3"/>
      <c r="G2857" s="3"/>
      <c r="H2857" s="3"/>
      <c r="I2857" s="3"/>
      <c r="J2857" s="3"/>
      <c r="K2857" s="3"/>
      <c r="L2857" s="5"/>
      <c r="M2857" s="4"/>
      <c r="N2857" s="5"/>
      <c r="O2857" s="5"/>
      <c r="P2857" s="4"/>
      <c r="Q2857" s="6"/>
      <c r="R2857" s="7"/>
      <c r="S2857" s="6"/>
      <c r="T2857" s="5"/>
      <c r="U2857" s="5"/>
      <c r="V2857" s="5"/>
      <c r="W2857" s="4"/>
    </row>
    <row r="2858" spans="1:23" x14ac:dyDescent="0.25">
      <c r="A2858" s="3"/>
      <c r="B2858" s="3"/>
      <c r="C2858" s="3"/>
      <c r="D2858" s="3"/>
      <c r="E2858" s="4"/>
      <c r="F2858" s="3"/>
      <c r="G2858" s="3"/>
      <c r="H2858" s="3"/>
      <c r="I2858" s="3"/>
      <c r="J2858" s="3"/>
      <c r="K2858" s="3"/>
      <c r="L2858" s="5"/>
      <c r="M2858" s="4"/>
      <c r="N2858" s="5"/>
      <c r="O2858" s="5"/>
      <c r="P2858" s="4"/>
      <c r="Q2858" s="6"/>
      <c r="R2858" s="7"/>
      <c r="S2858" s="6"/>
      <c r="T2858" s="5"/>
      <c r="U2858" s="5"/>
      <c r="V2858" s="5"/>
      <c r="W2858" s="4"/>
    </row>
    <row r="2859" spans="1:23" x14ac:dyDescent="0.25">
      <c r="A2859" s="3"/>
      <c r="B2859" s="3"/>
      <c r="C2859" s="3"/>
      <c r="D2859" s="3"/>
      <c r="E2859" s="4"/>
      <c r="F2859" s="3"/>
      <c r="G2859" s="3"/>
      <c r="H2859" s="3"/>
      <c r="I2859" s="3"/>
      <c r="J2859" s="3"/>
      <c r="K2859" s="3"/>
      <c r="L2859" s="5"/>
      <c r="M2859" s="4"/>
      <c r="N2859" s="5"/>
      <c r="O2859" s="5"/>
      <c r="P2859" s="4"/>
      <c r="Q2859" s="6"/>
      <c r="R2859" s="7"/>
      <c r="S2859" s="6"/>
      <c r="T2859" s="5"/>
      <c r="U2859" s="5"/>
      <c r="V2859" s="5"/>
      <c r="W2859" s="4"/>
    </row>
    <row r="2860" spans="1:23" x14ac:dyDescent="0.25">
      <c r="A2860" s="3"/>
      <c r="B2860" s="3"/>
      <c r="C2860" s="3"/>
      <c r="D2860" s="3"/>
      <c r="E2860" s="4"/>
      <c r="F2860" s="3"/>
      <c r="G2860" s="3"/>
      <c r="H2860" s="3"/>
      <c r="I2860" s="3"/>
      <c r="J2860" s="3"/>
      <c r="K2860" s="3"/>
      <c r="L2860" s="5"/>
      <c r="M2860" s="4"/>
      <c r="N2860" s="5"/>
      <c r="O2860" s="5"/>
      <c r="P2860" s="4"/>
      <c r="Q2860" s="6"/>
      <c r="R2860" s="7"/>
      <c r="S2860" s="6"/>
      <c r="T2860" s="5"/>
      <c r="U2860" s="5"/>
      <c r="V2860" s="5"/>
      <c r="W2860" s="4"/>
    </row>
    <row r="2861" spans="1:23" x14ac:dyDescent="0.25">
      <c r="A2861" s="3"/>
      <c r="B2861" s="3"/>
      <c r="C2861" s="3"/>
      <c r="D2861" s="3"/>
      <c r="E2861" s="4"/>
      <c r="F2861" s="3"/>
      <c r="G2861" s="3"/>
      <c r="H2861" s="3"/>
      <c r="I2861" s="3"/>
      <c r="J2861" s="3"/>
      <c r="K2861" s="3"/>
      <c r="L2861" s="5"/>
      <c r="M2861" s="4"/>
      <c r="N2861" s="5"/>
      <c r="O2861" s="5"/>
      <c r="P2861" s="4"/>
      <c r="Q2861" s="6"/>
      <c r="R2861" s="7"/>
      <c r="S2861" s="6"/>
      <c r="T2861" s="5"/>
      <c r="U2861" s="5"/>
      <c r="V2861" s="5"/>
      <c r="W2861" s="4"/>
    </row>
    <row r="2862" spans="1:23" x14ac:dyDescent="0.25">
      <c r="A2862" s="3"/>
      <c r="B2862" s="3"/>
      <c r="C2862" s="3"/>
      <c r="D2862" s="3"/>
      <c r="E2862" s="4"/>
      <c r="F2862" s="3"/>
      <c r="G2862" s="3"/>
      <c r="H2862" s="3"/>
      <c r="I2862" s="3"/>
      <c r="J2862" s="3"/>
      <c r="K2862" s="3"/>
      <c r="L2862" s="5"/>
      <c r="M2862" s="4"/>
      <c r="N2862" s="5"/>
      <c r="O2862" s="5"/>
      <c r="P2862" s="4"/>
      <c r="Q2862" s="6"/>
      <c r="R2862" s="7"/>
      <c r="S2862" s="6"/>
      <c r="T2862" s="5"/>
      <c r="U2862" s="5"/>
      <c r="V2862" s="5"/>
      <c r="W2862" s="4"/>
    </row>
    <row r="2863" spans="1:23" x14ac:dyDescent="0.25">
      <c r="A2863" s="3"/>
      <c r="B2863" s="3"/>
      <c r="C2863" s="3"/>
      <c r="D2863" s="3"/>
      <c r="E2863" s="4"/>
      <c r="F2863" s="3"/>
      <c r="G2863" s="3"/>
      <c r="H2863" s="3"/>
      <c r="I2863" s="3"/>
      <c r="J2863" s="3"/>
      <c r="K2863" s="3"/>
      <c r="L2863" s="5"/>
      <c r="M2863" s="4"/>
      <c r="N2863" s="5"/>
      <c r="O2863" s="5"/>
      <c r="P2863" s="4"/>
      <c r="Q2863" s="6"/>
      <c r="R2863" s="7"/>
      <c r="S2863" s="6"/>
      <c r="T2863" s="5"/>
      <c r="U2863" s="5"/>
      <c r="V2863" s="5"/>
      <c r="W2863" s="4"/>
    </row>
    <row r="2864" spans="1:23" x14ac:dyDescent="0.25">
      <c r="A2864" s="3"/>
      <c r="B2864" s="3"/>
      <c r="C2864" s="3"/>
      <c r="D2864" s="3"/>
      <c r="E2864" s="4"/>
      <c r="F2864" s="3"/>
      <c r="G2864" s="3"/>
      <c r="H2864" s="3"/>
      <c r="I2864" s="3"/>
      <c r="J2864" s="3"/>
      <c r="K2864" s="3"/>
      <c r="L2864" s="5"/>
      <c r="M2864" s="4"/>
      <c r="N2864" s="5"/>
      <c r="O2864" s="5"/>
      <c r="P2864" s="4"/>
      <c r="Q2864" s="6"/>
      <c r="R2864" s="7"/>
      <c r="S2864" s="6"/>
      <c r="T2864" s="5"/>
      <c r="U2864" s="5"/>
      <c r="V2864" s="5"/>
      <c r="W2864" s="4"/>
    </row>
    <row r="2865" spans="1:23" x14ac:dyDescent="0.25">
      <c r="A2865" s="3"/>
      <c r="B2865" s="3"/>
      <c r="C2865" s="3"/>
      <c r="D2865" s="3"/>
      <c r="E2865" s="4"/>
      <c r="F2865" s="3"/>
      <c r="G2865" s="3"/>
      <c r="H2865" s="3"/>
      <c r="I2865" s="3"/>
      <c r="J2865" s="3"/>
      <c r="K2865" s="3"/>
      <c r="L2865" s="5"/>
      <c r="M2865" s="4"/>
      <c r="N2865" s="5"/>
      <c r="O2865" s="5"/>
      <c r="P2865" s="4"/>
      <c r="Q2865" s="6"/>
      <c r="R2865" s="7"/>
      <c r="S2865" s="6"/>
      <c r="T2865" s="5"/>
      <c r="U2865" s="5"/>
      <c r="V2865" s="5"/>
      <c r="W2865" s="4"/>
    </row>
    <row r="2866" spans="1:23" x14ac:dyDescent="0.25">
      <c r="A2866" s="3"/>
      <c r="B2866" s="3"/>
      <c r="C2866" s="3"/>
      <c r="D2866" s="3"/>
      <c r="E2866" s="4"/>
      <c r="F2866" s="3"/>
      <c r="G2866" s="3"/>
      <c r="H2866" s="3"/>
      <c r="I2866" s="3"/>
      <c r="J2866" s="3"/>
      <c r="K2866" s="3"/>
      <c r="L2866" s="5"/>
      <c r="M2866" s="4"/>
      <c r="N2866" s="5"/>
      <c r="O2866" s="5"/>
      <c r="P2866" s="4"/>
      <c r="Q2866" s="6"/>
      <c r="R2866" s="7"/>
      <c r="S2866" s="6"/>
      <c r="T2866" s="5"/>
      <c r="U2866" s="5"/>
      <c r="V2866" s="5"/>
      <c r="W2866" s="4"/>
    </row>
    <row r="2867" spans="1:23" x14ac:dyDescent="0.25">
      <c r="A2867" s="3"/>
      <c r="B2867" s="3"/>
      <c r="C2867" s="3"/>
      <c r="D2867" s="3"/>
      <c r="E2867" s="4"/>
      <c r="F2867" s="3"/>
      <c r="G2867" s="3"/>
      <c r="H2867" s="3"/>
      <c r="I2867" s="3"/>
      <c r="J2867" s="3"/>
      <c r="K2867" s="3"/>
      <c r="L2867" s="5"/>
      <c r="M2867" s="4"/>
      <c r="N2867" s="5"/>
      <c r="O2867" s="5"/>
      <c r="P2867" s="4"/>
      <c r="Q2867" s="6"/>
      <c r="R2867" s="7"/>
      <c r="S2867" s="6"/>
      <c r="T2867" s="5"/>
      <c r="U2867" s="5"/>
      <c r="V2867" s="5"/>
      <c r="W2867" s="4"/>
    </row>
    <row r="2868" spans="1:23" x14ac:dyDescent="0.25">
      <c r="A2868" s="3"/>
      <c r="B2868" s="3"/>
      <c r="C2868" s="3"/>
      <c r="D2868" s="3"/>
      <c r="E2868" s="4"/>
      <c r="F2868" s="3"/>
      <c r="G2868" s="3"/>
      <c r="H2868" s="3"/>
      <c r="I2868" s="3"/>
      <c r="J2868" s="3"/>
      <c r="K2868" s="3"/>
      <c r="L2868" s="5"/>
      <c r="M2868" s="4"/>
      <c r="N2868" s="5"/>
      <c r="O2868" s="5"/>
      <c r="P2868" s="4"/>
      <c r="Q2868" s="6"/>
      <c r="R2868" s="7"/>
      <c r="S2868" s="6"/>
      <c r="T2868" s="5"/>
      <c r="U2868" s="5"/>
      <c r="V2868" s="5"/>
      <c r="W2868" s="4"/>
    </row>
    <row r="2869" spans="1:23" x14ac:dyDescent="0.25">
      <c r="A2869" s="3"/>
      <c r="B2869" s="3"/>
      <c r="C2869" s="3"/>
      <c r="D2869" s="3"/>
      <c r="E2869" s="4"/>
      <c r="F2869" s="3"/>
      <c r="G2869" s="3"/>
      <c r="H2869" s="3"/>
      <c r="I2869" s="3"/>
      <c r="J2869" s="3"/>
      <c r="K2869" s="3"/>
      <c r="L2869" s="5"/>
      <c r="M2869" s="4"/>
      <c r="N2869" s="5"/>
      <c r="O2869" s="5"/>
      <c r="P2869" s="4"/>
      <c r="Q2869" s="6"/>
      <c r="R2869" s="7"/>
      <c r="S2869" s="6"/>
      <c r="T2869" s="5"/>
      <c r="U2869" s="5"/>
      <c r="V2869" s="5"/>
      <c r="W2869" s="4"/>
    </row>
    <row r="2870" spans="1:23" x14ac:dyDescent="0.25">
      <c r="A2870" s="3"/>
      <c r="B2870" s="3"/>
      <c r="C2870" s="3"/>
      <c r="D2870" s="3"/>
      <c r="E2870" s="4"/>
      <c r="F2870" s="3"/>
      <c r="G2870" s="3"/>
      <c r="H2870" s="3"/>
      <c r="I2870" s="3"/>
      <c r="J2870" s="3"/>
      <c r="K2870" s="3"/>
      <c r="L2870" s="5"/>
      <c r="M2870" s="4"/>
      <c r="N2870" s="5"/>
      <c r="O2870" s="5"/>
      <c r="P2870" s="4"/>
      <c r="Q2870" s="6"/>
      <c r="R2870" s="7"/>
      <c r="S2870" s="6"/>
      <c r="T2870" s="5"/>
      <c r="U2870" s="5"/>
      <c r="V2870" s="5"/>
      <c r="W2870" s="4"/>
    </row>
    <row r="2871" spans="1:23" x14ac:dyDescent="0.25">
      <c r="A2871" s="3"/>
      <c r="B2871" s="3"/>
      <c r="C2871" s="3"/>
      <c r="D2871" s="3"/>
      <c r="E2871" s="4"/>
      <c r="F2871" s="3"/>
      <c r="G2871" s="3"/>
      <c r="H2871" s="3"/>
      <c r="I2871" s="3"/>
      <c r="J2871" s="3"/>
      <c r="K2871" s="3"/>
      <c r="L2871" s="5"/>
      <c r="M2871" s="4"/>
      <c r="N2871" s="5"/>
      <c r="O2871" s="5"/>
      <c r="P2871" s="4"/>
      <c r="Q2871" s="6"/>
      <c r="R2871" s="7"/>
      <c r="S2871" s="6"/>
      <c r="T2871" s="5"/>
      <c r="U2871" s="5"/>
      <c r="V2871" s="5"/>
      <c r="W2871" s="4"/>
    </row>
    <row r="2872" spans="1:23" x14ac:dyDescent="0.25">
      <c r="A2872" s="3"/>
      <c r="B2872" s="3"/>
      <c r="C2872" s="3"/>
      <c r="D2872" s="3"/>
      <c r="E2872" s="4"/>
      <c r="F2872" s="3"/>
      <c r="G2872" s="3"/>
      <c r="H2872" s="3"/>
      <c r="I2872" s="3"/>
      <c r="J2872" s="3"/>
      <c r="K2872" s="3"/>
      <c r="L2872" s="5"/>
      <c r="M2872" s="4"/>
      <c r="N2872" s="5"/>
      <c r="O2872" s="5"/>
      <c r="P2872" s="4"/>
      <c r="Q2872" s="6"/>
      <c r="R2872" s="7"/>
      <c r="S2872" s="6"/>
      <c r="T2872" s="5"/>
      <c r="U2872" s="5"/>
      <c r="V2872" s="5"/>
      <c r="W2872" s="4"/>
    </row>
    <row r="2873" spans="1:23" x14ac:dyDescent="0.25">
      <c r="A2873" s="3"/>
      <c r="B2873" s="3"/>
      <c r="C2873" s="3"/>
      <c r="D2873" s="3"/>
      <c r="E2873" s="4"/>
      <c r="F2873" s="3"/>
      <c r="G2873" s="3"/>
      <c r="H2873" s="3"/>
      <c r="I2873" s="3"/>
      <c r="J2873" s="3"/>
      <c r="K2873" s="3"/>
      <c r="L2873" s="5"/>
      <c r="M2873" s="4"/>
      <c r="N2873" s="5"/>
      <c r="O2873" s="5"/>
      <c r="P2873" s="4"/>
      <c r="Q2873" s="6"/>
      <c r="R2873" s="7"/>
      <c r="S2873" s="6"/>
      <c r="T2873" s="5"/>
      <c r="U2873" s="5"/>
      <c r="V2873" s="5"/>
      <c r="W2873" s="4"/>
    </row>
    <row r="2874" spans="1:23" x14ac:dyDescent="0.25">
      <c r="A2874" s="3"/>
      <c r="B2874" s="3"/>
      <c r="C2874" s="3"/>
      <c r="D2874" s="3"/>
      <c r="E2874" s="4"/>
      <c r="F2874" s="3"/>
      <c r="G2874" s="3"/>
      <c r="H2874" s="3"/>
      <c r="I2874" s="3"/>
      <c r="J2874" s="3"/>
      <c r="K2874" s="3"/>
      <c r="L2874" s="5"/>
      <c r="M2874" s="4"/>
      <c r="N2874" s="5"/>
      <c r="O2874" s="5"/>
      <c r="P2874" s="4"/>
      <c r="Q2874" s="6"/>
      <c r="R2874" s="7"/>
      <c r="S2874" s="6"/>
      <c r="T2874" s="5"/>
      <c r="U2874" s="5"/>
      <c r="V2874" s="5"/>
      <c r="W2874" s="4"/>
    </row>
    <row r="2875" spans="1:23" x14ac:dyDescent="0.25">
      <c r="A2875" s="3"/>
      <c r="B2875" s="3"/>
      <c r="C2875" s="3"/>
      <c r="D2875" s="3"/>
      <c r="E2875" s="4"/>
      <c r="F2875" s="3"/>
      <c r="G2875" s="3"/>
      <c r="H2875" s="3"/>
      <c r="I2875" s="3"/>
      <c r="J2875" s="3"/>
      <c r="K2875" s="3"/>
      <c r="L2875" s="5"/>
      <c r="M2875" s="4"/>
      <c r="N2875" s="5"/>
      <c r="O2875" s="5"/>
      <c r="P2875" s="4"/>
      <c r="Q2875" s="6"/>
      <c r="R2875" s="7"/>
      <c r="S2875" s="6"/>
      <c r="T2875" s="5"/>
      <c r="U2875" s="5"/>
      <c r="V2875" s="5"/>
      <c r="W2875" s="4"/>
    </row>
    <row r="2876" spans="1:23" x14ac:dyDescent="0.25">
      <c r="A2876" s="3"/>
      <c r="B2876" s="3"/>
      <c r="C2876" s="3"/>
      <c r="D2876" s="3"/>
      <c r="E2876" s="4"/>
      <c r="F2876" s="3"/>
      <c r="G2876" s="3"/>
      <c r="H2876" s="3"/>
      <c r="I2876" s="3"/>
      <c r="J2876" s="3"/>
      <c r="K2876" s="3"/>
      <c r="L2876" s="5"/>
      <c r="M2876" s="4"/>
      <c r="N2876" s="5"/>
      <c r="O2876" s="5"/>
      <c r="P2876" s="4"/>
      <c r="Q2876" s="6"/>
      <c r="R2876" s="7"/>
      <c r="S2876" s="6"/>
      <c r="T2876" s="5"/>
      <c r="U2876" s="5"/>
      <c r="V2876" s="5"/>
      <c r="W2876" s="4"/>
    </row>
    <row r="2877" spans="1:23" x14ac:dyDescent="0.25">
      <c r="A2877" s="3"/>
      <c r="B2877" s="3"/>
      <c r="C2877" s="3"/>
      <c r="D2877" s="3"/>
      <c r="E2877" s="4"/>
      <c r="F2877" s="3"/>
      <c r="G2877" s="3"/>
      <c r="H2877" s="3"/>
      <c r="I2877" s="3"/>
      <c r="J2877" s="3"/>
      <c r="K2877" s="3"/>
      <c r="L2877" s="5"/>
      <c r="M2877" s="4"/>
      <c r="N2877" s="5"/>
      <c r="O2877" s="5"/>
      <c r="P2877" s="4"/>
      <c r="Q2877" s="6"/>
      <c r="R2877" s="7"/>
      <c r="S2877" s="6"/>
      <c r="T2877" s="5"/>
      <c r="U2877" s="5"/>
      <c r="V2877" s="5"/>
      <c r="W2877" s="4"/>
    </row>
    <row r="2878" spans="1:23" x14ac:dyDescent="0.25">
      <c r="A2878" s="3"/>
      <c r="B2878" s="3"/>
      <c r="C2878" s="3"/>
      <c r="D2878" s="3"/>
      <c r="E2878" s="4"/>
      <c r="F2878" s="3"/>
      <c r="G2878" s="3"/>
      <c r="H2878" s="3"/>
      <c r="I2878" s="3"/>
      <c r="J2878" s="3"/>
      <c r="K2878" s="3"/>
      <c r="L2878" s="5"/>
      <c r="M2878" s="4"/>
      <c r="N2878" s="5"/>
      <c r="O2878" s="5"/>
      <c r="P2878" s="4"/>
      <c r="Q2878" s="6"/>
      <c r="R2878" s="7"/>
      <c r="S2878" s="6"/>
      <c r="T2878" s="5"/>
      <c r="U2878" s="5"/>
      <c r="V2878" s="5"/>
      <c r="W2878" s="4"/>
    </row>
    <row r="2879" spans="1:23" x14ac:dyDescent="0.25">
      <c r="A2879" s="3"/>
      <c r="B2879" s="3"/>
      <c r="C2879" s="3"/>
      <c r="D2879" s="3"/>
      <c r="E2879" s="4"/>
      <c r="F2879" s="3"/>
      <c r="G2879" s="3"/>
      <c r="H2879" s="3"/>
      <c r="I2879" s="3"/>
      <c r="J2879" s="3"/>
      <c r="K2879" s="3"/>
      <c r="L2879" s="5"/>
      <c r="M2879" s="4"/>
      <c r="N2879" s="5"/>
      <c r="O2879" s="5"/>
      <c r="P2879" s="4"/>
      <c r="Q2879" s="6"/>
      <c r="R2879" s="7"/>
      <c r="S2879" s="6"/>
      <c r="T2879" s="5"/>
      <c r="U2879" s="5"/>
      <c r="V2879" s="5"/>
      <c r="W2879" s="4"/>
    </row>
    <row r="2880" spans="1:23" x14ac:dyDescent="0.25">
      <c r="A2880" s="3"/>
      <c r="B2880" s="3"/>
      <c r="C2880" s="3"/>
      <c r="D2880" s="3"/>
      <c r="E2880" s="4"/>
      <c r="F2880" s="3"/>
      <c r="G2880" s="3"/>
      <c r="H2880" s="3"/>
      <c r="I2880" s="3"/>
      <c r="J2880" s="3"/>
      <c r="K2880" s="3"/>
      <c r="L2880" s="5"/>
      <c r="M2880" s="4"/>
      <c r="N2880" s="5"/>
      <c r="O2880" s="5"/>
      <c r="P2880" s="4"/>
      <c r="Q2880" s="6"/>
      <c r="R2880" s="7"/>
      <c r="S2880" s="6"/>
      <c r="T2880" s="5"/>
      <c r="U2880" s="5"/>
      <c r="V2880" s="5"/>
      <c r="W2880" s="4"/>
    </row>
    <row r="2881" spans="1:23" x14ac:dyDescent="0.25">
      <c r="A2881" s="3"/>
      <c r="B2881" s="3"/>
      <c r="C2881" s="3"/>
      <c r="D2881" s="3"/>
      <c r="E2881" s="4"/>
      <c r="F2881" s="3"/>
      <c r="G2881" s="3"/>
      <c r="H2881" s="3"/>
      <c r="I2881" s="3"/>
      <c r="J2881" s="3"/>
      <c r="K2881" s="3"/>
      <c r="L2881" s="5"/>
      <c r="M2881" s="4"/>
      <c r="N2881" s="5"/>
      <c r="O2881" s="5"/>
      <c r="P2881" s="4"/>
      <c r="Q2881" s="6"/>
      <c r="R2881" s="7"/>
      <c r="S2881" s="6"/>
      <c r="T2881" s="5"/>
      <c r="U2881" s="5"/>
      <c r="V2881" s="5"/>
      <c r="W2881" s="4"/>
    </row>
    <row r="2882" spans="1:23" x14ac:dyDescent="0.25">
      <c r="A2882" s="3"/>
      <c r="B2882" s="3"/>
      <c r="C2882" s="3"/>
      <c r="D2882" s="3"/>
      <c r="E2882" s="4"/>
      <c r="F2882" s="3"/>
      <c r="G2882" s="3"/>
      <c r="H2882" s="3"/>
      <c r="I2882" s="3"/>
      <c r="J2882" s="3"/>
      <c r="K2882" s="3"/>
      <c r="L2882" s="5"/>
      <c r="M2882" s="4"/>
      <c r="N2882" s="5"/>
      <c r="O2882" s="5"/>
      <c r="P2882" s="4"/>
      <c r="Q2882" s="6"/>
      <c r="R2882" s="7"/>
      <c r="S2882" s="6"/>
      <c r="T2882" s="5"/>
      <c r="U2882" s="5"/>
      <c r="V2882" s="5"/>
      <c r="W2882" s="4"/>
    </row>
    <row r="2883" spans="1:23" x14ac:dyDescent="0.25">
      <c r="A2883" s="3"/>
      <c r="B2883" s="3"/>
      <c r="C2883" s="3"/>
      <c r="D2883" s="3"/>
      <c r="E2883" s="4"/>
      <c r="F2883" s="3"/>
      <c r="G2883" s="3"/>
      <c r="H2883" s="3"/>
      <c r="I2883" s="3"/>
      <c r="J2883" s="3"/>
      <c r="K2883" s="3"/>
      <c r="L2883" s="5"/>
      <c r="M2883" s="4"/>
      <c r="N2883" s="5"/>
      <c r="O2883" s="5"/>
      <c r="P2883" s="4"/>
      <c r="Q2883" s="6"/>
      <c r="R2883" s="7"/>
      <c r="S2883" s="6"/>
      <c r="T2883" s="5"/>
      <c r="U2883" s="5"/>
      <c r="V2883" s="5"/>
      <c r="W2883" s="4"/>
    </row>
    <row r="2884" spans="1:23" x14ac:dyDescent="0.25">
      <c r="A2884" s="3"/>
      <c r="B2884" s="3"/>
      <c r="C2884" s="3"/>
      <c r="D2884" s="3"/>
      <c r="E2884" s="4"/>
      <c r="F2884" s="3"/>
      <c r="G2884" s="3"/>
      <c r="H2884" s="3"/>
      <c r="I2884" s="3"/>
      <c r="J2884" s="3"/>
      <c r="K2884" s="3"/>
      <c r="L2884" s="5"/>
      <c r="M2884" s="4"/>
      <c r="N2884" s="5"/>
      <c r="O2884" s="5"/>
      <c r="P2884" s="4"/>
      <c r="Q2884" s="6"/>
      <c r="R2884" s="7"/>
      <c r="S2884" s="6"/>
      <c r="T2884" s="5"/>
      <c r="U2884" s="5"/>
      <c r="V2884" s="5"/>
      <c r="W2884" s="4"/>
    </row>
    <row r="2885" spans="1:23" x14ac:dyDescent="0.25">
      <c r="A2885" s="3"/>
      <c r="B2885" s="3"/>
      <c r="C2885" s="3"/>
      <c r="D2885" s="3"/>
      <c r="E2885" s="4"/>
      <c r="F2885" s="3"/>
      <c r="G2885" s="3"/>
      <c r="H2885" s="3"/>
      <c r="I2885" s="3"/>
      <c r="J2885" s="3"/>
      <c r="K2885" s="3"/>
      <c r="L2885" s="5"/>
      <c r="M2885" s="4"/>
      <c r="N2885" s="5"/>
      <c r="O2885" s="5"/>
      <c r="P2885" s="4"/>
      <c r="Q2885" s="6"/>
      <c r="R2885" s="7"/>
      <c r="S2885" s="6"/>
      <c r="T2885" s="5"/>
      <c r="U2885" s="5"/>
      <c r="V2885" s="5"/>
      <c r="W2885" s="4"/>
    </row>
    <row r="2886" spans="1:23" x14ac:dyDescent="0.25">
      <c r="A2886" s="3"/>
      <c r="B2886" s="3"/>
      <c r="C2886" s="3"/>
      <c r="D2886" s="3"/>
      <c r="E2886" s="4"/>
      <c r="F2886" s="3"/>
      <c r="G2886" s="3"/>
      <c r="H2886" s="3"/>
      <c r="I2886" s="3"/>
      <c r="J2886" s="3"/>
      <c r="K2886" s="3"/>
      <c r="L2886" s="5"/>
      <c r="M2886" s="4"/>
      <c r="N2886" s="5"/>
      <c r="O2886" s="5"/>
      <c r="P2886" s="4"/>
      <c r="Q2886" s="6"/>
      <c r="R2886" s="7"/>
      <c r="S2886" s="6"/>
      <c r="T2886" s="5"/>
      <c r="U2886" s="5"/>
      <c r="V2886" s="5"/>
      <c r="W2886" s="4"/>
    </row>
    <row r="2887" spans="1:23" x14ac:dyDescent="0.25">
      <c r="A2887" s="3"/>
      <c r="B2887" s="3"/>
      <c r="C2887" s="3"/>
      <c r="D2887" s="3"/>
      <c r="E2887" s="4"/>
      <c r="F2887" s="3"/>
      <c r="G2887" s="3"/>
      <c r="H2887" s="3"/>
      <c r="I2887" s="3"/>
      <c r="J2887" s="3"/>
      <c r="K2887" s="3"/>
      <c r="L2887" s="5"/>
      <c r="M2887" s="4"/>
      <c r="N2887" s="5"/>
      <c r="O2887" s="5"/>
      <c r="P2887" s="4"/>
      <c r="Q2887" s="6"/>
      <c r="R2887" s="7"/>
      <c r="S2887" s="6"/>
      <c r="T2887" s="5"/>
      <c r="U2887" s="5"/>
      <c r="V2887" s="5"/>
      <c r="W2887" s="4"/>
    </row>
    <row r="2888" spans="1:23" x14ac:dyDescent="0.25">
      <c r="A2888" s="3"/>
      <c r="B2888" s="3"/>
      <c r="C2888" s="3"/>
      <c r="D2888" s="3"/>
      <c r="E2888" s="4"/>
      <c r="F2888" s="3"/>
      <c r="G2888" s="3"/>
      <c r="H2888" s="3"/>
      <c r="I2888" s="3"/>
      <c r="J2888" s="3"/>
      <c r="K2888" s="3"/>
      <c r="L2888" s="5"/>
      <c r="M2888" s="4"/>
      <c r="N2888" s="5"/>
      <c r="O2888" s="5"/>
      <c r="P2888" s="4"/>
      <c r="Q2888" s="6"/>
      <c r="R2888" s="7"/>
      <c r="S2888" s="6"/>
      <c r="T2888" s="5"/>
      <c r="U2888" s="5"/>
      <c r="V2888" s="5"/>
      <c r="W2888" s="4"/>
    </row>
    <row r="2889" spans="1:23" x14ac:dyDescent="0.25">
      <c r="A2889" s="3"/>
      <c r="B2889" s="3"/>
      <c r="C2889" s="3"/>
      <c r="D2889" s="3"/>
      <c r="E2889" s="4"/>
      <c r="F2889" s="3"/>
      <c r="G2889" s="3"/>
      <c r="H2889" s="3"/>
      <c r="I2889" s="3"/>
      <c r="J2889" s="3"/>
      <c r="K2889" s="3"/>
      <c r="L2889" s="5"/>
      <c r="M2889" s="4"/>
      <c r="N2889" s="5"/>
      <c r="O2889" s="5"/>
      <c r="P2889" s="4"/>
      <c r="Q2889" s="6"/>
      <c r="R2889" s="7"/>
      <c r="S2889" s="6"/>
      <c r="T2889" s="5"/>
      <c r="U2889" s="5"/>
      <c r="V2889" s="5"/>
      <c r="W2889" s="4"/>
    </row>
    <row r="2890" spans="1:23" x14ac:dyDescent="0.25">
      <c r="A2890" s="3"/>
      <c r="B2890" s="3"/>
      <c r="C2890" s="3"/>
      <c r="D2890" s="3"/>
      <c r="E2890" s="4"/>
      <c r="F2890" s="3"/>
      <c r="G2890" s="3"/>
      <c r="H2890" s="3"/>
      <c r="I2890" s="3"/>
      <c r="J2890" s="3"/>
      <c r="K2890" s="3"/>
      <c r="L2890" s="5"/>
      <c r="M2890" s="4"/>
      <c r="N2890" s="5"/>
      <c r="O2890" s="5"/>
      <c r="P2890" s="4"/>
      <c r="Q2890" s="6"/>
      <c r="R2890" s="7"/>
      <c r="S2890" s="6"/>
      <c r="T2890" s="5"/>
      <c r="U2890" s="5"/>
      <c r="V2890" s="5"/>
      <c r="W2890" s="4"/>
    </row>
    <row r="2891" spans="1:23" x14ac:dyDescent="0.25">
      <c r="A2891" s="3"/>
      <c r="B2891" s="3"/>
      <c r="C2891" s="3"/>
      <c r="D2891" s="3"/>
      <c r="E2891" s="4"/>
      <c r="F2891" s="3"/>
      <c r="G2891" s="3"/>
      <c r="H2891" s="3"/>
      <c r="I2891" s="3"/>
      <c r="J2891" s="3"/>
      <c r="K2891" s="3"/>
      <c r="L2891" s="5"/>
      <c r="M2891" s="4"/>
      <c r="N2891" s="5"/>
      <c r="O2891" s="5"/>
      <c r="P2891" s="4"/>
      <c r="Q2891" s="6"/>
      <c r="R2891" s="7"/>
      <c r="S2891" s="6"/>
      <c r="T2891" s="5"/>
      <c r="U2891" s="5"/>
      <c r="V2891" s="5"/>
      <c r="W2891" s="4"/>
    </row>
    <row r="2892" spans="1:23" x14ac:dyDescent="0.25">
      <c r="A2892" s="3"/>
      <c r="B2892" s="3"/>
      <c r="C2892" s="3"/>
      <c r="D2892" s="3"/>
      <c r="E2892" s="4"/>
      <c r="F2892" s="3"/>
      <c r="G2892" s="3"/>
      <c r="H2892" s="3"/>
      <c r="I2892" s="3"/>
      <c r="J2892" s="3"/>
      <c r="K2892" s="3"/>
      <c r="L2892" s="5"/>
      <c r="M2892" s="4"/>
      <c r="N2892" s="5"/>
      <c r="O2892" s="5"/>
      <c r="P2892" s="4"/>
      <c r="Q2892" s="6"/>
      <c r="R2892" s="7"/>
      <c r="S2892" s="6"/>
      <c r="T2892" s="5"/>
      <c r="U2892" s="5"/>
      <c r="V2892" s="5"/>
      <c r="W2892" s="4"/>
    </row>
    <row r="2893" spans="1:23" x14ac:dyDescent="0.25">
      <c r="A2893" s="3"/>
      <c r="B2893" s="3"/>
      <c r="C2893" s="3"/>
      <c r="D2893" s="3"/>
      <c r="E2893" s="4"/>
      <c r="F2893" s="3"/>
      <c r="G2893" s="3"/>
      <c r="H2893" s="3"/>
      <c r="I2893" s="3"/>
      <c r="J2893" s="3"/>
      <c r="K2893" s="3"/>
      <c r="L2893" s="5"/>
      <c r="M2893" s="4"/>
      <c r="N2893" s="5"/>
      <c r="O2893" s="5"/>
      <c r="P2893" s="4"/>
      <c r="Q2893" s="6"/>
      <c r="R2893" s="7"/>
      <c r="S2893" s="6"/>
      <c r="T2893" s="5"/>
      <c r="U2893" s="5"/>
      <c r="V2893" s="5"/>
      <c r="W2893" s="4"/>
    </row>
    <row r="2894" spans="1:23" x14ac:dyDescent="0.25">
      <c r="A2894" s="3"/>
      <c r="B2894" s="3"/>
      <c r="C2894" s="3"/>
      <c r="D2894" s="3"/>
      <c r="E2894" s="4"/>
      <c r="F2894" s="3"/>
      <c r="G2894" s="3"/>
      <c r="H2894" s="3"/>
      <c r="I2894" s="3"/>
      <c r="J2894" s="3"/>
      <c r="K2894" s="3"/>
      <c r="L2894" s="5"/>
      <c r="M2894" s="4"/>
      <c r="N2894" s="5"/>
      <c r="O2894" s="5"/>
      <c r="P2894" s="4"/>
      <c r="Q2894" s="6"/>
      <c r="R2894" s="7"/>
      <c r="S2894" s="6"/>
      <c r="T2894" s="5"/>
      <c r="U2894" s="5"/>
      <c r="V2894" s="5"/>
      <c r="W2894" s="4"/>
    </row>
    <row r="2895" spans="1:23" x14ac:dyDescent="0.25">
      <c r="A2895" s="3"/>
      <c r="B2895" s="3"/>
      <c r="C2895" s="3"/>
      <c r="D2895" s="3"/>
      <c r="E2895" s="4"/>
      <c r="F2895" s="3"/>
      <c r="G2895" s="3"/>
      <c r="H2895" s="3"/>
      <c r="I2895" s="3"/>
      <c r="J2895" s="3"/>
      <c r="K2895" s="3"/>
      <c r="L2895" s="5"/>
      <c r="M2895" s="4"/>
      <c r="N2895" s="5"/>
      <c r="O2895" s="5"/>
      <c r="P2895" s="4"/>
      <c r="Q2895" s="6"/>
      <c r="R2895" s="7"/>
      <c r="S2895" s="6"/>
      <c r="T2895" s="5"/>
      <c r="U2895" s="5"/>
      <c r="V2895" s="5"/>
      <c r="W2895" s="4"/>
    </row>
    <row r="2896" spans="1:23" x14ac:dyDescent="0.25">
      <c r="A2896" s="3"/>
      <c r="B2896" s="3"/>
      <c r="C2896" s="3"/>
      <c r="D2896" s="3"/>
      <c r="E2896" s="4"/>
      <c r="F2896" s="3"/>
      <c r="G2896" s="3"/>
      <c r="H2896" s="3"/>
      <c r="I2896" s="3"/>
      <c r="J2896" s="3"/>
      <c r="K2896" s="3"/>
      <c r="L2896" s="5"/>
      <c r="M2896" s="4"/>
      <c r="N2896" s="5"/>
      <c r="O2896" s="5"/>
      <c r="P2896" s="4"/>
      <c r="Q2896" s="6"/>
      <c r="R2896" s="7"/>
      <c r="S2896" s="6"/>
      <c r="T2896" s="5"/>
      <c r="U2896" s="5"/>
      <c r="V2896" s="5"/>
      <c r="W2896" s="4"/>
    </row>
    <row r="2897" spans="1:23" x14ac:dyDescent="0.25">
      <c r="A2897" s="3"/>
      <c r="B2897" s="3"/>
      <c r="C2897" s="3"/>
      <c r="D2897" s="3"/>
      <c r="E2897" s="4"/>
      <c r="F2897" s="3"/>
      <c r="G2897" s="3"/>
      <c r="H2897" s="3"/>
      <c r="I2897" s="3"/>
      <c r="J2897" s="3"/>
      <c r="K2897" s="3"/>
      <c r="L2897" s="5"/>
      <c r="M2897" s="4"/>
      <c r="N2897" s="5"/>
      <c r="O2897" s="5"/>
      <c r="P2897" s="4"/>
      <c r="Q2897" s="6"/>
      <c r="R2897" s="7"/>
      <c r="S2897" s="6"/>
      <c r="T2897" s="5"/>
      <c r="U2897" s="5"/>
      <c r="V2897" s="5"/>
      <c r="W2897" s="4"/>
    </row>
    <row r="2898" spans="1:23" x14ac:dyDescent="0.25">
      <c r="A2898" s="3"/>
      <c r="B2898" s="3"/>
      <c r="C2898" s="3"/>
      <c r="D2898" s="3"/>
      <c r="E2898" s="4"/>
      <c r="F2898" s="3"/>
      <c r="G2898" s="3"/>
      <c r="H2898" s="3"/>
      <c r="I2898" s="3"/>
      <c r="J2898" s="3"/>
      <c r="K2898" s="3"/>
      <c r="L2898" s="5"/>
      <c r="M2898" s="4"/>
      <c r="N2898" s="5"/>
      <c r="O2898" s="5"/>
      <c r="P2898" s="4"/>
      <c r="Q2898" s="6"/>
      <c r="R2898" s="7"/>
      <c r="S2898" s="6"/>
      <c r="T2898" s="5"/>
      <c r="U2898" s="5"/>
      <c r="V2898" s="5"/>
      <c r="W2898" s="4"/>
    </row>
    <row r="2899" spans="1:23" x14ac:dyDescent="0.25">
      <c r="A2899" s="3"/>
      <c r="B2899" s="3"/>
      <c r="C2899" s="3"/>
      <c r="D2899" s="3"/>
      <c r="E2899" s="4"/>
      <c r="F2899" s="3"/>
      <c r="G2899" s="3"/>
      <c r="H2899" s="3"/>
      <c r="I2899" s="3"/>
      <c r="J2899" s="3"/>
      <c r="K2899" s="3"/>
      <c r="L2899" s="5"/>
      <c r="M2899" s="4"/>
      <c r="N2899" s="5"/>
      <c r="O2899" s="5"/>
      <c r="P2899" s="4"/>
      <c r="Q2899" s="6"/>
      <c r="R2899" s="7"/>
      <c r="S2899" s="6"/>
      <c r="T2899" s="5"/>
      <c r="U2899" s="5"/>
      <c r="V2899" s="5"/>
      <c r="W2899" s="4"/>
    </row>
    <row r="2900" spans="1:23" x14ac:dyDescent="0.25">
      <c r="A2900" s="3"/>
      <c r="B2900" s="3"/>
      <c r="C2900" s="3"/>
      <c r="D2900" s="3"/>
      <c r="E2900" s="4"/>
      <c r="F2900" s="3"/>
      <c r="G2900" s="3"/>
      <c r="H2900" s="3"/>
      <c r="I2900" s="3"/>
      <c r="J2900" s="3"/>
      <c r="K2900" s="3"/>
      <c r="L2900" s="5"/>
      <c r="M2900" s="4"/>
      <c r="N2900" s="5"/>
      <c r="O2900" s="5"/>
      <c r="P2900" s="4"/>
      <c r="Q2900" s="6"/>
      <c r="R2900" s="7"/>
      <c r="S2900" s="6"/>
      <c r="T2900" s="5"/>
      <c r="U2900" s="5"/>
      <c r="V2900" s="5"/>
      <c r="W2900" s="4"/>
    </row>
    <row r="2901" spans="1:23" x14ac:dyDescent="0.25">
      <c r="A2901" s="3"/>
      <c r="B2901" s="3"/>
      <c r="C2901" s="3"/>
      <c r="D2901" s="3"/>
      <c r="E2901" s="4"/>
      <c r="F2901" s="3"/>
      <c r="G2901" s="3"/>
      <c r="H2901" s="3"/>
      <c r="I2901" s="3"/>
      <c r="J2901" s="3"/>
      <c r="K2901" s="3"/>
      <c r="L2901" s="5"/>
      <c r="M2901" s="4"/>
      <c r="N2901" s="5"/>
      <c r="O2901" s="5"/>
      <c r="P2901" s="4"/>
      <c r="Q2901" s="6"/>
      <c r="R2901" s="7"/>
      <c r="S2901" s="6"/>
      <c r="T2901" s="5"/>
      <c r="U2901" s="5"/>
      <c r="V2901" s="5"/>
      <c r="W2901" s="4"/>
    </row>
    <row r="2902" spans="1:23" x14ac:dyDescent="0.25">
      <c r="A2902" s="3"/>
      <c r="B2902" s="3"/>
      <c r="C2902" s="3"/>
      <c r="D2902" s="3"/>
      <c r="E2902" s="4"/>
      <c r="F2902" s="3"/>
      <c r="G2902" s="3"/>
      <c r="H2902" s="3"/>
      <c r="I2902" s="3"/>
      <c r="J2902" s="3"/>
      <c r="K2902" s="3"/>
      <c r="L2902" s="5"/>
      <c r="M2902" s="4"/>
      <c r="N2902" s="5"/>
      <c r="O2902" s="5"/>
      <c r="P2902" s="4"/>
      <c r="Q2902" s="6"/>
      <c r="R2902" s="7"/>
      <c r="S2902" s="6"/>
      <c r="T2902" s="5"/>
      <c r="U2902" s="5"/>
      <c r="V2902" s="5"/>
      <c r="W2902" s="4"/>
    </row>
    <row r="2903" spans="1:23" x14ac:dyDescent="0.25">
      <c r="A2903" s="3"/>
      <c r="B2903" s="3"/>
      <c r="C2903" s="3"/>
      <c r="D2903" s="3"/>
      <c r="E2903" s="4"/>
      <c r="F2903" s="3"/>
      <c r="G2903" s="3"/>
      <c r="H2903" s="3"/>
      <c r="I2903" s="3"/>
      <c r="J2903" s="3"/>
      <c r="K2903" s="3"/>
      <c r="L2903" s="5"/>
      <c r="M2903" s="4"/>
      <c r="N2903" s="5"/>
      <c r="O2903" s="5"/>
      <c r="P2903" s="4"/>
      <c r="Q2903" s="6"/>
      <c r="R2903" s="7"/>
      <c r="S2903" s="6"/>
      <c r="T2903" s="5"/>
      <c r="U2903" s="5"/>
      <c r="V2903" s="5"/>
      <c r="W2903" s="4"/>
    </row>
    <row r="2904" spans="1:23" x14ac:dyDescent="0.25">
      <c r="A2904" s="3"/>
      <c r="B2904" s="3"/>
      <c r="C2904" s="3"/>
      <c r="D2904" s="3"/>
      <c r="E2904" s="4"/>
      <c r="F2904" s="3"/>
      <c r="G2904" s="3"/>
      <c r="H2904" s="3"/>
      <c r="I2904" s="3"/>
      <c r="J2904" s="3"/>
      <c r="K2904" s="3"/>
      <c r="L2904" s="5"/>
      <c r="M2904" s="4"/>
      <c r="N2904" s="5"/>
      <c r="O2904" s="5"/>
      <c r="P2904" s="4"/>
      <c r="Q2904" s="6"/>
      <c r="R2904" s="7"/>
      <c r="S2904" s="6"/>
      <c r="T2904" s="5"/>
      <c r="U2904" s="5"/>
      <c r="V2904" s="5"/>
      <c r="W2904" s="4"/>
    </row>
    <row r="2905" spans="1:23" x14ac:dyDescent="0.25">
      <c r="A2905" s="3"/>
      <c r="B2905" s="3"/>
      <c r="C2905" s="3"/>
      <c r="D2905" s="3"/>
      <c r="E2905" s="4"/>
      <c r="F2905" s="3"/>
      <c r="G2905" s="3"/>
      <c r="H2905" s="3"/>
      <c r="I2905" s="3"/>
      <c r="J2905" s="3"/>
      <c r="K2905" s="3"/>
      <c r="L2905" s="5"/>
      <c r="M2905" s="4"/>
      <c r="N2905" s="5"/>
      <c r="O2905" s="5"/>
      <c r="P2905" s="4"/>
      <c r="Q2905" s="6"/>
      <c r="R2905" s="7"/>
      <c r="S2905" s="6"/>
      <c r="T2905" s="5"/>
      <c r="U2905" s="5"/>
      <c r="V2905" s="5"/>
      <c r="W2905" s="4"/>
    </row>
    <row r="2906" spans="1:23" x14ac:dyDescent="0.25">
      <c r="A2906" s="3"/>
      <c r="B2906" s="3"/>
      <c r="C2906" s="3"/>
      <c r="D2906" s="3"/>
      <c r="E2906" s="4"/>
      <c r="F2906" s="3"/>
      <c r="G2906" s="3"/>
      <c r="H2906" s="3"/>
      <c r="I2906" s="3"/>
      <c r="J2906" s="3"/>
      <c r="K2906" s="3"/>
      <c r="L2906" s="5"/>
      <c r="M2906" s="4"/>
      <c r="N2906" s="5"/>
      <c r="O2906" s="5"/>
      <c r="P2906" s="4"/>
      <c r="Q2906" s="6"/>
      <c r="R2906" s="7"/>
      <c r="S2906" s="6"/>
      <c r="T2906" s="5"/>
      <c r="U2906" s="5"/>
      <c r="V2906" s="5"/>
      <c r="W2906" s="4"/>
    </row>
    <row r="2907" spans="1:23" x14ac:dyDescent="0.25">
      <c r="A2907" s="3"/>
      <c r="B2907" s="3"/>
      <c r="C2907" s="3"/>
      <c r="D2907" s="3"/>
      <c r="E2907" s="4"/>
      <c r="F2907" s="3"/>
      <c r="G2907" s="3"/>
      <c r="H2907" s="3"/>
      <c r="I2907" s="3"/>
      <c r="J2907" s="3"/>
      <c r="K2907" s="3"/>
      <c r="L2907" s="5"/>
      <c r="M2907" s="4"/>
      <c r="N2907" s="5"/>
      <c r="O2907" s="5"/>
      <c r="P2907" s="4"/>
      <c r="Q2907" s="6"/>
      <c r="R2907" s="7"/>
      <c r="S2907" s="6"/>
      <c r="T2907" s="5"/>
      <c r="U2907" s="5"/>
      <c r="V2907" s="5"/>
      <c r="W2907" s="4"/>
    </row>
    <row r="2908" spans="1:23" x14ac:dyDescent="0.25">
      <c r="A2908" s="3"/>
      <c r="B2908" s="3"/>
      <c r="C2908" s="3"/>
      <c r="D2908" s="3"/>
      <c r="E2908" s="4"/>
      <c r="F2908" s="3"/>
      <c r="G2908" s="3"/>
      <c r="H2908" s="3"/>
      <c r="I2908" s="3"/>
      <c r="J2908" s="3"/>
      <c r="K2908" s="3"/>
      <c r="L2908" s="5"/>
      <c r="M2908" s="4"/>
      <c r="N2908" s="5"/>
      <c r="O2908" s="5"/>
      <c r="P2908" s="4"/>
      <c r="Q2908" s="6"/>
      <c r="R2908" s="7"/>
      <c r="S2908" s="6"/>
      <c r="T2908" s="5"/>
      <c r="U2908" s="5"/>
      <c r="V2908" s="5"/>
      <c r="W2908" s="4"/>
    </row>
    <row r="2909" spans="1:23" x14ac:dyDescent="0.25">
      <c r="A2909" s="3"/>
      <c r="B2909" s="3"/>
      <c r="C2909" s="3"/>
      <c r="D2909" s="3"/>
      <c r="E2909" s="4"/>
      <c r="F2909" s="3"/>
      <c r="G2909" s="3"/>
      <c r="H2909" s="3"/>
      <c r="I2909" s="3"/>
      <c r="J2909" s="3"/>
      <c r="K2909" s="3"/>
      <c r="L2909" s="5"/>
      <c r="M2909" s="4"/>
      <c r="N2909" s="5"/>
      <c r="O2909" s="5"/>
      <c r="P2909" s="4"/>
      <c r="Q2909" s="6"/>
      <c r="R2909" s="7"/>
      <c r="S2909" s="6"/>
      <c r="T2909" s="5"/>
      <c r="U2909" s="5"/>
      <c r="V2909" s="5"/>
      <c r="W2909" s="4"/>
    </row>
    <row r="2910" spans="1:23" x14ac:dyDescent="0.25">
      <c r="A2910" s="3"/>
      <c r="B2910" s="3"/>
      <c r="C2910" s="3"/>
      <c r="D2910" s="3"/>
      <c r="E2910" s="4"/>
      <c r="F2910" s="3"/>
      <c r="G2910" s="3"/>
      <c r="H2910" s="3"/>
      <c r="I2910" s="3"/>
      <c r="J2910" s="3"/>
      <c r="K2910" s="3"/>
      <c r="L2910" s="5"/>
      <c r="M2910" s="4"/>
      <c r="N2910" s="5"/>
      <c r="O2910" s="5"/>
      <c r="P2910" s="4"/>
      <c r="Q2910" s="6"/>
      <c r="R2910" s="7"/>
      <c r="S2910" s="6"/>
      <c r="T2910" s="5"/>
      <c r="U2910" s="5"/>
      <c r="V2910" s="5"/>
      <c r="W2910" s="4"/>
    </row>
    <row r="2911" spans="1:23" x14ac:dyDescent="0.25">
      <c r="A2911" s="3"/>
      <c r="B2911" s="3"/>
      <c r="C2911" s="3"/>
      <c r="D2911" s="3"/>
      <c r="E2911" s="4"/>
      <c r="F2911" s="3"/>
      <c r="G2911" s="3"/>
      <c r="H2911" s="3"/>
      <c r="I2911" s="3"/>
      <c r="J2911" s="3"/>
      <c r="K2911" s="3"/>
      <c r="L2911" s="5"/>
      <c r="M2911" s="4"/>
      <c r="N2911" s="5"/>
      <c r="O2911" s="5"/>
      <c r="P2911" s="4"/>
      <c r="Q2911" s="6"/>
      <c r="R2911" s="7"/>
      <c r="S2911" s="6"/>
      <c r="T2911" s="5"/>
      <c r="U2911" s="5"/>
      <c r="V2911" s="5"/>
      <c r="W2911" s="4"/>
    </row>
    <row r="2912" spans="1:23" x14ac:dyDescent="0.25">
      <c r="A2912" s="3"/>
      <c r="B2912" s="3"/>
      <c r="C2912" s="3"/>
      <c r="D2912" s="3"/>
      <c r="E2912" s="4"/>
      <c r="F2912" s="3"/>
      <c r="G2912" s="3"/>
      <c r="H2912" s="3"/>
      <c r="I2912" s="3"/>
      <c r="J2912" s="3"/>
      <c r="K2912" s="3"/>
      <c r="L2912" s="5"/>
      <c r="M2912" s="4"/>
      <c r="N2912" s="5"/>
      <c r="O2912" s="5"/>
      <c r="P2912" s="4"/>
      <c r="Q2912" s="6"/>
      <c r="R2912" s="7"/>
      <c r="S2912" s="6"/>
      <c r="T2912" s="5"/>
      <c r="U2912" s="5"/>
      <c r="V2912" s="5"/>
      <c r="W2912" s="4"/>
    </row>
    <row r="2913" spans="1:23" x14ac:dyDescent="0.25">
      <c r="A2913" s="3"/>
      <c r="B2913" s="3"/>
      <c r="C2913" s="3"/>
      <c r="D2913" s="3"/>
      <c r="E2913" s="4"/>
      <c r="F2913" s="3"/>
      <c r="G2913" s="3"/>
      <c r="H2913" s="3"/>
      <c r="I2913" s="3"/>
      <c r="J2913" s="3"/>
      <c r="K2913" s="3"/>
      <c r="L2913" s="5"/>
      <c r="M2913" s="4"/>
      <c r="N2913" s="5"/>
      <c r="O2913" s="5"/>
      <c r="P2913" s="4"/>
      <c r="Q2913" s="6"/>
      <c r="R2913" s="7"/>
      <c r="S2913" s="6"/>
      <c r="T2913" s="5"/>
      <c r="U2913" s="5"/>
      <c r="V2913" s="5"/>
      <c r="W2913" s="4"/>
    </row>
    <row r="2914" spans="1:23" x14ac:dyDescent="0.25">
      <c r="A2914" s="3"/>
      <c r="B2914" s="3"/>
      <c r="C2914" s="3"/>
      <c r="D2914" s="3"/>
      <c r="E2914" s="4"/>
      <c r="F2914" s="3"/>
      <c r="G2914" s="3"/>
      <c r="H2914" s="3"/>
      <c r="I2914" s="3"/>
      <c r="J2914" s="3"/>
      <c r="K2914" s="3"/>
      <c r="L2914" s="5"/>
      <c r="M2914" s="4"/>
      <c r="N2914" s="5"/>
      <c r="O2914" s="5"/>
      <c r="P2914" s="4"/>
      <c r="Q2914" s="6"/>
      <c r="R2914" s="7"/>
      <c r="S2914" s="6"/>
      <c r="T2914" s="5"/>
      <c r="U2914" s="5"/>
      <c r="V2914" s="5"/>
      <c r="W2914" s="4"/>
    </row>
    <row r="2915" spans="1:23" x14ac:dyDescent="0.25">
      <c r="A2915" s="3"/>
      <c r="B2915" s="3"/>
      <c r="C2915" s="3"/>
      <c r="D2915" s="3"/>
      <c r="E2915" s="4"/>
      <c r="F2915" s="3"/>
      <c r="G2915" s="3"/>
      <c r="H2915" s="3"/>
      <c r="I2915" s="3"/>
      <c r="J2915" s="3"/>
      <c r="K2915" s="3"/>
      <c r="L2915" s="5"/>
      <c r="M2915" s="4"/>
      <c r="N2915" s="5"/>
      <c r="O2915" s="5"/>
      <c r="P2915" s="4"/>
      <c r="Q2915" s="6"/>
      <c r="R2915" s="7"/>
      <c r="S2915" s="6"/>
      <c r="T2915" s="5"/>
      <c r="U2915" s="5"/>
      <c r="V2915" s="5"/>
      <c r="W2915" s="4"/>
    </row>
    <row r="2916" spans="1:23" x14ac:dyDescent="0.25">
      <c r="A2916" s="3"/>
      <c r="B2916" s="3"/>
      <c r="C2916" s="3"/>
      <c r="D2916" s="3"/>
      <c r="E2916" s="4"/>
      <c r="F2916" s="3"/>
      <c r="G2916" s="3"/>
      <c r="H2916" s="3"/>
      <c r="I2916" s="3"/>
      <c r="J2916" s="3"/>
      <c r="K2916" s="3"/>
      <c r="L2916" s="5"/>
      <c r="M2916" s="4"/>
      <c r="N2916" s="5"/>
      <c r="O2916" s="5"/>
      <c r="P2916" s="4"/>
      <c r="Q2916" s="6"/>
      <c r="R2916" s="7"/>
      <c r="S2916" s="6"/>
      <c r="T2916" s="5"/>
      <c r="U2916" s="5"/>
      <c r="V2916" s="5"/>
      <c r="W2916" s="4"/>
    </row>
    <row r="2917" spans="1:23" x14ac:dyDescent="0.25">
      <c r="A2917" s="3"/>
      <c r="B2917" s="3"/>
      <c r="C2917" s="3"/>
      <c r="D2917" s="3"/>
      <c r="E2917" s="4"/>
      <c r="F2917" s="3"/>
      <c r="G2917" s="3"/>
      <c r="H2917" s="3"/>
      <c r="I2917" s="3"/>
      <c r="J2917" s="3"/>
      <c r="K2917" s="3"/>
      <c r="L2917" s="5"/>
      <c r="M2917" s="4"/>
      <c r="N2917" s="5"/>
      <c r="O2917" s="5"/>
      <c r="P2917" s="4"/>
      <c r="Q2917" s="6"/>
      <c r="R2917" s="7"/>
      <c r="S2917" s="6"/>
      <c r="T2917" s="5"/>
      <c r="U2917" s="5"/>
      <c r="V2917" s="5"/>
      <c r="W2917" s="4"/>
    </row>
    <row r="2918" spans="1:23" x14ac:dyDescent="0.25">
      <c r="A2918" s="3"/>
      <c r="B2918" s="3"/>
      <c r="C2918" s="3"/>
      <c r="D2918" s="3"/>
      <c r="E2918" s="4"/>
      <c r="F2918" s="3"/>
      <c r="G2918" s="3"/>
      <c r="H2918" s="3"/>
      <c r="I2918" s="3"/>
      <c r="J2918" s="3"/>
      <c r="K2918" s="3"/>
      <c r="L2918" s="5"/>
      <c r="M2918" s="4"/>
      <c r="N2918" s="5"/>
      <c r="O2918" s="5"/>
      <c r="P2918" s="4"/>
      <c r="Q2918" s="6"/>
      <c r="R2918" s="7"/>
      <c r="S2918" s="6"/>
      <c r="T2918" s="5"/>
      <c r="U2918" s="5"/>
      <c r="V2918" s="5"/>
      <c r="W2918" s="4"/>
    </row>
    <row r="2919" spans="1:23" x14ac:dyDescent="0.25">
      <c r="A2919" s="3"/>
      <c r="B2919" s="3"/>
      <c r="C2919" s="3"/>
      <c r="D2919" s="3"/>
      <c r="E2919" s="4"/>
      <c r="F2919" s="3"/>
      <c r="G2919" s="3"/>
      <c r="H2919" s="3"/>
      <c r="I2919" s="3"/>
      <c r="J2919" s="3"/>
      <c r="K2919" s="3"/>
      <c r="L2919" s="5"/>
      <c r="M2919" s="4"/>
      <c r="N2919" s="5"/>
      <c r="O2919" s="5"/>
      <c r="P2919" s="4"/>
      <c r="Q2919" s="6"/>
      <c r="R2919" s="7"/>
      <c r="S2919" s="6"/>
      <c r="T2919" s="5"/>
      <c r="U2919" s="5"/>
      <c r="V2919" s="5"/>
      <c r="W2919" s="4"/>
    </row>
    <row r="2920" spans="1:23" x14ac:dyDescent="0.25">
      <c r="A2920" s="3"/>
      <c r="B2920" s="3"/>
      <c r="C2920" s="3"/>
      <c r="D2920" s="3"/>
      <c r="E2920" s="4"/>
      <c r="F2920" s="3"/>
      <c r="G2920" s="3"/>
      <c r="H2920" s="3"/>
      <c r="I2920" s="3"/>
      <c r="J2920" s="3"/>
      <c r="K2920" s="3"/>
      <c r="L2920" s="5"/>
      <c r="M2920" s="4"/>
      <c r="N2920" s="5"/>
      <c r="O2920" s="5"/>
      <c r="P2920" s="4"/>
      <c r="Q2920" s="6"/>
      <c r="R2920" s="7"/>
      <c r="S2920" s="6"/>
      <c r="T2920" s="5"/>
      <c r="U2920" s="5"/>
      <c r="V2920" s="5"/>
      <c r="W2920" s="4"/>
    </row>
    <row r="2921" spans="1:23" x14ac:dyDescent="0.25">
      <c r="A2921" s="3"/>
      <c r="B2921" s="3"/>
      <c r="C2921" s="3"/>
      <c r="D2921" s="3"/>
      <c r="E2921" s="4"/>
      <c r="F2921" s="3"/>
      <c r="G2921" s="3"/>
      <c r="H2921" s="3"/>
      <c r="I2921" s="3"/>
      <c r="J2921" s="3"/>
      <c r="K2921" s="3"/>
      <c r="L2921" s="5"/>
      <c r="M2921" s="4"/>
      <c r="N2921" s="5"/>
      <c r="O2921" s="5"/>
      <c r="P2921" s="4"/>
      <c r="Q2921" s="6"/>
      <c r="R2921" s="7"/>
      <c r="S2921" s="6"/>
      <c r="T2921" s="5"/>
      <c r="U2921" s="5"/>
      <c r="V2921" s="5"/>
      <c r="W2921" s="4"/>
    </row>
    <row r="2922" spans="1:23" x14ac:dyDescent="0.25">
      <c r="A2922" s="3"/>
      <c r="B2922" s="3"/>
      <c r="C2922" s="3"/>
      <c r="D2922" s="3"/>
      <c r="E2922" s="4"/>
      <c r="F2922" s="3"/>
      <c r="G2922" s="3"/>
      <c r="H2922" s="3"/>
      <c r="I2922" s="3"/>
      <c r="J2922" s="3"/>
      <c r="K2922" s="3"/>
      <c r="L2922" s="5"/>
      <c r="M2922" s="4"/>
      <c r="N2922" s="5"/>
      <c r="O2922" s="5"/>
      <c r="P2922" s="4"/>
      <c r="Q2922" s="6"/>
      <c r="R2922" s="7"/>
      <c r="S2922" s="6"/>
      <c r="T2922" s="5"/>
      <c r="U2922" s="5"/>
      <c r="V2922" s="5"/>
      <c r="W2922" s="4"/>
    </row>
    <row r="2923" spans="1:23" x14ac:dyDescent="0.25">
      <c r="A2923" s="3"/>
      <c r="B2923" s="3"/>
      <c r="C2923" s="3"/>
      <c r="D2923" s="3"/>
      <c r="E2923" s="4"/>
      <c r="F2923" s="3"/>
      <c r="G2923" s="3"/>
      <c r="H2923" s="3"/>
      <c r="I2923" s="3"/>
      <c r="J2923" s="3"/>
      <c r="K2923" s="3"/>
      <c r="L2923" s="5"/>
      <c r="M2923" s="4"/>
      <c r="N2923" s="5"/>
      <c r="O2923" s="5"/>
      <c r="P2923" s="4"/>
      <c r="Q2923" s="6"/>
      <c r="R2923" s="7"/>
      <c r="S2923" s="6"/>
      <c r="T2923" s="5"/>
      <c r="U2923" s="5"/>
      <c r="V2923" s="5"/>
      <c r="W2923" s="4"/>
    </row>
    <row r="2924" spans="1:23" x14ac:dyDescent="0.25">
      <c r="A2924" s="3"/>
      <c r="B2924" s="3"/>
      <c r="C2924" s="3"/>
      <c r="D2924" s="3"/>
      <c r="E2924" s="4"/>
      <c r="F2924" s="3"/>
      <c r="G2924" s="3"/>
      <c r="H2924" s="3"/>
      <c r="I2924" s="3"/>
      <c r="J2924" s="3"/>
      <c r="K2924" s="3"/>
      <c r="L2924" s="5"/>
      <c r="M2924" s="4"/>
      <c r="N2924" s="5"/>
      <c r="O2924" s="5"/>
      <c r="P2924" s="4"/>
      <c r="Q2924" s="6"/>
      <c r="R2924" s="7"/>
      <c r="S2924" s="6"/>
      <c r="T2924" s="5"/>
      <c r="U2924" s="5"/>
      <c r="V2924" s="5"/>
      <c r="W2924" s="4"/>
    </row>
    <row r="2925" spans="1:23" x14ac:dyDescent="0.25">
      <c r="A2925" s="3"/>
      <c r="B2925" s="3"/>
      <c r="C2925" s="3"/>
      <c r="D2925" s="3"/>
      <c r="E2925" s="4"/>
      <c r="F2925" s="3"/>
      <c r="G2925" s="3"/>
      <c r="H2925" s="3"/>
      <c r="I2925" s="3"/>
      <c r="J2925" s="3"/>
      <c r="K2925" s="3"/>
      <c r="L2925" s="5"/>
      <c r="M2925" s="4"/>
      <c r="N2925" s="5"/>
      <c r="O2925" s="5"/>
      <c r="P2925" s="4"/>
      <c r="Q2925" s="6"/>
      <c r="R2925" s="7"/>
      <c r="S2925" s="6"/>
      <c r="T2925" s="5"/>
      <c r="U2925" s="5"/>
      <c r="V2925" s="5"/>
      <c r="W2925" s="4"/>
    </row>
    <row r="2926" spans="1:23" x14ac:dyDescent="0.25">
      <c r="A2926" s="3"/>
      <c r="B2926" s="3"/>
      <c r="C2926" s="3"/>
      <c r="D2926" s="3"/>
      <c r="E2926" s="4"/>
      <c r="F2926" s="3"/>
      <c r="G2926" s="3"/>
      <c r="H2926" s="3"/>
      <c r="I2926" s="3"/>
      <c r="J2926" s="3"/>
      <c r="K2926" s="3"/>
      <c r="L2926" s="5"/>
      <c r="M2926" s="4"/>
      <c r="N2926" s="5"/>
      <c r="O2926" s="5"/>
      <c r="P2926" s="4"/>
      <c r="Q2926" s="6"/>
      <c r="R2926" s="7"/>
      <c r="S2926" s="6"/>
      <c r="T2926" s="5"/>
      <c r="U2926" s="5"/>
      <c r="V2926" s="5"/>
      <c r="W2926" s="4"/>
    </row>
    <row r="2927" spans="1:23" x14ac:dyDescent="0.25">
      <c r="A2927" s="3"/>
      <c r="B2927" s="3"/>
      <c r="C2927" s="3"/>
      <c r="D2927" s="3"/>
      <c r="E2927" s="4"/>
      <c r="F2927" s="3"/>
      <c r="G2927" s="3"/>
      <c r="H2927" s="3"/>
      <c r="I2927" s="3"/>
      <c r="J2927" s="3"/>
      <c r="K2927" s="3"/>
      <c r="L2927" s="5"/>
      <c r="M2927" s="4"/>
      <c r="N2927" s="5"/>
      <c r="O2927" s="5"/>
      <c r="P2927" s="4"/>
      <c r="Q2927" s="6"/>
      <c r="R2927" s="7"/>
      <c r="S2927" s="6"/>
      <c r="T2927" s="5"/>
      <c r="U2927" s="5"/>
      <c r="V2927" s="5"/>
      <c r="W2927" s="4"/>
    </row>
    <row r="2928" spans="1:23" x14ac:dyDescent="0.25">
      <c r="A2928" s="3"/>
      <c r="B2928" s="3"/>
      <c r="C2928" s="3"/>
      <c r="D2928" s="3"/>
      <c r="E2928" s="4"/>
      <c r="F2928" s="3"/>
      <c r="G2928" s="3"/>
      <c r="H2928" s="3"/>
      <c r="I2928" s="3"/>
      <c r="J2928" s="3"/>
      <c r="K2928" s="3"/>
      <c r="L2928" s="5"/>
      <c r="M2928" s="4"/>
      <c r="N2928" s="5"/>
      <c r="O2928" s="5"/>
      <c r="P2928" s="4"/>
      <c r="Q2928" s="6"/>
      <c r="R2928" s="7"/>
      <c r="S2928" s="6"/>
      <c r="T2928" s="5"/>
      <c r="U2928" s="5"/>
      <c r="V2928" s="5"/>
      <c r="W2928" s="4"/>
    </row>
    <row r="2929" spans="1:23" x14ac:dyDescent="0.25">
      <c r="A2929" s="3"/>
      <c r="B2929" s="3"/>
      <c r="C2929" s="3"/>
      <c r="D2929" s="3"/>
      <c r="E2929" s="4"/>
      <c r="F2929" s="3"/>
      <c r="G2929" s="3"/>
      <c r="H2929" s="3"/>
      <c r="I2929" s="3"/>
      <c r="J2929" s="3"/>
      <c r="K2929" s="3"/>
      <c r="L2929" s="5"/>
      <c r="M2929" s="4"/>
      <c r="N2929" s="5"/>
      <c r="O2929" s="5"/>
      <c r="P2929" s="4"/>
      <c r="Q2929" s="6"/>
      <c r="R2929" s="7"/>
      <c r="S2929" s="6"/>
      <c r="T2929" s="5"/>
      <c r="U2929" s="5"/>
      <c r="V2929" s="5"/>
      <c r="W2929" s="4"/>
    </row>
    <row r="2930" spans="1:23" x14ac:dyDescent="0.25">
      <c r="A2930" s="3"/>
      <c r="B2930" s="3"/>
      <c r="C2930" s="3"/>
      <c r="D2930" s="3"/>
      <c r="E2930" s="4"/>
      <c r="F2930" s="3"/>
      <c r="G2930" s="3"/>
      <c r="H2930" s="3"/>
      <c r="I2930" s="3"/>
      <c r="J2930" s="3"/>
      <c r="K2930" s="3"/>
      <c r="L2930" s="5"/>
      <c r="M2930" s="4"/>
      <c r="N2930" s="5"/>
      <c r="O2930" s="5"/>
      <c r="P2930" s="4"/>
      <c r="Q2930" s="6"/>
      <c r="R2930" s="7"/>
      <c r="S2930" s="6"/>
      <c r="T2930" s="5"/>
      <c r="U2930" s="5"/>
      <c r="V2930" s="5"/>
      <c r="W2930" s="4"/>
    </row>
    <row r="2931" spans="1:23" x14ac:dyDescent="0.25">
      <c r="A2931" s="3"/>
      <c r="B2931" s="3"/>
      <c r="C2931" s="3"/>
      <c r="D2931" s="3"/>
      <c r="E2931" s="4"/>
      <c r="F2931" s="3"/>
      <c r="G2931" s="3"/>
      <c r="H2931" s="3"/>
      <c r="I2931" s="3"/>
      <c r="J2931" s="3"/>
      <c r="K2931" s="3"/>
      <c r="L2931" s="5"/>
      <c r="M2931" s="4"/>
      <c r="N2931" s="5"/>
      <c r="O2931" s="5"/>
      <c r="P2931" s="4"/>
      <c r="Q2931" s="6"/>
      <c r="R2931" s="7"/>
      <c r="S2931" s="6"/>
      <c r="T2931" s="5"/>
      <c r="U2931" s="5"/>
      <c r="V2931" s="5"/>
      <c r="W2931" s="4"/>
    </row>
    <row r="2932" spans="1:23" x14ac:dyDescent="0.25">
      <c r="A2932" s="3"/>
      <c r="B2932" s="3"/>
      <c r="C2932" s="3"/>
      <c r="D2932" s="3"/>
      <c r="E2932" s="4"/>
      <c r="F2932" s="3"/>
      <c r="G2932" s="3"/>
      <c r="H2932" s="3"/>
      <c r="I2932" s="3"/>
      <c r="J2932" s="3"/>
      <c r="K2932" s="3"/>
      <c r="L2932" s="5"/>
      <c r="M2932" s="4"/>
      <c r="N2932" s="5"/>
      <c r="O2932" s="5"/>
      <c r="P2932" s="4"/>
      <c r="Q2932" s="6"/>
      <c r="R2932" s="7"/>
      <c r="S2932" s="6"/>
      <c r="T2932" s="5"/>
      <c r="U2932" s="5"/>
      <c r="V2932" s="5"/>
      <c r="W2932" s="4"/>
    </row>
    <row r="2933" spans="1:23" x14ac:dyDescent="0.25">
      <c r="A2933" s="3"/>
      <c r="B2933" s="3"/>
      <c r="C2933" s="3"/>
      <c r="D2933" s="3"/>
      <c r="E2933" s="4"/>
      <c r="F2933" s="3"/>
      <c r="G2933" s="3"/>
      <c r="H2933" s="3"/>
      <c r="I2933" s="3"/>
      <c r="J2933" s="3"/>
      <c r="K2933" s="3"/>
      <c r="L2933" s="5"/>
      <c r="M2933" s="4"/>
      <c r="N2933" s="5"/>
      <c r="O2933" s="5"/>
      <c r="P2933" s="4"/>
      <c r="Q2933" s="6"/>
      <c r="R2933" s="7"/>
      <c r="S2933" s="6"/>
      <c r="T2933" s="5"/>
      <c r="U2933" s="5"/>
      <c r="V2933" s="5"/>
      <c r="W2933" s="4"/>
    </row>
    <row r="2934" spans="1:23" x14ac:dyDescent="0.25">
      <c r="A2934" s="3"/>
      <c r="B2934" s="3"/>
      <c r="C2934" s="3"/>
      <c r="D2934" s="3"/>
      <c r="E2934" s="4"/>
      <c r="F2934" s="3"/>
      <c r="G2934" s="3"/>
      <c r="H2934" s="3"/>
      <c r="I2934" s="3"/>
      <c r="J2934" s="3"/>
      <c r="K2934" s="3"/>
      <c r="L2934" s="5"/>
      <c r="M2934" s="4"/>
      <c r="N2934" s="5"/>
      <c r="O2934" s="5"/>
      <c r="P2934" s="4"/>
      <c r="Q2934" s="6"/>
      <c r="R2934" s="7"/>
      <c r="S2934" s="6"/>
      <c r="T2934" s="5"/>
      <c r="U2934" s="5"/>
      <c r="V2934" s="5"/>
      <c r="W2934" s="4"/>
    </row>
    <row r="2935" spans="1:23" x14ac:dyDescent="0.25">
      <c r="A2935" s="3"/>
      <c r="B2935" s="3"/>
      <c r="C2935" s="3"/>
      <c r="D2935" s="3"/>
      <c r="E2935" s="4"/>
      <c r="F2935" s="3"/>
      <c r="G2935" s="3"/>
      <c r="H2935" s="3"/>
      <c r="I2935" s="3"/>
      <c r="J2935" s="3"/>
      <c r="K2935" s="3"/>
      <c r="L2935" s="5"/>
      <c r="M2935" s="4"/>
      <c r="N2935" s="5"/>
      <c r="O2935" s="5"/>
      <c r="P2935" s="4"/>
      <c r="Q2935" s="6"/>
      <c r="R2935" s="7"/>
      <c r="S2935" s="6"/>
      <c r="T2935" s="5"/>
      <c r="U2935" s="5"/>
      <c r="V2935" s="5"/>
      <c r="W2935" s="4"/>
    </row>
    <row r="2936" spans="1:23" x14ac:dyDescent="0.25">
      <c r="A2936" s="3"/>
      <c r="B2936" s="3"/>
      <c r="C2936" s="3"/>
      <c r="D2936" s="3"/>
      <c r="E2936" s="4"/>
      <c r="F2936" s="3"/>
      <c r="G2936" s="3"/>
      <c r="H2936" s="3"/>
      <c r="I2936" s="3"/>
      <c r="J2936" s="3"/>
      <c r="K2936" s="3"/>
      <c r="L2936" s="5"/>
      <c r="M2936" s="4"/>
      <c r="N2936" s="5"/>
      <c r="O2936" s="5"/>
      <c r="P2936" s="4"/>
      <c r="Q2936" s="6"/>
      <c r="R2936" s="7"/>
      <c r="S2936" s="6"/>
      <c r="T2936" s="5"/>
      <c r="U2936" s="5"/>
      <c r="V2936" s="5"/>
      <c r="W2936" s="4"/>
    </row>
    <row r="2937" spans="1:23" x14ac:dyDescent="0.25">
      <c r="A2937" s="3"/>
      <c r="B2937" s="3"/>
      <c r="C2937" s="3"/>
      <c r="D2937" s="3"/>
      <c r="E2937" s="4"/>
      <c r="F2937" s="3"/>
      <c r="G2937" s="3"/>
      <c r="H2937" s="3"/>
      <c r="I2937" s="3"/>
      <c r="J2937" s="3"/>
      <c r="K2937" s="3"/>
      <c r="L2937" s="5"/>
      <c r="M2937" s="4"/>
      <c r="N2937" s="5"/>
      <c r="O2937" s="5"/>
      <c r="P2937" s="4"/>
      <c r="Q2937" s="6"/>
      <c r="R2937" s="7"/>
      <c r="S2937" s="6"/>
      <c r="T2937" s="5"/>
      <c r="U2937" s="5"/>
      <c r="V2937" s="5"/>
      <c r="W2937" s="4"/>
    </row>
    <row r="2938" spans="1:23" x14ac:dyDescent="0.25">
      <c r="A2938" s="3"/>
      <c r="B2938" s="3"/>
      <c r="C2938" s="3"/>
      <c r="D2938" s="3"/>
      <c r="E2938" s="4"/>
      <c r="F2938" s="3"/>
      <c r="G2938" s="3"/>
      <c r="H2938" s="3"/>
      <c r="I2938" s="3"/>
      <c r="J2938" s="3"/>
      <c r="K2938" s="3"/>
      <c r="L2938" s="5"/>
      <c r="M2938" s="4"/>
      <c r="N2938" s="5"/>
      <c r="O2938" s="5"/>
      <c r="P2938" s="4"/>
      <c r="Q2938" s="6"/>
      <c r="R2938" s="7"/>
      <c r="S2938" s="6"/>
      <c r="T2938" s="5"/>
      <c r="U2938" s="5"/>
      <c r="V2938" s="5"/>
      <c r="W2938" s="4"/>
    </row>
    <row r="2939" spans="1:23" x14ac:dyDescent="0.25">
      <c r="A2939" s="3"/>
      <c r="B2939" s="3"/>
      <c r="C2939" s="3"/>
      <c r="D2939" s="3"/>
      <c r="E2939" s="4"/>
      <c r="F2939" s="3"/>
      <c r="G2939" s="3"/>
      <c r="H2939" s="3"/>
      <c r="I2939" s="3"/>
      <c r="J2939" s="3"/>
      <c r="K2939" s="3"/>
      <c r="L2939" s="5"/>
      <c r="M2939" s="4"/>
      <c r="N2939" s="5"/>
      <c r="O2939" s="5"/>
      <c r="P2939" s="4"/>
      <c r="Q2939" s="6"/>
      <c r="R2939" s="7"/>
      <c r="S2939" s="6"/>
      <c r="T2939" s="5"/>
      <c r="U2939" s="5"/>
      <c r="V2939" s="5"/>
      <c r="W2939" s="4"/>
    </row>
    <row r="2940" spans="1:23" x14ac:dyDescent="0.25">
      <c r="A2940" s="3"/>
      <c r="B2940" s="3"/>
      <c r="C2940" s="3"/>
      <c r="D2940" s="3"/>
      <c r="E2940" s="4"/>
      <c r="F2940" s="3"/>
      <c r="G2940" s="3"/>
      <c r="H2940" s="3"/>
      <c r="I2940" s="3"/>
      <c r="J2940" s="3"/>
      <c r="K2940" s="3"/>
      <c r="L2940" s="5"/>
      <c r="M2940" s="4"/>
      <c r="N2940" s="5"/>
      <c r="O2940" s="5"/>
      <c r="P2940" s="4"/>
      <c r="Q2940" s="6"/>
      <c r="R2940" s="7"/>
      <c r="S2940" s="6"/>
      <c r="T2940" s="5"/>
      <c r="U2940" s="5"/>
      <c r="V2940" s="5"/>
      <c r="W2940" s="4"/>
    </row>
    <row r="2941" spans="1:23" x14ac:dyDescent="0.25">
      <c r="A2941" s="3"/>
      <c r="B2941" s="3"/>
      <c r="C2941" s="3"/>
      <c r="D2941" s="3"/>
      <c r="E2941" s="4"/>
      <c r="F2941" s="3"/>
      <c r="G2941" s="3"/>
      <c r="H2941" s="3"/>
      <c r="I2941" s="3"/>
      <c r="J2941" s="3"/>
      <c r="K2941" s="3"/>
      <c r="L2941" s="5"/>
      <c r="M2941" s="4"/>
      <c r="N2941" s="5"/>
      <c r="O2941" s="5"/>
      <c r="P2941" s="4"/>
      <c r="Q2941" s="6"/>
      <c r="R2941" s="7"/>
      <c r="S2941" s="6"/>
      <c r="T2941" s="5"/>
      <c r="U2941" s="5"/>
      <c r="V2941" s="5"/>
      <c r="W2941" s="4"/>
    </row>
    <row r="2942" spans="1:23" x14ac:dyDescent="0.25">
      <c r="A2942" s="3"/>
      <c r="B2942" s="3"/>
      <c r="C2942" s="3"/>
      <c r="D2942" s="3"/>
      <c r="E2942" s="4"/>
      <c r="F2942" s="3"/>
      <c r="G2942" s="3"/>
      <c r="H2942" s="3"/>
      <c r="I2942" s="3"/>
      <c r="J2942" s="3"/>
      <c r="K2942" s="3"/>
      <c r="L2942" s="5"/>
      <c r="M2942" s="4"/>
      <c r="N2942" s="5"/>
      <c r="O2942" s="5"/>
      <c r="P2942" s="4"/>
      <c r="Q2942" s="6"/>
      <c r="R2942" s="7"/>
      <c r="S2942" s="6"/>
      <c r="T2942" s="5"/>
      <c r="U2942" s="5"/>
      <c r="V2942" s="5"/>
      <c r="W2942" s="4"/>
    </row>
    <row r="2943" spans="1:23" x14ac:dyDescent="0.25">
      <c r="A2943" s="3"/>
      <c r="B2943" s="3"/>
      <c r="C2943" s="3"/>
      <c r="D2943" s="3"/>
      <c r="E2943" s="4"/>
      <c r="F2943" s="3"/>
      <c r="G2943" s="3"/>
      <c r="H2943" s="3"/>
      <c r="I2943" s="3"/>
      <c r="J2943" s="3"/>
      <c r="K2943" s="3"/>
      <c r="L2943" s="5"/>
      <c r="M2943" s="4"/>
      <c r="N2943" s="5"/>
      <c r="O2943" s="5"/>
      <c r="P2943" s="4"/>
      <c r="Q2943" s="6"/>
      <c r="R2943" s="7"/>
      <c r="S2943" s="6"/>
      <c r="T2943" s="5"/>
      <c r="U2943" s="5"/>
      <c r="V2943" s="5"/>
      <c r="W2943" s="4"/>
    </row>
    <row r="2944" spans="1:23" x14ac:dyDescent="0.25">
      <c r="A2944" s="3"/>
      <c r="B2944" s="3"/>
      <c r="C2944" s="3"/>
      <c r="D2944" s="3"/>
      <c r="E2944" s="4"/>
      <c r="F2944" s="3"/>
      <c r="G2944" s="3"/>
      <c r="H2944" s="3"/>
      <c r="I2944" s="3"/>
      <c r="J2944" s="3"/>
      <c r="K2944" s="3"/>
      <c r="L2944" s="5"/>
      <c r="M2944" s="4"/>
      <c r="N2944" s="5"/>
      <c r="O2944" s="5"/>
      <c r="P2944" s="4"/>
      <c r="Q2944" s="6"/>
      <c r="R2944" s="7"/>
      <c r="S2944" s="6"/>
      <c r="T2944" s="5"/>
      <c r="U2944" s="5"/>
      <c r="V2944" s="5"/>
      <c r="W2944" s="4"/>
    </row>
    <row r="2945" spans="1:23" x14ac:dyDescent="0.25">
      <c r="A2945" s="3"/>
      <c r="B2945" s="3"/>
      <c r="C2945" s="3"/>
      <c r="D2945" s="3"/>
      <c r="E2945" s="4"/>
      <c r="F2945" s="3"/>
      <c r="G2945" s="3"/>
      <c r="H2945" s="3"/>
      <c r="I2945" s="3"/>
      <c r="J2945" s="3"/>
      <c r="K2945" s="3"/>
      <c r="L2945" s="5"/>
      <c r="M2945" s="4"/>
      <c r="N2945" s="5"/>
      <c r="O2945" s="5"/>
      <c r="P2945" s="4"/>
      <c r="Q2945" s="6"/>
      <c r="R2945" s="7"/>
      <c r="S2945" s="6"/>
      <c r="T2945" s="5"/>
      <c r="U2945" s="5"/>
      <c r="V2945" s="5"/>
      <c r="W2945" s="4"/>
    </row>
    <row r="2946" spans="1:23" x14ac:dyDescent="0.25">
      <c r="A2946" s="3"/>
      <c r="B2946" s="3"/>
      <c r="C2946" s="3"/>
      <c r="D2946" s="3"/>
      <c r="E2946" s="4"/>
      <c r="F2946" s="3"/>
      <c r="G2946" s="3"/>
      <c r="H2946" s="3"/>
      <c r="I2946" s="3"/>
      <c r="J2946" s="3"/>
      <c r="K2946" s="3"/>
      <c r="L2946" s="5"/>
      <c r="M2946" s="4"/>
      <c r="N2946" s="5"/>
      <c r="O2946" s="5"/>
      <c r="P2946" s="4"/>
      <c r="Q2946" s="6"/>
      <c r="R2946" s="7"/>
      <c r="S2946" s="6"/>
      <c r="T2946" s="5"/>
      <c r="U2946" s="5"/>
      <c r="V2946" s="5"/>
      <c r="W2946" s="4"/>
    </row>
    <row r="2947" spans="1:23" x14ac:dyDescent="0.25">
      <c r="A2947" s="3"/>
      <c r="B2947" s="3"/>
      <c r="C2947" s="3"/>
      <c r="D2947" s="3"/>
      <c r="E2947" s="4"/>
      <c r="F2947" s="3"/>
      <c r="G2947" s="3"/>
      <c r="H2947" s="3"/>
      <c r="I2947" s="3"/>
      <c r="J2947" s="3"/>
      <c r="K2947" s="3"/>
      <c r="L2947" s="5"/>
      <c r="M2947" s="4"/>
      <c r="N2947" s="5"/>
      <c r="O2947" s="5"/>
      <c r="P2947" s="4"/>
      <c r="Q2947" s="6"/>
      <c r="R2947" s="7"/>
      <c r="S2947" s="6"/>
      <c r="T2947" s="5"/>
      <c r="U2947" s="5"/>
      <c r="V2947" s="5"/>
      <c r="W2947" s="4"/>
    </row>
    <row r="2948" spans="1:23" x14ac:dyDescent="0.25">
      <c r="A2948" s="3"/>
      <c r="B2948" s="3"/>
      <c r="C2948" s="3"/>
      <c r="D2948" s="3"/>
      <c r="E2948" s="4"/>
      <c r="F2948" s="3"/>
      <c r="G2948" s="3"/>
      <c r="H2948" s="3"/>
      <c r="I2948" s="3"/>
      <c r="J2948" s="3"/>
      <c r="K2948" s="3"/>
      <c r="L2948" s="5"/>
      <c r="M2948" s="4"/>
      <c r="N2948" s="5"/>
      <c r="O2948" s="5"/>
      <c r="P2948" s="4"/>
      <c r="Q2948" s="6"/>
      <c r="R2948" s="7"/>
      <c r="S2948" s="6"/>
      <c r="T2948" s="5"/>
      <c r="U2948" s="5"/>
      <c r="V2948" s="5"/>
      <c r="W2948" s="4"/>
    </row>
    <row r="2949" spans="1:23" x14ac:dyDescent="0.25">
      <c r="A2949" s="3"/>
      <c r="B2949" s="3"/>
      <c r="C2949" s="3"/>
      <c r="D2949" s="3"/>
      <c r="E2949" s="4"/>
      <c r="F2949" s="3"/>
      <c r="G2949" s="3"/>
      <c r="H2949" s="3"/>
      <c r="I2949" s="3"/>
      <c r="J2949" s="3"/>
      <c r="K2949" s="3"/>
      <c r="L2949" s="5"/>
      <c r="M2949" s="4"/>
      <c r="N2949" s="5"/>
      <c r="O2949" s="5"/>
      <c r="P2949" s="4"/>
      <c r="Q2949" s="6"/>
      <c r="R2949" s="7"/>
      <c r="S2949" s="6"/>
      <c r="T2949" s="5"/>
      <c r="U2949" s="5"/>
      <c r="V2949" s="5"/>
      <c r="W2949" s="4"/>
    </row>
    <row r="2950" spans="1:23" x14ac:dyDescent="0.25">
      <c r="A2950" s="3"/>
      <c r="B2950" s="3"/>
      <c r="C2950" s="3"/>
      <c r="D2950" s="3"/>
      <c r="E2950" s="4"/>
      <c r="F2950" s="3"/>
      <c r="G2950" s="3"/>
      <c r="H2950" s="3"/>
      <c r="I2950" s="3"/>
      <c r="J2950" s="3"/>
      <c r="K2950" s="3"/>
      <c r="L2950" s="5"/>
      <c r="M2950" s="4"/>
      <c r="N2950" s="5"/>
      <c r="O2950" s="5"/>
      <c r="P2950" s="4"/>
      <c r="Q2950" s="6"/>
      <c r="R2950" s="7"/>
      <c r="S2950" s="6"/>
      <c r="T2950" s="5"/>
      <c r="U2950" s="5"/>
      <c r="V2950" s="5"/>
      <c r="W2950" s="4"/>
    </row>
    <row r="2951" spans="1:23" x14ac:dyDescent="0.25">
      <c r="A2951" s="3"/>
      <c r="B2951" s="3"/>
      <c r="C2951" s="3"/>
      <c r="D2951" s="3"/>
      <c r="E2951" s="4"/>
      <c r="F2951" s="3"/>
      <c r="G2951" s="3"/>
      <c r="H2951" s="3"/>
      <c r="I2951" s="3"/>
      <c r="J2951" s="3"/>
      <c r="K2951" s="3"/>
      <c r="L2951" s="5"/>
      <c r="M2951" s="4"/>
      <c r="N2951" s="5"/>
      <c r="O2951" s="5"/>
      <c r="P2951" s="4"/>
      <c r="Q2951" s="6"/>
      <c r="R2951" s="7"/>
      <c r="S2951" s="6"/>
      <c r="T2951" s="5"/>
      <c r="U2951" s="5"/>
      <c r="V2951" s="5"/>
      <c r="W2951" s="4"/>
    </row>
    <row r="2952" spans="1:23" x14ac:dyDescent="0.25">
      <c r="A2952" s="3"/>
      <c r="B2952" s="3"/>
      <c r="C2952" s="3"/>
      <c r="D2952" s="3"/>
      <c r="E2952" s="4"/>
      <c r="F2952" s="3"/>
      <c r="G2952" s="3"/>
      <c r="H2952" s="3"/>
      <c r="I2952" s="3"/>
      <c r="J2952" s="3"/>
      <c r="K2952" s="3"/>
      <c r="L2952" s="5"/>
      <c r="M2952" s="4"/>
      <c r="N2952" s="5"/>
      <c r="O2952" s="5"/>
      <c r="P2952" s="4"/>
      <c r="Q2952" s="6"/>
      <c r="R2952" s="7"/>
      <c r="S2952" s="6"/>
      <c r="T2952" s="5"/>
      <c r="U2952" s="5"/>
      <c r="V2952" s="5"/>
      <c r="W2952" s="4"/>
    </row>
    <row r="2953" spans="1:23" x14ac:dyDescent="0.25">
      <c r="A2953" s="3"/>
      <c r="B2953" s="3"/>
      <c r="C2953" s="3"/>
      <c r="D2953" s="3"/>
      <c r="E2953" s="4"/>
      <c r="F2953" s="3"/>
      <c r="G2953" s="3"/>
      <c r="H2953" s="3"/>
      <c r="I2953" s="3"/>
      <c r="J2953" s="3"/>
      <c r="K2953" s="3"/>
      <c r="L2953" s="5"/>
      <c r="M2953" s="4"/>
      <c r="N2953" s="5"/>
      <c r="O2953" s="5"/>
      <c r="P2953" s="4"/>
      <c r="Q2953" s="6"/>
      <c r="R2953" s="7"/>
      <c r="S2953" s="6"/>
      <c r="T2953" s="5"/>
      <c r="U2953" s="5"/>
      <c r="V2953" s="5"/>
      <c r="W2953" s="4"/>
    </row>
    <row r="2954" spans="1:23" x14ac:dyDescent="0.25">
      <c r="A2954" s="3"/>
      <c r="B2954" s="3"/>
      <c r="C2954" s="3"/>
      <c r="D2954" s="3"/>
      <c r="E2954" s="4"/>
      <c r="F2954" s="3"/>
      <c r="G2954" s="3"/>
      <c r="H2954" s="3"/>
      <c r="I2954" s="3"/>
      <c r="J2954" s="3"/>
      <c r="K2954" s="3"/>
      <c r="L2954" s="5"/>
      <c r="M2954" s="4"/>
      <c r="N2954" s="5"/>
      <c r="O2954" s="5"/>
      <c r="P2954" s="4"/>
      <c r="Q2954" s="6"/>
      <c r="R2954" s="7"/>
      <c r="S2954" s="6"/>
      <c r="T2954" s="5"/>
      <c r="U2954" s="5"/>
      <c r="V2954" s="5"/>
      <c r="W2954" s="4"/>
    </row>
    <row r="2955" spans="1:23" x14ac:dyDescent="0.25">
      <c r="A2955" s="3"/>
      <c r="B2955" s="3"/>
      <c r="C2955" s="3"/>
      <c r="D2955" s="3"/>
      <c r="E2955" s="4"/>
      <c r="F2955" s="3"/>
      <c r="G2955" s="3"/>
      <c r="H2955" s="3"/>
      <c r="I2955" s="3"/>
      <c r="J2955" s="3"/>
      <c r="K2955" s="3"/>
      <c r="L2955" s="5"/>
      <c r="M2955" s="4"/>
      <c r="N2955" s="5"/>
      <c r="O2955" s="5"/>
      <c r="P2955" s="4"/>
      <c r="Q2955" s="6"/>
      <c r="R2955" s="7"/>
      <c r="S2955" s="6"/>
      <c r="T2955" s="5"/>
      <c r="U2955" s="5"/>
      <c r="V2955" s="5"/>
      <c r="W2955" s="4"/>
    </row>
    <row r="2956" spans="1:23" x14ac:dyDescent="0.25">
      <c r="A2956" s="3"/>
      <c r="B2956" s="3"/>
      <c r="C2956" s="3"/>
      <c r="D2956" s="3"/>
      <c r="E2956" s="4"/>
      <c r="F2956" s="3"/>
      <c r="G2956" s="3"/>
      <c r="H2956" s="3"/>
      <c r="I2956" s="3"/>
      <c r="J2956" s="3"/>
      <c r="K2956" s="3"/>
      <c r="L2956" s="5"/>
      <c r="M2956" s="4"/>
      <c r="N2956" s="5"/>
      <c r="O2956" s="5"/>
      <c r="P2956" s="4"/>
      <c r="Q2956" s="6"/>
      <c r="R2956" s="7"/>
      <c r="S2956" s="6"/>
      <c r="T2956" s="5"/>
      <c r="U2956" s="5"/>
      <c r="V2956" s="5"/>
      <c r="W2956" s="4"/>
    </row>
    <row r="2957" spans="1:23" x14ac:dyDescent="0.25">
      <c r="A2957" s="3"/>
      <c r="B2957" s="3"/>
      <c r="C2957" s="3"/>
      <c r="D2957" s="3"/>
      <c r="E2957" s="4"/>
      <c r="F2957" s="3"/>
      <c r="G2957" s="3"/>
      <c r="H2957" s="3"/>
      <c r="I2957" s="3"/>
      <c r="J2957" s="3"/>
      <c r="K2957" s="3"/>
      <c r="L2957" s="5"/>
      <c r="M2957" s="4"/>
      <c r="N2957" s="5"/>
      <c r="O2957" s="5"/>
      <c r="P2957" s="4"/>
      <c r="Q2957" s="6"/>
      <c r="R2957" s="7"/>
      <c r="S2957" s="6"/>
      <c r="T2957" s="5"/>
      <c r="U2957" s="5"/>
      <c r="V2957" s="5"/>
      <c r="W2957" s="4"/>
    </row>
    <row r="2958" spans="1:23" x14ac:dyDescent="0.25">
      <c r="A2958" s="3"/>
      <c r="B2958" s="3"/>
      <c r="C2958" s="3"/>
      <c r="D2958" s="3"/>
      <c r="E2958" s="4"/>
      <c r="F2958" s="3"/>
      <c r="G2958" s="3"/>
      <c r="H2958" s="3"/>
      <c r="I2958" s="3"/>
      <c r="J2958" s="3"/>
      <c r="K2958" s="3"/>
      <c r="L2958" s="5"/>
      <c r="M2958" s="4"/>
      <c r="N2958" s="5"/>
      <c r="O2958" s="5"/>
      <c r="P2958" s="4"/>
      <c r="Q2958" s="6"/>
      <c r="R2958" s="7"/>
      <c r="S2958" s="6"/>
      <c r="T2958" s="5"/>
      <c r="U2958" s="5"/>
      <c r="V2958" s="5"/>
      <c r="W2958" s="4"/>
    </row>
    <row r="2959" spans="1:23" x14ac:dyDescent="0.25">
      <c r="A2959" s="3"/>
      <c r="B2959" s="3"/>
      <c r="C2959" s="3"/>
      <c r="D2959" s="3"/>
      <c r="E2959" s="4"/>
      <c r="F2959" s="3"/>
      <c r="G2959" s="3"/>
      <c r="H2959" s="3"/>
      <c r="I2959" s="3"/>
      <c r="J2959" s="3"/>
      <c r="K2959" s="3"/>
      <c r="L2959" s="5"/>
      <c r="M2959" s="4"/>
      <c r="N2959" s="5"/>
      <c r="O2959" s="5"/>
      <c r="P2959" s="4"/>
      <c r="Q2959" s="6"/>
      <c r="R2959" s="7"/>
      <c r="S2959" s="6"/>
      <c r="T2959" s="5"/>
      <c r="U2959" s="5"/>
      <c r="V2959" s="5"/>
      <c r="W2959" s="4"/>
    </row>
    <row r="2960" spans="1:23" x14ac:dyDescent="0.25">
      <c r="A2960" s="3"/>
      <c r="B2960" s="3"/>
      <c r="C2960" s="3"/>
      <c r="D2960" s="3"/>
      <c r="E2960" s="4"/>
      <c r="F2960" s="3"/>
      <c r="G2960" s="3"/>
      <c r="H2960" s="3"/>
      <c r="I2960" s="3"/>
      <c r="J2960" s="3"/>
      <c r="K2960" s="3"/>
      <c r="L2960" s="5"/>
      <c r="M2960" s="4"/>
      <c r="N2960" s="5"/>
      <c r="O2960" s="5"/>
      <c r="P2960" s="4"/>
      <c r="Q2960" s="6"/>
      <c r="R2960" s="7"/>
      <c r="S2960" s="6"/>
      <c r="T2960" s="5"/>
      <c r="U2960" s="5"/>
      <c r="V2960" s="5"/>
      <c r="W2960" s="4"/>
    </row>
    <row r="2961" spans="1:23" x14ac:dyDescent="0.25">
      <c r="A2961" s="3"/>
      <c r="B2961" s="3"/>
      <c r="C2961" s="3"/>
      <c r="D2961" s="3"/>
      <c r="E2961" s="4"/>
      <c r="F2961" s="3"/>
      <c r="G2961" s="3"/>
      <c r="H2961" s="3"/>
      <c r="I2961" s="3"/>
      <c r="J2961" s="3"/>
      <c r="K2961" s="3"/>
      <c r="L2961" s="5"/>
      <c r="M2961" s="4"/>
      <c r="N2961" s="5"/>
      <c r="O2961" s="5"/>
      <c r="P2961" s="4"/>
      <c r="Q2961" s="6"/>
      <c r="R2961" s="7"/>
      <c r="S2961" s="6"/>
      <c r="T2961" s="5"/>
      <c r="U2961" s="5"/>
      <c r="V2961" s="5"/>
      <c r="W2961" s="4"/>
    </row>
    <row r="2962" spans="1:23" x14ac:dyDescent="0.25">
      <c r="A2962" s="3"/>
      <c r="B2962" s="3"/>
      <c r="C2962" s="3"/>
      <c r="D2962" s="3"/>
      <c r="E2962" s="4"/>
      <c r="F2962" s="3"/>
      <c r="G2962" s="3"/>
      <c r="H2962" s="3"/>
      <c r="I2962" s="3"/>
      <c r="J2962" s="3"/>
      <c r="K2962" s="3"/>
      <c r="L2962" s="5"/>
      <c r="M2962" s="4"/>
      <c r="N2962" s="5"/>
      <c r="O2962" s="5"/>
      <c r="P2962" s="4"/>
      <c r="Q2962" s="6"/>
      <c r="R2962" s="7"/>
      <c r="S2962" s="6"/>
      <c r="T2962" s="5"/>
      <c r="U2962" s="5"/>
      <c r="V2962" s="5"/>
      <c r="W2962" s="4"/>
    </row>
    <row r="2963" spans="1:23" x14ac:dyDescent="0.25">
      <c r="A2963" s="3"/>
      <c r="B2963" s="3"/>
      <c r="C2963" s="3"/>
      <c r="D2963" s="3"/>
      <c r="E2963" s="4"/>
      <c r="F2963" s="3"/>
      <c r="G2963" s="3"/>
      <c r="H2963" s="3"/>
      <c r="I2963" s="3"/>
      <c r="J2963" s="3"/>
      <c r="K2963" s="3"/>
      <c r="L2963" s="5"/>
      <c r="M2963" s="4"/>
      <c r="N2963" s="5"/>
      <c r="O2963" s="5"/>
      <c r="P2963" s="4"/>
      <c r="Q2963" s="6"/>
      <c r="R2963" s="7"/>
      <c r="S2963" s="6"/>
      <c r="T2963" s="5"/>
      <c r="U2963" s="5"/>
      <c r="V2963" s="5"/>
      <c r="W2963" s="4"/>
    </row>
    <row r="2964" spans="1:23" x14ac:dyDescent="0.25">
      <c r="A2964" s="3"/>
      <c r="B2964" s="3"/>
      <c r="C2964" s="3"/>
      <c r="D2964" s="3"/>
      <c r="E2964" s="4"/>
      <c r="F2964" s="3"/>
      <c r="G2964" s="3"/>
      <c r="H2964" s="3"/>
      <c r="I2964" s="3"/>
      <c r="J2964" s="3"/>
      <c r="K2964" s="3"/>
      <c r="L2964" s="5"/>
      <c r="M2964" s="4"/>
      <c r="N2964" s="5"/>
      <c r="O2964" s="5"/>
      <c r="P2964" s="4"/>
      <c r="Q2964" s="6"/>
      <c r="R2964" s="7"/>
      <c r="S2964" s="6"/>
      <c r="T2964" s="5"/>
      <c r="U2964" s="5"/>
      <c r="V2964" s="5"/>
      <c r="W2964" s="4"/>
    </row>
    <row r="2965" spans="1:23" x14ac:dyDescent="0.25">
      <c r="A2965" s="3"/>
      <c r="B2965" s="3"/>
      <c r="C2965" s="3"/>
      <c r="D2965" s="3"/>
      <c r="E2965" s="4"/>
      <c r="F2965" s="3"/>
      <c r="G2965" s="3"/>
      <c r="H2965" s="3"/>
      <c r="I2965" s="3"/>
      <c r="J2965" s="3"/>
      <c r="K2965" s="3"/>
      <c r="L2965" s="5"/>
      <c r="M2965" s="4"/>
      <c r="N2965" s="5"/>
      <c r="O2965" s="5"/>
      <c r="P2965" s="4"/>
      <c r="Q2965" s="6"/>
      <c r="R2965" s="7"/>
      <c r="S2965" s="6"/>
      <c r="T2965" s="5"/>
      <c r="U2965" s="5"/>
      <c r="V2965" s="5"/>
      <c r="W2965" s="4"/>
    </row>
    <row r="2966" spans="1:23" x14ac:dyDescent="0.25">
      <c r="A2966" s="3"/>
      <c r="B2966" s="3"/>
      <c r="C2966" s="3"/>
      <c r="D2966" s="3"/>
      <c r="E2966" s="4"/>
      <c r="F2966" s="3"/>
      <c r="G2966" s="3"/>
      <c r="H2966" s="3"/>
      <c r="I2966" s="3"/>
      <c r="J2966" s="3"/>
      <c r="K2966" s="3"/>
      <c r="L2966" s="5"/>
      <c r="M2966" s="4"/>
      <c r="N2966" s="5"/>
      <c r="O2966" s="5"/>
      <c r="P2966" s="4"/>
      <c r="Q2966" s="6"/>
      <c r="R2966" s="7"/>
      <c r="S2966" s="6"/>
      <c r="T2966" s="5"/>
      <c r="U2966" s="5"/>
      <c r="V2966" s="5"/>
      <c r="W2966" s="4"/>
    </row>
    <row r="2967" spans="1:23" x14ac:dyDescent="0.25">
      <c r="A2967" s="3"/>
      <c r="B2967" s="3"/>
      <c r="C2967" s="3"/>
      <c r="D2967" s="3"/>
      <c r="E2967" s="4"/>
      <c r="F2967" s="3"/>
      <c r="G2967" s="3"/>
      <c r="H2967" s="3"/>
      <c r="I2967" s="3"/>
      <c r="J2967" s="3"/>
      <c r="K2967" s="3"/>
      <c r="L2967" s="5"/>
      <c r="M2967" s="4"/>
      <c r="N2967" s="5"/>
      <c r="O2967" s="5"/>
      <c r="P2967" s="4"/>
      <c r="Q2967" s="6"/>
      <c r="R2967" s="7"/>
      <c r="S2967" s="6"/>
      <c r="T2967" s="5"/>
      <c r="U2967" s="5"/>
      <c r="V2967" s="5"/>
      <c r="W2967" s="4"/>
    </row>
    <row r="2968" spans="1:23" x14ac:dyDescent="0.25">
      <c r="A2968" s="3"/>
      <c r="B2968" s="3"/>
      <c r="C2968" s="3"/>
      <c r="D2968" s="3"/>
      <c r="E2968" s="4"/>
      <c r="F2968" s="3"/>
      <c r="G2968" s="3"/>
      <c r="H2968" s="3"/>
      <c r="I2968" s="3"/>
      <c r="J2968" s="3"/>
      <c r="K2968" s="3"/>
      <c r="L2968" s="5"/>
      <c r="M2968" s="4"/>
      <c r="N2968" s="5"/>
      <c r="O2968" s="5"/>
      <c r="P2968" s="4"/>
      <c r="Q2968" s="6"/>
      <c r="R2968" s="7"/>
      <c r="S2968" s="6"/>
      <c r="T2968" s="5"/>
      <c r="U2968" s="5"/>
      <c r="V2968" s="5"/>
      <c r="W2968" s="4"/>
    </row>
    <row r="2969" spans="1:23" x14ac:dyDescent="0.25">
      <c r="A2969" s="3"/>
      <c r="B2969" s="3"/>
      <c r="C2969" s="3"/>
      <c r="D2969" s="3"/>
      <c r="E2969" s="4"/>
      <c r="F2969" s="3"/>
      <c r="G2969" s="3"/>
      <c r="H2969" s="3"/>
      <c r="I2969" s="3"/>
      <c r="J2969" s="3"/>
      <c r="K2969" s="3"/>
      <c r="L2969" s="5"/>
      <c r="M2969" s="4"/>
      <c r="N2969" s="5"/>
      <c r="O2969" s="5"/>
      <c r="P2969" s="4"/>
      <c r="Q2969" s="6"/>
      <c r="R2969" s="7"/>
      <c r="S2969" s="6"/>
      <c r="T2969" s="5"/>
      <c r="U2969" s="5"/>
      <c r="V2969" s="5"/>
      <c r="W2969" s="4"/>
    </row>
    <row r="2970" spans="1:23" x14ac:dyDescent="0.25">
      <c r="A2970" s="3"/>
      <c r="B2970" s="3"/>
      <c r="C2970" s="3"/>
      <c r="D2970" s="3"/>
      <c r="E2970" s="4"/>
      <c r="F2970" s="3"/>
      <c r="G2970" s="3"/>
      <c r="H2970" s="3"/>
      <c r="I2970" s="3"/>
      <c r="J2970" s="3"/>
      <c r="K2970" s="3"/>
      <c r="L2970" s="5"/>
      <c r="M2970" s="4"/>
      <c r="N2970" s="5"/>
      <c r="O2970" s="5"/>
      <c r="P2970" s="4"/>
      <c r="Q2970" s="6"/>
      <c r="R2970" s="7"/>
      <c r="S2970" s="6"/>
      <c r="T2970" s="5"/>
      <c r="U2970" s="5"/>
      <c r="V2970" s="5"/>
      <c r="W2970" s="4"/>
    </row>
    <row r="2971" spans="1:23" x14ac:dyDescent="0.25">
      <c r="A2971" s="3"/>
      <c r="B2971" s="3"/>
      <c r="C2971" s="3"/>
      <c r="D2971" s="3"/>
      <c r="E2971" s="4"/>
      <c r="F2971" s="3"/>
      <c r="G2971" s="3"/>
      <c r="H2971" s="3"/>
      <c r="I2971" s="3"/>
      <c r="J2971" s="3"/>
      <c r="K2971" s="3"/>
      <c r="L2971" s="5"/>
      <c r="M2971" s="4"/>
      <c r="N2971" s="5"/>
      <c r="O2971" s="5"/>
      <c r="P2971" s="4"/>
      <c r="Q2971" s="6"/>
      <c r="R2971" s="7"/>
      <c r="S2971" s="6"/>
      <c r="T2971" s="5"/>
      <c r="U2971" s="5"/>
      <c r="V2971" s="5"/>
      <c r="W2971" s="4"/>
    </row>
    <row r="2972" spans="1:23" x14ac:dyDescent="0.25">
      <c r="A2972" s="3"/>
      <c r="B2972" s="3"/>
      <c r="C2972" s="3"/>
      <c r="D2972" s="3"/>
      <c r="E2972" s="4"/>
      <c r="F2972" s="3"/>
      <c r="G2972" s="3"/>
      <c r="H2972" s="3"/>
      <c r="I2972" s="3"/>
      <c r="J2972" s="3"/>
      <c r="K2972" s="3"/>
      <c r="L2972" s="5"/>
      <c r="M2972" s="4"/>
      <c r="N2972" s="5"/>
      <c r="O2972" s="5"/>
      <c r="P2972" s="4"/>
      <c r="Q2972" s="6"/>
      <c r="R2972" s="7"/>
      <c r="S2972" s="6"/>
      <c r="T2972" s="5"/>
      <c r="U2972" s="5"/>
      <c r="V2972" s="5"/>
      <c r="W2972" s="4"/>
    </row>
    <row r="2973" spans="1:23" x14ac:dyDescent="0.25">
      <c r="A2973" s="3"/>
      <c r="B2973" s="3"/>
      <c r="C2973" s="3"/>
      <c r="D2973" s="3"/>
      <c r="E2973" s="4"/>
      <c r="F2973" s="3"/>
      <c r="G2973" s="3"/>
      <c r="H2973" s="3"/>
      <c r="I2973" s="3"/>
      <c r="J2973" s="3"/>
      <c r="K2973" s="3"/>
      <c r="L2973" s="5"/>
      <c r="M2973" s="4"/>
      <c r="N2973" s="5"/>
      <c r="O2973" s="5"/>
      <c r="P2973" s="4"/>
      <c r="Q2973" s="6"/>
      <c r="R2973" s="7"/>
      <c r="S2973" s="6"/>
      <c r="T2973" s="5"/>
      <c r="U2973" s="5"/>
      <c r="V2973" s="5"/>
      <c r="W2973" s="4"/>
    </row>
    <row r="2974" spans="1:23" x14ac:dyDescent="0.25">
      <c r="A2974" s="3"/>
      <c r="B2974" s="3"/>
      <c r="C2974" s="3"/>
      <c r="D2974" s="3"/>
      <c r="E2974" s="4"/>
      <c r="F2974" s="3"/>
      <c r="G2974" s="3"/>
      <c r="H2974" s="3"/>
      <c r="I2974" s="3"/>
      <c r="J2974" s="3"/>
      <c r="K2974" s="3"/>
      <c r="L2974" s="5"/>
      <c r="M2974" s="4"/>
      <c r="N2974" s="5"/>
      <c r="O2974" s="5"/>
      <c r="P2974" s="4"/>
      <c r="Q2974" s="6"/>
      <c r="R2974" s="7"/>
      <c r="S2974" s="6"/>
      <c r="T2974" s="5"/>
      <c r="U2974" s="5"/>
      <c r="V2974" s="5"/>
      <c r="W2974" s="4"/>
    </row>
    <row r="2975" spans="1:23" x14ac:dyDescent="0.25">
      <c r="A2975" s="3"/>
      <c r="B2975" s="3"/>
      <c r="C2975" s="3"/>
      <c r="D2975" s="3"/>
      <c r="E2975" s="4"/>
      <c r="F2975" s="3"/>
      <c r="G2975" s="3"/>
      <c r="H2975" s="3"/>
      <c r="I2975" s="3"/>
      <c r="J2975" s="3"/>
      <c r="K2975" s="3"/>
      <c r="L2975" s="5"/>
      <c r="M2975" s="4"/>
      <c r="N2975" s="5"/>
      <c r="O2975" s="5"/>
      <c r="P2975" s="4"/>
      <c r="Q2975" s="6"/>
      <c r="R2975" s="7"/>
      <c r="S2975" s="6"/>
      <c r="T2975" s="5"/>
      <c r="U2975" s="5"/>
      <c r="V2975" s="5"/>
      <c r="W2975" s="4"/>
    </row>
    <row r="2976" spans="1:23" x14ac:dyDescent="0.25">
      <c r="A2976" s="3"/>
      <c r="B2976" s="3"/>
      <c r="C2976" s="3"/>
      <c r="D2976" s="3"/>
      <c r="E2976" s="4"/>
      <c r="F2976" s="3"/>
      <c r="G2976" s="3"/>
      <c r="H2976" s="3"/>
      <c r="I2976" s="3"/>
      <c r="J2976" s="3"/>
      <c r="K2976" s="3"/>
      <c r="L2976" s="5"/>
      <c r="M2976" s="4"/>
      <c r="N2976" s="5"/>
      <c r="O2976" s="5"/>
      <c r="P2976" s="4"/>
      <c r="Q2976" s="6"/>
      <c r="R2976" s="7"/>
      <c r="S2976" s="6"/>
      <c r="T2976" s="5"/>
      <c r="U2976" s="5"/>
      <c r="V2976" s="5"/>
      <c r="W2976" s="4"/>
    </row>
    <row r="2977" spans="1:23" x14ac:dyDescent="0.25">
      <c r="A2977" s="3"/>
      <c r="B2977" s="3"/>
      <c r="C2977" s="3"/>
      <c r="D2977" s="3"/>
      <c r="E2977" s="4"/>
      <c r="F2977" s="3"/>
      <c r="G2977" s="3"/>
      <c r="H2977" s="3"/>
      <c r="I2977" s="3"/>
      <c r="J2977" s="3"/>
      <c r="K2977" s="3"/>
      <c r="L2977" s="5"/>
      <c r="M2977" s="4"/>
      <c r="N2977" s="5"/>
      <c r="O2977" s="5"/>
      <c r="P2977" s="4"/>
      <c r="Q2977" s="6"/>
      <c r="R2977" s="7"/>
      <c r="S2977" s="6"/>
      <c r="T2977" s="5"/>
      <c r="U2977" s="5"/>
      <c r="V2977" s="5"/>
      <c r="W2977" s="4"/>
    </row>
    <row r="2978" spans="1:23" x14ac:dyDescent="0.25">
      <c r="A2978" s="3"/>
      <c r="B2978" s="3"/>
      <c r="C2978" s="3"/>
      <c r="D2978" s="3"/>
      <c r="E2978" s="4"/>
      <c r="F2978" s="3"/>
      <c r="G2978" s="3"/>
      <c r="H2978" s="3"/>
      <c r="I2978" s="3"/>
      <c r="J2978" s="3"/>
      <c r="K2978" s="3"/>
      <c r="L2978" s="5"/>
      <c r="M2978" s="4"/>
      <c r="N2978" s="5"/>
      <c r="O2978" s="5"/>
      <c r="P2978" s="4"/>
      <c r="Q2978" s="6"/>
      <c r="R2978" s="7"/>
      <c r="S2978" s="6"/>
      <c r="T2978" s="5"/>
      <c r="U2978" s="5"/>
      <c r="V2978" s="5"/>
      <c r="W2978" s="4"/>
    </row>
    <row r="2979" spans="1:23" x14ac:dyDescent="0.25">
      <c r="A2979" s="3"/>
      <c r="B2979" s="3"/>
      <c r="C2979" s="3"/>
      <c r="D2979" s="3"/>
      <c r="E2979" s="4"/>
      <c r="F2979" s="3"/>
      <c r="G2979" s="3"/>
      <c r="H2979" s="3"/>
      <c r="I2979" s="3"/>
      <c r="J2979" s="3"/>
      <c r="K2979" s="3"/>
      <c r="L2979" s="5"/>
      <c r="M2979" s="4"/>
      <c r="N2979" s="5"/>
      <c r="O2979" s="5"/>
      <c r="P2979" s="4"/>
      <c r="Q2979" s="6"/>
      <c r="R2979" s="7"/>
      <c r="S2979" s="6"/>
      <c r="T2979" s="5"/>
      <c r="U2979" s="5"/>
      <c r="V2979" s="5"/>
      <c r="W2979" s="4"/>
    </row>
    <row r="2980" spans="1:23" x14ac:dyDescent="0.25">
      <c r="A2980" s="3"/>
      <c r="B2980" s="3"/>
      <c r="C2980" s="3"/>
      <c r="D2980" s="3"/>
      <c r="E2980" s="4"/>
      <c r="F2980" s="3"/>
      <c r="G2980" s="3"/>
      <c r="H2980" s="3"/>
      <c r="I2980" s="3"/>
      <c r="J2980" s="3"/>
      <c r="K2980" s="3"/>
      <c r="L2980" s="5"/>
      <c r="M2980" s="4"/>
      <c r="N2980" s="5"/>
      <c r="O2980" s="5"/>
      <c r="P2980" s="4"/>
      <c r="Q2980" s="6"/>
      <c r="R2980" s="7"/>
      <c r="S2980" s="6"/>
      <c r="T2980" s="5"/>
      <c r="U2980" s="5"/>
      <c r="V2980" s="5"/>
      <c r="W2980" s="4"/>
    </row>
    <row r="2981" spans="1:23" x14ac:dyDescent="0.25">
      <c r="A2981" s="3"/>
      <c r="B2981" s="3"/>
      <c r="C2981" s="3"/>
      <c r="D2981" s="3"/>
      <c r="E2981" s="4"/>
      <c r="F2981" s="3"/>
      <c r="G2981" s="3"/>
      <c r="H2981" s="3"/>
      <c r="I2981" s="3"/>
      <c r="J2981" s="3"/>
      <c r="K2981" s="3"/>
      <c r="L2981" s="5"/>
      <c r="M2981" s="4"/>
      <c r="N2981" s="5"/>
      <c r="O2981" s="5"/>
      <c r="P2981" s="4"/>
      <c r="Q2981" s="6"/>
      <c r="R2981" s="7"/>
      <c r="S2981" s="6"/>
      <c r="T2981" s="5"/>
      <c r="U2981" s="5"/>
      <c r="V2981" s="5"/>
      <c r="W2981" s="4"/>
    </row>
    <row r="2982" spans="1:23" x14ac:dyDescent="0.25">
      <c r="A2982" s="3"/>
      <c r="B2982" s="3"/>
      <c r="C2982" s="3"/>
      <c r="D2982" s="3"/>
      <c r="E2982" s="4"/>
      <c r="F2982" s="3"/>
      <c r="G2982" s="3"/>
      <c r="H2982" s="3"/>
      <c r="I2982" s="3"/>
      <c r="J2982" s="3"/>
      <c r="K2982" s="3"/>
      <c r="L2982" s="5"/>
      <c r="M2982" s="4"/>
      <c r="N2982" s="5"/>
      <c r="O2982" s="5"/>
      <c r="P2982" s="4"/>
      <c r="Q2982" s="6"/>
      <c r="R2982" s="7"/>
      <c r="S2982" s="6"/>
      <c r="T2982" s="5"/>
      <c r="U2982" s="5"/>
      <c r="V2982" s="5"/>
      <c r="W2982" s="4"/>
    </row>
    <row r="2983" spans="1:23" x14ac:dyDescent="0.25">
      <c r="A2983" s="3"/>
      <c r="B2983" s="3"/>
      <c r="C2983" s="3"/>
      <c r="D2983" s="3"/>
      <c r="E2983" s="4"/>
      <c r="F2983" s="3"/>
      <c r="G2983" s="3"/>
      <c r="H2983" s="3"/>
      <c r="I2983" s="3"/>
      <c r="J2983" s="3"/>
      <c r="K2983" s="3"/>
      <c r="L2983" s="5"/>
      <c r="M2983" s="4"/>
      <c r="N2983" s="5"/>
      <c r="O2983" s="5"/>
      <c r="P2983" s="4"/>
      <c r="Q2983" s="6"/>
      <c r="R2983" s="7"/>
      <c r="S2983" s="6"/>
      <c r="T2983" s="5"/>
      <c r="U2983" s="5"/>
      <c r="V2983" s="5"/>
      <c r="W2983" s="4"/>
    </row>
    <row r="2984" spans="1:23" x14ac:dyDescent="0.25">
      <c r="A2984" s="3"/>
      <c r="B2984" s="3"/>
      <c r="C2984" s="3"/>
      <c r="D2984" s="3"/>
      <c r="E2984" s="4"/>
      <c r="F2984" s="3"/>
      <c r="G2984" s="3"/>
      <c r="H2984" s="3"/>
      <c r="I2984" s="3"/>
      <c r="J2984" s="3"/>
      <c r="K2984" s="3"/>
      <c r="L2984" s="5"/>
      <c r="M2984" s="4"/>
      <c r="N2984" s="5"/>
      <c r="O2984" s="5"/>
      <c r="P2984" s="4"/>
      <c r="Q2984" s="6"/>
      <c r="R2984" s="7"/>
      <c r="S2984" s="6"/>
      <c r="T2984" s="5"/>
      <c r="U2984" s="5"/>
      <c r="V2984" s="5"/>
      <c r="W2984" s="4"/>
    </row>
    <row r="2985" spans="1:23" x14ac:dyDescent="0.25">
      <c r="A2985" s="3"/>
      <c r="B2985" s="3"/>
      <c r="C2985" s="3"/>
      <c r="D2985" s="3"/>
      <c r="E2985" s="4"/>
      <c r="F2985" s="3"/>
      <c r="G2985" s="3"/>
      <c r="H2985" s="3"/>
      <c r="I2985" s="3"/>
      <c r="J2985" s="3"/>
      <c r="K2985" s="3"/>
      <c r="L2985" s="5"/>
      <c r="M2985" s="4"/>
      <c r="N2985" s="5"/>
      <c r="O2985" s="5"/>
      <c r="P2985" s="4"/>
      <c r="Q2985" s="6"/>
      <c r="R2985" s="7"/>
      <c r="S2985" s="6"/>
      <c r="T2985" s="5"/>
      <c r="U2985" s="5"/>
      <c r="V2985" s="5"/>
      <c r="W2985" s="4"/>
    </row>
    <row r="2986" spans="1:23" x14ac:dyDescent="0.25">
      <c r="A2986" s="3"/>
      <c r="B2986" s="3"/>
      <c r="C2986" s="3"/>
      <c r="D2986" s="3"/>
      <c r="E2986" s="4"/>
      <c r="F2986" s="3"/>
      <c r="G2986" s="3"/>
      <c r="H2986" s="3"/>
      <c r="I2986" s="3"/>
      <c r="J2986" s="3"/>
      <c r="K2986" s="3"/>
      <c r="L2986" s="5"/>
      <c r="M2986" s="4"/>
      <c r="N2986" s="5"/>
      <c r="O2986" s="5"/>
      <c r="P2986" s="4"/>
      <c r="Q2986" s="6"/>
      <c r="R2986" s="7"/>
      <c r="S2986" s="6"/>
      <c r="T2986" s="5"/>
      <c r="U2986" s="5"/>
      <c r="V2986" s="5"/>
      <c r="W2986" s="4"/>
    </row>
    <row r="2987" spans="1:23" x14ac:dyDescent="0.25">
      <c r="A2987" s="3"/>
      <c r="B2987" s="3"/>
      <c r="C2987" s="3"/>
      <c r="D2987" s="3"/>
      <c r="E2987" s="4"/>
      <c r="F2987" s="3"/>
      <c r="G2987" s="3"/>
      <c r="H2987" s="3"/>
      <c r="I2987" s="3"/>
      <c r="J2987" s="3"/>
      <c r="K2987" s="3"/>
      <c r="L2987" s="5"/>
      <c r="M2987" s="4"/>
      <c r="N2987" s="5"/>
      <c r="O2987" s="5"/>
      <c r="P2987" s="4"/>
      <c r="Q2987" s="6"/>
      <c r="R2987" s="7"/>
      <c r="S2987" s="6"/>
      <c r="T2987" s="5"/>
      <c r="U2987" s="5"/>
      <c r="V2987" s="5"/>
      <c r="W2987" s="4"/>
    </row>
    <row r="2988" spans="1:23" x14ac:dyDescent="0.25">
      <c r="A2988" s="3"/>
      <c r="B2988" s="3"/>
      <c r="C2988" s="3"/>
      <c r="D2988" s="3"/>
      <c r="E2988" s="4"/>
      <c r="F2988" s="3"/>
      <c r="G2988" s="3"/>
      <c r="H2988" s="3"/>
      <c r="I2988" s="3"/>
      <c r="J2988" s="3"/>
      <c r="K2988" s="3"/>
      <c r="L2988" s="5"/>
      <c r="M2988" s="4"/>
      <c r="N2988" s="5"/>
      <c r="O2988" s="5"/>
      <c r="P2988" s="4"/>
      <c r="Q2988" s="6"/>
      <c r="R2988" s="7"/>
      <c r="S2988" s="6"/>
      <c r="T2988" s="5"/>
      <c r="U2988" s="5"/>
      <c r="V2988" s="5"/>
      <c r="W2988" s="4"/>
    </row>
    <row r="2989" spans="1:23" x14ac:dyDescent="0.25">
      <c r="A2989" s="3"/>
      <c r="B2989" s="3"/>
      <c r="C2989" s="3"/>
      <c r="D2989" s="3"/>
      <c r="E2989" s="4"/>
      <c r="F2989" s="3"/>
      <c r="G2989" s="3"/>
      <c r="H2989" s="3"/>
      <c r="I2989" s="3"/>
      <c r="J2989" s="3"/>
      <c r="K2989" s="3"/>
      <c r="L2989" s="5"/>
      <c r="M2989" s="4"/>
      <c r="N2989" s="5"/>
      <c r="O2989" s="5"/>
      <c r="P2989" s="4"/>
      <c r="Q2989" s="6"/>
      <c r="R2989" s="7"/>
      <c r="S2989" s="6"/>
      <c r="T2989" s="5"/>
      <c r="U2989" s="5"/>
      <c r="V2989" s="5"/>
      <c r="W2989" s="4"/>
    </row>
    <row r="2990" spans="1:23" x14ac:dyDescent="0.25">
      <c r="A2990" s="3"/>
      <c r="B2990" s="3"/>
      <c r="C2990" s="3"/>
      <c r="D2990" s="3"/>
      <c r="E2990" s="4"/>
      <c r="F2990" s="3"/>
      <c r="G2990" s="3"/>
      <c r="H2990" s="3"/>
      <c r="I2990" s="3"/>
      <c r="J2990" s="3"/>
      <c r="K2990" s="3"/>
      <c r="L2990" s="5"/>
      <c r="M2990" s="4"/>
      <c r="N2990" s="5"/>
      <c r="O2990" s="5"/>
      <c r="P2990" s="4"/>
      <c r="Q2990" s="6"/>
      <c r="R2990" s="7"/>
      <c r="S2990" s="6"/>
      <c r="T2990" s="5"/>
      <c r="U2990" s="5"/>
      <c r="V2990" s="5"/>
      <c r="W2990" s="4"/>
    </row>
    <row r="2991" spans="1:23" x14ac:dyDescent="0.25">
      <c r="A2991" s="3"/>
      <c r="B2991" s="3"/>
      <c r="C2991" s="3"/>
      <c r="D2991" s="3"/>
      <c r="E2991" s="4"/>
      <c r="F2991" s="3"/>
      <c r="G2991" s="3"/>
      <c r="H2991" s="3"/>
      <c r="I2991" s="3"/>
      <c r="J2991" s="3"/>
      <c r="K2991" s="3"/>
      <c r="L2991" s="5"/>
      <c r="M2991" s="4"/>
      <c r="N2991" s="5"/>
      <c r="O2991" s="5"/>
      <c r="P2991" s="4"/>
      <c r="Q2991" s="6"/>
      <c r="R2991" s="7"/>
      <c r="S2991" s="6"/>
      <c r="T2991" s="5"/>
      <c r="U2991" s="5"/>
      <c r="V2991" s="5"/>
      <c r="W2991" s="4"/>
    </row>
    <row r="2992" spans="1:23" x14ac:dyDescent="0.25">
      <c r="A2992" s="3"/>
      <c r="B2992" s="3"/>
      <c r="C2992" s="3"/>
      <c r="D2992" s="3"/>
      <c r="E2992" s="4"/>
      <c r="F2992" s="3"/>
      <c r="G2992" s="3"/>
      <c r="H2992" s="3"/>
      <c r="I2992" s="3"/>
      <c r="J2992" s="3"/>
      <c r="K2992" s="3"/>
      <c r="L2992" s="5"/>
      <c r="M2992" s="4"/>
      <c r="N2992" s="5"/>
      <c r="O2992" s="5"/>
      <c r="P2992" s="4"/>
      <c r="Q2992" s="6"/>
      <c r="R2992" s="7"/>
      <c r="S2992" s="6"/>
      <c r="T2992" s="5"/>
      <c r="U2992" s="5"/>
      <c r="V2992" s="5"/>
      <c r="W2992" s="4"/>
    </row>
    <row r="2993" spans="1:23" x14ac:dyDescent="0.25">
      <c r="A2993" s="3"/>
      <c r="B2993" s="3"/>
      <c r="C2993" s="3"/>
      <c r="D2993" s="3"/>
      <c r="E2993" s="4"/>
      <c r="F2993" s="3"/>
      <c r="G2993" s="3"/>
      <c r="H2993" s="3"/>
      <c r="I2993" s="3"/>
      <c r="J2993" s="3"/>
      <c r="K2993" s="3"/>
      <c r="L2993" s="5"/>
      <c r="M2993" s="4"/>
      <c r="N2993" s="5"/>
      <c r="O2993" s="5"/>
      <c r="P2993" s="4"/>
      <c r="Q2993" s="6"/>
      <c r="R2993" s="7"/>
      <c r="S2993" s="6"/>
      <c r="T2993" s="5"/>
      <c r="U2993" s="5"/>
      <c r="V2993" s="5"/>
      <c r="W2993" s="4"/>
    </row>
    <row r="2994" spans="1:23" x14ac:dyDescent="0.25">
      <c r="A2994" s="3"/>
      <c r="B2994" s="3"/>
      <c r="C2994" s="3"/>
      <c r="D2994" s="3"/>
      <c r="E2994" s="4"/>
      <c r="F2994" s="3"/>
      <c r="G2994" s="3"/>
      <c r="H2994" s="3"/>
      <c r="I2994" s="3"/>
      <c r="J2994" s="3"/>
      <c r="K2994" s="3"/>
      <c r="L2994" s="5"/>
      <c r="M2994" s="4"/>
      <c r="N2994" s="5"/>
      <c r="O2994" s="5"/>
      <c r="P2994" s="4"/>
      <c r="Q2994" s="6"/>
      <c r="R2994" s="7"/>
      <c r="S2994" s="6"/>
      <c r="T2994" s="5"/>
      <c r="U2994" s="5"/>
      <c r="V2994" s="5"/>
      <c r="W2994" s="4"/>
    </row>
    <row r="2995" spans="1:23" x14ac:dyDescent="0.25">
      <c r="A2995" s="3"/>
      <c r="B2995" s="3"/>
      <c r="C2995" s="3"/>
      <c r="D2995" s="3"/>
      <c r="E2995" s="4"/>
      <c r="F2995" s="3"/>
      <c r="G2995" s="3"/>
      <c r="H2995" s="3"/>
      <c r="I2995" s="3"/>
      <c r="J2995" s="3"/>
      <c r="K2995" s="3"/>
      <c r="L2995" s="5"/>
      <c r="M2995" s="4"/>
      <c r="N2995" s="5"/>
      <c r="O2995" s="5"/>
      <c r="P2995" s="4"/>
      <c r="Q2995" s="6"/>
      <c r="R2995" s="7"/>
      <c r="S2995" s="6"/>
      <c r="T2995" s="5"/>
      <c r="U2995" s="5"/>
      <c r="V2995" s="5"/>
      <c r="W2995" s="4"/>
    </row>
    <row r="2996" spans="1:23" x14ac:dyDescent="0.25">
      <c r="A2996" s="3"/>
      <c r="B2996" s="3"/>
      <c r="C2996" s="3"/>
      <c r="D2996" s="3"/>
      <c r="E2996" s="4"/>
      <c r="F2996" s="3"/>
      <c r="G2996" s="3"/>
      <c r="H2996" s="3"/>
      <c r="I2996" s="3"/>
      <c r="J2996" s="3"/>
      <c r="K2996" s="3"/>
      <c r="L2996" s="5"/>
      <c r="M2996" s="4"/>
      <c r="N2996" s="5"/>
      <c r="O2996" s="5"/>
      <c r="P2996" s="4"/>
      <c r="Q2996" s="6"/>
      <c r="R2996" s="7"/>
      <c r="S2996" s="6"/>
      <c r="T2996" s="5"/>
      <c r="U2996" s="5"/>
      <c r="V2996" s="5"/>
      <c r="W2996" s="4"/>
    </row>
    <row r="2997" spans="1:23" x14ac:dyDescent="0.25">
      <c r="A2997" s="3"/>
      <c r="B2997" s="3"/>
      <c r="C2997" s="3"/>
      <c r="D2997" s="3"/>
      <c r="E2997" s="4"/>
      <c r="F2997" s="3"/>
      <c r="G2997" s="3"/>
      <c r="H2997" s="3"/>
      <c r="I2997" s="3"/>
      <c r="J2997" s="3"/>
      <c r="K2997" s="3"/>
      <c r="L2997" s="5"/>
      <c r="M2997" s="4"/>
      <c r="N2997" s="5"/>
      <c r="O2997" s="5"/>
      <c r="P2997" s="4"/>
      <c r="Q2997" s="6"/>
      <c r="R2997" s="7"/>
      <c r="S2997" s="6"/>
      <c r="T2997" s="5"/>
      <c r="U2997" s="5"/>
      <c r="V2997" s="5"/>
      <c r="W2997" s="4"/>
    </row>
    <row r="2998" spans="1:23" x14ac:dyDescent="0.25">
      <c r="A2998" s="3"/>
      <c r="B2998" s="3"/>
      <c r="C2998" s="3"/>
      <c r="D2998" s="3"/>
      <c r="E2998" s="4"/>
      <c r="F2998" s="3"/>
      <c r="G2998" s="3"/>
      <c r="H2998" s="3"/>
      <c r="I2998" s="3"/>
      <c r="J2998" s="3"/>
      <c r="K2998" s="3"/>
      <c r="L2998" s="5"/>
      <c r="M2998" s="4"/>
      <c r="N2998" s="5"/>
      <c r="O2998" s="5"/>
      <c r="P2998" s="4"/>
      <c r="Q2998" s="6"/>
      <c r="R2998" s="7"/>
      <c r="S2998" s="6"/>
      <c r="T2998" s="5"/>
      <c r="U2998" s="5"/>
      <c r="V2998" s="5"/>
      <c r="W2998" s="4"/>
    </row>
    <row r="2999" spans="1:23" x14ac:dyDescent="0.25">
      <c r="A2999" s="3"/>
      <c r="B2999" s="3"/>
      <c r="C2999" s="3"/>
      <c r="D2999" s="3"/>
      <c r="E2999" s="4"/>
      <c r="F2999" s="3"/>
      <c r="G2999" s="3"/>
      <c r="H2999" s="3"/>
      <c r="I2999" s="3"/>
      <c r="J2999" s="3"/>
      <c r="K2999" s="3"/>
      <c r="L2999" s="5"/>
      <c r="M2999" s="4"/>
      <c r="N2999" s="5"/>
      <c r="O2999" s="5"/>
      <c r="P2999" s="4"/>
      <c r="Q2999" s="6"/>
      <c r="R2999" s="7"/>
      <c r="S2999" s="6"/>
      <c r="T2999" s="5"/>
      <c r="U2999" s="5"/>
      <c r="V2999" s="5"/>
      <c r="W2999" s="4"/>
    </row>
    <row r="3000" spans="1:23" x14ac:dyDescent="0.25">
      <c r="A3000" s="3"/>
      <c r="B3000" s="3"/>
      <c r="C3000" s="3"/>
      <c r="D3000" s="3"/>
      <c r="E3000" s="4"/>
      <c r="F3000" s="3"/>
      <c r="G3000" s="3"/>
      <c r="H3000" s="3"/>
      <c r="I3000" s="3"/>
      <c r="J3000" s="3"/>
      <c r="K3000" s="3"/>
      <c r="L3000" s="5"/>
      <c r="M3000" s="4"/>
      <c r="N3000" s="5"/>
      <c r="O3000" s="5"/>
      <c r="P3000" s="4"/>
      <c r="Q3000" s="6"/>
      <c r="R3000" s="7"/>
      <c r="S3000" s="6"/>
      <c r="T3000" s="5"/>
      <c r="U3000" s="5"/>
      <c r="V3000" s="5"/>
      <c r="W3000" s="4"/>
    </row>
    <row r="3001" spans="1:23" x14ac:dyDescent="0.25">
      <c r="A3001" s="3"/>
      <c r="B3001" s="3"/>
      <c r="C3001" s="3"/>
      <c r="D3001" s="3"/>
      <c r="E3001" s="4"/>
      <c r="F3001" s="3"/>
      <c r="G3001" s="3"/>
      <c r="H3001" s="3"/>
      <c r="I3001" s="3"/>
      <c r="J3001" s="3"/>
      <c r="K3001" s="3"/>
      <c r="L3001" s="5"/>
      <c r="M3001" s="4"/>
      <c r="N3001" s="5"/>
      <c r="O3001" s="5"/>
      <c r="P3001" s="4"/>
      <c r="Q3001" s="6"/>
      <c r="R3001" s="7"/>
      <c r="S3001" s="6"/>
      <c r="T3001" s="5"/>
      <c r="U3001" s="5"/>
      <c r="V3001" s="5"/>
      <c r="W3001" s="4"/>
    </row>
    <row r="3002" spans="1:23" x14ac:dyDescent="0.25">
      <c r="A3002" s="3"/>
      <c r="B3002" s="3"/>
      <c r="C3002" s="3"/>
      <c r="D3002" s="3"/>
      <c r="E3002" s="4"/>
      <c r="F3002" s="3"/>
      <c r="G3002" s="3"/>
      <c r="H3002" s="3"/>
      <c r="I3002" s="3"/>
      <c r="J3002" s="3"/>
      <c r="K3002" s="3"/>
      <c r="L3002" s="5"/>
      <c r="M3002" s="4"/>
      <c r="N3002" s="5"/>
      <c r="O3002" s="5"/>
      <c r="P3002" s="4"/>
      <c r="Q3002" s="6"/>
      <c r="R3002" s="7"/>
      <c r="S3002" s="6"/>
      <c r="T3002" s="5"/>
      <c r="U3002" s="5"/>
      <c r="V3002" s="5"/>
      <c r="W3002" s="4"/>
    </row>
    <row r="3003" spans="1:23" x14ac:dyDescent="0.25">
      <c r="A3003" s="3"/>
      <c r="B3003" s="3"/>
      <c r="C3003" s="3"/>
      <c r="D3003" s="3"/>
      <c r="E3003" s="4"/>
      <c r="F3003" s="3"/>
      <c r="G3003" s="3"/>
      <c r="H3003" s="3"/>
      <c r="I3003" s="3"/>
      <c r="J3003" s="3"/>
      <c r="K3003" s="3"/>
      <c r="L3003" s="5"/>
      <c r="M3003" s="4"/>
      <c r="N3003" s="5"/>
      <c r="O3003" s="5"/>
      <c r="P3003" s="4"/>
      <c r="Q3003" s="6"/>
      <c r="R3003" s="7"/>
      <c r="S3003" s="6"/>
      <c r="T3003" s="5"/>
      <c r="U3003" s="5"/>
      <c r="V3003" s="5"/>
      <c r="W3003" s="4"/>
    </row>
    <row r="3004" spans="1:23" x14ac:dyDescent="0.25">
      <c r="A3004" s="3"/>
      <c r="B3004" s="3"/>
      <c r="C3004" s="3"/>
      <c r="D3004" s="3"/>
      <c r="E3004" s="4"/>
      <c r="F3004" s="3"/>
      <c r="G3004" s="3"/>
      <c r="H3004" s="3"/>
      <c r="I3004" s="3"/>
      <c r="J3004" s="3"/>
      <c r="K3004" s="3"/>
      <c r="L3004" s="5"/>
      <c r="M3004" s="4"/>
      <c r="N3004" s="5"/>
      <c r="O3004" s="5"/>
      <c r="P3004" s="4"/>
      <c r="Q3004" s="6"/>
      <c r="R3004" s="7"/>
      <c r="S3004" s="6"/>
      <c r="T3004" s="5"/>
      <c r="U3004" s="5"/>
      <c r="V3004" s="5"/>
      <c r="W3004" s="4"/>
    </row>
    <row r="3005" spans="1:23" x14ac:dyDescent="0.25">
      <c r="A3005" s="3"/>
      <c r="B3005" s="3"/>
      <c r="C3005" s="3"/>
      <c r="D3005" s="3"/>
      <c r="E3005" s="4"/>
      <c r="F3005" s="3"/>
      <c r="G3005" s="3"/>
      <c r="H3005" s="3"/>
      <c r="I3005" s="3"/>
      <c r="J3005" s="3"/>
      <c r="K3005" s="3"/>
      <c r="L3005" s="5"/>
      <c r="M3005" s="4"/>
      <c r="N3005" s="5"/>
      <c r="O3005" s="5"/>
      <c r="P3005" s="4"/>
      <c r="Q3005" s="6"/>
      <c r="R3005" s="7"/>
      <c r="S3005" s="6"/>
      <c r="T3005" s="5"/>
      <c r="U3005" s="5"/>
      <c r="V3005" s="5"/>
      <c r="W3005" s="4"/>
    </row>
    <row r="3006" spans="1:23" x14ac:dyDescent="0.25">
      <c r="A3006" s="3"/>
      <c r="B3006" s="3"/>
      <c r="C3006" s="3"/>
      <c r="D3006" s="3"/>
      <c r="E3006" s="4"/>
      <c r="F3006" s="3"/>
      <c r="G3006" s="3"/>
      <c r="H3006" s="3"/>
      <c r="I3006" s="3"/>
      <c r="J3006" s="3"/>
      <c r="K3006" s="3"/>
      <c r="L3006" s="5"/>
      <c r="M3006" s="4"/>
      <c r="N3006" s="5"/>
      <c r="O3006" s="5"/>
      <c r="P3006" s="4"/>
      <c r="Q3006" s="6"/>
      <c r="R3006" s="7"/>
      <c r="S3006" s="6"/>
      <c r="T3006" s="5"/>
      <c r="U3006" s="5"/>
      <c r="V3006" s="5"/>
      <c r="W3006" s="4"/>
    </row>
    <row r="3007" spans="1:23" x14ac:dyDescent="0.25">
      <c r="A3007" s="3"/>
      <c r="B3007" s="3"/>
      <c r="C3007" s="3"/>
      <c r="D3007" s="3"/>
      <c r="E3007" s="4"/>
      <c r="F3007" s="3"/>
      <c r="G3007" s="3"/>
      <c r="H3007" s="3"/>
      <c r="I3007" s="3"/>
      <c r="J3007" s="3"/>
      <c r="K3007" s="3"/>
      <c r="L3007" s="5"/>
      <c r="M3007" s="4"/>
      <c r="N3007" s="5"/>
      <c r="O3007" s="5"/>
      <c r="P3007" s="4"/>
      <c r="Q3007" s="6"/>
      <c r="R3007" s="7"/>
      <c r="S3007" s="6"/>
      <c r="T3007" s="5"/>
      <c r="U3007" s="5"/>
      <c r="V3007" s="5"/>
      <c r="W3007" s="4"/>
    </row>
    <row r="3008" spans="1:23" x14ac:dyDescent="0.25">
      <c r="A3008" s="3"/>
      <c r="B3008" s="3"/>
      <c r="C3008" s="3"/>
      <c r="D3008" s="3"/>
      <c r="E3008" s="4"/>
      <c r="F3008" s="3"/>
      <c r="G3008" s="3"/>
      <c r="H3008" s="3"/>
      <c r="I3008" s="3"/>
      <c r="J3008" s="3"/>
      <c r="K3008" s="3"/>
      <c r="L3008" s="5"/>
      <c r="M3008" s="4"/>
      <c r="N3008" s="5"/>
      <c r="O3008" s="5"/>
      <c r="P3008" s="4"/>
      <c r="Q3008" s="6"/>
      <c r="R3008" s="7"/>
      <c r="S3008" s="6"/>
      <c r="T3008" s="5"/>
      <c r="U3008" s="5"/>
      <c r="V3008" s="5"/>
      <c r="W3008" s="4"/>
    </row>
    <row r="3009" spans="1:23" x14ac:dyDescent="0.25">
      <c r="A3009" s="3"/>
      <c r="B3009" s="3"/>
      <c r="C3009" s="3"/>
      <c r="D3009" s="3"/>
      <c r="E3009" s="4"/>
      <c r="F3009" s="3"/>
      <c r="G3009" s="3"/>
      <c r="H3009" s="3"/>
      <c r="I3009" s="3"/>
      <c r="J3009" s="3"/>
      <c r="K3009" s="3"/>
      <c r="L3009" s="5"/>
      <c r="M3009" s="4"/>
      <c r="N3009" s="5"/>
      <c r="O3009" s="5"/>
      <c r="P3009" s="4"/>
      <c r="Q3009" s="6"/>
      <c r="R3009" s="7"/>
      <c r="S3009" s="6"/>
      <c r="T3009" s="5"/>
      <c r="U3009" s="5"/>
      <c r="V3009" s="5"/>
      <c r="W3009" s="4"/>
    </row>
    <row r="3010" spans="1:23" x14ac:dyDescent="0.25">
      <c r="A3010" s="3"/>
      <c r="B3010" s="3"/>
      <c r="C3010" s="3"/>
      <c r="D3010" s="3"/>
      <c r="E3010" s="4"/>
      <c r="F3010" s="3"/>
      <c r="G3010" s="3"/>
      <c r="H3010" s="3"/>
      <c r="I3010" s="3"/>
      <c r="J3010" s="3"/>
      <c r="K3010" s="3"/>
      <c r="L3010" s="5"/>
      <c r="M3010" s="4"/>
      <c r="N3010" s="5"/>
      <c r="O3010" s="5"/>
      <c r="P3010" s="4"/>
      <c r="Q3010" s="6"/>
      <c r="R3010" s="7"/>
      <c r="S3010" s="6"/>
      <c r="T3010" s="5"/>
      <c r="U3010" s="5"/>
      <c r="V3010" s="5"/>
      <c r="W3010" s="4"/>
    </row>
    <row r="3011" spans="1:23" x14ac:dyDescent="0.25">
      <c r="A3011" s="3"/>
      <c r="B3011" s="3"/>
      <c r="C3011" s="3"/>
      <c r="D3011" s="3"/>
      <c r="E3011" s="4"/>
      <c r="F3011" s="3"/>
      <c r="G3011" s="3"/>
      <c r="H3011" s="3"/>
      <c r="I3011" s="3"/>
      <c r="J3011" s="3"/>
      <c r="K3011" s="3"/>
      <c r="L3011" s="5"/>
      <c r="M3011" s="4"/>
      <c r="N3011" s="5"/>
      <c r="O3011" s="5"/>
      <c r="P3011" s="4"/>
      <c r="Q3011" s="6"/>
      <c r="R3011" s="7"/>
      <c r="S3011" s="6"/>
      <c r="T3011" s="5"/>
      <c r="U3011" s="5"/>
      <c r="V3011" s="5"/>
      <c r="W3011" s="4"/>
    </row>
    <row r="3012" spans="1:23" x14ac:dyDescent="0.25">
      <c r="A3012" s="3"/>
      <c r="B3012" s="3"/>
      <c r="C3012" s="3"/>
      <c r="D3012" s="3"/>
      <c r="E3012" s="4"/>
      <c r="F3012" s="3"/>
      <c r="G3012" s="3"/>
      <c r="H3012" s="3"/>
      <c r="I3012" s="3"/>
      <c r="J3012" s="3"/>
      <c r="K3012" s="3"/>
      <c r="L3012" s="5"/>
      <c r="M3012" s="4"/>
      <c r="N3012" s="5"/>
      <c r="O3012" s="5"/>
      <c r="P3012" s="4"/>
      <c r="Q3012" s="6"/>
      <c r="R3012" s="7"/>
      <c r="S3012" s="6"/>
      <c r="T3012" s="5"/>
      <c r="U3012" s="5"/>
      <c r="V3012" s="5"/>
      <c r="W3012" s="4"/>
    </row>
    <row r="3013" spans="1:23" x14ac:dyDescent="0.25">
      <c r="A3013" s="3"/>
      <c r="B3013" s="3"/>
      <c r="C3013" s="3"/>
      <c r="D3013" s="3"/>
      <c r="E3013" s="4"/>
      <c r="F3013" s="3"/>
      <c r="G3013" s="3"/>
      <c r="H3013" s="3"/>
      <c r="I3013" s="3"/>
      <c r="J3013" s="3"/>
      <c r="K3013" s="3"/>
      <c r="L3013" s="5"/>
      <c r="M3013" s="4"/>
      <c r="N3013" s="5"/>
      <c r="O3013" s="5"/>
      <c r="P3013" s="4"/>
      <c r="Q3013" s="6"/>
      <c r="R3013" s="7"/>
      <c r="S3013" s="6"/>
      <c r="T3013" s="5"/>
      <c r="U3013" s="5"/>
      <c r="V3013" s="5"/>
      <c r="W3013" s="4"/>
    </row>
    <row r="3014" spans="1:23" x14ac:dyDescent="0.25">
      <c r="A3014" s="3"/>
      <c r="B3014" s="3"/>
      <c r="C3014" s="3"/>
      <c r="D3014" s="3"/>
      <c r="E3014" s="4"/>
      <c r="F3014" s="3"/>
      <c r="G3014" s="3"/>
      <c r="H3014" s="3"/>
      <c r="I3014" s="3"/>
      <c r="J3014" s="3"/>
      <c r="K3014" s="3"/>
      <c r="L3014" s="5"/>
      <c r="M3014" s="4"/>
      <c r="N3014" s="5"/>
      <c r="O3014" s="5"/>
      <c r="P3014" s="4"/>
      <c r="Q3014" s="6"/>
      <c r="R3014" s="7"/>
      <c r="S3014" s="6"/>
      <c r="T3014" s="5"/>
      <c r="U3014" s="5"/>
      <c r="V3014" s="5"/>
      <c r="W3014" s="4"/>
    </row>
    <row r="3015" spans="1:23" x14ac:dyDescent="0.25">
      <c r="A3015" s="3"/>
      <c r="B3015" s="3"/>
      <c r="C3015" s="3"/>
      <c r="D3015" s="3"/>
      <c r="E3015" s="4"/>
      <c r="F3015" s="3"/>
      <c r="G3015" s="3"/>
      <c r="H3015" s="3"/>
      <c r="I3015" s="3"/>
      <c r="J3015" s="3"/>
      <c r="K3015" s="3"/>
      <c r="L3015" s="5"/>
      <c r="M3015" s="4"/>
      <c r="N3015" s="5"/>
      <c r="O3015" s="5"/>
      <c r="P3015" s="4"/>
      <c r="Q3015" s="6"/>
      <c r="R3015" s="7"/>
      <c r="S3015" s="6"/>
      <c r="T3015" s="5"/>
      <c r="U3015" s="5"/>
      <c r="V3015" s="5"/>
      <c r="W3015" s="4"/>
    </row>
    <row r="3016" spans="1:23" x14ac:dyDescent="0.25">
      <c r="A3016" s="3"/>
      <c r="B3016" s="3"/>
      <c r="C3016" s="3"/>
      <c r="D3016" s="3"/>
      <c r="E3016" s="4"/>
      <c r="F3016" s="3"/>
      <c r="G3016" s="3"/>
      <c r="H3016" s="3"/>
      <c r="I3016" s="3"/>
      <c r="J3016" s="3"/>
      <c r="K3016" s="3"/>
      <c r="L3016" s="5"/>
      <c r="M3016" s="4"/>
      <c r="N3016" s="5"/>
      <c r="O3016" s="5"/>
      <c r="P3016" s="4"/>
      <c r="Q3016" s="6"/>
      <c r="R3016" s="7"/>
      <c r="S3016" s="6"/>
      <c r="T3016" s="5"/>
      <c r="U3016" s="5"/>
      <c r="V3016" s="5"/>
      <c r="W3016" s="4"/>
    </row>
    <row r="3017" spans="1:23" x14ac:dyDescent="0.25">
      <c r="A3017" s="3"/>
      <c r="B3017" s="3"/>
      <c r="C3017" s="3"/>
      <c r="D3017" s="3"/>
      <c r="E3017" s="4"/>
      <c r="F3017" s="3"/>
      <c r="G3017" s="3"/>
      <c r="H3017" s="3"/>
      <c r="I3017" s="3"/>
      <c r="J3017" s="3"/>
      <c r="K3017" s="3"/>
      <c r="L3017" s="5"/>
      <c r="M3017" s="4"/>
      <c r="N3017" s="5"/>
      <c r="O3017" s="5"/>
      <c r="P3017" s="4"/>
      <c r="Q3017" s="6"/>
      <c r="R3017" s="7"/>
      <c r="S3017" s="6"/>
      <c r="T3017" s="5"/>
      <c r="U3017" s="5"/>
      <c r="V3017" s="5"/>
      <c r="W3017" s="4"/>
    </row>
    <row r="3018" spans="1:23" x14ac:dyDescent="0.25">
      <c r="A3018" s="3"/>
      <c r="B3018" s="3"/>
      <c r="C3018" s="3"/>
      <c r="D3018" s="3"/>
      <c r="E3018" s="4"/>
      <c r="F3018" s="3"/>
      <c r="G3018" s="3"/>
      <c r="H3018" s="3"/>
      <c r="I3018" s="3"/>
      <c r="J3018" s="3"/>
      <c r="K3018" s="3"/>
      <c r="L3018" s="5"/>
      <c r="M3018" s="4"/>
      <c r="N3018" s="5"/>
      <c r="O3018" s="5"/>
      <c r="P3018" s="4"/>
      <c r="Q3018" s="6"/>
      <c r="R3018" s="7"/>
      <c r="S3018" s="6"/>
      <c r="T3018" s="5"/>
      <c r="U3018" s="5"/>
      <c r="V3018" s="5"/>
      <c r="W3018" s="4"/>
    </row>
    <row r="3019" spans="1:23" x14ac:dyDescent="0.25">
      <c r="A3019" s="3"/>
      <c r="B3019" s="3"/>
      <c r="C3019" s="3"/>
      <c r="D3019" s="3"/>
      <c r="E3019" s="4"/>
      <c r="F3019" s="3"/>
      <c r="G3019" s="3"/>
      <c r="H3019" s="3"/>
      <c r="I3019" s="3"/>
      <c r="J3019" s="3"/>
      <c r="K3019" s="3"/>
      <c r="L3019" s="5"/>
      <c r="M3019" s="4"/>
      <c r="N3019" s="5"/>
      <c r="O3019" s="5"/>
      <c r="P3019" s="4"/>
      <c r="Q3019" s="6"/>
      <c r="R3019" s="7"/>
      <c r="S3019" s="6"/>
      <c r="T3019" s="5"/>
      <c r="U3019" s="5"/>
      <c r="V3019" s="5"/>
      <c r="W3019" s="4"/>
    </row>
    <row r="3020" spans="1:23" x14ac:dyDescent="0.25">
      <c r="A3020" s="3"/>
      <c r="B3020" s="3"/>
      <c r="C3020" s="3"/>
      <c r="D3020" s="3"/>
      <c r="E3020" s="4"/>
      <c r="F3020" s="3"/>
      <c r="G3020" s="3"/>
      <c r="H3020" s="3"/>
      <c r="I3020" s="3"/>
      <c r="J3020" s="3"/>
      <c r="K3020" s="3"/>
      <c r="L3020" s="5"/>
      <c r="M3020" s="4"/>
      <c r="N3020" s="5"/>
      <c r="O3020" s="5"/>
      <c r="P3020" s="4"/>
      <c r="Q3020" s="6"/>
      <c r="R3020" s="7"/>
      <c r="S3020" s="6"/>
      <c r="T3020" s="5"/>
      <c r="U3020" s="5"/>
      <c r="V3020" s="5"/>
      <c r="W3020" s="4"/>
    </row>
    <row r="3021" spans="1:23" x14ac:dyDescent="0.25">
      <c r="A3021" s="3"/>
      <c r="B3021" s="3"/>
      <c r="C3021" s="3"/>
      <c r="D3021" s="3"/>
      <c r="E3021" s="4"/>
      <c r="F3021" s="3"/>
      <c r="G3021" s="3"/>
      <c r="H3021" s="3"/>
      <c r="I3021" s="3"/>
      <c r="J3021" s="3"/>
      <c r="K3021" s="3"/>
      <c r="L3021" s="5"/>
      <c r="M3021" s="4"/>
      <c r="N3021" s="5"/>
      <c r="O3021" s="5"/>
      <c r="P3021" s="4"/>
      <c r="Q3021" s="6"/>
      <c r="R3021" s="7"/>
      <c r="S3021" s="6"/>
      <c r="T3021" s="5"/>
      <c r="U3021" s="5"/>
      <c r="V3021" s="5"/>
      <c r="W3021" s="4"/>
    </row>
    <row r="3022" spans="1:23" x14ac:dyDescent="0.25">
      <c r="A3022" s="3"/>
      <c r="B3022" s="3"/>
      <c r="C3022" s="3"/>
      <c r="D3022" s="3"/>
      <c r="E3022" s="4"/>
      <c r="F3022" s="3"/>
      <c r="G3022" s="3"/>
      <c r="H3022" s="3"/>
      <c r="I3022" s="3"/>
      <c r="J3022" s="3"/>
      <c r="K3022" s="3"/>
      <c r="L3022" s="5"/>
      <c r="M3022" s="4"/>
      <c r="N3022" s="5"/>
      <c r="O3022" s="5"/>
      <c r="P3022" s="4"/>
      <c r="Q3022" s="6"/>
      <c r="R3022" s="7"/>
      <c r="S3022" s="6"/>
      <c r="T3022" s="5"/>
      <c r="U3022" s="5"/>
      <c r="V3022" s="5"/>
      <c r="W3022" s="4"/>
    </row>
    <row r="3023" spans="1:23" x14ac:dyDescent="0.25">
      <c r="A3023" s="3"/>
      <c r="B3023" s="3"/>
      <c r="C3023" s="3"/>
      <c r="D3023" s="3"/>
      <c r="E3023" s="4"/>
      <c r="F3023" s="3"/>
      <c r="G3023" s="3"/>
      <c r="H3023" s="3"/>
      <c r="I3023" s="3"/>
      <c r="J3023" s="3"/>
      <c r="K3023" s="3"/>
      <c r="L3023" s="5"/>
      <c r="M3023" s="4"/>
      <c r="N3023" s="5"/>
      <c r="O3023" s="5"/>
      <c r="P3023" s="4"/>
      <c r="Q3023" s="6"/>
      <c r="R3023" s="7"/>
      <c r="S3023" s="6"/>
      <c r="T3023" s="5"/>
      <c r="U3023" s="5"/>
      <c r="V3023" s="5"/>
      <c r="W3023" s="4"/>
    </row>
    <row r="3024" spans="1:23" x14ac:dyDescent="0.25">
      <c r="A3024" s="3"/>
      <c r="B3024" s="3"/>
      <c r="C3024" s="3"/>
      <c r="D3024" s="3"/>
      <c r="E3024" s="4"/>
      <c r="F3024" s="3"/>
      <c r="G3024" s="3"/>
      <c r="H3024" s="3"/>
      <c r="I3024" s="3"/>
      <c r="J3024" s="3"/>
      <c r="K3024" s="3"/>
      <c r="L3024" s="5"/>
      <c r="M3024" s="4"/>
      <c r="N3024" s="5"/>
      <c r="O3024" s="5"/>
      <c r="P3024" s="4"/>
      <c r="Q3024" s="6"/>
      <c r="R3024" s="7"/>
      <c r="S3024" s="6"/>
      <c r="T3024" s="5"/>
      <c r="U3024" s="5"/>
      <c r="V3024" s="5"/>
      <c r="W3024" s="4"/>
    </row>
    <row r="3025" spans="1:23" x14ac:dyDescent="0.25">
      <c r="A3025" s="3"/>
      <c r="B3025" s="3"/>
      <c r="C3025" s="3"/>
      <c r="D3025" s="3"/>
      <c r="E3025" s="4"/>
      <c r="F3025" s="3"/>
      <c r="G3025" s="3"/>
      <c r="H3025" s="3"/>
      <c r="I3025" s="3"/>
      <c r="J3025" s="3"/>
      <c r="K3025" s="3"/>
      <c r="L3025" s="5"/>
      <c r="M3025" s="4"/>
      <c r="N3025" s="5"/>
      <c r="O3025" s="5"/>
      <c r="P3025" s="4"/>
      <c r="Q3025" s="6"/>
      <c r="R3025" s="7"/>
      <c r="S3025" s="6"/>
      <c r="T3025" s="5"/>
      <c r="U3025" s="5"/>
      <c r="V3025" s="5"/>
      <c r="W3025" s="4"/>
    </row>
    <row r="3026" spans="1:23" x14ac:dyDescent="0.25">
      <c r="A3026" s="3"/>
      <c r="B3026" s="3"/>
      <c r="C3026" s="3"/>
      <c r="D3026" s="3"/>
      <c r="E3026" s="4"/>
      <c r="F3026" s="3"/>
      <c r="G3026" s="3"/>
      <c r="H3026" s="3"/>
      <c r="I3026" s="3"/>
      <c r="J3026" s="3"/>
      <c r="K3026" s="3"/>
      <c r="L3026" s="5"/>
      <c r="M3026" s="4"/>
      <c r="N3026" s="5"/>
      <c r="O3026" s="5"/>
      <c r="P3026" s="4"/>
      <c r="Q3026" s="6"/>
      <c r="R3026" s="7"/>
      <c r="S3026" s="6"/>
      <c r="T3026" s="5"/>
      <c r="U3026" s="5"/>
      <c r="V3026" s="5"/>
      <c r="W3026" s="4"/>
    </row>
    <row r="3027" spans="1:23" x14ac:dyDescent="0.25">
      <c r="A3027" s="3"/>
      <c r="B3027" s="3"/>
      <c r="C3027" s="3"/>
      <c r="D3027" s="3"/>
      <c r="E3027" s="4"/>
      <c r="F3027" s="3"/>
      <c r="G3027" s="3"/>
      <c r="H3027" s="3"/>
      <c r="I3027" s="3"/>
      <c r="J3027" s="3"/>
      <c r="K3027" s="3"/>
      <c r="L3027" s="5"/>
      <c r="M3027" s="4"/>
      <c r="N3027" s="5"/>
      <c r="O3027" s="5"/>
      <c r="P3027" s="4"/>
      <c r="Q3027" s="6"/>
      <c r="R3027" s="7"/>
      <c r="S3027" s="6"/>
      <c r="T3027" s="5"/>
      <c r="U3027" s="5"/>
      <c r="V3027" s="5"/>
      <c r="W3027" s="4"/>
    </row>
    <row r="3028" spans="1:23" x14ac:dyDescent="0.25">
      <c r="A3028" s="3"/>
      <c r="B3028" s="3"/>
      <c r="C3028" s="3"/>
      <c r="D3028" s="3"/>
      <c r="E3028" s="4"/>
      <c r="F3028" s="3"/>
      <c r="G3028" s="3"/>
      <c r="H3028" s="3"/>
      <c r="I3028" s="3"/>
      <c r="J3028" s="3"/>
      <c r="K3028" s="3"/>
      <c r="L3028" s="5"/>
      <c r="M3028" s="4"/>
      <c r="N3028" s="5"/>
      <c r="O3028" s="5"/>
      <c r="P3028" s="4"/>
      <c r="Q3028" s="6"/>
      <c r="R3028" s="7"/>
      <c r="S3028" s="6"/>
      <c r="T3028" s="5"/>
      <c r="U3028" s="5"/>
      <c r="V3028" s="5"/>
      <c r="W3028" s="4"/>
    </row>
    <row r="3029" spans="1:23" x14ac:dyDescent="0.25">
      <c r="A3029" s="3"/>
      <c r="B3029" s="3"/>
      <c r="C3029" s="3"/>
      <c r="D3029" s="3"/>
      <c r="E3029" s="4"/>
      <c r="F3029" s="3"/>
      <c r="G3029" s="3"/>
      <c r="H3029" s="3"/>
      <c r="I3029" s="3"/>
      <c r="J3029" s="3"/>
      <c r="K3029" s="3"/>
      <c r="L3029" s="5"/>
      <c r="M3029" s="4"/>
      <c r="N3029" s="5"/>
      <c r="O3029" s="5"/>
      <c r="P3029" s="4"/>
      <c r="Q3029" s="6"/>
      <c r="R3029" s="7"/>
      <c r="S3029" s="6"/>
      <c r="T3029" s="5"/>
      <c r="U3029" s="5"/>
      <c r="V3029" s="5"/>
      <c r="W3029" s="4"/>
    </row>
    <row r="3030" spans="1:23" x14ac:dyDescent="0.25">
      <c r="A3030" s="3"/>
      <c r="B3030" s="3"/>
      <c r="C3030" s="3"/>
      <c r="D3030" s="3"/>
      <c r="E3030" s="4"/>
      <c r="F3030" s="3"/>
      <c r="G3030" s="3"/>
      <c r="H3030" s="3"/>
      <c r="I3030" s="3"/>
      <c r="J3030" s="3"/>
      <c r="K3030" s="3"/>
      <c r="L3030" s="5"/>
      <c r="M3030" s="4"/>
      <c r="N3030" s="5"/>
      <c r="O3030" s="5"/>
      <c r="P3030" s="4"/>
      <c r="Q3030" s="6"/>
      <c r="R3030" s="7"/>
      <c r="S3030" s="6"/>
      <c r="T3030" s="5"/>
      <c r="U3030" s="5"/>
      <c r="V3030" s="5"/>
      <c r="W3030" s="4"/>
    </row>
    <row r="3031" spans="1:23" x14ac:dyDescent="0.25">
      <c r="A3031" s="3"/>
      <c r="B3031" s="3"/>
      <c r="C3031" s="3"/>
      <c r="D3031" s="3"/>
      <c r="E3031" s="4"/>
      <c r="F3031" s="3"/>
      <c r="G3031" s="3"/>
      <c r="H3031" s="3"/>
      <c r="I3031" s="3"/>
      <c r="J3031" s="3"/>
      <c r="K3031" s="3"/>
      <c r="L3031" s="5"/>
      <c r="M3031" s="4"/>
      <c r="N3031" s="5"/>
      <c r="O3031" s="5"/>
      <c r="P3031" s="4"/>
      <c r="Q3031" s="6"/>
      <c r="R3031" s="7"/>
      <c r="S3031" s="6"/>
      <c r="T3031" s="5"/>
      <c r="U3031" s="5"/>
      <c r="V3031" s="5"/>
      <c r="W3031" s="4"/>
    </row>
    <row r="3032" spans="1:23" x14ac:dyDescent="0.25">
      <c r="A3032" s="3"/>
      <c r="B3032" s="3"/>
      <c r="C3032" s="3"/>
      <c r="D3032" s="3"/>
      <c r="E3032" s="4"/>
      <c r="F3032" s="3"/>
      <c r="G3032" s="3"/>
      <c r="H3032" s="3"/>
      <c r="I3032" s="3"/>
      <c r="J3032" s="3"/>
      <c r="K3032" s="3"/>
      <c r="L3032" s="5"/>
      <c r="M3032" s="4"/>
      <c r="N3032" s="5"/>
      <c r="O3032" s="5"/>
      <c r="P3032" s="4"/>
      <c r="Q3032" s="6"/>
      <c r="R3032" s="7"/>
      <c r="S3032" s="6"/>
      <c r="T3032" s="5"/>
      <c r="U3032" s="5"/>
      <c r="V3032" s="5"/>
      <c r="W3032" s="4"/>
    </row>
    <row r="3033" spans="1:23" x14ac:dyDescent="0.25">
      <c r="A3033" s="3"/>
      <c r="B3033" s="3"/>
      <c r="C3033" s="3"/>
      <c r="D3033" s="3"/>
      <c r="E3033" s="4"/>
      <c r="F3033" s="3"/>
      <c r="G3033" s="3"/>
      <c r="H3033" s="3"/>
      <c r="I3033" s="3"/>
      <c r="J3033" s="3"/>
      <c r="K3033" s="3"/>
      <c r="L3033" s="5"/>
      <c r="M3033" s="4"/>
      <c r="N3033" s="5"/>
      <c r="O3033" s="5"/>
      <c r="P3033" s="4"/>
      <c r="Q3033" s="6"/>
      <c r="R3033" s="7"/>
      <c r="S3033" s="6"/>
      <c r="T3033" s="5"/>
      <c r="U3033" s="5"/>
      <c r="V3033" s="5"/>
      <c r="W3033" s="4"/>
    </row>
    <row r="3034" spans="1:23" x14ac:dyDescent="0.25">
      <c r="A3034" s="3"/>
      <c r="B3034" s="3"/>
      <c r="C3034" s="3"/>
      <c r="D3034" s="3"/>
      <c r="E3034" s="4"/>
      <c r="F3034" s="3"/>
      <c r="G3034" s="3"/>
      <c r="H3034" s="3"/>
      <c r="I3034" s="3"/>
      <c r="J3034" s="3"/>
      <c r="K3034" s="3"/>
      <c r="L3034" s="5"/>
      <c r="M3034" s="4"/>
      <c r="N3034" s="5"/>
      <c r="O3034" s="5"/>
      <c r="P3034" s="4"/>
      <c r="Q3034" s="6"/>
      <c r="R3034" s="7"/>
      <c r="S3034" s="6"/>
      <c r="T3034" s="5"/>
      <c r="U3034" s="5"/>
      <c r="V3034" s="5"/>
      <c r="W3034" s="4"/>
    </row>
    <row r="3035" spans="1:23" x14ac:dyDescent="0.25">
      <c r="A3035" s="3"/>
      <c r="B3035" s="3"/>
      <c r="C3035" s="3"/>
      <c r="D3035" s="3"/>
      <c r="E3035" s="4"/>
      <c r="F3035" s="3"/>
      <c r="G3035" s="3"/>
      <c r="H3035" s="3"/>
      <c r="I3035" s="3"/>
      <c r="J3035" s="3"/>
      <c r="K3035" s="3"/>
      <c r="L3035" s="5"/>
      <c r="M3035" s="4"/>
      <c r="N3035" s="5"/>
      <c r="O3035" s="5"/>
      <c r="P3035" s="4"/>
      <c r="Q3035" s="6"/>
      <c r="R3035" s="7"/>
      <c r="S3035" s="6"/>
      <c r="T3035" s="5"/>
      <c r="U3035" s="5"/>
      <c r="V3035" s="5"/>
      <c r="W3035" s="4"/>
    </row>
    <row r="3036" spans="1:23" x14ac:dyDescent="0.25">
      <c r="A3036" s="3"/>
      <c r="B3036" s="3"/>
      <c r="C3036" s="3"/>
      <c r="D3036" s="3"/>
      <c r="E3036" s="4"/>
      <c r="F3036" s="3"/>
      <c r="G3036" s="3"/>
      <c r="H3036" s="3"/>
      <c r="I3036" s="3"/>
      <c r="J3036" s="3"/>
      <c r="K3036" s="3"/>
      <c r="L3036" s="5"/>
      <c r="M3036" s="4"/>
      <c r="N3036" s="5"/>
      <c r="O3036" s="5"/>
      <c r="P3036" s="4"/>
      <c r="Q3036" s="6"/>
      <c r="R3036" s="7"/>
      <c r="S3036" s="6"/>
      <c r="T3036" s="5"/>
      <c r="U3036" s="5"/>
      <c r="V3036" s="5"/>
      <c r="W3036" s="4"/>
    </row>
    <row r="3037" spans="1:23" x14ac:dyDescent="0.25">
      <c r="A3037" s="3"/>
      <c r="B3037" s="3"/>
      <c r="C3037" s="3"/>
      <c r="D3037" s="3"/>
      <c r="E3037" s="4"/>
      <c r="F3037" s="3"/>
      <c r="G3037" s="3"/>
      <c r="H3037" s="3"/>
      <c r="I3037" s="3"/>
      <c r="J3037" s="3"/>
      <c r="K3037" s="3"/>
      <c r="L3037" s="5"/>
      <c r="M3037" s="4"/>
      <c r="N3037" s="5"/>
      <c r="O3037" s="5"/>
      <c r="P3037" s="4"/>
      <c r="Q3037" s="6"/>
      <c r="R3037" s="7"/>
      <c r="S3037" s="6"/>
      <c r="T3037" s="5"/>
      <c r="U3037" s="5"/>
      <c r="V3037" s="5"/>
      <c r="W3037" s="4"/>
    </row>
    <row r="3038" spans="1:23" x14ac:dyDescent="0.25">
      <c r="A3038" s="3"/>
      <c r="B3038" s="3"/>
      <c r="C3038" s="3"/>
      <c r="D3038" s="3"/>
      <c r="E3038" s="4"/>
      <c r="F3038" s="3"/>
      <c r="G3038" s="3"/>
      <c r="H3038" s="3"/>
      <c r="I3038" s="3"/>
      <c r="J3038" s="3"/>
      <c r="K3038" s="3"/>
      <c r="L3038" s="5"/>
      <c r="M3038" s="4"/>
      <c r="N3038" s="5"/>
      <c r="O3038" s="5"/>
      <c r="P3038" s="4"/>
      <c r="Q3038" s="6"/>
      <c r="R3038" s="7"/>
      <c r="S3038" s="6"/>
      <c r="T3038" s="5"/>
      <c r="U3038" s="5"/>
      <c r="V3038" s="5"/>
      <c r="W3038" s="4"/>
    </row>
    <row r="3039" spans="1:23" x14ac:dyDescent="0.25">
      <c r="A3039" s="3"/>
      <c r="B3039" s="3"/>
      <c r="C3039" s="3"/>
      <c r="D3039" s="3"/>
      <c r="E3039" s="4"/>
      <c r="F3039" s="3"/>
      <c r="G3039" s="3"/>
      <c r="H3039" s="3"/>
      <c r="I3039" s="3"/>
      <c r="J3039" s="3"/>
      <c r="K3039" s="3"/>
      <c r="L3039" s="5"/>
      <c r="M3039" s="4"/>
      <c r="N3039" s="5"/>
      <c r="O3039" s="5"/>
      <c r="P3039" s="4"/>
      <c r="Q3039" s="6"/>
      <c r="R3039" s="7"/>
      <c r="S3039" s="6"/>
      <c r="T3039" s="5"/>
      <c r="U3039" s="5"/>
      <c r="V3039" s="5"/>
      <c r="W3039" s="4"/>
    </row>
    <row r="3040" spans="1:23" x14ac:dyDescent="0.25">
      <c r="A3040" s="3"/>
      <c r="B3040" s="3"/>
      <c r="C3040" s="3"/>
      <c r="D3040" s="3"/>
      <c r="E3040" s="4"/>
      <c r="F3040" s="3"/>
      <c r="G3040" s="3"/>
      <c r="H3040" s="3"/>
      <c r="I3040" s="3"/>
      <c r="J3040" s="3"/>
      <c r="K3040" s="3"/>
      <c r="L3040" s="5"/>
      <c r="M3040" s="4"/>
      <c r="N3040" s="5"/>
      <c r="O3040" s="5"/>
      <c r="P3040" s="4"/>
      <c r="Q3040" s="6"/>
      <c r="R3040" s="7"/>
      <c r="S3040" s="6"/>
      <c r="T3040" s="5"/>
      <c r="U3040" s="5"/>
      <c r="V3040" s="5"/>
      <c r="W3040" s="4"/>
    </row>
    <row r="3041" spans="1:23" x14ac:dyDescent="0.25">
      <c r="A3041" s="3"/>
      <c r="B3041" s="3"/>
      <c r="C3041" s="3"/>
      <c r="D3041" s="3"/>
      <c r="E3041" s="4"/>
      <c r="F3041" s="3"/>
      <c r="G3041" s="3"/>
      <c r="H3041" s="3"/>
      <c r="I3041" s="3"/>
      <c r="J3041" s="3"/>
      <c r="K3041" s="3"/>
      <c r="L3041" s="5"/>
      <c r="M3041" s="4"/>
      <c r="N3041" s="5"/>
      <c r="O3041" s="5"/>
      <c r="P3041" s="4"/>
      <c r="Q3041" s="6"/>
      <c r="R3041" s="7"/>
      <c r="S3041" s="6"/>
      <c r="T3041" s="5"/>
      <c r="U3041" s="5"/>
      <c r="V3041" s="5"/>
      <c r="W3041" s="4"/>
    </row>
    <row r="3042" spans="1:23" x14ac:dyDescent="0.25">
      <c r="A3042" s="3"/>
      <c r="B3042" s="3"/>
      <c r="C3042" s="3"/>
      <c r="D3042" s="3"/>
      <c r="E3042" s="4"/>
      <c r="F3042" s="3"/>
      <c r="G3042" s="3"/>
      <c r="H3042" s="3"/>
      <c r="I3042" s="3"/>
      <c r="J3042" s="3"/>
      <c r="K3042" s="3"/>
      <c r="L3042" s="5"/>
      <c r="M3042" s="4"/>
      <c r="N3042" s="5"/>
      <c r="O3042" s="5"/>
      <c r="P3042" s="4"/>
      <c r="Q3042" s="6"/>
      <c r="R3042" s="7"/>
      <c r="S3042" s="6"/>
      <c r="T3042" s="5"/>
      <c r="U3042" s="5"/>
      <c r="V3042" s="5"/>
      <c r="W3042" s="4"/>
    </row>
    <row r="3043" spans="1:23" x14ac:dyDescent="0.25">
      <c r="A3043" s="3"/>
      <c r="B3043" s="3"/>
      <c r="C3043" s="3"/>
      <c r="D3043" s="3"/>
      <c r="E3043" s="4"/>
      <c r="F3043" s="3"/>
      <c r="G3043" s="3"/>
      <c r="H3043" s="3"/>
      <c r="I3043" s="3"/>
      <c r="J3043" s="3"/>
      <c r="K3043" s="3"/>
      <c r="L3043" s="5"/>
      <c r="M3043" s="4"/>
      <c r="N3043" s="5"/>
      <c r="O3043" s="5"/>
      <c r="P3043" s="4"/>
      <c r="Q3043" s="6"/>
      <c r="R3043" s="7"/>
      <c r="S3043" s="6"/>
      <c r="T3043" s="5"/>
      <c r="U3043" s="5"/>
      <c r="V3043" s="5"/>
      <c r="W3043" s="4"/>
    </row>
    <row r="3044" spans="1:23" x14ac:dyDescent="0.25">
      <c r="A3044" s="3"/>
      <c r="B3044" s="3"/>
      <c r="C3044" s="3"/>
      <c r="D3044" s="3"/>
      <c r="E3044" s="4"/>
      <c r="F3044" s="3"/>
      <c r="G3044" s="3"/>
      <c r="H3044" s="3"/>
      <c r="I3044" s="3"/>
      <c r="J3044" s="3"/>
      <c r="K3044" s="3"/>
      <c r="L3044" s="5"/>
      <c r="M3044" s="4"/>
      <c r="N3044" s="5"/>
      <c r="O3044" s="5"/>
      <c r="P3044" s="4"/>
      <c r="Q3044" s="6"/>
      <c r="R3044" s="7"/>
      <c r="S3044" s="6"/>
      <c r="T3044" s="5"/>
      <c r="U3044" s="5"/>
      <c r="V3044" s="5"/>
      <c r="W3044" s="4"/>
    </row>
    <row r="3045" spans="1:23" x14ac:dyDescent="0.25">
      <c r="A3045" s="3"/>
      <c r="B3045" s="3"/>
      <c r="C3045" s="3"/>
      <c r="D3045" s="3"/>
      <c r="E3045" s="4"/>
      <c r="F3045" s="3"/>
      <c r="G3045" s="3"/>
      <c r="H3045" s="3"/>
      <c r="I3045" s="3"/>
      <c r="J3045" s="3"/>
      <c r="K3045" s="3"/>
      <c r="L3045" s="5"/>
      <c r="M3045" s="4"/>
      <c r="N3045" s="5"/>
      <c r="O3045" s="5"/>
      <c r="P3045" s="4"/>
      <c r="Q3045" s="6"/>
      <c r="R3045" s="7"/>
      <c r="S3045" s="6"/>
      <c r="T3045" s="5"/>
      <c r="U3045" s="5"/>
      <c r="V3045" s="5"/>
      <c r="W3045" s="4"/>
    </row>
    <row r="3046" spans="1:23" x14ac:dyDescent="0.25">
      <c r="A3046" s="3"/>
      <c r="B3046" s="3"/>
      <c r="C3046" s="3"/>
      <c r="D3046" s="3"/>
      <c r="E3046" s="4"/>
      <c r="F3046" s="3"/>
      <c r="G3046" s="3"/>
      <c r="H3046" s="3"/>
      <c r="I3046" s="3"/>
      <c r="J3046" s="3"/>
      <c r="K3046" s="3"/>
      <c r="L3046" s="5"/>
      <c r="M3046" s="4"/>
      <c r="N3046" s="5"/>
      <c r="O3046" s="5"/>
      <c r="P3046" s="4"/>
      <c r="Q3046" s="6"/>
      <c r="R3046" s="7"/>
      <c r="S3046" s="6"/>
      <c r="T3046" s="5"/>
      <c r="U3046" s="5"/>
      <c r="V3046" s="5"/>
      <c r="W3046" s="4"/>
    </row>
    <row r="3047" spans="1:23" x14ac:dyDescent="0.25">
      <c r="A3047" s="3"/>
      <c r="B3047" s="3"/>
      <c r="C3047" s="3"/>
      <c r="D3047" s="3"/>
      <c r="E3047" s="4"/>
      <c r="F3047" s="3"/>
      <c r="G3047" s="3"/>
      <c r="H3047" s="3"/>
      <c r="I3047" s="3"/>
      <c r="J3047" s="3"/>
      <c r="K3047" s="3"/>
      <c r="L3047" s="5"/>
      <c r="M3047" s="4"/>
      <c r="N3047" s="5"/>
      <c r="O3047" s="5"/>
      <c r="P3047" s="4"/>
      <c r="Q3047" s="6"/>
      <c r="R3047" s="7"/>
      <c r="S3047" s="6"/>
      <c r="T3047" s="5"/>
      <c r="U3047" s="5"/>
      <c r="V3047" s="5"/>
      <c r="W3047" s="4"/>
    </row>
    <row r="3048" spans="1:23" x14ac:dyDescent="0.25">
      <c r="A3048" s="3"/>
      <c r="B3048" s="3"/>
      <c r="C3048" s="3"/>
      <c r="D3048" s="3"/>
      <c r="E3048" s="4"/>
      <c r="F3048" s="3"/>
      <c r="G3048" s="3"/>
      <c r="H3048" s="3"/>
      <c r="I3048" s="3"/>
      <c r="J3048" s="3"/>
      <c r="K3048" s="3"/>
      <c r="L3048" s="5"/>
      <c r="M3048" s="4"/>
      <c r="N3048" s="5"/>
      <c r="O3048" s="5"/>
      <c r="P3048" s="4"/>
      <c r="Q3048" s="6"/>
      <c r="R3048" s="7"/>
      <c r="S3048" s="6"/>
      <c r="T3048" s="5"/>
      <c r="U3048" s="5"/>
      <c r="V3048" s="5"/>
      <c r="W3048" s="4"/>
    </row>
    <row r="3049" spans="1:23" x14ac:dyDescent="0.25">
      <c r="A3049" s="3"/>
      <c r="B3049" s="3"/>
      <c r="C3049" s="3"/>
      <c r="D3049" s="3"/>
      <c r="E3049" s="4"/>
      <c r="F3049" s="3"/>
      <c r="G3049" s="3"/>
      <c r="H3049" s="3"/>
      <c r="I3049" s="3"/>
      <c r="J3049" s="3"/>
      <c r="K3049" s="3"/>
      <c r="L3049" s="5"/>
      <c r="M3049" s="4"/>
      <c r="N3049" s="5"/>
      <c r="O3049" s="5"/>
      <c r="P3049" s="4"/>
      <c r="Q3049" s="6"/>
      <c r="R3049" s="7"/>
      <c r="S3049" s="6"/>
      <c r="T3049" s="5"/>
      <c r="U3049" s="5"/>
      <c r="V3049" s="5"/>
      <c r="W3049" s="4"/>
    </row>
    <row r="3050" spans="1:23" x14ac:dyDescent="0.25">
      <c r="A3050" s="3"/>
      <c r="B3050" s="3"/>
      <c r="C3050" s="3"/>
      <c r="D3050" s="3"/>
      <c r="E3050" s="4"/>
      <c r="F3050" s="3"/>
      <c r="G3050" s="3"/>
      <c r="H3050" s="3"/>
      <c r="I3050" s="3"/>
      <c r="J3050" s="3"/>
      <c r="K3050" s="3"/>
      <c r="L3050" s="5"/>
      <c r="M3050" s="4"/>
      <c r="N3050" s="5"/>
      <c r="O3050" s="5"/>
      <c r="P3050" s="4"/>
      <c r="Q3050" s="6"/>
      <c r="R3050" s="7"/>
      <c r="S3050" s="6"/>
      <c r="T3050" s="5"/>
      <c r="U3050" s="5"/>
      <c r="V3050" s="5"/>
      <c r="W3050" s="4"/>
    </row>
    <row r="3051" spans="1:23" x14ac:dyDescent="0.25">
      <c r="A3051" s="3"/>
      <c r="B3051" s="3"/>
      <c r="C3051" s="3"/>
      <c r="D3051" s="3"/>
      <c r="E3051" s="4"/>
      <c r="F3051" s="3"/>
      <c r="G3051" s="3"/>
      <c r="H3051" s="3"/>
      <c r="I3051" s="3"/>
      <c r="J3051" s="3"/>
      <c r="K3051" s="3"/>
      <c r="L3051" s="5"/>
      <c r="M3051" s="4"/>
      <c r="N3051" s="5"/>
      <c r="O3051" s="5"/>
      <c r="P3051" s="4"/>
      <c r="Q3051" s="6"/>
      <c r="R3051" s="7"/>
      <c r="S3051" s="6"/>
      <c r="T3051" s="5"/>
      <c r="U3051" s="5"/>
      <c r="V3051" s="5"/>
      <c r="W3051" s="4"/>
    </row>
    <row r="3052" spans="1:23" x14ac:dyDescent="0.25">
      <c r="A3052" s="3"/>
      <c r="B3052" s="3"/>
      <c r="C3052" s="3"/>
      <c r="D3052" s="3"/>
      <c r="E3052" s="4"/>
      <c r="F3052" s="3"/>
      <c r="G3052" s="3"/>
      <c r="H3052" s="3"/>
      <c r="I3052" s="3"/>
      <c r="J3052" s="3"/>
      <c r="K3052" s="3"/>
      <c r="L3052" s="5"/>
      <c r="M3052" s="4"/>
      <c r="N3052" s="5"/>
      <c r="O3052" s="5"/>
      <c r="P3052" s="4"/>
      <c r="Q3052" s="6"/>
      <c r="R3052" s="7"/>
      <c r="S3052" s="6"/>
      <c r="T3052" s="5"/>
      <c r="U3052" s="5"/>
      <c r="V3052" s="5"/>
      <c r="W3052" s="4"/>
    </row>
    <row r="3053" spans="1:23" x14ac:dyDescent="0.25">
      <c r="A3053" s="3"/>
      <c r="B3053" s="3"/>
      <c r="C3053" s="3"/>
      <c r="D3053" s="3"/>
      <c r="E3053" s="4"/>
      <c r="F3053" s="3"/>
      <c r="G3053" s="3"/>
      <c r="H3053" s="3"/>
      <c r="I3053" s="3"/>
      <c r="J3053" s="3"/>
      <c r="K3053" s="3"/>
      <c r="L3053" s="5"/>
      <c r="M3053" s="4"/>
      <c r="N3053" s="5"/>
      <c r="O3053" s="5"/>
      <c r="P3053" s="4"/>
      <c r="Q3053" s="6"/>
      <c r="R3053" s="7"/>
      <c r="S3053" s="6"/>
      <c r="T3053" s="5"/>
      <c r="U3053" s="5"/>
      <c r="V3053" s="5"/>
      <c r="W3053" s="4"/>
    </row>
    <row r="3054" spans="1:23" x14ac:dyDescent="0.25">
      <c r="A3054" s="3"/>
      <c r="B3054" s="3"/>
      <c r="C3054" s="3"/>
      <c r="D3054" s="3"/>
      <c r="E3054" s="4"/>
      <c r="F3054" s="3"/>
      <c r="G3054" s="3"/>
      <c r="H3054" s="3"/>
      <c r="I3054" s="3"/>
      <c r="J3054" s="3"/>
      <c r="K3054" s="3"/>
      <c r="L3054" s="5"/>
      <c r="M3054" s="4"/>
      <c r="N3054" s="5"/>
      <c r="O3054" s="5"/>
      <c r="P3054" s="4"/>
      <c r="Q3054" s="6"/>
      <c r="R3054" s="7"/>
      <c r="S3054" s="6"/>
      <c r="T3054" s="5"/>
      <c r="U3054" s="5"/>
      <c r="V3054" s="5"/>
      <c r="W3054" s="4"/>
    </row>
    <row r="3055" spans="1:23" x14ac:dyDescent="0.25">
      <c r="A3055" s="3"/>
      <c r="B3055" s="3"/>
      <c r="C3055" s="3"/>
      <c r="D3055" s="3"/>
      <c r="E3055" s="4"/>
      <c r="F3055" s="3"/>
      <c r="G3055" s="3"/>
      <c r="H3055" s="3"/>
      <c r="I3055" s="3"/>
      <c r="J3055" s="3"/>
      <c r="K3055" s="3"/>
      <c r="L3055" s="5"/>
      <c r="M3055" s="4"/>
      <c r="N3055" s="5"/>
      <c r="O3055" s="5"/>
      <c r="P3055" s="4"/>
      <c r="Q3055" s="6"/>
      <c r="R3055" s="7"/>
      <c r="S3055" s="6"/>
      <c r="T3055" s="5"/>
      <c r="U3055" s="5"/>
      <c r="V3055" s="5"/>
      <c r="W3055" s="4"/>
    </row>
    <row r="3056" spans="1:23" x14ac:dyDescent="0.25">
      <c r="A3056" s="3"/>
      <c r="B3056" s="3"/>
      <c r="C3056" s="3"/>
      <c r="D3056" s="3"/>
      <c r="E3056" s="4"/>
      <c r="F3056" s="3"/>
      <c r="G3056" s="3"/>
      <c r="H3056" s="3"/>
      <c r="I3056" s="3"/>
      <c r="J3056" s="3"/>
      <c r="K3056" s="3"/>
      <c r="L3056" s="5"/>
      <c r="M3056" s="4"/>
      <c r="N3056" s="5"/>
      <c r="O3056" s="5"/>
      <c r="P3056" s="4"/>
      <c r="Q3056" s="6"/>
      <c r="R3056" s="7"/>
      <c r="S3056" s="6"/>
      <c r="T3056" s="5"/>
      <c r="U3056" s="5"/>
      <c r="V3056" s="5"/>
      <c r="W3056" s="4"/>
    </row>
    <row r="3057" spans="1:23" x14ac:dyDescent="0.25">
      <c r="A3057" s="3"/>
      <c r="B3057" s="3"/>
      <c r="C3057" s="3"/>
      <c r="D3057" s="3"/>
      <c r="E3057" s="4"/>
      <c r="F3057" s="3"/>
      <c r="G3057" s="3"/>
      <c r="H3057" s="3"/>
      <c r="I3057" s="3"/>
      <c r="J3057" s="3"/>
      <c r="K3057" s="3"/>
      <c r="L3057" s="5"/>
      <c r="M3057" s="4"/>
      <c r="N3057" s="5"/>
      <c r="O3057" s="5"/>
      <c r="P3057" s="4"/>
      <c r="Q3057" s="6"/>
      <c r="R3057" s="7"/>
      <c r="S3057" s="6"/>
      <c r="T3057" s="5"/>
      <c r="U3057" s="5"/>
      <c r="V3057" s="5"/>
      <c r="W3057" s="4"/>
    </row>
    <row r="3058" spans="1:23" x14ac:dyDescent="0.25">
      <c r="A3058" s="3"/>
      <c r="B3058" s="3"/>
      <c r="C3058" s="3"/>
      <c r="D3058" s="3"/>
      <c r="E3058" s="4"/>
      <c r="F3058" s="3"/>
      <c r="G3058" s="3"/>
      <c r="H3058" s="3"/>
      <c r="I3058" s="3"/>
      <c r="J3058" s="3"/>
      <c r="K3058" s="3"/>
      <c r="L3058" s="5"/>
      <c r="M3058" s="4"/>
      <c r="N3058" s="5"/>
      <c r="O3058" s="5"/>
      <c r="P3058" s="4"/>
      <c r="Q3058" s="6"/>
      <c r="R3058" s="7"/>
      <c r="S3058" s="6"/>
      <c r="T3058" s="5"/>
      <c r="U3058" s="5"/>
      <c r="V3058" s="5"/>
      <c r="W3058" s="4"/>
    </row>
    <row r="3059" spans="1:23" x14ac:dyDescent="0.25">
      <c r="A3059" s="3"/>
      <c r="B3059" s="3"/>
      <c r="C3059" s="3"/>
      <c r="D3059" s="3"/>
      <c r="E3059" s="4"/>
      <c r="F3059" s="3"/>
      <c r="G3059" s="3"/>
      <c r="H3059" s="3"/>
      <c r="I3059" s="3"/>
      <c r="J3059" s="3"/>
      <c r="K3059" s="3"/>
      <c r="L3059" s="5"/>
      <c r="M3059" s="4"/>
      <c r="N3059" s="5"/>
      <c r="O3059" s="5"/>
      <c r="P3059" s="4"/>
      <c r="Q3059" s="6"/>
      <c r="R3059" s="7"/>
      <c r="S3059" s="6"/>
      <c r="T3059" s="5"/>
      <c r="U3059" s="5"/>
      <c r="V3059" s="5"/>
      <c r="W3059" s="4"/>
    </row>
    <row r="3060" spans="1:23" x14ac:dyDescent="0.25">
      <c r="A3060" s="3"/>
      <c r="B3060" s="3"/>
      <c r="C3060" s="3"/>
      <c r="D3060" s="3"/>
      <c r="E3060" s="4"/>
      <c r="F3060" s="3"/>
      <c r="G3060" s="3"/>
      <c r="H3060" s="3"/>
      <c r="I3060" s="3"/>
      <c r="J3060" s="3"/>
      <c r="K3060" s="3"/>
      <c r="L3060" s="5"/>
      <c r="M3060" s="4"/>
      <c r="N3060" s="5"/>
      <c r="O3060" s="5"/>
      <c r="P3060" s="4"/>
      <c r="Q3060" s="6"/>
      <c r="R3060" s="7"/>
      <c r="S3060" s="6"/>
      <c r="T3060" s="5"/>
      <c r="U3060" s="5"/>
      <c r="V3060" s="5"/>
      <c r="W3060" s="4"/>
    </row>
    <row r="3061" spans="1:23" x14ac:dyDescent="0.25">
      <c r="A3061" s="3"/>
      <c r="B3061" s="3"/>
      <c r="C3061" s="3"/>
      <c r="D3061" s="3"/>
      <c r="E3061" s="4"/>
      <c r="F3061" s="3"/>
      <c r="G3061" s="3"/>
      <c r="H3061" s="3"/>
      <c r="I3061" s="3"/>
      <c r="J3061" s="3"/>
      <c r="K3061" s="3"/>
      <c r="L3061" s="5"/>
      <c r="M3061" s="4"/>
      <c r="N3061" s="5"/>
      <c r="O3061" s="5"/>
      <c r="P3061" s="4"/>
      <c r="Q3061" s="6"/>
      <c r="R3061" s="7"/>
      <c r="S3061" s="6"/>
      <c r="T3061" s="5"/>
      <c r="U3061" s="5"/>
      <c r="V3061" s="5"/>
      <c r="W3061" s="4"/>
    </row>
    <row r="3062" spans="1:23" x14ac:dyDescent="0.25">
      <c r="A3062" s="3"/>
      <c r="B3062" s="3"/>
      <c r="C3062" s="3"/>
      <c r="D3062" s="3"/>
      <c r="E3062" s="4"/>
      <c r="F3062" s="3"/>
      <c r="G3062" s="3"/>
      <c r="H3062" s="3"/>
      <c r="I3062" s="3"/>
      <c r="J3062" s="3"/>
      <c r="K3062" s="3"/>
      <c r="L3062" s="5"/>
      <c r="M3062" s="4"/>
      <c r="N3062" s="5"/>
      <c r="O3062" s="5"/>
      <c r="P3062" s="4"/>
      <c r="Q3062" s="6"/>
      <c r="R3062" s="7"/>
      <c r="S3062" s="6"/>
      <c r="T3062" s="5"/>
      <c r="U3062" s="5"/>
      <c r="V3062" s="5"/>
      <c r="W3062" s="4"/>
    </row>
    <row r="3063" spans="1:23" x14ac:dyDescent="0.25">
      <c r="A3063" s="3"/>
      <c r="B3063" s="3"/>
      <c r="C3063" s="3"/>
      <c r="D3063" s="3"/>
      <c r="E3063" s="4"/>
      <c r="F3063" s="3"/>
      <c r="G3063" s="3"/>
      <c r="H3063" s="3"/>
      <c r="I3063" s="3"/>
      <c r="J3063" s="3"/>
      <c r="K3063" s="3"/>
      <c r="L3063" s="5"/>
      <c r="M3063" s="4"/>
      <c r="N3063" s="5"/>
      <c r="O3063" s="5"/>
      <c r="P3063" s="4"/>
      <c r="Q3063" s="6"/>
      <c r="R3063" s="7"/>
      <c r="S3063" s="6"/>
      <c r="T3063" s="5"/>
      <c r="U3063" s="5"/>
      <c r="V3063" s="5"/>
      <c r="W3063" s="4"/>
    </row>
    <row r="3064" spans="1:23" x14ac:dyDescent="0.25">
      <c r="A3064" s="3"/>
      <c r="B3064" s="3"/>
      <c r="C3064" s="3"/>
      <c r="D3064" s="3"/>
      <c r="E3064" s="4"/>
      <c r="F3064" s="3"/>
      <c r="G3064" s="3"/>
      <c r="H3064" s="3"/>
      <c r="I3064" s="3"/>
      <c r="J3064" s="3"/>
      <c r="K3064" s="3"/>
      <c r="L3064" s="5"/>
      <c r="M3064" s="4"/>
      <c r="N3064" s="5"/>
      <c r="O3064" s="5"/>
      <c r="P3064" s="4"/>
      <c r="Q3064" s="6"/>
      <c r="R3064" s="7"/>
      <c r="S3064" s="6"/>
      <c r="T3064" s="5"/>
      <c r="U3064" s="5"/>
      <c r="V3064" s="5"/>
      <c r="W3064" s="4"/>
    </row>
    <row r="3065" spans="1:23" x14ac:dyDescent="0.25">
      <c r="A3065" s="3"/>
      <c r="B3065" s="3"/>
      <c r="C3065" s="3"/>
      <c r="D3065" s="3"/>
      <c r="E3065" s="4"/>
      <c r="F3065" s="3"/>
      <c r="G3065" s="3"/>
      <c r="H3065" s="3"/>
      <c r="I3065" s="3"/>
      <c r="J3065" s="3"/>
      <c r="K3065" s="3"/>
      <c r="L3065" s="5"/>
      <c r="M3065" s="4"/>
      <c r="N3065" s="5"/>
      <c r="O3065" s="5"/>
      <c r="P3065" s="4"/>
      <c r="Q3065" s="6"/>
      <c r="R3065" s="7"/>
      <c r="S3065" s="6"/>
      <c r="T3065" s="5"/>
      <c r="U3065" s="5"/>
      <c r="V3065" s="5"/>
      <c r="W3065" s="4"/>
    </row>
    <row r="3066" spans="1:23" x14ac:dyDescent="0.25">
      <c r="A3066" s="3"/>
      <c r="B3066" s="3"/>
      <c r="C3066" s="3"/>
      <c r="D3066" s="3"/>
      <c r="E3066" s="4"/>
      <c r="F3066" s="3"/>
      <c r="G3066" s="3"/>
      <c r="H3066" s="3"/>
      <c r="I3066" s="3"/>
      <c r="J3066" s="3"/>
      <c r="K3066" s="3"/>
      <c r="L3066" s="5"/>
      <c r="M3066" s="4"/>
      <c r="N3066" s="5"/>
      <c r="O3066" s="5"/>
      <c r="P3066" s="4"/>
      <c r="Q3066" s="6"/>
      <c r="R3066" s="7"/>
      <c r="S3066" s="6"/>
      <c r="T3066" s="5"/>
      <c r="U3066" s="5"/>
      <c r="V3066" s="5"/>
      <c r="W3066" s="4"/>
    </row>
    <row r="3067" spans="1:23" x14ac:dyDescent="0.25">
      <c r="A3067" s="3"/>
      <c r="B3067" s="3"/>
      <c r="C3067" s="3"/>
      <c r="D3067" s="3"/>
      <c r="E3067" s="4"/>
      <c r="F3067" s="3"/>
      <c r="G3067" s="3"/>
      <c r="H3067" s="3"/>
      <c r="I3067" s="3"/>
      <c r="J3067" s="3"/>
      <c r="K3067" s="3"/>
      <c r="L3067" s="5"/>
      <c r="M3067" s="4"/>
      <c r="N3067" s="5"/>
      <c r="O3067" s="5"/>
      <c r="P3067" s="4"/>
      <c r="Q3067" s="6"/>
      <c r="R3067" s="7"/>
      <c r="S3067" s="6"/>
      <c r="T3067" s="5"/>
      <c r="U3067" s="5"/>
      <c r="V3067" s="5"/>
      <c r="W3067" s="4"/>
    </row>
    <row r="3068" spans="1:23" x14ac:dyDescent="0.25">
      <c r="A3068" s="3"/>
      <c r="B3068" s="3"/>
      <c r="C3068" s="3"/>
      <c r="D3068" s="3"/>
      <c r="E3068" s="4"/>
      <c r="F3068" s="3"/>
      <c r="G3068" s="3"/>
      <c r="H3068" s="3"/>
      <c r="I3068" s="3"/>
      <c r="J3068" s="3"/>
      <c r="K3068" s="3"/>
      <c r="L3068" s="5"/>
      <c r="M3068" s="4"/>
      <c r="N3068" s="5"/>
      <c r="O3068" s="5"/>
      <c r="P3068" s="4"/>
      <c r="Q3068" s="6"/>
      <c r="R3068" s="7"/>
      <c r="S3068" s="6"/>
      <c r="T3068" s="5"/>
      <c r="U3068" s="5"/>
      <c r="V3068" s="5"/>
      <c r="W3068" s="4"/>
    </row>
    <row r="3069" spans="1:23" x14ac:dyDescent="0.25">
      <c r="A3069" s="3"/>
      <c r="B3069" s="3"/>
      <c r="C3069" s="3"/>
      <c r="D3069" s="3"/>
      <c r="E3069" s="4"/>
      <c r="F3069" s="3"/>
      <c r="G3069" s="3"/>
      <c r="H3069" s="3"/>
      <c r="I3069" s="3"/>
      <c r="J3069" s="3"/>
      <c r="K3069" s="3"/>
      <c r="L3069" s="5"/>
      <c r="M3069" s="4"/>
      <c r="N3069" s="5"/>
      <c r="O3069" s="5"/>
      <c r="P3069" s="4"/>
      <c r="Q3069" s="6"/>
      <c r="R3069" s="7"/>
      <c r="S3069" s="6"/>
      <c r="T3069" s="5"/>
      <c r="U3069" s="5"/>
      <c r="V3069" s="5"/>
      <c r="W3069" s="4"/>
    </row>
    <row r="3070" spans="1:23" x14ac:dyDescent="0.25">
      <c r="A3070" s="3"/>
      <c r="B3070" s="3"/>
      <c r="C3070" s="3"/>
      <c r="D3070" s="3"/>
      <c r="E3070" s="4"/>
      <c r="F3070" s="3"/>
      <c r="G3070" s="3"/>
      <c r="H3070" s="3"/>
      <c r="I3070" s="3"/>
      <c r="J3070" s="3"/>
      <c r="K3070" s="3"/>
      <c r="L3070" s="5"/>
      <c r="M3070" s="4"/>
      <c r="N3070" s="5"/>
      <c r="O3070" s="5"/>
      <c r="P3070" s="4"/>
      <c r="Q3070" s="6"/>
      <c r="R3070" s="7"/>
      <c r="S3070" s="6"/>
      <c r="T3070" s="5"/>
      <c r="U3070" s="5"/>
      <c r="V3070" s="5"/>
      <c r="W3070" s="4"/>
    </row>
    <row r="3071" spans="1:23" x14ac:dyDescent="0.25">
      <c r="A3071" s="3"/>
      <c r="B3071" s="3"/>
      <c r="C3071" s="3"/>
      <c r="D3071" s="3"/>
      <c r="E3071" s="4"/>
      <c r="F3071" s="3"/>
      <c r="G3071" s="3"/>
      <c r="H3071" s="3"/>
      <c r="I3071" s="3"/>
      <c r="J3071" s="3"/>
      <c r="K3071" s="3"/>
      <c r="L3071" s="5"/>
      <c r="M3071" s="4"/>
      <c r="N3071" s="5"/>
      <c r="O3071" s="5"/>
      <c r="P3071" s="4"/>
      <c r="Q3071" s="6"/>
      <c r="R3071" s="7"/>
      <c r="S3071" s="6"/>
      <c r="T3071" s="5"/>
      <c r="U3071" s="5"/>
      <c r="V3071" s="5"/>
      <c r="W3071" s="4"/>
    </row>
    <row r="3072" spans="1:23" x14ac:dyDescent="0.25">
      <c r="A3072" s="3"/>
      <c r="B3072" s="3"/>
      <c r="C3072" s="3"/>
      <c r="D3072" s="3"/>
      <c r="E3072" s="4"/>
      <c r="F3072" s="3"/>
      <c r="G3072" s="3"/>
      <c r="H3072" s="3"/>
      <c r="I3072" s="3"/>
      <c r="J3072" s="3"/>
      <c r="K3072" s="3"/>
      <c r="L3072" s="5"/>
      <c r="M3072" s="4"/>
      <c r="N3072" s="5"/>
      <c r="O3072" s="5"/>
      <c r="P3072" s="4"/>
      <c r="Q3072" s="6"/>
      <c r="R3072" s="7"/>
      <c r="S3072" s="6"/>
      <c r="T3072" s="5"/>
      <c r="U3072" s="5"/>
      <c r="V3072" s="5"/>
      <c r="W3072" s="4"/>
    </row>
    <row r="3073" spans="1:23" x14ac:dyDescent="0.25">
      <c r="A3073" s="3"/>
      <c r="B3073" s="3"/>
      <c r="C3073" s="3"/>
      <c r="D3073" s="3"/>
      <c r="E3073" s="4"/>
      <c r="F3073" s="3"/>
      <c r="G3073" s="3"/>
      <c r="H3073" s="3"/>
      <c r="I3073" s="3"/>
      <c r="J3073" s="3"/>
      <c r="K3073" s="3"/>
      <c r="L3073" s="5"/>
      <c r="M3073" s="4"/>
      <c r="N3073" s="5"/>
      <c r="O3073" s="5"/>
      <c r="P3073" s="4"/>
      <c r="Q3073" s="6"/>
      <c r="R3073" s="7"/>
      <c r="S3073" s="6"/>
      <c r="T3073" s="5"/>
      <c r="U3073" s="5"/>
      <c r="V3073" s="5"/>
      <c r="W3073" s="4"/>
    </row>
    <row r="3074" spans="1:23" x14ac:dyDescent="0.25">
      <c r="A3074" s="3"/>
      <c r="B3074" s="3"/>
      <c r="C3074" s="3"/>
      <c r="D3074" s="3"/>
      <c r="E3074" s="4"/>
      <c r="F3074" s="3"/>
      <c r="G3074" s="3"/>
      <c r="H3074" s="3"/>
      <c r="I3074" s="3"/>
      <c r="J3074" s="3"/>
      <c r="K3074" s="3"/>
      <c r="L3074" s="5"/>
      <c r="M3074" s="4"/>
      <c r="N3074" s="5"/>
      <c r="O3074" s="5"/>
      <c r="P3074" s="4"/>
      <c r="Q3074" s="6"/>
      <c r="R3074" s="7"/>
      <c r="S3074" s="6"/>
      <c r="T3074" s="5"/>
      <c r="U3074" s="5"/>
      <c r="V3074" s="5"/>
      <c r="W3074" s="4"/>
    </row>
    <row r="3075" spans="1:23" x14ac:dyDescent="0.25">
      <c r="A3075" s="3"/>
      <c r="B3075" s="3"/>
      <c r="C3075" s="3"/>
      <c r="D3075" s="3"/>
      <c r="E3075" s="4"/>
      <c r="F3075" s="3"/>
      <c r="G3075" s="3"/>
      <c r="H3075" s="3"/>
      <c r="I3075" s="3"/>
      <c r="J3075" s="3"/>
      <c r="K3075" s="3"/>
      <c r="L3075" s="5"/>
      <c r="M3075" s="4"/>
      <c r="N3075" s="5"/>
      <c r="O3075" s="5"/>
      <c r="P3075" s="4"/>
      <c r="Q3075" s="6"/>
      <c r="R3075" s="7"/>
      <c r="S3075" s="6"/>
      <c r="T3075" s="5"/>
      <c r="U3075" s="5"/>
      <c r="V3075" s="5"/>
      <c r="W3075" s="4"/>
    </row>
    <row r="3076" spans="1:23" x14ac:dyDescent="0.25">
      <c r="A3076" s="3"/>
      <c r="B3076" s="3"/>
      <c r="C3076" s="3"/>
      <c r="D3076" s="3"/>
      <c r="E3076" s="4"/>
      <c r="F3076" s="3"/>
      <c r="G3076" s="3"/>
      <c r="H3076" s="3"/>
      <c r="I3076" s="3"/>
      <c r="J3076" s="3"/>
      <c r="K3076" s="3"/>
      <c r="L3076" s="5"/>
      <c r="M3076" s="4"/>
      <c r="N3076" s="5"/>
      <c r="O3076" s="5"/>
      <c r="P3076" s="4"/>
      <c r="Q3076" s="6"/>
      <c r="R3076" s="7"/>
      <c r="S3076" s="6"/>
      <c r="T3076" s="5"/>
      <c r="U3076" s="5"/>
      <c r="V3076" s="5"/>
      <c r="W3076" s="4"/>
    </row>
    <row r="3077" spans="1:23" x14ac:dyDescent="0.25">
      <c r="A3077" s="3"/>
      <c r="B3077" s="3"/>
      <c r="C3077" s="3"/>
      <c r="D3077" s="3"/>
      <c r="E3077" s="4"/>
      <c r="F3077" s="3"/>
      <c r="G3077" s="3"/>
      <c r="H3077" s="3"/>
      <c r="I3077" s="3"/>
      <c r="J3077" s="3"/>
      <c r="K3077" s="3"/>
      <c r="L3077" s="5"/>
      <c r="M3077" s="4"/>
      <c r="N3077" s="5"/>
      <c r="O3077" s="5"/>
      <c r="P3077" s="4"/>
      <c r="Q3077" s="6"/>
      <c r="R3077" s="7"/>
      <c r="S3077" s="6"/>
      <c r="T3077" s="5"/>
      <c r="U3077" s="5"/>
      <c r="V3077" s="5"/>
      <c r="W3077" s="4"/>
    </row>
    <row r="3078" spans="1:23" x14ac:dyDescent="0.25">
      <c r="A3078" s="3"/>
      <c r="B3078" s="3"/>
      <c r="C3078" s="3"/>
      <c r="D3078" s="3"/>
      <c r="E3078" s="4"/>
      <c r="F3078" s="3"/>
      <c r="G3078" s="3"/>
      <c r="H3078" s="3"/>
      <c r="I3078" s="3"/>
      <c r="J3078" s="3"/>
      <c r="K3078" s="3"/>
      <c r="L3078" s="5"/>
      <c r="M3078" s="4"/>
      <c r="N3078" s="5"/>
      <c r="O3078" s="5"/>
      <c r="P3078" s="4"/>
      <c r="Q3078" s="6"/>
      <c r="R3078" s="7"/>
      <c r="S3078" s="6"/>
      <c r="T3078" s="5"/>
      <c r="U3078" s="5"/>
      <c r="V3078" s="5"/>
      <c r="W3078" s="4"/>
    </row>
    <row r="3079" spans="1:23" x14ac:dyDescent="0.25">
      <c r="A3079" s="3"/>
      <c r="B3079" s="3"/>
      <c r="C3079" s="3"/>
      <c r="D3079" s="3"/>
      <c r="E3079" s="4"/>
      <c r="F3079" s="3"/>
      <c r="G3079" s="3"/>
      <c r="H3079" s="3"/>
      <c r="I3079" s="3"/>
      <c r="J3079" s="3"/>
      <c r="K3079" s="3"/>
      <c r="L3079" s="5"/>
      <c r="M3079" s="4"/>
      <c r="N3079" s="5"/>
      <c r="O3079" s="5"/>
      <c r="P3079" s="4"/>
      <c r="Q3079" s="6"/>
      <c r="R3079" s="7"/>
      <c r="S3079" s="6"/>
      <c r="T3079" s="5"/>
      <c r="U3079" s="5"/>
      <c r="V3079" s="5"/>
      <c r="W3079" s="4"/>
    </row>
    <row r="3080" spans="1:23" x14ac:dyDescent="0.25">
      <c r="A3080" s="3"/>
      <c r="B3080" s="3"/>
      <c r="C3080" s="3"/>
      <c r="D3080" s="3"/>
      <c r="E3080" s="4"/>
      <c r="F3080" s="3"/>
      <c r="G3080" s="3"/>
      <c r="H3080" s="3"/>
      <c r="I3080" s="3"/>
      <c r="J3080" s="3"/>
      <c r="K3080" s="3"/>
      <c r="L3080" s="5"/>
      <c r="M3080" s="4"/>
      <c r="N3080" s="5"/>
      <c r="O3080" s="5"/>
      <c r="P3080" s="4"/>
      <c r="Q3080" s="6"/>
      <c r="R3080" s="7"/>
      <c r="S3080" s="6"/>
      <c r="T3080" s="5"/>
      <c r="U3080" s="5"/>
      <c r="V3080" s="5"/>
      <c r="W3080" s="4"/>
    </row>
    <row r="3081" spans="1:23" x14ac:dyDescent="0.25">
      <c r="A3081" s="3"/>
      <c r="B3081" s="3"/>
      <c r="C3081" s="3"/>
      <c r="D3081" s="3"/>
      <c r="E3081" s="4"/>
      <c r="F3081" s="3"/>
      <c r="G3081" s="3"/>
      <c r="H3081" s="3"/>
      <c r="I3081" s="3"/>
      <c r="J3081" s="3"/>
      <c r="K3081" s="3"/>
      <c r="L3081" s="5"/>
      <c r="M3081" s="4"/>
      <c r="N3081" s="5"/>
      <c r="O3081" s="5"/>
      <c r="P3081" s="4"/>
      <c r="Q3081" s="6"/>
      <c r="R3081" s="7"/>
      <c r="S3081" s="6"/>
      <c r="T3081" s="5"/>
      <c r="U3081" s="5"/>
      <c r="V3081" s="5"/>
      <c r="W3081" s="4"/>
    </row>
    <row r="3082" spans="1:23" x14ac:dyDescent="0.25">
      <c r="A3082" s="3"/>
      <c r="B3082" s="3"/>
      <c r="C3082" s="3"/>
      <c r="D3082" s="3"/>
      <c r="E3082" s="4"/>
      <c r="F3082" s="3"/>
      <c r="G3082" s="3"/>
      <c r="H3082" s="3"/>
      <c r="I3082" s="3"/>
      <c r="J3082" s="3"/>
      <c r="K3082" s="3"/>
      <c r="L3082" s="5"/>
      <c r="M3082" s="4"/>
      <c r="N3082" s="5"/>
      <c r="O3082" s="5"/>
      <c r="P3082" s="4"/>
      <c r="Q3082" s="6"/>
      <c r="R3082" s="7"/>
      <c r="S3082" s="6"/>
      <c r="T3082" s="5"/>
      <c r="U3082" s="5"/>
      <c r="V3082" s="5"/>
      <c r="W3082" s="4"/>
    </row>
    <row r="3083" spans="1:23" x14ac:dyDescent="0.25">
      <c r="A3083" s="3"/>
      <c r="B3083" s="3"/>
      <c r="C3083" s="3"/>
      <c r="D3083" s="3"/>
      <c r="E3083" s="4"/>
      <c r="F3083" s="3"/>
      <c r="G3083" s="3"/>
      <c r="H3083" s="3"/>
      <c r="I3083" s="3"/>
      <c r="J3083" s="3"/>
      <c r="K3083" s="3"/>
      <c r="L3083" s="5"/>
      <c r="M3083" s="4"/>
      <c r="N3083" s="5"/>
      <c r="O3083" s="5"/>
      <c r="P3083" s="4"/>
      <c r="Q3083" s="6"/>
      <c r="R3083" s="7"/>
      <c r="S3083" s="6"/>
      <c r="T3083" s="5"/>
      <c r="U3083" s="5"/>
      <c r="V3083" s="5"/>
      <c r="W3083" s="4"/>
    </row>
    <row r="3084" spans="1:23" x14ac:dyDescent="0.25">
      <c r="A3084" s="3"/>
      <c r="B3084" s="3"/>
      <c r="C3084" s="3"/>
      <c r="D3084" s="3"/>
      <c r="E3084" s="4"/>
      <c r="F3084" s="3"/>
      <c r="G3084" s="3"/>
      <c r="H3084" s="3"/>
      <c r="I3084" s="3"/>
      <c r="J3084" s="3"/>
      <c r="K3084" s="3"/>
      <c r="L3084" s="5"/>
      <c r="M3084" s="4"/>
      <c r="N3084" s="5"/>
      <c r="O3084" s="5"/>
      <c r="P3084" s="4"/>
      <c r="Q3084" s="6"/>
      <c r="R3084" s="7"/>
      <c r="S3084" s="6"/>
      <c r="T3084" s="5"/>
      <c r="U3084" s="5"/>
      <c r="V3084" s="5"/>
      <c r="W3084" s="4"/>
    </row>
    <row r="3085" spans="1:23" x14ac:dyDescent="0.25">
      <c r="A3085" s="3"/>
      <c r="B3085" s="3"/>
      <c r="C3085" s="3"/>
      <c r="D3085" s="3"/>
      <c r="E3085" s="4"/>
      <c r="F3085" s="3"/>
      <c r="G3085" s="3"/>
      <c r="H3085" s="3"/>
      <c r="I3085" s="3"/>
      <c r="J3085" s="3"/>
      <c r="K3085" s="3"/>
      <c r="L3085" s="5"/>
      <c r="M3085" s="4"/>
      <c r="N3085" s="5"/>
      <c r="O3085" s="5"/>
      <c r="P3085" s="4"/>
      <c r="Q3085" s="6"/>
      <c r="R3085" s="7"/>
      <c r="S3085" s="6"/>
      <c r="T3085" s="5"/>
      <c r="U3085" s="5"/>
      <c r="V3085" s="5"/>
      <c r="W3085" s="4"/>
    </row>
    <row r="3086" spans="1:23" x14ac:dyDescent="0.25">
      <c r="A3086" s="3"/>
      <c r="B3086" s="3"/>
      <c r="C3086" s="3"/>
      <c r="D3086" s="3"/>
      <c r="E3086" s="4"/>
      <c r="F3086" s="3"/>
      <c r="G3086" s="3"/>
      <c r="H3086" s="3"/>
      <c r="I3086" s="3"/>
      <c r="J3086" s="3"/>
      <c r="K3086" s="3"/>
      <c r="L3086" s="5"/>
      <c r="M3086" s="4"/>
      <c r="N3086" s="5"/>
      <c r="O3086" s="5"/>
      <c r="P3086" s="4"/>
      <c r="Q3086" s="6"/>
      <c r="R3086" s="7"/>
      <c r="S3086" s="6"/>
      <c r="T3086" s="5"/>
      <c r="U3086" s="5"/>
      <c r="V3086" s="5"/>
      <c r="W3086" s="4"/>
    </row>
    <row r="3087" spans="1:23" x14ac:dyDescent="0.25">
      <c r="A3087" s="3"/>
      <c r="B3087" s="3"/>
      <c r="C3087" s="3"/>
      <c r="D3087" s="3"/>
      <c r="E3087" s="4"/>
      <c r="F3087" s="3"/>
      <c r="G3087" s="3"/>
      <c r="H3087" s="3"/>
      <c r="I3087" s="3"/>
      <c r="J3087" s="3"/>
      <c r="K3087" s="3"/>
      <c r="L3087" s="5"/>
      <c r="M3087" s="4"/>
      <c r="N3087" s="5"/>
      <c r="O3087" s="5"/>
      <c r="P3087" s="4"/>
      <c r="Q3087" s="6"/>
      <c r="R3087" s="7"/>
      <c r="S3087" s="6"/>
      <c r="T3087" s="5"/>
      <c r="U3087" s="5"/>
      <c r="V3087" s="5"/>
      <c r="W3087" s="4"/>
    </row>
    <row r="3088" spans="1:23" x14ac:dyDescent="0.25">
      <c r="A3088" s="3"/>
      <c r="B3088" s="3"/>
      <c r="C3088" s="3"/>
      <c r="D3088" s="3"/>
      <c r="E3088" s="4"/>
      <c r="F3088" s="3"/>
      <c r="G3088" s="3"/>
      <c r="H3088" s="3"/>
      <c r="I3088" s="3"/>
      <c r="J3088" s="3"/>
      <c r="K3088" s="3"/>
      <c r="L3088" s="5"/>
      <c r="M3088" s="4"/>
      <c r="N3088" s="5"/>
      <c r="O3088" s="5"/>
      <c r="P3088" s="4"/>
      <c r="Q3088" s="6"/>
      <c r="R3088" s="7"/>
      <c r="S3088" s="6"/>
      <c r="T3088" s="5"/>
      <c r="U3088" s="5"/>
      <c r="V3088" s="5"/>
      <c r="W3088" s="4"/>
    </row>
    <row r="3089" spans="1:23" x14ac:dyDescent="0.25">
      <c r="A3089" s="3"/>
      <c r="B3089" s="3"/>
      <c r="C3089" s="3"/>
      <c r="D3089" s="3"/>
      <c r="E3089" s="4"/>
      <c r="F3089" s="3"/>
      <c r="G3089" s="3"/>
      <c r="H3089" s="3"/>
      <c r="I3089" s="3"/>
      <c r="J3089" s="3"/>
      <c r="K3089" s="3"/>
      <c r="L3089" s="5"/>
      <c r="M3089" s="4"/>
      <c r="N3089" s="5"/>
      <c r="O3089" s="5"/>
      <c r="P3089" s="4"/>
      <c r="Q3089" s="6"/>
      <c r="R3089" s="7"/>
      <c r="S3089" s="6"/>
      <c r="T3089" s="5"/>
      <c r="U3089" s="5"/>
      <c r="V3089" s="5"/>
      <c r="W3089" s="4"/>
    </row>
    <row r="3090" spans="1:23" x14ac:dyDescent="0.25">
      <c r="A3090" s="3"/>
      <c r="B3090" s="3"/>
      <c r="C3090" s="3"/>
      <c r="D3090" s="3"/>
      <c r="E3090" s="4"/>
      <c r="F3090" s="3"/>
      <c r="G3090" s="3"/>
      <c r="H3090" s="3"/>
      <c r="I3090" s="3"/>
      <c r="J3090" s="3"/>
      <c r="K3090" s="3"/>
      <c r="L3090" s="5"/>
      <c r="M3090" s="4"/>
      <c r="N3090" s="5"/>
      <c r="O3090" s="5"/>
      <c r="P3090" s="4"/>
      <c r="Q3090" s="6"/>
      <c r="R3090" s="7"/>
      <c r="S3090" s="6"/>
      <c r="T3090" s="5"/>
      <c r="U3090" s="5"/>
      <c r="V3090" s="5"/>
      <c r="W3090" s="4"/>
    </row>
    <row r="3091" spans="1:23" x14ac:dyDescent="0.25">
      <c r="A3091" s="3"/>
      <c r="B3091" s="3"/>
      <c r="C3091" s="3"/>
      <c r="D3091" s="3"/>
      <c r="E3091" s="4"/>
      <c r="F3091" s="3"/>
      <c r="G3091" s="3"/>
      <c r="H3091" s="3"/>
      <c r="I3091" s="3"/>
      <c r="J3091" s="3"/>
      <c r="K3091" s="3"/>
      <c r="L3091" s="5"/>
      <c r="M3091" s="4"/>
      <c r="N3091" s="5"/>
      <c r="O3091" s="5"/>
      <c r="P3091" s="4"/>
      <c r="Q3091" s="6"/>
      <c r="R3091" s="7"/>
      <c r="S3091" s="6"/>
      <c r="T3091" s="5"/>
      <c r="U3091" s="5"/>
      <c r="V3091" s="5"/>
      <c r="W3091" s="4"/>
    </row>
    <row r="3092" spans="1:23" x14ac:dyDescent="0.25">
      <c r="A3092" s="3"/>
      <c r="B3092" s="3"/>
      <c r="C3092" s="3"/>
      <c r="D3092" s="3"/>
      <c r="E3092" s="4"/>
      <c r="F3092" s="3"/>
      <c r="G3092" s="3"/>
      <c r="H3092" s="3"/>
      <c r="I3092" s="3"/>
      <c r="J3092" s="3"/>
      <c r="K3092" s="3"/>
      <c r="L3092" s="5"/>
      <c r="M3092" s="4"/>
      <c r="N3092" s="5"/>
      <c r="O3092" s="5"/>
      <c r="P3092" s="4"/>
      <c r="Q3092" s="6"/>
      <c r="R3092" s="7"/>
      <c r="S3092" s="6"/>
      <c r="T3092" s="5"/>
      <c r="U3092" s="5"/>
      <c r="V3092" s="5"/>
      <c r="W3092" s="4"/>
    </row>
    <row r="3093" spans="1:23" x14ac:dyDescent="0.25">
      <c r="A3093" s="3"/>
      <c r="B3093" s="3"/>
      <c r="C3093" s="3"/>
      <c r="D3093" s="3"/>
      <c r="E3093" s="4"/>
      <c r="F3093" s="3"/>
      <c r="G3093" s="3"/>
      <c r="H3093" s="3"/>
      <c r="I3093" s="3"/>
      <c r="J3093" s="3"/>
      <c r="K3093" s="3"/>
      <c r="L3093" s="5"/>
      <c r="M3093" s="4"/>
      <c r="N3093" s="5"/>
      <c r="O3093" s="5"/>
      <c r="P3093" s="4"/>
      <c r="Q3093" s="6"/>
      <c r="R3093" s="7"/>
      <c r="S3093" s="6"/>
      <c r="T3093" s="5"/>
      <c r="U3093" s="5"/>
      <c r="V3093" s="5"/>
      <c r="W3093" s="4"/>
    </row>
    <row r="3094" spans="1:23" x14ac:dyDescent="0.25">
      <c r="A3094" s="3"/>
      <c r="B3094" s="3"/>
      <c r="C3094" s="3"/>
      <c r="D3094" s="3"/>
      <c r="E3094" s="4"/>
      <c r="F3094" s="3"/>
      <c r="G3094" s="3"/>
      <c r="H3094" s="3"/>
      <c r="I3094" s="3"/>
      <c r="J3094" s="3"/>
      <c r="K3094" s="3"/>
      <c r="L3094" s="5"/>
      <c r="M3094" s="4"/>
      <c r="N3094" s="5"/>
      <c r="O3094" s="5"/>
      <c r="P3094" s="4"/>
      <c r="Q3094" s="6"/>
      <c r="R3094" s="7"/>
      <c r="S3094" s="6"/>
      <c r="T3094" s="5"/>
      <c r="U3094" s="5"/>
      <c r="V3094" s="5"/>
      <c r="W3094" s="4"/>
    </row>
    <row r="3095" spans="1:23" x14ac:dyDescent="0.25">
      <c r="A3095" s="3"/>
      <c r="B3095" s="3"/>
      <c r="C3095" s="3"/>
      <c r="D3095" s="3"/>
      <c r="E3095" s="4"/>
      <c r="F3095" s="3"/>
      <c r="G3095" s="3"/>
      <c r="H3095" s="3"/>
      <c r="I3095" s="3"/>
      <c r="J3095" s="3"/>
      <c r="K3095" s="3"/>
      <c r="L3095" s="5"/>
      <c r="M3095" s="4"/>
      <c r="N3095" s="5"/>
      <c r="O3095" s="5"/>
      <c r="P3095" s="4"/>
      <c r="Q3095" s="6"/>
      <c r="R3095" s="7"/>
      <c r="S3095" s="6"/>
      <c r="T3095" s="5"/>
      <c r="U3095" s="5"/>
      <c r="V3095" s="5"/>
      <c r="W3095" s="4"/>
    </row>
    <row r="3096" spans="1:23" x14ac:dyDescent="0.25">
      <c r="A3096" s="3"/>
      <c r="B3096" s="3"/>
      <c r="C3096" s="3"/>
      <c r="D3096" s="3"/>
      <c r="E3096" s="4"/>
      <c r="F3096" s="3"/>
      <c r="G3096" s="3"/>
      <c r="H3096" s="3"/>
      <c r="I3096" s="3"/>
      <c r="J3096" s="3"/>
      <c r="K3096" s="3"/>
      <c r="L3096" s="5"/>
      <c r="M3096" s="4"/>
      <c r="N3096" s="5"/>
      <c r="O3096" s="5"/>
      <c r="P3096" s="4"/>
      <c r="Q3096" s="6"/>
      <c r="R3096" s="7"/>
      <c r="S3096" s="6"/>
      <c r="T3096" s="5"/>
      <c r="U3096" s="5"/>
      <c r="V3096" s="5"/>
      <c r="W3096" s="4"/>
    </row>
    <row r="3097" spans="1:23" x14ac:dyDescent="0.25">
      <c r="A3097" s="3"/>
      <c r="B3097" s="3"/>
      <c r="C3097" s="3"/>
      <c r="D3097" s="3"/>
      <c r="E3097" s="4"/>
      <c r="F3097" s="3"/>
      <c r="G3097" s="3"/>
      <c r="H3097" s="3"/>
      <c r="I3097" s="3"/>
      <c r="J3097" s="3"/>
      <c r="K3097" s="3"/>
      <c r="L3097" s="5"/>
      <c r="M3097" s="4"/>
      <c r="N3097" s="5"/>
      <c r="O3097" s="5"/>
      <c r="P3097" s="4"/>
      <c r="Q3097" s="6"/>
      <c r="R3097" s="7"/>
      <c r="S3097" s="6"/>
      <c r="T3097" s="5"/>
      <c r="U3097" s="5"/>
      <c r="V3097" s="5"/>
      <c r="W3097" s="4"/>
    </row>
    <row r="3098" spans="1:23" x14ac:dyDescent="0.25">
      <c r="A3098" s="3"/>
      <c r="B3098" s="3"/>
      <c r="C3098" s="3"/>
      <c r="D3098" s="3"/>
      <c r="E3098" s="4"/>
      <c r="F3098" s="3"/>
      <c r="G3098" s="3"/>
      <c r="H3098" s="3"/>
      <c r="I3098" s="3"/>
      <c r="J3098" s="3"/>
      <c r="K3098" s="3"/>
      <c r="L3098" s="5"/>
      <c r="M3098" s="4"/>
      <c r="N3098" s="5"/>
      <c r="O3098" s="5"/>
      <c r="P3098" s="4"/>
      <c r="Q3098" s="6"/>
      <c r="R3098" s="7"/>
      <c r="S3098" s="6"/>
      <c r="T3098" s="5"/>
      <c r="U3098" s="5"/>
      <c r="V3098" s="5"/>
      <c r="W3098" s="4"/>
    </row>
    <row r="3099" spans="1:23" x14ac:dyDescent="0.25">
      <c r="A3099" s="3"/>
      <c r="B3099" s="3"/>
      <c r="C3099" s="3"/>
      <c r="D3099" s="3"/>
      <c r="E3099" s="4"/>
      <c r="F3099" s="3"/>
      <c r="G3099" s="3"/>
      <c r="H3099" s="3"/>
      <c r="I3099" s="3"/>
      <c r="J3099" s="3"/>
      <c r="K3099" s="3"/>
      <c r="L3099" s="5"/>
      <c r="M3099" s="4"/>
      <c r="N3099" s="5"/>
      <c r="O3099" s="5"/>
      <c r="P3099" s="4"/>
      <c r="Q3099" s="6"/>
      <c r="R3099" s="7"/>
      <c r="S3099" s="6"/>
      <c r="T3099" s="5"/>
      <c r="U3099" s="5"/>
      <c r="V3099" s="5"/>
      <c r="W3099" s="4"/>
    </row>
    <row r="3100" spans="1:23" x14ac:dyDescent="0.25">
      <c r="A3100" s="3"/>
      <c r="B3100" s="3"/>
      <c r="C3100" s="3"/>
      <c r="D3100" s="3"/>
      <c r="E3100" s="4"/>
      <c r="F3100" s="3"/>
      <c r="G3100" s="3"/>
      <c r="H3100" s="3"/>
      <c r="I3100" s="3"/>
      <c r="J3100" s="3"/>
      <c r="K3100" s="3"/>
      <c r="L3100" s="5"/>
      <c r="M3100" s="4"/>
      <c r="N3100" s="5"/>
      <c r="O3100" s="5"/>
      <c r="P3100" s="4"/>
      <c r="Q3100" s="6"/>
      <c r="R3100" s="7"/>
      <c r="S3100" s="6"/>
      <c r="T3100" s="5"/>
      <c r="U3100" s="5"/>
      <c r="V3100" s="5"/>
      <c r="W3100" s="4"/>
    </row>
    <row r="3101" spans="1:23" x14ac:dyDescent="0.25">
      <c r="A3101" s="3"/>
      <c r="B3101" s="3"/>
      <c r="C3101" s="3"/>
      <c r="D3101" s="3"/>
      <c r="E3101" s="4"/>
      <c r="F3101" s="3"/>
      <c r="G3101" s="3"/>
      <c r="H3101" s="3"/>
      <c r="I3101" s="3"/>
      <c r="J3101" s="3"/>
      <c r="K3101" s="3"/>
      <c r="L3101" s="5"/>
      <c r="M3101" s="4"/>
      <c r="N3101" s="5"/>
      <c r="O3101" s="5"/>
      <c r="P3101" s="4"/>
      <c r="Q3101" s="6"/>
      <c r="R3101" s="7"/>
      <c r="S3101" s="6"/>
      <c r="T3101" s="5"/>
      <c r="U3101" s="5"/>
      <c r="V3101" s="5"/>
      <c r="W3101" s="4"/>
    </row>
    <row r="3102" spans="1:23" x14ac:dyDescent="0.25">
      <c r="A3102" s="3"/>
      <c r="B3102" s="3"/>
      <c r="C3102" s="3"/>
      <c r="D3102" s="3"/>
      <c r="E3102" s="4"/>
      <c r="F3102" s="3"/>
      <c r="G3102" s="3"/>
      <c r="H3102" s="3"/>
      <c r="I3102" s="3"/>
      <c r="J3102" s="3"/>
      <c r="K3102" s="3"/>
      <c r="L3102" s="5"/>
      <c r="M3102" s="4"/>
      <c r="N3102" s="5"/>
      <c r="O3102" s="5"/>
      <c r="P3102" s="4"/>
      <c r="Q3102" s="6"/>
      <c r="R3102" s="7"/>
      <c r="S3102" s="6"/>
      <c r="T3102" s="5"/>
      <c r="U3102" s="5"/>
      <c r="V3102" s="5"/>
      <c r="W3102" s="4"/>
    </row>
    <row r="3103" spans="1:23" x14ac:dyDescent="0.25">
      <c r="A3103" s="3"/>
      <c r="B3103" s="3"/>
      <c r="C3103" s="3"/>
      <c r="D3103" s="3"/>
      <c r="E3103" s="4"/>
      <c r="F3103" s="3"/>
      <c r="G3103" s="3"/>
      <c r="H3103" s="3"/>
      <c r="I3103" s="3"/>
      <c r="J3103" s="3"/>
      <c r="K3103" s="3"/>
      <c r="L3103" s="5"/>
      <c r="M3103" s="4"/>
      <c r="N3103" s="5"/>
      <c r="O3103" s="5"/>
      <c r="P3103" s="4"/>
      <c r="Q3103" s="6"/>
      <c r="R3103" s="7"/>
      <c r="S3103" s="6"/>
      <c r="T3103" s="5"/>
      <c r="U3103" s="5"/>
      <c r="V3103" s="5"/>
      <c r="W3103" s="4"/>
    </row>
    <row r="3104" spans="1:23" x14ac:dyDescent="0.25">
      <c r="A3104" s="3"/>
      <c r="B3104" s="3"/>
      <c r="C3104" s="3"/>
      <c r="D3104" s="3"/>
      <c r="E3104" s="4"/>
      <c r="F3104" s="3"/>
      <c r="G3104" s="3"/>
      <c r="H3104" s="3"/>
      <c r="I3104" s="3"/>
      <c r="J3104" s="3"/>
      <c r="K3104" s="3"/>
      <c r="L3104" s="5"/>
      <c r="M3104" s="4"/>
      <c r="N3104" s="5"/>
      <c r="O3104" s="5"/>
      <c r="P3104" s="4"/>
      <c r="Q3104" s="6"/>
      <c r="R3104" s="7"/>
      <c r="S3104" s="6"/>
      <c r="T3104" s="5"/>
      <c r="U3104" s="5"/>
      <c r="V3104" s="5"/>
      <c r="W3104" s="4"/>
    </row>
    <row r="3105" spans="1:23" x14ac:dyDescent="0.25">
      <c r="A3105" s="3"/>
      <c r="B3105" s="3"/>
      <c r="C3105" s="3"/>
      <c r="D3105" s="3"/>
      <c r="E3105" s="4"/>
      <c r="F3105" s="3"/>
      <c r="G3105" s="3"/>
      <c r="H3105" s="3"/>
      <c r="I3105" s="3"/>
      <c r="J3105" s="3"/>
      <c r="K3105" s="3"/>
      <c r="L3105" s="5"/>
      <c r="M3105" s="4"/>
      <c r="N3105" s="5"/>
      <c r="O3105" s="5"/>
      <c r="P3105" s="4"/>
      <c r="Q3105" s="6"/>
      <c r="R3105" s="7"/>
      <c r="S3105" s="6"/>
      <c r="T3105" s="5"/>
      <c r="U3105" s="5"/>
      <c r="V3105" s="5"/>
      <c r="W3105" s="4"/>
    </row>
    <row r="3106" spans="1:23" x14ac:dyDescent="0.25">
      <c r="A3106" s="3"/>
      <c r="B3106" s="3"/>
      <c r="C3106" s="3"/>
      <c r="D3106" s="3"/>
      <c r="E3106" s="4"/>
      <c r="F3106" s="3"/>
      <c r="G3106" s="3"/>
      <c r="H3106" s="3"/>
      <c r="I3106" s="3"/>
      <c r="J3106" s="3"/>
      <c r="K3106" s="3"/>
      <c r="L3106" s="5"/>
      <c r="M3106" s="4"/>
      <c r="N3106" s="5"/>
      <c r="O3106" s="5"/>
      <c r="P3106" s="4"/>
      <c r="Q3106" s="6"/>
      <c r="R3106" s="7"/>
      <c r="S3106" s="6"/>
      <c r="T3106" s="5"/>
      <c r="U3106" s="5"/>
      <c r="V3106" s="5"/>
      <c r="W3106" s="4"/>
    </row>
    <row r="3107" spans="1:23" x14ac:dyDescent="0.25">
      <c r="A3107" s="3"/>
      <c r="B3107" s="3"/>
      <c r="C3107" s="3"/>
      <c r="D3107" s="3"/>
      <c r="E3107" s="4"/>
      <c r="F3107" s="3"/>
      <c r="G3107" s="3"/>
      <c r="H3107" s="3"/>
      <c r="I3107" s="3"/>
      <c r="J3107" s="3"/>
      <c r="K3107" s="3"/>
      <c r="L3107" s="5"/>
      <c r="M3107" s="4"/>
      <c r="N3107" s="5"/>
      <c r="O3107" s="5"/>
      <c r="P3107" s="4"/>
      <c r="Q3107" s="6"/>
      <c r="R3107" s="7"/>
      <c r="S3107" s="6"/>
      <c r="T3107" s="5"/>
      <c r="U3107" s="5"/>
      <c r="V3107" s="5"/>
      <c r="W3107" s="4"/>
    </row>
    <row r="3108" spans="1:23" x14ac:dyDescent="0.25">
      <c r="A3108" s="3"/>
      <c r="B3108" s="3"/>
      <c r="C3108" s="3"/>
      <c r="D3108" s="3"/>
      <c r="E3108" s="4"/>
      <c r="F3108" s="3"/>
      <c r="G3108" s="3"/>
      <c r="H3108" s="3"/>
      <c r="I3108" s="3"/>
      <c r="J3108" s="3"/>
      <c r="K3108" s="3"/>
      <c r="L3108" s="5"/>
      <c r="M3108" s="4"/>
      <c r="N3108" s="5"/>
      <c r="O3108" s="5"/>
      <c r="P3108" s="4"/>
      <c r="Q3108" s="6"/>
      <c r="R3108" s="7"/>
      <c r="S3108" s="6"/>
      <c r="T3108" s="5"/>
      <c r="U3108" s="5"/>
      <c r="V3108" s="5"/>
      <c r="W3108" s="4"/>
    </row>
    <row r="3109" spans="1:23" x14ac:dyDescent="0.25">
      <c r="A3109" s="3"/>
      <c r="B3109" s="3"/>
      <c r="C3109" s="3"/>
      <c r="D3109" s="3"/>
      <c r="E3109" s="4"/>
      <c r="F3109" s="3"/>
      <c r="G3109" s="3"/>
      <c r="H3109" s="3"/>
      <c r="I3109" s="3"/>
      <c r="J3109" s="3"/>
      <c r="K3109" s="3"/>
      <c r="L3109" s="5"/>
      <c r="M3109" s="4"/>
      <c r="N3109" s="5"/>
      <c r="O3109" s="5"/>
      <c r="P3109" s="4"/>
      <c r="Q3109" s="6"/>
      <c r="R3109" s="7"/>
      <c r="S3109" s="6"/>
      <c r="T3109" s="5"/>
      <c r="U3109" s="5"/>
      <c r="V3109" s="5"/>
      <c r="W3109" s="4"/>
    </row>
    <row r="3110" spans="1:23" x14ac:dyDescent="0.25">
      <c r="A3110" s="3"/>
      <c r="B3110" s="3"/>
      <c r="C3110" s="3"/>
      <c r="D3110" s="3"/>
      <c r="E3110" s="4"/>
      <c r="F3110" s="3"/>
      <c r="G3110" s="3"/>
      <c r="H3110" s="3"/>
      <c r="I3110" s="3"/>
      <c r="J3110" s="3"/>
      <c r="K3110" s="3"/>
      <c r="L3110" s="5"/>
      <c r="M3110" s="4"/>
      <c r="N3110" s="5"/>
      <c r="O3110" s="5"/>
      <c r="P3110" s="4"/>
      <c r="Q3110" s="6"/>
      <c r="R3110" s="7"/>
      <c r="S3110" s="6"/>
      <c r="T3110" s="5"/>
      <c r="U3110" s="5"/>
      <c r="V3110" s="5"/>
      <c r="W3110" s="4"/>
    </row>
    <row r="3111" spans="1:23" x14ac:dyDescent="0.25">
      <c r="A3111" s="3"/>
      <c r="B3111" s="3"/>
      <c r="C3111" s="3"/>
      <c r="D3111" s="3"/>
      <c r="E3111" s="4"/>
      <c r="F3111" s="3"/>
      <c r="G3111" s="3"/>
      <c r="H3111" s="3"/>
      <c r="I3111" s="3"/>
      <c r="J3111" s="3"/>
      <c r="K3111" s="3"/>
      <c r="L3111" s="5"/>
      <c r="M3111" s="4"/>
      <c r="N3111" s="5"/>
      <c r="O3111" s="5"/>
      <c r="P3111" s="4"/>
      <c r="Q3111" s="6"/>
      <c r="R3111" s="7"/>
      <c r="S3111" s="6"/>
      <c r="T3111" s="5"/>
      <c r="U3111" s="5"/>
      <c r="V3111" s="5"/>
      <c r="W3111" s="4"/>
    </row>
    <row r="3112" spans="1:23" x14ac:dyDescent="0.25">
      <c r="A3112" s="3"/>
      <c r="B3112" s="3"/>
      <c r="C3112" s="3"/>
      <c r="D3112" s="3"/>
      <c r="E3112" s="4"/>
      <c r="F3112" s="3"/>
      <c r="G3112" s="3"/>
      <c r="H3112" s="3"/>
      <c r="I3112" s="3"/>
      <c r="J3112" s="3"/>
      <c r="K3112" s="3"/>
      <c r="L3112" s="5"/>
      <c r="M3112" s="4"/>
      <c r="N3112" s="5"/>
      <c r="O3112" s="5"/>
      <c r="P3112" s="4"/>
      <c r="Q3112" s="6"/>
      <c r="R3112" s="7"/>
      <c r="S3112" s="6"/>
      <c r="T3112" s="5"/>
      <c r="U3112" s="5"/>
      <c r="V3112" s="5"/>
      <c r="W3112" s="4"/>
    </row>
    <row r="3113" spans="1:23" x14ac:dyDescent="0.25">
      <c r="A3113" s="3"/>
      <c r="B3113" s="3"/>
      <c r="C3113" s="3"/>
      <c r="D3113" s="3"/>
      <c r="E3113" s="4"/>
      <c r="F3113" s="3"/>
      <c r="G3113" s="3"/>
      <c r="H3113" s="3"/>
      <c r="I3113" s="3"/>
      <c r="J3113" s="3"/>
      <c r="K3113" s="3"/>
      <c r="L3113" s="5"/>
      <c r="M3113" s="4"/>
      <c r="N3113" s="5"/>
      <c r="O3113" s="5"/>
      <c r="P3113" s="4"/>
      <c r="Q3113" s="6"/>
      <c r="R3113" s="7"/>
      <c r="S3113" s="6"/>
      <c r="T3113" s="5"/>
      <c r="U3113" s="5"/>
      <c r="V3113" s="5"/>
      <c r="W3113" s="4"/>
    </row>
    <row r="3114" spans="1:23" x14ac:dyDescent="0.25">
      <c r="A3114" s="3"/>
      <c r="B3114" s="3"/>
      <c r="C3114" s="3"/>
      <c r="D3114" s="3"/>
      <c r="E3114" s="4"/>
      <c r="F3114" s="3"/>
      <c r="G3114" s="3"/>
      <c r="H3114" s="3"/>
      <c r="I3114" s="3"/>
      <c r="J3114" s="3"/>
      <c r="K3114" s="3"/>
      <c r="L3114" s="5"/>
      <c r="M3114" s="4"/>
      <c r="N3114" s="5"/>
      <c r="O3114" s="5"/>
      <c r="P3114" s="4"/>
      <c r="Q3114" s="6"/>
      <c r="R3114" s="7"/>
      <c r="S3114" s="6"/>
      <c r="T3114" s="5"/>
      <c r="U3114" s="5"/>
      <c r="V3114" s="5"/>
      <c r="W3114" s="4"/>
    </row>
    <row r="3115" spans="1:23" x14ac:dyDescent="0.25">
      <c r="A3115" s="3"/>
      <c r="B3115" s="3"/>
      <c r="C3115" s="3"/>
      <c r="D3115" s="3"/>
      <c r="E3115" s="4"/>
      <c r="F3115" s="3"/>
      <c r="G3115" s="3"/>
      <c r="H3115" s="3"/>
      <c r="I3115" s="3"/>
      <c r="J3115" s="3"/>
      <c r="K3115" s="3"/>
      <c r="L3115" s="5"/>
      <c r="M3115" s="4"/>
      <c r="N3115" s="5"/>
      <c r="O3115" s="5"/>
      <c r="P3115" s="4"/>
      <c r="Q3115" s="6"/>
      <c r="R3115" s="7"/>
      <c r="S3115" s="6"/>
      <c r="T3115" s="5"/>
      <c r="U3115" s="5"/>
      <c r="V3115" s="5"/>
      <c r="W3115" s="4"/>
    </row>
    <row r="3116" spans="1:23" x14ac:dyDescent="0.25">
      <c r="A3116" s="3"/>
      <c r="B3116" s="3"/>
      <c r="C3116" s="3"/>
      <c r="D3116" s="3"/>
      <c r="E3116" s="4"/>
      <c r="F3116" s="3"/>
      <c r="G3116" s="3"/>
      <c r="H3116" s="3"/>
      <c r="I3116" s="3"/>
      <c r="J3116" s="3"/>
      <c r="K3116" s="3"/>
      <c r="L3116" s="5"/>
      <c r="M3116" s="4"/>
      <c r="N3116" s="5"/>
      <c r="O3116" s="5"/>
      <c r="P3116" s="4"/>
      <c r="Q3116" s="6"/>
      <c r="R3116" s="7"/>
      <c r="S3116" s="6"/>
      <c r="T3116" s="5"/>
      <c r="U3116" s="5"/>
      <c r="V3116" s="5"/>
      <c r="W3116" s="4"/>
    </row>
    <row r="3117" spans="1:23" x14ac:dyDescent="0.25">
      <c r="A3117" s="3"/>
      <c r="B3117" s="3"/>
      <c r="C3117" s="3"/>
      <c r="D3117" s="3"/>
      <c r="E3117" s="4"/>
      <c r="F3117" s="3"/>
      <c r="G3117" s="3"/>
      <c r="H3117" s="3"/>
      <c r="I3117" s="3"/>
      <c r="J3117" s="3"/>
      <c r="K3117" s="3"/>
      <c r="L3117" s="5"/>
      <c r="M3117" s="4"/>
      <c r="N3117" s="5"/>
      <c r="O3117" s="5"/>
      <c r="P3117" s="4"/>
      <c r="Q3117" s="6"/>
      <c r="R3117" s="7"/>
      <c r="S3117" s="6"/>
      <c r="T3117" s="5"/>
      <c r="U3117" s="5"/>
      <c r="V3117" s="5"/>
      <c r="W3117" s="4"/>
    </row>
    <row r="3118" spans="1:23" x14ac:dyDescent="0.25">
      <c r="A3118" s="3"/>
      <c r="B3118" s="3"/>
      <c r="C3118" s="3"/>
      <c r="D3118" s="3"/>
      <c r="E3118" s="4"/>
      <c r="F3118" s="3"/>
      <c r="G3118" s="3"/>
      <c r="H3118" s="3"/>
      <c r="I3118" s="3"/>
      <c r="J3118" s="3"/>
      <c r="K3118" s="3"/>
      <c r="L3118" s="5"/>
      <c r="M3118" s="4"/>
      <c r="N3118" s="5"/>
      <c r="O3118" s="5"/>
      <c r="P3118" s="4"/>
      <c r="Q3118" s="6"/>
      <c r="R3118" s="7"/>
      <c r="S3118" s="6"/>
      <c r="T3118" s="5"/>
      <c r="U3118" s="5"/>
      <c r="V3118" s="5"/>
      <c r="W3118" s="4"/>
    </row>
    <row r="3119" spans="1:23" x14ac:dyDescent="0.25">
      <c r="A3119" s="3"/>
      <c r="B3119" s="3"/>
      <c r="C3119" s="3"/>
      <c r="D3119" s="3"/>
      <c r="E3119" s="4"/>
      <c r="F3119" s="3"/>
      <c r="G3119" s="3"/>
      <c r="H3119" s="3"/>
      <c r="I3119" s="3"/>
      <c r="J3119" s="3"/>
      <c r="K3119" s="3"/>
      <c r="L3119" s="5"/>
      <c r="M3119" s="4"/>
      <c r="N3119" s="5"/>
      <c r="O3119" s="5"/>
      <c r="P3119" s="4"/>
      <c r="Q3119" s="6"/>
      <c r="R3119" s="7"/>
      <c r="S3119" s="6"/>
      <c r="T3119" s="5"/>
      <c r="U3119" s="5"/>
      <c r="V3119" s="5"/>
      <c r="W3119" s="4"/>
    </row>
    <row r="3120" spans="1:23" x14ac:dyDescent="0.25">
      <c r="A3120" s="3"/>
      <c r="B3120" s="3"/>
      <c r="C3120" s="3"/>
      <c r="D3120" s="3"/>
      <c r="E3120" s="4"/>
      <c r="F3120" s="3"/>
      <c r="G3120" s="3"/>
      <c r="H3120" s="3"/>
      <c r="I3120" s="3"/>
      <c r="J3120" s="3"/>
      <c r="K3120" s="3"/>
      <c r="L3120" s="5"/>
      <c r="M3120" s="4"/>
      <c r="N3120" s="5"/>
      <c r="O3120" s="5"/>
      <c r="P3120" s="4"/>
      <c r="Q3120" s="6"/>
      <c r="R3120" s="7"/>
      <c r="S3120" s="6"/>
      <c r="T3120" s="5"/>
      <c r="U3120" s="5"/>
      <c r="V3120" s="5"/>
      <c r="W3120" s="4"/>
    </row>
    <row r="3121" spans="1:23" x14ac:dyDescent="0.25">
      <c r="A3121" s="3"/>
      <c r="B3121" s="3"/>
      <c r="C3121" s="3"/>
      <c r="D3121" s="3"/>
      <c r="E3121" s="4"/>
      <c r="F3121" s="3"/>
      <c r="G3121" s="3"/>
      <c r="H3121" s="3"/>
      <c r="I3121" s="3"/>
      <c r="J3121" s="3"/>
      <c r="K3121" s="3"/>
      <c r="L3121" s="5"/>
      <c r="M3121" s="4"/>
      <c r="N3121" s="5"/>
      <c r="O3121" s="5"/>
      <c r="P3121" s="4"/>
      <c r="Q3121" s="6"/>
      <c r="R3121" s="7"/>
      <c r="S3121" s="6"/>
      <c r="T3121" s="5"/>
      <c r="U3121" s="5"/>
      <c r="V3121" s="5"/>
      <c r="W3121" s="4"/>
    </row>
    <row r="3122" spans="1:23" x14ac:dyDescent="0.25">
      <c r="A3122" s="3"/>
      <c r="B3122" s="3"/>
      <c r="C3122" s="3"/>
      <c r="D3122" s="3"/>
      <c r="E3122" s="4"/>
      <c r="F3122" s="3"/>
      <c r="G3122" s="3"/>
      <c r="H3122" s="3"/>
      <c r="I3122" s="3"/>
      <c r="J3122" s="3"/>
      <c r="K3122" s="3"/>
      <c r="L3122" s="5"/>
      <c r="M3122" s="4"/>
      <c r="N3122" s="5"/>
      <c r="O3122" s="5"/>
      <c r="P3122" s="4"/>
      <c r="Q3122" s="6"/>
      <c r="R3122" s="7"/>
      <c r="S3122" s="6"/>
      <c r="T3122" s="5"/>
      <c r="U3122" s="5"/>
      <c r="V3122" s="5"/>
      <c r="W3122" s="4"/>
    </row>
    <row r="3123" spans="1:23" x14ac:dyDescent="0.25">
      <c r="A3123" s="3"/>
      <c r="B3123" s="3"/>
      <c r="C3123" s="3"/>
      <c r="D3123" s="3"/>
      <c r="E3123" s="4"/>
      <c r="F3123" s="3"/>
      <c r="G3123" s="3"/>
      <c r="H3123" s="3"/>
      <c r="I3123" s="3"/>
      <c r="J3123" s="3"/>
      <c r="K3123" s="3"/>
      <c r="L3123" s="5"/>
      <c r="M3123" s="4"/>
      <c r="N3123" s="5"/>
      <c r="O3123" s="5"/>
      <c r="P3123" s="4"/>
      <c r="Q3123" s="6"/>
      <c r="R3123" s="7"/>
      <c r="S3123" s="6"/>
      <c r="T3123" s="5"/>
      <c r="U3123" s="5"/>
      <c r="V3123" s="5"/>
      <c r="W3123" s="4"/>
    </row>
    <row r="3124" spans="1:23" x14ac:dyDescent="0.25">
      <c r="A3124" s="3"/>
      <c r="B3124" s="3"/>
      <c r="C3124" s="3"/>
      <c r="D3124" s="3"/>
      <c r="E3124" s="4"/>
      <c r="F3124" s="3"/>
      <c r="G3124" s="3"/>
      <c r="H3124" s="3"/>
      <c r="I3124" s="3"/>
      <c r="J3124" s="3"/>
      <c r="K3124" s="3"/>
      <c r="L3124" s="5"/>
      <c r="M3124" s="4"/>
      <c r="N3124" s="5"/>
      <c r="O3124" s="5"/>
      <c r="P3124" s="4"/>
      <c r="Q3124" s="6"/>
      <c r="R3124" s="7"/>
      <c r="S3124" s="6"/>
      <c r="T3124" s="5"/>
      <c r="U3124" s="5"/>
      <c r="V3124" s="5"/>
      <c r="W3124" s="4"/>
    </row>
    <row r="3125" spans="1:23" x14ac:dyDescent="0.25">
      <c r="A3125" s="3"/>
      <c r="B3125" s="3"/>
      <c r="C3125" s="3"/>
      <c r="D3125" s="3"/>
      <c r="E3125" s="4"/>
      <c r="F3125" s="3"/>
      <c r="G3125" s="3"/>
      <c r="H3125" s="3"/>
      <c r="I3125" s="3"/>
      <c r="J3125" s="3"/>
      <c r="K3125" s="3"/>
      <c r="L3125" s="5"/>
      <c r="M3125" s="4"/>
      <c r="N3125" s="5"/>
      <c r="O3125" s="5"/>
      <c r="P3125" s="4"/>
      <c r="Q3125" s="6"/>
      <c r="R3125" s="7"/>
      <c r="S3125" s="6"/>
      <c r="T3125" s="5"/>
      <c r="U3125" s="5"/>
      <c r="V3125" s="5"/>
      <c r="W3125" s="4"/>
    </row>
    <row r="3126" spans="1:23" x14ac:dyDescent="0.25">
      <c r="A3126" s="3"/>
      <c r="B3126" s="3"/>
      <c r="C3126" s="3"/>
      <c r="D3126" s="3"/>
      <c r="E3126" s="4"/>
      <c r="F3126" s="3"/>
      <c r="G3126" s="3"/>
      <c r="H3126" s="3"/>
      <c r="I3126" s="3"/>
      <c r="J3126" s="3"/>
      <c r="K3126" s="3"/>
      <c r="L3126" s="5"/>
      <c r="M3126" s="4"/>
      <c r="N3126" s="5"/>
      <c r="O3126" s="5"/>
      <c r="P3126" s="4"/>
      <c r="Q3126" s="6"/>
      <c r="R3126" s="7"/>
      <c r="S3126" s="6"/>
      <c r="T3126" s="5"/>
      <c r="U3126" s="5"/>
      <c r="V3126" s="5"/>
      <c r="W3126" s="4"/>
    </row>
    <row r="3127" spans="1:23" x14ac:dyDescent="0.25">
      <c r="A3127" s="3"/>
      <c r="B3127" s="3"/>
      <c r="C3127" s="3"/>
      <c r="D3127" s="3"/>
      <c r="E3127" s="4"/>
      <c r="F3127" s="3"/>
      <c r="G3127" s="3"/>
      <c r="H3127" s="3"/>
      <c r="I3127" s="3"/>
      <c r="J3127" s="3"/>
      <c r="K3127" s="3"/>
      <c r="L3127" s="5"/>
      <c r="M3127" s="4"/>
      <c r="N3127" s="5"/>
      <c r="O3127" s="5"/>
      <c r="P3127" s="4"/>
      <c r="Q3127" s="6"/>
      <c r="R3127" s="7"/>
      <c r="S3127" s="6"/>
      <c r="T3127" s="5"/>
      <c r="U3127" s="5"/>
      <c r="V3127" s="5"/>
      <c r="W3127" s="4"/>
    </row>
    <row r="3128" spans="1:23" x14ac:dyDescent="0.25">
      <c r="A3128" s="3"/>
      <c r="B3128" s="3"/>
      <c r="C3128" s="3"/>
      <c r="D3128" s="3"/>
      <c r="E3128" s="4"/>
      <c r="F3128" s="3"/>
      <c r="G3128" s="3"/>
      <c r="H3128" s="3"/>
      <c r="I3128" s="3"/>
      <c r="J3128" s="3"/>
      <c r="K3128" s="3"/>
      <c r="L3128" s="5"/>
      <c r="M3128" s="4"/>
      <c r="N3128" s="5"/>
      <c r="O3128" s="5"/>
      <c r="P3128" s="4"/>
      <c r="Q3128" s="6"/>
      <c r="R3128" s="7"/>
      <c r="S3128" s="6"/>
      <c r="T3128" s="5"/>
      <c r="U3128" s="5"/>
      <c r="V3128" s="5"/>
      <c r="W3128" s="4"/>
    </row>
    <row r="3129" spans="1:23" x14ac:dyDescent="0.25">
      <c r="A3129" s="3"/>
      <c r="B3129" s="3"/>
      <c r="C3129" s="3"/>
      <c r="D3129" s="3"/>
      <c r="E3129" s="4"/>
      <c r="F3129" s="3"/>
      <c r="G3129" s="3"/>
      <c r="H3129" s="3"/>
      <c r="I3129" s="3"/>
      <c r="J3129" s="3"/>
      <c r="K3129" s="3"/>
      <c r="L3129" s="5"/>
      <c r="M3129" s="4"/>
      <c r="N3129" s="5"/>
      <c r="O3129" s="5"/>
      <c r="P3129" s="4"/>
      <c r="Q3129" s="6"/>
      <c r="R3129" s="7"/>
      <c r="S3129" s="6"/>
      <c r="T3129" s="5"/>
      <c r="U3129" s="5"/>
      <c r="V3129" s="5"/>
      <c r="W3129" s="4"/>
    </row>
    <row r="3130" spans="1:23" x14ac:dyDescent="0.25">
      <c r="A3130" s="3"/>
      <c r="B3130" s="3"/>
      <c r="C3130" s="3"/>
      <c r="D3130" s="3"/>
      <c r="E3130" s="4"/>
      <c r="F3130" s="3"/>
      <c r="G3130" s="3"/>
      <c r="H3130" s="3"/>
      <c r="I3130" s="3"/>
      <c r="J3130" s="3"/>
      <c r="K3130" s="3"/>
      <c r="L3130" s="5"/>
      <c r="M3130" s="4"/>
      <c r="N3130" s="5"/>
      <c r="O3130" s="5"/>
      <c r="P3130" s="4"/>
      <c r="Q3130" s="6"/>
      <c r="R3130" s="7"/>
      <c r="S3130" s="6"/>
      <c r="T3130" s="5"/>
      <c r="U3130" s="5"/>
      <c r="V3130" s="5"/>
      <c r="W3130" s="4"/>
    </row>
    <row r="3131" spans="1:23" x14ac:dyDescent="0.25">
      <c r="A3131" s="3"/>
      <c r="B3131" s="3"/>
      <c r="C3131" s="3"/>
      <c r="D3131" s="3"/>
      <c r="E3131" s="4"/>
      <c r="F3131" s="3"/>
      <c r="G3131" s="3"/>
      <c r="H3131" s="3"/>
      <c r="I3131" s="3"/>
      <c r="J3131" s="3"/>
      <c r="K3131" s="3"/>
      <c r="L3131" s="5"/>
      <c r="M3131" s="4"/>
      <c r="N3131" s="5"/>
      <c r="O3131" s="5"/>
      <c r="P3131" s="4"/>
      <c r="Q3131" s="6"/>
      <c r="R3131" s="7"/>
      <c r="S3131" s="6"/>
      <c r="T3131" s="5"/>
      <c r="U3131" s="5"/>
      <c r="V3131" s="5"/>
      <c r="W3131" s="4"/>
    </row>
    <row r="3132" spans="1:23" x14ac:dyDescent="0.25">
      <c r="A3132" s="3"/>
      <c r="B3132" s="3"/>
      <c r="C3132" s="3"/>
      <c r="D3132" s="3"/>
      <c r="E3132" s="4"/>
      <c r="F3132" s="3"/>
      <c r="G3132" s="3"/>
      <c r="H3132" s="3"/>
      <c r="I3132" s="3"/>
      <c r="J3132" s="3"/>
      <c r="K3132" s="3"/>
      <c r="L3132" s="5"/>
      <c r="M3132" s="4"/>
      <c r="N3132" s="5"/>
      <c r="O3132" s="5"/>
      <c r="P3132" s="4"/>
      <c r="Q3132" s="6"/>
      <c r="R3132" s="7"/>
      <c r="S3132" s="6"/>
      <c r="T3132" s="5"/>
      <c r="U3132" s="5"/>
      <c r="V3132" s="5"/>
      <c r="W3132" s="4"/>
    </row>
    <row r="3133" spans="1:23" x14ac:dyDescent="0.25">
      <c r="A3133" s="3"/>
      <c r="B3133" s="3"/>
      <c r="C3133" s="3"/>
      <c r="D3133" s="3"/>
      <c r="E3133" s="4"/>
      <c r="F3133" s="3"/>
      <c r="G3133" s="3"/>
      <c r="H3133" s="3"/>
      <c r="I3133" s="3"/>
      <c r="J3133" s="3"/>
      <c r="K3133" s="3"/>
      <c r="L3133" s="5"/>
      <c r="M3133" s="4"/>
      <c r="N3133" s="5"/>
      <c r="O3133" s="5"/>
      <c r="P3133" s="4"/>
      <c r="Q3133" s="6"/>
      <c r="R3133" s="7"/>
      <c r="S3133" s="6"/>
      <c r="T3133" s="5"/>
      <c r="U3133" s="5"/>
      <c r="V3133" s="5"/>
      <c r="W3133" s="4"/>
    </row>
    <row r="3134" spans="1:23" x14ac:dyDescent="0.25">
      <c r="A3134" s="3"/>
      <c r="B3134" s="3"/>
      <c r="C3134" s="3"/>
      <c r="D3134" s="3"/>
      <c r="E3134" s="4"/>
      <c r="F3134" s="3"/>
      <c r="G3134" s="3"/>
      <c r="H3134" s="3"/>
      <c r="I3134" s="3"/>
      <c r="J3134" s="3"/>
      <c r="K3134" s="3"/>
      <c r="L3134" s="5"/>
      <c r="M3134" s="4"/>
      <c r="N3134" s="5"/>
      <c r="O3134" s="5"/>
      <c r="P3134" s="4"/>
      <c r="Q3134" s="6"/>
      <c r="R3134" s="7"/>
      <c r="S3134" s="6"/>
      <c r="T3134" s="5"/>
      <c r="U3134" s="5"/>
      <c r="V3134" s="5"/>
      <c r="W3134" s="4"/>
    </row>
    <row r="3135" spans="1:23" x14ac:dyDescent="0.25">
      <c r="A3135" s="3"/>
      <c r="B3135" s="3"/>
      <c r="C3135" s="3"/>
      <c r="D3135" s="3"/>
      <c r="E3135" s="4"/>
      <c r="F3135" s="3"/>
      <c r="G3135" s="3"/>
      <c r="H3135" s="3"/>
      <c r="I3135" s="3"/>
      <c r="J3135" s="3"/>
      <c r="K3135" s="3"/>
      <c r="L3135" s="5"/>
      <c r="M3135" s="4"/>
      <c r="N3135" s="5"/>
      <c r="O3135" s="5"/>
      <c r="P3135" s="4"/>
      <c r="Q3135" s="6"/>
      <c r="R3135" s="7"/>
      <c r="S3135" s="6"/>
      <c r="T3135" s="5"/>
      <c r="U3135" s="5"/>
      <c r="V3135" s="5"/>
      <c r="W3135" s="4"/>
    </row>
    <row r="3136" spans="1:23" x14ac:dyDescent="0.25">
      <c r="A3136" s="3"/>
      <c r="B3136" s="3"/>
      <c r="C3136" s="3"/>
      <c r="D3136" s="3"/>
      <c r="E3136" s="4"/>
      <c r="F3136" s="3"/>
      <c r="G3136" s="3"/>
      <c r="H3136" s="3"/>
      <c r="I3136" s="3"/>
      <c r="J3136" s="3"/>
      <c r="K3136" s="3"/>
      <c r="L3136" s="5"/>
      <c r="M3136" s="4"/>
      <c r="N3136" s="5"/>
      <c r="O3136" s="5"/>
      <c r="P3136" s="4"/>
      <c r="Q3136" s="6"/>
      <c r="R3136" s="7"/>
      <c r="S3136" s="6"/>
      <c r="T3136" s="5"/>
      <c r="U3136" s="5"/>
      <c r="V3136" s="5"/>
      <c r="W3136" s="4"/>
    </row>
    <row r="3137" spans="1:23" x14ac:dyDescent="0.25">
      <c r="A3137" s="3"/>
      <c r="B3137" s="3"/>
      <c r="C3137" s="3"/>
      <c r="D3137" s="3"/>
      <c r="E3137" s="4"/>
      <c r="F3137" s="3"/>
      <c r="G3137" s="3"/>
      <c r="H3137" s="3"/>
      <c r="I3137" s="3"/>
      <c r="J3137" s="3"/>
      <c r="K3137" s="3"/>
      <c r="L3137" s="5"/>
      <c r="M3137" s="4"/>
      <c r="N3137" s="5"/>
      <c r="O3137" s="5"/>
      <c r="P3137" s="4"/>
      <c r="Q3137" s="6"/>
      <c r="R3137" s="7"/>
      <c r="S3137" s="6"/>
      <c r="T3137" s="5"/>
      <c r="U3137" s="5"/>
      <c r="V3137" s="5"/>
      <c r="W3137" s="4"/>
    </row>
    <row r="3138" spans="1:23" x14ac:dyDescent="0.25">
      <c r="A3138" s="3"/>
      <c r="B3138" s="3"/>
      <c r="C3138" s="3"/>
      <c r="D3138" s="3"/>
      <c r="E3138" s="4"/>
      <c r="F3138" s="3"/>
      <c r="G3138" s="3"/>
      <c r="H3138" s="3"/>
      <c r="I3138" s="3"/>
      <c r="J3138" s="3"/>
      <c r="K3138" s="3"/>
      <c r="L3138" s="5"/>
      <c r="M3138" s="4"/>
      <c r="N3138" s="5"/>
      <c r="O3138" s="5"/>
      <c r="P3138" s="4"/>
      <c r="Q3138" s="6"/>
      <c r="R3138" s="7"/>
      <c r="S3138" s="6"/>
      <c r="T3138" s="5"/>
      <c r="U3138" s="5"/>
      <c r="V3138" s="5"/>
      <c r="W3138" s="4"/>
    </row>
    <row r="3139" spans="1:23" x14ac:dyDescent="0.25">
      <c r="A3139" s="3"/>
      <c r="B3139" s="3"/>
      <c r="C3139" s="3"/>
      <c r="D3139" s="3"/>
      <c r="E3139" s="4"/>
      <c r="F3139" s="3"/>
      <c r="G3139" s="3"/>
      <c r="H3139" s="3"/>
      <c r="I3139" s="3"/>
      <c r="J3139" s="3"/>
      <c r="K3139" s="3"/>
      <c r="L3139" s="5"/>
      <c r="M3139" s="4"/>
      <c r="N3139" s="5"/>
      <c r="O3139" s="5"/>
      <c r="P3139" s="4"/>
      <c r="Q3139" s="6"/>
      <c r="R3139" s="7"/>
      <c r="S3139" s="6"/>
      <c r="T3139" s="5"/>
      <c r="U3139" s="5"/>
      <c r="V3139" s="5"/>
      <c r="W3139" s="4"/>
    </row>
    <row r="3140" spans="1:23" x14ac:dyDescent="0.25">
      <c r="A3140" s="3"/>
      <c r="B3140" s="3"/>
      <c r="C3140" s="3"/>
      <c r="D3140" s="3"/>
      <c r="E3140" s="4"/>
      <c r="F3140" s="3"/>
      <c r="G3140" s="3"/>
      <c r="H3140" s="3"/>
      <c r="I3140" s="3"/>
      <c r="J3140" s="3"/>
      <c r="K3140" s="3"/>
      <c r="L3140" s="5"/>
      <c r="M3140" s="4"/>
      <c r="N3140" s="5"/>
      <c r="O3140" s="5"/>
      <c r="P3140" s="4"/>
      <c r="Q3140" s="6"/>
      <c r="R3140" s="7"/>
      <c r="S3140" s="6"/>
      <c r="T3140" s="5"/>
      <c r="U3140" s="5"/>
      <c r="V3140" s="5"/>
      <c r="W3140" s="4"/>
    </row>
    <row r="3141" spans="1:23" x14ac:dyDescent="0.25">
      <c r="A3141" s="3"/>
      <c r="B3141" s="3"/>
      <c r="C3141" s="3"/>
      <c r="D3141" s="3"/>
      <c r="E3141" s="4"/>
      <c r="F3141" s="3"/>
      <c r="G3141" s="3"/>
      <c r="H3141" s="3"/>
      <c r="I3141" s="3"/>
      <c r="J3141" s="3"/>
      <c r="K3141" s="3"/>
      <c r="L3141" s="5"/>
      <c r="M3141" s="4"/>
      <c r="N3141" s="5"/>
      <c r="O3141" s="5"/>
      <c r="P3141" s="4"/>
      <c r="Q3141" s="6"/>
      <c r="R3141" s="7"/>
      <c r="S3141" s="6"/>
      <c r="T3141" s="5"/>
      <c r="U3141" s="5"/>
      <c r="V3141" s="5"/>
      <c r="W3141" s="4"/>
    </row>
    <row r="3142" spans="1:23" x14ac:dyDescent="0.25">
      <c r="A3142" s="3"/>
      <c r="B3142" s="3"/>
      <c r="C3142" s="3"/>
      <c r="D3142" s="3"/>
      <c r="E3142" s="4"/>
      <c r="F3142" s="3"/>
      <c r="G3142" s="3"/>
      <c r="H3142" s="3"/>
      <c r="I3142" s="3"/>
      <c r="J3142" s="3"/>
      <c r="K3142" s="3"/>
      <c r="L3142" s="5"/>
      <c r="M3142" s="4"/>
      <c r="N3142" s="5"/>
      <c r="O3142" s="5"/>
      <c r="P3142" s="4"/>
      <c r="Q3142" s="6"/>
      <c r="R3142" s="7"/>
      <c r="S3142" s="6"/>
      <c r="T3142" s="5"/>
      <c r="U3142" s="5"/>
      <c r="V3142" s="5"/>
      <c r="W3142" s="4"/>
    </row>
    <row r="3143" spans="1:23" x14ac:dyDescent="0.25">
      <c r="A3143" s="3"/>
      <c r="B3143" s="3"/>
      <c r="C3143" s="3"/>
      <c r="D3143" s="3"/>
      <c r="E3143" s="4"/>
      <c r="F3143" s="3"/>
      <c r="G3143" s="3"/>
      <c r="H3143" s="3"/>
      <c r="I3143" s="3"/>
      <c r="J3143" s="3"/>
      <c r="K3143" s="3"/>
      <c r="L3143" s="5"/>
      <c r="M3143" s="4"/>
      <c r="N3143" s="5"/>
      <c r="O3143" s="5"/>
      <c r="P3143" s="4"/>
      <c r="Q3143" s="6"/>
      <c r="R3143" s="7"/>
      <c r="S3143" s="6"/>
      <c r="T3143" s="5"/>
      <c r="U3143" s="5"/>
      <c r="V3143" s="5"/>
      <c r="W3143" s="4"/>
    </row>
    <row r="3144" spans="1:23" x14ac:dyDescent="0.25">
      <c r="A3144" s="3"/>
      <c r="B3144" s="3"/>
      <c r="C3144" s="3"/>
      <c r="D3144" s="3"/>
      <c r="E3144" s="4"/>
      <c r="F3144" s="3"/>
      <c r="G3144" s="3"/>
      <c r="H3144" s="3"/>
      <c r="I3144" s="3"/>
      <c r="J3144" s="3"/>
      <c r="K3144" s="3"/>
      <c r="L3144" s="5"/>
      <c r="M3144" s="4"/>
      <c r="N3144" s="5"/>
      <c r="O3144" s="5"/>
      <c r="P3144" s="4"/>
      <c r="Q3144" s="6"/>
      <c r="R3144" s="7"/>
      <c r="S3144" s="6"/>
      <c r="T3144" s="5"/>
      <c r="U3144" s="5"/>
      <c r="V3144" s="5"/>
      <c r="W3144" s="4"/>
    </row>
    <row r="3145" spans="1:23" x14ac:dyDescent="0.25">
      <c r="A3145" s="3"/>
      <c r="B3145" s="3"/>
      <c r="C3145" s="3"/>
      <c r="D3145" s="3"/>
      <c r="E3145" s="4"/>
      <c r="F3145" s="3"/>
      <c r="G3145" s="3"/>
      <c r="H3145" s="3"/>
      <c r="I3145" s="3"/>
      <c r="J3145" s="3"/>
      <c r="K3145" s="3"/>
      <c r="L3145" s="5"/>
      <c r="M3145" s="4"/>
      <c r="N3145" s="5"/>
      <c r="O3145" s="5"/>
      <c r="P3145" s="4"/>
      <c r="Q3145" s="6"/>
      <c r="R3145" s="7"/>
      <c r="S3145" s="6"/>
      <c r="T3145" s="5"/>
      <c r="U3145" s="5"/>
      <c r="V3145" s="5"/>
      <c r="W3145" s="4"/>
    </row>
    <row r="3146" spans="1:23" x14ac:dyDescent="0.25">
      <c r="A3146" s="3"/>
      <c r="B3146" s="3"/>
      <c r="C3146" s="3"/>
      <c r="D3146" s="3"/>
      <c r="E3146" s="4"/>
      <c r="F3146" s="3"/>
      <c r="G3146" s="3"/>
      <c r="H3146" s="3"/>
      <c r="I3146" s="3"/>
      <c r="J3146" s="3"/>
      <c r="K3146" s="3"/>
      <c r="L3146" s="5"/>
      <c r="M3146" s="4"/>
      <c r="N3146" s="5"/>
      <c r="O3146" s="5"/>
      <c r="P3146" s="4"/>
      <c r="Q3146" s="6"/>
      <c r="R3146" s="7"/>
      <c r="S3146" s="6"/>
      <c r="T3146" s="5"/>
      <c r="U3146" s="5"/>
      <c r="V3146" s="5"/>
      <c r="W3146" s="4"/>
    </row>
    <row r="3147" spans="1:23" x14ac:dyDescent="0.25">
      <c r="A3147" s="3"/>
      <c r="B3147" s="3"/>
      <c r="C3147" s="3"/>
      <c r="D3147" s="3"/>
      <c r="E3147" s="4"/>
      <c r="F3147" s="3"/>
      <c r="G3147" s="3"/>
      <c r="H3147" s="3"/>
      <c r="I3147" s="3"/>
      <c r="J3147" s="3"/>
      <c r="K3147" s="3"/>
      <c r="L3147" s="5"/>
      <c r="M3147" s="4"/>
      <c r="N3147" s="5"/>
      <c r="O3147" s="5"/>
      <c r="P3147" s="4"/>
      <c r="Q3147" s="6"/>
      <c r="R3147" s="7"/>
      <c r="S3147" s="6"/>
      <c r="T3147" s="5"/>
      <c r="U3147" s="5"/>
      <c r="V3147" s="5"/>
      <c r="W3147" s="4"/>
    </row>
    <row r="3148" spans="1:23" x14ac:dyDescent="0.25">
      <c r="A3148" s="3"/>
      <c r="B3148" s="3"/>
      <c r="C3148" s="3"/>
      <c r="D3148" s="3"/>
      <c r="E3148" s="4"/>
      <c r="F3148" s="3"/>
      <c r="G3148" s="3"/>
      <c r="H3148" s="3"/>
      <c r="I3148" s="3"/>
      <c r="J3148" s="3"/>
      <c r="K3148" s="3"/>
      <c r="L3148" s="5"/>
      <c r="M3148" s="4"/>
      <c r="N3148" s="5"/>
      <c r="O3148" s="5"/>
      <c r="P3148" s="4"/>
      <c r="Q3148" s="6"/>
      <c r="R3148" s="7"/>
      <c r="S3148" s="6"/>
      <c r="T3148" s="5"/>
      <c r="U3148" s="5"/>
      <c r="V3148" s="5"/>
      <c r="W3148" s="4"/>
    </row>
    <row r="3149" spans="1:23" x14ac:dyDescent="0.25">
      <c r="A3149" s="3"/>
      <c r="B3149" s="3"/>
      <c r="C3149" s="3"/>
      <c r="D3149" s="3"/>
      <c r="E3149" s="4"/>
      <c r="F3149" s="3"/>
      <c r="G3149" s="3"/>
      <c r="H3149" s="3"/>
      <c r="I3149" s="3"/>
      <c r="J3149" s="3"/>
      <c r="K3149" s="3"/>
      <c r="L3149" s="5"/>
      <c r="M3149" s="4"/>
      <c r="N3149" s="5"/>
      <c r="O3149" s="5"/>
      <c r="P3149" s="4"/>
      <c r="Q3149" s="6"/>
      <c r="R3149" s="7"/>
      <c r="S3149" s="6"/>
      <c r="T3149" s="5"/>
      <c r="U3149" s="5"/>
      <c r="V3149" s="5"/>
      <c r="W3149" s="4"/>
    </row>
    <row r="3150" spans="1:23" x14ac:dyDescent="0.25">
      <c r="A3150" s="3"/>
      <c r="B3150" s="3"/>
      <c r="C3150" s="3"/>
      <c r="D3150" s="3"/>
      <c r="E3150" s="4"/>
      <c r="F3150" s="3"/>
      <c r="G3150" s="3"/>
      <c r="H3150" s="3"/>
      <c r="I3150" s="3"/>
      <c r="J3150" s="3"/>
      <c r="K3150" s="3"/>
      <c r="L3150" s="5"/>
      <c r="M3150" s="4"/>
      <c r="N3150" s="5"/>
      <c r="O3150" s="5"/>
      <c r="P3150" s="4"/>
      <c r="Q3150" s="6"/>
      <c r="R3150" s="7"/>
      <c r="S3150" s="6"/>
      <c r="T3150" s="5"/>
      <c r="U3150" s="5"/>
      <c r="V3150" s="5"/>
      <c r="W3150" s="4"/>
    </row>
    <row r="3151" spans="1:23" x14ac:dyDescent="0.25">
      <c r="A3151" s="3"/>
      <c r="B3151" s="3"/>
      <c r="C3151" s="3"/>
      <c r="D3151" s="3"/>
      <c r="E3151" s="4"/>
      <c r="F3151" s="3"/>
      <c r="G3151" s="3"/>
      <c r="H3151" s="3"/>
      <c r="I3151" s="3"/>
      <c r="J3151" s="3"/>
      <c r="K3151" s="3"/>
      <c r="L3151" s="5"/>
      <c r="M3151" s="4"/>
      <c r="N3151" s="5"/>
      <c r="O3151" s="5"/>
      <c r="P3151" s="4"/>
      <c r="Q3151" s="6"/>
      <c r="R3151" s="7"/>
      <c r="S3151" s="6"/>
      <c r="T3151" s="5"/>
      <c r="U3151" s="5"/>
      <c r="V3151" s="5"/>
      <c r="W3151" s="4"/>
    </row>
    <row r="3152" spans="1:23" x14ac:dyDescent="0.25">
      <c r="A3152" s="3"/>
      <c r="B3152" s="3"/>
      <c r="C3152" s="3"/>
      <c r="D3152" s="3"/>
      <c r="E3152" s="4"/>
      <c r="F3152" s="3"/>
      <c r="G3152" s="3"/>
      <c r="H3152" s="3"/>
      <c r="I3152" s="3"/>
      <c r="J3152" s="3"/>
      <c r="K3152" s="3"/>
      <c r="L3152" s="5"/>
      <c r="M3152" s="4"/>
      <c r="N3152" s="5"/>
      <c r="O3152" s="5"/>
      <c r="P3152" s="4"/>
      <c r="Q3152" s="6"/>
      <c r="R3152" s="7"/>
      <c r="S3152" s="6"/>
      <c r="T3152" s="5"/>
      <c r="U3152" s="5"/>
      <c r="V3152" s="5"/>
      <c r="W3152" s="4"/>
    </row>
    <row r="3153" spans="1:23" x14ac:dyDescent="0.25">
      <c r="A3153" s="3"/>
      <c r="B3153" s="3"/>
      <c r="C3153" s="3"/>
      <c r="D3153" s="3"/>
      <c r="E3153" s="4"/>
      <c r="F3153" s="3"/>
      <c r="G3153" s="3"/>
      <c r="H3153" s="3"/>
      <c r="I3153" s="3"/>
      <c r="J3153" s="3"/>
      <c r="K3153" s="3"/>
      <c r="L3153" s="5"/>
      <c r="M3153" s="4"/>
      <c r="N3153" s="5"/>
      <c r="O3153" s="5"/>
      <c r="P3153" s="4"/>
      <c r="Q3153" s="6"/>
      <c r="R3153" s="7"/>
      <c r="S3153" s="6"/>
      <c r="T3153" s="5"/>
      <c r="U3153" s="5"/>
      <c r="V3153" s="5"/>
      <c r="W3153" s="4"/>
    </row>
    <row r="3154" spans="1:23" x14ac:dyDescent="0.25">
      <c r="A3154" s="3"/>
      <c r="B3154" s="3"/>
      <c r="C3154" s="3"/>
      <c r="D3154" s="3"/>
      <c r="E3154" s="4"/>
      <c r="F3154" s="3"/>
      <c r="G3154" s="3"/>
      <c r="H3154" s="3"/>
      <c r="I3154" s="3"/>
      <c r="J3154" s="3"/>
      <c r="K3154" s="3"/>
      <c r="L3154" s="5"/>
      <c r="M3154" s="4"/>
      <c r="N3154" s="5"/>
      <c r="O3154" s="5"/>
      <c r="P3154" s="4"/>
      <c r="Q3154" s="6"/>
      <c r="R3154" s="7"/>
      <c r="S3154" s="6"/>
      <c r="T3154" s="5"/>
      <c r="U3154" s="5"/>
      <c r="V3154" s="5"/>
      <c r="W3154" s="4"/>
    </row>
    <row r="3155" spans="1:23" x14ac:dyDescent="0.25">
      <c r="A3155" s="3"/>
      <c r="B3155" s="3"/>
      <c r="C3155" s="3"/>
      <c r="D3155" s="3"/>
      <c r="E3155" s="4"/>
      <c r="F3155" s="3"/>
      <c r="G3155" s="3"/>
      <c r="H3155" s="3"/>
      <c r="I3155" s="3"/>
      <c r="J3155" s="3"/>
      <c r="K3155" s="3"/>
      <c r="L3155" s="5"/>
      <c r="M3155" s="4"/>
      <c r="N3155" s="5"/>
      <c r="O3155" s="5"/>
      <c r="P3155" s="4"/>
      <c r="Q3155" s="6"/>
      <c r="R3155" s="7"/>
      <c r="S3155" s="6"/>
      <c r="T3155" s="5"/>
      <c r="U3155" s="5"/>
      <c r="V3155" s="5"/>
      <c r="W3155" s="4"/>
    </row>
    <row r="3156" spans="1:23" x14ac:dyDescent="0.25">
      <c r="A3156" s="3"/>
      <c r="B3156" s="3"/>
      <c r="C3156" s="3"/>
      <c r="D3156" s="3"/>
      <c r="E3156" s="4"/>
      <c r="F3156" s="3"/>
      <c r="G3156" s="3"/>
      <c r="H3156" s="3"/>
      <c r="I3156" s="3"/>
      <c r="J3156" s="3"/>
      <c r="K3156" s="3"/>
      <c r="L3156" s="5"/>
      <c r="M3156" s="4"/>
      <c r="N3156" s="5"/>
      <c r="O3156" s="5"/>
      <c r="P3156" s="4"/>
      <c r="Q3156" s="6"/>
      <c r="R3156" s="7"/>
      <c r="S3156" s="6"/>
      <c r="T3156" s="5"/>
      <c r="U3156" s="5"/>
      <c r="V3156" s="5"/>
      <c r="W3156" s="4"/>
    </row>
    <row r="3157" spans="1:23" x14ac:dyDescent="0.25">
      <c r="A3157" s="3"/>
      <c r="B3157" s="3"/>
      <c r="C3157" s="3"/>
      <c r="D3157" s="3"/>
      <c r="E3157" s="4"/>
      <c r="F3157" s="3"/>
      <c r="G3157" s="3"/>
      <c r="H3157" s="3"/>
      <c r="I3157" s="3"/>
      <c r="J3157" s="3"/>
      <c r="K3157" s="3"/>
      <c r="L3157" s="5"/>
      <c r="M3157" s="4"/>
      <c r="N3157" s="5"/>
      <c r="O3157" s="5"/>
      <c r="P3157" s="4"/>
      <c r="Q3157" s="6"/>
      <c r="R3157" s="7"/>
      <c r="S3157" s="6"/>
      <c r="T3157" s="5"/>
      <c r="U3157" s="5"/>
      <c r="V3157" s="5"/>
      <c r="W3157" s="4"/>
    </row>
    <row r="3158" spans="1:23" x14ac:dyDescent="0.25">
      <c r="A3158" s="3"/>
      <c r="B3158" s="3"/>
      <c r="C3158" s="3"/>
      <c r="D3158" s="3"/>
      <c r="E3158" s="4"/>
      <c r="F3158" s="3"/>
      <c r="G3158" s="3"/>
      <c r="H3158" s="3"/>
      <c r="I3158" s="3"/>
      <c r="J3158" s="3"/>
      <c r="K3158" s="3"/>
      <c r="L3158" s="5"/>
      <c r="M3158" s="4"/>
      <c r="N3158" s="5"/>
      <c r="O3158" s="5"/>
      <c r="P3158" s="4"/>
      <c r="Q3158" s="6"/>
      <c r="R3158" s="7"/>
      <c r="S3158" s="6"/>
      <c r="T3158" s="5"/>
      <c r="U3158" s="5"/>
      <c r="V3158" s="5"/>
      <c r="W3158" s="4"/>
    </row>
    <row r="3159" spans="1:23" x14ac:dyDescent="0.25">
      <c r="A3159" s="3"/>
      <c r="B3159" s="3"/>
      <c r="C3159" s="3"/>
      <c r="D3159" s="3"/>
      <c r="E3159" s="4"/>
      <c r="F3159" s="3"/>
      <c r="G3159" s="3"/>
      <c r="H3159" s="3"/>
      <c r="I3159" s="3"/>
      <c r="J3159" s="3"/>
      <c r="K3159" s="3"/>
      <c r="L3159" s="5"/>
      <c r="M3159" s="4"/>
      <c r="N3159" s="5"/>
      <c r="O3159" s="5"/>
      <c r="P3159" s="4"/>
      <c r="Q3159" s="6"/>
      <c r="R3159" s="7"/>
      <c r="S3159" s="6"/>
      <c r="T3159" s="5"/>
      <c r="U3159" s="5"/>
      <c r="V3159" s="5"/>
      <c r="W3159" s="4"/>
    </row>
    <row r="3160" spans="1:23" x14ac:dyDescent="0.25">
      <c r="A3160" s="3"/>
      <c r="B3160" s="3"/>
      <c r="C3160" s="3"/>
      <c r="D3160" s="3"/>
      <c r="E3160" s="4"/>
      <c r="F3160" s="3"/>
      <c r="G3160" s="3"/>
      <c r="H3160" s="3"/>
      <c r="I3160" s="3"/>
      <c r="J3160" s="3"/>
      <c r="K3160" s="3"/>
      <c r="L3160" s="5"/>
      <c r="M3160" s="4"/>
      <c r="N3160" s="5"/>
      <c r="O3160" s="5"/>
      <c r="P3160" s="4"/>
      <c r="Q3160" s="6"/>
      <c r="R3160" s="7"/>
      <c r="S3160" s="6"/>
      <c r="T3160" s="5"/>
      <c r="U3160" s="5"/>
      <c r="V3160" s="5"/>
      <c r="W3160" s="4"/>
    </row>
    <row r="3161" spans="1:23" x14ac:dyDescent="0.25">
      <c r="A3161" s="3"/>
      <c r="B3161" s="3"/>
      <c r="C3161" s="3"/>
      <c r="D3161" s="3"/>
      <c r="E3161" s="4"/>
      <c r="F3161" s="3"/>
      <c r="G3161" s="3"/>
      <c r="H3161" s="3"/>
      <c r="I3161" s="3"/>
      <c r="J3161" s="3"/>
      <c r="K3161" s="3"/>
      <c r="L3161" s="5"/>
      <c r="M3161" s="4"/>
      <c r="N3161" s="5"/>
      <c r="O3161" s="5"/>
      <c r="P3161" s="4"/>
      <c r="Q3161" s="6"/>
      <c r="R3161" s="7"/>
      <c r="S3161" s="6"/>
      <c r="T3161" s="5"/>
      <c r="U3161" s="5"/>
      <c r="V3161" s="5"/>
      <c r="W3161" s="4"/>
    </row>
    <row r="3162" spans="1:23" x14ac:dyDescent="0.25">
      <c r="A3162" s="3"/>
      <c r="B3162" s="3"/>
      <c r="C3162" s="3"/>
      <c r="D3162" s="3"/>
      <c r="E3162" s="4"/>
      <c r="F3162" s="3"/>
      <c r="G3162" s="3"/>
      <c r="H3162" s="3"/>
      <c r="I3162" s="3"/>
      <c r="J3162" s="3"/>
      <c r="K3162" s="3"/>
      <c r="L3162" s="5"/>
      <c r="M3162" s="4"/>
      <c r="N3162" s="5"/>
      <c r="O3162" s="5"/>
      <c r="P3162" s="4"/>
      <c r="Q3162" s="6"/>
      <c r="R3162" s="7"/>
      <c r="S3162" s="6"/>
      <c r="T3162" s="5"/>
      <c r="U3162" s="5"/>
      <c r="V3162" s="5"/>
      <c r="W3162" s="4"/>
    </row>
    <row r="3163" spans="1:23" x14ac:dyDescent="0.25">
      <c r="A3163" s="3"/>
      <c r="B3163" s="3"/>
      <c r="C3163" s="3"/>
      <c r="D3163" s="3"/>
      <c r="E3163" s="4"/>
      <c r="F3163" s="3"/>
      <c r="G3163" s="3"/>
      <c r="H3163" s="3"/>
      <c r="I3163" s="3"/>
      <c r="J3163" s="3"/>
      <c r="K3163" s="3"/>
      <c r="L3163" s="5"/>
      <c r="M3163" s="4"/>
      <c r="N3163" s="5"/>
      <c r="O3163" s="5"/>
      <c r="P3163" s="4"/>
      <c r="Q3163" s="6"/>
      <c r="R3163" s="7"/>
      <c r="S3163" s="6"/>
      <c r="T3163" s="5"/>
      <c r="U3163" s="5"/>
      <c r="V3163" s="5"/>
      <c r="W3163" s="4"/>
    </row>
    <row r="3164" spans="1:23" x14ac:dyDescent="0.25">
      <c r="A3164" s="3"/>
      <c r="B3164" s="3"/>
      <c r="C3164" s="3"/>
      <c r="D3164" s="3"/>
      <c r="E3164" s="4"/>
      <c r="F3164" s="3"/>
      <c r="G3164" s="3"/>
      <c r="H3164" s="3"/>
      <c r="I3164" s="3"/>
      <c r="J3164" s="3"/>
      <c r="K3164" s="3"/>
      <c r="L3164" s="5"/>
      <c r="M3164" s="4"/>
      <c r="N3164" s="5"/>
      <c r="O3164" s="5"/>
      <c r="P3164" s="4"/>
      <c r="Q3164" s="6"/>
      <c r="R3164" s="7"/>
      <c r="S3164" s="6"/>
      <c r="T3164" s="5"/>
      <c r="U3164" s="5"/>
      <c r="V3164" s="5"/>
      <c r="W3164" s="4"/>
    </row>
    <row r="3165" spans="1:23" x14ac:dyDescent="0.25">
      <c r="A3165" s="3"/>
      <c r="B3165" s="3"/>
      <c r="C3165" s="3"/>
      <c r="D3165" s="3"/>
      <c r="E3165" s="4"/>
      <c r="F3165" s="3"/>
      <c r="G3165" s="3"/>
      <c r="H3165" s="3"/>
      <c r="I3165" s="3"/>
      <c r="J3165" s="3"/>
      <c r="K3165" s="3"/>
      <c r="L3165" s="5"/>
      <c r="M3165" s="4"/>
      <c r="N3165" s="5"/>
      <c r="O3165" s="5"/>
      <c r="P3165" s="4"/>
      <c r="Q3165" s="6"/>
      <c r="R3165" s="7"/>
      <c r="S3165" s="6"/>
      <c r="T3165" s="5"/>
      <c r="U3165" s="5"/>
      <c r="V3165" s="5"/>
      <c r="W3165" s="4"/>
    </row>
    <row r="3166" spans="1:23" x14ac:dyDescent="0.25">
      <c r="A3166" s="3"/>
      <c r="B3166" s="3"/>
      <c r="C3166" s="3"/>
      <c r="D3166" s="3"/>
      <c r="E3166" s="4"/>
      <c r="F3166" s="3"/>
      <c r="G3166" s="3"/>
      <c r="H3166" s="3"/>
      <c r="I3166" s="3"/>
      <c r="J3166" s="3"/>
      <c r="K3166" s="3"/>
      <c r="L3166" s="5"/>
      <c r="M3166" s="4"/>
      <c r="N3166" s="5"/>
      <c r="O3166" s="5"/>
      <c r="P3166" s="4"/>
      <c r="Q3166" s="6"/>
      <c r="R3166" s="7"/>
      <c r="S3166" s="6"/>
      <c r="T3166" s="5"/>
      <c r="U3166" s="5"/>
      <c r="V3166" s="5"/>
      <c r="W3166" s="4"/>
    </row>
    <row r="3167" spans="1:23" x14ac:dyDescent="0.25">
      <c r="A3167" s="3"/>
      <c r="B3167" s="3"/>
      <c r="C3167" s="3"/>
      <c r="D3167" s="3"/>
      <c r="E3167" s="4"/>
      <c r="F3167" s="3"/>
      <c r="G3167" s="3"/>
      <c r="H3167" s="3"/>
      <c r="I3167" s="3"/>
      <c r="J3167" s="3"/>
      <c r="K3167" s="3"/>
      <c r="L3167" s="5"/>
      <c r="M3167" s="4"/>
      <c r="N3167" s="5"/>
      <c r="O3167" s="5"/>
      <c r="P3167" s="4"/>
      <c r="Q3167" s="6"/>
      <c r="R3167" s="7"/>
      <c r="S3167" s="6"/>
      <c r="T3167" s="5"/>
      <c r="U3167" s="5"/>
      <c r="V3167" s="5"/>
      <c r="W3167" s="4"/>
    </row>
    <row r="3168" spans="1:23" x14ac:dyDescent="0.25">
      <c r="A3168" s="3"/>
      <c r="B3168" s="3"/>
      <c r="C3168" s="3"/>
      <c r="D3168" s="3"/>
      <c r="E3168" s="4"/>
      <c r="F3168" s="3"/>
      <c r="G3168" s="3"/>
      <c r="H3168" s="3"/>
      <c r="I3168" s="3"/>
      <c r="J3168" s="3"/>
      <c r="K3168" s="3"/>
      <c r="L3168" s="5"/>
      <c r="M3168" s="4"/>
      <c r="N3168" s="5"/>
      <c r="O3168" s="5"/>
      <c r="P3168" s="4"/>
      <c r="Q3168" s="6"/>
      <c r="R3168" s="7"/>
      <c r="S3168" s="6"/>
      <c r="T3168" s="5"/>
      <c r="U3168" s="5"/>
      <c r="V3168" s="5"/>
      <c r="W3168" s="4"/>
    </row>
    <row r="3169" spans="1:23" x14ac:dyDescent="0.25">
      <c r="A3169" s="3"/>
      <c r="B3169" s="3"/>
      <c r="C3169" s="3"/>
      <c r="D3169" s="3"/>
      <c r="E3169" s="4"/>
      <c r="F3169" s="3"/>
      <c r="G3169" s="3"/>
      <c r="H3169" s="3"/>
      <c r="I3169" s="3"/>
      <c r="J3169" s="3"/>
      <c r="K3169" s="3"/>
      <c r="L3169" s="5"/>
      <c r="M3169" s="4"/>
      <c r="N3169" s="5"/>
      <c r="O3169" s="5"/>
      <c r="P3169" s="4"/>
      <c r="Q3169" s="6"/>
      <c r="R3169" s="7"/>
      <c r="S3169" s="6"/>
      <c r="T3169" s="5"/>
      <c r="U3169" s="5"/>
      <c r="V3169" s="5"/>
      <c r="W3169" s="4"/>
    </row>
    <row r="3170" spans="1:23" x14ac:dyDescent="0.25">
      <c r="A3170" s="3"/>
      <c r="B3170" s="3"/>
      <c r="C3170" s="3"/>
      <c r="D3170" s="3"/>
      <c r="E3170" s="4"/>
      <c r="F3170" s="3"/>
      <c r="G3170" s="3"/>
      <c r="H3170" s="3"/>
      <c r="I3170" s="3"/>
      <c r="J3170" s="3"/>
      <c r="K3170" s="3"/>
      <c r="L3170" s="5"/>
      <c r="M3170" s="4"/>
      <c r="N3170" s="5"/>
      <c r="O3170" s="5"/>
      <c r="P3170" s="4"/>
      <c r="Q3170" s="6"/>
      <c r="R3170" s="7"/>
      <c r="S3170" s="6"/>
      <c r="T3170" s="5"/>
      <c r="U3170" s="5"/>
      <c r="V3170" s="5"/>
      <c r="W3170" s="4"/>
    </row>
    <row r="3171" spans="1:23" x14ac:dyDescent="0.25">
      <c r="A3171" s="3"/>
      <c r="B3171" s="3"/>
      <c r="C3171" s="3"/>
      <c r="D3171" s="3"/>
      <c r="E3171" s="4"/>
      <c r="F3171" s="3"/>
      <c r="G3171" s="3"/>
      <c r="H3171" s="3"/>
      <c r="I3171" s="3"/>
      <c r="J3171" s="3"/>
      <c r="K3171" s="3"/>
      <c r="L3171" s="5"/>
      <c r="M3171" s="4"/>
      <c r="N3171" s="5"/>
      <c r="O3171" s="5"/>
      <c r="P3171" s="4"/>
      <c r="Q3171" s="6"/>
      <c r="R3171" s="7"/>
      <c r="S3171" s="6"/>
      <c r="T3171" s="5"/>
      <c r="U3171" s="5"/>
      <c r="V3171" s="5"/>
      <c r="W3171" s="4"/>
    </row>
    <row r="3172" spans="1:23" x14ac:dyDescent="0.25">
      <c r="A3172" s="3"/>
      <c r="B3172" s="3"/>
      <c r="C3172" s="3"/>
      <c r="D3172" s="3"/>
      <c r="E3172" s="4"/>
      <c r="F3172" s="3"/>
      <c r="G3172" s="3"/>
      <c r="H3172" s="3"/>
      <c r="I3172" s="3"/>
      <c r="J3172" s="3"/>
      <c r="K3172" s="3"/>
      <c r="L3172" s="5"/>
      <c r="M3172" s="4"/>
      <c r="N3172" s="5"/>
      <c r="O3172" s="5"/>
      <c r="P3172" s="4"/>
      <c r="Q3172" s="6"/>
      <c r="R3172" s="7"/>
      <c r="S3172" s="6"/>
      <c r="T3172" s="5"/>
      <c r="U3172" s="5"/>
      <c r="V3172" s="5"/>
      <c r="W3172" s="4"/>
    </row>
    <row r="3173" spans="1:23" x14ac:dyDescent="0.25">
      <c r="A3173" s="3"/>
      <c r="B3173" s="3"/>
      <c r="C3173" s="3"/>
      <c r="D3173" s="3"/>
      <c r="E3173" s="4"/>
      <c r="F3173" s="3"/>
      <c r="G3173" s="3"/>
      <c r="H3173" s="3"/>
      <c r="I3173" s="3"/>
      <c r="J3173" s="3"/>
      <c r="K3173" s="3"/>
      <c r="L3173" s="5"/>
      <c r="M3173" s="4"/>
      <c r="N3173" s="5"/>
      <c r="O3173" s="5"/>
      <c r="P3173" s="4"/>
      <c r="Q3173" s="6"/>
      <c r="R3173" s="7"/>
      <c r="S3173" s="6"/>
      <c r="T3173" s="5"/>
      <c r="U3173" s="5"/>
      <c r="V3173" s="5"/>
      <c r="W3173" s="4"/>
    </row>
    <row r="3174" spans="1:23" x14ac:dyDescent="0.25">
      <c r="A3174" s="3"/>
      <c r="B3174" s="3"/>
      <c r="C3174" s="3"/>
      <c r="D3174" s="3"/>
      <c r="E3174" s="4"/>
      <c r="F3174" s="3"/>
      <c r="G3174" s="3"/>
      <c r="H3174" s="3"/>
      <c r="I3174" s="3"/>
      <c r="J3174" s="3"/>
      <c r="K3174" s="3"/>
      <c r="L3174" s="5"/>
      <c r="M3174" s="4"/>
      <c r="N3174" s="5"/>
      <c r="O3174" s="5"/>
      <c r="P3174" s="4"/>
      <c r="Q3174" s="6"/>
      <c r="R3174" s="7"/>
      <c r="S3174" s="6"/>
      <c r="T3174" s="5"/>
      <c r="U3174" s="5"/>
      <c r="V3174" s="5"/>
      <c r="W3174" s="4"/>
    </row>
    <row r="3175" spans="1:23" x14ac:dyDescent="0.25">
      <c r="A3175" s="3"/>
      <c r="B3175" s="3"/>
      <c r="C3175" s="3"/>
      <c r="D3175" s="3"/>
      <c r="E3175" s="4"/>
      <c r="F3175" s="3"/>
      <c r="G3175" s="3"/>
      <c r="H3175" s="3"/>
      <c r="I3175" s="3"/>
      <c r="J3175" s="3"/>
      <c r="K3175" s="3"/>
      <c r="L3175" s="5"/>
      <c r="M3175" s="4"/>
      <c r="N3175" s="5"/>
      <c r="O3175" s="5"/>
      <c r="P3175" s="4"/>
      <c r="Q3175" s="6"/>
      <c r="R3175" s="7"/>
      <c r="S3175" s="6"/>
      <c r="T3175" s="5"/>
      <c r="U3175" s="5"/>
      <c r="V3175" s="5"/>
      <c r="W3175" s="4"/>
    </row>
    <row r="3176" spans="1:23" x14ac:dyDescent="0.25">
      <c r="A3176" s="3"/>
      <c r="B3176" s="3"/>
      <c r="C3176" s="3"/>
      <c r="D3176" s="3"/>
      <c r="E3176" s="4"/>
      <c r="F3176" s="3"/>
      <c r="G3176" s="3"/>
      <c r="H3176" s="3"/>
      <c r="I3176" s="3"/>
      <c r="J3176" s="3"/>
      <c r="K3176" s="3"/>
      <c r="L3176" s="5"/>
      <c r="M3176" s="4"/>
      <c r="N3176" s="5"/>
      <c r="O3176" s="5"/>
      <c r="P3176" s="4"/>
      <c r="Q3176" s="6"/>
      <c r="R3176" s="7"/>
      <c r="S3176" s="6"/>
      <c r="T3176" s="5"/>
      <c r="U3176" s="5"/>
      <c r="V3176" s="5"/>
      <c r="W3176" s="4"/>
    </row>
    <row r="3177" spans="1:23" x14ac:dyDescent="0.25">
      <c r="A3177" s="3"/>
      <c r="B3177" s="3"/>
      <c r="C3177" s="3"/>
      <c r="D3177" s="3"/>
      <c r="E3177" s="4"/>
      <c r="F3177" s="3"/>
      <c r="G3177" s="3"/>
      <c r="H3177" s="3"/>
      <c r="I3177" s="3"/>
      <c r="J3177" s="3"/>
      <c r="K3177" s="3"/>
      <c r="L3177" s="5"/>
      <c r="M3177" s="4"/>
      <c r="N3177" s="5"/>
      <c r="O3177" s="5"/>
      <c r="P3177" s="4"/>
      <c r="Q3177" s="6"/>
      <c r="R3177" s="7"/>
      <c r="S3177" s="6"/>
      <c r="T3177" s="5"/>
      <c r="U3177" s="5"/>
      <c r="V3177" s="5"/>
      <c r="W3177" s="4"/>
    </row>
    <row r="3178" spans="1:23" x14ac:dyDescent="0.25">
      <c r="A3178" s="3"/>
      <c r="B3178" s="3"/>
      <c r="C3178" s="3"/>
      <c r="D3178" s="3"/>
      <c r="E3178" s="4"/>
      <c r="F3178" s="3"/>
      <c r="G3178" s="3"/>
      <c r="H3178" s="3"/>
      <c r="I3178" s="3"/>
      <c r="J3178" s="3"/>
      <c r="K3178" s="3"/>
      <c r="L3178" s="5"/>
      <c r="M3178" s="4"/>
      <c r="N3178" s="5"/>
      <c r="O3178" s="5"/>
      <c r="P3178" s="4"/>
      <c r="Q3178" s="6"/>
      <c r="R3178" s="7"/>
      <c r="S3178" s="6"/>
      <c r="T3178" s="5"/>
      <c r="U3178" s="5"/>
      <c r="V3178" s="5"/>
      <c r="W3178" s="4"/>
    </row>
    <row r="3179" spans="1:23" x14ac:dyDescent="0.25">
      <c r="A3179" s="3"/>
      <c r="B3179" s="3"/>
      <c r="C3179" s="3"/>
      <c r="D3179" s="3"/>
      <c r="E3179" s="4"/>
      <c r="F3179" s="3"/>
      <c r="G3179" s="3"/>
      <c r="H3179" s="3"/>
      <c r="I3179" s="3"/>
      <c r="J3179" s="3"/>
      <c r="K3179" s="3"/>
      <c r="L3179" s="5"/>
      <c r="M3179" s="4"/>
      <c r="N3179" s="5"/>
      <c r="O3179" s="5"/>
      <c r="P3179" s="4"/>
      <c r="Q3179" s="6"/>
      <c r="R3179" s="7"/>
      <c r="S3179" s="6"/>
      <c r="T3179" s="5"/>
      <c r="U3179" s="5"/>
      <c r="V3179" s="5"/>
      <c r="W3179" s="4"/>
    </row>
    <row r="3180" spans="1:23" x14ac:dyDescent="0.25">
      <c r="A3180" s="3"/>
      <c r="B3180" s="3"/>
      <c r="C3180" s="3"/>
      <c r="D3180" s="3"/>
      <c r="E3180" s="4"/>
      <c r="F3180" s="3"/>
      <c r="G3180" s="3"/>
      <c r="H3180" s="3"/>
      <c r="I3180" s="3"/>
      <c r="J3180" s="3"/>
      <c r="K3180" s="3"/>
      <c r="L3180" s="5"/>
      <c r="M3180" s="4"/>
      <c r="N3180" s="5"/>
      <c r="O3180" s="5"/>
      <c r="P3180" s="4"/>
      <c r="Q3180" s="6"/>
      <c r="R3180" s="7"/>
      <c r="S3180" s="6"/>
      <c r="T3180" s="5"/>
      <c r="U3180" s="5"/>
      <c r="V3180" s="5"/>
      <c r="W3180" s="4"/>
    </row>
    <row r="3181" spans="1:23" x14ac:dyDescent="0.25">
      <c r="A3181" s="3"/>
      <c r="B3181" s="3"/>
      <c r="C3181" s="3"/>
      <c r="D3181" s="3"/>
      <c r="E3181" s="4"/>
      <c r="F3181" s="3"/>
      <c r="G3181" s="3"/>
      <c r="H3181" s="3"/>
      <c r="I3181" s="3"/>
      <c r="J3181" s="3"/>
      <c r="K3181" s="3"/>
      <c r="L3181" s="5"/>
      <c r="M3181" s="4"/>
      <c r="N3181" s="5"/>
      <c r="O3181" s="5"/>
      <c r="P3181" s="4"/>
      <c r="Q3181" s="6"/>
      <c r="R3181" s="7"/>
      <c r="S3181" s="6"/>
      <c r="T3181" s="5"/>
      <c r="U3181" s="5"/>
      <c r="V3181" s="5"/>
      <c r="W3181" s="4"/>
    </row>
    <row r="3182" spans="1:23" x14ac:dyDescent="0.25">
      <c r="A3182" s="3"/>
      <c r="B3182" s="3"/>
      <c r="C3182" s="3"/>
      <c r="D3182" s="3"/>
      <c r="E3182" s="4"/>
      <c r="F3182" s="3"/>
      <c r="G3182" s="3"/>
      <c r="H3182" s="3"/>
      <c r="I3182" s="3"/>
      <c r="J3182" s="3"/>
      <c r="K3182" s="3"/>
      <c r="L3182" s="5"/>
      <c r="M3182" s="4"/>
      <c r="N3182" s="5"/>
      <c r="O3182" s="5"/>
      <c r="P3182" s="4"/>
      <c r="Q3182" s="6"/>
      <c r="R3182" s="7"/>
      <c r="S3182" s="6"/>
      <c r="T3182" s="5"/>
      <c r="U3182" s="5"/>
      <c r="V3182" s="5"/>
      <c r="W3182" s="4"/>
    </row>
    <row r="3183" spans="1:23" x14ac:dyDescent="0.25">
      <c r="A3183" s="3"/>
      <c r="B3183" s="3"/>
      <c r="C3183" s="3"/>
      <c r="D3183" s="3"/>
      <c r="E3183" s="4"/>
      <c r="F3183" s="3"/>
      <c r="G3183" s="3"/>
      <c r="H3183" s="3"/>
      <c r="I3183" s="3"/>
      <c r="J3183" s="3"/>
      <c r="K3183" s="3"/>
      <c r="L3183" s="5"/>
      <c r="M3183" s="4"/>
      <c r="N3183" s="5"/>
      <c r="O3183" s="5"/>
      <c r="P3183" s="4"/>
      <c r="Q3183" s="6"/>
      <c r="R3183" s="7"/>
      <c r="S3183" s="6"/>
      <c r="T3183" s="5"/>
      <c r="U3183" s="5"/>
      <c r="V3183" s="5"/>
      <c r="W3183" s="4"/>
    </row>
    <row r="3184" spans="1:23" x14ac:dyDescent="0.25">
      <c r="A3184" s="3"/>
      <c r="B3184" s="3"/>
      <c r="C3184" s="3"/>
      <c r="D3184" s="3"/>
      <c r="E3184" s="4"/>
      <c r="F3184" s="3"/>
      <c r="G3184" s="3"/>
      <c r="H3184" s="3"/>
      <c r="I3184" s="3"/>
      <c r="J3184" s="3"/>
      <c r="K3184" s="3"/>
      <c r="L3184" s="5"/>
      <c r="M3184" s="4"/>
      <c r="N3184" s="5"/>
      <c r="O3184" s="5"/>
      <c r="P3184" s="4"/>
      <c r="Q3184" s="6"/>
      <c r="R3184" s="7"/>
      <c r="S3184" s="6"/>
      <c r="T3184" s="5"/>
      <c r="U3184" s="5"/>
      <c r="V3184" s="5"/>
      <c r="W3184" s="4"/>
    </row>
    <row r="3185" spans="1:23" x14ac:dyDescent="0.25">
      <c r="A3185" s="3"/>
      <c r="B3185" s="3"/>
      <c r="C3185" s="3"/>
      <c r="D3185" s="3"/>
      <c r="E3185" s="4"/>
      <c r="F3185" s="3"/>
      <c r="G3185" s="3"/>
      <c r="H3185" s="3"/>
      <c r="I3185" s="3"/>
      <c r="J3185" s="3"/>
      <c r="K3185" s="3"/>
      <c r="L3185" s="5"/>
      <c r="M3185" s="4"/>
      <c r="N3185" s="5"/>
      <c r="O3185" s="5"/>
      <c r="P3185" s="4"/>
      <c r="Q3185" s="6"/>
      <c r="R3185" s="7"/>
      <c r="S3185" s="6"/>
      <c r="T3185" s="5"/>
      <c r="U3185" s="5"/>
      <c r="V3185" s="5"/>
      <c r="W3185" s="4"/>
    </row>
    <row r="3186" spans="1:23" x14ac:dyDescent="0.25">
      <c r="A3186" s="3"/>
      <c r="B3186" s="3"/>
      <c r="C3186" s="3"/>
      <c r="D3186" s="3"/>
      <c r="E3186" s="4"/>
      <c r="F3186" s="3"/>
      <c r="G3186" s="3"/>
      <c r="H3186" s="3"/>
      <c r="I3186" s="3"/>
      <c r="J3186" s="3"/>
      <c r="K3186" s="3"/>
      <c r="L3186" s="5"/>
      <c r="M3186" s="4"/>
      <c r="N3186" s="5"/>
      <c r="O3186" s="5"/>
      <c r="P3186" s="4"/>
      <c r="Q3186" s="6"/>
      <c r="R3186" s="7"/>
      <c r="S3186" s="6"/>
      <c r="T3186" s="5"/>
      <c r="U3186" s="5"/>
      <c r="V3186" s="5"/>
      <c r="W3186" s="4"/>
    </row>
    <row r="3187" spans="1:23" x14ac:dyDescent="0.25">
      <c r="A3187" s="3"/>
      <c r="B3187" s="3"/>
      <c r="C3187" s="3"/>
      <c r="D3187" s="3"/>
      <c r="E3187" s="4"/>
      <c r="F3187" s="3"/>
      <c r="G3187" s="3"/>
      <c r="H3187" s="3"/>
      <c r="I3187" s="3"/>
      <c r="J3187" s="3"/>
      <c r="K3187" s="3"/>
      <c r="L3187" s="5"/>
      <c r="M3187" s="4"/>
      <c r="N3187" s="5"/>
      <c r="O3187" s="5"/>
      <c r="P3187" s="4"/>
      <c r="Q3187" s="6"/>
      <c r="R3187" s="7"/>
      <c r="S3187" s="6"/>
      <c r="T3187" s="5"/>
      <c r="U3187" s="5"/>
      <c r="V3187" s="5"/>
      <c r="W3187" s="4"/>
    </row>
    <row r="3188" spans="1:23" x14ac:dyDescent="0.25">
      <c r="A3188" s="3"/>
      <c r="B3188" s="3"/>
      <c r="C3188" s="3"/>
      <c r="D3188" s="3"/>
      <c r="E3188" s="4"/>
      <c r="F3188" s="3"/>
      <c r="G3188" s="3"/>
      <c r="H3188" s="3"/>
      <c r="I3188" s="3"/>
      <c r="J3188" s="3"/>
      <c r="K3188" s="3"/>
      <c r="L3188" s="5"/>
      <c r="M3188" s="4"/>
      <c r="N3188" s="5"/>
      <c r="O3188" s="5"/>
      <c r="P3188" s="4"/>
      <c r="Q3188" s="6"/>
      <c r="R3188" s="7"/>
      <c r="S3188" s="6"/>
      <c r="T3188" s="5"/>
      <c r="U3188" s="5"/>
      <c r="V3188" s="5"/>
      <c r="W3188" s="4"/>
    </row>
    <row r="3189" spans="1:23" x14ac:dyDescent="0.25">
      <c r="A3189" s="3"/>
      <c r="B3189" s="3"/>
      <c r="C3189" s="3"/>
      <c r="D3189" s="3"/>
      <c r="E3189" s="4"/>
      <c r="F3189" s="3"/>
      <c r="G3189" s="3"/>
      <c r="H3189" s="3"/>
      <c r="I3189" s="3"/>
      <c r="J3189" s="3"/>
      <c r="K3189" s="3"/>
      <c r="L3189" s="5"/>
      <c r="M3189" s="4"/>
      <c r="N3189" s="5"/>
      <c r="O3189" s="5"/>
      <c r="P3189" s="4"/>
      <c r="Q3189" s="6"/>
      <c r="R3189" s="7"/>
      <c r="S3189" s="6"/>
      <c r="T3189" s="5"/>
      <c r="U3189" s="5"/>
      <c r="V3189" s="5"/>
      <c r="W3189" s="4"/>
    </row>
    <row r="3190" spans="1:23" x14ac:dyDescent="0.25">
      <c r="A3190" s="3"/>
      <c r="B3190" s="3"/>
      <c r="C3190" s="3"/>
      <c r="D3190" s="3"/>
      <c r="E3190" s="4"/>
      <c r="F3190" s="3"/>
      <c r="G3190" s="3"/>
      <c r="H3190" s="3"/>
      <c r="I3190" s="3"/>
      <c r="J3190" s="3"/>
      <c r="K3190" s="3"/>
      <c r="L3190" s="5"/>
      <c r="M3190" s="4"/>
      <c r="N3190" s="5"/>
      <c r="O3190" s="5"/>
      <c r="P3190" s="4"/>
      <c r="Q3190" s="6"/>
      <c r="R3190" s="7"/>
      <c r="S3190" s="6"/>
      <c r="T3190" s="5"/>
      <c r="U3190" s="5"/>
      <c r="V3190" s="5"/>
      <c r="W3190" s="4"/>
    </row>
    <row r="3191" spans="1:23" x14ac:dyDescent="0.25">
      <c r="A3191" s="3"/>
      <c r="B3191" s="3"/>
      <c r="C3191" s="3"/>
      <c r="D3191" s="3"/>
      <c r="E3191" s="4"/>
      <c r="F3191" s="3"/>
      <c r="G3191" s="3"/>
      <c r="H3191" s="3"/>
      <c r="I3191" s="3"/>
      <c r="J3191" s="3"/>
      <c r="K3191" s="3"/>
      <c r="L3191" s="5"/>
      <c r="M3191" s="4"/>
      <c r="N3191" s="5"/>
      <c r="O3191" s="5"/>
      <c r="P3191" s="4"/>
      <c r="Q3191" s="6"/>
      <c r="R3191" s="7"/>
      <c r="S3191" s="6"/>
      <c r="T3191" s="5"/>
      <c r="U3191" s="5"/>
      <c r="V3191" s="5"/>
      <c r="W3191" s="4"/>
    </row>
    <row r="3192" spans="1:23" x14ac:dyDescent="0.25">
      <c r="A3192" s="3"/>
      <c r="B3192" s="3"/>
      <c r="C3192" s="3"/>
      <c r="D3192" s="3"/>
      <c r="E3192" s="4"/>
      <c r="F3192" s="3"/>
      <c r="G3192" s="3"/>
      <c r="H3192" s="3"/>
      <c r="I3192" s="3"/>
      <c r="J3192" s="3"/>
      <c r="K3192" s="3"/>
      <c r="L3192" s="5"/>
      <c r="M3192" s="4"/>
      <c r="N3192" s="5"/>
      <c r="O3192" s="5"/>
      <c r="P3192" s="4"/>
      <c r="Q3192" s="6"/>
      <c r="R3192" s="7"/>
      <c r="S3192" s="6"/>
      <c r="T3192" s="5"/>
      <c r="U3192" s="5"/>
      <c r="V3192" s="5"/>
      <c r="W3192" s="4"/>
    </row>
    <row r="3193" spans="1:23" x14ac:dyDescent="0.25">
      <c r="A3193" s="3"/>
      <c r="B3193" s="3"/>
      <c r="C3193" s="3"/>
      <c r="D3193" s="3"/>
      <c r="E3193" s="4"/>
      <c r="F3193" s="3"/>
      <c r="G3193" s="3"/>
      <c r="H3193" s="3"/>
      <c r="I3193" s="3"/>
      <c r="J3193" s="3"/>
      <c r="K3193" s="3"/>
      <c r="L3193" s="5"/>
      <c r="M3193" s="4"/>
      <c r="N3193" s="5"/>
      <c r="O3193" s="5"/>
      <c r="P3193" s="4"/>
      <c r="Q3193" s="6"/>
      <c r="R3193" s="7"/>
      <c r="S3193" s="6"/>
      <c r="T3193" s="5"/>
      <c r="U3193" s="5"/>
      <c r="V3193" s="5"/>
      <c r="W3193" s="4"/>
    </row>
    <row r="3194" spans="1:23" x14ac:dyDescent="0.25">
      <c r="A3194" s="3"/>
      <c r="B3194" s="3"/>
      <c r="C3194" s="3"/>
      <c r="D3194" s="3"/>
      <c r="E3194" s="4"/>
      <c r="F3194" s="3"/>
      <c r="G3194" s="3"/>
      <c r="H3194" s="3"/>
      <c r="I3194" s="3"/>
      <c r="J3194" s="3"/>
      <c r="K3194" s="3"/>
      <c r="L3194" s="5"/>
      <c r="M3194" s="4"/>
      <c r="N3194" s="5"/>
      <c r="O3194" s="5"/>
      <c r="P3194" s="4"/>
      <c r="Q3194" s="6"/>
      <c r="R3194" s="7"/>
      <c r="S3194" s="6"/>
      <c r="T3194" s="5"/>
      <c r="U3194" s="5"/>
      <c r="V3194" s="5"/>
      <c r="W3194" s="4"/>
    </row>
    <row r="3195" spans="1:23" x14ac:dyDescent="0.25">
      <c r="A3195" s="3"/>
      <c r="B3195" s="3"/>
      <c r="C3195" s="3"/>
      <c r="D3195" s="3"/>
      <c r="E3195" s="4"/>
      <c r="F3195" s="3"/>
      <c r="G3195" s="3"/>
      <c r="H3195" s="3"/>
      <c r="I3195" s="3"/>
      <c r="J3195" s="3"/>
      <c r="K3195" s="3"/>
      <c r="L3195" s="5"/>
      <c r="M3195" s="4"/>
      <c r="N3195" s="5"/>
      <c r="O3195" s="5"/>
      <c r="P3195" s="4"/>
      <c r="Q3195" s="6"/>
      <c r="R3195" s="7"/>
      <c r="S3195" s="6"/>
      <c r="T3195" s="5"/>
      <c r="U3195" s="5"/>
      <c r="V3195" s="5"/>
      <c r="W3195" s="4"/>
    </row>
    <row r="3196" spans="1:23" x14ac:dyDescent="0.25">
      <c r="A3196" s="3"/>
      <c r="B3196" s="3"/>
      <c r="C3196" s="3"/>
      <c r="D3196" s="3"/>
      <c r="E3196" s="4"/>
      <c r="F3196" s="3"/>
      <c r="G3196" s="3"/>
      <c r="H3196" s="3"/>
      <c r="I3196" s="3"/>
      <c r="J3196" s="3"/>
      <c r="K3196" s="3"/>
      <c r="L3196" s="5"/>
      <c r="M3196" s="4"/>
      <c r="N3196" s="5"/>
      <c r="O3196" s="5"/>
      <c r="P3196" s="4"/>
      <c r="Q3196" s="6"/>
      <c r="R3196" s="7"/>
      <c r="S3196" s="6"/>
      <c r="T3196" s="5"/>
      <c r="U3196" s="5"/>
      <c r="V3196" s="5"/>
      <c r="W3196" s="4"/>
    </row>
    <row r="3197" spans="1:23" x14ac:dyDescent="0.25">
      <c r="A3197" s="3"/>
      <c r="B3197" s="3"/>
      <c r="C3197" s="3"/>
      <c r="D3197" s="3"/>
      <c r="E3197" s="4"/>
      <c r="F3197" s="3"/>
      <c r="G3197" s="3"/>
      <c r="H3197" s="3"/>
      <c r="I3197" s="3"/>
      <c r="J3197" s="3"/>
      <c r="K3197" s="3"/>
      <c r="L3197" s="5"/>
      <c r="M3197" s="4"/>
      <c r="N3197" s="5"/>
      <c r="O3197" s="5"/>
      <c r="P3197" s="4"/>
      <c r="Q3197" s="6"/>
      <c r="R3197" s="7"/>
      <c r="S3197" s="6"/>
      <c r="T3197" s="5"/>
      <c r="U3197" s="5"/>
      <c r="V3197" s="5"/>
      <c r="W3197" s="4"/>
    </row>
    <row r="3198" spans="1:23" x14ac:dyDescent="0.25">
      <c r="A3198" s="3"/>
      <c r="B3198" s="3"/>
      <c r="C3198" s="3"/>
      <c r="D3198" s="3"/>
      <c r="E3198" s="4"/>
      <c r="F3198" s="3"/>
      <c r="G3198" s="3"/>
      <c r="H3198" s="3"/>
      <c r="I3198" s="3"/>
      <c r="J3198" s="3"/>
      <c r="K3198" s="3"/>
      <c r="L3198" s="5"/>
      <c r="M3198" s="4"/>
      <c r="N3198" s="5"/>
      <c r="O3198" s="5"/>
      <c r="P3198" s="4"/>
      <c r="Q3198" s="6"/>
      <c r="R3198" s="7"/>
      <c r="S3198" s="6"/>
      <c r="T3198" s="5"/>
      <c r="U3198" s="5"/>
      <c r="V3198" s="5"/>
      <c r="W3198" s="4"/>
    </row>
    <row r="3199" spans="1:23" x14ac:dyDescent="0.25">
      <c r="A3199" s="3"/>
      <c r="B3199" s="3"/>
      <c r="C3199" s="3"/>
      <c r="D3199" s="3"/>
      <c r="E3199" s="4"/>
      <c r="F3199" s="3"/>
      <c r="G3199" s="3"/>
      <c r="H3199" s="3"/>
      <c r="I3199" s="3"/>
      <c r="J3199" s="3"/>
      <c r="K3199" s="3"/>
      <c r="L3199" s="5"/>
      <c r="M3199" s="4"/>
      <c r="N3199" s="5"/>
      <c r="O3199" s="5"/>
      <c r="P3199" s="4"/>
      <c r="Q3199" s="6"/>
      <c r="R3199" s="7"/>
      <c r="S3199" s="6"/>
      <c r="T3199" s="5"/>
      <c r="U3199" s="5"/>
      <c r="V3199" s="5"/>
      <c r="W3199" s="4"/>
    </row>
    <row r="3200" spans="1:23" x14ac:dyDescent="0.25">
      <c r="A3200" s="3"/>
      <c r="B3200" s="3"/>
      <c r="C3200" s="3"/>
      <c r="D3200" s="3"/>
      <c r="E3200" s="4"/>
      <c r="F3200" s="3"/>
      <c r="G3200" s="3"/>
      <c r="H3200" s="3"/>
      <c r="I3200" s="3"/>
      <c r="J3200" s="3"/>
      <c r="K3200" s="3"/>
      <c r="L3200" s="5"/>
      <c r="M3200" s="4"/>
      <c r="N3200" s="5"/>
      <c r="O3200" s="5"/>
      <c r="P3200" s="4"/>
      <c r="Q3200" s="6"/>
      <c r="R3200" s="7"/>
      <c r="S3200" s="6"/>
      <c r="T3200" s="5"/>
      <c r="U3200" s="5"/>
      <c r="V3200" s="5"/>
      <c r="W3200" s="4"/>
    </row>
    <row r="3201" spans="1:23" x14ac:dyDescent="0.25">
      <c r="A3201" s="3"/>
      <c r="B3201" s="3"/>
      <c r="C3201" s="3"/>
      <c r="D3201" s="3"/>
      <c r="E3201" s="4"/>
      <c r="F3201" s="3"/>
      <c r="G3201" s="3"/>
      <c r="H3201" s="3"/>
      <c r="I3201" s="3"/>
      <c r="J3201" s="3"/>
      <c r="K3201" s="3"/>
      <c r="L3201" s="5"/>
      <c r="M3201" s="4"/>
      <c r="N3201" s="5"/>
      <c r="O3201" s="5"/>
      <c r="P3201" s="4"/>
      <c r="Q3201" s="6"/>
      <c r="R3201" s="7"/>
      <c r="S3201" s="6"/>
      <c r="T3201" s="5"/>
      <c r="U3201" s="5"/>
      <c r="V3201" s="5"/>
      <c r="W3201" s="4"/>
    </row>
    <row r="3202" spans="1:23" x14ac:dyDescent="0.25">
      <c r="A3202" s="3"/>
      <c r="B3202" s="3"/>
      <c r="C3202" s="3"/>
      <c r="D3202" s="3"/>
      <c r="E3202" s="4"/>
      <c r="F3202" s="3"/>
      <c r="G3202" s="3"/>
      <c r="H3202" s="3"/>
      <c r="I3202" s="3"/>
      <c r="J3202" s="3"/>
      <c r="K3202" s="3"/>
      <c r="L3202" s="5"/>
      <c r="M3202" s="4"/>
      <c r="N3202" s="5"/>
      <c r="O3202" s="5"/>
      <c r="P3202" s="4"/>
      <c r="Q3202" s="6"/>
      <c r="R3202" s="7"/>
      <c r="S3202" s="6"/>
      <c r="T3202" s="5"/>
      <c r="U3202" s="5"/>
      <c r="V3202" s="5"/>
      <c r="W3202" s="4"/>
    </row>
    <row r="3203" spans="1:23" x14ac:dyDescent="0.25">
      <c r="A3203" s="3"/>
      <c r="B3203" s="3"/>
      <c r="C3203" s="3"/>
      <c r="D3203" s="3"/>
      <c r="E3203" s="4"/>
      <c r="F3203" s="3"/>
      <c r="G3203" s="3"/>
      <c r="H3203" s="3"/>
      <c r="I3203" s="3"/>
      <c r="J3203" s="3"/>
      <c r="K3203" s="3"/>
      <c r="L3203" s="5"/>
      <c r="M3203" s="4"/>
      <c r="N3203" s="5"/>
      <c r="O3203" s="5"/>
      <c r="P3203" s="4"/>
      <c r="Q3203" s="6"/>
      <c r="R3203" s="7"/>
      <c r="S3203" s="6"/>
      <c r="T3203" s="5"/>
      <c r="U3203" s="5"/>
      <c r="V3203" s="5"/>
      <c r="W3203" s="4"/>
    </row>
    <row r="3204" spans="1:23" x14ac:dyDescent="0.25">
      <c r="A3204" s="3"/>
      <c r="B3204" s="3"/>
      <c r="C3204" s="3"/>
      <c r="D3204" s="3"/>
      <c r="E3204" s="4"/>
      <c r="F3204" s="3"/>
      <c r="G3204" s="3"/>
      <c r="H3204" s="3"/>
      <c r="I3204" s="3"/>
      <c r="J3204" s="3"/>
      <c r="K3204" s="3"/>
      <c r="L3204" s="5"/>
      <c r="M3204" s="4"/>
      <c r="N3204" s="5"/>
      <c r="O3204" s="5"/>
      <c r="P3204" s="4"/>
      <c r="Q3204" s="6"/>
      <c r="R3204" s="7"/>
      <c r="S3204" s="6"/>
      <c r="T3204" s="5"/>
      <c r="U3204" s="5"/>
      <c r="V3204" s="5"/>
      <c r="W3204" s="4"/>
    </row>
    <row r="3205" spans="1:23" x14ac:dyDescent="0.25">
      <c r="A3205" s="3"/>
      <c r="B3205" s="3"/>
      <c r="C3205" s="3"/>
      <c r="D3205" s="3"/>
      <c r="E3205" s="4"/>
      <c r="F3205" s="3"/>
      <c r="G3205" s="3"/>
      <c r="H3205" s="3"/>
      <c r="I3205" s="3"/>
      <c r="J3205" s="3"/>
      <c r="K3205" s="3"/>
      <c r="L3205" s="5"/>
      <c r="M3205" s="4"/>
      <c r="N3205" s="5"/>
      <c r="O3205" s="5"/>
      <c r="P3205" s="4"/>
      <c r="Q3205" s="6"/>
      <c r="R3205" s="7"/>
      <c r="S3205" s="6"/>
      <c r="T3205" s="5"/>
      <c r="U3205" s="5"/>
      <c r="V3205" s="5"/>
      <c r="W3205" s="4"/>
    </row>
    <row r="3206" spans="1:23" x14ac:dyDescent="0.25">
      <c r="A3206" s="3"/>
      <c r="B3206" s="3"/>
      <c r="C3206" s="3"/>
      <c r="D3206" s="3"/>
      <c r="E3206" s="4"/>
      <c r="F3206" s="3"/>
      <c r="G3206" s="3"/>
      <c r="H3206" s="3"/>
      <c r="I3206" s="3"/>
      <c r="J3206" s="3"/>
      <c r="K3206" s="3"/>
      <c r="L3206" s="5"/>
      <c r="M3206" s="4"/>
      <c r="N3206" s="5"/>
      <c r="O3206" s="5"/>
      <c r="P3206" s="4"/>
      <c r="Q3206" s="6"/>
      <c r="R3206" s="7"/>
      <c r="S3206" s="6"/>
      <c r="T3206" s="5"/>
      <c r="U3206" s="5"/>
      <c r="V3206" s="5"/>
      <c r="W3206" s="4"/>
    </row>
    <row r="3207" spans="1:23" x14ac:dyDescent="0.25">
      <c r="A3207" s="3"/>
      <c r="B3207" s="3"/>
      <c r="C3207" s="3"/>
      <c r="D3207" s="3"/>
      <c r="E3207" s="4"/>
      <c r="F3207" s="3"/>
      <c r="G3207" s="3"/>
      <c r="H3207" s="3"/>
      <c r="I3207" s="3"/>
      <c r="J3207" s="3"/>
      <c r="K3207" s="3"/>
      <c r="L3207" s="5"/>
      <c r="M3207" s="4"/>
      <c r="N3207" s="5"/>
      <c r="O3207" s="5"/>
      <c r="P3207" s="4"/>
      <c r="Q3207" s="6"/>
      <c r="R3207" s="7"/>
      <c r="S3207" s="6"/>
      <c r="T3207" s="5"/>
      <c r="U3207" s="5"/>
      <c r="V3207" s="5"/>
      <c r="W3207" s="4"/>
    </row>
    <row r="3208" spans="1:23" x14ac:dyDescent="0.25">
      <c r="A3208" s="3"/>
      <c r="B3208" s="3"/>
      <c r="C3208" s="3"/>
      <c r="D3208" s="3"/>
      <c r="E3208" s="4"/>
      <c r="F3208" s="3"/>
      <c r="G3208" s="3"/>
      <c r="H3208" s="3"/>
      <c r="I3208" s="3"/>
      <c r="J3208" s="3"/>
      <c r="K3208" s="3"/>
      <c r="L3208" s="5"/>
      <c r="M3208" s="4"/>
      <c r="N3208" s="5"/>
      <c r="O3208" s="5"/>
      <c r="P3208" s="4"/>
      <c r="Q3208" s="6"/>
      <c r="R3208" s="7"/>
      <c r="S3208" s="6"/>
      <c r="T3208" s="5"/>
      <c r="U3208" s="5"/>
      <c r="V3208" s="5"/>
      <c r="W3208" s="4"/>
    </row>
    <row r="3209" spans="1:23" x14ac:dyDescent="0.25">
      <c r="A3209" s="3"/>
      <c r="B3209" s="3"/>
      <c r="C3209" s="3"/>
      <c r="D3209" s="3"/>
      <c r="E3209" s="4"/>
      <c r="F3209" s="3"/>
      <c r="G3209" s="3"/>
      <c r="H3209" s="3"/>
      <c r="I3209" s="3"/>
      <c r="J3209" s="3"/>
      <c r="K3209" s="3"/>
      <c r="L3209" s="5"/>
      <c r="M3209" s="4"/>
      <c r="N3209" s="5"/>
      <c r="O3209" s="5"/>
      <c r="P3209" s="4"/>
      <c r="Q3209" s="6"/>
      <c r="R3209" s="7"/>
      <c r="S3209" s="6"/>
      <c r="T3209" s="5"/>
      <c r="U3209" s="5"/>
      <c r="V3209" s="5"/>
      <c r="W3209" s="4"/>
    </row>
    <row r="3210" spans="1:23" x14ac:dyDescent="0.25">
      <c r="A3210" s="3"/>
      <c r="B3210" s="3"/>
      <c r="C3210" s="3"/>
      <c r="D3210" s="3"/>
      <c r="E3210" s="4"/>
      <c r="F3210" s="3"/>
      <c r="G3210" s="3"/>
      <c r="H3210" s="3"/>
      <c r="I3210" s="3"/>
      <c r="J3210" s="3"/>
      <c r="K3210" s="3"/>
      <c r="L3210" s="5"/>
      <c r="M3210" s="4"/>
      <c r="N3210" s="5"/>
      <c r="O3210" s="5"/>
      <c r="P3210" s="4"/>
      <c r="Q3210" s="6"/>
      <c r="R3210" s="7"/>
      <c r="S3210" s="6"/>
      <c r="T3210" s="5"/>
      <c r="U3210" s="5"/>
      <c r="V3210" s="5"/>
      <c r="W3210" s="4"/>
    </row>
    <row r="3211" spans="1:23" x14ac:dyDescent="0.25">
      <c r="A3211" s="3"/>
      <c r="B3211" s="3"/>
      <c r="C3211" s="3"/>
      <c r="D3211" s="3"/>
      <c r="E3211" s="4"/>
      <c r="F3211" s="3"/>
      <c r="G3211" s="3"/>
      <c r="H3211" s="3"/>
      <c r="I3211" s="3"/>
      <c r="J3211" s="3"/>
      <c r="K3211" s="3"/>
      <c r="L3211" s="5"/>
      <c r="M3211" s="4"/>
      <c r="N3211" s="5"/>
      <c r="O3211" s="5"/>
      <c r="P3211" s="4"/>
      <c r="Q3211" s="6"/>
      <c r="R3211" s="7"/>
      <c r="S3211" s="6"/>
      <c r="T3211" s="5"/>
      <c r="U3211" s="5"/>
      <c r="V3211" s="5"/>
      <c r="W3211" s="4"/>
    </row>
    <row r="3212" spans="1:23" x14ac:dyDescent="0.25">
      <c r="A3212" s="3"/>
      <c r="B3212" s="3"/>
      <c r="C3212" s="3"/>
      <c r="D3212" s="3"/>
      <c r="E3212" s="4"/>
      <c r="F3212" s="3"/>
      <c r="G3212" s="3"/>
      <c r="H3212" s="3"/>
      <c r="I3212" s="3"/>
      <c r="J3212" s="3"/>
      <c r="K3212" s="3"/>
      <c r="L3212" s="5"/>
      <c r="M3212" s="4"/>
      <c r="N3212" s="5"/>
      <c r="O3212" s="5"/>
      <c r="P3212" s="4"/>
      <c r="Q3212" s="6"/>
      <c r="R3212" s="7"/>
      <c r="S3212" s="6"/>
      <c r="T3212" s="5"/>
      <c r="U3212" s="5"/>
      <c r="V3212" s="5"/>
      <c r="W3212" s="4"/>
    </row>
    <row r="3213" spans="1:23" x14ac:dyDescent="0.25">
      <c r="A3213" s="3"/>
      <c r="B3213" s="3"/>
      <c r="C3213" s="3"/>
      <c r="D3213" s="3"/>
      <c r="E3213" s="4"/>
      <c r="F3213" s="3"/>
      <c r="G3213" s="3"/>
      <c r="H3213" s="3"/>
      <c r="I3213" s="3"/>
      <c r="J3213" s="3"/>
      <c r="K3213" s="3"/>
      <c r="L3213" s="5"/>
      <c r="M3213" s="4"/>
      <c r="N3213" s="5"/>
      <c r="O3213" s="5"/>
      <c r="P3213" s="4"/>
      <c r="Q3213" s="6"/>
      <c r="R3213" s="7"/>
      <c r="S3213" s="6"/>
      <c r="T3213" s="5"/>
      <c r="U3213" s="5"/>
      <c r="V3213" s="5"/>
      <c r="W3213" s="4"/>
    </row>
    <row r="3214" spans="1:23" x14ac:dyDescent="0.25">
      <c r="A3214" s="3"/>
      <c r="B3214" s="3"/>
      <c r="C3214" s="3"/>
      <c r="D3214" s="3"/>
      <c r="E3214" s="4"/>
      <c r="F3214" s="3"/>
      <c r="G3214" s="3"/>
      <c r="H3214" s="3"/>
      <c r="I3214" s="3"/>
      <c r="J3214" s="3"/>
      <c r="K3214" s="3"/>
      <c r="L3214" s="5"/>
      <c r="M3214" s="4"/>
      <c r="N3214" s="5"/>
      <c r="O3214" s="5"/>
      <c r="P3214" s="4"/>
      <c r="Q3214" s="6"/>
      <c r="R3214" s="7"/>
      <c r="S3214" s="6"/>
      <c r="T3214" s="5"/>
      <c r="U3214" s="5"/>
      <c r="V3214" s="5"/>
      <c r="W3214" s="4"/>
    </row>
    <row r="3215" spans="1:23" x14ac:dyDescent="0.25">
      <c r="A3215" s="3"/>
      <c r="B3215" s="3"/>
      <c r="C3215" s="3"/>
      <c r="D3215" s="3"/>
      <c r="E3215" s="4"/>
      <c r="F3215" s="3"/>
      <c r="G3215" s="3"/>
      <c r="H3215" s="3"/>
      <c r="I3215" s="3"/>
      <c r="J3215" s="3"/>
      <c r="K3215" s="3"/>
      <c r="L3215" s="5"/>
      <c r="M3215" s="4"/>
      <c r="N3215" s="5"/>
      <c r="O3215" s="5"/>
      <c r="P3215" s="4"/>
      <c r="Q3215" s="6"/>
      <c r="R3215" s="7"/>
      <c r="S3215" s="6"/>
      <c r="T3215" s="5"/>
      <c r="U3215" s="5"/>
      <c r="V3215" s="5"/>
      <c r="W3215" s="4"/>
    </row>
    <row r="3216" spans="1:23" x14ac:dyDescent="0.25">
      <c r="A3216" s="3"/>
      <c r="B3216" s="3"/>
      <c r="C3216" s="3"/>
      <c r="D3216" s="3"/>
      <c r="E3216" s="4"/>
      <c r="F3216" s="3"/>
      <c r="G3216" s="3"/>
      <c r="H3216" s="3"/>
      <c r="I3216" s="3"/>
      <c r="J3216" s="3"/>
      <c r="K3216" s="3"/>
      <c r="L3216" s="5"/>
      <c r="M3216" s="4"/>
      <c r="N3216" s="5"/>
      <c r="O3216" s="5"/>
      <c r="P3216" s="4"/>
      <c r="Q3216" s="6"/>
      <c r="R3216" s="7"/>
      <c r="S3216" s="6"/>
      <c r="T3216" s="5"/>
      <c r="U3216" s="5"/>
      <c r="V3216" s="5"/>
      <c r="W3216" s="4"/>
    </row>
    <row r="3217" spans="1:23" x14ac:dyDescent="0.25">
      <c r="A3217" s="3"/>
      <c r="B3217" s="3"/>
      <c r="C3217" s="3"/>
      <c r="D3217" s="3"/>
      <c r="E3217" s="4"/>
      <c r="F3217" s="3"/>
      <c r="G3217" s="3"/>
      <c r="H3217" s="3"/>
      <c r="I3217" s="3"/>
      <c r="J3217" s="3"/>
      <c r="K3217" s="3"/>
      <c r="L3217" s="5"/>
      <c r="M3217" s="4"/>
      <c r="N3217" s="5"/>
      <c r="O3217" s="5"/>
      <c r="P3217" s="4"/>
      <c r="Q3217" s="6"/>
      <c r="R3217" s="7"/>
      <c r="S3217" s="6"/>
      <c r="T3217" s="5"/>
      <c r="U3217" s="5"/>
      <c r="V3217" s="5"/>
      <c r="W3217" s="4"/>
    </row>
    <row r="3218" spans="1:23" x14ac:dyDescent="0.25">
      <c r="A3218" s="3"/>
      <c r="B3218" s="3"/>
      <c r="C3218" s="3"/>
      <c r="D3218" s="3"/>
      <c r="E3218" s="4"/>
      <c r="F3218" s="3"/>
      <c r="G3218" s="3"/>
      <c r="H3218" s="3"/>
      <c r="I3218" s="3"/>
      <c r="J3218" s="3"/>
      <c r="K3218" s="3"/>
      <c r="L3218" s="5"/>
      <c r="M3218" s="4"/>
      <c r="N3218" s="5"/>
      <c r="O3218" s="5"/>
      <c r="P3218" s="4"/>
      <c r="Q3218" s="6"/>
      <c r="R3218" s="7"/>
      <c r="S3218" s="6"/>
      <c r="T3218" s="5"/>
      <c r="U3218" s="5"/>
      <c r="V3218" s="5"/>
      <c r="W3218" s="4"/>
    </row>
    <row r="3219" spans="1:23" x14ac:dyDescent="0.25">
      <c r="A3219" s="3"/>
      <c r="B3219" s="3"/>
      <c r="C3219" s="3"/>
      <c r="D3219" s="3"/>
      <c r="E3219" s="4"/>
      <c r="F3219" s="3"/>
      <c r="G3219" s="3"/>
      <c r="H3219" s="3"/>
      <c r="I3219" s="3"/>
      <c r="J3219" s="3"/>
      <c r="K3219" s="3"/>
      <c r="L3219" s="5"/>
      <c r="M3219" s="4"/>
      <c r="N3219" s="5"/>
      <c r="O3219" s="5"/>
      <c r="P3219" s="4"/>
      <c r="Q3219" s="6"/>
      <c r="R3219" s="7"/>
      <c r="S3219" s="6"/>
      <c r="T3219" s="5"/>
      <c r="U3219" s="5"/>
      <c r="V3219" s="5"/>
      <c r="W3219" s="4"/>
    </row>
    <row r="3220" spans="1:23" x14ac:dyDescent="0.25">
      <c r="A3220" s="3"/>
      <c r="B3220" s="3"/>
      <c r="C3220" s="3"/>
      <c r="D3220" s="3"/>
      <c r="E3220" s="4"/>
      <c r="F3220" s="3"/>
      <c r="G3220" s="3"/>
      <c r="H3220" s="3"/>
      <c r="I3220" s="3"/>
      <c r="J3220" s="3"/>
      <c r="K3220" s="3"/>
      <c r="L3220" s="5"/>
      <c r="M3220" s="4"/>
      <c r="N3220" s="5"/>
      <c r="O3220" s="5"/>
      <c r="P3220" s="4"/>
      <c r="Q3220" s="6"/>
      <c r="R3220" s="7"/>
      <c r="S3220" s="6"/>
      <c r="T3220" s="5"/>
      <c r="U3220" s="5"/>
      <c r="V3220" s="5"/>
      <c r="W3220" s="4"/>
    </row>
    <row r="3221" spans="1:23" x14ac:dyDescent="0.25">
      <c r="A3221" s="3"/>
      <c r="B3221" s="3"/>
      <c r="C3221" s="3"/>
      <c r="D3221" s="3"/>
      <c r="E3221" s="4"/>
      <c r="F3221" s="3"/>
      <c r="G3221" s="3"/>
      <c r="H3221" s="3"/>
      <c r="I3221" s="3"/>
      <c r="J3221" s="3"/>
      <c r="K3221" s="3"/>
      <c r="L3221" s="5"/>
      <c r="M3221" s="4"/>
      <c r="N3221" s="5"/>
      <c r="O3221" s="5"/>
      <c r="P3221" s="4"/>
      <c r="Q3221" s="6"/>
      <c r="R3221" s="7"/>
      <c r="S3221" s="6"/>
      <c r="T3221" s="5"/>
      <c r="U3221" s="5"/>
      <c r="V3221" s="5"/>
      <c r="W3221" s="4"/>
    </row>
    <row r="3222" spans="1:23" x14ac:dyDescent="0.25">
      <c r="A3222" s="3"/>
      <c r="B3222" s="3"/>
      <c r="C3222" s="3"/>
      <c r="D3222" s="3"/>
      <c r="E3222" s="4"/>
      <c r="F3222" s="3"/>
      <c r="G3222" s="3"/>
      <c r="H3222" s="3"/>
      <c r="I3222" s="3"/>
      <c r="J3222" s="3"/>
      <c r="K3222" s="3"/>
      <c r="L3222" s="5"/>
      <c r="M3222" s="4"/>
      <c r="N3222" s="5"/>
      <c r="O3222" s="5"/>
      <c r="P3222" s="4"/>
      <c r="Q3222" s="6"/>
      <c r="R3222" s="7"/>
      <c r="S3222" s="6"/>
      <c r="T3222" s="5"/>
      <c r="U3222" s="5"/>
      <c r="V3222" s="5"/>
      <c r="W3222" s="4"/>
    </row>
    <row r="3223" spans="1:23" x14ac:dyDescent="0.25">
      <c r="A3223" s="3"/>
      <c r="B3223" s="3"/>
      <c r="C3223" s="3"/>
      <c r="D3223" s="3"/>
      <c r="E3223" s="4"/>
      <c r="F3223" s="3"/>
      <c r="G3223" s="3"/>
      <c r="H3223" s="3"/>
      <c r="I3223" s="3"/>
      <c r="J3223" s="3"/>
      <c r="K3223" s="3"/>
      <c r="L3223" s="5"/>
      <c r="M3223" s="4"/>
      <c r="N3223" s="5"/>
      <c r="O3223" s="5"/>
      <c r="P3223" s="4"/>
      <c r="Q3223" s="6"/>
      <c r="R3223" s="7"/>
      <c r="S3223" s="6"/>
      <c r="T3223" s="5"/>
      <c r="U3223" s="5"/>
      <c r="V3223" s="5"/>
      <c r="W3223" s="4"/>
    </row>
    <row r="3224" spans="1:23" x14ac:dyDescent="0.25">
      <c r="A3224" s="3"/>
      <c r="B3224" s="3"/>
      <c r="C3224" s="3"/>
      <c r="D3224" s="3"/>
      <c r="E3224" s="4"/>
      <c r="F3224" s="3"/>
      <c r="G3224" s="3"/>
      <c r="H3224" s="3"/>
      <c r="I3224" s="3"/>
      <c r="J3224" s="3"/>
      <c r="K3224" s="3"/>
      <c r="L3224" s="5"/>
      <c r="M3224" s="4"/>
      <c r="N3224" s="5"/>
      <c r="O3224" s="5"/>
      <c r="P3224" s="4"/>
      <c r="Q3224" s="6"/>
      <c r="R3224" s="7"/>
      <c r="S3224" s="6"/>
      <c r="T3224" s="5"/>
      <c r="U3224" s="5"/>
      <c r="V3224" s="5"/>
      <c r="W3224" s="4"/>
    </row>
    <row r="3225" spans="1:23" x14ac:dyDescent="0.25">
      <c r="A3225" s="3"/>
      <c r="B3225" s="3"/>
      <c r="C3225" s="3"/>
      <c r="D3225" s="3"/>
      <c r="E3225" s="4"/>
      <c r="F3225" s="3"/>
      <c r="G3225" s="3"/>
      <c r="H3225" s="3"/>
      <c r="I3225" s="3"/>
      <c r="J3225" s="3"/>
      <c r="K3225" s="3"/>
      <c r="L3225" s="5"/>
      <c r="M3225" s="4"/>
      <c r="N3225" s="5"/>
      <c r="O3225" s="5"/>
      <c r="P3225" s="4"/>
      <c r="Q3225" s="6"/>
      <c r="R3225" s="7"/>
      <c r="S3225" s="6"/>
      <c r="T3225" s="5"/>
      <c r="U3225" s="5"/>
      <c r="V3225" s="5"/>
      <c r="W3225" s="4"/>
    </row>
    <row r="3226" spans="1:23" x14ac:dyDescent="0.25">
      <c r="A3226" s="3"/>
      <c r="B3226" s="3"/>
      <c r="C3226" s="3"/>
      <c r="D3226" s="3"/>
      <c r="E3226" s="4"/>
      <c r="F3226" s="3"/>
      <c r="G3226" s="3"/>
      <c r="H3226" s="3"/>
      <c r="I3226" s="3"/>
      <c r="J3226" s="3"/>
      <c r="K3226" s="3"/>
      <c r="L3226" s="5"/>
      <c r="M3226" s="4"/>
      <c r="N3226" s="5"/>
      <c r="O3226" s="5"/>
      <c r="P3226" s="4"/>
      <c r="Q3226" s="6"/>
      <c r="R3226" s="7"/>
      <c r="S3226" s="6"/>
      <c r="T3226" s="5"/>
      <c r="U3226" s="5"/>
      <c r="V3226" s="5"/>
      <c r="W3226" s="4"/>
    </row>
    <row r="3227" spans="1:23" x14ac:dyDescent="0.25">
      <c r="A3227" s="3"/>
      <c r="B3227" s="3"/>
      <c r="C3227" s="3"/>
      <c r="D3227" s="3"/>
      <c r="E3227" s="4"/>
      <c r="F3227" s="3"/>
      <c r="G3227" s="3"/>
      <c r="H3227" s="3"/>
      <c r="I3227" s="3"/>
      <c r="J3227" s="3"/>
      <c r="K3227" s="3"/>
      <c r="L3227" s="5"/>
      <c r="M3227" s="4"/>
      <c r="N3227" s="5"/>
      <c r="O3227" s="5"/>
      <c r="P3227" s="4"/>
      <c r="Q3227" s="6"/>
      <c r="R3227" s="7"/>
      <c r="S3227" s="6"/>
      <c r="T3227" s="5"/>
      <c r="U3227" s="5"/>
      <c r="V3227" s="5"/>
      <c r="W3227" s="4"/>
    </row>
    <row r="3228" spans="1:23" x14ac:dyDescent="0.25">
      <c r="A3228" s="3"/>
      <c r="B3228" s="3"/>
      <c r="C3228" s="3"/>
      <c r="D3228" s="3"/>
      <c r="E3228" s="4"/>
      <c r="F3228" s="3"/>
      <c r="G3228" s="3"/>
      <c r="H3228" s="3"/>
      <c r="I3228" s="3"/>
      <c r="J3228" s="3"/>
      <c r="K3228" s="3"/>
      <c r="L3228" s="5"/>
      <c r="M3228" s="4"/>
      <c r="N3228" s="5"/>
      <c r="O3228" s="5"/>
      <c r="P3228" s="4"/>
      <c r="Q3228" s="6"/>
      <c r="R3228" s="7"/>
      <c r="S3228" s="6"/>
      <c r="T3228" s="5"/>
      <c r="U3228" s="5"/>
      <c r="V3228" s="5"/>
      <c r="W3228" s="4"/>
    </row>
    <row r="3229" spans="1:23" x14ac:dyDescent="0.25">
      <c r="A3229" s="3"/>
      <c r="B3229" s="3"/>
      <c r="C3229" s="3"/>
      <c r="D3229" s="3"/>
      <c r="E3229" s="4"/>
      <c r="F3229" s="3"/>
      <c r="G3229" s="3"/>
      <c r="H3229" s="3"/>
      <c r="I3229" s="3"/>
      <c r="J3229" s="3"/>
      <c r="K3229" s="3"/>
      <c r="L3229" s="5"/>
      <c r="M3229" s="4"/>
      <c r="N3229" s="5"/>
      <c r="O3229" s="5"/>
      <c r="P3229" s="4"/>
      <c r="Q3229" s="6"/>
      <c r="R3229" s="7"/>
      <c r="S3229" s="6"/>
      <c r="T3229" s="5"/>
      <c r="U3229" s="5"/>
      <c r="V3229" s="5"/>
      <c r="W3229" s="4"/>
    </row>
    <row r="3230" spans="1:23" x14ac:dyDescent="0.25">
      <c r="A3230" s="3"/>
      <c r="B3230" s="3"/>
      <c r="C3230" s="3"/>
      <c r="D3230" s="3"/>
      <c r="E3230" s="4"/>
      <c r="F3230" s="3"/>
      <c r="G3230" s="3"/>
      <c r="H3230" s="3"/>
      <c r="I3230" s="3"/>
      <c r="J3230" s="3"/>
      <c r="K3230" s="3"/>
      <c r="L3230" s="5"/>
      <c r="M3230" s="4"/>
      <c r="N3230" s="5"/>
      <c r="O3230" s="5"/>
      <c r="P3230" s="4"/>
      <c r="Q3230" s="6"/>
      <c r="R3230" s="7"/>
      <c r="S3230" s="6"/>
      <c r="T3230" s="5"/>
      <c r="U3230" s="5"/>
      <c r="V3230" s="5"/>
      <c r="W3230" s="4"/>
    </row>
    <row r="3231" spans="1:23" x14ac:dyDescent="0.25">
      <c r="A3231" s="3"/>
      <c r="B3231" s="3"/>
      <c r="C3231" s="3"/>
      <c r="D3231" s="3"/>
      <c r="E3231" s="4"/>
      <c r="F3231" s="3"/>
      <c r="G3231" s="3"/>
      <c r="H3231" s="3"/>
      <c r="I3231" s="3"/>
      <c r="J3231" s="3"/>
      <c r="K3231" s="3"/>
      <c r="L3231" s="5"/>
      <c r="M3231" s="4"/>
      <c r="N3231" s="5"/>
      <c r="O3231" s="5"/>
      <c r="P3231" s="4"/>
      <c r="Q3231" s="6"/>
      <c r="R3231" s="7"/>
      <c r="S3231" s="6"/>
      <c r="T3231" s="5"/>
      <c r="U3231" s="5"/>
      <c r="V3231" s="5"/>
      <c r="W3231" s="4"/>
    </row>
    <row r="3232" spans="1:23" x14ac:dyDescent="0.25">
      <c r="A3232" s="3"/>
      <c r="B3232" s="3"/>
      <c r="C3232" s="3"/>
      <c r="D3232" s="3"/>
      <c r="E3232" s="4"/>
      <c r="F3232" s="3"/>
      <c r="G3232" s="3"/>
      <c r="H3232" s="3"/>
      <c r="I3232" s="3"/>
      <c r="J3232" s="3"/>
      <c r="K3232" s="3"/>
      <c r="L3232" s="5"/>
      <c r="M3232" s="4"/>
      <c r="N3232" s="5"/>
      <c r="O3232" s="5"/>
      <c r="P3232" s="4"/>
      <c r="Q3232" s="6"/>
      <c r="R3232" s="7"/>
      <c r="S3232" s="6"/>
      <c r="T3232" s="5"/>
      <c r="U3232" s="5"/>
      <c r="V3232" s="5"/>
      <c r="W3232" s="4"/>
    </row>
    <row r="3233" spans="1:23" x14ac:dyDescent="0.25">
      <c r="A3233" s="3"/>
      <c r="B3233" s="3"/>
      <c r="C3233" s="3"/>
      <c r="D3233" s="3"/>
      <c r="E3233" s="4"/>
      <c r="F3233" s="3"/>
      <c r="G3233" s="3"/>
      <c r="H3233" s="3"/>
      <c r="I3233" s="3"/>
      <c r="J3233" s="3"/>
      <c r="K3233" s="3"/>
      <c r="L3233" s="5"/>
      <c r="M3233" s="4"/>
      <c r="N3233" s="5"/>
      <c r="O3233" s="5"/>
      <c r="P3233" s="4"/>
      <c r="Q3233" s="6"/>
      <c r="R3233" s="7"/>
      <c r="S3233" s="6"/>
      <c r="T3233" s="5"/>
      <c r="U3233" s="5"/>
      <c r="V3233" s="5"/>
      <c r="W3233" s="4"/>
    </row>
    <row r="3234" spans="1:23" x14ac:dyDescent="0.25">
      <c r="A3234" s="3"/>
      <c r="B3234" s="3"/>
      <c r="C3234" s="3"/>
      <c r="D3234" s="3"/>
      <c r="E3234" s="4"/>
      <c r="F3234" s="3"/>
      <c r="G3234" s="3"/>
      <c r="H3234" s="3"/>
      <c r="I3234" s="3"/>
      <c r="J3234" s="3"/>
      <c r="K3234" s="3"/>
      <c r="L3234" s="5"/>
      <c r="M3234" s="4"/>
      <c r="N3234" s="5"/>
      <c r="O3234" s="5"/>
      <c r="P3234" s="4"/>
      <c r="Q3234" s="6"/>
      <c r="R3234" s="7"/>
      <c r="S3234" s="6"/>
      <c r="T3234" s="5"/>
      <c r="U3234" s="5"/>
      <c r="V3234" s="5"/>
      <c r="W3234" s="4"/>
    </row>
    <row r="3235" spans="1:23" x14ac:dyDescent="0.25">
      <c r="A3235" s="3"/>
      <c r="B3235" s="3"/>
      <c r="C3235" s="3"/>
      <c r="D3235" s="3"/>
      <c r="E3235" s="4"/>
      <c r="F3235" s="3"/>
      <c r="G3235" s="3"/>
      <c r="H3235" s="3"/>
      <c r="I3235" s="3"/>
      <c r="J3235" s="3"/>
      <c r="K3235" s="3"/>
      <c r="L3235" s="5"/>
      <c r="M3235" s="4"/>
      <c r="N3235" s="5"/>
      <c r="O3235" s="5"/>
      <c r="P3235" s="4"/>
      <c r="Q3235" s="6"/>
      <c r="R3235" s="7"/>
      <c r="S3235" s="6"/>
      <c r="T3235" s="5"/>
      <c r="U3235" s="5"/>
      <c r="V3235" s="5"/>
      <c r="W3235" s="4"/>
    </row>
    <row r="3236" spans="1:23" x14ac:dyDescent="0.25">
      <c r="A3236" s="3"/>
      <c r="B3236" s="3"/>
      <c r="C3236" s="3"/>
      <c r="D3236" s="3"/>
      <c r="E3236" s="4"/>
      <c r="F3236" s="3"/>
      <c r="G3236" s="3"/>
      <c r="H3236" s="3"/>
      <c r="I3236" s="3"/>
      <c r="J3236" s="3"/>
      <c r="K3236" s="3"/>
      <c r="L3236" s="5"/>
      <c r="M3236" s="4"/>
      <c r="N3236" s="5"/>
      <c r="O3236" s="5"/>
      <c r="P3236" s="4"/>
      <c r="Q3236" s="6"/>
      <c r="R3236" s="7"/>
      <c r="S3236" s="6"/>
      <c r="T3236" s="5"/>
      <c r="U3236" s="5"/>
      <c r="V3236" s="5"/>
      <c r="W3236" s="4"/>
    </row>
    <row r="3237" spans="1:23" x14ac:dyDescent="0.25">
      <c r="A3237" s="3"/>
      <c r="B3237" s="3"/>
      <c r="C3237" s="3"/>
      <c r="D3237" s="3"/>
      <c r="E3237" s="4"/>
      <c r="F3237" s="3"/>
      <c r="G3237" s="3"/>
      <c r="H3237" s="3"/>
      <c r="I3237" s="3"/>
      <c r="J3237" s="3"/>
      <c r="K3237" s="3"/>
      <c r="L3237" s="5"/>
      <c r="M3237" s="4"/>
      <c r="N3237" s="5"/>
      <c r="O3237" s="5"/>
      <c r="P3237" s="4"/>
      <c r="Q3237" s="6"/>
      <c r="R3237" s="7"/>
      <c r="S3237" s="6"/>
      <c r="T3237" s="5"/>
      <c r="U3237" s="5"/>
      <c r="V3237" s="5"/>
      <c r="W3237" s="4"/>
    </row>
    <row r="3238" spans="1:23" x14ac:dyDescent="0.25">
      <c r="A3238" s="3"/>
      <c r="B3238" s="3"/>
      <c r="C3238" s="3"/>
      <c r="D3238" s="3"/>
      <c r="E3238" s="4"/>
      <c r="F3238" s="3"/>
      <c r="G3238" s="3"/>
      <c r="H3238" s="3"/>
      <c r="I3238" s="3"/>
      <c r="J3238" s="3"/>
      <c r="K3238" s="3"/>
      <c r="L3238" s="5"/>
      <c r="M3238" s="4"/>
      <c r="N3238" s="5"/>
      <c r="O3238" s="5"/>
      <c r="P3238" s="4"/>
      <c r="Q3238" s="6"/>
      <c r="R3238" s="7"/>
      <c r="S3238" s="6"/>
      <c r="T3238" s="5"/>
      <c r="U3238" s="5"/>
      <c r="V3238" s="5"/>
      <c r="W3238" s="4"/>
    </row>
    <row r="3239" spans="1:23" x14ac:dyDescent="0.25">
      <c r="A3239" s="3"/>
      <c r="B3239" s="3"/>
      <c r="C3239" s="3"/>
      <c r="D3239" s="3"/>
      <c r="E3239" s="4"/>
      <c r="F3239" s="3"/>
      <c r="G3239" s="3"/>
      <c r="H3239" s="3"/>
      <c r="I3239" s="3"/>
      <c r="J3239" s="3"/>
      <c r="K3239" s="3"/>
      <c r="L3239" s="5"/>
      <c r="M3239" s="4"/>
      <c r="N3239" s="5"/>
      <c r="O3239" s="5"/>
      <c r="P3239" s="4"/>
      <c r="Q3239" s="6"/>
      <c r="R3239" s="7"/>
      <c r="S3239" s="6"/>
      <c r="T3239" s="5"/>
      <c r="U3239" s="5"/>
      <c r="V3239" s="5"/>
      <c r="W3239" s="4"/>
    </row>
    <row r="3240" spans="1:23" x14ac:dyDescent="0.25">
      <c r="A3240" s="3"/>
      <c r="B3240" s="3"/>
      <c r="C3240" s="3"/>
      <c r="D3240" s="3"/>
      <c r="E3240" s="4"/>
      <c r="F3240" s="3"/>
      <c r="G3240" s="3"/>
      <c r="H3240" s="3"/>
      <c r="I3240" s="3"/>
      <c r="J3240" s="3"/>
      <c r="K3240" s="3"/>
      <c r="L3240" s="5"/>
      <c r="M3240" s="4"/>
      <c r="N3240" s="5"/>
      <c r="O3240" s="5"/>
      <c r="P3240" s="4"/>
      <c r="Q3240" s="6"/>
      <c r="R3240" s="7"/>
      <c r="S3240" s="6"/>
      <c r="T3240" s="5"/>
      <c r="U3240" s="5"/>
      <c r="V3240" s="5"/>
      <c r="W3240" s="4"/>
    </row>
    <row r="3241" spans="1:23" x14ac:dyDescent="0.25">
      <c r="A3241" s="3"/>
      <c r="B3241" s="3"/>
      <c r="C3241" s="3"/>
      <c r="D3241" s="3"/>
      <c r="E3241" s="4"/>
      <c r="F3241" s="3"/>
      <c r="G3241" s="3"/>
      <c r="H3241" s="3"/>
      <c r="I3241" s="3"/>
      <c r="J3241" s="3"/>
      <c r="K3241" s="3"/>
      <c r="L3241" s="5"/>
      <c r="M3241" s="4"/>
      <c r="N3241" s="5"/>
      <c r="O3241" s="5"/>
      <c r="P3241" s="4"/>
      <c r="Q3241" s="6"/>
      <c r="R3241" s="7"/>
      <c r="S3241" s="6"/>
      <c r="T3241" s="5"/>
      <c r="U3241" s="5"/>
      <c r="V3241" s="5"/>
      <c r="W3241" s="4"/>
    </row>
    <row r="3242" spans="1:23" x14ac:dyDescent="0.25">
      <c r="A3242" s="3"/>
      <c r="B3242" s="3"/>
      <c r="C3242" s="3"/>
      <c r="D3242" s="3"/>
      <c r="E3242" s="4"/>
      <c r="F3242" s="3"/>
      <c r="G3242" s="3"/>
      <c r="H3242" s="3"/>
      <c r="I3242" s="3"/>
      <c r="J3242" s="3"/>
      <c r="K3242" s="3"/>
      <c r="L3242" s="5"/>
      <c r="M3242" s="4"/>
      <c r="N3242" s="5"/>
      <c r="O3242" s="5"/>
      <c r="P3242" s="4"/>
      <c r="Q3242" s="6"/>
      <c r="R3242" s="7"/>
      <c r="S3242" s="6"/>
      <c r="T3242" s="5"/>
      <c r="U3242" s="5"/>
      <c r="V3242" s="5"/>
      <c r="W3242" s="4"/>
    </row>
    <row r="3243" spans="1:23" x14ac:dyDescent="0.25">
      <c r="A3243" s="3"/>
      <c r="B3243" s="3"/>
      <c r="C3243" s="3"/>
      <c r="D3243" s="3"/>
      <c r="E3243" s="4"/>
      <c r="F3243" s="3"/>
      <c r="G3243" s="3"/>
      <c r="H3243" s="3"/>
      <c r="I3243" s="3"/>
      <c r="J3243" s="3"/>
      <c r="K3243" s="3"/>
      <c r="L3243" s="5"/>
      <c r="M3243" s="4"/>
      <c r="N3243" s="5"/>
      <c r="O3243" s="5"/>
      <c r="P3243" s="4"/>
      <c r="Q3243" s="6"/>
      <c r="R3243" s="7"/>
      <c r="S3243" s="6"/>
      <c r="T3243" s="5"/>
      <c r="U3243" s="5"/>
      <c r="V3243" s="5"/>
      <c r="W3243" s="4"/>
    </row>
    <row r="3244" spans="1:23" x14ac:dyDescent="0.25">
      <c r="A3244" s="3"/>
      <c r="B3244" s="3"/>
      <c r="C3244" s="3"/>
      <c r="D3244" s="3"/>
      <c r="E3244" s="4"/>
      <c r="F3244" s="3"/>
      <c r="G3244" s="3"/>
      <c r="H3244" s="3"/>
      <c r="I3244" s="3"/>
      <c r="J3244" s="3"/>
      <c r="K3244" s="3"/>
      <c r="L3244" s="5"/>
      <c r="M3244" s="4"/>
      <c r="N3244" s="5"/>
      <c r="O3244" s="5"/>
      <c r="P3244" s="4"/>
      <c r="Q3244" s="6"/>
      <c r="R3244" s="7"/>
      <c r="S3244" s="6"/>
      <c r="T3244" s="5"/>
      <c r="U3244" s="5"/>
      <c r="V3244" s="5"/>
      <c r="W3244" s="4"/>
    </row>
    <row r="3245" spans="1:23" x14ac:dyDescent="0.25">
      <c r="A3245" s="3"/>
      <c r="B3245" s="3"/>
      <c r="C3245" s="3"/>
      <c r="D3245" s="3"/>
      <c r="E3245" s="4"/>
      <c r="F3245" s="3"/>
      <c r="G3245" s="3"/>
      <c r="H3245" s="3"/>
      <c r="I3245" s="3"/>
      <c r="J3245" s="3"/>
      <c r="K3245" s="3"/>
      <c r="L3245" s="5"/>
      <c r="M3245" s="4"/>
      <c r="N3245" s="5"/>
      <c r="O3245" s="5"/>
      <c r="P3245" s="4"/>
      <c r="Q3245" s="6"/>
      <c r="R3245" s="7"/>
      <c r="S3245" s="6"/>
      <c r="T3245" s="5"/>
      <c r="U3245" s="5"/>
      <c r="V3245" s="5"/>
      <c r="W3245" s="4"/>
    </row>
    <row r="3246" spans="1:23" x14ac:dyDescent="0.25">
      <c r="A3246" s="3"/>
      <c r="B3246" s="3"/>
      <c r="C3246" s="3"/>
      <c r="D3246" s="3"/>
      <c r="E3246" s="4"/>
      <c r="F3246" s="3"/>
      <c r="G3246" s="3"/>
      <c r="H3246" s="3"/>
      <c r="I3246" s="3"/>
      <c r="J3246" s="3"/>
      <c r="K3246" s="3"/>
      <c r="L3246" s="5"/>
      <c r="M3246" s="4"/>
      <c r="N3246" s="5"/>
      <c r="O3246" s="5"/>
      <c r="P3246" s="4"/>
      <c r="Q3246" s="6"/>
      <c r="R3246" s="7"/>
      <c r="S3246" s="6"/>
      <c r="T3246" s="5"/>
      <c r="U3246" s="5"/>
      <c r="V3246" s="5"/>
      <c r="W3246" s="4"/>
    </row>
    <row r="3247" spans="1:23" x14ac:dyDescent="0.25">
      <c r="A3247" s="3"/>
      <c r="B3247" s="3"/>
      <c r="C3247" s="3"/>
      <c r="D3247" s="3"/>
      <c r="E3247" s="4"/>
      <c r="F3247" s="3"/>
      <c r="G3247" s="3"/>
      <c r="H3247" s="3"/>
      <c r="I3247" s="3"/>
      <c r="J3247" s="3"/>
      <c r="K3247" s="3"/>
      <c r="L3247" s="5"/>
      <c r="M3247" s="4"/>
      <c r="N3247" s="5"/>
      <c r="O3247" s="5"/>
      <c r="P3247" s="4"/>
      <c r="Q3247" s="6"/>
      <c r="R3247" s="7"/>
      <c r="S3247" s="6"/>
      <c r="T3247" s="5"/>
      <c r="U3247" s="5"/>
      <c r="V3247" s="5"/>
      <c r="W3247" s="4"/>
    </row>
    <row r="3248" spans="1:23" x14ac:dyDescent="0.25">
      <c r="A3248" s="3"/>
      <c r="B3248" s="3"/>
      <c r="C3248" s="3"/>
      <c r="D3248" s="3"/>
      <c r="E3248" s="4"/>
      <c r="F3248" s="3"/>
      <c r="G3248" s="3"/>
      <c r="H3248" s="3"/>
      <c r="I3248" s="3"/>
      <c r="J3248" s="3"/>
      <c r="K3248" s="3"/>
      <c r="L3248" s="5"/>
      <c r="M3248" s="4"/>
      <c r="N3248" s="5"/>
      <c r="O3248" s="5"/>
      <c r="P3248" s="4"/>
      <c r="Q3248" s="6"/>
      <c r="R3248" s="7"/>
      <c r="S3248" s="6"/>
      <c r="T3248" s="5"/>
      <c r="U3248" s="5"/>
      <c r="V3248" s="5"/>
      <c r="W3248" s="4"/>
    </row>
    <row r="3249" spans="1:23" x14ac:dyDescent="0.25">
      <c r="A3249" s="3"/>
      <c r="B3249" s="3"/>
      <c r="C3249" s="3"/>
      <c r="D3249" s="3"/>
      <c r="E3249" s="4"/>
      <c r="F3249" s="3"/>
      <c r="G3249" s="3"/>
      <c r="H3249" s="3"/>
      <c r="I3249" s="3"/>
      <c r="J3249" s="3"/>
      <c r="K3249" s="3"/>
      <c r="L3249" s="5"/>
      <c r="M3249" s="4"/>
      <c r="N3249" s="5"/>
      <c r="O3249" s="5"/>
      <c r="P3249" s="4"/>
      <c r="Q3249" s="6"/>
      <c r="R3249" s="7"/>
      <c r="S3249" s="6"/>
      <c r="T3249" s="5"/>
      <c r="U3249" s="5"/>
      <c r="V3249" s="5"/>
      <c r="W3249" s="4"/>
    </row>
    <row r="3250" spans="1:23" x14ac:dyDescent="0.25">
      <c r="A3250" s="3"/>
      <c r="B3250" s="3"/>
      <c r="C3250" s="3"/>
      <c r="D3250" s="3"/>
      <c r="E3250" s="4"/>
      <c r="F3250" s="3"/>
      <c r="G3250" s="3"/>
      <c r="H3250" s="3"/>
      <c r="I3250" s="3"/>
      <c r="J3250" s="3"/>
      <c r="K3250" s="3"/>
      <c r="L3250" s="5"/>
      <c r="M3250" s="4"/>
      <c r="N3250" s="5"/>
      <c r="O3250" s="5"/>
      <c r="P3250" s="4"/>
      <c r="Q3250" s="6"/>
      <c r="R3250" s="7"/>
      <c r="S3250" s="6"/>
      <c r="T3250" s="5"/>
      <c r="U3250" s="5"/>
      <c r="V3250" s="5"/>
      <c r="W3250" s="4"/>
    </row>
    <row r="3251" spans="1:23" x14ac:dyDescent="0.25">
      <c r="A3251" s="3"/>
      <c r="B3251" s="3"/>
      <c r="C3251" s="3"/>
      <c r="D3251" s="3"/>
      <c r="E3251" s="4"/>
      <c r="F3251" s="3"/>
      <c r="G3251" s="3"/>
      <c r="H3251" s="3"/>
      <c r="I3251" s="3"/>
      <c r="J3251" s="3"/>
      <c r="K3251" s="3"/>
      <c r="L3251" s="5"/>
      <c r="M3251" s="4"/>
      <c r="N3251" s="5"/>
      <c r="O3251" s="5"/>
      <c r="P3251" s="4"/>
      <c r="Q3251" s="6"/>
      <c r="R3251" s="7"/>
      <c r="S3251" s="6"/>
      <c r="T3251" s="5"/>
      <c r="U3251" s="5"/>
      <c r="V3251" s="5"/>
      <c r="W3251" s="4"/>
    </row>
    <row r="3252" spans="1:23" x14ac:dyDescent="0.25">
      <c r="A3252" s="3"/>
      <c r="B3252" s="3"/>
      <c r="C3252" s="3"/>
      <c r="D3252" s="3"/>
      <c r="E3252" s="4"/>
      <c r="F3252" s="3"/>
      <c r="G3252" s="3"/>
      <c r="H3252" s="3"/>
      <c r="I3252" s="3"/>
      <c r="J3252" s="3"/>
      <c r="K3252" s="3"/>
      <c r="L3252" s="5"/>
      <c r="M3252" s="4"/>
      <c r="N3252" s="5"/>
      <c r="O3252" s="5"/>
      <c r="P3252" s="4"/>
      <c r="Q3252" s="6"/>
      <c r="R3252" s="7"/>
      <c r="S3252" s="6"/>
      <c r="T3252" s="5"/>
      <c r="U3252" s="5"/>
      <c r="V3252" s="5"/>
      <c r="W3252" s="4"/>
    </row>
    <row r="3253" spans="1:23" x14ac:dyDescent="0.25">
      <c r="A3253" s="3"/>
      <c r="B3253" s="3"/>
      <c r="C3253" s="3"/>
      <c r="D3253" s="3"/>
      <c r="E3253" s="4"/>
      <c r="F3253" s="3"/>
      <c r="G3253" s="3"/>
      <c r="H3253" s="3"/>
      <c r="I3253" s="3"/>
      <c r="J3253" s="3"/>
      <c r="K3253" s="3"/>
      <c r="L3253" s="5"/>
      <c r="M3253" s="4"/>
      <c r="N3253" s="5"/>
      <c r="O3253" s="5"/>
      <c r="P3253" s="4"/>
      <c r="Q3253" s="6"/>
      <c r="R3253" s="7"/>
      <c r="S3253" s="6"/>
      <c r="T3253" s="5"/>
      <c r="U3253" s="5"/>
      <c r="V3253" s="5"/>
      <c r="W3253" s="4"/>
    </row>
    <row r="3254" spans="1:23" x14ac:dyDescent="0.25">
      <c r="A3254" s="3"/>
      <c r="B3254" s="3"/>
      <c r="C3254" s="3"/>
      <c r="D3254" s="3"/>
      <c r="E3254" s="4"/>
      <c r="F3254" s="3"/>
      <c r="G3254" s="3"/>
      <c r="H3254" s="3"/>
      <c r="I3254" s="3"/>
      <c r="J3254" s="3"/>
      <c r="K3254" s="3"/>
      <c r="L3254" s="5"/>
      <c r="M3254" s="4"/>
      <c r="N3254" s="5"/>
      <c r="O3254" s="5"/>
      <c r="P3254" s="4"/>
      <c r="Q3254" s="6"/>
      <c r="R3254" s="7"/>
      <c r="S3254" s="6"/>
      <c r="T3254" s="5"/>
      <c r="U3254" s="5"/>
      <c r="V3254" s="5"/>
      <c r="W3254" s="4"/>
    </row>
    <row r="3255" spans="1:23" x14ac:dyDescent="0.25">
      <c r="A3255" s="3"/>
      <c r="B3255" s="3"/>
      <c r="C3255" s="3"/>
      <c r="D3255" s="3"/>
      <c r="E3255" s="4"/>
      <c r="F3255" s="3"/>
      <c r="G3255" s="3"/>
      <c r="H3255" s="3"/>
      <c r="I3255" s="3"/>
      <c r="J3255" s="3"/>
      <c r="K3255" s="3"/>
      <c r="L3255" s="5"/>
      <c r="M3255" s="4"/>
      <c r="N3255" s="5"/>
      <c r="O3255" s="5"/>
      <c r="P3255" s="4"/>
      <c r="Q3255" s="6"/>
      <c r="R3255" s="7"/>
      <c r="S3255" s="6"/>
      <c r="T3255" s="5"/>
      <c r="U3255" s="5"/>
      <c r="V3255" s="5"/>
      <c r="W3255" s="4"/>
    </row>
    <row r="3256" spans="1:23" x14ac:dyDescent="0.25">
      <c r="A3256" s="3"/>
      <c r="B3256" s="3"/>
      <c r="C3256" s="3"/>
      <c r="D3256" s="3"/>
      <c r="E3256" s="4"/>
      <c r="F3256" s="3"/>
      <c r="G3256" s="3"/>
      <c r="H3256" s="3"/>
      <c r="I3256" s="3"/>
      <c r="J3256" s="3"/>
      <c r="K3256" s="3"/>
      <c r="L3256" s="5"/>
      <c r="M3256" s="4"/>
      <c r="N3256" s="5"/>
      <c r="O3256" s="5"/>
      <c r="P3256" s="4"/>
      <c r="Q3256" s="6"/>
      <c r="R3256" s="7"/>
      <c r="S3256" s="6"/>
      <c r="T3256" s="5"/>
      <c r="U3256" s="5"/>
      <c r="V3256" s="5"/>
      <c r="W3256" s="4"/>
    </row>
    <row r="3257" spans="1:23" x14ac:dyDescent="0.25">
      <c r="A3257" s="3"/>
      <c r="B3257" s="3"/>
      <c r="C3257" s="3"/>
      <c r="D3257" s="3"/>
      <c r="E3257" s="4"/>
      <c r="F3257" s="3"/>
      <c r="G3257" s="3"/>
      <c r="H3257" s="3"/>
      <c r="I3257" s="3"/>
      <c r="J3257" s="3"/>
      <c r="K3257" s="3"/>
      <c r="L3257" s="5"/>
      <c r="M3257" s="4"/>
      <c r="N3257" s="5"/>
      <c r="O3257" s="5"/>
      <c r="P3257" s="4"/>
      <c r="Q3257" s="6"/>
      <c r="R3257" s="7"/>
      <c r="S3257" s="6"/>
      <c r="T3257" s="5"/>
      <c r="U3257" s="5"/>
      <c r="V3257" s="5"/>
      <c r="W3257" s="4"/>
    </row>
    <row r="3258" spans="1:23" x14ac:dyDescent="0.25">
      <c r="A3258" s="3"/>
      <c r="B3258" s="3"/>
      <c r="C3258" s="3"/>
      <c r="D3258" s="3"/>
      <c r="E3258" s="4"/>
      <c r="F3258" s="3"/>
      <c r="G3258" s="3"/>
      <c r="H3258" s="3"/>
      <c r="I3258" s="3"/>
      <c r="J3258" s="3"/>
      <c r="K3258" s="3"/>
      <c r="L3258" s="5"/>
      <c r="M3258" s="4"/>
      <c r="N3258" s="5"/>
      <c r="O3258" s="5"/>
      <c r="P3258" s="4"/>
      <c r="Q3258" s="6"/>
      <c r="R3258" s="7"/>
      <c r="S3258" s="6"/>
      <c r="T3258" s="5"/>
      <c r="U3258" s="5"/>
      <c r="V3258" s="5"/>
      <c r="W3258" s="4"/>
    </row>
    <row r="3259" spans="1:23" x14ac:dyDescent="0.25">
      <c r="A3259" s="3"/>
      <c r="B3259" s="3"/>
      <c r="C3259" s="3"/>
      <c r="D3259" s="3"/>
      <c r="E3259" s="4"/>
      <c r="F3259" s="3"/>
      <c r="G3259" s="3"/>
      <c r="H3259" s="3"/>
      <c r="I3259" s="3"/>
      <c r="J3259" s="3"/>
      <c r="K3259" s="3"/>
      <c r="L3259" s="5"/>
      <c r="M3259" s="4"/>
      <c r="N3259" s="5"/>
      <c r="O3259" s="5"/>
      <c r="P3259" s="4"/>
      <c r="Q3259" s="6"/>
      <c r="R3259" s="7"/>
      <c r="S3259" s="6"/>
      <c r="T3259" s="5"/>
      <c r="U3259" s="5"/>
      <c r="V3259" s="5"/>
      <c r="W3259" s="4"/>
    </row>
    <row r="3260" spans="1:23" x14ac:dyDescent="0.25">
      <c r="A3260" s="3"/>
      <c r="B3260" s="3"/>
      <c r="C3260" s="3"/>
      <c r="D3260" s="3"/>
      <c r="E3260" s="4"/>
      <c r="F3260" s="3"/>
      <c r="G3260" s="3"/>
      <c r="H3260" s="3"/>
      <c r="I3260" s="3"/>
      <c r="J3260" s="3"/>
      <c r="K3260" s="3"/>
      <c r="L3260" s="5"/>
      <c r="M3260" s="4"/>
      <c r="N3260" s="5"/>
      <c r="O3260" s="5"/>
      <c r="P3260" s="4"/>
      <c r="Q3260" s="6"/>
      <c r="R3260" s="7"/>
      <c r="S3260" s="6"/>
      <c r="T3260" s="5"/>
      <c r="U3260" s="5"/>
      <c r="V3260" s="5"/>
      <c r="W3260" s="4"/>
    </row>
    <row r="3261" spans="1:23" x14ac:dyDescent="0.25">
      <c r="A3261" s="3"/>
      <c r="B3261" s="3"/>
      <c r="C3261" s="3"/>
      <c r="D3261" s="3"/>
      <c r="E3261" s="4"/>
      <c r="F3261" s="3"/>
      <c r="G3261" s="3"/>
      <c r="H3261" s="3"/>
      <c r="I3261" s="3"/>
      <c r="J3261" s="3"/>
      <c r="K3261" s="3"/>
      <c r="L3261" s="5"/>
      <c r="M3261" s="4"/>
      <c r="N3261" s="5"/>
      <c r="O3261" s="5"/>
      <c r="P3261" s="4"/>
      <c r="Q3261" s="6"/>
      <c r="R3261" s="7"/>
      <c r="S3261" s="6"/>
      <c r="T3261" s="5"/>
      <c r="U3261" s="5"/>
      <c r="V3261" s="5"/>
      <c r="W3261" s="4"/>
    </row>
    <row r="3262" spans="1:23" x14ac:dyDescent="0.25">
      <c r="A3262" s="3"/>
      <c r="B3262" s="3"/>
      <c r="C3262" s="3"/>
      <c r="D3262" s="3"/>
      <c r="E3262" s="4"/>
      <c r="F3262" s="3"/>
      <c r="G3262" s="3"/>
      <c r="H3262" s="3"/>
      <c r="I3262" s="3"/>
      <c r="J3262" s="3"/>
      <c r="K3262" s="3"/>
      <c r="L3262" s="5"/>
      <c r="M3262" s="4"/>
      <c r="N3262" s="5"/>
      <c r="O3262" s="5"/>
      <c r="P3262" s="4"/>
      <c r="Q3262" s="6"/>
      <c r="R3262" s="7"/>
      <c r="S3262" s="6"/>
      <c r="T3262" s="5"/>
      <c r="U3262" s="5"/>
      <c r="V3262" s="5"/>
      <c r="W3262" s="4"/>
    </row>
    <row r="3263" spans="1:23" x14ac:dyDescent="0.25">
      <c r="A3263" s="3"/>
      <c r="B3263" s="3"/>
      <c r="C3263" s="3"/>
      <c r="D3263" s="3"/>
      <c r="E3263" s="4"/>
      <c r="F3263" s="3"/>
      <c r="G3263" s="3"/>
      <c r="H3263" s="3"/>
      <c r="I3263" s="3"/>
      <c r="J3263" s="3"/>
      <c r="K3263" s="3"/>
      <c r="L3263" s="5"/>
      <c r="M3263" s="4"/>
      <c r="N3263" s="5"/>
      <c r="O3263" s="5"/>
      <c r="P3263" s="4"/>
      <c r="Q3263" s="6"/>
      <c r="R3263" s="7"/>
      <c r="S3263" s="6"/>
      <c r="T3263" s="5"/>
      <c r="U3263" s="5"/>
      <c r="V3263" s="5"/>
      <c r="W3263" s="4"/>
    </row>
    <row r="3264" spans="1:23" x14ac:dyDescent="0.25">
      <c r="A3264" s="3"/>
      <c r="B3264" s="3"/>
      <c r="C3264" s="3"/>
      <c r="D3264" s="3"/>
      <c r="E3264" s="4"/>
      <c r="F3264" s="3"/>
      <c r="G3264" s="3"/>
      <c r="H3264" s="3"/>
      <c r="I3264" s="3"/>
      <c r="J3264" s="3"/>
      <c r="K3264" s="3"/>
      <c r="L3264" s="5"/>
      <c r="M3264" s="4"/>
      <c r="N3264" s="5"/>
      <c r="O3264" s="5"/>
      <c r="P3264" s="4"/>
      <c r="Q3264" s="6"/>
      <c r="R3264" s="7"/>
      <c r="S3264" s="6"/>
      <c r="T3264" s="5"/>
      <c r="U3264" s="5"/>
      <c r="V3264" s="5"/>
      <c r="W3264" s="4"/>
    </row>
    <row r="3265" spans="1:23" x14ac:dyDescent="0.25">
      <c r="A3265" s="3"/>
      <c r="B3265" s="3"/>
      <c r="C3265" s="3"/>
      <c r="D3265" s="3"/>
      <c r="E3265" s="4"/>
      <c r="F3265" s="3"/>
      <c r="G3265" s="3"/>
      <c r="H3265" s="3"/>
      <c r="I3265" s="3"/>
      <c r="J3265" s="3"/>
      <c r="K3265" s="3"/>
      <c r="L3265" s="5"/>
      <c r="M3265" s="4"/>
      <c r="N3265" s="5"/>
      <c r="O3265" s="5"/>
      <c r="P3265" s="4"/>
      <c r="Q3265" s="6"/>
      <c r="R3265" s="7"/>
      <c r="S3265" s="6"/>
      <c r="T3265" s="5"/>
      <c r="U3265" s="5"/>
      <c r="V3265" s="5"/>
      <c r="W3265" s="4"/>
    </row>
    <row r="3266" spans="1:23" x14ac:dyDescent="0.25">
      <c r="A3266" s="3"/>
      <c r="B3266" s="3"/>
      <c r="C3266" s="3"/>
      <c r="D3266" s="3"/>
      <c r="E3266" s="4"/>
      <c r="F3266" s="3"/>
      <c r="G3266" s="3"/>
      <c r="H3266" s="3"/>
      <c r="I3266" s="3"/>
      <c r="J3266" s="3"/>
      <c r="K3266" s="3"/>
      <c r="L3266" s="5"/>
      <c r="M3266" s="4"/>
      <c r="N3266" s="5"/>
      <c r="O3266" s="5"/>
      <c r="P3266" s="4"/>
      <c r="Q3266" s="6"/>
      <c r="R3266" s="7"/>
      <c r="S3266" s="6"/>
      <c r="T3266" s="5"/>
      <c r="U3266" s="5"/>
      <c r="V3266" s="5"/>
      <c r="W3266" s="4"/>
    </row>
    <row r="3267" spans="1:23" x14ac:dyDescent="0.25">
      <c r="A3267" s="3"/>
      <c r="B3267" s="3"/>
      <c r="C3267" s="3"/>
      <c r="D3267" s="3"/>
      <c r="E3267" s="4"/>
      <c r="F3267" s="3"/>
      <c r="G3267" s="3"/>
      <c r="H3267" s="3"/>
      <c r="I3267" s="3"/>
      <c r="J3267" s="3"/>
      <c r="K3267" s="3"/>
      <c r="L3267" s="5"/>
      <c r="M3267" s="4"/>
      <c r="N3267" s="5"/>
      <c r="O3267" s="5"/>
      <c r="P3267" s="4"/>
      <c r="Q3267" s="6"/>
      <c r="R3267" s="7"/>
      <c r="S3267" s="6"/>
      <c r="T3267" s="5"/>
      <c r="U3267" s="5"/>
      <c r="V3267" s="5"/>
      <c r="W3267" s="4"/>
    </row>
    <row r="3268" spans="1:23" x14ac:dyDescent="0.25">
      <c r="A3268" s="3"/>
      <c r="B3268" s="3"/>
      <c r="C3268" s="3"/>
      <c r="D3268" s="3"/>
      <c r="E3268" s="4"/>
      <c r="F3268" s="3"/>
      <c r="G3268" s="3"/>
      <c r="H3268" s="3"/>
      <c r="I3268" s="3"/>
      <c r="J3268" s="3"/>
      <c r="K3268" s="3"/>
      <c r="L3268" s="5"/>
      <c r="M3268" s="4"/>
      <c r="N3268" s="5"/>
      <c r="O3268" s="5"/>
      <c r="P3268" s="4"/>
      <c r="Q3268" s="6"/>
      <c r="R3268" s="7"/>
      <c r="S3268" s="6"/>
      <c r="T3268" s="5"/>
      <c r="U3268" s="5"/>
      <c r="V3268" s="5"/>
      <c r="W3268" s="4"/>
    </row>
    <row r="3269" spans="1:23" x14ac:dyDescent="0.25">
      <c r="A3269" s="3"/>
      <c r="B3269" s="3"/>
      <c r="C3269" s="3"/>
      <c r="D3269" s="3"/>
      <c r="E3269" s="4"/>
      <c r="F3269" s="3"/>
      <c r="G3269" s="3"/>
      <c r="H3269" s="3"/>
      <c r="I3269" s="3"/>
      <c r="J3269" s="3"/>
      <c r="K3269" s="3"/>
      <c r="L3269" s="5"/>
      <c r="M3269" s="4"/>
      <c r="N3269" s="5"/>
      <c r="O3269" s="5"/>
      <c r="P3269" s="4"/>
      <c r="Q3269" s="6"/>
      <c r="R3269" s="7"/>
      <c r="S3269" s="6"/>
      <c r="T3269" s="5"/>
      <c r="U3269" s="5"/>
      <c r="V3269" s="5"/>
      <c r="W3269" s="4"/>
    </row>
    <row r="3270" spans="1:23" x14ac:dyDescent="0.25">
      <c r="A3270" s="3"/>
      <c r="B3270" s="3"/>
      <c r="C3270" s="3"/>
      <c r="D3270" s="3"/>
      <c r="E3270" s="4"/>
      <c r="F3270" s="3"/>
      <c r="G3270" s="3"/>
      <c r="H3270" s="3"/>
      <c r="I3270" s="3"/>
      <c r="J3270" s="3"/>
      <c r="K3270" s="3"/>
      <c r="L3270" s="5"/>
      <c r="M3270" s="4"/>
      <c r="N3270" s="5"/>
      <c r="O3270" s="5"/>
      <c r="P3270" s="4"/>
      <c r="Q3270" s="6"/>
      <c r="R3270" s="7"/>
      <c r="S3270" s="6"/>
      <c r="T3270" s="5"/>
      <c r="U3270" s="5"/>
      <c r="V3270" s="5"/>
      <c r="W3270" s="4"/>
    </row>
    <row r="3271" spans="1:23" x14ac:dyDescent="0.25">
      <c r="A3271" s="3"/>
      <c r="B3271" s="3"/>
      <c r="C3271" s="3"/>
      <c r="D3271" s="3"/>
      <c r="E3271" s="4"/>
      <c r="F3271" s="3"/>
      <c r="G3271" s="3"/>
      <c r="H3271" s="3"/>
      <c r="I3271" s="3"/>
      <c r="J3271" s="3"/>
      <c r="K3271" s="3"/>
      <c r="L3271" s="5"/>
      <c r="M3271" s="4"/>
      <c r="N3271" s="5"/>
      <c r="O3271" s="5"/>
      <c r="P3271" s="4"/>
      <c r="Q3271" s="6"/>
      <c r="R3271" s="7"/>
      <c r="S3271" s="6"/>
      <c r="T3271" s="5"/>
      <c r="U3271" s="5"/>
      <c r="V3271" s="5"/>
      <c r="W3271" s="4"/>
    </row>
    <row r="3272" spans="1:23" x14ac:dyDescent="0.25">
      <c r="A3272" s="3"/>
      <c r="B3272" s="3"/>
      <c r="C3272" s="3"/>
      <c r="D3272" s="3"/>
      <c r="E3272" s="4"/>
      <c r="F3272" s="3"/>
      <c r="G3272" s="3"/>
      <c r="H3272" s="3"/>
      <c r="I3272" s="3"/>
      <c r="J3272" s="3"/>
      <c r="K3272" s="3"/>
      <c r="L3272" s="5"/>
      <c r="M3272" s="4"/>
      <c r="N3272" s="5"/>
      <c r="O3272" s="5"/>
      <c r="P3272" s="4"/>
      <c r="Q3272" s="6"/>
      <c r="R3272" s="7"/>
      <c r="S3272" s="6"/>
      <c r="T3272" s="5"/>
      <c r="U3272" s="5"/>
      <c r="V3272" s="5"/>
      <c r="W3272" s="4"/>
    </row>
    <row r="3273" spans="1:23" x14ac:dyDescent="0.25">
      <c r="A3273" s="3"/>
      <c r="B3273" s="3"/>
      <c r="C3273" s="3"/>
      <c r="D3273" s="3"/>
      <c r="E3273" s="4"/>
      <c r="F3273" s="3"/>
      <c r="G3273" s="3"/>
      <c r="H3273" s="3"/>
      <c r="I3273" s="3"/>
      <c r="J3273" s="3"/>
      <c r="K3273" s="3"/>
      <c r="L3273" s="5"/>
      <c r="M3273" s="4"/>
      <c r="N3273" s="5"/>
      <c r="O3273" s="5"/>
      <c r="P3273" s="4"/>
      <c r="Q3273" s="6"/>
      <c r="R3273" s="7"/>
      <c r="S3273" s="6"/>
      <c r="T3273" s="5"/>
      <c r="U3273" s="5"/>
      <c r="V3273" s="5"/>
      <c r="W3273" s="4"/>
    </row>
    <row r="3274" spans="1:23" x14ac:dyDescent="0.25">
      <c r="A3274" s="3"/>
      <c r="B3274" s="3"/>
      <c r="C3274" s="3"/>
      <c r="D3274" s="3"/>
      <c r="E3274" s="4"/>
      <c r="F3274" s="3"/>
      <c r="G3274" s="3"/>
      <c r="H3274" s="3"/>
      <c r="I3274" s="3"/>
      <c r="J3274" s="3"/>
      <c r="K3274" s="3"/>
      <c r="L3274" s="5"/>
      <c r="M3274" s="4"/>
      <c r="N3274" s="5"/>
      <c r="O3274" s="5"/>
      <c r="P3274" s="4"/>
      <c r="Q3274" s="6"/>
      <c r="R3274" s="7"/>
      <c r="S3274" s="6"/>
      <c r="T3274" s="5"/>
      <c r="U3274" s="5"/>
      <c r="V3274" s="5"/>
      <c r="W3274" s="4"/>
    </row>
    <row r="3275" spans="1:23" x14ac:dyDescent="0.25">
      <c r="A3275" s="3"/>
      <c r="B3275" s="3"/>
      <c r="C3275" s="3"/>
      <c r="D3275" s="3"/>
      <c r="E3275" s="4"/>
      <c r="F3275" s="3"/>
      <c r="G3275" s="3"/>
      <c r="H3275" s="3"/>
      <c r="I3275" s="3"/>
      <c r="J3275" s="3"/>
      <c r="K3275" s="3"/>
      <c r="L3275" s="5"/>
      <c r="M3275" s="4"/>
      <c r="N3275" s="5"/>
      <c r="O3275" s="5"/>
      <c r="P3275" s="4"/>
      <c r="Q3275" s="6"/>
      <c r="R3275" s="7"/>
      <c r="S3275" s="6"/>
      <c r="T3275" s="5"/>
      <c r="U3275" s="5"/>
      <c r="V3275" s="5"/>
      <c r="W3275" s="4"/>
    </row>
    <row r="3276" spans="1:23" x14ac:dyDescent="0.25">
      <c r="A3276" s="3"/>
      <c r="B3276" s="3"/>
      <c r="C3276" s="3"/>
      <c r="D3276" s="3"/>
      <c r="E3276" s="4"/>
      <c r="F3276" s="3"/>
      <c r="G3276" s="3"/>
      <c r="H3276" s="3"/>
      <c r="I3276" s="3"/>
      <c r="J3276" s="3"/>
      <c r="K3276" s="3"/>
      <c r="L3276" s="5"/>
      <c r="M3276" s="4"/>
      <c r="N3276" s="5"/>
      <c r="O3276" s="5"/>
      <c r="P3276" s="4"/>
      <c r="Q3276" s="6"/>
      <c r="R3276" s="7"/>
      <c r="S3276" s="6"/>
      <c r="T3276" s="5"/>
      <c r="U3276" s="5"/>
      <c r="V3276" s="5"/>
      <c r="W3276" s="4"/>
    </row>
    <row r="3277" spans="1:23" x14ac:dyDescent="0.25">
      <c r="A3277" s="3"/>
      <c r="B3277" s="3"/>
      <c r="C3277" s="3"/>
      <c r="D3277" s="3"/>
      <c r="E3277" s="4"/>
      <c r="F3277" s="3"/>
      <c r="G3277" s="3"/>
      <c r="H3277" s="3"/>
      <c r="I3277" s="3"/>
      <c r="J3277" s="3"/>
      <c r="K3277" s="3"/>
      <c r="L3277" s="5"/>
      <c r="M3277" s="4"/>
      <c r="N3277" s="5"/>
      <c r="O3277" s="5"/>
      <c r="P3277" s="4"/>
      <c r="Q3277" s="6"/>
      <c r="R3277" s="7"/>
      <c r="S3277" s="6"/>
      <c r="T3277" s="5"/>
      <c r="U3277" s="5"/>
      <c r="V3277" s="5"/>
      <c r="W3277" s="4"/>
    </row>
    <row r="3278" spans="1:23" x14ac:dyDescent="0.25">
      <c r="A3278" s="3"/>
      <c r="B3278" s="3"/>
      <c r="C3278" s="3"/>
      <c r="D3278" s="3"/>
      <c r="E3278" s="4"/>
      <c r="F3278" s="3"/>
      <c r="G3278" s="3"/>
      <c r="H3278" s="3"/>
      <c r="I3278" s="3"/>
      <c r="J3278" s="3"/>
      <c r="K3278" s="3"/>
      <c r="L3278" s="5"/>
      <c r="M3278" s="4"/>
      <c r="N3278" s="5"/>
      <c r="O3278" s="5"/>
      <c r="P3278" s="4"/>
      <c r="Q3278" s="6"/>
      <c r="R3278" s="7"/>
      <c r="S3278" s="6"/>
      <c r="T3278" s="5"/>
      <c r="U3278" s="5"/>
      <c r="V3278" s="5"/>
      <c r="W3278" s="4"/>
    </row>
    <row r="3279" spans="1:23" x14ac:dyDescent="0.25">
      <c r="A3279" s="3"/>
      <c r="B3279" s="3"/>
      <c r="C3279" s="3"/>
      <c r="D3279" s="3"/>
      <c r="E3279" s="4"/>
      <c r="F3279" s="3"/>
      <c r="G3279" s="3"/>
      <c r="H3279" s="3"/>
      <c r="I3279" s="3"/>
      <c r="J3279" s="3"/>
      <c r="K3279" s="3"/>
      <c r="L3279" s="5"/>
      <c r="M3279" s="4"/>
      <c r="N3279" s="5"/>
      <c r="O3279" s="5"/>
      <c r="P3279" s="4"/>
      <c r="Q3279" s="6"/>
      <c r="R3279" s="7"/>
      <c r="S3279" s="6"/>
      <c r="T3279" s="5"/>
      <c r="U3279" s="5"/>
      <c r="V3279" s="5"/>
      <c r="W3279" s="4"/>
    </row>
    <row r="3280" spans="1:23" x14ac:dyDescent="0.25">
      <c r="A3280" s="3"/>
      <c r="B3280" s="3"/>
      <c r="C3280" s="3"/>
      <c r="D3280" s="3"/>
      <c r="E3280" s="4"/>
      <c r="F3280" s="3"/>
      <c r="G3280" s="3"/>
      <c r="H3280" s="3"/>
      <c r="I3280" s="3"/>
      <c r="J3280" s="3"/>
      <c r="K3280" s="3"/>
      <c r="L3280" s="5"/>
      <c r="M3280" s="4"/>
      <c r="N3280" s="5"/>
      <c r="O3280" s="5"/>
      <c r="P3280" s="4"/>
      <c r="Q3280" s="6"/>
      <c r="R3280" s="7"/>
      <c r="S3280" s="6"/>
      <c r="T3280" s="5"/>
      <c r="U3280" s="5"/>
      <c r="V3280" s="5"/>
      <c r="W3280" s="4"/>
    </row>
    <row r="3281" spans="1:23" x14ac:dyDescent="0.25">
      <c r="A3281" s="3"/>
      <c r="B3281" s="3"/>
      <c r="C3281" s="3"/>
      <c r="D3281" s="3"/>
      <c r="E3281" s="4"/>
      <c r="F3281" s="3"/>
      <c r="G3281" s="3"/>
      <c r="H3281" s="3"/>
      <c r="I3281" s="3"/>
      <c r="J3281" s="3"/>
      <c r="K3281" s="3"/>
      <c r="L3281" s="5"/>
      <c r="M3281" s="4"/>
      <c r="N3281" s="5"/>
      <c r="O3281" s="5"/>
      <c r="P3281" s="4"/>
      <c r="Q3281" s="6"/>
      <c r="R3281" s="7"/>
      <c r="S3281" s="6"/>
      <c r="T3281" s="5"/>
      <c r="U3281" s="5"/>
      <c r="V3281" s="5"/>
      <c r="W3281" s="4"/>
    </row>
    <row r="3282" spans="1:23" x14ac:dyDescent="0.25">
      <c r="A3282" s="3"/>
      <c r="B3282" s="3"/>
      <c r="C3282" s="3"/>
      <c r="D3282" s="3"/>
      <c r="E3282" s="4"/>
      <c r="F3282" s="3"/>
      <c r="G3282" s="3"/>
      <c r="H3282" s="3"/>
      <c r="I3282" s="3"/>
      <c r="J3282" s="3"/>
      <c r="K3282" s="3"/>
      <c r="L3282" s="5"/>
      <c r="M3282" s="4"/>
      <c r="N3282" s="5"/>
      <c r="O3282" s="5"/>
      <c r="P3282" s="4"/>
      <c r="Q3282" s="6"/>
      <c r="R3282" s="7"/>
      <c r="S3282" s="6"/>
      <c r="T3282" s="5"/>
      <c r="U3282" s="5"/>
      <c r="V3282" s="5"/>
      <c r="W3282" s="4"/>
    </row>
    <row r="3283" spans="1:23" x14ac:dyDescent="0.25">
      <c r="A3283" s="3"/>
      <c r="B3283" s="3"/>
      <c r="C3283" s="3"/>
      <c r="D3283" s="3"/>
      <c r="E3283" s="4"/>
      <c r="F3283" s="3"/>
      <c r="G3283" s="3"/>
      <c r="H3283" s="3"/>
      <c r="I3283" s="3"/>
      <c r="J3283" s="3"/>
      <c r="K3283" s="3"/>
      <c r="L3283" s="5"/>
      <c r="M3283" s="4"/>
      <c r="N3283" s="5"/>
      <c r="O3283" s="5"/>
      <c r="P3283" s="4"/>
      <c r="Q3283" s="6"/>
      <c r="R3283" s="7"/>
      <c r="S3283" s="6"/>
      <c r="T3283" s="5"/>
      <c r="U3283" s="5"/>
      <c r="V3283" s="5"/>
      <c r="W3283" s="4"/>
    </row>
    <row r="3284" spans="1:23" x14ac:dyDescent="0.25">
      <c r="A3284" s="3"/>
      <c r="B3284" s="3"/>
      <c r="C3284" s="3"/>
      <c r="D3284" s="3"/>
      <c r="E3284" s="4"/>
      <c r="F3284" s="3"/>
      <c r="G3284" s="3"/>
      <c r="H3284" s="3"/>
      <c r="I3284" s="3"/>
      <c r="J3284" s="3"/>
      <c r="K3284" s="3"/>
      <c r="L3284" s="5"/>
      <c r="M3284" s="4"/>
      <c r="N3284" s="5"/>
      <c r="O3284" s="5"/>
      <c r="P3284" s="4"/>
      <c r="Q3284" s="6"/>
      <c r="R3284" s="7"/>
      <c r="S3284" s="6"/>
      <c r="T3284" s="5"/>
      <c r="U3284" s="5"/>
      <c r="V3284" s="5"/>
      <c r="W3284" s="4"/>
    </row>
    <row r="3285" spans="1:23" x14ac:dyDescent="0.25">
      <c r="A3285" s="3"/>
      <c r="B3285" s="3"/>
      <c r="C3285" s="3"/>
      <c r="D3285" s="3"/>
      <c r="E3285" s="4"/>
      <c r="F3285" s="3"/>
      <c r="G3285" s="3"/>
      <c r="H3285" s="3"/>
      <c r="I3285" s="3"/>
      <c r="J3285" s="3"/>
      <c r="K3285" s="3"/>
      <c r="L3285" s="5"/>
      <c r="M3285" s="4"/>
      <c r="N3285" s="5"/>
      <c r="O3285" s="5"/>
      <c r="P3285" s="4"/>
      <c r="Q3285" s="6"/>
      <c r="R3285" s="7"/>
      <c r="S3285" s="6"/>
      <c r="T3285" s="5"/>
      <c r="U3285" s="5"/>
      <c r="V3285" s="5"/>
      <c r="W3285" s="4"/>
    </row>
    <row r="3286" spans="1:23" x14ac:dyDescent="0.25">
      <c r="A3286" s="3"/>
      <c r="B3286" s="3"/>
      <c r="C3286" s="3"/>
      <c r="D3286" s="3"/>
      <c r="E3286" s="4"/>
      <c r="F3286" s="3"/>
      <c r="G3286" s="3"/>
      <c r="H3286" s="3"/>
      <c r="I3286" s="3"/>
      <c r="J3286" s="3"/>
      <c r="K3286" s="3"/>
      <c r="L3286" s="5"/>
      <c r="M3286" s="4"/>
      <c r="N3286" s="5"/>
      <c r="O3286" s="5"/>
      <c r="P3286" s="4"/>
      <c r="Q3286" s="6"/>
      <c r="R3286" s="7"/>
      <c r="S3286" s="6"/>
      <c r="T3286" s="5"/>
      <c r="U3286" s="5"/>
      <c r="V3286" s="5"/>
      <c r="W3286" s="4"/>
    </row>
    <row r="3287" spans="1:23" x14ac:dyDescent="0.25">
      <c r="A3287" s="3"/>
      <c r="B3287" s="3"/>
      <c r="C3287" s="3"/>
      <c r="D3287" s="3"/>
      <c r="E3287" s="4"/>
      <c r="F3287" s="3"/>
      <c r="G3287" s="3"/>
      <c r="H3287" s="3"/>
      <c r="I3287" s="3"/>
      <c r="J3287" s="3"/>
      <c r="K3287" s="3"/>
      <c r="L3287" s="5"/>
      <c r="M3287" s="4"/>
      <c r="N3287" s="5"/>
      <c r="O3287" s="5"/>
      <c r="P3287" s="4"/>
      <c r="Q3287" s="6"/>
      <c r="R3287" s="7"/>
      <c r="S3287" s="6"/>
      <c r="T3287" s="5"/>
      <c r="U3287" s="5"/>
      <c r="V3287" s="5"/>
      <c r="W3287" s="4"/>
    </row>
    <row r="3288" spans="1:23" x14ac:dyDescent="0.25">
      <c r="A3288" s="3"/>
      <c r="B3288" s="3"/>
      <c r="C3288" s="3"/>
      <c r="D3288" s="3"/>
      <c r="E3288" s="4"/>
      <c r="F3288" s="3"/>
      <c r="G3288" s="3"/>
      <c r="H3288" s="3"/>
      <c r="I3288" s="3"/>
      <c r="J3288" s="3"/>
      <c r="K3288" s="3"/>
      <c r="L3288" s="5"/>
      <c r="M3288" s="4"/>
      <c r="N3288" s="5"/>
      <c r="O3288" s="5"/>
      <c r="P3288" s="4"/>
      <c r="Q3288" s="6"/>
      <c r="R3288" s="7"/>
      <c r="S3288" s="6"/>
      <c r="T3288" s="5"/>
      <c r="U3288" s="5"/>
      <c r="V3288" s="5"/>
      <c r="W3288" s="4"/>
    </row>
    <row r="3289" spans="1:23" x14ac:dyDescent="0.25">
      <c r="A3289" s="3"/>
      <c r="B3289" s="3"/>
      <c r="C3289" s="3"/>
      <c r="D3289" s="3"/>
      <c r="E3289" s="4"/>
      <c r="F3289" s="3"/>
      <c r="G3289" s="3"/>
      <c r="H3289" s="3"/>
      <c r="I3289" s="3"/>
      <c r="J3289" s="3"/>
      <c r="K3289" s="3"/>
      <c r="L3289" s="5"/>
      <c r="M3289" s="4"/>
      <c r="N3289" s="5"/>
      <c r="O3289" s="5"/>
      <c r="P3289" s="4"/>
      <c r="Q3289" s="6"/>
      <c r="R3289" s="7"/>
      <c r="S3289" s="6"/>
      <c r="T3289" s="5"/>
      <c r="U3289" s="5"/>
      <c r="V3289" s="5"/>
      <c r="W3289" s="4"/>
    </row>
    <row r="3290" spans="1:23" x14ac:dyDescent="0.25">
      <c r="A3290" s="3"/>
      <c r="B3290" s="3"/>
      <c r="C3290" s="3"/>
      <c r="D3290" s="3"/>
      <c r="E3290" s="4"/>
      <c r="F3290" s="3"/>
      <c r="G3290" s="3"/>
      <c r="H3290" s="3"/>
      <c r="I3290" s="3"/>
      <c r="J3290" s="3"/>
      <c r="K3290" s="3"/>
      <c r="L3290" s="5"/>
      <c r="M3290" s="4"/>
      <c r="N3290" s="5"/>
      <c r="O3290" s="5"/>
      <c r="P3290" s="4"/>
      <c r="Q3290" s="6"/>
      <c r="R3290" s="7"/>
      <c r="S3290" s="6"/>
      <c r="T3290" s="5"/>
      <c r="U3290" s="5"/>
      <c r="V3290" s="5"/>
      <c r="W3290" s="4"/>
    </row>
    <row r="3291" spans="1:23" x14ac:dyDescent="0.25">
      <c r="A3291" s="3"/>
      <c r="B3291" s="3"/>
      <c r="C3291" s="3"/>
      <c r="D3291" s="3"/>
      <c r="E3291" s="4"/>
      <c r="F3291" s="3"/>
      <c r="G3291" s="3"/>
      <c r="H3291" s="3"/>
      <c r="I3291" s="3"/>
      <c r="J3291" s="3"/>
      <c r="K3291" s="3"/>
      <c r="L3291" s="5"/>
      <c r="M3291" s="4"/>
      <c r="N3291" s="5"/>
      <c r="O3291" s="5"/>
      <c r="P3291" s="4"/>
      <c r="Q3291" s="6"/>
      <c r="R3291" s="7"/>
      <c r="S3291" s="6"/>
      <c r="T3291" s="5"/>
      <c r="U3291" s="5"/>
      <c r="V3291" s="5"/>
      <c r="W3291" s="4"/>
    </row>
    <row r="3292" spans="1:23" x14ac:dyDescent="0.25">
      <c r="A3292" s="3"/>
      <c r="B3292" s="3"/>
      <c r="C3292" s="3"/>
      <c r="D3292" s="3"/>
      <c r="E3292" s="4"/>
      <c r="F3292" s="3"/>
      <c r="G3292" s="3"/>
      <c r="H3292" s="3"/>
      <c r="I3292" s="3"/>
      <c r="J3292" s="3"/>
      <c r="K3292" s="3"/>
      <c r="L3292" s="5"/>
      <c r="M3292" s="4"/>
      <c r="N3292" s="5"/>
      <c r="O3292" s="5"/>
      <c r="P3292" s="4"/>
      <c r="Q3292" s="6"/>
      <c r="R3292" s="7"/>
      <c r="S3292" s="6"/>
      <c r="T3292" s="5"/>
      <c r="U3292" s="5"/>
      <c r="V3292" s="5"/>
      <c r="W3292" s="4"/>
    </row>
    <row r="3293" spans="1:23" x14ac:dyDescent="0.25">
      <c r="A3293" s="3"/>
      <c r="B3293" s="3"/>
      <c r="C3293" s="3"/>
      <c r="D3293" s="3"/>
      <c r="E3293" s="4"/>
      <c r="F3293" s="3"/>
      <c r="G3293" s="3"/>
      <c r="H3293" s="3"/>
      <c r="I3293" s="3"/>
      <c r="J3293" s="3"/>
      <c r="K3293" s="3"/>
      <c r="L3293" s="5"/>
      <c r="M3293" s="4"/>
      <c r="N3293" s="5"/>
      <c r="O3293" s="5"/>
      <c r="P3293" s="4"/>
      <c r="Q3293" s="6"/>
      <c r="R3293" s="7"/>
      <c r="S3293" s="6"/>
      <c r="T3293" s="5"/>
      <c r="U3293" s="5"/>
      <c r="V3293" s="5"/>
      <c r="W3293" s="4"/>
    </row>
    <row r="3294" spans="1:23" x14ac:dyDescent="0.25">
      <c r="A3294" s="3"/>
      <c r="B3294" s="3"/>
      <c r="C3294" s="3"/>
      <c r="D3294" s="3"/>
      <c r="E3294" s="4"/>
      <c r="F3294" s="3"/>
      <c r="G3294" s="3"/>
      <c r="H3294" s="3"/>
      <c r="I3294" s="3"/>
      <c r="J3294" s="3"/>
      <c r="K3294" s="3"/>
      <c r="L3294" s="5"/>
      <c r="M3294" s="4"/>
      <c r="N3294" s="5"/>
      <c r="O3294" s="5"/>
      <c r="P3294" s="4"/>
      <c r="Q3294" s="6"/>
      <c r="R3294" s="7"/>
      <c r="S3294" s="6"/>
      <c r="T3294" s="5"/>
      <c r="U3294" s="5"/>
      <c r="V3294" s="5"/>
      <c r="W3294" s="4"/>
    </row>
    <row r="3295" spans="1:23" x14ac:dyDescent="0.25">
      <c r="A3295" s="3"/>
      <c r="B3295" s="3"/>
      <c r="C3295" s="3"/>
      <c r="D3295" s="3"/>
      <c r="E3295" s="4"/>
      <c r="F3295" s="3"/>
      <c r="G3295" s="3"/>
      <c r="H3295" s="3"/>
      <c r="I3295" s="3"/>
      <c r="J3295" s="3"/>
      <c r="K3295" s="3"/>
      <c r="L3295" s="5"/>
      <c r="M3295" s="4"/>
      <c r="N3295" s="5"/>
      <c r="O3295" s="5"/>
      <c r="P3295" s="4"/>
      <c r="Q3295" s="6"/>
      <c r="R3295" s="7"/>
      <c r="S3295" s="6"/>
      <c r="T3295" s="5"/>
      <c r="U3295" s="5"/>
      <c r="V3295" s="5"/>
      <c r="W3295" s="4"/>
    </row>
    <row r="3296" spans="1:23" x14ac:dyDescent="0.25">
      <c r="A3296" s="3"/>
      <c r="B3296" s="3"/>
      <c r="C3296" s="3"/>
      <c r="D3296" s="3"/>
      <c r="E3296" s="4"/>
      <c r="F3296" s="3"/>
      <c r="G3296" s="3"/>
      <c r="H3296" s="3"/>
      <c r="I3296" s="3"/>
      <c r="J3296" s="3"/>
      <c r="K3296" s="3"/>
      <c r="L3296" s="5"/>
      <c r="M3296" s="4"/>
      <c r="N3296" s="5"/>
      <c r="O3296" s="5"/>
      <c r="P3296" s="4"/>
      <c r="Q3296" s="6"/>
      <c r="R3296" s="7"/>
      <c r="S3296" s="6"/>
      <c r="T3296" s="5"/>
      <c r="U3296" s="5"/>
      <c r="V3296" s="5"/>
      <c r="W3296" s="4"/>
    </row>
    <row r="3297" spans="1:23" x14ac:dyDescent="0.25">
      <c r="A3297" s="3"/>
      <c r="B3297" s="3"/>
      <c r="C3297" s="3"/>
      <c r="D3297" s="3"/>
      <c r="E3297" s="4"/>
      <c r="F3297" s="3"/>
      <c r="G3297" s="3"/>
      <c r="H3297" s="3"/>
      <c r="I3297" s="3"/>
      <c r="J3297" s="3"/>
      <c r="K3297" s="3"/>
      <c r="L3297" s="5"/>
      <c r="M3297" s="4"/>
      <c r="N3297" s="5"/>
      <c r="O3297" s="5"/>
      <c r="P3297" s="4"/>
      <c r="Q3297" s="6"/>
      <c r="R3297" s="7"/>
      <c r="S3297" s="6"/>
      <c r="T3297" s="5"/>
      <c r="U3297" s="5"/>
      <c r="V3297" s="5"/>
      <c r="W3297" s="4"/>
    </row>
    <row r="3298" spans="1:23" x14ac:dyDescent="0.25">
      <c r="A3298" s="3"/>
      <c r="B3298" s="3"/>
      <c r="C3298" s="3"/>
      <c r="D3298" s="3"/>
      <c r="E3298" s="4"/>
      <c r="F3298" s="3"/>
      <c r="G3298" s="3"/>
      <c r="H3298" s="3"/>
      <c r="I3298" s="3"/>
      <c r="J3298" s="3"/>
      <c r="K3298" s="3"/>
      <c r="L3298" s="5"/>
      <c r="M3298" s="4"/>
      <c r="N3298" s="5"/>
      <c r="O3298" s="5"/>
      <c r="P3298" s="4"/>
      <c r="Q3298" s="6"/>
      <c r="R3298" s="7"/>
      <c r="S3298" s="6"/>
      <c r="T3298" s="5"/>
      <c r="U3298" s="5"/>
      <c r="V3298" s="5"/>
      <c r="W3298" s="4"/>
    </row>
    <row r="3299" spans="1:23" x14ac:dyDescent="0.25">
      <c r="A3299" s="3"/>
      <c r="B3299" s="3"/>
      <c r="C3299" s="3"/>
      <c r="D3299" s="3"/>
      <c r="E3299" s="4"/>
      <c r="F3299" s="3"/>
      <c r="G3299" s="3"/>
      <c r="H3299" s="3"/>
      <c r="I3299" s="3"/>
      <c r="J3299" s="3"/>
      <c r="K3299" s="3"/>
      <c r="L3299" s="5"/>
      <c r="M3299" s="4"/>
      <c r="N3299" s="5"/>
      <c r="O3299" s="5"/>
      <c r="P3299" s="4"/>
      <c r="Q3299" s="6"/>
      <c r="R3299" s="7"/>
      <c r="S3299" s="6"/>
      <c r="T3299" s="5"/>
      <c r="U3299" s="5"/>
      <c r="V3299" s="5"/>
      <c r="W3299" s="4"/>
    </row>
    <row r="3300" spans="1:23" x14ac:dyDescent="0.25">
      <c r="A3300" s="3"/>
      <c r="B3300" s="3"/>
      <c r="C3300" s="3"/>
      <c r="D3300" s="3"/>
      <c r="E3300" s="4"/>
      <c r="F3300" s="3"/>
      <c r="G3300" s="3"/>
      <c r="H3300" s="3"/>
      <c r="I3300" s="3"/>
      <c r="J3300" s="3"/>
      <c r="K3300" s="3"/>
      <c r="L3300" s="5"/>
      <c r="M3300" s="4"/>
      <c r="N3300" s="5"/>
      <c r="O3300" s="5"/>
      <c r="P3300" s="4"/>
      <c r="Q3300" s="6"/>
      <c r="R3300" s="7"/>
      <c r="S3300" s="6"/>
      <c r="T3300" s="5"/>
      <c r="U3300" s="5"/>
      <c r="V3300" s="5"/>
      <c r="W3300" s="4"/>
    </row>
    <row r="3301" spans="1:23" x14ac:dyDescent="0.25">
      <c r="A3301" s="3"/>
      <c r="B3301" s="3"/>
      <c r="C3301" s="3"/>
      <c r="D3301" s="3"/>
      <c r="E3301" s="4"/>
      <c r="F3301" s="3"/>
      <c r="G3301" s="3"/>
      <c r="H3301" s="3"/>
      <c r="I3301" s="3"/>
      <c r="J3301" s="3"/>
      <c r="K3301" s="3"/>
      <c r="L3301" s="5"/>
      <c r="M3301" s="4"/>
      <c r="N3301" s="5"/>
      <c r="O3301" s="5"/>
      <c r="P3301" s="4"/>
      <c r="Q3301" s="6"/>
      <c r="R3301" s="7"/>
      <c r="S3301" s="6"/>
      <c r="T3301" s="5"/>
      <c r="U3301" s="5"/>
      <c r="V3301" s="5"/>
      <c r="W3301" s="4"/>
    </row>
    <row r="3302" spans="1:23" x14ac:dyDescent="0.25">
      <c r="A3302" s="3"/>
      <c r="B3302" s="3"/>
      <c r="C3302" s="3"/>
      <c r="D3302" s="3"/>
      <c r="E3302" s="4"/>
      <c r="F3302" s="3"/>
      <c r="G3302" s="3"/>
      <c r="H3302" s="3"/>
      <c r="I3302" s="3"/>
      <c r="J3302" s="3"/>
      <c r="K3302" s="3"/>
      <c r="L3302" s="5"/>
      <c r="M3302" s="4"/>
      <c r="N3302" s="5"/>
      <c r="O3302" s="5"/>
      <c r="P3302" s="4"/>
      <c r="Q3302" s="6"/>
      <c r="R3302" s="7"/>
      <c r="S3302" s="6"/>
      <c r="T3302" s="5"/>
      <c r="U3302" s="5"/>
      <c r="V3302" s="5"/>
      <c r="W3302" s="4"/>
    </row>
    <row r="3303" spans="1:23" x14ac:dyDescent="0.25">
      <c r="A3303" s="3"/>
      <c r="B3303" s="3"/>
      <c r="C3303" s="3"/>
      <c r="D3303" s="3"/>
      <c r="E3303" s="4"/>
      <c r="F3303" s="3"/>
      <c r="G3303" s="3"/>
      <c r="H3303" s="3"/>
      <c r="I3303" s="3"/>
      <c r="J3303" s="3"/>
      <c r="K3303" s="3"/>
      <c r="L3303" s="5"/>
      <c r="M3303" s="4"/>
      <c r="N3303" s="5"/>
      <c r="O3303" s="5"/>
      <c r="P3303" s="4"/>
      <c r="Q3303" s="6"/>
      <c r="R3303" s="7"/>
      <c r="S3303" s="6"/>
      <c r="T3303" s="5"/>
      <c r="U3303" s="5"/>
      <c r="V3303" s="5"/>
      <c r="W3303" s="4"/>
    </row>
    <row r="3304" spans="1:23" x14ac:dyDescent="0.25">
      <c r="A3304" s="3"/>
      <c r="B3304" s="3"/>
      <c r="C3304" s="3"/>
      <c r="D3304" s="3"/>
      <c r="E3304" s="4"/>
      <c r="F3304" s="3"/>
      <c r="G3304" s="3"/>
      <c r="H3304" s="3"/>
      <c r="I3304" s="3"/>
      <c r="J3304" s="3"/>
      <c r="K3304" s="3"/>
      <c r="L3304" s="5"/>
      <c r="M3304" s="4"/>
      <c r="N3304" s="5"/>
      <c r="O3304" s="5"/>
      <c r="P3304" s="4"/>
      <c r="Q3304" s="6"/>
      <c r="R3304" s="7"/>
      <c r="S3304" s="6"/>
      <c r="T3304" s="5"/>
      <c r="U3304" s="5"/>
      <c r="V3304" s="5"/>
      <c r="W3304" s="4"/>
    </row>
    <row r="3305" spans="1:23" x14ac:dyDescent="0.25">
      <c r="A3305" s="3"/>
      <c r="B3305" s="3"/>
      <c r="C3305" s="3"/>
      <c r="D3305" s="3"/>
      <c r="E3305" s="4"/>
      <c r="F3305" s="3"/>
      <c r="G3305" s="3"/>
      <c r="H3305" s="3"/>
      <c r="I3305" s="3"/>
      <c r="J3305" s="3"/>
      <c r="K3305" s="3"/>
      <c r="L3305" s="5"/>
      <c r="M3305" s="4"/>
      <c r="N3305" s="5"/>
      <c r="O3305" s="5"/>
      <c r="P3305" s="4"/>
      <c r="Q3305" s="6"/>
      <c r="R3305" s="7"/>
      <c r="S3305" s="6"/>
      <c r="T3305" s="5"/>
      <c r="U3305" s="5"/>
      <c r="V3305" s="5"/>
      <c r="W3305" s="4"/>
    </row>
    <row r="3306" spans="1:23" x14ac:dyDescent="0.25">
      <c r="A3306" s="3"/>
      <c r="B3306" s="3"/>
      <c r="C3306" s="3"/>
      <c r="D3306" s="3"/>
      <c r="E3306" s="4"/>
      <c r="F3306" s="3"/>
      <c r="G3306" s="3"/>
      <c r="H3306" s="3"/>
      <c r="I3306" s="3"/>
      <c r="J3306" s="3"/>
      <c r="K3306" s="3"/>
      <c r="L3306" s="5"/>
      <c r="M3306" s="4"/>
      <c r="N3306" s="5"/>
      <c r="O3306" s="5"/>
      <c r="P3306" s="4"/>
      <c r="Q3306" s="6"/>
      <c r="R3306" s="7"/>
      <c r="S3306" s="6"/>
      <c r="T3306" s="5"/>
      <c r="U3306" s="5"/>
      <c r="V3306" s="5"/>
      <c r="W3306" s="4"/>
    </row>
    <row r="3307" spans="1:23" x14ac:dyDescent="0.25">
      <c r="A3307" s="3"/>
      <c r="B3307" s="3"/>
      <c r="C3307" s="3"/>
      <c r="D3307" s="3"/>
      <c r="E3307" s="4"/>
      <c r="F3307" s="3"/>
      <c r="G3307" s="3"/>
      <c r="H3307" s="3"/>
      <c r="I3307" s="3"/>
      <c r="J3307" s="3"/>
      <c r="K3307" s="3"/>
      <c r="L3307" s="5"/>
      <c r="M3307" s="4"/>
      <c r="N3307" s="5"/>
      <c r="O3307" s="5"/>
      <c r="P3307" s="4"/>
      <c r="Q3307" s="6"/>
      <c r="R3307" s="7"/>
      <c r="S3307" s="6"/>
      <c r="T3307" s="5"/>
      <c r="U3307" s="5"/>
      <c r="V3307" s="5"/>
      <c r="W3307" s="4"/>
    </row>
    <row r="3308" spans="1:23" x14ac:dyDescent="0.25">
      <c r="A3308" s="3"/>
      <c r="B3308" s="3"/>
      <c r="C3308" s="3"/>
      <c r="D3308" s="3"/>
      <c r="E3308" s="4"/>
      <c r="F3308" s="3"/>
      <c r="G3308" s="3"/>
      <c r="H3308" s="3"/>
      <c r="I3308" s="3"/>
      <c r="J3308" s="3"/>
      <c r="K3308" s="3"/>
      <c r="L3308" s="5"/>
      <c r="M3308" s="4"/>
      <c r="N3308" s="5"/>
      <c r="O3308" s="5"/>
      <c r="P3308" s="4"/>
      <c r="Q3308" s="6"/>
      <c r="R3308" s="7"/>
      <c r="S3308" s="6"/>
      <c r="T3308" s="5"/>
      <c r="U3308" s="5"/>
      <c r="V3308" s="5"/>
      <c r="W3308" s="4"/>
    </row>
    <row r="3309" spans="1:23" x14ac:dyDescent="0.25">
      <c r="A3309" s="3"/>
      <c r="B3309" s="3"/>
      <c r="C3309" s="3"/>
      <c r="D3309" s="3"/>
      <c r="E3309" s="4"/>
      <c r="F3309" s="3"/>
      <c r="G3309" s="3"/>
      <c r="H3309" s="3"/>
      <c r="I3309" s="3"/>
      <c r="J3309" s="3"/>
      <c r="K3309" s="3"/>
      <c r="L3309" s="5"/>
      <c r="M3309" s="4"/>
      <c r="N3309" s="5"/>
      <c r="O3309" s="5"/>
      <c r="P3309" s="4"/>
      <c r="Q3309" s="6"/>
      <c r="R3309" s="7"/>
      <c r="S3309" s="6"/>
      <c r="T3309" s="5"/>
      <c r="U3309" s="5"/>
      <c r="V3309" s="5"/>
      <c r="W3309" s="4"/>
    </row>
    <row r="3310" spans="1:23" x14ac:dyDescent="0.25">
      <c r="A3310" s="3"/>
      <c r="B3310" s="3"/>
      <c r="C3310" s="3"/>
      <c r="D3310" s="3"/>
      <c r="E3310" s="4"/>
      <c r="F3310" s="3"/>
      <c r="G3310" s="3"/>
      <c r="H3310" s="3"/>
      <c r="I3310" s="3"/>
      <c r="J3310" s="3"/>
      <c r="K3310" s="3"/>
      <c r="L3310" s="5"/>
      <c r="M3310" s="4"/>
      <c r="N3310" s="5"/>
      <c r="O3310" s="5"/>
      <c r="P3310" s="4"/>
      <c r="Q3310" s="6"/>
      <c r="R3310" s="7"/>
      <c r="S3310" s="6"/>
      <c r="T3310" s="5"/>
      <c r="U3310" s="5"/>
      <c r="V3310" s="5"/>
      <c r="W3310" s="4"/>
    </row>
    <row r="3311" spans="1:23" x14ac:dyDescent="0.25">
      <c r="A3311" s="3"/>
      <c r="B3311" s="3"/>
      <c r="C3311" s="3"/>
      <c r="D3311" s="3"/>
      <c r="E3311" s="4"/>
      <c r="F3311" s="3"/>
      <c r="G3311" s="3"/>
      <c r="H3311" s="3"/>
      <c r="I3311" s="3"/>
      <c r="J3311" s="3"/>
      <c r="K3311" s="3"/>
      <c r="L3311" s="5"/>
      <c r="M3311" s="4"/>
      <c r="N3311" s="5"/>
      <c r="O3311" s="5"/>
      <c r="P3311" s="4"/>
      <c r="Q3311" s="6"/>
      <c r="R3311" s="7"/>
      <c r="S3311" s="6"/>
      <c r="T3311" s="5"/>
      <c r="U3311" s="5"/>
      <c r="V3311" s="5"/>
      <c r="W3311" s="4"/>
    </row>
    <row r="3312" spans="1:23" x14ac:dyDescent="0.25">
      <c r="A3312" s="3"/>
      <c r="B3312" s="3"/>
      <c r="C3312" s="3"/>
      <c r="D3312" s="3"/>
      <c r="E3312" s="4"/>
      <c r="F3312" s="3"/>
      <c r="G3312" s="3"/>
      <c r="H3312" s="3"/>
      <c r="I3312" s="3"/>
      <c r="J3312" s="3"/>
      <c r="K3312" s="3"/>
      <c r="L3312" s="5"/>
      <c r="M3312" s="4"/>
      <c r="N3312" s="5"/>
      <c r="O3312" s="5"/>
      <c r="P3312" s="4"/>
      <c r="Q3312" s="6"/>
      <c r="R3312" s="7"/>
      <c r="S3312" s="6"/>
      <c r="T3312" s="5"/>
      <c r="U3312" s="5"/>
      <c r="V3312" s="5"/>
      <c r="W3312" s="4"/>
    </row>
    <row r="3313" spans="1:23" x14ac:dyDescent="0.25">
      <c r="A3313" s="3"/>
      <c r="B3313" s="3"/>
      <c r="C3313" s="3"/>
      <c r="D3313" s="3"/>
      <c r="E3313" s="4"/>
      <c r="F3313" s="3"/>
      <c r="G3313" s="3"/>
      <c r="H3313" s="3"/>
      <c r="I3313" s="3"/>
      <c r="J3313" s="3"/>
      <c r="K3313" s="3"/>
      <c r="L3313" s="5"/>
      <c r="M3313" s="4"/>
      <c r="N3313" s="5"/>
      <c r="O3313" s="5"/>
      <c r="P3313" s="4"/>
      <c r="Q3313" s="6"/>
      <c r="R3313" s="7"/>
      <c r="S3313" s="6"/>
      <c r="T3313" s="5"/>
      <c r="U3313" s="5"/>
      <c r="V3313" s="5"/>
      <c r="W3313" s="4"/>
    </row>
    <row r="3314" spans="1:23" x14ac:dyDescent="0.25">
      <c r="A3314" s="3"/>
      <c r="B3314" s="3"/>
      <c r="C3314" s="3"/>
      <c r="D3314" s="3"/>
      <c r="E3314" s="4"/>
      <c r="F3314" s="3"/>
      <c r="G3314" s="3"/>
      <c r="H3314" s="3"/>
      <c r="I3314" s="3"/>
      <c r="J3314" s="3"/>
      <c r="K3314" s="3"/>
      <c r="L3314" s="5"/>
      <c r="M3314" s="4"/>
      <c r="N3314" s="5"/>
      <c r="O3314" s="5"/>
      <c r="P3314" s="4"/>
      <c r="Q3314" s="6"/>
      <c r="R3314" s="7"/>
      <c r="S3314" s="6"/>
      <c r="T3314" s="5"/>
      <c r="U3314" s="5"/>
      <c r="V3314" s="5"/>
      <c r="W3314" s="4"/>
    </row>
    <row r="3315" spans="1:23" x14ac:dyDescent="0.25">
      <c r="A3315" s="3"/>
      <c r="B3315" s="3"/>
      <c r="C3315" s="3"/>
      <c r="D3315" s="3"/>
      <c r="E3315" s="4"/>
      <c r="F3315" s="3"/>
      <c r="G3315" s="3"/>
      <c r="H3315" s="3"/>
      <c r="I3315" s="3"/>
      <c r="J3315" s="3"/>
      <c r="K3315" s="3"/>
      <c r="L3315" s="5"/>
      <c r="M3315" s="4"/>
      <c r="N3315" s="5"/>
      <c r="O3315" s="5"/>
      <c r="P3315" s="4"/>
      <c r="Q3315" s="6"/>
      <c r="R3315" s="7"/>
      <c r="S3315" s="6"/>
      <c r="T3315" s="5"/>
      <c r="U3315" s="5"/>
      <c r="V3315" s="5"/>
      <c r="W3315" s="4"/>
    </row>
    <row r="3316" spans="1:23" x14ac:dyDescent="0.25">
      <c r="A3316" s="3"/>
      <c r="B3316" s="3"/>
      <c r="C3316" s="3"/>
      <c r="D3316" s="3"/>
      <c r="E3316" s="4"/>
      <c r="F3316" s="3"/>
      <c r="G3316" s="3"/>
      <c r="H3316" s="3"/>
      <c r="I3316" s="3"/>
      <c r="J3316" s="3"/>
      <c r="K3316" s="3"/>
      <c r="L3316" s="5"/>
      <c r="M3316" s="4"/>
      <c r="N3316" s="5"/>
      <c r="O3316" s="5"/>
      <c r="P3316" s="4"/>
      <c r="Q3316" s="6"/>
      <c r="R3316" s="7"/>
      <c r="S3316" s="6"/>
      <c r="T3316" s="5"/>
      <c r="U3316" s="5"/>
      <c r="V3316" s="5"/>
      <c r="W3316" s="4"/>
    </row>
    <row r="3317" spans="1:23" x14ac:dyDescent="0.25">
      <c r="A3317" s="3"/>
      <c r="B3317" s="3"/>
      <c r="C3317" s="3"/>
      <c r="D3317" s="3"/>
      <c r="E3317" s="4"/>
      <c r="F3317" s="3"/>
      <c r="G3317" s="3"/>
      <c r="H3317" s="3"/>
      <c r="I3317" s="3"/>
      <c r="J3317" s="3"/>
      <c r="K3317" s="3"/>
      <c r="L3317" s="5"/>
      <c r="M3317" s="4"/>
      <c r="N3317" s="5"/>
      <c r="O3317" s="5"/>
      <c r="P3317" s="4"/>
      <c r="Q3317" s="6"/>
      <c r="R3317" s="7"/>
      <c r="S3317" s="6"/>
      <c r="T3317" s="5"/>
      <c r="U3317" s="5"/>
      <c r="V3317" s="5"/>
      <c r="W3317" s="4"/>
    </row>
    <row r="3318" spans="1:23" x14ac:dyDescent="0.25">
      <c r="A3318" s="3"/>
      <c r="B3318" s="3"/>
      <c r="C3318" s="3"/>
      <c r="D3318" s="3"/>
      <c r="E3318" s="4"/>
      <c r="F3318" s="3"/>
      <c r="G3318" s="3"/>
      <c r="H3318" s="3"/>
      <c r="I3318" s="3"/>
      <c r="J3318" s="3"/>
      <c r="K3318" s="3"/>
      <c r="L3318" s="5"/>
      <c r="M3318" s="4"/>
      <c r="N3318" s="5"/>
      <c r="O3318" s="5"/>
      <c r="P3318" s="4"/>
      <c r="Q3318" s="6"/>
      <c r="R3318" s="7"/>
      <c r="S3318" s="6"/>
      <c r="T3318" s="5"/>
      <c r="U3318" s="5"/>
      <c r="V3318" s="5"/>
      <c r="W3318" s="4"/>
    </row>
    <row r="3319" spans="1:23" x14ac:dyDescent="0.25">
      <c r="A3319" s="3"/>
      <c r="B3319" s="3"/>
      <c r="C3319" s="3"/>
      <c r="D3319" s="3"/>
      <c r="E3319" s="4"/>
      <c r="F3319" s="3"/>
      <c r="G3319" s="3"/>
      <c r="H3319" s="3"/>
      <c r="I3319" s="3"/>
      <c r="J3319" s="3"/>
      <c r="K3319" s="3"/>
      <c r="L3319" s="5"/>
      <c r="M3319" s="4"/>
      <c r="N3319" s="5"/>
      <c r="O3319" s="5"/>
      <c r="P3319" s="4"/>
      <c r="Q3319" s="6"/>
      <c r="R3319" s="7"/>
      <c r="S3319" s="6"/>
      <c r="T3319" s="5"/>
      <c r="U3319" s="5"/>
      <c r="V3319" s="5"/>
      <c r="W3319" s="4"/>
    </row>
    <row r="3320" spans="1:23" x14ac:dyDescent="0.25">
      <c r="A3320" s="3"/>
      <c r="B3320" s="3"/>
      <c r="C3320" s="3"/>
      <c r="D3320" s="3"/>
      <c r="E3320" s="4"/>
      <c r="F3320" s="3"/>
      <c r="G3320" s="3"/>
      <c r="H3320" s="3"/>
      <c r="I3320" s="3"/>
      <c r="J3320" s="3"/>
      <c r="K3320" s="3"/>
      <c r="L3320" s="5"/>
      <c r="M3320" s="4"/>
      <c r="N3320" s="5"/>
      <c r="O3320" s="5"/>
      <c r="P3320" s="4"/>
      <c r="Q3320" s="6"/>
      <c r="R3320" s="7"/>
      <c r="S3320" s="6"/>
      <c r="T3320" s="5"/>
      <c r="U3320" s="5"/>
      <c r="V3320" s="5"/>
      <c r="W3320" s="4"/>
    </row>
    <row r="3321" spans="1:23" x14ac:dyDescent="0.25">
      <c r="A3321" s="3"/>
      <c r="B3321" s="3"/>
      <c r="C3321" s="3"/>
      <c r="D3321" s="3"/>
      <c r="E3321" s="4"/>
      <c r="F3321" s="3"/>
      <c r="G3321" s="3"/>
      <c r="H3321" s="3"/>
      <c r="I3321" s="3"/>
      <c r="J3321" s="3"/>
      <c r="K3321" s="3"/>
      <c r="L3321" s="5"/>
      <c r="M3321" s="4"/>
      <c r="N3321" s="5"/>
      <c r="O3321" s="5"/>
      <c r="P3321" s="4"/>
      <c r="Q3321" s="6"/>
      <c r="R3321" s="7"/>
      <c r="S3321" s="6"/>
      <c r="T3321" s="5"/>
      <c r="U3321" s="5"/>
      <c r="V3321" s="5"/>
      <c r="W3321" s="4"/>
    </row>
    <row r="3322" spans="1:23" x14ac:dyDescent="0.25">
      <c r="A3322" s="3"/>
      <c r="B3322" s="3"/>
      <c r="C3322" s="3"/>
      <c r="D3322" s="3"/>
      <c r="E3322" s="4"/>
      <c r="F3322" s="3"/>
      <c r="G3322" s="3"/>
      <c r="H3322" s="3"/>
      <c r="I3322" s="3"/>
      <c r="J3322" s="3"/>
      <c r="K3322" s="3"/>
      <c r="L3322" s="5"/>
      <c r="M3322" s="4"/>
      <c r="N3322" s="5"/>
      <c r="O3322" s="5"/>
      <c r="P3322" s="4"/>
      <c r="Q3322" s="6"/>
      <c r="R3322" s="7"/>
      <c r="S3322" s="6"/>
      <c r="T3322" s="5"/>
      <c r="U3322" s="5"/>
      <c r="V3322" s="5"/>
      <c r="W3322" s="4"/>
    </row>
    <row r="3323" spans="1:23" x14ac:dyDescent="0.25">
      <c r="A3323" s="3"/>
      <c r="B3323" s="3"/>
      <c r="C3323" s="3"/>
      <c r="D3323" s="3"/>
      <c r="E3323" s="4"/>
      <c r="F3323" s="3"/>
      <c r="G3323" s="3"/>
      <c r="H3323" s="3"/>
      <c r="I3323" s="3"/>
      <c r="J3323" s="3"/>
      <c r="K3323" s="3"/>
      <c r="L3323" s="5"/>
      <c r="M3323" s="4"/>
      <c r="N3323" s="5"/>
      <c r="O3323" s="5"/>
      <c r="P3323" s="4"/>
      <c r="Q3323" s="6"/>
      <c r="R3323" s="7"/>
      <c r="S3323" s="6"/>
      <c r="T3323" s="5"/>
      <c r="U3323" s="5"/>
      <c r="V3323" s="5"/>
      <c r="W3323" s="4"/>
    </row>
    <row r="3324" spans="1:23" x14ac:dyDescent="0.25">
      <c r="A3324" s="3"/>
      <c r="B3324" s="3"/>
      <c r="C3324" s="3"/>
      <c r="D3324" s="3"/>
      <c r="E3324" s="4"/>
      <c r="F3324" s="3"/>
      <c r="G3324" s="3"/>
      <c r="H3324" s="3"/>
      <c r="I3324" s="3"/>
      <c r="J3324" s="3"/>
      <c r="K3324" s="3"/>
      <c r="L3324" s="5"/>
      <c r="M3324" s="4"/>
      <c r="N3324" s="5"/>
      <c r="O3324" s="5"/>
      <c r="P3324" s="4"/>
      <c r="Q3324" s="6"/>
      <c r="R3324" s="7"/>
      <c r="S3324" s="6"/>
      <c r="T3324" s="5"/>
      <c r="U3324" s="5"/>
      <c r="V3324" s="5"/>
      <c r="W3324" s="4"/>
    </row>
    <row r="3325" spans="1:23" x14ac:dyDescent="0.25">
      <c r="A3325" s="3"/>
      <c r="B3325" s="3"/>
      <c r="C3325" s="3"/>
      <c r="D3325" s="3"/>
      <c r="E3325" s="4"/>
      <c r="F3325" s="3"/>
      <c r="G3325" s="3"/>
      <c r="H3325" s="3"/>
      <c r="I3325" s="3"/>
      <c r="J3325" s="3"/>
      <c r="K3325" s="3"/>
      <c r="L3325" s="5"/>
      <c r="M3325" s="4"/>
      <c r="N3325" s="5"/>
      <c r="O3325" s="5"/>
      <c r="P3325" s="4"/>
      <c r="Q3325" s="6"/>
      <c r="R3325" s="7"/>
      <c r="S3325" s="6"/>
      <c r="T3325" s="5"/>
      <c r="U3325" s="5"/>
      <c r="V3325" s="5"/>
      <c r="W3325" s="4"/>
    </row>
    <row r="3326" spans="1:23" x14ac:dyDescent="0.25">
      <c r="A3326" s="3"/>
      <c r="B3326" s="3"/>
      <c r="C3326" s="3"/>
      <c r="D3326" s="3"/>
      <c r="E3326" s="4"/>
      <c r="F3326" s="3"/>
      <c r="G3326" s="3"/>
      <c r="H3326" s="3"/>
      <c r="I3326" s="3"/>
      <c r="J3326" s="3"/>
      <c r="K3326" s="3"/>
      <c r="L3326" s="5"/>
      <c r="M3326" s="4"/>
      <c r="N3326" s="5"/>
      <c r="O3326" s="5"/>
      <c r="P3326" s="4"/>
      <c r="Q3326" s="6"/>
      <c r="R3326" s="7"/>
      <c r="S3326" s="6"/>
      <c r="T3326" s="5"/>
      <c r="U3326" s="5"/>
      <c r="V3326" s="5"/>
      <c r="W3326" s="4"/>
    </row>
    <row r="3327" spans="1:23" x14ac:dyDescent="0.25">
      <c r="A3327" s="3"/>
      <c r="B3327" s="3"/>
      <c r="C3327" s="3"/>
      <c r="D3327" s="3"/>
      <c r="E3327" s="4"/>
      <c r="F3327" s="3"/>
      <c r="G3327" s="3"/>
      <c r="H3327" s="3"/>
      <c r="I3327" s="3"/>
      <c r="J3327" s="3"/>
      <c r="K3327" s="3"/>
      <c r="L3327" s="5"/>
      <c r="M3327" s="4"/>
      <c r="N3327" s="5"/>
      <c r="O3327" s="5"/>
      <c r="P3327" s="4"/>
      <c r="Q3327" s="6"/>
      <c r="R3327" s="7"/>
      <c r="S3327" s="6"/>
      <c r="T3327" s="5"/>
      <c r="U3327" s="5"/>
      <c r="V3327" s="5"/>
      <c r="W3327" s="4"/>
    </row>
    <row r="3328" spans="1:23" x14ac:dyDescent="0.25">
      <c r="A3328" s="3"/>
      <c r="B3328" s="3"/>
      <c r="C3328" s="3"/>
      <c r="D3328" s="3"/>
      <c r="E3328" s="4"/>
      <c r="F3328" s="3"/>
      <c r="G3328" s="3"/>
      <c r="H3328" s="3"/>
      <c r="I3328" s="3"/>
      <c r="J3328" s="3"/>
      <c r="K3328" s="3"/>
      <c r="L3328" s="5"/>
      <c r="M3328" s="4"/>
      <c r="N3328" s="5"/>
      <c r="O3328" s="5"/>
      <c r="P3328" s="4"/>
      <c r="Q3328" s="6"/>
      <c r="R3328" s="7"/>
      <c r="S3328" s="6"/>
      <c r="T3328" s="5"/>
      <c r="U3328" s="5"/>
      <c r="V3328" s="5"/>
      <c r="W3328" s="4"/>
    </row>
    <row r="3329" spans="1:23" x14ac:dyDescent="0.25">
      <c r="A3329" s="3"/>
      <c r="B3329" s="3"/>
      <c r="C3329" s="3"/>
      <c r="D3329" s="3"/>
      <c r="E3329" s="4"/>
      <c r="F3329" s="3"/>
      <c r="G3329" s="3"/>
      <c r="H3329" s="3"/>
      <c r="I3329" s="3"/>
      <c r="J3329" s="3"/>
      <c r="K3329" s="3"/>
      <c r="L3329" s="5"/>
      <c r="M3329" s="4"/>
      <c r="N3329" s="5"/>
      <c r="O3329" s="5"/>
      <c r="P3329" s="4"/>
      <c r="Q3329" s="6"/>
      <c r="R3329" s="7"/>
      <c r="S3329" s="6"/>
      <c r="T3329" s="5"/>
      <c r="U3329" s="5"/>
      <c r="V3329" s="5"/>
      <c r="W3329" s="4"/>
    </row>
    <row r="3330" spans="1:23" x14ac:dyDescent="0.25">
      <c r="A3330" s="3"/>
      <c r="B3330" s="3"/>
      <c r="C3330" s="3"/>
      <c r="D3330" s="3"/>
      <c r="E3330" s="4"/>
      <c r="F3330" s="3"/>
      <c r="G3330" s="3"/>
      <c r="H3330" s="3"/>
      <c r="I3330" s="3"/>
      <c r="J3330" s="3"/>
      <c r="K3330" s="3"/>
      <c r="L3330" s="5"/>
      <c r="M3330" s="4"/>
      <c r="N3330" s="5"/>
      <c r="O3330" s="5"/>
      <c r="P3330" s="4"/>
      <c r="Q3330" s="6"/>
      <c r="R3330" s="7"/>
      <c r="S3330" s="6"/>
      <c r="T3330" s="5"/>
      <c r="U3330" s="5"/>
      <c r="V3330" s="5"/>
      <c r="W3330" s="4"/>
    </row>
    <row r="3331" spans="1:23" x14ac:dyDescent="0.25">
      <c r="A3331" s="3"/>
      <c r="B3331" s="3"/>
      <c r="C3331" s="3"/>
      <c r="D3331" s="3"/>
      <c r="E3331" s="4"/>
      <c r="F3331" s="3"/>
      <c r="G3331" s="3"/>
      <c r="H3331" s="3"/>
      <c r="I3331" s="3"/>
      <c r="J3331" s="3"/>
      <c r="K3331" s="3"/>
      <c r="L3331" s="5"/>
      <c r="M3331" s="4"/>
      <c r="N3331" s="5"/>
      <c r="O3331" s="5"/>
      <c r="P3331" s="4"/>
      <c r="Q3331" s="6"/>
      <c r="R3331" s="7"/>
      <c r="S3331" s="6"/>
      <c r="T3331" s="5"/>
      <c r="U3331" s="5"/>
      <c r="V3331" s="5"/>
      <c r="W3331" s="4"/>
    </row>
    <row r="3332" spans="1:23" x14ac:dyDescent="0.25">
      <c r="A3332" s="3"/>
      <c r="B3332" s="3"/>
      <c r="C3332" s="3"/>
      <c r="D3332" s="3"/>
      <c r="E3332" s="4"/>
      <c r="F3332" s="3"/>
      <c r="G3332" s="3"/>
      <c r="H3332" s="3"/>
      <c r="I3332" s="3"/>
      <c r="J3332" s="3"/>
      <c r="K3332" s="3"/>
      <c r="L3332" s="5"/>
      <c r="M3332" s="4"/>
      <c r="N3332" s="5"/>
      <c r="O3332" s="5"/>
      <c r="P3332" s="4"/>
      <c r="Q3332" s="6"/>
      <c r="R3332" s="7"/>
      <c r="S3332" s="6"/>
      <c r="T3332" s="5"/>
      <c r="U3332" s="5"/>
      <c r="V3332" s="5"/>
      <c r="W3332" s="4"/>
    </row>
    <row r="3333" spans="1:23" x14ac:dyDescent="0.25">
      <c r="A3333" s="3"/>
      <c r="B3333" s="3"/>
      <c r="C3333" s="3"/>
      <c r="D3333" s="3"/>
      <c r="E3333" s="4"/>
      <c r="F3333" s="3"/>
      <c r="G3333" s="3"/>
      <c r="H3333" s="3"/>
      <c r="I3333" s="3"/>
      <c r="J3333" s="3"/>
      <c r="K3333" s="3"/>
      <c r="L3333" s="5"/>
      <c r="M3333" s="4"/>
      <c r="N3333" s="5"/>
      <c r="O3333" s="5"/>
      <c r="P3333" s="4"/>
      <c r="Q3333" s="6"/>
      <c r="R3333" s="7"/>
      <c r="S3333" s="6"/>
      <c r="T3333" s="5"/>
      <c r="U3333" s="5"/>
      <c r="V3333" s="5"/>
      <c r="W3333" s="4"/>
    </row>
    <row r="3334" spans="1:23" x14ac:dyDescent="0.25">
      <c r="A3334" s="3"/>
      <c r="B3334" s="3"/>
      <c r="C3334" s="3"/>
      <c r="D3334" s="3"/>
      <c r="E3334" s="4"/>
      <c r="F3334" s="3"/>
      <c r="G3334" s="3"/>
      <c r="H3334" s="3"/>
      <c r="I3334" s="3"/>
      <c r="J3334" s="3"/>
      <c r="K3334" s="3"/>
      <c r="L3334" s="5"/>
      <c r="M3334" s="4"/>
      <c r="N3334" s="5"/>
      <c r="O3334" s="5"/>
      <c r="P3334" s="4"/>
      <c r="Q3334" s="6"/>
      <c r="R3334" s="7"/>
      <c r="S3334" s="6"/>
      <c r="T3334" s="5"/>
      <c r="U3334" s="5"/>
      <c r="V3334" s="5"/>
      <c r="W3334" s="4"/>
    </row>
    <row r="3335" spans="1:23" x14ac:dyDescent="0.25">
      <c r="A3335" s="3"/>
      <c r="B3335" s="3"/>
      <c r="C3335" s="3"/>
      <c r="D3335" s="3"/>
      <c r="E3335" s="4"/>
      <c r="F3335" s="3"/>
      <c r="G3335" s="3"/>
      <c r="H3335" s="3"/>
      <c r="I3335" s="3"/>
      <c r="J3335" s="3"/>
      <c r="K3335" s="3"/>
      <c r="L3335" s="5"/>
      <c r="M3335" s="4"/>
      <c r="N3335" s="5"/>
      <c r="O3335" s="5"/>
      <c r="P3335" s="4"/>
      <c r="Q3335" s="6"/>
      <c r="R3335" s="7"/>
      <c r="S3335" s="6"/>
      <c r="T3335" s="5"/>
      <c r="U3335" s="5"/>
      <c r="V3335" s="5"/>
      <c r="W3335" s="4"/>
    </row>
    <row r="3336" spans="1:23" x14ac:dyDescent="0.25">
      <c r="A3336" s="3"/>
      <c r="B3336" s="3"/>
      <c r="C3336" s="3"/>
      <c r="D3336" s="3"/>
      <c r="E3336" s="4"/>
      <c r="F3336" s="3"/>
      <c r="G3336" s="3"/>
      <c r="H3336" s="3"/>
      <c r="I3336" s="3"/>
      <c r="J3336" s="3"/>
      <c r="K3336" s="3"/>
      <c r="L3336" s="5"/>
      <c r="M3336" s="4"/>
      <c r="N3336" s="5"/>
      <c r="O3336" s="5"/>
      <c r="P3336" s="4"/>
      <c r="Q3336" s="6"/>
      <c r="R3336" s="7"/>
      <c r="S3336" s="6"/>
      <c r="T3336" s="5"/>
      <c r="U3336" s="5"/>
      <c r="V3336" s="5"/>
      <c r="W3336" s="4"/>
    </row>
    <row r="3337" spans="1:23" x14ac:dyDescent="0.25">
      <c r="A3337" s="3"/>
      <c r="B3337" s="3"/>
      <c r="C3337" s="3"/>
      <c r="D3337" s="3"/>
      <c r="E3337" s="4"/>
      <c r="F3337" s="3"/>
      <c r="G3337" s="3"/>
      <c r="H3337" s="3"/>
      <c r="I3337" s="3"/>
      <c r="J3337" s="3"/>
      <c r="K3337" s="3"/>
      <c r="L3337" s="5"/>
      <c r="M3337" s="4"/>
      <c r="N3337" s="5"/>
      <c r="O3337" s="5"/>
      <c r="P3337" s="4"/>
      <c r="Q3337" s="6"/>
      <c r="R3337" s="7"/>
      <c r="S3337" s="6"/>
      <c r="T3337" s="5"/>
      <c r="U3337" s="5"/>
      <c r="V3337" s="5"/>
      <c r="W3337" s="4"/>
    </row>
    <row r="3338" spans="1:23" x14ac:dyDescent="0.25">
      <c r="A3338" s="3"/>
      <c r="B3338" s="3"/>
      <c r="C3338" s="3"/>
      <c r="D3338" s="3"/>
      <c r="E3338" s="4"/>
      <c r="F3338" s="3"/>
      <c r="G3338" s="3"/>
      <c r="H3338" s="3"/>
      <c r="I3338" s="3"/>
      <c r="J3338" s="3"/>
      <c r="K3338" s="3"/>
      <c r="L3338" s="5"/>
      <c r="M3338" s="4"/>
      <c r="N3338" s="5"/>
      <c r="O3338" s="5"/>
      <c r="P3338" s="4"/>
      <c r="Q3338" s="6"/>
      <c r="R3338" s="7"/>
      <c r="S3338" s="6"/>
      <c r="T3338" s="5"/>
      <c r="U3338" s="5"/>
      <c r="V3338" s="5"/>
      <c r="W3338" s="4"/>
    </row>
    <row r="3339" spans="1:23" x14ac:dyDescent="0.25">
      <c r="A3339" s="3"/>
      <c r="B3339" s="3"/>
      <c r="C3339" s="3"/>
      <c r="D3339" s="3"/>
      <c r="E3339" s="4"/>
      <c r="F3339" s="3"/>
      <c r="G3339" s="3"/>
      <c r="H3339" s="3"/>
      <c r="I3339" s="3"/>
      <c r="J3339" s="3"/>
      <c r="K3339" s="3"/>
      <c r="L3339" s="5"/>
      <c r="M3339" s="4"/>
      <c r="N3339" s="5"/>
      <c r="O3339" s="5"/>
      <c r="P3339" s="4"/>
      <c r="Q3339" s="6"/>
      <c r="R3339" s="7"/>
      <c r="S3339" s="6"/>
      <c r="T3339" s="5"/>
      <c r="U3339" s="5"/>
      <c r="V3339" s="5"/>
      <c r="W3339" s="4"/>
    </row>
    <row r="3340" spans="1:23" x14ac:dyDescent="0.25">
      <c r="A3340" s="3"/>
      <c r="B3340" s="3"/>
      <c r="C3340" s="3"/>
      <c r="D3340" s="3"/>
      <c r="E3340" s="4"/>
      <c r="F3340" s="3"/>
      <c r="G3340" s="3"/>
      <c r="H3340" s="3"/>
      <c r="I3340" s="3"/>
      <c r="J3340" s="3"/>
      <c r="K3340" s="3"/>
      <c r="L3340" s="5"/>
      <c r="M3340" s="4"/>
      <c r="N3340" s="5"/>
      <c r="O3340" s="5"/>
      <c r="P3340" s="4"/>
      <c r="Q3340" s="6"/>
      <c r="R3340" s="7"/>
      <c r="S3340" s="6"/>
      <c r="T3340" s="5"/>
      <c r="U3340" s="5"/>
      <c r="V3340" s="5"/>
      <c r="W3340" s="4"/>
    </row>
    <row r="3341" spans="1:23" x14ac:dyDescent="0.25">
      <c r="A3341" s="3"/>
      <c r="B3341" s="3"/>
      <c r="C3341" s="3"/>
      <c r="D3341" s="3"/>
      <c r="E3341" s="4"/>
      <c r="F3341" s="3"/>
      <c r="G3341" s="3"/>
      <c r="H3341" s="3"/>
      <c r="I3341" s="3"/>
      <c r="J3341" s="3"/>
      <c r="K3341" s="3"/>
      <c r="L3341" s="5"/>
      <c r="M3341" s="4"/>
      <c r="N3341" s="5"/>
      <c r="O3341" s="5"/>
      <c r="P3341" s="4"/>
      <c r="Q3341" s="6"/>
      <c r="R3341" s="7"/>
      <c r="S3341" s="6"/>
      <c r="T3341" s="5"/>
      <c r="U3341" s="5"/>
      <c r="V3341" s="5"/>
      <c r="W3341" s="4"/>
    </row>
    <row r="3342" spans="1:23" x14ac:dyDescent="0.25">
      <c r="A3342" s="3"/>
      <c r="B3342" s="3"/>
      <c r="C3342" s="3"/>
      <c r="D3342" s="3"/>
      <c r="E3342" s="4"/>
      <c r="F3342" s="3"/>
      <c r="G3342" s="3"/>
      <c r="H3342" s="3"/>
      <c r="I3342" s="3"/>
      <c r="J3342" s="3"/>
      <c r="K3342" s="3"/>
      <c r="L3342" s="5"/>
      <c r="M3342" s="4"/>
      <c r="N3342" s="5"/>
      <c r="O3342" s="5"/>
      <c r="P3342" s="4"/>
      <c r="Q3342" s="6"/>
      <c r="R3342" s="7"/>
      <c r="S3342" s="6"/>
      <c r="T3342" s="5"/>
      <c r="U3342" s="5"/>
      <c r="V3342" s="5"/>
      <c r="W3342" s="4"/>
    </row>
    <row r="3343" spans="1:23" x14ac:dyDescent="0.25">
      <c r="A3343" s="3"/>
      <c r="B3343" s="3"/>
      <c r="C3343" s="3"/>
      <c r="D3343" s="3"/>
      <c r="E3343" s="4"/>
      <c r="F3343" s="3"/>
      <c r="G3343" s="3"/>
      <c r="H3343" s="3"/>
      <c r="I3343" s="3"/>
      <c r="J3343" s="3"/>
      <c r="K3343" s="3"/>
      <c r="L3343" s="5"/>
      <c r="M3343" s="4"/>
      <c r="N3343" s="5"/>
      <c r="O3343" s="5"/>
      <c r="P3343" s="4"/>
      <c r="Q3343" s="6"/>
      <c r="R3343" s="7"/>
      <c r="S3343" s="6"/>
      <c r="T3343" s="5"/>
      <c r="U3343" s="5"/>
      <c r="V3343" s="5"/>
      <c r="W3343" s="4"/>
    </row>
    <row r="3344" spans="1:23" x14ac:dyDescent="0.25">
      <c r="A3344" s="3"/>
      <c r="B3344" s="3"/>
      <c r="C3344" s="3"/>
      <c r="D3344" s="3"/>
      <c r="E3344" s="4"/>
      <c r="F3344" s="3"/>
      <c r="G3344" s="3"/>
      <c r="H3344" s="3"/>
      <c r="I3344" s="3"/>
      <c r="J3344" s="3"/>
      <c r="K3344" s="3"/>
      <c r="L3344" s="5"/>
      <c r="M3344" s="4"/>
      <c r="N3344" s="5"/>
      <c r="O3344" s="5"/>
      <c r="P3344" s="4"/>
      <c r="Q3344" s="6"/>
      <c r="R3344" s="7"/>
      <c r="S3344" s="6"/>
      <c r="T3344" s="5"/>
      <c r="U3344" s="5"/>
      <c r="V3344" s="5"/>
      <c r="W3344" s="4"/>
    </row>
    <row r="3345" spans="1:23" x14ac:dyDescent="0.25">
      <c r="A3345" s="3"/>
      <c r="B3345" s="3"/>
      <c r="C3345" s="3"/>
      <c r="D3345" s="3"/>
      <c r="E3345" s="4"/>
      <c r="F3345" s="3"/>
      <c r="G3345" s="3"/>
      <c r="H3345" s="3"/>
      <c r="I3345" s="3"/>
      <c r="J3345" s="3"/>
      <c r="K3345" s="3"/>
      <c r="L3345" s="5"/>
      <c r="M3345" s="4"/>
      <c r="N3345" s="5"/>
      <c r="O3345" s="5"/>
      <c r="P3345" s="4"/>
      <c r="Q3345" s="6"/>
      <c r="R3345" s="7"/>
      <c r="S3345" s="6"/>
      <c r="T3345" s="5"/>
      <c r="U3345" s="5"/>
      <c r="V3345" s="5"/>
      <c r="W3345" s="4"/>
    </row>
    <row r="3346" spans="1:23" x14ac:dyDescent="0.25">
      <c r="A3346" s="3"/>
      <c r="B3346" s="3"/>
      <c r="C3346" s="3"/>
      <c r="D3346" s="3"/>
      <c r="E3346" s="4"/>
      <c r="F3346" s="3"/>
      <c r="G3346" s="3"/>
      <c r="H3346" s="3"/>
      <c r="I3346" s="3"/>
      <c r="J3346" s="3"/>
      <c r="K3346" s="3"/>
      <c r="L3346" s="5"/>
      <c r="M3346" s="4"/>
      <c r="N3346" s="5"/>
      <c r="O3346" s="5"/>
      <c r="P3346" s="4"/>
      <c r="Q3346" s="6"/>
      <c r="R3346" s="7"/>
      <c r="S3346" s="6"/>
      <c r="T3346" s="5"/>
      <c r="U3346" s="5"/>
      <c r="V3346" s="5"/>
      <c r="W3346" s="4"/>
    </row>
    <row r="3347" spans="1:23" x14ac:dyDescent="0.25">
      <c r="A3347" s="3"/>
      <c r="B3347" s="3"/>
      <c r="C3347" s="3"/>
      <c r="D3347" s="3"/>
      <c r="E3347" s="4"/>
      <c r="F3347" s="3"/>
      <c r="G3347" s="3"/>
      <c r="H3347" s="3"/>
      <c r="I3347" s="3"/>
      <c r="J3347" s="3"/>
      <c r="K3347" s="3"/>
      <c r="L3347" s="5"/>
      <c r="M3347" s="4"/>
      <c r="N3347" s="5"/>
      <c r="O3347" s="5"/>
      <c r="P3347" s="4"/>
      <c r="Q3347" s="6"/>
      <c r="R3347" s="7"/>
      <c r="S3347" s="6"/>
      <c r="T3347" s="5"/>
      <c r="U3347" s="5"/>
      <c r="V3347" s="5"/>
      <c r="W3347" s="4"/>
    </row>
    <row r="3348" spans="1:23" x14ac:dyDescent="0.25">
      <c r="A3348" s="3"/>
      <c r="B3348" s="3"/>
      <c r="C3348" s="3"/>
      <c r="D3348" s="3"/>
      <c r="E3348" s="4"/>
      <c r="F3348" s="3"/>
      <c r="G3348" s="3"/>
      <c r="H3348" s="3"/>
      <c r="I3348" s="3"/>
      <c r="J3348" s="3"/>
      <c r="K3348" s="3"/>
      <c r="L3348" s="5"/>
      <c r="M3348" s="4"/>
      <c r="N3348" s="5"/>
      <c r="O3348" s="5"/>
      <c r="P3348" s="4"/>
      <c r="Q3348" s="6"/>
      <c r="R3348" s="7"/>
      <c r="S3348" s="6"/>
      <c r="T3348" s="5"/>
      <c r="U3348" s="5"/>
      <c r="V3348" s="5"/>
      <c r="W3348" s="4"/>
    </row>
    <row r="3349" spans="1:23" x14ac:dyDescent="0.25">
      <c r="A3349" s="3"/>
      <c r="B3349" s="3"/>
      <c r="C3349" s="3"/>
      <c r="D3349" s="3"/>
      <c r="E3349" s="4"/>
      <c r="F3349" s="3"/>
      <c r="G3349" s="3"/>
      <c r="H3349" s="3"/>
      <c r="I3349" s="3"/>
      <c r="J3349" s="3"/>
      <c r="K3349" s="3"/>
      <c r="L3349" s="5"/>
      <c r="M3349" s="4"/>
      <c r="N3349" s="5"/>
      <c r="O3349" s="5"/>
      <c r="P3349" s="4"/>
      <c r="Q3349" s="6"/>
      <c r="R3349" s="7"/>
      <c r="S3349" s="6"/>
      <c r="T3349" s="5"/>
      <c r="U3349" s="5"/>
      <c r="V3349" s="5"/>
      <c r="W3349" s="4"/>
    </row>
    <row r="3350" spans="1:23" x14ac:dyDescent="0.25">
      <c r="A3350" s="3"/>
      <c r="B3350" s="3"/>
      <c r="C3350" s="3"/>
      <c r="D3350" s="3"/>
      <c r="E3350" s="4"/>
      <c r="F3350" s="3"/>
      <c r="G3350" s="3"/>
      <c r="H3350" s="3"/>
      <c r="I3350" s="3"/>
      <c r="J3350" s="3"/>
      <c r="K3350" s="3"/>
      <c r="L3350" s="5"/>
      <c r="M3350" s="4"/>
      <c r="N3350" s="5"/>
      <c r="O3350" s="5"/>
      <c r="P3350" s="4"/>
      <c r="Q3350" s="6"/>
      <c r="R3350" s="7"/>
      <c r="S3350" s="6"/>
      <c r="T3350" s="5"/>
      <c r="U3350" s="5"/>
      <c r="V3350" s="5"/>
      <c r="W3350" s="4"/>
    </row>
    <row r="3351" spans="1:23" x14ac:dyDescent="0.25">
      <c r="A3351" s="3"/>
      <c r="B3351" s="3"/>
      <c r="C3351" s="3"/>
      <c r="D3351" s="3"/>
      <c r="E3351" s="4"/>
      <c r="F3351" s="3"/>
      <c r="G3351" s="3"/>
      <c r="H3351" s="3"/>
      <c r="I3351" s="3"/>
      <c r="J3351" s="3"/>
      <c r="K3351" s="3"/>
      <c r="L3351" s="5"/>
      <c r="M3351" s="4"/>
      <c r="N3351" s="5"/>
      <c r="O3351" s="5"/>
      <c r="P3351" s="4"/>
      <c r="Q3351" s="6"/>
      <c r="R3351" s="7"/>
      <c r="S3351" s="6"/>
      <c r="T3351" s="5"/>
      <c r="U3351" s="5"/>
      <c r="V3351" s="5"/>
      <c r="W3351" s="4"/>
    </row>
    <row r="3352" spans="1:23" x14ac:dyDescent="0.25">
      <c r="A3352" s="3"/>
      <c r="B3352" s="3"/>
      <c r="C3352" s="3"/>
      <c r="D3352" s="3"/>
      <c r="E3352" s="4"/>
      <c r="F3352" s="3"/>
      <c r="G3352" s="3"/>
      <c r="H3352" s="3"/>
      <c r="I3352" s="3"/>
      <c r="J3352" s="3"/>
      <c r="K3352" s="3"/>
      <c r="L3352" s="5"/>
      <c r="M3352" s="4"/>
      <c r="N3352" s="5"/>
      <c r="O3352" s="5"/>
      <c r="P3352" s="4"/>
      <c r="Q3352" s="6"/>
      <c r="R3352" s="7"/>
      <c r="S3352" s="6"/>
      <c r="T3352" s="5"/>
      <c r="U3352" s="5"/>
      <c r="V3352" s="5"/>
      <c r="W3352" s="4"/>
    </row>
    <row r="3353" spans="1:23" x14ac:dyDescent="0.25">
      <c r="A3353" s="3"/>
      <c r="B3353" s="3"/>
      <c r="C3353" s="3"/>
      <c r="D3353" s="3"/>
      <c r="E3353" s="4"/>
      <c r="F3353" s="3"/>
      <c r="G3353" s="3"/>
      <c r="H3353" s="3"/>
      <c r="I3353" s="3"/>
      <c r="J3353" s="3"/>
      <c r="K3353" s="3"/>
      <c r="L3353" s="5"/>
      <c r="M3353" s="4"/>
      <c r="N3353" s="5"/>
      <c r="O3353" s="5"/>
      <c r="P3353" s="4"/>
      <c r="Q3353" s="6"/>
      <c r="R3353" s="7"/>
      <c r="S3353" s="6"/>
      <c r="T3353" s="5"/>
      <c r="U3353" s="5"/>
      <c r="V3353" s="5"/>
      <c r="W3353" s="4"/>
    </row>
    <row r="3354" spans="1:23" x14ac:dyDescent="0.25">
      <c r="A3354" s="3"/>
      <c r="B3354" s="3"/>
      <c r="C3354" s="3"/>
      <c r="D3354" s="3"/>
      <c r="E3354" s="4"/>
      <c r="F3354" s="3"/>
      <c r="G3354" s="3"/>
      <c r="H3354" s="3"/>
      <c r="I3354" s="3"/>
      <c r="J3354" s="3"/>
      <c r="K3354" s="3"/>
      <c r="L3354" s="5"/>
      <c r="M3354" s="4"/>
      <c r="N3354" s="5"/>
      <c r="O3354" s="5"/>
      <c r="P3354" s="4"/>
      <c r="Q3354" s="6"/>
      <c r="R3354" s="7"/>
      <c r="S3354" s="6"/>
      <c r="T3354" s="5"/>
      <c r="U3354" s="5"/>
      <c r="V3354" s="5"/>
      <c r="W3354" s="4"/>
    </row>
    <row r="3355" spans="1:23" x14ac:dyDescent="0.25">
      <c r="A3355" s="3"/>
      <c r="B3355" s="3"/>
      <c r="C3355" s="3"/>
      <c r="D3355" s="3"/>
      <c r="E3355" s="4"/>
      <c r="F3355" s="3"/>
      <c r="G3355" s="3"/>
      <c r="H3355" s="3"/>
      <c r="I3355" s="3"/>
      <c r="J3355" s="3"/>
      <c r="K3355" s="3"/>
      <c r="L3355" s="5"/>
      <c r="M3355" s="4"/>
      <c r="N3355" s="5"/>
      <c r="O3355" s="5"/>
      <c r="P3355" s="4"/>
      <c r="Q3355" s="6"/>
      <c r="R3355" s="7"/>
      <c r="S3355" s="6"/>
      <c r="T3355" s="5"/>
      <c r="U3355" s="5"/>
      <c r="V3355" s="5"/>
      <c r="W3355" s="4"/>
    </row>
    <row r="3356" spans="1:23" x14ac:dyDescent="0.25">
      <c r="A3356" s="3"/>
      <c r="B3356" s="3"/>
      <c r="C3356" s="3"/>
      <c r="D3356" s="3"/>
      <c r="E3356" s="4"/>
      <c r="F3356" s="3"/>
      <c r="G3356" s="3"/>
      <c r="H3356" s="3"/>
      <c r="I3356" s="3"/>
      <c r="J3356" s="3"/>
      <c r="K3356" s="3"/>
      <c r="L3356" s="5"/>
      <c r="M3356" s="4"/>
      <c r="N3356" s="5"/>
      <c r="O3356" s="5"/>
      <c r="P3356" s="4"/>
      <c r="Q3356" s="6"/>
      <c r="R3356" s="7"/>
      <c r="S3356" s="6"/>
      <c r="T3356" s="5"/>
      <c r="U3356" s="5"/>
      <c r="V3356" s="5"/>
      <c r="W3356" s="4"/>
    </row>
    <row r="3357" spans="1:23" x14ac:dyDescent="0.25">
      <c r="A3357" s="3"/>
      <c r="B3357" s="3"/>
      <c r="C3357" s="3"/>
      <c r="D3357" s="3"/>
      <c r="E3357" s="4"/>
      <c r="F3357" s="3"/>
      <c r="G3357" s="3"/>
      <c r="H3357" s="3"/>
      <c r="I3357" s="3"/>
      <c r="J3357" s="3"/>
      <c r="K3357" s="3"/>
      <c r="L3357" s="5"/>
      <c r="M3357" s="4"/>
      <c r="N3357" s="5"/>
      <c r="O3357" s="5"/>
      <c r="P3357" s="4"/>
      <c r="Q3357" s="6"/>
      <c r="R3357" s="7"/>
      <c r="S3357" s="6"/>
      <c r="T3357" s="5"/>
      <c r="U3357" s="5"/>
      <c r="V3357" s="5"/>
      <c r="W3357" s="4"/>
    </row>
    <row r="3358" spans="1:23" x14ac:dyDescent="0.25">
      <c r="A3358" s="3"/>
      <c r="B3358" s="3"/>
      <c r="C3358" s="3"/>
      <c r="D3358" s="3"/>
      <c r="E3358" s="4"/>
      <c r="F3358" s="3"/>
      <c r="G3358" s="3"/>
      <c r="H3358" s="3"/>
      <c r="I3358" s="3"/>
      <c r="J3358" s="3"/>
      <c r="K3358" s="3"/>
      <c r="L3358" s="5"/>
      <c r="M3358" s="4"/>
      <c r="N3358" s="5"/>
      <c r="O3358" s="5"/>
      <c r="P3358" s="4"/>
      <c r="Q3358" s="6"/>
      <c r="R3358" s="7"/>
      <c r="S3358" s="6"/>
      <c r="T3358" s="5"/>
      <c r="U3358" s="5"/>
      <c r="V3358" s="5"/>
      <c r="W3358" s="4"/>
    </row>
    <row r="3359" spans="1:23" x14ac:dyDescent="0.25">
      <c r="A3359" s="3"/>
      <c r="B3359" s="3"/>
      <c r="C3359" s="3"/>
      <c r="D3359" s="3"/>
      <c r="E3359" s="4"/>
      <c r="F3359" s="3"/>
      <c r="G3359" s="3"/>
      <c r="H3359" s="3"/>
      <c r="I3359" s="3"/>
      <c r="J3359" s="3"/>
      <c r="K3359" s="3"/>
      <c r="L3359" s="5"/>
      <c r="M3359" s="4"/>
      <c r="N3359" s="5"/>
      <c r="O3359" s="5"/>
      <c r="P3359" s="4"/>
      <c r="Q3359" s="6"/>
      <c r="R3359" s="7"/>
      <c r="S3359" s="6"/>
      <c r="T3359" s="5"/>
      <c r="U3359" s="5"/>
      <c r="V3359" s="5"/>
      <c r="W3359" s="4"/>
    </row>
    <row r="3360" spans="1:23" x14ac:dyDescent="0.25">
      <c r="A3360" s="3"/>
      <c r="B3360" s="3"/>
      <c r="C3360" s="3"/>
      <c r="D3360" s="3"/>
      <c r="E3360" s="4"/>
      <c r="F3360" s="3"/>
      <c r="G3360" s="3"/>
      <c r="H3360" s="3"/>
      <c r="I3360" s="3"/>
      <c r="J3360" s="3"/>
      <c r="K3360" s="3"/>
      <c r="L3360" s="5"/>
      <c r="M3360" s="4"/>
      <c r="N3360" s="5"/>
      <c r="O3360" s="5"/>
      <c r="P3360" s="4"/>
      <c r="Q3360" s="6"/>
      <c r="R3360" s="7"/>
      <c r="S3360" s="6"/>
      <c r="T3360" s="5"/>
      <c r="U3360" s="5"/>
      <c r="V3360" s="5"/>
      <c r="W3360" s="4"/>
    </row>
    <row r="3361" spans="1:23" x14ac:dyDescent="0.25">
      <c r="A3361" s="3"/>
      <c r="B3361" s="3"/>
      <c r="C3361" s="3"/>
      <c r="D3361" s="3"/>
      <c r="E3361" s="4"/>
      <c r="F3361" s="3"/>
      <c r="G3361" s="3"/>
      <c r="H3361" s="3"/>
      <c r="I3361" s="3"/>
      <c r="J3361" s="3"/>
      <c r="K3361" s="3"/>
      <c r="L3361" s="5"/>
      <c r="M3361" s="4"/>
      <c r="N3361" s="5"/>
      <c r="O3361" s="5"/>
      <c r="P3361" s="4"/>
      <c r="Q3361" s="6"/>
      <c r="R3361" s="7"/>
      <c r="S3361" s="6"/>
      <c r="T3361" s="5"/>
      <c r="U3361" s="5"/>
      <c r="V3361" s="5"/>
      <c r="W3361" s="4"/>
    </row>
    <row r="3362" spans="1:23" x14ac:dyDescent="0.25">
      <c r="A3362" s="3"/>
      <c r="B3362" s="3"/>
      <c r="C3362" s="3"/>
      <c r="D3362" s="3"/>
      <c r="E3362" s="4"/>
      <c r="F3362" s="3"/>
      <c r="G3362" s="3"/>
      <c r="H3362" s="3"/>
      <c r="I3362" s="3"/>
      <c r="J3362" s="3"/>
      <c r="K3362" s="3"/>
      <c r="L3362" s="5"/>
      <c r="M3362" s="4"/>
      <c r="N3362" s="5"/>
      <c r="O3362" s="5"/>
      <c r="P3362" s="4"/>
      <c r="Q3362" s="6"/>
      <c r="R3362" s="7"/>
      <c r="S3362" s="6"/>
      <c r="T3362" s="5"/>
      <c r="U3362" s="5"/>
      <c r="V3362" s="5"/>
      <c r="W3362" s="4"/>
    </row>
    <row r="3363" spans="1:23" x14ac:dyDescent="0.25">
      <c r="A3363" s="3"/>
      <c r="B3363" s="3"/>
      <c r="C3363" s="3"/>
      <c r="D3363" s="3"/>
      <c r="E3363" s="4"/>
      <c r="F3363" s="3"/>
      <c r="G3363" s="3"/>
      <c r="H3363" s="3"/>
      <c r="I3363" s="3"/>
      <c r="J3363" s="3"/>
      <c r="K3363" s="3"/>
      <c r="L3363" s="5"/>
      <c r="M3363" s="4"/>
      <c r="N3363" s="5"/>
      <c r="O3363" s="5"/>
      <c r="P3363" s="4"/>
      <c r="Q3363" s="6"/>
      <c r="R3363" s="7"/>
      <c r="S3363" s="6"/>
      <c r="T3363" s="5"/>
      <c r="U3363" s="5"/>
      <c r="V3363" s="5"/>
      <c r="W3363" s="4"/>
    </row>
    <row r="3364" spans="1:23" x14ac:dyDescent="0.25">
      <c r="A3364" s="3"/>
      <c r="B3364" s="3"/>
      <c r="C3364" s="3"/>
      <c r="D3364" s="3"/>
      <c r="E3364" s="4"/>
      <c r="F3364" s="3"/>
      <c r="G3364" s="3"/>
      <c r="H3364" s="3"/>
      <c r="I3364" s="3"/>
      <c r="J3364" s="3"/>
      <c r="K3364" s="3"/>
      <c r="L3364" s="5"/>
      <c r="M3364" s="4"/>
      <c r="N3364" s="5"/>
      <c r="O3364" s="5"/>
      <c r="P3364" s="4"/>
      <c r="Q3364" s="6"/>
      <c r="R3364" s="7"/>
      <c r="S3364" s="6"/>
      <c r="T3364" s="5"/>
      <c r="U3364" s="5"/>
      <c r="V3364" s="5"/>
      <c r="W3364" s="4"/>
    </row>
    <row r="3365" spans="1:23" x14ac:dyDescent="0.25">
      <c r="A3365" s="3"/>
      <c r="B3365" s="3"/>
      <c r="C3365" s="3"/>
      <c r="D3365" s="3"/>
      <c r="E3365" s="4"/>
      <c r="F3365" s="3"/>
      <c r="G3365" s="3"/>
      <c r="H3365" s="3"/>
      <c r="I3365" s="3"/>
      <c r="J3365" s="3"/>
      <c r="K3365" s="3"/>
      <c r="L3365" s="5"/>
      <c r="M3365" s="4"/>
      <c r="N3365" s="5"/>
      <c r="O3365" s="5"/>
      <c r="P3365" s="4"/>
      <c r="Q3365" s="6"/>
      <c r="R3365" s="7"/>
      <c r="S3365" s="6"/>
      <c r="T3365" s="5"/>
      <c r="U3365" s="5"/>
      <c r="V3365" s="5"/>
      <c r="W3365" s="4"/>
    </row>
    <row r="3366" spans="1:23" x14ac:dyDescent="0.25">
      <c r="A3366" s="3"/>
      <c r="B3366" s="3"/>
      <c r="C3366" s="3"/>
      <c r="D3366" s="3"/>
      <c r="E3366" s="4"/>
      <c r="F3366" s="3"/>
      <c r="G3366" s="3"/>
      <c r="H3366" s="3"/>
      <c r="I3366" s="3"/>
      <c r="J3366" s="3"/>
      <c r="K3366" s="3"/>
      <c r="L3366" s="5"/>
      <c r="M3366" s="4"/>
      <c r="N3366" s="5"/>
      <c r="O3366" s="5"/>
      <c r="P3366" s="4"/>
      <c r="Q3366" s="6"/>
      <c r="R3366" s="7"/>
      <c r="S3366" s="6"/>
      <c r="T3366" s="5"/>
      <c r="U3366" s="5"/>
      <c r="V3366" s="5"/>
      <c r="W3366" s="4"/>
    </row>
    <row r="3367" spans="1:23" x14ac:dyDescent="0.25">
      <c r="A3367" s="3"/>
      <c r="B3367" s="3"/>
      <c r="C3367" s="3"/>
      <c r="D3367" s="3"/>
      <c r="E3367" s="4"/>
      <c r="F3367" s="3"/>
      <c r="G3367" s="3"/>
      <c r="H3367" s="3"/>
      <c r="I3367" s="3"/>
      <c r="J3367" s="3"/>
      <c r="K3367" s="3"/>
      <c r="L3367" s="5"/>
      <c r="M3367" s="4"/>
      <c r="N3367" s="5"/>
      <c r="O3367" s="5"/>
      <c r="P3367" s="4"/>
      <c r="Q3367" s="6"/>
      <c r="R3367" s="7"/>
      <c r="S3367" s="6"/>
      <c r="T3367" s="5"/>
      <c r="U3367" s="5"/>
      <c r="V3367" s="5"/>
      <c r="W3367" s="4"/>
    </row>
    <row r="3368" spans="1:23" x14ac:dyDescent="0.25">
      <c r="A3368" s="3"/>
      <c r="B3368" s="3"/>
      <c r="C3368" s="3"/>
      <c r="D3368" s="3"/>
      <c r="E3368" s="4"/>
      <c r="F3368" s="3"/>
      <c r="G3368" s="3"/>
      <c r="H3368" s="3"/>
      <c r="I3368" s="3"/>
      <c r="J3368" s="3"/>
      <c r="K3368" s="3"/>
      <c r="L3368" s="5"/>
      <c r="M3368" s="4"/>
      <c r="N3368" s="5"/>
      <c r="O3368" s="5"/>
      <c r="P3368" s="4"/>
      <c r="Q3368" s="6"/>
      <c r="R3368" s="7"/>
      <c r="S3368" s="6"/>
      <c r="T3368" s="5"/>
      <c r="U3368" s="5"/>
      <c r="V3368" s="5"/>
      <c r="W3368" s="4"/>
    </row>
    <row r="3369" spans="1:23" x14ac:dyDescent="0.25">
      <c r="A3369" s="3"/>
      <c r="B3369" s="3"/>
      <c r="C3369" s="3"/>
      <c r="D3369" s="3"/>
      <c r="E3369" s="4"/>
      <c r="F3369" s="3"/>
      <c r="G3369" s="3"/>
      <c r="H3369" s="3"/>
      <c r="I3369" s="3"/>
      <c r="J3369" s="3"/>
      <c r="K3369" s="3"/>
      <c r="L3369" s="5"/>
      <c r="M3369" s="4"/>
      <c r="N3369" s="5"/>
      <c r="O3369" s="5"/>
      <c r="P3369" s="4"/>
      <c r="Q3369" s="6"/>
      <c r="R3369" s="7"/>
      <c r="S3369" s="6"/>
      <c r="T3369" s="5"/>
      <c r="U3369" s="5"/>
      <c r="V3369" s="5"/>
      <c r="W3369" s="4"/>
    </row>
    <row r="3370" spans="1:23" x14ac:dyDescent="0.25">
      <c r="A3370" s="3"/>
      <c r="B3370" s="3"/>
      <c r="C3370" s="3"/>
      <c r="D3370" s="3"/>
      <c r="E3370" s="4"/>
      <c r="F3370" s="3"/>
      <c r="G3370" s="3"/>
      <c r="H3370" s="3"/>
      <c r="I3370" s="3"/>
      <c r="J3370" s="3"/>
      <c r="K3370" s="3"/>
      <c r="L3370" s="5"/>
      <c r="M3370" s="4"/>
      <c r="N3370" s="5"/>
      <c r="O3370" s="5"/>
      <c r="P3370" s="4"/>
      <c r="Q3370" s="6"/>
      <c r="R3370" s="7"/>
      <c r="S3370" s="6"/>
      <c r="T3370" s="5"/>
      <c r="U3370" s="5"/>
      <c r="V3370" s="5"/>
      <c r="W3370" s="4"/>
    </row>
    <row r="3371" spans="1:23" x14ac:dyDescent="0.25">
      <c r="A3371" s="3"/>
      <c r="B3371" s="3"/>
      <c r="C3371" s="3"/>
      <c r="D3371" s="3"/>
      <c r="E3371" s="4"/>
      <c r="F3371" s="3"/>
      <c r="G3371" s="3"/>
      <c r="H3371" s="3"/>
      <c r="I3371" s="3"/>
      <c r="J3371" s="3"/>
      <c r="K3371" s="3"/>
      <c r="L3371" s="5"/>
      <c r="M3371" s="4"/>
      <c r="N3371" s="5"/>
      <c r="O3371" s="5"/>
      <c r="P3371" s="4"/>
      <c r="Q3371" s="6"/>
      <c r="R3371" s="7"/>
      <c r="S3371" s="6"/>
      <c r="T3371" s="5"/>
      <c r="U3371" s="5"/>
      <c r="V3371" s="5"/>
      <c r="W3371" s="4"/>
    </row>
    <row r="3372" spans="1:23" x14ac:dyDescent="0.25">
      <c r="A3372" s="3"/>
      <c r="B3372" s="3"/>
      <c r="C3372" s="3"/>
      <c r="D3372" s="3"/>
      <c r="E3372" s="4"/>
      <c r="F3372" s="3"/>
      <c r="G3372" s="3"/>
      <c r="H3372" s="3"/>
      <c r="I3372" s="3"/>
      <c r="J3372" s="3"/>
      <c r="K3372" s="3"/>
      <c r="L3372" s="5"/>
      <c r="M3372" s="4"/>
      <c r="N3372" s="5"/>
      <c r="O3372" s="5"/>
      <c r="P3372" s="4"/>
      <c r="Q3372" s="6"/>
      <c r="R3372" s="7"/>
      <c r="S3372" s="6"/>
      <c r="T3372" s="5"/>
      <c r="U3372" s="5"/>
      <c r="V3372" s="5"/>
      <c r="W3372" s="4"/>
    </row>
    <row r="3373" spans="1:23" x14ac:dyDescent="0.25">
      <c r="A3373" s="3"/>
      <c r="B3373" s="3"/>
      <c r="C3373" s="3"/>
      <c r="D3373" s="3"/>
      <c r="E3373" s="4"/>
      <c r="F3373" s="3"/>
      <c r="G3373" s="3"/>
      <c r="H3373" s="3"/>
      <c r="I3373" s="3"/>
      <c r="J3373" s="3"/>
      <c r="K3373" s="3"/>
      <c r="L3373" s="5"/>
      <c r="M3373" s="4"/>
      <c r="N3373" s="5"/>
      <c r="O3373" s="5"/>
      <c r="P3373" s="4"/>
      <c r="Q3373" s="6"/>
      <c r="R3373" s="7"/>
      <c r="S3373" s="6"/>
      <c r="T3373" s="5"/>
      <c r="U3373" s="5"/>
      <c r="V3373" s="5"/>
      <c r="W3373" s="4"/>
    </row>
    <row r="3374" spans="1:23" x14ac:dyDescent="0.25">
      <c r="A3374" s="3"/>
      <c r="B3374" s="3"/>
      <c r="C3374" s="3"/>
      <c r="D3374" s="3"/>
      <c r="E3374" s="4"/>
      <c r="F3374" s="3"/>
      <c r="G3374" s="3"/>
      <c r="H3374" s="3"/>
      <c r="I3374" s="3"/>
      <c r="J3374" s="3"/>
      <c r="K3374" s="3"/>
      <c r="L3374" s="5"/>
      <c r="M3374" s="4"/>
      <c r="N3374" s="5"/>
      <c r="O3374" s="5"/>
      <c r="P3374" s="4"/>
      <c r="Q3374" s="6"/>
      <c r="R3374" s="7"/>
      <c r="S3374" s="6"/>
      <c r="T3374" s="5"/>
      <c r="U3374" s="5"/>
      <c r="V3374" s="5"/>
      <c r="W3374" s="4"/>
    </row>
    <row r="3375" spans="1:23" x14ac:dyDescent="0.25">
      <c r="A3375" s="3"/>
      <c r="B3375" s="3"/>
      <c r="C3375" s="3"/>
      <c r="D3375" s="3"/>
      <c r="E3375" s="4"/>
      <c r="F3375" s="3"/>
      <c r="G3375" s="3"/>
      <c r="H3375" s="3"/>
      <c r="I3375" s="3"/>
      <c r="J3375" s="3"/>
      <c r="K3375" s="3"/>
      <c r="L3375" s="5"/>
      <c r="M3375" s="4"/>
      <c r="N3375" s="5"/>
      <c r="O3375" s="5"/>
      <c r="P3375" s="4"/>
      <c r="Q3375" s="6"/>
      <c r="R3375" s="7"/>
      <c r="S3375" s="6"/>
      <c r="T3375" s="5"/>
      <c r="U3375" s="5"/>
      <c r="V3375" s="5"/>
      <c r="W3375" s="4"/>
    </row>
    <row r="3376" spans="1:23" x14ac:dyDescent="0.25">
      <c r="A3376" s="3"/>
      <c r="B3376" s="3"/>
      <c r="C3376" s="3"/>
      <c r="D3376" s="3"/>
      <c r="E3376" s="4"/>
      <c r="F3376" s="3"/>
      <c r="G3376" s="3"/>
      <c r="H3376" s="3"/>
      <c r="I3376" s="3"/>
      <c r="J3376" s="3"/>
      <c r="K3376" s="3"/>
      <c r="L3376" s="5"/>
      <c r="M3376" s="4"/>
      <c r="N3376" s="5"/>
      <c r="O3376" s="5"/>
      <c r="P3376" s="4"/>
      <c r="Q3376" s="6"/>
      <c r="R3376" s="7"/>
      <c r="S3376" s="6"/>
      <c r="T3376" s="5"/>
      <c r="U3376" s="5"/>
      <c r="V3376" s="5"/>
      <c r="W3376" s="4"/>
    </row>
    <row r="3377" spans="1:23" x14ac:dyDescent="0.25">
      <c r="A3377" s="3"/>
      <c r="B3377" s="3"/>
      <c r="C3377" s="3"/>
      <c r="D3377" s="3"/>
      <c r="E3377" s="4"/>
      <c r="F3377" s="3"/>
      <c r="G3377" s="3"/>
      <c r="H3377" s="3"/>
      <c r="I3377" s="3"/>
      <c r="J3377" s="3"/>
      <c r="K3377" s="3"/>
      <c r="L3377" s="5"/>
      <c r="M3377" s="4"/>
      <c r="N3377" s="5"/>
      <c r="O3377" s="5"/>
      <c r="P3377" s="4"/>
      <c r="Q3377" s="6"/>
      <c r="R3377" s="7"/>
      <c r="S3377" s="6"/>
      <c r="T3377" s="5"/>
      <c r="U3377" s="5"/>
      <c r="V3377" s="5"/>
      <c r="W3377" s="4"/>
    </row>
    <row r="3378" spans="1:23" x14ac:dyDescent="0.25">
      <c r="A3378" s="3"/>
      <c r="B3378" s="3"/>
      <c r="C3378" s="3"/>
      <c r="D3378" s="3"/>
      <c r="E3378" s="4"/>
      <c r="F3378" s="3"/>
      <c r="G3378" s="3"/>
      <c r="H3378" s="3"/>
      <c r="I3378" s="3"/>
      <c r="J3378" s="3"/>
      <c r="K3378" s="3"/>
      <c r="L3378" s="5"/>
      <c r="M3378" s="4"/>
      <c r="N3378" s="5"/>
      <c r="O3378" s="5"/>
      <c r="P3378" s="4"/>
      <c r="Q3378" s="6"/>
      <c r="R3378" s="7"/>
      <c r="S3378" s="6"/>
      <c r="T3378" s="5"/>
      <c r="U3378" s="5"/>
      <c r="V3378" s="5"/>
      <c r="W3378" s="4"/>
    </row>
    <row r="3379" spans="1:23" x14ac:dyDescent="0.25">
      <c r="A3379" s="3"/>
      <c r="B3379" s="3"/>
      <c r="C3379" s="3"/>
      <c r="D3379" s="3"/>
      <c r="E3379" s="4"/>
      <c r="F3379" s="3"/>
      <c r="G3379" s="3"/>
      <c r="H3379" s="3"/>
      <c r="I3379" s="3"/>
      <c r="J3379" s="3"/>
      <c r="K3379" s="3"/>
      <c r="L3379" s="5"/>
      <c r="M3379" s="4"/>
      <c r="N3379" s="5"/>
      <c r="O3379" s="5"/>
      <c r="P3379" s="4"/>
      <c r="Q3379" s="6"/>
      <c r="R3379" s="7"/>
      <c r="S3379" s="6"/>
      <c r="T3379" s="5"/>
      <c r="U3379" s="5"/>
      <c r="V3379" s="5"/>
      <c r="W3379" s="4"/>
    </row>
    <row r="3380" spans="1:23" x14ac:dyDescent="0.25">
      <c r="A3380" s="3"/>
      <c r="B3380" s="3"/>
      <c r="C3380" s="3"/>
      <c r="D3380" s="3"/>
      <c r="E3380" s="4"/>
      <c r="F3380" s="3"/>
      <c r="G3380" s="3"/>
      <c r="H3380" s="3"/>
      <c r="I3380" s="3"/>
      <c r="J3380" s="3"/>
      <c r="K3380" s="3"/>
      <c r="L3380" s="5"/>
      <c r="M3380" s="4"/>
      <c r="N3380" s="5"/>
      <c r="O3380" s="5"/>
      <c r="P3380" s="4"/>
      <c r="Q3380" s="6"/>
      <c r="R3380" s="7"/>
      <c r="S3380" s="6"/>
      <c r="T3380" s="5"/>
      <c r="U3380" s="5"/>
      <c r="V3380" s="5"/>
      <c r="W3380" s="4"/>
    </row>
    <row r="3381" spans="1:23" x14ac:dyDescent="0.25">
      <c r="A3381" s="3"/>
      <c r="B3381" s="3"/>
      <c r="C3381" s="3"/>
      <c r="D3381" s="3"/>
      <c r="E3381" s="4"/>
      <c r="F3381" s="3"/>
      <c r="G3381" s="3"/>
      <c r="H3381" s="3"/>
      <c r="I3381" s="3"/>
      <c r="J3381" s="3"/>
      <c r="K3381" s="3"/>
      <c r="L3381" s="5"/>
      <c r="M3381" s="4"/>
      <c r="N3381" s="5"/>
      <c r="O3381" s="5"/>
      <c r="P3381" s="4"/>
      <c r="Q3381" s="6"/>
      <c r="R3381" s="7"/>
      <c r="S3381" s="6"/>
      <c r="T3381" s="5"/>
      <c r="U3381" s="5"/>
      <c r="V3381" s="5"/>
      <c r="W3381" s="4"/>
    </row>
    <row r="3382" spans="1:23" x14ac:dyDescent="0.25">
      <c r="A3382" s="3"/>
      <c r="B3382" s="3"/>
      <c r="C3382" s="3"/>
      <c r="D3382" s="3"/>
      <c r="E3382" s="4"/>
      <c r="F3382" s="3"/>
      <c r="G3382" s="3"/>
      <c r="H3382" s="3"/>
      <c r="I3382" s="3"/>
      <c r="J3382" s="3"/>
      <c r="K3382" s="3"/>
      <c r="L3382" s="5"/>
      <c r="M3382" s="4"/>
      <c r="N3382" s="5"/>
      <c r="O3382" s="5"/>
      <c r="P3382" s="4"/>
      <c r="Q3382" s="6"/>
      <c r="R3382" s="7"/>
      <c r="S3382" s="6"/>
      <c r="T3382" s="5"/>
      <c r="U3382" s="5"/>
      <c r="V3382" s="5"/>
      <c r="W3382" s="4"/>
    </row>
    <row r="3383" spans="1:23" x14ac:dyDescent="0.25">
      <c r="A3383" s="3"/>
      <c r="B3383" s="3"/>
      <c r="C3383" s="3"/>
      <c r="D3383" s="3"/>
      <c r="E3383" s="4"/>
      <c r="F3383" s="3"/>
      <c r="G3383" s="3"/>
      <c r="H3383" s="3"/>
      <c r="I3383" s="3"/>
      <c r="J3383" s="3"/>
      <c r="K3383" s="3"/>
      <c r="L3383" s="5"/>
      <c r="M3383" s="4"/>
      <c r="N3383" s="5"/>
      <c r="O3383" s="5"/>
      <c r="P3383" s="4"/>
      <c r="Q3383" s="6"/>
      <c r="R3383" s="7"/>
      <c r="S3383" s="6"/>
      <c r="T3383" s="5"/>
      <c r="U3383" s="5"/>
      <c r="V3383" s="5"/>
      <c r="W3383" s="4"/>
    </row>
    <row r="3384" spans="1:23" x14ac:dyDescent="0.25">
      <c r="A3384" s="3"/>
      <c r="B3384" s="3"/>
      <c r="C3384" s="3"/>
      <c r="D3384" s="3"/>
      <c r="E3384" s="4"/>
      <c r="F3384" s="3"/>
      <c r="G3384" s="3"/>
      <c r="H3384" s="3"/>
      <c r="I3384" s="3"/>
      <c r="J3384" s="3"/>
      <c r="K3384" s="3"/>
      <c r="L3384" s="5"/>
      <c r="M3384" s="4"/>
      <c r="N3384" s="5"/>
      <c r="O3384" s="5"/>
      <c r="P3384" s="4"/>
      <c r="Q3384" s="6"/>
      <c r="R3384" s="7"/>
      <c r="S3384" s="6"/>
      <c r="T3384" s="5"/>
      <c r="U3384" s="5"/>
      <c r="V3384" s="5"/>
      <c r="W3384" s="4"/>
    </row>
    <row r="3385" spans="1:23" x14ac:dyDescent="0.25">
      <c r="A3385" s="3"/>
      <c r="B3385" s="3"/>
      <c r="C3385" s="3"/>
      <c r="D3385" s="3"/>
      <c r="E3385" s="4"/>
      <c r="F3385" s="3"/>
      <c r="G3385" s="3"/>
      <c r="H3385" s="3"/>
      <c r="I3385" s="3"/>
      <c r="J3385" s="3"/>
      <c r="K3385" s="3"/>
      <c r="L3385" s="5"/>
      <c r="M3385" s="4"/>
      <c r="N3385" s="5"/>
      <c r="O3385" s="5"/>
      <c r="P3385" s="4"/>
      <c r="Q3385" s="6"/>
      <c r="R3385" s="7"/>
      <c r="S3385" s="6"/>
      <c r="T3385" s="5"/>
      <c r="U3385" s="5"/>
      <c r="V3385" s="5"/>
      <c r="W3385" s="4"/>
    </row>
    <row r="3386" spans="1:23" x14ac:dyDescent="0.25">
      <c r="A3386" s="3"/>
      <c r="B3386" s="3"/>
      <c r="C3386" s="3"/>
      <c r="D3386" s="3"/>
      <c r="E3386" s="4"/>
      <c r="F3386" s="3"/>
      <c r="G3386" s="3"/>
      <c r="H3386" s="3"/>
      <c r="I3386" s="3"/>
      <c r="J3386" s="3"/>
      <c r="K3386" s="3"/>
      <c r="L3386" s="5"/>
      <c r="M3386" s="4"/>
      <c r="N3386" s="5"/>
      <c r="O3386" s="5"/>
      <c r="P3386" s="4"/>
      <c r="Q3386" s="6"/>
      <c r="R3386" s="7"/>
      <c r="S3386" s="6"/>
      <c r="T3386" s="5"/>
      <c r="U3386" s="5"/>
      <c r="V3386" s="5"/>
      <c r="W3386" s="4"/>
    </row>
    <row r="3387" spans="1:23" x14ac:dyDescent="0.25">
      <c r="A3387" s="3"/>
      <c r="B3387" s="3"/>
      <c r="C3387" s="3"/>
      <c r="D3387" s="3"/>
      <c r="E3387" s="4"/>
      <c r="F3387" s="3"/>
      <c r="G3387" s="3"/>
      <c r="H3387" s="3"/>
      <c r="I3387" s="3"/>
      <c r="J3387" s="3"/>
      <c r="K3387" s="3"/>
      <c r="L3387" s="5"/>
      <c r="M3387" s="4"/>
      <c r="N3387" s="5"/>
      <c r="O3387" s="5"/>
      <c r="P3387" s="4"/>
      <c r="Q3387" s="6"/>
      <c r="R3387" s="7"/>
      <c r="S3387" s="6"/>
      <c r="T3387" s="5"/>
      <c r="U3387" s="5"/>
      <c r="V3387" s="5"/>
      <c r="W3387" s="4"/>
    </row>
    <row r="3388" spans="1:23" x14ac:dyDescent="0.25">
      <c r="A3388" s="3"/>
      <c r="B3388" s="3"/>
      <c r="C3388" s="3"/>
      <c r="D3388" s="3"/>
      <c r="E3388" s="4"/>
      <c r="F3388" s="3"/>
      <c r="G3388" s="3"/>
      <c r="H3388" s="3"/>
      <c r="I3388" s="3"/>
      <c r="J3388" s="3"/>
      <c r="K3388" s="3"/>
      <c r="L3388" s="5"/>
      <c r="M3388" s="4"/>
      <c r="N3388" s="5"/>
      <c r="O3388" s="5"/>
      <c r="P3388" s="4"/>
      <c r="Q3388" s="6"/>
      <c r="R3388" s="7"/>
      <c r="S3388" s="6"/>
      <c r="T3388" s="5"/>
      <c r="U3388" s="5"/>
      <c r="V3388" s="5"/>
      <c r="W3388" s="4"/>
    </row>
    <row r="3389" spans="1:23" x14ac:dyDescent="0.25">
      <c r="A3389" s="3"/>
      <c r="B3389" s="3"/>
      <c r="C3389" s="3"/>
      <c r="D3389" s="3"/>
      <c r="E3389" s="4"/>
      <c r="F3389" s="3"/>
      <c r="G3389" s="3"/>
      <c r="H3389" s="3"/>
      <c r="I3389" s="3"/>
      <c r="J3389" s="3"/>
      <c r="K3389" s="3"/>
      <c r="L3389" s="5"/>
      <c r="M3389" s="4"/>
      <c r="N3389" s="5"/>
      <c r="O3389" s="5"/>
      <c r="P3389" s="4"/>
      <c r="Q3389" s="6"/>
      <c r="R3389" s="7"/>
      <c r="S3389" s="6"/>
      <c r="T3389" s="5"/>
      <c r="U3389" s="5"/>
      <c r="V3389" s="5"/>
      <c r="W3389" s="4"/>
    </row>
    <row r="3390" spans="1:23" x14ac:dyDescent="0.25">
      <c r="A3390" s="3"/>
      <c r="B3390" s="3"/>
      <c r="C3390" s="3"/>
      <c r="D3390" s="3"/>
      <c r="E3390" s="4"/>
      <c r="F3390" s="3"/>
      <c r="G3390" s="3"/>
      <c r="H3390" s="3"/>
      <c r="I3390" s="3"/>
      <c r="J3390" s="3"/>
      <c r="K3390" s="3"/>
      <c r="L3390" s="5"/>
      <c r="M3390" s="4"/>
      <c r="N3390" s="5"/>
      <c r="O3390" s="5"/>
      <c r="P3390" s="4"/>
      <c r="Q3390" s="6"/>
      <c r="R3390" s="7"/>
      <c r="S3390" s="6"/>
      <c r="T3390" s="5"/>
      <c r="U3390" s="5"/>
      <c r="V3390" s="5"/>
      <c r="W3390" s="4"/>
    </row>
    <row r="3391" spans="1:23" x14ac:dyDescent="0.25">
      <c r="A3391" s="3"/>
      <c r="B3391" s="3"/>
      <c r="C3391" s="3"/>
      <c r="D3391" s="3"/>
      <c r="E3391" s="4"/>
      <c r="F3391" s="3"/>
      <c r="G3391" s="3"/>
      <c r="H3391" s="3"/>
      <c r="I3391" s="3"/>
      <c r="J3391" s="3"/>
      <c r="K3391" s="3"/>
      <c r="L3391" s="5"/>
      <c r="M3391" s="4"/>
      <c r="N3391" s="5"/>
      <c r="O3391" s="5"/>
      <c r="P3391" s="4"/>
      <c r="Q3391" s="6"/>
      <c r="R3391" s="7"/>
      <c r="S3391" s="6"/>
      <c r="T3391" s="5"/>
      <c r="U3391" s="5"/>
      <c r="V3391" s="5"/>
      <c r="W3391" s="4"/>
    </row>
    <row r="3392" spans="1:23" x14ac:dyDescent="0.25">
      <c r="A3392" s="3"/>
      <c r="B3392" s="3"/>
      <c r="C3392" s="3"/>
      <c r="D3392" s="3"/>
      <c r="E3392" s="4"/>
      <c r="F3392" s="3"/>
      <c r="G3392" s="3"/>
      <c r="H3392" s="3"/>
      <c r="I3392" s="3"/>
      <c r="J3392" s="3"/>
      <c r="K3392" s="3"/>
      <c r="L3392" s="5"/>
      <c r="M3392" s="4"/>
      <c r="N3392" s="5"/>
      <c r="O3392" s="5"/>
      <c r="P3392" s="4"/>
      <c r="Q3392" s="6"/>
      <c r="R3392" s="7"/>
      <c r="S3392" s="6"/>
      <c r="T3392" s="5"/>
      <c r="U3392" s="5"/>
      <c r="V3392" s="5"/>
      <c r="W3392" s="4"/>
    </row>
    <row r="3393" spans="1:23" x14ac:dyDescent="0.25">
      <c r="A3393" s="3"/>
      <c r="B3393" s="3"/>
      <c r="C3393" s="3"/>
      <c r="D3393" s="3"/>
      <c r="E3393" s="4"/>
      <c r="F3393" s="3"/>
      <c r="G3393" s="3"/>
      <c r="H3393" s="3"/>
      <c r="I3393" s="3"/>
      <c r="J3393" s="3"/>
      <c r="K3393" s="3"/>
      <c r="L3393" s="5"/>
      <c r="M3393" s="4"/>
      <c r="N3393" s="5"/>
      <c r="O3393" s="5"/>
      <c r="P3393" s="4"/>
      <c r="Q3393" s="6"/>
      <c r="R3393" s="7"/>
      <c r="S3393" s="6"/>
      <c r="T3393" s="5"/>
      <c r="U3393" s="5"/>
      <c r="V3393" s="5"/>
      <c r="W3393" s="4"/>
    </row>
    <row r="3394" spans="1:23" x14ac:dyDescent="0.25">
      <c r="A3394" s="3"/>
      <c r="B3394" s="3"/>
      <c r="C3394" s="3"/>
      <c r="D3394" s="3"/>
      <c r="E3394" s="4"/>
      <c r="F3394" s="3"/>
      <c r="G3394" s="3"/>
      <c r="H3394" s="3"/>
      <c r="I3394" s="3"/>
      <c r="J3394" s="3"/>
      <c r="K3394" s="3"/>
      <c r="L3394" s="5"/>
      <c r="M3394" s="4"/>
      <c r="N3394" s="5"/>
      <c r="O3394" s="5"/>
      <c r="P3394" s="4"/>
      <c r="Q3394" s="6"/>
      <c r="R3394" s="7"/>
      <c r="S3394" s="6"/>
      <c r="T3394" s="5"/>
      <c r="U3394" s="5"/>
      <c r="V3394" s="5"/>
      <c r="W3394" s="4"/>
    </row>
    <row r="3395" spans="1:23" x14ac:dyDescent="0.25">
      <c r="A3395" s="3"/>
      <c r="B3395" s="3"/>
      <c r="C3395" s="3"/>
      <c r="D3395" s="3"/>
      <c r="E3395" s="4"/>
      <c r="F3395" s="3"/>
      <c r="G3395" s="3"/>
      <c r="H3395" s="3"/>
      <c r="I3395" s="3"/>
      <c r="J3395" s="3"/>
      <c r="K3395" s="3"/>
      <c r="L3395" s="5"/>
      <c r="M3395" s="4"/>
      <c r="N3395" s="5"/>
      <c r="O3395" s="5"/>
      <c r="P3395" s="4"/>
      <c r="Q3395" s="6"/>
      <c r="R3395" s="7"/>
      <c r="S3395" s="6"/>
      <c r="T3395" s="5"/>
      <c r="U3395" s="5"/>
      <c r="V3395" s="5"/>
      <c r="W3395" s="4"/>
    </row>
    <row r="3396" spans="1:23" x14ac:dyDescent="0.25">
      <c r="A3396" s="3"/>
      <c r="B3396" s="3"/>
      <c r="C3396" s="3"/>
      <c r="D3396" s="3"/>
      <c r="E3396" s="4"/>
      <c r="F3396" s="3"/>
      <c r="G3396" s="3"/>
      <c r="H3396" s="3"/>
      <c r="I3396" s="3"/>
      <c r="J3396" s="3"/>
      <c r="K3396" s="3"/>
      <c r="L3396" s="5"/>
      <c r="M3396" s="4"/>
      <c r="N3396" s="5"/>
      <c r="O3396" s="5"/>
      <c r="P3396" s="4"/>
      <c r="Q3396" s="6"/>
      <c r="R3396" s="7"/>
      <c r="S3396" s="6"/>
      <c r="T3396" s="5"/>
      <c r="U3396" s="5"/>
      <c r="V3396" s="5"/>
      <c r="W3396" s="4"/>
    </row>
    <row r="3397" spans="1:23" x14ac:dyDescent="0.25">
      <c r="A3397" s="3"/>
      <c r="B3397" s="3"/>
      <c r="C3397" s="3"/>
      <c r="D3397" s="3"/>
      <c r="E3397" s="4"/>
      <c r="F3397" s="3"/>
      <c r="G3397" s="3"/>
      <c r="H3397" s="3"/>
      <c r="I3397" s="3"/>
      <c r="J3397" s="3"/>
      <c r="K3397" s="3"/>
      <c r="L3397" s="5"/>
      <c r="M3397" s="4"/>
      <c r="N3397" s="5"/>
      <c r="O3397" s="5"/>
      <c r="P3397" s="4"/>
      <c r="Q3397" s="6"/>
      <c r="R3397" s="7"/>
      <c r="S3397" s="6"/>
      <c r="T3397" s="5"/>
      <c r="U3397" s="5"/>
      <c r="V3397" s="5"/>
      <c r="W3397" s="4"/>
    </row>
    <row r="3398" spans="1:23" x14ac:dyDescent="0.25">
      <c r="A3398" s="3"/>
      <c r="B3398" s="3"/>
      <c r="C3398" s="3"/>
      <c r="D3398" s="3"/>
      <c r="E3398" s="4"/>
      <c r="F3398" s="3"/>
      <c r="G3398" s="3"/>
      <c r="H3398" s="3"/>
      <c r="I3398" s="3"/>
      <c r="J3398" s="3"/>
      <c r="K3398" s="3"/>
      <c r="L3398" s="5"/>
      <c r="M3398" s="4"/>
      <c r="N3398" s="5"/>
      <c r="O3398" s="5"/>
      <c r="P3398" s="4"/>
      <c r="Q3398" s="6"/>
      <c r="R3398" s="7"/>
      <c r="S3398" s="6"/>
      <c r="T3398" s="5"/>
      <c r="U3398" s="5"/>
      <c r="V3398" s="5"/>
      <c r="W3398" s="4"/>
    </row>
    <row r="3399" spans="1:23" x14ac:dyDescent="0.25">
      <c r="A3399" s="3"/>
      <c r="B3399" s="3"/>
      <c r="C3399" s="3"/>
      <c r="D3399" s="3"/>
      <c r="E3399" s="4"/>
      <c r="F3399" s="3"/>
      <c r="G3399" s="3"/>
      <c r="H3399" s="3"/>
      <c r="I3399" s="3"/>
      <c r="J3399" s="3"/>
      <c r="K3399" s="3"/>
      <c r="L3399" s="5"/>
      <c r="M3399" s="4"/>
      <c r="N3399" s="5"/>
      <c r="O3399" s="5"/>
      <c r="P3399" s="4"/>
      <c r="Q3399" s="6"/>
      <c r="R3399" s="7"/>
      <c r="S3399" s="6"/>
      <c r="T3399" s="5"/>
      <c r="U3399" s="5"/>
      <c r="V3399" s="5"/>
      <c r="W3399" s="4"/>
    </row>
    <row r="3400" spans="1:23" x14ac:dyDescent="0.25">
      <c r="A3400" s="3"/>
      <c r="B3400" s="3"/>
      <c r="C3400" s="3"/>
      <c r="D3400" s="3"/>
      <c r="E3400" s="4"/>
      <c r="F3400" s="3"/>
      <c r="G3400" s="3"/>
      <c r="H3400" s="3"/>
      <c r="I3400" s="3"/>
      <c r="J3400" s="3"/>
      <c r="K3400" s="3"/>
      <c r="L3400" s="5"/>
      <c r="M3400" s="4"/>
      <c r="N3400" s="5"/>
      <c r="O3400" s="5"/>
      <c r="P3400" s="4"/>
      <c r="Q3400" s="6"/>
      <c r="R3400" s="7"/>
      <c r="S3400" s="6"/>
      <c r="T3400" s="5"/>
      <c r="U3400" s="5"/>
      <c r="V3400" s="5"/>
      <c r="W3400" s="4"/>
    </row>
    <row r="3401" spans="1:23" x14ac:dyDescent="0.25">
      <c r="A3401" s="3"/>
      <c r="B3401" s="3"/>
      <c r="C3401" s="3"/>
      <c r="D3401" s="3"/>
      <c r="E3401" s="4"/>
      <c r="F3401" s="3"/>
      <c r="G3401" s="3"/>
      <c r="H3401" s="3"/>
      <c r="I3401" s="3"/>
      <c r="J3401" s="3"/>
      <c r="K3401" s="3"/>
      <c r="L3401" s="5"/>
      <c r="M3401" s="4"/>
      <c r="N3401" s="5"/>
      <c r="O3401" s="5"/>
      <c r="P3401" s="4"/>
      <c r="Q3401" s="6"/>
      <c r="R3401" s="7"/>
      <c r="S3401" s="6"/>
      <c r="T3401" s="5"/>
      <c r="U3401" s="5"/>
      <c r="V3401" s="5"/>
      <c r="W3401" s="4"/>
    </row>
    <row r="3402" spans="1:23" x14ac:dyDescent="0.25">
      <c r="A3402" s="3"/>
      <c r="B3402" s="3"/>
      <c r="C3402" s="3"/>
      <c r="D3402" s="3"/>
      <c r="E3402" s="4"/>
      <c r="F3402" s="3"/>
      <c r="G3402" s="3"/>
      <c r="H3402" s="3"/>
      <c r="I3402" s="3"/>
      <c r="J3402" s="3"/>
      <c r="K3402" s="3"/>
      <c r="L3402" s="5"/>
      <c r="M3402" s="4"/>
      <c r="N3402" s="5"/>
      <c r="O3402" s="5"/>
      <c r="P3402" s="4"/>
      <c r="Q3402" s="6"/>
      <c r="R3402" s="7"/>
      <c r="S3402" s="6"/>
      <c r="T3402" s="5"/>
      <c r="U3402" s="5"/>
      <c r="V3402" s="5"/>
      <c r="W3402" s="4"/>
    </row>
    <row r="3403" spans="1:23" x14ac:dyDescent="0.25">
      <c r="A3403" s="3"/>
      <c r="B3403" s="3"/>
      <c r="C3403" s="3"/>
      <c r="D3403" s="3"/>
      <c r="E3403" s="4"/>
      <c r="F3403" s="3"/>
      <c r="G3403" s="3"/>
      <c r="H3403" s="3"/>
      <c r="I3403" s="3"/>
      <c r="J3403" s="3"/>
      <c r="K3403" s="3"/>
      <c r="L3403" s="5"/>
      <c r="M3403" s="4"/>
      <c r="N3403" s="5"/>
      <c r="O3403" s="5"/>
      <c r="P3403" s="4"/>
      <c r="Q3403" s="6"/>
      <c r="R3403" s="7"/>
      <c r="S3403" s="6"/>
      <c r="T3403" s="5"/>
      <c r="U3403" s="5"/>
      <c r="V3403" s="5"/>
      <c r="W3403" s="4"/>
    </row>
    <row r="3404" spans="1:23" x14ac:dyDescent="0.25">
      <c r="A3404" s="3"/>
      <c r="B3404" s="3"/>
      <c r="C3404" s="3"/>
      <c r="D3404" s="3"/>
      <c r="E3404" s="4"/>
      <c r="F3404" s="3"/>
      <c r="G3404" s="3"/>
      <c r="H3404" s="3"/>
      <c r="I3404" s="3"/>
      <c r="J3404" s="3"/>
      <c r="K3404" s="3"/>
      <c r="L3404" s="5"/>
      <c r="M3404" s="4"/>
      <c r="N3404" s="5"/>
      <c r="O3404" s="5"/>
      <c r="P3404" s="4"/>
      <c r="Q3404" s="6"/>
      <c r="R3404" s="7"/>
      <c r="S3404" s="6"/>
      <c r="T3404" s="5"/>
      <c r="U3404" s="5"/>
      <c r="V3404" s="5"/>
      <c r="W3404" s="4"/>
    </row>
    <row r="3405" spans="1:23" x14ac:dyDescent="0.25">
      <c r="A3405" s="3"/>
      <c r="B3405" s="3"/>
      <c r="C3405" s="3"/>
      <c r="D3405" s="3"/>
      <c r="E3405" s="4"/>
      <c r="F3405" s="3"/>
      <c r="G3405" s="3"/>
      <c r="H3405" s="3"/>
      <c r="I3405" s="3"/>
      <c r="J3405" s="3"/>
      <c r="K3405" s="3"/>
      <c r="L3405" s="5"/>
      <c r="M3405" s="4"/>
      <c r="N3405" s="5"/>
      <c r="O3405" s="5"/>
      <c r="P3405" s="4"/>
      <c r="Q3405" s="6"/>
      <c r="R3405" s="7"/>
      <c r="S3405" s="6"/>
      <c r="T3405" s="5"/>
      <c r="U3405" s="5"/>
      <c r="V3405" s="5"/>
      <c r="W3405" s="4"/>
    </row>
    <row r="3406" spans="1:23" x14ac:dyDescent="0.25">
      <c r="A3406" s="3"/>
      <c r="B3406" s="3"/>
      <c r="C3406" s="3"/>
      <c r="D3406" s="3"/>
      <c r="E3406" s="4"/>
      <c r="F3406" s="3"/>
      <c r="G3406" s="3"/>
      <c r="H3406" s="3"/>
      <c r="I3406" s="3"/>
      <c r="J3406" s="3"/>
      <c r="K3406" s="3"/>
      <c r="L3406" s="5"/>
      <c r="M3406" s="4"/>
      <c r="N3406" s="5"/>
      <c r="O3406" s="5"/>
      <c r="P3406" s="4"/>
      <c r="Q3406" s="6"/>
      <c r="R3406" s="7"/>
      <c r="S3406" s="6"/>
      <c r="T3406" s="5"/>
      <c r="U3406" s="5"/>
      <c r="V3406" s="5"/>
      <c r="W3406" s="4"/>
    </row>
    <row r="3407" spans="1:23" x14ac:dyDescent="0.25">
      <c r="A3407" s="3"/>
      <c r="B3407" s="3"/>
      <c r="C3407" s="3"/>
      <c r="D3407" s="3"/>
      <c r="E3407" s="4"/>
      <c r="F3407" s="3"/>
      <c r="G3407" s="3"/>
      <c r="H3407" s="3"/>
      <c r="I3407" s="3"/>
      <c r="J3407" s="3"/>
      <c r="K3407" s="3"/>
      <c r="L3407" s="5"/>
      <c r="M3407" s="4"/>
      <c r="N3407" s="5"/>
      <c r="O3407" s="5"/>
      <c r="P3407" s="4"/>
      <c r="Q3407" s="6"/>
      <c r="R3407" s="7"/>
      <c r="S3407" s="6"/>
      <c r="T3407" s="5"/>
      <c r="U3407" s="5"/>
      <c r="V3407" s="5"/>
      <c r="W3407" s="4"/>
    </row>
    <row r="3408" spans="1:23" x14ac:dyDescent="0.25">
      <c r="A3408" s="3"/>
      <c r="B3408" s="3"/>
      <c r="C3408" s="3"/>
      <c r="D3408" s="3"/>
      <c r="E3408" s="4"/>
      <c r="F3408" s="3"/>
      <c r="G3408" s="3"/>
      <c r="H3408" s="3"/>
      <c r="I3408" s="3"/>
      <c r="J3408" s="3"/>
      <c r="K3408" s="3"/>
      <c r="L3408" s="5"/>
      <c r="M3408" s="4"/>
      <c r="N3408" s="5"/>
      <c r="O3408" s="5"/>
      <c r="P3408" s="4"/>
      <c r="Q3408" s="6"/>
      <c r="R3408" s="7"/>
      <c r="S3408" s="6"/>
      <c r="T3408" s="5"/>
      <c r="U3408" s="5"/>
      <c r="V3408" s="5"/>
      <c r="W3408" s="4"/>
    </row>
    <row r="3409" spans="1:23" x14ac:dyDescent="0.25">
      <c r="A3409" s="3"/>
      <c r="B3409" s="3"/>
      <c r="C3409" s="3"/>
      <c r="D3409" s="3"/>
      <c r="E3409" s="4"/>
      <c r="F3409" s="3"/>
      <c r="G3409" s="3"/>
      <c r="H3409" s="3"/>
      <c r="I3409" s="3"/>
      <c r="J3409" s="3"/>
      <c r="K3409" s="3"/>
      <c r="L3409" s="5"/>
      <c r="M3409" s="4"/>
      <c r="N3409" s="5"/>
      <c r="O3409" s="5"/>
      <c r="P3409" s="4"/>
      <c r="Q3409" s="6"/>
      <c r="R3409" s="7"/>
      <c r="S3409" s="6"/>
      <c r="T3409" s="5"/>
      <c r="U3409" s="5"/>
      <c r="V3409" s="5"/>
      <c r="W3409" s="4"/>
    </row>
    <row r="3410" spans="1:23" x14ac:dyDescent="0.25">
      <c r="A3410" s="3"/>
      <c r="B3410" s="3"/>
      <c r="C3410" s="3"/>
      <c r="D3410" s="3"/>
      <c r="E3410" s="4"/>
      <c r="F3410" s="3"/>
      <c r="G3410" s="3"/>
      <c r="H3410" s="3"/>
      <c r="I3410" s="3"/>
      <c r="J3410" s="3"/>
      <c r="K3410" s="3"/>
      <c r="L3410" s="5"/>
      <c r="M3410" s="4"/>
      <c r="N3410" s="5"/>
      <c r="O3410" s="5"/>
      <c r="P3410" s="4"/>
      <c r="Q3410" s="6"/>
      <c r="R3410" s="7"/>
      <c r="S3410" s="6"/>
      <c r="T3410" s="5"/>
      <c r="U3410" s="5"/>
      <c r="V3410" s="5"/>
      <c r="W3410" s="4"/>
    </row>
    <row r="3411" spans="1:23" x14ac:dyDescent="0.25">
      <c r="A3411" s="3"/>
      <c r="B3411" s="3"/>
      <c r="C3411" s="3"/>
      <c r="D3411" s="3"/>
      <c r="E3411" s="4"/>
      <c r="F3411" s="3"/>
      <c r="G3411" s="3"/>
      <c r="H3411" s="3"/>
      <c r="I3411" s="3"/>
      <c r="J3411" s="3"/>
      <c r="K3411" s="3"/>
      <c r="L3411" s="5"/>
      <c r="M3411" s="4"/>
      <c r="N3411" s="5"/>
      <c r="O3411" s="5"/>
      <c r="P3411" s="4"/>
      <c r="Q3411" s="6"/>
      <c r="R3411" s="7"/>
      <c r="S3411" s="6"/>
      <c r="T3411" s="5"/>
      <c r="U3411" s="5"/>
      <c r="V3411" s="5"/>
      <c r="W3411" s="4"/>
    </row>
    <row r="3412" spans="1:23" x14ac:dyDescent="0.25">
      <c r="A3412" s="3"/>
      <c r="B3412" s="3"/>
      <c r="C3412" s="3"/>
      <c r="D3412" s="3"/>
      <c r="E3412" s="4"/>
      <c r="F3412" s="3"/>
      <c r="G3412" s="3"/>
      <c r="H3412" s="3"/>
      <c r="I3412" s="3"/>
      <c r="J3412" s="3"/>
      <c r="K3412" s="3"/>
      <c r="L3412" s="5"/>
      <c r="M3412" s="4"/>
      <c r="N3412" s="5"/>
      <c r="O3412" s="5"/>
      <c r="P3412" s="4"/>
      <c r="Q3412" s="6"/>
      <c r="R3412" s="7"/>
      <c r="S3412" s="6"/>
      <c r="T3412" s="5"/>
      <c r="U3412" s="5"/>
      <c r="V3412" s="5"/>
      <c r="W3412" s="4"/>
    </row>
    <row r="3413" spans="1:23" x14ac:dyDescent="0.25">
      <c r="A3413" s="3"/>
      <c r="B3413" s="3"/>
      <c r="C3413" s="3"/>
      <c r="D3413" s="3"/>
      <c r="E3413" s="4"/>
      <c r="F3413" s="3"/>
      <c r="G3413" s="3"/>
      <c r="H3413" s="3"/>
      <c r="I3413" s="3"/>
      <c r="J3413" s="3"/>
      <c r="K3413" s="3"/>
      <c r="L3413" s="5"/>
      <c r="M3413" s="4"/>
      <c r="N3413" s="5"/>
      <c r="O3413" s="5"/>
      <c r="P3413" s="4"/>
      <c r="Q3413" s="6"/>
      <c r="R3413" s="7"/>
      <c r="S3413" s="6"/>
      <c r="T3413" s="5"/>
      <c r="U3413" s="5"/>
      <c r="V3413" s="5"/>
      <c r="W3413" s="4"/>
    </row>
    <row r="3414" spans="1:23" x14ac:dyDescent="0.25">
      <c r="A3414" s="3"/>
      <c r="B3414" s="3"/>
      <c r="C3414" s="3"/>
      <c r="D3414" s="3"/>
      <c r="E3414" s="4"/>
      <c r="F3414" s="3"/>
      <c r="G3414" s="3"/>
      <c r="H3414" s="3"/>
      <c r="I3414" s="3"/>
      <c r="J3414" s="3"/>
      <c r="K3414" s="3"/>
      <c r="L3414" s="5"/>
      <c r="M3414" s="4"/>
      <c r="N3414" s="5"/>
      <c r="O3414" s="5"/>
      <c r="P3414" s="4"/>
      <c r="Q3414" s="6"/>
      <c r="R3414" s="7"/>
      <c r="S3414" s="6"/>
      <c r="T3414" s="5"/>
      <c r="U3414" s="5"/>
      <c r="V3414" s="5"/>
      <c r="W3414" s="4"/>
    </row>
    <row r="3415" spans="1:23" x14ac:dyDescent="0.25">
      <c r="A3415" s="3"/>
      <c r="B3415" s="3"/>
      <c r="C3415" s="3"/>
      <c r="D3415" s="3"/>
      <c r="E3415" s="4"/>
      <c r="F3415" s="3"/>
      <c r="G3415" s="3"/>
      <c r="H3415" s="3"/>
      <c r="I3415" s="3"/>
      <c r="J3415" s="3"/>
      <c r="K3415" s="3"/>
      <c r="L3415" s="5"/>
      <c r="M3415" s="4"/>
      <c r="N3415" s="5"/>
      <c r="O3415" s="5"/>
      <c r="P3415" s="4"/>
      <c r="Q3415" s="6"/>
      <c r="R3415" s="7"/>
      <c r="S3415" s="6"/>
      <c r="T3415" s="5"/>
      <c r="U3415" s="5"/>
      <c r="V3415" s="5"/>
      <c r="W3415" s="4"/>
    </row>
    <row r="3416" spans="1:23" x14ac:dyDescent="0.25">
      <c r="A3416" s="3"/>
      <c r="B3416" s="3"/>
      <c r="C3416" s="3"/>
      <c r="D3416" s="3"/>
      <c r="E3416" s="4"/>
      <c r="F3416" s="3"/>
      <c r="G3416" s="3"/>
      <c r="H3416" s="3"/>
      <c r="I3416" s="3"/>
      <c r="J3416" s="3"/>
      <c r="K3416" s="3"/>
      <c r="L3416" s="5"/>
      <c r="M3416" s="4"/>
      <c r="N3416" s="5"/>
      <c r="O3416" s="5"/>
      <c r="P3416" s="4"/>
      <c r="Q3416" s="6"/>
      <c r="R3416" s="7"/>
      <c r="S3416" s="6"/>
      <c r="T3416" s="5"/>
      <c r="U3416" s="5"/>
      <c r="V3416" s="5"/>
      <c r="W3416" s="4"/>
    </row>
    <row r="3417" spans="1:23" x14ac:dyDescent="0.25">
      <c r="A3417" s="3"/>
      <c r="B3417" s="3"/>
      <c r="C3417" s="3"/>
      <c r="D3417" s="3"/>
      <c r="E3417" s="4"/>
      <c r="F3417" s="3"/>
      <c r="G3417" s="3"/>
      <c r="H3417" s="3"/>
      <c r="I3417" s="3"/>
      <c r="J3417" s="3"/>
      <c r="K3417" s="3"/>
      <c r="L3417" s="5"/>
      <c r="M3417" s="4"/>
      <c r="N3417" s="5"/>
      <c r="O3417" s="5"/>
      <c r="P3417" s="4"/>
      <c r="Q3417" s="6"/>
      <c r="R3417" s="7"/>
      <c r="S3417" s="6"/>
      <c r="T3417" s="5"/>
      <c r="U3417" s="5"/>
      <c r="V3417" s="5"/>
      <c r="W3417" s="4"/>
    </row>
    <row r="3418" spans="1:23" x14ac:dyDescent="0.25">
      <c r="A3418" s="3"/>
      <c r="B3418" s="3"/>
      <c r="C3418" s="3"/>
      <c r="D3418" s="3"/>
      <c r="E3418" s="4"/>
      <c r="F3418" s="3"/>
      <c r="G3418" s="3"/>
      <c r="H3418" s="3"/>
      <c r="I3418" s="3"/>
      <c r="J3418" s="3"/>
      <c r="K3418" s="3"/>
      <c r="L3418" s="5"/>
      <c r="M3418" s="4"/>
      <c r="N3418" s="5"/>
      <c r="O3418" s="5"/>
      <c r="P3418" s="4"/>
      <c r="Q3418" s="6"/>
      <c r="R3418" s="7"/>
      <c r="S3418" s="6"/>
      <c r="T3418" s="5"/>
      <c r="U3418" s="5"/>
      <c r="V3418" s="5"/>
      <c r="W3418" s="4"/>
    </row>
    <row r="3419" spans="1:23" x14ac:dyDescent="0.25">
      <c r="A3419" s="3"/>
      <c r="B3419" s="3"/>
      <c r="C3419" s="3"/>
      <c r="D3419" s="3"/>
      <c r="E3419" s="4"/>
      <c r="F3419" s="3"/>
      <c r="G3419" s="3"/>
      <c r="H3419" s="3"/>
      <c r="I3419" s="3"/>
      <c r="J3419" s="3"/>
      <c r="K3419" s="3"/>
      <c r="L3419" s="5"/>
      <c r="M3419" s="4"/>
      <c r="N3419" s="5"/>
      <c r="O3419" s="5"/>
      <c r="P3419" s="4"/>
      <c r="Q3419" s="6"/>
      <c r="R3419" s="7"/>
      <c r="S3419" s="6"/>
      <c r="T3419" s="5"/>
      <c r="U3419" s="5"/>
      <c r="V3419" s="5"/>
      <c r="W3419" s="4"/>
    </row>
    <row r="3420" spans="1:23" x14ac:dyDescent="0.25">
      <c r="A3420" s="3"/>
      <c r="B3420" s="3"/>
      <c r="C3420" s="3"/>
      <c r="D3420" s="3"/>
      <c r="E3420" s="4"/>
      <c r="F3420" s="3"/>
      <c r="G3420" s="3"/>
      <c r="H3420" s="3"/>
      <c r="I3420" s="3"/>
      <c r="J3420" s="3"/>
      <c r="K3420" s="3"/>
      <c r="L3420" s="5"/>
      <c r="M3420" s="4"/>
      <c r="N3420" s="5"/>
      <c r="O3420" s="5"/>
      <c r="P3420" s="4"/>
      <c r="Q3420" s="6"/>
      <c r="R3420" s="7"/>
      <c r="S3420" s="6"/>
      <c r="T3420" s="5"/>
      <c r="U3420" s="5"/>
      <c r="V3420" s="5"/>
      <c r="W3420" s="4"/>
    </row>
    <row r="3421" spans="1:23" x14ac:dyDescent="0.25">
      <c r="A3421" s="3"/>
      <c r="B3421" s="3"/>
      <c r="C3421" s="3"/>
      <c r="D3421" s="3"/>
      <c r="E3421" s="4"/>
      <c r="F3421" s="3"/>
      <c r="G3421" s="3"/>
      <c r="H3421" s="3"/>
      <c r="I3421" s="3"/>
      <c r="J3421" s="3"/>
      <c r="K3421" s="3"/>
      <c r="L3421" s="5"/>
      <c r="M3421" s="4"/>
      <c r="N3421" s="5"/>
      <c r="O3421" s="5"/>
      <c r="P3421" s="4"/>
      <c r="Q3421" s="6"/>
      <c r="R3421" s="7"/>
      <c r="S3421" s="6"/>
      <c r="T3421" s="5"/>
      <c r="U3421" s="5"/>
      <c r="V3421" s="5"/>
      <c r="W3421" s="4"/>
    </row>
    <row r="3422" spans="1:23" x14ac:dyDescent="0.25">
      <c r="A3422" s="3"/>
      <c r="B3422" s="3"/>
      <c r="C3422" s="3"/>
      <c r="D3422" s="3"/>
      <c r="E3422" s="4"/>
      <c r="F3422" s="3"/>
      <c r="G3422" s="3"/>
      <c r="H3422" s="3"/>
      <c r="I3422" s="3"/>
      <c r="J3422" s="3"/>
      <c r="K3422" s="3"/>
      <c r="L3422" s="5"/>
      <c r="M3422" s="4"/>
      <c r="N3422" s="5"/>
      <c r="O3422" s="5"/>
      <c r="P3422" s="4"/>
      <c r="Q3422" s="6"/>
      <c r="R3422" s="7"/>
      <c r="S3422" s="6"/>
      <c r="T3422" s="5"/>
      <c r="U3422" s="5"/>
      <c r="V3422" s="5"/>
      <c r="W3422" s="4"/>
    </row>
    <row r="3423" spans="1:23" x14ac:dyDescent="0.25">
      <c r="A3423" s="3"/>
      <c r="B3423" s="3"/>
      <c r="C3423" s="3"/>
      <c r="D3423" s="3"/>
      <c r="E3423" s="4"/>
      <c r="F3423" s="3"/>
      <c r="G3423" s="3"/>
      <c r="H3423" s="3"/>
      <c r="I3423" s="3"/>
      <c r="J3423" s="3"/>
      <c r="K3423" s="3"/>
      <c r="L3423" s="5"/>
      <c r="M3423" s="4"/>
      <c r="N3423" s="5"/>
      <c r="O3423" s="5"/>
      <c r="P3423" s="4"/>
      <c r="Q3423" s="6"/>
      <c r="R3423" s="7"/>
      <c r="S3423" s="6"/>
      <c r="T3423" s="5"/>
      <c r="U3423" s="5"/>
      <c r="V3423" s="5"/>
      <c r="W3423" s="4"/>
    </row>
    <row r="3424" spans="1:23" x14ac:dyDescent="0.25">
      <c r="A3424" s="3"/>
      <c r="B3424" s="3"/>
      <c r="C3424" s="3"/>
      <c r="D3424" s="3"/>
      <c r="E3424" s="4"/>
      <c r="F3424" s="3"/>
      <c r="G3424" s="3"/>
      <c r="H3424" s="3"/>
      <c r="I3424" s="3"/>
      <c r="J3424" s="3"/>
      <c r="K3424" s="3"/>
      <c r="L3424" s="5"/>
      <c r="M3424" s="4"/>
      <c r="N3424" s="5"/>
      <c r="O3424" s="5"/>
      <c r="P3424" s="4"/>
      <c r="Q3424" s="6"/>
      <c r="R3424" s="7"/>
      <c r="S3424" s="6"/>
      <c r="T3424" s="5"/>
      <c r="U3424" s="5"/>
      <c r="V3424" s="5"/>
      <c r="W3424" s="4"/>
    </row>
    <row r="3425" spans="1:23" x14ac:dyDescent="0.25">
      <c r="A3425" s="3"/>
      <c r="B3425" s="3"/>
      <c r="C3425" s="3"/>
      <c r="D3425" s="3"/>
      <c r="E3425" s="4"/>
      <c r="F3425" s="3"/>
      <c r="G3425" s="3"/>
      <c r="H3425" s="3"/>
      <c r="I3425" s="3"/>
      <c r="J3425" s="3"/>
      <c r="K3425" s="3"/>
      <c r="L3425" s="5"/>
      <c r="M3425" s="4"/>
      <c r="N3425" s="5"/>
      <c r="O3425" s="5"/>
      <c r="P3425" s="4"/>
      <c r="Q3425" s="6"/>
      <c r="R3425" s="7"/>
      <c r="S3425" s="6"/>
      <c r="T3425" s="5"/>
      <c r="U3425" s="5"/>
      <c r="V3425" s="5"/>
      <c r="W3425" s="4"/>
    </row>
    <row r="3426" spans="1:23" x14ac:dyDescent="0.25">
      <c r="A3426" s="3"/>
      <c r="B3426" s="3"/>
      <c r="C3426" s="3"/>
      <c r="D3426" s="3"/>
      <c r="E3426" s="4"/>
      <c r="F3426" s="3"/>
      <c r="G3426" s="3"/>
      <c r="H3426" s="3"/>
      <c r="I3426" s="3"/>
      <c r="J3426" s="3"/>
      <c r="K3426" s="3"/>
      <c r="L3426" s="5"/>
      <c r="M3426" s="4"/>
      <c r="N3426" s="5"/>
      <c r="O3426" s="5"/>
      <c r="P3426" s="4"/>
      <c r="Q3426" s="6"/>
      <c r="R3426" s="7"/>
      <c r="S3426" s="6"/>
      <c r="T3426" s="5"/>
      <c r="U3426" s="5"/>
      <c r="V3426" s="5"/>
      <c r="W3426" s="4"/>
    </row>
    <row r="3427" spans="1:23" x14ac:dyDescent="0.25">
      <c r="A3427" s="3"/>
      <c r="B3427" s="3"/>
      <c r="C3427" s="3"/>
      <c r="D3427" s="3"/>
      <c r="E3427" s="4"/>
      <c r="F3427" s="3"/>
      <c r="G3427" s="3"/>
      <c r="H3427" s="3"/>
      <c r="I3427" s="3"/>
      <c r="J3427" s="3"/>
      <c r="K3427" s="3"/>
      <c r="L3427" s="5"/>
      <c r="M3427" s="4"/>
      <c r="N3427" s="5"/>
      <c r="O3427" s="5"/>
      <c r="P3427" s="4"/>
      <c r="Q3427" s="6"/>
      <c r="R3427" s="7"/>
      <c r="S3427" s="6"/>
      <c r="T3427" s="5"/>
      <c r="U3427" s="5"/>
      <c r="V3427" s="5"/>
      <c r="W3427" s="4"/>
    </row>
    <row r="3428" spans="1:23" x14ac:dyDescent="0.25">
      <c r="A3428" s="3"/>
      <c r="B3428" s="3"/>
      <c r="C3428" s="3"/>
      <c r="D3428" s="3"/>
      <c r="E3428" s="4"/>
      <c r="F3428" s="3"/>
      <c r="G3428" s="3"/>
      <c r="H3428" s="3"/>
      <c r="I3428" s="3"/>
      <c r="J3428" s="3"/>
      <c r="K3428" s="3"/>
      <c r="L3428" s="5"/>
      <c r="M3428" s="4"/>
      <c r="N3428" s="5"/>
      <c r="O3428" s="5"/>
      <c r="P3428" s="4"/>
      <c r="Q3428" s="6"/>
      <c r="R3428" s="7"/>
      <c r="S3428" s="6"/>
      <c r="T3428" s="5"/>
      <c r="U3428" s="5"/>
      <c r="V3428" s="5"/>
      <c r="W3428" s="4"/>
    </row>
    <row r="3429" spans="1:23" x14ac:dyDescent="0.25">
      <c r="A3429" s="3"/>
      <c r="B3429" s="3"/>
      <c r="C3429" s="3"/>
      <c r="D3429" s="3"/>
      <c r="E3429" s="4"/>
      <c r="F3429" s="3"/>
      <c r="G3429" s="3"/>
      <c r="H3429" s="3"/>
      <c r="I3429" s="3"/>
      <c r="J3429" s="3"/>
      <c r="K3429" s="3"/>
      <c r="L3429" s="5"/>
      <c r="M3429" s="4"/>
      <c r="N3429" s="5"/>
      <c r="O3429" s="5"/>
      <c r="P3429" s="4"/>
      <c r="Q3429" s="6"/>
      <c r="R3429" s="7"/>
      <c r="S3429" s="6"/>
      <c r="T3429" s="5"/>
      <c r="U3429" s="5"/>
      <c r="V3429" s="5"/>
      <c r="W3429" s="4"/>
    </row>
    <row r="3430" spans="1:23" x14ac:dyDescent="0.25">
      <c r="A3430" s="3"/>
      <c r="B3430" s="3"/>
      <c r="C3430" s="3"/>
      <c r="D3430" s="3"/>
      <c r="E3430" s="4"/>
      <c r="F3430" s="3"/>
      <c r="G3430" s="3"/>
      <c r="H3430" s="3"/>
      <c r="I3430" s="3"/>
      <c r="J3430" s="3"/>
      <c r="K3430" s="3"/>
      <c r="L3430" s="5"/>
      <c r="M3430" s="4"/>
      <c r="N3430" s="5"/>
      <c r="O3430" s="5"/>
      <c r="P3430" s="4"/>
      <c r="Q3430" s="6"/>
      <c r="R3430" s="7"/>
      <c r="S3430" s="6"/>
      <c r="T3430" s="5"/>
      <c r="U3430" s="5"/>
      <c r="V3430" s="5"/>
      <c r="W3430" s="4"/>
    </row>
    <row r="3431" spans="1:23" x14ac:dyDescent="0.25">
      <c r="A3431" s="3"/>
      <c r="B3431" s="3"/>
      <c r="C3431" s="3"/>
      <c r="D3431" s="3"/>
      <c r="E3431" s="4"/>
      <c r="F3431" s="3"/>
      <c r="G3431" s="3"/>
      <c r="H3431" s="3"/>
      <c r="I3431" s="3"/>
      <c r="J3431" s="3"/>
      <c r="K3431" s="3"/>
      <c r="L3431" s="5"/>
      <c r="M3431" s="4"/>
      <c r="N3431" s="5"/>
      <c r="O3431" s="5"/>
      <c r="P3431" s="4"/>
      <c r="Q3431" s="6"/>
      <c r="R3431" s="7"/>
      <c r="S3431" s="6"/>
      <c r="T3431" s="5"/>
      <c r="U3431" s="5"/>
      <c r="V3431" s="5"/>
      <c r="W3431" s="4"/>
    </row>
    <row r="3432" spans="1:23" x14ac:dyDescent="0.25">
      <c r="A3432" s="3"/>
      <c r="B3432" s="3"/>
      <c r="C3432" s="3"/>
      <c r="D3432" s="3"/>
      <c r="E3432" s="4"/>
      <c r="F3432" s="3"/>
      <c r="G3432" s="3"/>
      <c r="H3432" s="3"/>
      <c r="I3432" s="3"/>
      <c r="J3432" s="3"/>
      <c r="K3432" s="3"/>
      <c r="L3432" s="5"/>
      <c r="M3432" s="4"/>
      <c r="N3432" s="5"/>
      <c r="O3432" s="5"/>
      <c r="P3432" s="4"/>
      <c r="Q3432" s="6"/>
      <c r="R3432" s="7"/>
      <c r="S3432" s="6"/>
      <c r="T3432" s="5"/>
      <c r="U3432" s="5"/>
      <c r="V3432" s="5"/>
      <c r="W3432" s="4"/>
    </row>
    <row r="3433" spans="1:23" x14ac:dyDescent="0.25">
      <c r="A3433" s="3"/>
      <c r="B3433" s="3"/>
      <c r="C3433" s="3"/>
      <c r="D3433" s="3"/>
      <c r="E3433" s="4"/>
      <c r="F3433" s="3"/>
      <c r="G3433" s="3"/>
      <c r="H3433" s="3"/>
      <c r="I3433" s="3"/>
      <c r="J3433" s="3"/>
      <c r="K3433" s="3"/>
      <c r="L3433" s="5"/>
      <c r="M3433" s="4"/>
      <c r="N3433" s="5"/>
      <c r="O3433" s="5"/>
      <c r="P3433" s="4"/>
      <c r="Q3433" s="6"/>
      <c r="R3433" s="7"/>
      <c r="S3433" s="6"/>
      <c r="T3433" s="5"/>
      <c r="U3433" s="5"/>
      <c r="V3433" s="5"/>
      <c r="W3433" s="4"/>
    </row>
    <row r="3434" spans="1:23" x14ac:dyDescent="0.25">
      <c r="A3434" s="3"/>
      <c r="B3434" s="3"/>
      <c r="C3434" s="3"/>
      <c r="D3434" s="3"/>
      <c r="E3434" s="4"/>
      <c r="F3434" s="3"/>
      <c r="G3434" s="3"/>
      <c r="H3434" s="3"/>
      <c r="I3434" s="3"/>
      <c r="J3434" s="3"/>
      <c r="K3434" s="3"/>
      <c r="L3434" s="5"/>
      <c r="M3434" s="4"/>
      <c r="N3434" s="5"/>
      <c r="O3434" s="5"/>
      <c r="P3434" s="4"/>
      <c r="Q3434" s="6"/>
      <c r="R3434" s="7"/>
      <c r="S3434" s="6"/>
      <c r="T3434" s="5"/>
      <c r="U3434" s="5"/>
      <c r="V3434" s="5"/>
      <c r="W3434" s="4"/>
    </row>
    <row r="3435" spans="1:23" x14ac:dyDescent="0.25">
      <c r="A3435" s="3"/>
      <c r="B3435" s="3"/>
      <c r="C3435" s="3"/>
      <c r="D3435" s="3"/>
      <c r="E3435" s="4"/>
      <c r="F3435" s="3"/>
      <c r="G3435" s="3"/>
      <c r="H3435" s="3"/>
      <c r="I3435" s="3"/>
      <c r="J3435" s="3"/>
      <c r="K3435" s="3"/>
      <c r="L3435" s="5"/>
      <c r="M3435" s="4"/>
      <c r="N3435" s="5"/>
      <c r="O3435" s="5"/>
      <c r="P3435" s="4"/>
      <c r="Q3435" s="6"/>
      <c r="R3435" s="7"/>
      <c r="S3435" s="6"/>
      <c r="T3435" s="5"/>
      <c r="U3435" s="5"/>
      <c r="V3435" s="5"/>
      <c r="W3435" s="4"/>
    </row>
    <row r="3436" spans="1:23" x14ac:dyDescent="0.25">
      <c r="A3436" s="3"/>
      <c r="B3436" s="3"/>
      <c r="C3436" s="3"/>
      <c r="D3436" s="3"/>
      <c r="E3436" s="4"/>
      <c r="F3436" s="3"/>
      <c r="G3436" s="3"/>
      <c r="H3436" s="3"/>
      <c r="I3436" s="3"/>
      <c r="J3436" s="3"/>
      <c r="K3436" s="3"/>
      <c r="L3436" s="5"/>
      <c r="M3436" s="4"/>
      <c r="N3436" s="5"/>
      <c r="O3436" s="5"/>
      <c r="P3436" s="4"/>
      <c r="Q3436" s="6"/>
      <c r="R3436" s="7"/>
      <c r="S3436" s="6"/>
      <c r="T3436" s="5"/>
      <c r="U3436" s="5"/>
      <c r="V3436" s="5"/>
      <c r="W3436" s="4"/>
    </row>
    <row r="3437" spans="1:23" x14ac:dyDescent="0.25">
      <c r="A3437" s="3"/>
      <c r="B3437" s="3"/>
      <c r="C3437" s="3"/>
      <c r="D3437" s="3"/>
      <c r="E3437" s="4"/>
      <c r="F3437" s="3"/>
      <c r="G3437" s="3"/>
      <c r="H3437" s="3"/>
      <c r="I3437" s="3"/>
      <c r="J3437" s="3"/>
      <c r="K3437" s="3"/>
      <c r="L3437" s="5"/>
      <c r="M3437" s="4"/>
      <c r="N3437" s="5"/>
      <c r="O3437" s="5"/>
      <c r="P3437" s="4"/>
      <c r="Q3437" s="6"/>
      <c r="R3437" s="7"/>
      <c r="S3437" s="6"/>
      <c r="T3437" s="5"/>
      <c r="U3437" s="5"/>
      <c r="V3437" s="5"/>
      <c r="W3437" s="4"/>
    </row>
    <row r="3438" spans="1:23" x14ac:dyDescent="0.25">
      <c r="A3438" s="3"/>
      <c r="B3438" s="3"/>
      <c r="C3438" s="3"/>
      <c r="D3438" s="3"/>
      <c r="E3438" s="4"/>
      <c r="F3438" s="3"/>
      <c r="G3438" s="3"/>
      <c r="H3438" s="3"/>
      <c r="I3438" s="3"/>
      <c r="J3438" s="3"/>
      <c r="K3438" s="3"/>
      <c r="L3438" s="5"/>
      <c r="M3438" s="4"/>
      <c r="N3438" s="5"/>
      <c r="O3438" s="5"/>
      <c r="P3438" s="4"/>
      <c r="Q3438" s="6"/>
      <c r="R3438" s="7"/>
      <c r="S3438" s="6"/>
      <c r="T3438" s="5"/>
      <c r="U3438" s="5"/>
      <c r="V3438" s="5"/>
      <c r="W3438" s="4"/>
    </row>
    <row r="3439" spans="1:23" x14ac:dyDescent="0.25">
      <c r="A3439" s="3"/>
      <c r="B3439" s="3"/>
      <c r="C3439" s="3"/>
      <c r="D3439" s="3"/>
      <c r="E3439" s="4"/>
      <c r="F3439" s="3"/>
      <c r="G3439" s="3"/>
      <c r="H3439" s="3"/>
      <c r="I3439" s="3"/>
      <c r="J3439" s="3"/>
      <c r="K3439" s="3"/>
      <c r="L3439" s="5"/>
      <c r="M3439" s="4"/>
      <c r="N3439" s="5"/>
      <c r="O3439" s="5"/>
      <c r="P3439" s="4"/>
      <c r="Q3439" s="6"/>
      <c r="R3439" s="7"/>
      <c r="S3439" s="6"/>
      <c r="T3439" s="5"/>
      <c r="U3439" s="5"/>
      <c r="V3439" s="5"/>
      <c r="W3439" s="4"/>
    </row>
    <row r="3440" spans="1:23" x14ac:dyDescent="0.25">
      <c r="A3440" s="3"/>
      <c r="B3440" s="3"/>
      <c r="C3440" s="3"/>
      <c r="D3440" s="3"/>
      <c r="E3440" s="4"/>
      <c r="F3440" s="3"/>
      <c r="G3440" s="3"/>
      <c r="H3440" s="3"/>
      <c r="I3440" s="3"/>
      <c r="J3440" s="3"/>
      <c r="K3440" s="3"/>
      <c r="L3440" s="5"/>
      <c r="M3440" s="4"/>
      <c r="N3440" s="5"/>
      <c r="O3440" s="5"/>
      <c r="P3440" s="4"/>
      <c r="Q3440" s="6"/>
      <c r="R3440" s="7"/>
      <c r="S3440" s="6"/>
      <c r="T3440" s="5"/>
      <c r="U3440" s="5"/>
      <c r="V3440" s="5"/>
      <c r="W3440" s="4"/>
    </row>
    <row r="3441" spans="1:23" x14ac:dyDescent="0.25">
      <c r="A3441" s="3"/>
      <c r="B3441" s="3"/>
      <c r="C3441" s="3"/>
      <c r="D3441" s="3"/>
      <c r="E3441" s="4"/>
      <c r="F3441" s="3"/>
      <c r="G3441" s="3"/>
      <c r="H3441" s="3"/>
      <c r="I3441" s="3"/>
      <c r="J3441" s="3"/>
      <c r="K3441" s="3"/>
      <c r="L3441" s="5"/>
      <c r="M3441" s="4"/>
      <c r="N3441" s="5"/>
      <c r="O3441" s="5"/>
      <c r="P3441" s="4"/>
      <c r="Q3441" s="6"/>
      <c r="R3441" s="7"/>
      <c r="S3441" s="6"/>
      <c r="T3441" s="5"/>
      <c r="U3441" s="5"/>
      <c r="V3441" s="5"/>
      <c r="W3441" s="4"/>
    </row>
    <row r="3442" spans="1:23" x14ac:dyDescent="0.25">
      <c r="A3442" s="3"/>
      <c r="B3442" s="3"/>
      <c r="C3442" s="3"/>
      <c r="D3442" s="3"/>
      <c r="E3442" s="4"/>
      <c r="F3442" s="3"/>
      <c r="G3442" s="3"/>
      <c r="H3442" s="3"/>
      <c r="I3442" s="3"/>
      <c r="J3442" s="3"/>
      <c r="K3442" s="3"/>
      <c r="L3442" s="5"/>
      <c r="M3442" s="4"/>
      <c r="N3442" s="5"/>
      <c r="O3442" s="5"/>
      <c r="P3442" s="4"/>
      <c r="Q3442" s="6"/>
      <c r="R3442" s="7"/>
      <c r="S3442" s="6"/>
      <c r="T3442" s="5"/>
      <c r="U3442" s="5"/>
      <c r="V3442" s="5"/>
      <c r="W3442" s="4"/>
    </row>
    <row r="3443" spans="1:23" x14ac:dyDescent="0.25">
      <c r="A3443" s="3"/>
      <c r="B3443" s="3"/>
      <c r="C3443" s="3"/>
      <c r="D3443" s="3"/>
      <c r="E3443" s="4"/>
      <c r="F3443" s="3"/>
      <c r="G3443" s="3"/>
      <c r="H3443" s="3"/>
      <c r="I3443" s="3"/>
      <c r="J3443" s="3"/>
      <c r="K3443" s="3"/>
      <c r="L3443" s="5"/>
      <c r="M3443" s="4"/>
      <c r="N3443" s="5"/>
      <c r="O3443" s="5"/>
      <c r="P3443" s="4"/>
      <c r="Q3443" s="6"/>
      <c r="R3443" s="7"/>
      <c r="S3443" s="6"/>
      <c r="T3443" s="5"/>
      <c r="U3443" s="5"/>
      <c r="V3443" s="5"/>
      <c r="W3443" s="4"/>
    </row>
    <row r="3444" spans="1:23" x14ac:dyDescent="0.25">
      <c r="A3444" s="3"/>
      <c r="B3444" s="3"/>
      <c r="C3444" s="3"/>
      <c r="D3444" s="3"/>
      <c r="E3444" s="4"/>
      <c r="F3444" s="3"/>
      <c r="G3444" s="3"/>
      <c r="H3444" s="3"/>
      <c r="I3444" s="3"/>
      <c r="J3444" s="3"/>
      <c r="K3444" s="3"/>
      <c r="L3444" s="5"/>
      <c r="M3444" s="4"/>
      <c r="N3444" s="5"/>
      <c r="O3444" s="5"/>
      <c r="P3444" s="4"/>
      <c r="Q3444" s="6"/>
      <c r="R3444" s="7"/>
      <c r="S3444" s="6"/>
      <c r="T3444" s="5"/>
      <c r="U3444" s="5"/>
      <c r="V3444" s="5"/>
      <c r="W3444" s="4"/>
    </row>
    <row r="3445" spans="1:23" x14ac:dyDescent="0.25">
      <c r="A3445" s="3"/>
      <c r="B3445" s="3"/>
      <c r="C3445" s="3"/>
      <c r="D3445" s="3"/>
      <c r="E3445" s="4"/>
      <c r="F3445" s="3"/>
      <c r="G3445" s="3"/>
      <c r="H3445" s="3"/>
      <c r="I3445" s="3"/>
      <c r="J3445" s="3"/>
      <c r="K3445" s="3"/>
      <c r="L3445" s="5"/>
      <c r="M3445" s="4"/>
      <c r="N3445" s="5"/>
      <c r="O3445" s="5"/>
      <c r="P3445" s="4"/>
      <c r="Q3445" s="6"/>
      <c r="R3445" s="7"/>
      <c r="S3445" s="6"/>
      <c r="T3445" s="5"/>
      <c r="U3445" s="5"/>
      <c r="V3445" s="5"/>
      <c r="W3445" s="4"/>
    </row>
    <row r="3446" spans="1:23" x14ac:dyDescent="0.25">
      <c r="A3446" s="3"/>
      <c r="B3446" s="3"/>
      <c r="C3446" s="3"/>
      <c r="D3446" s="3"/>
      <c r="E3446" s="4"/>
      <c r="F3446" s="3"/>
      <c r="G3446" s="3"/>
      <c r="H3446" s="3"/>
      <c r="I3446" s="3"/>
      <c r="J3446" s="3"/>
      <c r="K3446" s="3"/>
      <c r="L3446" s="5"/>
      <c r="M3446" s="4"/>
      <c r="N3446" s="5"/>
      <c r="O3446" s="5"/>
      <c r="P3446" s="4"/>
      <c r="Q3446" s="6"/>
      <c r="R3446" s="7"/>
      <c r="S3446" s="6"/>
      <c r="T3446" s="5"/>
      <c r="U3446" s="5"/>
      <c r="V3446" s="5"/>
      <c r="W3446" s="4"/>
    </row>
    <row r="3447" spans="1:23" x14ac:dyDescent="0.25">
      <c r="A3447" s="3"/>
      <c r="B3447" s="3"/>
      <c r="C3447" s="3"/>
      <c r="D3447" s="3"/>
      <c r="E3447" s="4"/>
      <c r="F3447" s="3"/>
      <c r="G3447" s="3"/>
      <c r="H3447" s="3"/>
      <c r="I3447" s="3"/>
      <c r="J3447" s="3"/>
      <c r="K3447" s="3"/>
      <c r="L3447" s="5"/>
      <c r="M3447" s="4"/>
      <c r="N3447" s="5"/>
      <c r="O3447" s="5"/>
      <c r="P3447" s="4"/>
      <c r="Q3447" s="6"/>
      <c r="R3447" s="7"/>
      <c r="S3447" s="6"/>
      <c r="T3447" s="5"/>
      <c r="U3447" s="5"/>
      <c r="V3447" s="5"/>
      <c r="W3447" s="4"/>
    </row>
    <row r="3448" spans="1:23" x14ac:dyDescent="0.25">
      <c r="A3448" s="3"/>
      <c r="B3448" s="3"/>
      <c r="C3448" s="3"/>
      <c r="D3448" s="3"/>
      <c r="E3448" s="4"/>
      <c r="F3448" s="3"/>
      <c r="G3448" s="3"/>
      <c r="H3448" s="3"/>
      <c r="I3448" s="3"/>
      <c r="J3448" s="3"/>
      <c r="K3448" s="3"/>
      <c r="L3448" s="5"/>
      <c r="M3448" s="4"/>
      <c r="N3448" s="5"/>
      <c r="O3448" s="5"/>
      <c r="P3448" s="4"/>
      <c r="Q3448" s="6"/>
      <c r="R3448" s="7"/>
      <c r="S3448" s="6"/>
      <c r="T3448" s="5"/>
      <c r="U3448" s="5"/>
      <c r="V3448" s="5"/>
      <c r="W3448" s="4"/>
    </row>
    <row r="3449" spans="1:23" x14ac:dyDescent="0.25">
      <c r="A3449" s="3"/>
      <c r="B3449" s="3"/>
      <c r="C3449" s="3"/>
      <c r="D3449" s="3"/>
      <c r="E3449" s="4"/>
      <c r="F3449" s="3"/>
      <c r="G3449" s="3"/>
      <c r="H3449" s="3"/>
      <c r="I3449" s="3"/>
      <c r="J3449" s="3"/>
      <c r="K3449" s="3"/>
      <c r="L3449" s="5"/>
      <c r="M3449" s="4"/>
      <c r="N3449" s="5"/>
      <c r="O3449" s="5"/>
      <c r="P3449" s="4"/>
      <c r="Q3449" s="6"/>
      <c r="R3449" s="7"/>
      <c r="S3449" s="6"/>
      <c r="T3449" s="5"/>
      <c r="U3449" s="5"/>
      <c r="V3449" s="5"/>
      <c r="W3449" s="4"/>
    </row>
    <row r="3450" spans="1:23" x14ac:dyDescent="0.25">
      <c r="A3450" s="3"/>
      <c r="B3450" s="3"/>
      <c r="C3450" s="3"/>
      <c r="D3450" s="3"/>
      <c r="E3450" s="4"/>
      <c r="F3450" s="3"/>
      <c r="G3450" s="3"/>
      <c r="H3450" s="3"/>
      <c r="I3450" s="3"/>
      <c r="J3450" s="3"/>
      <c r="K3450" s="3"/>
      <c r="L3450" s="5"/>
      <c r="M3450" s="4"/>
      <c r="N3450" s="5"/>
      <c r="O3450" s="5"/>
      <c r="P3450" s="4"/>
      <c r="Q3450" s="6"/>
      <c r="R3450" s="7"/>
      <c r="S3450" s="6"/>
      <c r="T3450" s="5"/>
      <c r="U3450" s="5"/>
      <c r="V3450" s="5"/>
      <c r="W3450" s="4"/>
    </row>
    <row r="3451" spans="1:23" x14ac:dyDescent="0.25">
      <c r="A3451" s="3"/>
      <c r="B3451" s="3"/>
      <c r="C3451" s="3"/>
      <c r="D3451" s="3"/>
      <c r="E3451" s="4"/>
      <c r="F3451" s="3"/>
      <c r="G3451" s="3"/>
      <c r="H3451" s="3"/>
      <c r="I3451" s="3"/>
      <c r="J3451" s="3"/>
      <c r="K3451" s="3"/>
      <c r="L3451" s="5"/>
      <c r="M3451" s="4"/>
      <c r="N3451" s="5"/>
      <c r="O3451" s="5"/>
      <c r="P3451" s="4"/>
      <c r="Q3451" s="6"/>
      <c r="R3451" s="7"/>
      <c r="S3451" s="6"/>
      <c r="T3451" s="5"/>
      <c r="U3451" s="5"/>
      <c r="V3451" s="5"/>
      <c r="W3451" s="4"/>
    </row>
    <row r="3452" spans="1:23" x14ac:dyDescent="0.25">
      <c r="A3452" s="3"/>
      <c r="B3452" s="3"/>
      <c r="C3452" s="3"/>
      <c r="D3452" s="3"/>
      <c r="E3452" s="4"/>
      <c r="F3452" s="3"/>
      <c r="G3452" s="3"/>
      <c r="H3452" s="3"/>
      <c r="I3452" s="3"/>
      <c r="J3452" s="3"/>
      <c r="K3452" s="3"/>
      <c r="L3452" s="5"/>
      <c r="M3452" s="4"/>
      <c r="N3452" s="5"/>
      <c r="O3452" s="5"/>
      <c r="P3452" s="4"/>
      <c r="Q3452" s="6"/>
      <c r="R3452" s="7"/>
      <c r="S3452" s="6"/>
      <c r="T3452" s="5"/>
      <c r="U3452" s="5"/>
      <c r="V3452" s="5"/>
      <c r="W3452" s="4"/>
    </row>
    <row r="3453" spans="1:23" x14ac:dyDescent="0.25">
      <c r="A3453" s="3"/>
      <c r="B3453" s="3"/>
      <c r="C3453" s="3"/>
      <c r="D3453" s="3"/>
      <c r="E3453" s="4"/>
      <c r="F3453" s="3"/>
      <c r="G3453" s="3"/>
      <c r="H3453" s="3"/>
      <c r="I3453" s="3"/>
      <c r="J3453" s="3"/>
      <c r="K3453" s="3"/>
      <c r="L3453" s="5"/>
      <c r="M3453" s="4"/>
      <c r="N3453" s="5"/>
      <c r="O3453" s="5"/>
      <c r="P3453" s="4"/>
      <c r="Q3453" s="6"/>
      <c r="R3453" s="7"/>
      <c r="S3453" s="6"/>
      <c r="T3453" s="5"/>
      <c r="U3453" s="5"/>
      <c r="V3453" s="5"/>
      <c r="W3453" s="4"/>
    </row>
    <row r="3454" spans="1:23" x14ac:dyDescent="0.25">
      <c r="A3454" s="3"/>
      <c r="B3454" s="3"/>
      <c r="C3454" s="3"/>
      <c r="D3454" s="3"/>
      <c r="E3454" s="4"/>
      <c r="F3454" s="3"/>
      <c r="G3454" s="3"/>
      <c r="H3454" s="3"/>
      <c r="I3454" s="3"/>
      <c r="J3454" s="3"/>
      <c r="K3454" s="3"/>
      <c r="L3454" s="5"/>
      <c r="M3454" s="4"/>
      <c r="N3454" s="5"/>
      <c r="O3454" s="5"/>
      <c r="P3454" s="4"/>
      <c r="Q3454" s="6"/>
      <c r="R3454" s="7"/>
      <c r="S3454" s="6"/>
      <c r="T3454" s="5"/>
      <c r="U3454" s="5"/>
      <c r="V3454" s="5"/>
      <c r="W3454" s="4"/>
    </row>
    <row r="3455" spans="1:23" x14ac:dyDescent="0.25">
      <c r="A3455" s="3"/>
      <c r="B3455" s="3"/>
      <c r="C3455" s="3"/>
      <c r="D3455" s="3"/>
      <c r="E3455" s="4"/>
      <c r="F3455" s="3"/>
      <c r="G3455" s="3"/>
      <c r="H3455" s="3"/>
      <c r="I3455" s="3"/>
      <c r="J3455" s="3"/>
      <c r="K3455" s="3"/>
      <c r="L3455" s="5"/>
      <c r="M3455" s="4"/>
      <c r="N3455" s="5"/>
      <c r="O3455" s="5"/>
      <c r="P3455" s="4"/>
      <c r="Q3455" s="6"/>
      <c r="R3455" s="7"/>
      <c r="S3455" s="6"/>
      <c r="T3455" s="5"/>
      <c r="U3455" s="5"/>
      <c r="V3455" s="5"/>
      <c r="W3455" s="4"/>
    </row>
    <row r="3456" spans="1:23" x14ac:dyDescent="0.25">
      <c r="A3456" s="3"/>
      <c r="B3456" s="3"/>
      <c r="C3456" s="3"/>
      <c r="D3456" s="3"/>
      <c r="E3456" s="4"/>
      <c r="F3456" s="3"/>
      <c r="G3456" s="3"/>
      <c r="H3456" s="3"/>
      <c r="I3456" s="3"/>
      <c r="J3456" s="3"/>
      <c r="K3456" s="3"/>
      <c r="L3456" s="5"/>
      <c r="M3456" s="4"/>
      <c r="N3456" s="5"/>
      <c r="O3456" s="5"/>
      <c r="P3456" s="4"/>
      <c r="Q3456" s="6"/>
      <c r="R3456" s="7"/>
      <c r="S3456" s="6"/>
      <c r="T3456" s="5"/>
      <c r="U3456" s="5"/>
      <c r="V3456" s="5"/>
      <c r="W3456" s="4"/>
    </row>
    <row r="3457" spans="1:23" x14ac:dyDescent="0.25">
      <c r="A3457" s="3"/>
      <c r="B3457" s="3"/>
      <c r="C3457" s="3"/>
      <c r="D3457" s="3"/>
      <c r="E3457" s="4"/>
      <c r="F3457" s="3"/>
      <c r="G3457" s="3"/>
      <c r="H3457" s="3"/>
      <c r="I3457" s="3"/>
      <c r="J3457" s="3"/>
      <c r="K3457" s="3"/>
      <c r="L3457" s="5"/>
      <c r="M3457" s="4"/>
      <c r="N3457" s="5"/>
      <c r="O3457" s="5"/>
      <c r="P3457" s="4"/>
      <c r="Q3457" s="6"/>
      <c r="R3457" s="7"/>
      <c r="S3457" s="6"/>
      <c r="T3457" s="5"/>
      <c r="U3457" s="5"/>
      <c r="V3457" s="5"/>
      <c r="W3457" s="4"/>
    </row>
    <row r="3458" spans="1:23" x14ac:dyDescent="0.25">
      <c r="A3458" s="3"/>
      <c r="B3458" s="3"/>
      <c r="C3458" s="3"/>
      <c r="D3458" s="3"/>
      <c r="E3458" s="4"/>
      <c r="F3458" s="3"/>
      <c r="G3458" s="3"/>
      <c r="H3458" s="3"/>
      <c r="I3458" s="3"/>
      <c r="J3458" s="3"/>
      <c r="K3458" s="3"/>
      <c r="L3458" s="5"/>
      <c r="M3458" s="4"/>
      <c r="N3458" s="5"/>
      <c r="O3458" s="5"/>
      <c r="P3458" s="4"/>
      <c r="Q3458" s="6"/>
      <c r="R3458" s="7"/>
      <c r="S3458" s="6"/>
      <c r="T3458" s="5"/>
      <c r="U3458" s="5"/>
      <c r="V3458" s="5"/>
      <c r="W3458" s="4"/>
    </row>
    <row r="3459" spans="1:23" x14ac:dyDescent="0.25">
      <c r="A3459" s="3"/>
      <c r="B3459" s="3"/>
      <c r="C3459" s="3"/>
      <c r="D3459" s="3"/>
      <c r="E3459" s="4"/>
      <c r="F3459" s="3"/>
      <c r="G3459" s="3"/>
      <c r="H3459" s="3"/>
      <c r="I3459" s="3"/>
      <c r="J3459" s="3"/>
      <c r="K3459" s="3"/>
      <c r="L3459" s="5"/>
      <c r="M3459" s="4"/>
      <c r="N3459" s="5"/>
      <c r="O3459" s="5"/>
      <c r="P3459" s="4"/>
      <c r="Q3459" s="6"/>
      <c r="R3459" s="7"/>
      <c r="S3459" s="6"/>
      <c r="T3459" s="5"/>
      <c r="U3459" s="5"/>
      <c r="V3459" s="5"/>
      <c r="W3459" s="4"/>
    </row>
    <row r="3460" spans="1:23" x14ac:dyDescent="0.25">
      <c r="A3460" s="3"/>
      <c r="B3460" s="3"/>
      <c r="C3460" s="3"/>
      <c r="D3460" s="3"/>
      <c r="E3460" s="4"/>
      <c r="F3460" s="3"/>
      <c r="G3460" s="3"/>
      <c r="H3460" s="3"/>
      <c r="I3460" s="3"/>
      <c r="J3460" s="3"/>
      <c r="K3460" s="3"/>
      <c r="L3460" s="5"/>
      <c r="M3460" s="4"/>
      <c r="N3460" s="5"/>
      <c r="O3460" s="5"/>
      <c r="P3460" s="4"/>
      <c r="Q3460" s="6"/>
      <c r="R3460" s="7"/>
      <c r="S3460" s="6"/>
      <c r="T3460" s="5"/>
      <c r="U3460" s="5"/>
      <c r="V3460" s="5"/>
      <c r="W3460" s="4"/>
    </row>
    <row r="3461" spans="1:23" x14ac:dyDescent="0.25">
      <c r="A3461" s="3"/>
      <c r="B3461" s="3"/>
      <c r="C3461" s="3"/>
      <c r="D3461" s="3"/>
      <c r="E3461" s="4"/>
      <c r="F3461" s="3"/>
      <c r="G3461" s="3"/>
      <c r="H3461" s="3"/>
      <c r="I3461" s="3"/>
      <c r="J3461" s="3"/>
      <c r="K3461" s="3"/>
      <c r="L3461" s="5"/>
      <c r="M3461" s="4"/>
      <c r="N3461" s="5"/>
      <c r="O3461" s="5"/>
      <c r="P3461" s="4"/>
      <c r="Q3461" s="6"/>
      <c r="R3461" s="7"/>
      <c r="S3461" s="6"/>
      <c r="T3461" s="5"/>
      <c r="U3461" s="5"/>
      <c r="V3461" s="5"/>
      <c r="W3461" s="4"/>
    </row>
    <row r="3462" spans="1:23" x14ac:dyDescent="0.25">
      <c r="A3462" s="3"/>
      <c r="B3462" s="3"/>
      <c r="C3462" s="3"/>
      <c r="D3462" s="3"/>
      <c r="E3462" s="4"/>
      <c r="F3462" s="3"/>
      <c r="G3462" s="3"/>
      <c r="H3462" s="3"/>
      <c r="I3462" s="3"/>
      <c r="J3462" s="3"/>
      <c r="K3462" s="3"/>
      <c r="L3462" s="5"/>
      <c r="M3462" s="4"/>
      <c r="N3462" s="5"/>
      <c r="O3462" s="5"/>
      <c r="P3462" s="4"/>
      <c r="Q3462" s="6"/>
      <c r="R3462" s="7"/>
      <c r="S3462" s="6"/>
      <c r="T3462" s="5"/>
      <c r="U3462" s="5"/>
      <c r="V3462" s="5"/>
      <c r="W3462" s="4"/>
    </row>
    <row r="3463" spans="1:23" x14ac:dyDescent="0.25">
      <c r="A3463" s="3"/>
      <c r="B3463" s="3"/>
      <c r="C3463" s="3"/>
      <c r="D3463" s="3"/>
      <c r="E3463" s="4"/>
      <c r="F3463" s="3"/>
      <c r="G3463" s="3"/>
      <c r="H3463" s="3"/>
      <c r="I3463" s="3"/>
      <c r="J3463" s="3"/>
      <c r="K3463" s="3"/>
      <c r="L3463" s="5"/>
      <c r="M3463" s="4"/>
      <c r="N3463" s="5"/>
      <c r="O3463" s="5"/>
      <c r="P3463" s="4"/>
      <c r="Q3463" s="6"/>
      <c r="R3463" s="7"/>
      <c r="S3463" s="6"/>
      <c r="T3463" s="5"/>
      <c r="U3463" s="5"/>
      <c r="V3463" s="5"/>
      <c r="W3463" s="4"/>
    </row>
    <row r="3464" spans="1:23" x14ac:dyDescent="0.25">
      <c r="A3464" s="3"/>
      <c r="B3464" s="3"/>
      <c r="C3464" s="3"/>
      <c r="D3464" s="3"/>
      <c r="E3464" s="4"/>
      <c r="F3464" s="3"/>
      <c r="G3464" s="3"/>
      <c r="H3464" s="3"/>
      <c r="I3464" s="3"/>
      <c r="J3464" s="3"/>
      <c r="K3464" s="3"/>
      <c r="L3464" s="5"/>
      <c r="M3464" s="4"/>
      <c r="N3464" s="5"/>
      <c r="O3464" s="5"/>
      <c r="P3464" s="4"/>
      <c r="Q3464" s="6"/>
      <c r="R3464" s="7"/>
      <c r="S3464" s="6"/>
      <c r="T3464" s="5"/>
      <c r="U3464" s="5"/>
      <c r="V3464" s="5"/>
      <c r="W3464" s="4"/>
    </row>
    <row r="3465" spans="1:23" x14ac:dyDescent="0.25">
      <c r="A3465" s="3"/>
      <c r="B3465" s="3"/>
      <c r="C3465" s="3"/>
      <c r="D3465" s="3"/>
      <c r="E3465" s="4"/>
      <c r="F3465" s="3"/>
      <c r="G3465" s="3"/>
      <c r="H3465" s="3"/>
      <c r="I3465" s="3"/>
      <c r="J3465" s="3"/>
      <c r="K3465" s="3"/>
      <c r="L3465" s="5"/>
      <c r="M3465" s="4"/>
      <c r="N3465" s="5"/>
      <c r="O3465" s="5"/>
      <c r="P3465" s="4"/>
      <c r="Q3465" s="6"/>
      <c r="R3465" s="7"/>
      <c r="S3465" s="6"/>
      <c r="T3465" s="5"/>
      <c r="U3465" s="5"/>
      <c r="V3465" s="5"/>
      <c r="W3465" s="4"/>
    </row>
    <row r="3466" spans="1:23" x14ac:dyDescent="0.25">
      <c r="A3466" s="3"/>
      <c r="B3466" s="3"/>
      <c r="C3466" s="3"/>
      <c r="D3466" s="3"/>
      <c r="E3466" s="4"/>
      <c r="F3466" s="3"/>
      <c r="G3466" s="3"/>
      <c r="H3466" s="3"/>
      <c r="I3466" s="3"/>
      <c r="J3466" s="3"/>
      <c r="K3466" s="3"/>
      <c r="L3466" s="5"/>
      <c r="M3466" s="4"/>
      <c r="N3466" s="5"/>
      <c r="O3466" s="5"/>
      <c r="P3466" s="4"/>
      <c r="Q3466" s="6"/>
      <c r="R3466" s="7"/>
      <c r="S3466" s="6"/>
      <c r="T3466" s="5"/>
      <c r="U3466" s="5"/>
      <c r="V3466" s="5"/>
      <c r="W3466" s="4"/>
    </row>
    <row r="3467" spans="1:23" x14ac:dyDescent="0.25">
      <c r="A3467" s="3"/>
      <c r="B3467" s="3"/>
      <c r="C3467" s="3"/>
      <c r="D3467" s="3"/>
      <c r="E3467" s="4"/>
      <c r="F3467" s="3"/>
      <c r="G3467" s="3"/>
      <c r="H3467" s="3"/>
      <c r="I3467" s="3"/>
      <c r="J3467" s="3"/>
      <c r="K3467" s="3"/>
      <c r="L3467" s="5"/>
      <c r="M3467" s="4"/>
      <c r="N3467" s="5"/>
      <c r="O3467" s="5"/>
      <c r="P3467" s="4"/>
      <c r="Q3467" s="6"/>
      <c r="R3467" s="7"/>
      <c r="S3467" s="6"/>
      <c r="T3467" s="5"/>
      <c r="U3467" s="5"/>
      <c r="V3467" s="5"/>
      <c r="W3467" s="4"/>
    </row>
    <row r="3468" spans="1:23" x14ac:dyDescent="0.25">
      <c r="A3468" s="3"/>
      <c r="B3468" s="3"/>
      <c r="C3468" s="3"/>
      <c r="D3468" s="3"/>
      <c r="E3468" s="4"/>
      <c r="F3468" s="3"/>
      <c r="G3468" s="3"/>
      <c r="H3468" s="3"/>
      <c r="I3468" s="3"/>
      <c r="J3468" s="3"/>
      <c r="K3468" s="3"/>
      <c r="L3468" s="5"/>
      <c r="M3468" s="4"/>
      <c r="N3468" s="5"/>
      <c r="O3468" s="5"/>
      <c r="P3468" s="4"/>
      <c r="Q3468" s="6"/>
      <c r="R3468" s="7"/>
      <c r="S3468" s="6"/>
      <c r="T3468" s="5"/>
      <c r="U3468" s="5"/>
      <c r="V3468" s="5"/>
      <c r="W3468" s="4"/>
    </row>
    <row r="3469" spans="1:23" x14ac:dyDescent="0.25">
      <c r="A3469" s="3"/>
      <c r="B3469" s="3"/>
      <c r="C3469" s="3"/>
      <c r="D3469" s="3"/>
      <c r="E3469" s="4"/>
      <c r="F3469" s="3"/>
      <c r="G3469" s="3"/>
      <c r="H3469" s="3"/>
      <c r="I3469" s="3"/>
      <c r="J3469" s="3"/>
      <c r="K3469" s="3"/>
      <c r="L3469" s="5"/>
      <c r="M3469" s="4"/>
      <c r="N3469" s="5"/>
      <c r="O3469" s="5"/>
      <c r="P3469" s="4"/>
      <c r="Q3469" s="6"/>
      <c r="R3469" s="7"/>
      <c r="S3469" s="6"/>
      <c r="T3469" s="5"/>
      <c r="U3469" s="5"/>
      <c r="V3469" s="5"/>
      <c r="W3469" s="4"/>
    </row>
    <row r="3470" spans="1:23" x14ac:dyDescent="0.25">
      <c r="A3470" s="3"/>
      <c r="B3470" s="3"/>
      <c r="C3470" s="3"/>
      <c r="D3470" s="3"/>
      <c r="E3470" s="4"/>
      <c r="F3470" s="3"/>
      <c r="G3470" s="3"/>
      <c r="H3470" s="3"/>
      <c r="I3470" s="3"/>
      <c r="J3470" s="3"/>
      <c r="K3470" s="3"/>
      <c r="L3470" s="5"/>
      <c r="M3470" s="4"/>
      <c r="N3470" s="5"/>
      <c r="O3470" s="5"/>
      <c r="P3470" s="4"/>
      <c r="Q3470" s="6"/>
      <c r="R3470" s="7"/>
      <c r="S3470" s="6"/>
      <c r="T3470" s="5"/>
      <c r="U3470" s="5"/>
      <c r="V3470" s="5"/>
      <c r="W3470" s="4"/>
    </row>
    <row r="3471" spans="1:23" x14ac:dyDescent="0.25">
      <c r="A3471" s="3"/>
      <c r="B3471" s="3"/>
      <c r="C3471" s="3"/>
      <c r="D3471" s="3"/>
      <c r="E3471" s="4"/>
      <c r="F3471" s="3"/>
      <c r="G3471" s="3"/>
      <c r="H3471" s="3"/>
      <c r="I3471" s="3"/>
      <c r="J3471" s="3"/>
      <c r="K3471" s="3"/>
      <c r="L3471" s="5"/>
      <c r="M3471" s="4"/>
      <c r="N3471" s="5"/>
      <c r="O3471" s="5"/>
      <c r="P3471" s="4"/>
      <c r="Q3471" s="6"/>
      <c r="R3471" s="7"/>
      <c r="S3471" s="6"/>
      <c r="T3471" s="5"/>
      <c r="U3471" s="5"/>
      <c r="V3471" s="5"/>
      <c r="W3471" s="4"/>
    </row>
    <row r="3472" spans="1:23" x14ac:dyDescent="0.25">
      <c r="A3472" s="3"/>
      <c r="B3472" s="3"/>
      <c r="C3472" s="3"/>
      <c r="D3472" s="3"/>
      <c r="E3472" s="4"/>
      <c r="F3472" s="3"/>
      <c r="G3472" s="3"/>
      <c r="H3472" s="3"/>
      <c r="I3472" s="3"/>
      <c r="J3472" s="3"/>
      <c r="K3472" s="3"/>
      <c r="L3472" s="5"/>
      <c r="M3472" s="4"/>
      <c r="N3472" s="5"/>
      <c r="O3472" s="5"/>
      <c r="P3472" s="4"/>
      <c r="Q3472" s="6"/>
      <c r="R3472" s="7"/>
      <c r="S3472" s="6"/>
      <c r="T3472" s="5"/>
      <c r="U3472" s="5"/>
      <c r="V3472" s="5"/>
      <c r="W3472" s="4"/>
    </row>
    <row r="3473" spans="1:23" x14ac:dyDescent="0.25">
      <c r="A3473" s="3"/>
      <c r="B3473" s="3"/>
      <c r="C3473" s="3"/>
      <c r="D3473" s="3"/>
      <c r="E3473" s="4"/>
      <c r="F3473" s="3"/>
      <c r="G3473" s="3"/>
      <c r="H3473" s="3"/>
      <c r="I3473" s="3"/>
      <c r="J3473" s="3"/>
      <c r="K3473" s="3"/>
      <c r="L3473" s="5"/>
      <c r="M3473" s="4"/>
      <c r="N3473" s="5"/>
      <c r="O3473" s="5"/>
      <c r="P3473" s="4"/>
      <c r="Q3473" s="6"/>
      <c r="R3473" s="7"/>
      <c r="S3473" s="6"/>
      <c r="T3473" s="5"/>
      <c r="U3473" s="5"/>
      <c r="V3473" s="5"/>
      <c r="W3473" s="4"/>
    </row>
    <row r="3474" spans="1:23" x14ac:dyDescent="0.25">
      <c r="A3474" s="3"/>
      <c r="B3474" s="3"/>
      <c r="C3474" s="3"/>
      <c r="D3474" s="3"/>
      <c r="E3474" s="4"/>
      <c r="F3474" s="3"/>
      <c r="G3474" s="3"/>
      <c r="H3474" s="3"/>
      <c r="I3474" s="3"/>
      <c r="J3474" s="3"/>
      <c r="K3474" s="3"/>
      <c r="L3474" s="5"/>
      <c r="M3474" s="4"/>
      <c r="N3474" s="5"/>
      <c r="O3474" s="5"/>
      <c r="P3474" s="4"/>
      <c r="Q3474" s="6"/>
      <c r="R3474" s="7"/>
      <c r="S3474" s="6"/>
      <c r="T3474" s="5"/>
      <c r="U3474" s="5"/>
      <c r="V3474" s="5"/>
      <c r="W3474" s="4"/>
    </row>
    <row r="3475" spans="1:23" x14ac:dyDescent="0.25">
      <c r="A3475" s="3"/>
      <c r="B3475" s="3"/>
      <c r="C3475" s="3"/>
      <c r="D3475" s="3"/>
      <c r="E3475" s="4"/>
      <c r="F3475" s="3"/>
      <c r="G3475" s="3"/>
      <c r="H3475" s="3"/>
      <c r="I3475" s="3"/>
      <c r="J3475" s="3"/>
      <c r="K3475" s="3"/>
      <c r="L3475" s="5"/>
      <c r="M3475" s="4"/>
      <c r="N3475" s="5"/>
      <c r="O3475" s="5"/>
      <c r="P3475" s="4"/>
      <c r="Q3475" s="6"/>
      <c r="R3475" s="7"/>
      <c r="S3475" s="6"/>
      <c r="T3475" s="5"/>
      <c r="U3475" s="5"/>
      <c r="V3475" s="5"/>
      <c r="W3475" s="4"/>
    </row>
    <row r="3476" spans="1:23" x14ac:dyDescent="0.25">
      <c r="A3476" s="3"/>
      <c r="B3476" s="3"/>
      <c r="C3476" s="3"/>
      <c r="D3476" s="3"/>
      <c r="E3476" s="4"/>
      <c r="F3476" s="3"/>
      <c r="G3476" s="3"/>
      <c r="H3476" s="3"/>
      <c r="I3476" s="3"/>
      <c r="J3476" s="3"/>
      <c r="K3476" s="3"/>
      <c r="L3476" s="5"/>
      <c r="M3476" s="4"/>
      <c r="N3476" s="5"/>
      <c r="O3476" s="5"/>
      <c r="P3476" s="4"/>
      <c r="Q3476" s="6"/>
      <c r="R3476" s="7"/>
      <c r="S3476" s="6"/>
      <c r="T3476" s="5"/>
      <c r="U3476" s="5"/>
      <c r="V3476" s="5"/>
      <c r="W3476" s="4"/>
    </row>
    <row r="3477" spans="1:23" x14ac:dyDescent="0.25">
      <c r="A3477" s="3"/>
      <c r="B3477" s="3"/>
      <c r="C3477" s="3"/>
      <c r="D3477" s="3"/>
      <c r="E3477" s="4"/>
      <c r="F3477" s="3"/>
      <c r="G3477" s="3"/>
      <c r="H3477" s="3"/>
      <c r="I3477" s="3"/>
      <c r="J3477" s="3"/>
      <c r="K3477" s="3"/>
      <c r="L3477" s="5"/>
      <c r="M3477" s="4"/>
      <c r="N3477" s="5"/>
      <c r="O3477" s="5"/>
      <c r="P3477" s="4"/>
      <c r="Q3477" s="6"/>
      <c r="R3477" s="7"/>
      <c r="S3477" s="6"/>
      <c r="T3477" s="5"/>
      <c r="U3477" s="5"/>
      <c r="V3477" s="5"/>
      <c r="W3477" s="4"/>
    </row>
    <row r="3478" spans="1:23" x14ac:dyDescent="0.25">
      <c r="A3478" s="3"/>
      <c r="B3478" s="3"/>
      <c r="C3478" s="3"/>
      <c r="D3478" s="3"/>
      <c r="E3478" s="4"/>
      <c r="F3478" s="3"/>
      <c r="G3478" s="3"/>
      <c r="H3478" s="3"/>
      <c r="I3478" s="3"/>
      <c r="J3478" s="3"/>
      <c r="K3478" s="3"/>
      <c r="L3478" s="5"/>
      <c r="M3478" s="4"/>
      <c r="N3478" s="5"/>
      <c r="O3478" s="5"/>
      <c r="P3478" s="4"/>
      <c r="Q3478" s="6"/>
      <c r="R3478" s="7"/>
      <c r="S3478" s="6"/>
      <c r="T3478" s="5"/>
      <c r="U3478" s="5"/>
      <c r="V3478" s="5"/>
      <c r="W3478" s="4"/>
    </row>
    <row r="3479" spans="1:23" x14ac:dyDescent="0.25">
      <c r="A3479" s="3"/>
      <c r="B3479" s="3"/>
      <c r="C3479" s="3"/>
      <c r="D3479" s="3"/>
      <c r="E3479" s="4"/>
      <c r="F3479" s="3"/>
      <c r="G3479" s="3"/>
      <c r="H3479" s="3"/>
      <c r="I3479" s="3"/>
      <c r="J3479" s="3"/>
      <c r="K3479" s="3"/>
      <c r="L3479" s="5"/>
      <c r="M3479" s="4"/>
      <c r="N3479" s="5"/>
      <c r="O3479" s="5"/>
      <c r="P3479" s="4"/>
      <c r="Q3479" s="6"/>
      <c r="R3479" s="7"/>
      <c r="S3479" s="6"/>
      <c r="T3479" s="5"/>
      <c r="U3479" s="5"/>
      <c r="V3479" s="5"/>
      <c r="W3479" s="4"/>
    </row>
    <row r="3480" spans="1:23" x14ac:dyDescent="0.25">
      <c r="A3480" s="3"/>
      <c r="B3480" s="3"/>
      <c r="C3480" s="3"/>
      <c r="D3480" s="3"/>
      <c r="E3480" s="4"/>
      <c r="F3480" s="3"/>
      <c r="G3480" s="3"/>
      <c r="H3480" s="3"/>
      <c r="I3480" s="3"/>
      <c r="J3480" s="3"/>
      <c r="K3480" s="3"/>
      <c r="L3480" s="5"/>
      <c r="M3480" s="4"/>
      <c r="N3480" s="5"/>
      <c r="O3480" s="5"/>
      <c r="P3480" s="4"/>
      <c r="Q3480" s="6"/>
      <c r="R3480" s="7"/>
      <c r="S3480" s="6"/>
      <c r="T3480" s="5"/>
      <c r="U3480" s="5"/>
      <c r="V3480" s="5"/>
      <c r="W3480" s="4"/>
    </row>
    <row r="3481" spans="1:23" x14ac:dyDescent="0.25">
      <c r="A3481" s="3"/>
      <c r="B3481" s="3"/>
      <c r="C3481" s="3"/>
      <c r="D3481" s="3"/>
      <c r="E3481" s="4"/>
      <c r="F3481" s="3"/>
      <c r="G3481" s="3"/>
      <c r="H3481" s="3"/>
      <c r="I3481" s="3"/>
      <c r="J3481" s="3"/>
      <c r="K3481" s="3"/>
      <c r="L3481" s="5"/>
      <c r="M3481" s="4"/>
      <c r="N3481" s="5"/>
      <c r="O3481" s="5"/>
      <c r="P3481" s="4"/>
      <c r="Q3481" s="6"/>
      <c r="R3481" s="7"/>
      <c r="S3481" s="6"/>
      <c r="T3481" s="5"/>
      <c r="U3481" s="5"/>
      <c r="V3481" s="5"/>
      <c r="W3481" s="4"/>
    </row>
    <row r="3482" spans="1:23" x14ac:dyDescent="0.25">
      <c r="A3482" s="3"/>
      <c r="B3482" s="3"/>
      <c r="C3482" s="3"/>
      <c r="D3482" s="3"/>
      <c r="E3482" s="4"/>
      <c r="F3482" s="3"/>
      <c r="G3482" s="3"/>
      <c r="H3482" s="3"/>
      <c r="I3482" s="3"/>
      <c r="J3482" s="3"/>
      <c r="K3482" s="3"/>
      <c r="L3482" s="5"/>
      <c r="M3482" s="4"/>
      <c r="N3482" s="5"/>
      <c r="O3482" s="5"/>
      <c r="P3482" s="4"/>
      <c r="Q3482" s="6"/>
      <c r="R3482" s="7"/>
      <c r="S3482" s="6"/>
      <c r="T3482" s="5"/>
      <c r="U3482" s="5"/>
      <c r="V3482" s="5"/>
      <c r="W3482" s="4"/>
    </row>
    <row r="3483" spans="1:23" x14ac:dyDescent="0.25">
      <c r="A3483" s="3"/>
      <c r="B3483" s="3"/>
      <c r="C3483" s="3"/>
      <c r="D3483" s="3"/>
      <c r="E3483" s="4"/>
      <c r="F3483" s="3"/>
      <c r="G3483" s="3"/>
      <c r="H3483" s="3"/>
      <c r="I3483" s="3"/>
      <c r="J3483" s="3"/>
      <c r="K3483" s="3"/>
      <c r="L3483" s="5"/>
      <c r="M3483" s="4"/>
      <c r="N3483" s="5"/>
      <c r="O3483" s="5"/>
      <c r="P3483" s="4"/>
      <c r="Q3483" s="6"/>
      <c r="R3483" s="7"/>
      <c r="S3483" s="6"/>
      <c r="T3483" s="5"/>
      <c r="U3483" s="5"/>
      <c r="V3483" s="5"/>
      <c r="W3483" s="4"/>
    </row>
    <row r="3484" spans="1:23" x14ac:dyDescent="0.25">
      <c r="A3484" s="3"/>
      <c r="B3484" s="3"/>
      <c r="C3484" s="3"/>
      <c r="D3484" s="3"/>
      <c r="E3484" s="4"/>
      <c r="F3484" s="3"/>
      <c r="G3484" s="3"/>
      <c r="H3484" s="3"/>
      <c r="I3484" s="3"/>
      <c r="J3484" s="3"/>
      <c r="K3484" s="3"/>
      <c r="L3484" s="5"/>
      <c r="M3484" s="4"/>
      <c r="N3484" s="5"/>
      <c r="O3484" s="5"/>
      <c r="P3484" s="4"/>
      <c r="Q3484" s="6"/>
      <c r="R3484" s="7"/>
      <c r="S3484" s="6"/>
      <c r="T3484" s="5"/>
      <c r="U3484" s="5"/>
      <c r="V3484" s="5"/>
      <c r="W3484" s="4"/>
    </row>
    <row r="3485" spans="1:23" x14ac:dyDescent="0.25">
      <c r="A3485" s="3"/>
      <c r="B3485" s="3"/>
      <c r="C3485" s="3"/>
      <c r="D3485" s="3"/>
      <c r="E3485" s="4"/>
      <c r="F3485" s="3"/>
      <c r="G3485" s="3"/>
      <c r="H3485" s="3"/>
      <c r="I3485" s="3"/>
      <c r="J3485" s="3"/>
      <c r="K3485" s="3"/>
      <c r="L3485" s="5"/>
      <c r="M3485" s="4"/>
      <c r="N3485" s="5"/>
      <c r="O3485" s="5"/>
      <c r="P3485" s="4"/>
      <c r="Q3485" s="6"/>
      <c r="R3485" s="7"/>
      <c r="S3485" s="6"/>
      <c r="T3485" s="5"/>
      <c r="U3485" s="5"/>
      <c r="V3485" s="5"/>
      <c r="W3485" s="4"/>
    </row>
    <row r="3486" spans="1:23" x14ac:dyDescent="0.25">
      <c r="A3486" s="3"/>
      <c r="B3486" s="3"/>
      <c r="C3486" s="3"/>
      <c r="D3486" s="3"/>
      <c r="E3486" s="4"/>
      <c r="F3486" s="3"/>
      <c r="G3486" s="3"/>
      <c r="H3486" s="3"/>
      <c r="I3486" s="3"/>
      <c r="J3486" s="3"/>
      <c r="K3486" s="3"/>
      <c r="L3486" s="5"/>
      <c r="M3486" s="4"/>
      <c r="N3486" s="5"/>
      <c r="O3486" s="5"/>
      <c r="P3486" s="4"/>
      <c r="Q3486" s="6"/>
      <c r="R3486" s="7"/>
      <c r="S3486" s="6"/>
      <c r="T3486" s="5"/>
      <c r="U3486" s="5"/>
      <c r="V3486" s="5"/>
      <c r="W3486" s="4"/>
    </row>
    <row r="3487" spans="1:23" x14ac:dyDescent="0.25">
      <c r="A3487" s="3"/>
      <c r="B3487" s="3"/>
      <c r="C3487" s="3"/>
      <c r="D3487" s="3"/>
      <c r="E3487" s="4"/>
      <c r="F3487" s="3"/>
      <c r="G3487" s="3"/>
      <c r="H3487" s="3"/>
      <c r="I3487" s="3"/>
      <c r="J3487" s="3"/>
      <c r="K3487" s="3"/>
      <c r="L3487" s="5"/>
      <c r="M3487" s="4"/>
      <c r="N3487" s="5"/>
      <c r="O3487" s="5"/>
      <c r="P3487" s="4"/>
      <c r="Q3487" s="6"/>
      <c r="R3487" s="7"/>
      <c r="S3487" s="6"/>
      <c r="T3487" s="5"/>
      <c r="U3487" s="5"/>
      <c r="V3487" s="5"/>
      <c r="W3487" s="4"/>
    </row>
    <row r="3488" spans="1:23" x14ac:dyDescent="0.25">
      <c r="A3488" s="3"/>
      <c r="B3488" s="3"/>
      <c r="C3488" s="3"/>
      <c r="D3488" s="3"/>
      <c r="E3488" s="4"/>
      <c r="F3488" s="3"/>
      <c r="G3488" s="3"/>
      <c r="H3488" s="3"/>
      <c r="I3488" s="3"/>
      <c r="J3488" s="3"/>
      <c r="K3488" s="3"/>
      <c r="L3488" s="5"/>
      <c r="M3488" s="4"/>
      <c r="N3488" s="5"/>
      <c r="O3488" s="5"/>
      <c r="P3488" s="4"/>
      <c r="Q3488" s="6"/>
      <c r="R3488" s="7"/>
      <c r="S3488" s="6"/>
      <c r="T3488" s="5"/>
      <c r="U3488" s="5"/>
      <c r="V3488" s="5"/>
      <c r="W3488" s="4"/>
    </row>
    <row r="3489" spans="1:23" x14ac:dyDescent="0.25">
      <c r="A3489" s="3"/>
      <c r="B3489" s="3"/>
      <c r="C3489" s="3"/>
      <c r="D3489" s="3"/>
      <c r="E3489" s="4"/>
      <c r="F3489" s="3"/>
      <c r="G3489" s="3"/>
      <c r="H3489" s="3"/>
      <c r="I3489" s="3"/>
      <c r="J3489" s="3"/>
      <c r="K3489" s="3"/>
      <c r="L3489" s="5"/>
      <c r="M3489" s="4"/>
      <c r="N3489" s="5"/>
      <c r="O3489" s="5"/>
      <c r="P3489" s="4"/>
      <c r="Q3489" s="6"/>
      <c r="R3489" s="7"/>
      <c r="S3489" s="6"/>
      <c r="T3489" s="5"/>
      <c r="U3489" s="5"/>
      <c r="V3489" s="5"/>
      <c r="W3489" s="4"/>
    </row>
    <row r="3490" spans="1:23" x14ac:dyDescent="0.25">
      <c r="A3490" s="3"/>
      <c r="B3490" s="3"/>
      <c r="C3490" s="3"/>
      <c r="D3490" s="3"/>
      <c r="E3490" s="4"/>
      <c r="F3490" s="3"/>
      <c r="G3490" s="3"/>
      <c r="H3490" s="3"/>
      <c r="I3490" s="3"/>
      <c r="J3490" s="3"/>
      <c r="K3490" s="3"/>
      <c r="L3490" s="5"/>
      <c r="M3490" s="4"/>
      <c r="N3490" s="5"/>
      <c r="O3490" s="5"/>
      <c r="P3490" s="4"/>
      <c r="Q3490" s="6"/>
      <c r="R3490" s="7"/>
      <c r="S3490" s="6"/>
      <c r="T3490" s="5"/>
      <c r="U3490" s="5"/>
      <c r="V3490" s="5"/>
      <c r="W3490" s="4"/>
    </row>
    <row r="3491" spans="1:23" x14ac:dyDescent="0.25">
      <c r="A3491" s="3"/>
      <c r="B3491" s="3"/>
      <c r="C3491" s="3"/>
      <c r="D3491" s="3"/>
      <c r="E3491" s="4"/>
      <c r="F3491" s="3"/>
      <c r="G3491" s="3"/>
      <c r="H3491" s="3"/>
      <c r="I3491" s="3"/>
      <c r="J3491" s="3"/>
      <c r="K3491" s="3"/>
      <c r="L3491" s="5"/>
      <c r="M3491" s="4"/>
      <c r="N3491" s="5"/>
      <c r="O3491" s="5"/>
      <c r="P3491" s="4"/>
      <c r="Q3491" s="6"/>
      <c r="R3491" s="7"/>
      <c r="S3491" s="6"/>
      <c r="T3491" s="5"/>
      <c r="U3491" s="5"/>
      <c r="V3491" s="5"/>
      <c r="W3491" s="4"/>
    </row>
    <row r="3492" spans="1:23" x14ac:dyDescent="0.25">
      <c r="A3492" s="3"/>
      <c r="B3492" s="3"/>
      <c r="C3492" s="3"/>
      <c r="D3492" s="3"/>
      <c r="E3492" s="4"/>
      <c r="F3492" s="3"/>
      <c r="G3492" s="3"/>
      <c r="H3492" s="3"/>
      <c r="I3492" s="3"/>
      <c r="J3492" s="3"/>
      <c r="K3492" s="3"/>
      <c r="L3492" s="5"/>
      <c r="M3492" s="4"/>
      <c r="N3492" s="5"/>
      <c r="O3492" s="5"/>
      <c r="P3492" s="4"/>
      <c r="Q3492" s="6"/>
      <c r="R3492" s="7"/>
      <c r="S3492" s="6"/>
      <c r="T3492" s="5"/>
      <c r="U3492" s="5"/>
      <c r="V3492" s="5"/>
      <c r="W3492" s="4"/>
    </row>
    <row r="3493" spans="1:23" x14ac:dyDescent="0.25">
      <c r="A3493" s="3"/>
      <c r="B3493" s="3"/>
      <c r="C3493" s="3"/>
      <c r="D3493" s="3"/>
      <c r="E3493" s="4"/>
      <c r="F3493" s="3"/>
      <c r="G3493" s="3"/>
      <c r="H3493" s="3"/>
      <c r="I3493" s="3"/>
      <c r="J3493" s="3"/>
      <c r="K3493" s="3"/>
      <c r="L3493" s="5"/>
      <c r="M3493" s="4"/>
      <c r="N3493" s="5"/>
      <c r="O3493" s="5"/>
      <c r="P3493" s="4"/>
      <c r="Q3493" s="6"/>
      <c r="R3493" s="7"/>
      <c r="S3493" s="6"/>
      <c r="T3493" s="5"/>
      <c r="U3493" s="5"/>
      <c r="V3493" s="5"/>
      <c r="W3493" s="4"/>
    </row>
    <row r="3494" spans="1:23" x14ac:dyDescent="0.25">
      <c r="A3494" s="3"/>
      <c r="B3494" s="3"/>
      <c r="C3494" s="3"/>
      <c r="D3494" s="3"/>
      <c r="E3494" s="4"/>
      <c r="F3494" s="3"/>
      <c r="G3494" s="3"/>
      <c r="H3494" s="3"/>
      <c r="I3494" s="3"/>
      <c r="J3494" s="3"/>
      <c r="K3494" s="3"/>
      <c r="L3494" s="5"/>
      <c r="M3494" s="4"/>
      <c r="N3494" s="5"/>
      <c r="O3494" s="5"/>
      <c r="P3494" s="4"/>
      <c r="Q3494" s="6"/>
      <c r="R3494" s="7"/>
      <c r="S3494" s="6"/>
      <c r="T3494" s="5"/>
      <c r="U3494" s="5"/>
      <c r="V3494" s="5"/>
      <c r="W3494" s="4"/>
    </row>
    <row r="3495" spans="1:23" x14ac:dyDescent="0.25">
      <c r="A3495" s="3"/>
      <c r="B3495" s="3"/>
      <c r="C3495" s="3"/>
      <c r="D3495" s="3"/>
      <c r="E3495" s="4"/>
      <c r="F3495" s="3"/>
      <c r="G3495" s="3"/>
      <c r="H3495" s="3"/>
      <c r="I3495" s="3"/>
      <c r="J3495" s="3"/>
      <c r="K3495" s="3"/>
      <c r="L3495" s="5"/>
      <c r="M3495" s="4"/>
      <c r="N3495" s="5"/>
      <c r="O3495" s="5"/>
      <c r="P3495" s="4"/>
      <c r="Q3495" s="6"/>
      <c r="R3495" s="7"/>
      <c r="S3495" s="6"/>
      <c r="T3495" s="5"/>
      <c r="U3495" s="5"/>
      <c r="V3495" s="5"/>
      <c r="W3495" s="4"/>
    </row>
    <row r="3496" spans="1:23" x14ac:dyDescent="0.25">
      <c r="A3496" s="3"/>
      <c r="B3496" s="3"/>
      <c r="C3496" s="3"/>
      <c r="D3496" s="3"/>
      <c r="E3496" s="4"/>
      <c r="F3496" s="3"/>
      <c r="G3496" s="3"/>
      <c r="H3496" s="3"/>
      <c r="I3496" s="3"/>
      <c r="J3496" s="3"/>
      <c r="K3496" s="3"/>
      <c r="L3496" s="5"/>
      <c r="M3496" s="4"/>
      <c r="N3496" s="5"/>
      <c r="O3496" s="5"/>
      <c r="P3496" s="4"/>
      <c r="Q3496" s="6"/>
      <c r="R3496" s="7"/>
      <c r="S3496" s="6"/>
      <c r="T3496" s="5"/>
      <c r="U3496" s="5"/>
      <c r="V3496" s="5"/>
      <c r="W3496" s="4"/>
    </row>
    <row r="3497" spans="1:23" x14ac:dyDescent="0.25">
      <c r="A3497" s="3"/>
      <c r="B3497" s="3"/>
      <c r="C3497" s="3"/>
      <c r="D3497" s="3"/>
      <c r="E3497" s="4"/>
      <c r="F3497" s="3"/>
      <c r="G3497" s="3"/>
      <c r="H3497" s="3"/>
      <c r="I3497" s="3"/>
      <c r="J3497" s="3"/>
      <c r="K3497" s="3"/>
      <c r="L3497" s="5"/>
      <c r="M3497" s="4"/>
      <c r="N3497" s="5"/>
      <c r="O3497" s="5"/>
      <c r="P3497" s="4"/>
      <c r="Q3497" s="6"/>
      <c r="R3497" s="7"/>
      <c r="S3497" s="6"/>
      <c r="T3497" s="5"/>
      <c r="U3497" s="5"/>
      <c r="V3497" s="5"/>
      <c r="W3497" s="4"/>
    </row>
    <row r="3498" spans="1:23" x14ac:dyDescent="0.25">
      <c r="A3498" s="3"/>
      <c r="B3498" s="3"/>
      <c r="C3498" s="3"/>
      <c r="D3498" s="3"/>
      <c r="E3498" s="4"/>
      <c r="F3498" s="3"/>
      <c r="G3498" s="3"/>
      <c r="H3498" s="3"/>
      <c r="I3498" s="3"/>
      <c r="J3498" s="3"/>
      <c r="K3498" s="3"/>
      <c r="L3498" s="5"/>
      <c r="M3498" s="4"/>
      <c r="N3498" s="5"/>
      <c r="O3498" s="5"/>
      <c r="P3498" s="4"/>
      <c r="Q3498" s="6"/>
      <c r="R3498" s="7"/>
      <c r="S3498" s="6"/>
      <c r="T3498" s="5"/>
      <c r="U3498" s="5"/>
      <c r="V3498" s="5"/>
      <c r="W3498" s="4"/>
    </row>
    <row r="3499" spans="1:23" x14ac:dyDescent="0.25">
      <c r="A3499" s="3"/>
      <c r="B3499" s="3"/>
      <c r="C3499" s="3"/>
      <c r="D3499" s="3"/>
      <c r="E3499" s="4"/>
      <c r="F3499" s="3"/>
      <c r="G3499" s="3"/>
      <c r="H3499" s="3"/>
      <c r="I3499" s="3"/>
      <c r="J3499" s="3"/>
      <c r="K3499" s="3"/>
      <c r="L3499" s="5"/>
      <c r="M3499" s="4"/>
      <c r="N3499" s="5"/>
      <c r="O3499" s="5"/>
      <c r="P3499" s="4"/>
      <c r="Q3499" s="6"/>
      <c r="R3499" s="7"/>
      <c r="S3499" s="6"/>
      <c r="T3499" s="5"/>
      <c r="U3499" s="5"/>
      <c r="V3499" s="5"/>
      <c r="W3499" s="4"/>
    </row>
    <row r="3500" spans="1:23" x14ac:dyDescent="0.25">
      <c r="A3500" s="3"/>
      <c r="B3500" s="3"/>
      <c r="C3500" s="3"/>
      <c r="D3500" s="3"/>
      <c r="E3500" s="4"/>
      <c r="F3500" s="3"/>
      <c r="G3500" s="3"/>
      <c r="H3500" s="3"/>
      <c r="I3500" s="3"/>
      <c r="J3500" s="3"/>
      <c r="K3500" s="3"/>
      <c r="L3500" s="5"/>
      <c r="M3500" s="4"/>
      <c r="N3500" s="5"/>
      <c r="O3500" s="5"/>
      <c r="P3500" s="4"/>
      <c r="Q3500" s="6"/>
      <c r="R3500" s="7"/>
      <c r="S3500" s="6"/>
      <c r="T3500" s="5"/>
      <c r="U3500" s="5"/>
      <c r="V3500" s="5"/>
      <c r="W3500" s="4"/>
    </row>
    <row r="3501" spans="1:23" x14ac:dyDescent="0.25">
      <c r="A3501" s="3"/>
      <c r="B3501" s="3"/>
      <c r="C3501" s="3"/>
      <c r="D3501" s="3"/>
      <c r="E3501" s="4"/>
      <c r="F3501" s="3"/>
      <c r="G3501" s="3"/>
      <c r="H3501" s="3"/>
      <c r="I3501" s="3"/>
      <c r="J3501" s="3"/>
      <c r="K3501" s="3"/>
      <c r="L3501" s="5"/>
      <c r="M3501" s="4"/>
      <c r="N3501" s="5"/>
      <c r="O3501" s="5"/>
      <c r="P3501" s="4"/>
      <c r="Q3501" s="6"/>
      <c r="R3501" s="7"/>
      <c r="S3501" s="6"/>
      <c r="T3501" s="5"/>
      <c r="U3501" s="5"/>
      <c r="V3501" s="5"/>
      <c r="W3501" s="4"/>
    </row>
    <row r="3502" spans="1:23" x14ac:dyDescent="0.25">
      <c r="A3502" s="3"/>
      <c r="B3502" s="3"/>
      <c r="C3502" s="3"/>
      <c r="D3502" s="3"/>
      <c r="E3502" s="4"/>
      <c r="F3502" s="3"/>
      <c r="G3502" s="3"/>
      <c r="H3502" s="3"/>
      <c r="I3502" s="3"/>
      <c r="J3502" s="3"/>
      <c r="K3502" s="3"/>
      <c r="L3502" s="5"/>
      <c r="M3502" s="4"/>
      <c r="N3502" s="5"/>
      <c r="O3502" s="5"/>
      <c r="P3502" s="4"/>
      <c r="Q3502" s="6"/>
      <c r="R3502" s="7"/>
      <c r="S3502" s="6"/>
      <c r="T3502" s="5"/>
      <c r="U3502" s="5"/>
      <c r="V3502" s="5"/>
      <c r="W3502" s="4"/>
    </row>
    <row r="3503" spans="1:23" x14ac:dyDescent="0.25">
      <c r="A3503" s="3"/>
      <c r="B3503" s="3"/>
      <c r="C3503" s="3"/>
      <c r="D3503" s="3"/>
      <c r="E3503" s="4"/>
      <c r="F3503" s="3"/>
      <c r="G3503" s="3"/>
      <c r="H3503" s="3"/>
      <c r="I3503" s="3"/>
      <c r="J3503" s="3"/>
      <c r="K3503" s="3"/>
      <c r="L3503" s="5"/>
      <c r="M3503" s="4"/>
      <c r="N3503" s="5"/>
      <c r="O3503" s="5"/>
      <c r="P3503" s="4"/>
      <c r="Q3503" s="6"/>
      <c r="R3503" s="7"/>
      <c r="S3503" s="6"/>
      <c r="T3503" s="5"/>
      <c r="U3503" s="5"/>
      <c r="V3503" s="5"/>
      <c r="W3503" s="4"/>
    </row>
    <row r="3504" spans="1:23" x14ac:dyDescent="0.25">
      <c r="A3504" s="3"/>
      <c r="B3504" s="3"/>
      <c r="C3504" s="3"/>
      <c r="D3504" s="3"/>
      <c r="E3504" s="4"/>
      <c r="F3504" s="3"/>
      <c r="G3504" s="3"/>
      <c r="H3504" s="3"/>
      <c r="I3504" s="3"/>
      <c r="J3504" s="3"/>
      <c r="K3504" s="3"/>
      <c r="L3504" s="5"/>
      <c r="M3504" s="4"/>
      <c r="N3504" s="5"/>
      <c r="O3504" s="5"/>
      <c r="P3504" s="4"/>
      <c r="Q3504" s="6"/>
      <c r="R3504" s="7"/>
      <c r="S3504" s="6"/>
      <c r="T3504" s="5"/>
      <c r="U3504" s="5"/>
      <c r="V3504" s="5"/>
      <c r="W3504" s="4"/>
    </row>
    <row r="3505" spans="1:23" x14ac:dyDescent="0.25">
      <c r="A3505" s="3"/>
      <c r="B3505" s="3"/>
      <c r="C3505" s="3"/>
      <c r="D3505" s="3"/>
      <c r="E3505" s="4"/>
      <c r="F3505" s="3"/>
      <c r="G3505" s="3"/>
      <c r="H3505" s="3"/>
      <c r="I3505" s="3"/>
      <c r="J3505" s="3"/>
      <c r="K3505" s="3"/>
      <c r="L3505" s="5"/>
      <c r="M3505" s="4"/>
      <c r="N3505" s="5"/>
      <c r="O3505" s="5"/>
      <c r="P3505" s="4"/>
      <c r="Q3505" s="6"/>
      <c r="R3505" s="7"/>
      <c r="S3505" s="6"/>
      <c r="T3505" s="5"/>
      <c r="U3505" s="5"/>
      <c r="V3505" s="5"/>
      <c r="W3505" s="4"/>
    </row>
    <row r="3506" spans="1:23" x14ac:dyDescent="0.25">
      <c r="A3506" s="3"/>
      <c r="B3506" s="3"/>
      <c r="C3506" s="3"/>
      <c r="D3506" s="3"/>
      <c r="E3506" s="4"/>
      <c r="F3506" s="3"/>
      <c r="G3506" s="3"/>
      <c r="H3506" s="3"/>
      <c r="I3506" s="3"/>
      <c r="J3506" s="3"/>
      <c r="K3506" s="3"/>
      <c r="L3506" s="5"/>
      <c r="M3506" s="4"/>
      <c r="N3506" s="5"/>
      <c r="O3506" s="5"/>
      <c r="P3506" s="4"/>
      <c r="Q3506" s="6"/>
      <c r="R3506" s="7"/>
      <c r="S3506" s="6"/>
      <c r="T3506" s="5"/>
      <c r="U3506" s="5"/>
      <c r="V3506" s="5"/>
      <c r="W3506" s="4"/>
    </row>
    <row r="3507" spans="1:23" x14ac:dyDescent="0.25">
      <c r="A3507" s="3"/>
      <c r="B3507" s="3"/>
      <c r="C3507" s="3"/>
      <c r="D3507" s="3"/>
      <c r="E3507" s="4"/>
      <c r="F3507" s="3"/>
      <c r="G3507" s="3"/>
      <c r="H3507" s="3"/>
      <c r="I3507" s="3"/>
      <c r="J3507" s="3"/>
      <c r="K3507" s="3"/>
      <c r="L3507" s="5"/>
      <c r="M3507" s="4"/>
      <c r="N3507" s="5"/>
      <c r="O3507" s="5"/>
      <c r="P3507" s="4"/>
      <c r="Q3507" s="6"/>
      <c r="R3507" s="7"/>
      <c r="S3507" s="6"/>
      <c r="T3507" s="5"/>
      <c r="U3507" s="5"/>
      <c r="V3507" s="5"/>
      <c r="W3507" s="4"/>
    </row>
    <row r="3508" spans="1:23" x14ac:dyDescent="0.25">
      <c r="A3508" s="3"/>
      <c r="B3508" s="3"/>
      <c r="C3508" s="3"/>
      <c r="D3508" s="3"/>
      <c r="E3508" s="4"/>
      <c r="F3508" s="3"/>
      <c r="G3508" s="3"/>
      <c r="H3508" s="3"/>
      <c r="I3508" s="3"/>
      <c r="J3508" s="3"/>
      <c r="K3508" s="3"/>
      <c r="L3508" s="5"/>
      <c r="M3508" s="4"/>
      <c r="N3508" s="5"/>
      <c r="O3508" s="5"/>
      <c r="P3508" s="4"/>
      <c r="Q3508" s="6"/>
      <c r="R3508" s="7"/>
      <c r="S3508" s="6"/>
      <c r="T3508" s="5"/>
      <c r="U3508" s="5"/>
      <c r="V3508" s="5"/>
      <c r="W3508" s="4"/>
    </row>
    <row r="3509" spans="1:23" x14ac:dyDescent="0.25">
      <c r="A3509" s="3"/>
      <c r="B3509" s="3"/>
      <c r="C3509" s="3"/>
      <c r="D3509" s="3"/>
      <c r="E3509" s="4"/>
      <c r="F3509" s="3"/>
      <c r="G3509" s="3"/>
      <c r="H3509" s="3"/>
      <c r="I3509" s="3"/>
      <c r="J3509" s="3"/>
      <c r="K3509" s="3"/>
      <c r="L3509" s="5"/>
      <c r="M3509" s="4"/>
      <c r="N3509" s="5"/>
      <c r="O3509" s="5"/>
      <c r="P3509" s="4"/>
      <c r="Q3509" s="6"/>
      <c r="R3509" s="7"/>
      <c r="S3509" s="6"/>
      <c r="T3509" s="5"/>
      <c r="U3509" s="5"/>
      <c r="V3509" s="5"/>
      <c r="W3509" s="4"/>
    </row>
    <row r="3510" spans="1:23" x14ac:dyDescent="0.25">
      <c r="A3510" s="3"/>
      <c r="B3510" s="3"/>
      <c r="C3510" s="3"/>
      <c r="D3510" s="3"/>
      <c r="E3510" s="4"/>
      <c r="F3510" s="3"/>
      <c r="G3510" s="3"/>
      <c r="H3510" s="3"/>
      <c r="I3510" s="3"/>
      <c r="J3510" s="3"/>
      <c r="K3510" s="3"/>
      <c r="L3510" s="5"/>
      <c r="M3510" s="4"/>
      <c r="N3510" s="5"/>
      <c r="O3510" s="5"/>
      <c r="P3510" s="4"/>
      <c r="Q3510" s="6"/>
      <c r="R3510" s="7"/>
      <c r="S3510" s="6"/>
      <c r="T3510" s="5"/>
      <c r="U3510" s="5"/>
      <c r="V3510" s="5"/>
      <c r="W3510" s="4"/>
    </row>
    <row r="3511" spans="1:23" x14ac:dyDescent="0.25">
      <c r="A3511" s="3"/>
      <c r="B3511" s="3"/>
      <c r="C3511" s="3"/>
      <c r="D3511" s="3"/>
      <c r="E3511" s="4"/>
      <c r="F3511" s="3"/>
      <c r="G3511" s="3"/>
      <c r="H3511" s="3"/>
      <c r="I3511" s="3"/>
      <c r="J3511" s="3"/>
      <c r="K3511" s="3"/>
      <c r="L3511" s="5"/>
      <c r="M3511" s="4"/>
      <c r="N3511" s="5"/>
      <c r="O3511" s="5"/>
      <c r="P3511" s="4"/>
      <c r="Q3511" s="6"/>
      <c r="R3511" s="7"/>
      <c r="S3511" s="6"/>
      <c r="T3511" s="5"/>
      <c r="U3511" s="5"/>
      <c r="V3511" s="5"/>
      <c r="W3511" s="4"/>
    </row>
    <row r="3512" spans="1:23" x14ac:dyDescent="0.25">
      <c r="A3512" s="3"/>
      <c r="B3512" s="3"/>
      <c r="C3512" s="3"/>
      <c r="D3512" s="3"/>
      <c r="E3512" s="4"/>
      <c r="F3512" s="3"/>
      <c r="G3512" s="3"/>
      <c r="H3512" s="3"/>
      <c r="I3512" s="3"/>
      <c r="J3512" s="3"/>
      <c r="K3512" s="3"/>
      <c r="L3512" s="5"/>
      <c r="M3512" s="4"/>
      <c r="N3512" s="5"/>
      <c r="O3512" s="5"/>
      <c r="P3512" s="4"/>
      <c r="Q3512" s="6"/>
      <c r="R3512" s="7"/>
      <c r="S3512" s="6"/>
      <c r="T3512" s="5"/>
      <c r="U3512" s="5"/>
      <c r="V3512" s="5"/>
      <c r="W3512" s="4"/>
    </row>
    <row r="3513" spans="1:23" x14ac:dyDescent="0.25">
      <c r="A3513" s="3"/>
      <c r="B3513" s="3"/>
      <c r="C3513" s="3"/>
      <c r="D3513" s="3"/>
      <c r="E3513" s="4"/>
      <c r="F3513" s="3"/>
      <c r="G3513" s="3"/>
      <c r="H3513" s="3"/>
      <c r="I3513" s="3"/>
      <c r="J3513" s="3"/>
      <c r="K3513" s="3"/>
      <c r="L3513" s="5"/>
      <c r="M3513" s="4"/>
      <c r="N3513" s="5"/>
      <c r="O3513" s="5"/>
      <c r="P3513" s="4"/>
      <c r="Q3513" s="6"/>
      <c r="R3513" s="7"/>
      <c r="S3513" s="6"/>
      <c r="T3513" s="5"/>
      <c r="U3513" s="5"/>
      <c r="V3513" s="5"/>
      <c r="W3513" s="4"/>
    </row>
    <row r="3514" spans="1:23" x14ac:dyDescent="0.25">
      <c r="A3514" s="3"/>
      <c r="B3514" s="3"/>
      <c r="C3514" s="3"/>
      <c r="D3514" s="3"/>
      <c r="E3514" s="4"/>
      <c r="F3514" s="3"/>
      <c r="G3514" s="3"/>
      <c r="H3514" s="3"/>
      <c r="I3514" s="3"/>
      <c r="J3514" s="3"/>
      <c r="K3514" s="3"/>
      <c r="L3514" s="5"/>
      <c r="M3514" s="4"/>
      <c r="N3514" s="5"/>
      <c r="O3514" s="5"/>
      <c r="P3514" s="4"/>
      <c r="Q3514" s="6"/>
      <c r="R3514" s="7"/>
      <c r="S3514" s="6"/>
      <c r="T3514" s="5"/>
      <c r="U3514" s="5"/>
      <c r="V3514" s="5"/>
      <c r="W3514" s="4"/>
    </row>
    <row r="3515" spans="1:23" x14ac:dyDescent="0.25">
      <c r="A3515" s="3"/>
      <c r="B3515" s="3"/>
      <c r="C3515" s="3"/>
      <c r="D3515" s="3"/>
      <c r="E3515" s="4"/>
      <c r="F3515" s="3"/>
      <c r="G3515" s="3"/>
      <c r="H3515" s="3"/>
      <c r="I3515" s="3"/>
      <c r="J3515" s="3"/>
      <c r="K3515" s="3"/>
      <c r="L3515" s="5"/>
      <c r="M3515" s="4"/>
      <c r="N3515" s="5"/>
      <c r="O3515" s="5"/>
      <c r="P3515" s="4"/>
      <c r="Q3515" s="6"/>
      <c r="R3515" s="7"/>
      <c r="S3515" s="6"/>
      <c r="T3515" s="5"/>
      <c r="U3515" s="5"/>
      <c r="V3515" s="5"/>
      <c r="W3515" s="4"/>
    </row>
    <row r="3516" spans="1:23" x14ac:dyDescent="0.25">
      <c r="A3516" s="3"/>
      <c r="B3516" s="3"/>
      <c r="C3516" s="3"/>
      <c r="D3516" s="3"/>
      <c r="E3516" s="4"/>
      <c r="F3516" s="3"/>
      <c r="G3516" s="3"/>
      <c r="H3516" s="3"/>
      <c r="I3516" s="3"/>
      <c r="J3516" s="3"/>
      <c r="K3516" s="3"/>
      <c r="L3516" s="5"/>
      <c r="M3516" s="4"/>
      <c r="N3516" s="5"/>
      <c r="O3516" s="5"/>
      <c r="P3516" s="4"/>
      <c r="Q3516" s="6"/>
      <c r="R3516" s="7"/>
      <c r="S3516" s="6"/>
      <c r="T3516" s="5"/>
      <c r="U3516" s="5"/>
      <c r="V3516" s="5"/>
      <c r="W3516" s="4"/>
    </row>
    <row r="3517" spans="1:23" x14ac:dyDescent="0.25">
      <c r="A3517" s="3"/>
      <c r="B3517" s="3"/>
      <c r="C3517" s="3"/>
      <c r="D3517" s="3"/>
      <c r="E3517" s="4"/>
      <c r="F3517" s="3"/>
      <c r="G3517" s="3"/>
      <c r="H3517" s="3"/>
      <c r="I3517" s="3"/>
      <c r="J3517" s="3"/>
      <c r="K3517" s="3"/>
      <c r="L3517" s="5"/>
      <c r="M3517" s="4"/>
      <c r="N3517" s="5"/>
      <c r="O3517" s="5"/>
      <c r="P3517" s="4"/>
      <c r="Q3517" s="6"/>
      <c r="R3517" s="7"/>
      <c r="S3517" s="6"/>
      <c r="T3517" s="5"/>
      <c r="U3517" s="5"/>
      <c r="V3517" s="5"/>
      <c r="W3517" s="4"/>
    </row>
    <row r="3518" spans="1:23" x14ac:dyDescent="0.25">
      <c r="A3518" s="3"/>
      <c r="B3518" s="3"/>
      <c r="C3518" s="3"/>
      <c r="D3518" s="3"/>
      <c r="E3518" s="4"/>
      <c r="F3518" s="3"/>
      <c r="G3518" s="3"/>
      <c r="H3518" s="3"/>
      <c r="I3518" s="3"/>
      <c r="J3518" s="3"/>
      <c r="K3518" s="3"/>
      <c r="L3518" s="5"/>
      <c r="M3518" s="4"/>
      <c r="N3518" s="5"/>
      <c r="O3518" s="5"/>
      <c r="P3518" s="4"/>
      <c r="Q3518" s="6"/>
      <c r="R3518" s="7"/>
      <c r="S3518" s="6"/>
      <c r="T3518" s="5"/>
      <c r="U3518" s="5"/>
      <c r="V3518" s="5"/>
      <c r="W3518" s="4"/>
    </row>
    <row r="3519" spans="1:23" x14ac:dyDescent="0.25">
      <c r="A3519" s="3"/>
      <c r="B3519" s="3"/>
      <c r="C3519" s="3"/>
      <c r="D3519" s="3"/>
      <c r="E3519" s="4"/>
      <c r="F3519" s="3"/>
      <c r="G3519" s="3"/>
      <c r="H3519" s="3"/>
      <c r="I3519" s="3"/>
      <c r="J3519" s="3"/>
      <c r="K3519" s="3"/>
      <c r="L3519" s="5"/>
      <c r="M3519" s="4"/>
      <c r="N3519" s="5"/>
      <c r="O3519" s="5"/>
      <c r="P3519" s="4"/>
      <c r="Q3519" s="6"/>
      <c r="R3519" s="7"/>
      <c r="S3519" s="6"/>
      <c r="T3519" s="5"/>
      <c r="U3519" s="5"/>
      <c r="V3519" s="5"/>
      <c r="W3519" s="4"/>
    </row>
    <row r="3520" spans="1:23" x14ac:dyDescent="0.25">
      <c r="A3520" s="3"/>
      <c r="B3520" s="3"/>
      <c r="C3520" s="3"/>
      <c r="D3520" s="3"/>
      <c r="E3520" s="4"/>
      <c r="F3520" s="3"/>
      <c r="G3520" s="3"/>
      <c r="H3520" s="3"/>
      <c r="I3520" s="3"/>
      <c r="J3520" s="3"/>
      <c r="K3520" s="3"/>
      <c r="L3520" s="5"/>
      <c r="M3520" s="4"/>
      <c r="N3520" s="5"/>
      <c r="O3520" s="5"/>
      <c r="P3520" s="4"/>
      <c r="Q3520" s="6"/>
      <c r="R3520" s="7"/>
      <c r="S3520" s="6"/>
      <c r="T3520" s="5"/>
      <c r="U3520" s="5"/>
      <c r="V3520" s="5"/>
      <c r="W3520" s="4"/>
    </row>
    <row r="3521" spans="1:23" x14ac:dyDescent="0.25">
      <c r="A3521" s="3"/>
      <c r="B3521" s="3"/>
      <c r="C3521" s="3"/>
      <c r="D3521" s="3"/>
      <c r="E3521" s="4"/>
      <c r="F3521" s="3"/>
      <c r="G3521" s="3"/>
      <c r="H3521" s="3"/>
      <c r="I3521" s="3"/>
      <c r="J3521" s="3"/>
      <c r="K3521" s="3"/>
      <c r="L3521" s="5"/>
      <c r="M3521" s="4"/>
      <c r="N3521" s="5"/>
      <c r="O3521" s="5"/>
      <c r="P3521" s="4"/>
      <c r="Q3521" s="6"/>
      <c r="R3521" s="7"/>
      <c r="S3521" s="6"/>
      <c r="T3521" s="5"/>
      <c r="U3521" s="5"/>
      <c r="V3521" s="5"/>
      <c r="W3521" s="4"/>
    </row>
    <row r="3522" spans="1:23" x14ac:dyDescent="0.25">
      <c r="A3522" s="3"/>
      <c r="B3522" s="3"/>
      <c r="C3522" s="3"/>
      <c r="D3522" s="3"/>
      <c r="E3522" s="4"/>
      <c r="F3522" s="3"/>
      <c r="G3522" s="3"/>
      <c r="H3522" s="3"/>
      <c r="I3522" s="3"/>
      <c r="J3522" s="3"/>
      <c r="K3522" s="3"/>
      <c r="L3522" s="5"/>
      <c r="M3522" s="4"/>
      <c r="N3522" s="5"/>
      <c r="O3522" s="5"/>
      <c r="P3522" s="4"/>
      <c r="Q3522" s="6"/>
      <c r="R3522" s="7"/>
      <c r="S3522" s="6"/>
      <c r="T3522" s="5"/>
      <c r="U3522" s="5"/>
      <c r="V3522" s="5"/>
      <c r="W3522" s="4"/>
    </row>
    <row r="3523" spans="1:23" x14ac:dyDescent="0.25">
      <c r="A3523" s="3"/>
      <c r="B3523" s="3"/>
      <c r="C3523" s="3"/>
      <c r="D3523" s="3"/>
      <c r="E3523" s="4"/>
      <c r="F3523" s="3"/>
      <c r="G3523" s="3"/>
      <c r="H3523" s="3"/>
      <c r="I3523" s="3"/>
      <c r="J3523" s="3"/>
      <c r="K3523" s="3"/>
      <c r="L3523" s="5"/>
      <c r="M3523" s="4"/>
      <c r="N3523" s="5"/>
      <c r="O3523" s="5"/>
      <c r="P3523" s="4"/>
      <c r="Q3523" s="6"/>
      <c r="R3523" s="7"/>
      <c r="S3523" s="6"/>
      <c r="T3523" s="5"/>
      <c r="U3523" s="5"/>
      <c r="V3523" s="5"/>
      <c r="W3523" s="4"/>
    </row>
    <row r="3524" spans="1:23" x14ac:dyDescent="0.25">
      <c r="A3524" s="3"/>
      <c r="B3524" s="3"/>
      <c r="C3524" s="3"/>
      <c r="D3524" s="3"/>
      <c r="E3524" s="4"/>
      <c r="F3524" s="3"/>
      <c r="G3524" s="3"/>
      <c r="H3524" s="3"/>
      <c r="I3524" s="3"/>
      <c r="J3524" s="3"/>
      <c r="K3524" s="3"/>
      <c r="L3524" s="5"/>
      <c r="M3524" s="4"/>
      <c r="N3524" s="5"/>
      <c r="O3524" s="5"/>
      <c r="P3524" s="4"/>
      <c r="Q3524" s="6"/>
      <c r="R3524" s="7"/>
      <c r="S3524" s="6"/>
      <c r="T3524" s="5"/>
      <c r="U3524" s="5"/>
      <c r="V3524" s="5"/>
      <c r="W3524" s="4"/>
    </row>
    <row r="3525" spans="1:23" x14ac:dyDescent="0.25">
      <c r="A3525" s="3"/>
      <c r="B3525" s="3"/>
      <c r="C3525" s="3"/>
      <c r="D3525" s="3"/>
      <c r="E3525" s="4"/>
      <c r="F3525" s="3"/>
      <c r="G3525" s="3"/>
      <c r="H3525" s="3"/>
      <c r="I3525" s="3"/>
      <c r="J3525" s="3"/>
      <c r="K3525" s="3"/>
      <c r="L3525" s="5"/>
      <c r="M3525" s="4"/>
      <c r="N3525" s="5"/>
      <c r="O3525" s="5"/>
      <c r="P3525" s="4"/>
      <c r="Q3525" s="6"/>
      <c r="R3525" s="7"/>
      <c r="S3525" s="6"/>
      <c r="T3525" s="5"/>
      <c r="U3525" s="5"/>
      <c r="V3525" s="5"/>
      <c r="W3525" s="4"/>
    </row>
    <row r="3526" spans="1:23" x14ac:dyDescent="0.25">
      <c r="A3526" s="3"/>
      <c r="B3526" s="3"/>
      <c r="C3526" s="3"/>
      <c r="D3526" s="3"/>
      <c r="E3526" s="4"/>
      <c r="F3526" s="3"/>
      <c r="G3526" s="3"/>
      <c r="H3526" s="3"/>
      <c r="I3526" s="3"/>
      <c r="J3526" s="3"/>
      <c r="K3526" s="3"/>
      <c r="L3526" s="5"/>
      <c r="M3526" s="4"/>
      <c r="N3526" s="5"/>
      <c r="O3526" s="5"/>
      <c r="P3526" s="4"/>
      <c r="Q3526" s="6"/>
      <c r="R3526" s="7"/>
      <c r="S3526" s="6"/>
      <c r="T3526" s="5"/>
      <c r="U3526" s="5"/>
      <c r="V3526" s="5"/>
      <c r="W3526" s="4"/>
    </row>
    <row r="3527" spans="1:23" x14ac:dyDescent="0.25">
      <c r="A3527" s="3"/>
      <c r="B3527" s="3"/>
      <c r="C3527" s="3"/>
      <c r="D3527" s="3"/>
      <c r="E3527" s="4"/>
      <c r="F3527" s="3"/>
      <c r="G3527" s="3"/>
      <c r="H3527" s="3"/>
      <c r="I3527" s="3"/>
      <c r="J3527" s="3"/>
      <c r="K3527" s="3"/>
      <c r="L3527" s="5"/>
      <c r="M3527" s="4"/>
      <c r="N3527" s="5"/>
      <c r="O3527" s="5"/>
      <c r="P3527" s="4"/>
      <c r="Q3527" s="6"/>
      <c r="R3527" s="7"/>
      <c r="S3527" s="6"/>
      <c r="T3527" s="5"/>
      <c r="U3527" s="5"/>
      <c r="V3527" s="5"/>
      <c r="W3527" s="4"/>
    </row>
    <row r="3528" spans="1:23" x14ac:dyDescent="0.25">
      <c r="A3528" s="3"/>
      <c r="B3528" s="3"/>
      <c r="C3528" s="3"/>
      <c r="D3528" s="3"/>
      <c r="E3528" s="4"/>
      <c r="F3528" s="3"/>
      <c r="G3528" s="3"/>
      <c r="H3528" s="3"/>
      <c r="I3528" s="3"/>
      <c r="J3528" s="3"/>
      <c r="K3528" s="3"/>
      <c r="L3528" s="5"/>
      <c r="M3528" s="4"/>
      <c r="N3528" s="5"/>
      <c r="O3528" s="5"/>
      <c r="P3528" s="4"/>
      <c r="Q3528" s="6"/>
      <c r="R3528" s="7"/>
      <c r="S3528" s="6"/>
      <c r="T3528" s="5"/>
      <c r="U3528" s="5"/>
      <c r="V3528" s="5"/>
      <c r="W3528" s="4"/>
    </row>
    <row r="3529" spans="1:23" x14ac:dyDescent="0.25">
      <c r="A3529" s="3"/>
      <c r="B3529" s="3"/>
      <c r="C3529" s="3"/>
      <c r="D3529" s="3"/>
      <c r="E3529" s="4"/>
      <c r="F3529" s="3"/>
      <c r="G3529" s="3"/>
      <c r="H3529" s="3"/>
      <c r="I3529" s="3"/>
      <c r="J3529" s="3"/>
      <c r="K3529" s="3"/>
      <c r="L3529" s="5"/>
      <c r="M3529" s="4"/>
      <c r="N3529" s="5"/>
      <c r="O3529" s="5"/>
      <c r="P3529" s="4"/>
      <c r="Q3529" s="6"/>
      <c r="R3529" s="7"/>
      <c r="S3529" s="6"/>
      <c r="T3529" s="5"/>
      <c r="U3529" s="5"/>
      <c r="V3529" s="5"/>
      <c r="W3529" s="4"/>
    </row>
    <row r="3530" spans="1:23" x14ac:dyDescent="0.25">
      <c r="A3530" s="3"/>
      <c r="B3530" s="3"/>
      <c r="C3530" s="3"/>
      <c r="D3530" s="3"/>
      <c r="E3530" s="4"/>
      <c r="F3530" s="3"/>
      <c r="G3530" s="3"/>
      <c r="H3530" s="3"/>
      <c r="I3530" s="3"/>
      <c r="J3530" s="3"/>
      <c r="K3530" s="3"/>
      <c r="L3530" s="5"/>
      <c r="M3530" s="4"/>
      <c r="N3530" s="5"/>
      <c r="O3530" s="5"/>
      <c r="P3530" s="4"/>
      <c r="Q3530" s="6"/>
      <c r="R3530" s="7"/>
      <c r="S3530" s="6"/>
      <c r="T3530" s="5"/>
      <c r="U3530" s="5"/>
      <c r="V3530" s="5"/>
      <c r="W3530" s="4"/>
    </row>
    <row r="3531" spans="1:23" x14ac:dyDescent="0.25">
      <c r="A3531" s="3"/>
      <c r="B3531" s="3"/>
      <c r="C3531" s="3"/>
      <c r="D3531" s="3"/>
      <c r="E3531" s="4"/>
      <c r="F3531" s="3"/>
      <c r="G3531" s="3"/>
      <c r="H3531" s="3"/>
      <c r="I3531" s="3"/>
      <c r="J3531" s="3"/>
      <c r="K3531" s="3"/>
      <c r="L3531" s="5"/>
      <c r="M3531" s="4"/>
      <c r="N3531" s="5"/>
      <c r="O3531" s="5"/>
      <c r="P3531" s="4"/>
      <c r="Q3531" s="6"/>
      <c r="R3531" s="7"/>
      <c r="S3531" s="6"/>
      <c r="T3531" s="5"/>
      <c r="U3531" s="5"/>
      <c r="V3531" s="5"/>
      <c r="W3531" s="4"/>
    </row>
    <row r="3532" spans="1:23" x14ac:dyDescent="0.25">
      <c r="A3532" s="3"/>
      <c r="B3532" s="3"/>
      <c r="C3532" s="3"/>
      <c r="D3532" s="3"/>
      <c r="E3532" s="4"/>
      <c r="F3532" s="3"/>
      <c r="G3532" s="3"/>
      <c r="H3532" s="3"/>
      <c r="I3532" s="3"/>
      <c r="J3532" s="3"/>
      <c r="K3532" s="3"/>
      <c r="L3532" s="5"/>
      <c r="M3532" s="4"/>
      <c r="N3532" s="5"/>
      <c r="O3532" s="5"/>
      <c r="P3532" s="4"/>
      <c r="Q3532" s="6"/>
      <c r="R3532" s="7"/>
      <c r="S3532" s="6"/>
      <c r="T3532" s="5"/>
      <c r="U3532" s="5"/>
      <c r="V3532" s="5"/>
      <c r="W3532" s="4"/>
    </row>
    <row r="3533" spans="1:23" x14ac:dyDescent="0.25">
      <c r="A3533" s="3"/>
      <c r="B3533" s="3"/>
      <c r="C3533" s="3"/>
      <c r="D3533" s="3"/>
      <c r="E3533" s="4"/>
      <c r="F3533" s="3"/>
      <c r="G3533" s="3"/>
      <c r="H3533" s="3"/>
      <c r="I3533" s="3"/>
      <c r="J3533" s="3"/>
      <c r="K3533" s="3"/>
      <c r="L3533" s="5"/>
      <c r="M3533" s="4"/>
      <c r="N3533" s="5"/>
      <c r="O3533" s="5"/>
      <c r="P3533" s="4"/>
      <c r="Q3533" s="6"/>
      <c r="R3533" s="7"/>
      <c r="S3533" s="6"/>
      <c r="T3533" s="5"/>
      <c r="U3533" s="5"/>
      <c r="V3533" s="5"/>
      <c r="W3533" s="4"/>
    </row>
    <row r="3534" spans="1:23" x14ac:dyDescent="0.25">
      <c r="A3534" s="3"/>
      <c r="B3534" s="3"/>
      <c r="C3534" s="3"/>
      <c r="D3534" s="3"/>
      <c r="E3534" s="4"/>
      <c r="F3534" s="3"/>
      <c r="G3534" s="3"/>
      <c r="H3534" s="3"/>
      <c r="I3534" s="3"/>
      <c r="J3534" s="3"/>
      <c r="K3534" s="3"/>
      <c r="L3534" s="5"/>
      <c r="M3534" s="4"/>
      <c r="N3534" s="5"/>
      <c r="O3534" s="5"/>
      <c r="P3534" s="4"/>
      <c r="Q3534" s="6"/>
      <c r="R3534" s="7"/>
      <c r="S3534" s="6"/>
      <c r="T3534" s="5"/>
      <c r="U3534" s="5"/>
      <c r="V3534" s="5"/>
      <c r="W3534" s="4"/>
    </row>
    <row r="3535" spans="1:23" x14ac:dyDescent="0.25">
      <c r="A3535" s="3"/>
      <c r="B3535" s="3"/>
      <c r="C3535" s="3"/>
      <c r="D3535" s="3"/>
      <c r="E3535" s="4"/>
      <c r="F3535" s="3"/>
      <c r="G3535" s="3"/>
      <c r="H3535" s="3"/>
      <c r="I3535" s="3"/>
      <c r="J3535" s="3"/>
      <c r="K3535" s="3"/>
      <c r="L3535" s="5"/>
      <c r="M3535" s="4"/>
      <c r="N3535" s="5"/>
      <c r="O3535" s="5"/>
      <c r="P3535" s="4"/>
      <c r="Q3535" s="6"/>
      <c r="R3535" s="7"/>
      <c r="S3535" s="6"/>
      <c r="T3535" s="5"/>
      <c r="U3535" s="5"/>
      <c r="V3535" s="5"/>
      <c r="W3535" s="4"/>
    </row>
    <row r="3536" spans="1:23" x14ac:dyDescent="0.25">
      <c r="A3536" s="3"/>
      <c r="B3536" s="3"/>
      <c r="C3536" s="3"/>
      <c r="D3536" s="3"/>
      <c r="E3536" s="4"/>
      <c r="F3536" s="3"/>
      <c r="G3536" s="3"/>
      <c r="H3536" s="3"/>
      <c r="I3536" s="3"/>
      <c r="J3536" s="3"/>
      <c r="K3536" s="3"/>
      <c r="L3536" s="5"/>
      <c r="M3536" s="4"/>
      <c r="N3536" s="5"/>
      <c r="O3536" s="5"/>
      <c r="P3536" s="4"/>
      <c r="Q3536" s="6"/>
      <c r="R3536" s="7"/>
      <c r="S3536" s="6"/>
      <c r="T3536" s="5"/>
      <c r="U3536" s="5"/>
      <c r="V3536" s="5"/>
      <c r="W3536" s="4"/>
    </row>
    <row r="3537" spans="1:23" x14ac:dyDescent="0.25">
      <c r="A3537" s="3"/>
      <c r="B3537" s="3"/>
      <c r="C3537" s="3"/>
      <c r="D3537" s="3"/>
      <c r="E3537" s="4"/>
      <c r="F3537" s="3"/>
      <c r="G3537" s="3"/>
      <c r="H3537" s="3"/>
      <c r="I3537" s="3"/>
      <c r="J3537" s="3"/>
      <c r="K3537" s="3"/>
      <c r="L3537" s="5"/>
      <c r="M3537" s="4"/>
      <c r="N3537" s="5"/>
      <c r="O3537" s="5"/>
      <c r="P3537" s="4"/>
      <c r="Q3537" s="6"/>
      <c r="R3537" s="7"/>
      <c r="S3537" s="6"/>
      <c r="T3537" s="5"/>
      <c r="U3537" s="5"/>
      <c r="V3537" s="5"/>
      <c r="W3537" s="4"/>
    </row>
    <row r="3538" spans="1:23" x14ac:dyDescent="0.25">
      <c r="A3538" s="3"/>
      <c r="B3538" s="3"/>
      <c r="C3538" s="3"/>
      <c r="D3538" s="3"/>
      <c r="E3538" s="4"/>
      <c r="F3538" s="3"/>
      <c r="G3538" s="3"/>
      <c r="H3538" s="3"/>
      <c r="I3538" s="3"/>
      <c r="J3538" s="3"/>
      <c r="K3538" s="3"/>
      <c r="L3538" s="5"/>
      <c r="M3538" s="4"/>
      <c r="N3538" s="5"/>
      <c r="O3538" s="5"/>
      <c r="P3538" s="4"/>
      <c r="Q3538" s="6"/>
      <c r="R3538" s="7"/>
      <c r="S3538" s="6"/>
      <c r="T3538" s="5"/>
      <c r="U3538" s="5"/>
      <c r="V3538" s="5"/>
      <c r="W3538" s="4"/>
    </row>
    <row r="3539" spans="1:23" x14ac:dyDescent="0.25">
      <c r="A3539" s="3"/>
      <c r="B3539" s="3"/>
      <c r="C3539" s="3"/>
      <c r="D3539" s="3"/>
      <c r="E3539" s="4"/>
      <c r="F3539" s="3"/>
      <c r="G3539" s="3"/>
      <c r="H3539" s="3"/>
      <c r="I3539" s="3"/>
      <c r="J3539" s="3"/>
      <c r="K3539" s="3"/>
      <c r="L3539" s="5"/>
      <c r="M3539" s="4"/>
      <c r="N3539" s="5"/>
      <c r="O3539" s="5"/>
      <c r="P3539" s="4"/>
      <c r="Q3539" s="6"/>
      <c r="R3539" s="7"/>
      <c r="S3539" s="6"/>
      <c r="T3539" s="5"/>
      <c r="U3539" s="5"/>
      <c r="V3539" s="5"/>
      <c r="W3539" s="4"/>
    </row>
    <row r="3540" spans="1:23" x14ac:dyDescent="0.25">
      <c r="A3540" s="3"/>
      <c r="B3540" s="3"/>
      <c r="C3540" s="3"/>
      <c r="D3540" s="3"/>
      <c r="E3540" s="4"/>
      <c r="F3540" s="3"/>
      <c r="G3540" s="3"/>
      <c r="H3540" s="3"/>
      <c r="I3540" s="3"/>
      <c r="J3540" s="3"/>
      <c r="K3540" s="3"/>
      <c r="L3540" s="5"/>
      <c r="M3540" s="4"/>
      <c r="N3540" s="5"/>
      <c r="O3540" s="5"/>
      <c r="P3540" s="4"/>
      <c r="Q3540" s="6"/>
      <c r="R3540" s="7"/>
      <c r="S3540" s="6"/>
      <c r="T3540" s="5"/>
      <c r="U3540" s="5"/>
      <c r="V3540" s="5"/>
      <c r="W3540" s="4"/>
    </row>
    <row r="3541" spans="1:23" x14ac:dyDescent="0.25">
      <c r="A3541" s="3"/>
      <c r="B3541" s="3"/>
      <c r="C3541" s="3"/>
      <c r="D3541" s="3"/>
      <c r="E3541" s="4"/>
      <c r="F3541" s="3"/>
      <c r="G3541" s="3"/>
      <c r="H3541" s="3"/>
      <c r="I3541" s="3"/>
      <c r="J3541" s="3"/>
      <c r="K3541" s="3"/>
      <c r="L3541" s="5"/>
      <c r="M3541" s="4"/>
      <c r="N3541" s="5"/>
      <c r="O3541" s="5"/>
      <c r="P3541" s="4"/>
      <c r="Q3541" s="6"/>
      <c r="R3541" s="7"/>
      <c r="S3541" s="6"/>
      <c r="T3541" s="5"/>
      <c r="U3541" s="5"/>
      <c r="V3541" s="5"/>
      <c r="W3541" s="4"/>
    </row>
    <row r="3542" spans="1:23" x14ac:dyDescent="0.25">
      <c r="A3542" s="3"/>
      <c r="B3542" s="3"/>
      <c r="C3542" s="3"/>
      <c r="D3542" s="3"/>
      <c r="E3542" s="4"/>
      <c r="F3542" s="3"/>
      <c r="G3542" s="3"/>
      <c r="H3542" s="3"/>
      <c r="I3542" s="3"/>
      <c r="J3542" s="3"/>
      <c r="K3542" s="3"/>
      <c r="L3542" s="5"/>
      <c r="M3542" s="4"/>
      <c r="N3542" s="5"/>
      <c r="O3542" s="5"/>
      <c r="P3542" s="4"/>
      <c r="Q3542" s="6"/>
      <c r="R3542" s="7"/>
      <c r="S3542" s="6"/>
      <c r="T3542" s="5"/>
      <c r="U3542" s="5"/>
      <c r="V3542" s="5"/>
      <c r="W3542" s="4"/>
    </row>
    <row r="3543" spans="1:23" x14ac:dyDescent="0.25">
      <c r="A3543" s="3"/>
      <c r="B3543" s="3"/>
      <c r="C3543" s="3"/>
      <c r="D3543" s="3"/>
      <c r="E3543" s="4"/>
      <c r="F3543" s="3"/>
      <c r="G3543" s="3"/>
      <c r="H3543" s="3"/>
      <c r="I3543" s="3"/>
      <c r="J3543" s="3"/>
      <c r="K3543" s="3"/>
      <c r="L3543" s="5"/>
      <c r="M3543" s="4"/>
      <c r="N3543" s="5"/>
      <c r="O3543" s="5"/>
      <c r="P3543" s="4"/>
      <c r="Q3543" s="6"/>
      <c r="R3543" s="7"/>
      <c r="S3543" s="6"/>
      <c r="T3543" s="5"/>
      <c r="U3543" s="5"/>
      <c r="V3543" s="5"/>
      <c r="W3543" s="4"/>
    </row>
    <row r="3544" spans="1:23" x14ac:dyDescent="0.25">
      <c r="A3544" s="3"/>
      <c r="B3544" s="3"/>
      <c r="C3544" s="3"/>
      <c r="D3544" s="3"/>
      <c r="E3544" s="4"/>
      <c r="F3544" s="3"/>
      <c r="G3544" s="3"/>
      <c r="H3544" s="3"/>
      <c r="I3544" s="3"/>
      <c r="J3544" s="3"/>
      <c r="K3544" s="3"/>
      <c r="L3544" s="5"/>
      <c r="M3544" s="4"/>
      <c r="N3544" s="5"/>
      <c r="O3544" s="5"/>
      <c r="P3544" s="4"/>
      <c r="Q3544" s="6"/>
      <c r="R3544" s="7"/>
      <c r="S3544" s="6"/>
      <c r="T3544" s="5"/>
      <c r="U3544" s="5"/>
      <c r="V3544" s="5"/>
      <c r="W3544" s="4"/>
    </row>
    <row r="3545" spans="1:23" x14ac:dyDescent="0.25">
      <c r="A3545" s="3"/>
      <c r="B3545" s="3"/>
      <c r="C3545" s="3"/>
      <c r="D3545" s="3"/>
      <c r="E3545" s="4"/>
      <c r="F3545" s="3"/>
      <c r="G3545" s="3"/>
      <c r="H3545" s="3"/>
      <c r="I3545" s="3"/>
      <c r="J3545" s="3"/>
      <c r="K3545" s="3"/>
      <c r="L3545" s="5"/>
      <c r="M3545" s="4"/>
      <c r="N3545" s="5"/>
      <c r="O3545" s="5"/>
      <c r="P3545" s="4"/>
      <c r="Q3545" s="6"/>
      <c r="R3545" s="7"/>
      <c r="S3545" s="6"/>
      <c r="T3545" s="5"/>
      <c r="U3545" s="5"/>
      <c r="V3545" s="5"/>
      <c r="W3545" s="4"/>
    </row>
    <row r="3546" spans="1:23" x14ac:dyDescent="0.25">
      <c r="A3546" s="3"/>
      <c r="B3546" s="3"/>
      <c r="C3546" s="3"/>
      <c r="D3546" s="3"/>
      <c r="E3546" s="4"/>
      <c r="F3546" s="3"/>
      <c r="G3546" s="3"/>
      <c r="H3546" s="3"/>
      <c r="I3546" s="3"/>
      <c r="J3546" s="3"/>
      <c r="K3546" s="3"/>
      <c r="L3546" s="5"/>
      <c r="M3546" s="4"/>
      <c r="N3546" s="5"/>
      <c r="O3546" s="5"/>
      <c r="P3546" s="4"/>
      <c r="Q3546" s="6"/>
      <c r="R3546" s="7"/>
      <c r="S3546" s="6"/>
      <c r="T3546" s="5"/>
      <c r="U3546" s="5"/>
      <c r="V3546" s="5"/>
      <c r="W3546" s="4"/>
    </row>
    <row r="3547" spans="1:23" x14ac:dyDescent="0.25">
      <c r="A3547" s="3"/>
      <c r="B3547" s="3"/>
      <c r="C3547" s="3"/>
      <c r="D3547" s="3"/>
      <c r="E3547" s="4"/>
      <c r="F3547" s="3"/>
      <c r="G3547" s="3"/>
      <c r="H3547" s="3"/>
      <c r="I3547" s="3"/>
      <c r="J3547" s="3"/>
      <c r="K3547" s="3"/>
      <c r="L3547" s="5"/>
      <c r="M3547" s="4"/>
      <c r="N3547" s="5"/>
      <c r="O3547" s="5"/>
      <c r="P3547" s="4"/>
      <c r="Q3547" s="6"/>
      <c r="R3547" s="7"/>
      <c r="S3547" s="6"/>
      <c r="T3547" s="5"/>
      <c r="U3547" s="5"/>
      <c r="V3547" s="5"/>
      <c r="W3547" s="4"/>
    </row>
    <row r="3548" spans="1:23" x14ac:dyDescent="0.25">
      <c r="A3548" s="3"/>
      <c r="B3548" s="3"/>
      <c r="C3548" s="3"/>
      <c r="D3548" s="3"/>
      <c r="E3548" s="4"/>
      <c r="F3548" s="3"/>
      <c r="G3548" s="3"/>
      <c r="H3548" s="3"/>
      <c r="I3548" s="3"/>
      <c r="J3548" s="3"/>
      <c r="K3548" s="3"/>
      <c r="L3548" s="5"/>
      <c r="M3548" s="4"/>
      <c r="N3548" s="5"/>
      <c r="O3548" s="5"/>
      <c r="P3548" s="4"/>
      <c r="Q3548" s="6"/>
      <c r="R3548" s="7"/>
      <c r="S3548" s="6"/>
      <c r="T3548" s="5"/>
      <c r="U3548" s="5"/>
      <c r="V3548" s="5"/>
      <c r="W3548" s="4"/>
    </row>
    <row r="3549" spans="1:23" x14ac:dyDescent="0.25">
      <c r="A3549" s="3"/>
      <c r="B3549" s="3"/>
      <c r="C3549" s="3"/>
      <c r="D3549" s="3"/>
      <c r="E3549" s="4"/>
      <c r="F3549" s="3"/>
      <c r="G3549" s="3"/>
      <c r="H3549" s="3"/>
      <c r="I3549" s="3"/>
      <c r="J3549" s="3"/>
      <c r="K3549" s="3"/>
      <c r="L3549" s="5"/>
      <c r="M3549" s="4"/>
      <c r="N3549" s="5"/>
      <c r="O3549" s="5"/>
      <c r="P3549" s="4"/>
      <c r="Q3549" s="6"/>
      <c r="R3549" s="7"/>
      <c r="S3549" s="6"/>
      <c r="T3549" s="5"/>
      <c r="U3549" s="5"/>
      <c r="V3549" s="5"/>
      <c r="W3549" s="4"/>
    </row>
    <row r="3550" spans="1:23" x14ac:dyDescent="0.25">
      <c r="A3550" s="3"/>
      <c r="B3550" s="3"/>
      <c r="C3550" s="3"/>
      <c r="D3550" s="3"/>
      <c r="E3550" s="4"/>
      <c r="F3550" s="3"/>
      <c r="G3550" s="3"/>
      <c r="H3550" s="3"/>
      <c r="I3550" s="3"/>
      <c r="J3550" s="3"/>
      <c r="K3550" s="3"/>
      <c r="L3550" s="5"/>
      <c r="M3550" s="4"/>
      <c r="N3550" s="5"/>
      <c r="O3550" s="5"/>
      <c r="P3550" s="4"/>
      <c r="Q3550" s="6"/>
      <c r="R3550" s="7"/>
      <c r="S3550" s="6"/>
      <c r="T3550" s="5"/>
      <c r="U3550" s="5"/>
      <c r="V3550" s="5"/>
      <c r="W3550" s="4"/>
    </row>
    <row r="3551" spans="1:23" x14ac:dyDescent="0.25">
      <c r="A3551" s="3"/>
      <c r="B3551" s="3"/>
      <c r="C3551" s="3"/>
      <c r="D3551" s="3"/>
      <c r="E3551" s="4"/>
      <c r="F3551" s="3"/>
      <c r="G3551" s="3"/>
      <c r="H3551" s="3"/>
      <c r="I3551" s="3"/>
      <c r="J3551" s="3"/>
      <c r="K3551" s="3"/>
      <c r="L3551" s="5"/>
      <c r="M3551" s="4"/>
      <c r="N3551" s="5"/>
      <c r="O3551" s="5"/>
      <c r="P3551" s="4"/>
      <c r="Q3551" s="6"/>
      <c r="R3551" s="7"/>
      <c r="S3551" s="6"/>
      <c r="T3551" s="5"/>
      <c r="U3551" s="5"/>
      <c r="V3551" s="5"/>
      <c r="W3551" s="4"/>
    </row>
    <row r="3552" spans="1:23" x14ac:dyDescent="0.25">
      <c r="A3552" s="3"/>
      <c r="B3552" s="3"/>
      <c r="C3552" s="3"/>
      <c r="D3552" s="3"/>
      <c r="E3552" s="4"/>
      <c r="F3552" s="3"/>
      <c r="G3552" s="3"/>
      <c r="H3552" s="3"/>
      <c r="I3552" s="3"/>
      <c r="J3552" s="3"/>
      <c r="K3552" s="3"/>
      <c r="L3552" s="5"/>
      <c r="M3552" s="4"/>
      <c r="N3552" s="5"/>
      <c r="O3552" s="5"/>
      <c r="P3552" s="4"/>
      <c r="Q3552" s="6"/>
      <c r="R3552" s="7"/>
      <c r="S3552" s="6"/>
      <c r="T3552" s="5"/>
      <c r="U3552" s="5"/>
      <c r="V3552" s="5"/>
      <c r="W3552" s="4"/>
    </row>
    <row r="3553" spans="1:23" x14ac:dyDescent="0.25">
      <c r="A3553" s="3"/>
      <c r="B3553" s="3"/>
      <c r="C3553" s="3"/>
      <c r="D3553" s="3"/>
      <c r="E3553" s="4"/>
      <c r="F3553" s="3"/>
      <c r="G3553" s="3"/>
      <c r="H3553" s="3"/>
      <c r="I3553" s="3"/>
      <c r="J3553" s="3"/>
      <c r="K3553" s="3"/>
      <c r="L3553" s="5"/>
      <c r="M3553" s="4"/>
      <c r="N3553" s="5"/>
      <c r="O3553" s="5"/>
      <c r="P3553" s="4"/>
      <c r="Q3553" s="6"/>
      <c r="R3553" s="7"/>
      <c r="S3553" s="6"/>
      <c r="T3553" s="5"/>
      <c r="U3553" s="5"/>
      <c r="V3553" s="5"/>
      <c r="W3553" s="4"/>
    </row>
    <row r="3554" spans="1:23" x14ac:dyDescent="0.25">
      <c r="A3554" s="3"/>
      <c r="B3554" s="3"/>
      <c r="C3554" s="3"/>
      <c r="D3554" s="3"/>
      <c r="E3554" s="4"/>
      <c r="F3554" s="3"/>
      <c r="G3554" s="3"/>
      <c r="H3554" s="3"/>
      <c r="I3554" s="3"/>
      <c r="J3554" s="3"/>
      <c r="K3554" s="3"/>
      <c r="L3554" s="5"/>
      <c r="M3554" s="4"/>
      <c r="N3554" s="5"/>
      <c r="O3554" s="5"/>
      <c r="P3554" s="4"/>
      <c r="Q3554" s="6"/>
      <c r="R3554" s="7"/>
      <c r="S3554" s="6"/>
      <c r="T3554" s="5"/>
      <c r="U3554" s="5"/>
      <c r="V3554" s="5"/>
      <c r="W3554" s="4"/>
    </row>
    <row r="3555" spans="1:23" x14ac:dyDescent="0.25">
      <c r="A3555" s="3"/>
      <c r="B3555" s="3"/>
      <c r="C3555" s="3"/>
      <c r="D3555" s="3"/>
      <c r="E3555" s="4"/>
      <c r="F3555" s="3"/>
      <c r="G3555" s="3"/>
      <c r="H3555" s="3"/>
      <c r="I3555" s="3"/>
      <c r="J3555" s="3"/>
      <c r="K3555" s="3"/>
      <c r="L3555" s="5"/>
      <c r="M3555" s="4"/>
      <c r="N3555" s="5"/>
      <c r="O3555" s="5"/>
      <c r="P3555" s="4"/>
      <c r="Q3555" s="6"/>
      <c r="R3555" s="7"/>
      <c r="S3555" s="6"/>
      <c r="T3555" s="5"/>
      <c r="U3555" s="5"/>
      <c r="V3555" s="5"/>
      <c r="W3555" s="4"/>
    </row>
    <row r="3556" spans="1:23" x14ac:dyDescent="0.25">
      <c r="A3556" s="3"/>
      <c r="B3556" s="3"/>
      <c r="C3556" s="3"/>
      <c r="D3556" s="3"/>
      <c r="E3556" s="4"/>
      <c r="F3556" s="3"/>
      <c r="G3556" s="3"/>
      <c r="H3556" s="3"/>
      <c r="I3556" s="3"/>
      <c r="J3556" s="3"/>
      <c r="K3556" s="3"/>
      <c r="L3556" s="5"/>
      <c r="M3556" s="4"/>
      <c r="N3556" s="5"/>
      <c r="O3556" s="5"/>
      <c r="P3556" s="4"/>
      <c r="Q3556" s="6"/>
      <c r="R3556" s="7"/>
      <c r="S3556" s="6"/>
      <c r="T3556" s="5"/>
      <c r="U3556" s="5"/>
      <c r="V3556" s="5"/>
      <c r="W3556" s="4"/>
    </row>
    <row r="3557" spans="1:23" x14ac:dyDescent="0.25">
      <c r="A3557" s="3"/>
      <c r="B3557" s="3"/>
      <c r="C3557" s="3"/>
      <c r="D3557" s="3"/>
      <c r="E3557" s="4"/>
      <c r="F3557" s="3"/>
      <c r="G3557" s="3"/>
      <c r="H3557" s="3"/>
      <c r="I3557" s="3"/>
      <c r="J3557" s="3"/>
      <c r="K3557" s="3"/>
      <c r="L3557" s="5"/>
      <c r="M3557" s="4"/>
      <c r="N3557" s="5"/>
      <c r="O3557" s="5"/>
      <c r="P3557" s="4"/>
      <c r="Q3557" s="6"/>
      <c r="R3557" s="7"/>
      <c r="S3557" s="6"/>
      <c r="T3557" s="5"/>
      <c r="U3557" s="5"/>
      <c r="V3557" s="5"/>
      <c r="W3557" s="4"/>
    </row>
    <row r="3558" spans="1:23" x14ac:dyDescent="0.25">
      <c r="A3558" s="3"/>
      <c r="B3558" s="3"/>
      <c r="C3558" s="3"/>
      <c r="D3558" s="3"/>
      <c r="E3558" s="4"/>
      <c r="F3558" s="3"/>
      <c r="G3558" s="3"/>
      <c r="H3558" s="3"/>
      <c r="I3558" s="3"/>
      <c r="J3558" s="3"/>
      <c r="K3558" s="3"/>
      <c r="L3558" s="5"/>
      <c r="M3558" s="4"/>
      <c r="N3558" s="5"/>
      <c r="O3558" s="5"/>
      <c r="P3558" s="4"/>
      <c r="Q3558" s="6"/>
      <c r="R3558" s="7"/>
      <c r="S3558" s="6"/>
      <c r="T3558" s="5"/>
      <c r="U3558" s="5"/>
      <c r="V3558" s="5"/>
      <c r="W3558" s="4"/>
    </row>
    <row r="3559" spans="1:23" x14ac:dyDescent="0.25">
      <c r="A3559" s="3"/>
      <c r="B3559" s="3"/>
      <c r="C3559" s="3"/>
      <c r="D3559" s="3"/>
      <c r="E3559" s="4"/>
      <c r="F3559" s="3"/>
      <c r="G3559" s="3"/>
      <c r="H3559" s="3"/>
      <c r="I3559" s="3"/>
      <c r="J3559" s="3"/>
      <c r="K3559" s="3"/>
      <c r="L3559" s="5"/>
      <c r="M3559" s="4"/>
      <c r="N3559" s="5"/>
      <c r="O3559" s="5"/>
      <c r="P3559" s="4"/>
      <c r="Q3559" s="6"/>
      <c r="R3559" s="7"/>
      <c r="S3559" s="6"/>
      <c r="T3559" s="5"/>
      <c r="U3559" s="5"/>
      <c r="V3559" s="5"/>
      <c r="W3559" s="4"/>
    </row>
    <row r="3560" spans="1:23" x14ac:dyDescent="0.25">
      <c r="A3560" s="3"/>
      <c r="B3560" s="3"/>
      <c r="C3560" s="3"/>
      <c r="D3560" s="3"/>
      <c r="E3560" s="4"/>
      <c r="F3560" s="3"/>
      <c r="G3560" s="3"/>
      <c r="H3560" s="3"/>
      <c r="I3560" s="3"/>
      <c r="J3560" s="3"/>
      <c r="K3560" s="3"/>
      <c r="L3560" s="5"/>
      <c r="M3560" s="4"/>
      <c r="N3560" s="5"/>
      <c r="O3560" s="5"/>
      <c r="P3560" s="4"/>
      <c r="Q3560" s="6"/>
      <c r="R3560" s="7"/>
      <c r="S3560" s="6"/>
      <c r="T3560" s="5"/>
      <c r="U3560" s="5"/>
      <c r="V3560" s="5"/>
      <c r="W3560" s="4"/>
    </row>
    <row r="3561" spans="1:23" x14ac:dyDescent="0.25">
      <c r="A3561" s="3"/>
      <c r="B3561" s="3"/>
      <c r="C3561" s="3"/>
      <c r="D3561" s="3"/>
      <c r="E3561" s="4"/>
      <c r="F3561" s="3"/>
      <c r="G3561" s="3"/>
      <c r="H3561" s="3"/>
      <c r="I3561" s="3"/>
      <c r="J3561" s="3"/>
      <c r="K3561" s="3"/>
      <c r="L3561" s="5"/>
      <c r="M3561" s="4"/>
      <c r="N3561" s="5"/>
      <c r="O3561" s="5"/>
      <c r="P3561" s="4"/>
      <c r="Q3561" s="6"/>
      <c r="R3561" s="7"/>
      <c r="S3561" s="6"/>
      <c r="T3561" s="5"/>
      <c r="U3561" s="5"/>
      <c r="V3561" s="5"/>
      <c r="W3561" s="4"/>
    </row>
    <row r="3562" spans="1:23" x14ac:dyDescent="0.25">
      <c r="A3562" s="3"/>
      <c r="B3562" s="3"/>
      <c r="C3562" s="3"/>
      <c r="D3562" s="3"/>
      <c r="E3562" s="4"/>
      <c r="F3562" s="3"/>
      <c r="G3562" s="3"/>
      <c r="H3562" s="3"/>
      <c r="I3562" s="3"/>
      <c r="J3562" s="3"/>
      <c r="K3562" s="3"/>
      <c r="L3562" s="5"/>
      <c r="M3562" s="4"/>
      <c r="N3562" s="5"/>
      <c r="O3562" s="5"/>
      <c r="P3562" s="4"/>
      <c r="Q3562" s="6"/>
      <c r="R3562" s="7"/>
      <c r="S3562" s="6"/>
      <c r="T3562" s="5"/>
      <c r="U3562" s="5"/>
      <c r="V3562" s="5"/>
      <c r="W3562" s="4"/>
    </row>
    <row r="3563" spans="1:23" x14ac:dyDescent="0.25">
      <c r="A3563" s="3"/>
      <c r="B3563" s="3"/>
      <c r="C3563" s="3"/>
      <c r="D3563" s="3"/>
      <c r="E3563" s="4"/>
      <c r="F3563" s="3"/>
      <c r="G3563" s="3"/>
      <c r="H3563" s="3"/>
      <c r="I3563" s="3"/>
      <c r="J3563" s="3"/>
      <c r="K3563" s="3"/>
      <c r="L3563" s="5"/>
      <c r="M3563" s="4"/>
      <c r="N3563" s="5"/>
      <c r="O3563" s="5"/>
      <c r="P3563" s="4"/>
      <c r="Q3563" s="6"/>
      <c r="R3563" s="7"/>
      <c r="S3563" s="6"/>
      <c r="T3563" s="5"/>
      <c r="U3563" s="5"/>
      <c r="V3563" s="5"/>
      <c r="W3563" s="4"/>
    </row>
    <row r="3564" spans="1:23" x14ac:dyDescent="0.25">
      <c r="A3564" s="3"/>
      <c r="B3564" s="3"/>
      <c r="C3564" s="3"/>
      <c r="D3564" s="3"/>
      <c r="E3564" s="4"/>
      <c r="F3564" s="3"/>
      <c r="G3564" s="3"/>
      <c r="H3564" s="3"/>
      <c r="I3564" s="3"/>
      <c r="J3564" s="3"/>
      <c r="K3564" s="3"/>
      <c r="L3564" s="5"/>
      <c r="M3564" s="4"/>
      <c r="N3564" s="5"/>
      <c r="O3564" s="5"/>
      <c r="P3564" s="4"/>
      <c r="Q3564" s="6"/>
      <c r="R3564" s="7"/>
      <c r="S3564" s="6"/>
      <c r="T3564" s="5"/>
      <c r="U3564" s="5"/>
      <c r="V3564" s="5"/>
      <c r="W3564" s="4"/>
    </row>
    <row r="3565" spans="1:23" x14ac:dyDescent="0.25">
      <c r="A3565" s="3"/>
      <c r="B3565" s="3"/>
      <c r="C3565" s="3"/>
      <c r="D3565" s="3"/>
      <c r="E3565" s="4"/>
      <c r="F3565" s="3"/>
      <c r="G3565" s="3"/>
      <c r="H3565" s="3"/>
      <c r="I3565" s="3"/>
      <c r="J3565" s="3"/>
      <c r="K3565" s="3"/>
      <c r="L3565" s="5"/>
      <c r="M3565" s="4"/>
      <c r="N3565" s="5"/>
      <c r="O3565" s="5"/>
      <c r="P3565" s="4"/>
      <c r="Q3565" s="6"/>
      <c r="R3565" s="7"/>
      <c r="S3565" s="6"/>
      <c r="T3565" s="5"/>
      <c r="U3565" s="5"/>
      <c r="V3565" s="5"/>
      <c r="W3565" s="4"/>
    </row>
    <row r="3566" spans="1:23" x14ac:dyDescent="0.25">
      <c r="A3566" s="3"/>
      <c r="B3566" s="3"/>
      <c r="C3566" s="3"/>
      <c r="D3566" s="3"/>
      <c r="E3566" s="4"/>
      <c r="F3566" s="3"/>
      <c r="G3566" s="3"/>
      <c r="H3566" s="3"/>
      <c r="I3566" s="3"/>
      <c r="J3566" s="3"/>
      <c r="K3566" s="3"/>
      <c r="L3566" s="5"/>
      <c r="M3566" s="4"/>
      <c r="N3566" s="5"/>
      <c r="O3566" s="5"/>
      <c r="P3566" s="4"/>
      <c r="Q3566" s="6"/>
      <c r="R3566" s="7"/>
      <c r="S3566" s="6"/>
      <c r="T3566" s="5"/>
      <c r="U3566" s="5"/>
      <c r="V3566" s="5"/>
      <c r="W3566" s="4"/>
    </row>
    <row r="3567" spans="1:23" x14ac:dyDescent="0.25">
      <c r="A3567" s="3"/>
      <c r="B3567" s="3"/>
      <c r="C3567" s="3"/>
      <c r="D3567" s="3"/>
      <c r="E3567" s="4"/>
      <c r="F3567" s="3"/>
      <c r="G3567" s="3"/>
      <c r="H3567" s="3"/>
      <c r="I3567" s="3"/>
      <c r="J3567" s="3"/>
      <c r="K3567" s="3"/>
      <c r="L3567" s="5"/>
      <c r="M3567" s="4"/>
      <c r="N3567" s="5"/>
      <c r="O3567" s="5"/>
      <c r="P3567" s="4"/>
      <c r="Q3567" s="6"/>
      <c r="R3567" s="7"/>
      <c r="S3567" s="6"/>
      <c r="T3567" s="5"/>
      <c r="U3567" s="5"/>
      <c r="V3567" s="5"/>
      <c r="W3567" s="4"/>
    </row>
    <row r="3568" spans="1:23" x14ac:dyDescent="0.25">
      <c r="A3568" s="3"/>
      <c r="B3568" s="3"/>
      <c r="C3568" s="3"/>
      <c r="D3568" s="3"/>
      <c r="E3568" s="4"/>
      <c r="F3568" s="3"/>
      <c r="G3568" s="3"/>
      <c r="H3568" s="3"/>
      <c r="I3568" s="3"/>
      <c r="J3568" s="3"/>
      <c r="K3568" s="3"/>
      <c r="L3568" s="5"/>
      <c r="M3568" s="4"/>
      <c r="N3568" s="5"/>
      <c r="O3568" s="5"/>
      <c r="P3568" s="4"/>
      <c r="Q3568" s="6"/>
      <c r="R3568" s="7"/>
      <c r="S3568" s="6"/>
      <c r="T3568" s="5"/>
      <c r="U3568" s="5"/>
      <c r="V3568" s="5"/>
      <c r="W3568" s="4"/>
    </row>
    <row r="3569" spans="1:23" x14ac:dyDescent="0.25">
      <c r="A3569" s="3"/>
      <c r="B3569" s="3"/>
      <c r="C3569" s="3"/>
      <c r="D3569" s="3"/>
      <c r="E3569" s="4"/>
      <c r="F3569" s="3"/>
      <c r="G3569" s="3"/>
      <c r="H3569" s="3"/>
      <c r="I3569" s="3"/>
      <c r="J3569" s="3"/>
      <c r="K3569" s="3"/>
      <c r="L3569" s="5"/>
      <c r="M3569" s="4"/>
      <c r="N3569" s="5"/>
      <c r="O3569" s="5"/>
      <c r="P3569" s="4"/>
      <c r="Q3569" s="6"/>
      <c r="R3569" s="7"/>
      <c r="S3569" s="6"/>
      <c r="T3569" s="5"/>
      <c r="U3569" s="5"/>
      <c r="V3569" s="5"/>
      <c r="W3569" s="4"/>
    </row>
    <row r="3570" spans="1:23" x14ac:dyDescent="0.25">
      <c r="A3570" s="3"/>
      <c r="B3570" s="3"/>
      <c r="C3570" s="3"/>
      <c r="D3570" s="3"/>
      <c r="E3570" s="4"/>
      <c r="F3570" s="3"/>
      <c r="G3570" s="3"/>
      <c r="H3570" s="3"/>
      <c r="I3570" s="3"/>
      <c r="J3570" s="3"/>
      <c r="K3570" s="3"/>
      <c r="L3570" s="5"/>
      <c r="M3570" s="4"/>
      <c r="N3570" s="5"/>
      <c r="O3570" s="5"/>
      <c r="P3570" s="4"/>
      <c r="Q3570" s="6"/>
      <c r="R3570" s="7"/>
      <c r="S3570" s="6"/>
      <c r="T3570" s="5"/>
      <c r="U3570" s="5"/>
      <c r="V3570" s="5"/>
      <c r="W3570" s="4"/>
    </row>
    <row r="3571" spans="1:23" x14ac:dyDescent="0.25">
      <c r="A3571" s="3"/>
      <c r="B3571" s="3"/>
      <c r="C3571" s="3"/>
      <c r="D3571" s="3"/>
      <c r="E3571" s="4"/>
      <c r="F3571" s="3"/>
      <c r="G3571" s="3"/>
      <c r="H3571" s="3"/>
      <c r="I3571" s="3"/>
      <c r="J3571" s="3"/>
      <c r="K3571" s="3"/>
      <c r="L3571" s="5"/>
      <c r="M3571" s="4"/>
      <c r="N3571" s="5"/>
      <c r="O3571" s="5"/>
      <c r="P3571" s="4"/>
      <c r="Q3571" s="6"/>
      <c r="R3571" s="7"/>
      <c r="S3571" s="6"/>
      <c r="T3571" s="5"/>
      <c r="U3571" s="5"/>
      <c r="V3571" s="5"/>
      <c r="W3571" s="4"/>
    </row>
    <row r="3572" spans="1:23" x14ac:dyDescent="0.25">
      <c r="A3572" s="3"/>
      <c r="B3572" s="3"/>
      <c r="C3572" s="3"/>
      <c r="D3572" s="3"/>
      <c r="E3572" s="4"/>
      <c r="F3572" s="3"/>
      <c r="G3572" s="3"/>
      <c r="H3572" s="3"/>
      <c r="I3572" s="3"/>
      <c r="J3572" s="3"/>
      <c r="K3572" s="3"/>
      <c r="L3572" s="5"/>
      <c r="M3572" s="4"/>
      <c r="N3572" s="5"/>
      <c r="O3572" s="5"/>
      <c r="P3572" s="4"/>
      <c r="Q3572" s="6"/>
      <c r="R3572" s="7"/>
      <c r="S3572" s="6"/>
      <c r="T3572" s="5"/>
      <c r="U3572" s="5"/>
      <c r="V3572" s="5"/>
      <c r="W3572" s="4"/>
    </row>
    <row r="3573" spans="1:23" x14ac:dyDescent="0.25">
      <c r="A3573" s="3"/>
      <c r="B3573" s="3"/>
      <c r="C3573" s="3"/>
      <c r="D3573" s="3"/>
      <c r="E3573" s="4"/>
      <c r="F3573" s="3"/>
      <c r="G3573" s="3"/>
      <c r="H3573" s="3"/>
      <c r="I3573" s="3"/>
      <c r="J3573" s="3"/>
      <c r="K3573" s="3"/>
      <c r="L3573" s="5"/>
      <c r="M3573" s="4"/>
      <c r="N3573" s="5"/>
      <c r="O3573" s="5"/>
      <c r="P3573" s="4"/>
      <c r="Q3573" s="6"/>
      <c r="R3573" s="7"/>
      <c r="S3573" s="6"/>
      <c r="T3573" s="5"/>
      <c r="U3573" s="5"/>
      <c r="V3573" s="5"/>
      <c r="W3573" s="4"/>
    </row>
    <row r="3574" spans="1:23" x14ac:dyDescent="0.25">
      <c r="A3574" s="3"/>
      <c r="B3574" s="3"/>
      <c r="C3574" s="3"/>
      <c r="D3574" s="3"/>
      <c r="E3574" s="4"/>
      <c r="F3574" s="3"/>
      <c r="G3574" s="3"/>
      <c r="H3574" s="3"/>
      <c r="I3574" s="3"/>
      <c r="J3574" s="3"/>
      <c r="K3574" s="3"/>
      <c r="L3574" s="5"/>
      <c r="M3574" s="4"/>
      <c r="N3574" s="5"/>
      <c r="O3574" s="5"/>
      <c r="P3574" s="4"/>
      <c r="Q3574" s="6"/>
      <c r="R3574" s="7"/>
      <c r="S3574" s="6"/>
      <c r="T3574" s="5"/>
      <c r="U3574" s="5"/>
      <c r="V3574" s="5"/>
      <c r="W3574" s="4"/>
    </row>
    <row r="3575" spans="1:23" x14ac:dyDescent="0.25">
      <c r="A3575" s="3"/>
      <c r="B3575" s="3"/>
      <c r="C3575" s="3"/>
      <c r="D3575" s="3"/>
      <c r="E3575" s="4"/>
      <c r="F3575" s="3"/>
      <c r="G3575" s="3"/>
      <c r="H3575" s="3"/>
      <c r="I3575" s="3"/>
      <c r="J3575" s="3"/>
      <c r="K3575" s="3"/>
      <c r="L3575" s="5"/>
      <c r="M3575" s="4"/>
      <c r="N3575" s="5"/>
      <c r="O3575" s="5"/>
      <c r="P3575" s="4"/>
      <c r="Q3575" s="6"/>
      <c r="R3575" s="7"/>
      <c r="S3575" s="6"/>
      <c r="T3575" s="5"/>
      <c r="U3575" s="5"/>
      <c r="V3575" s="5"/>
      <c r="W3575" s="4"/>
    </row>
    <row r="3576" spans="1:23" x14ac:dyDescent="0.25">
      <c r="A3576" s="3"/>
      <c r="B3576" s="3"/>
      <c r="C3576" s="3"/>
      <c r="D3576" s="3"/>
      <c r="E3576" s="4"/>
      <c r="F3576" s="3"/>
      <c r="G3576" s="3"/>
      <c r="H3576" s="3"/>
      <c r="I3576" s="3"/>
      <c r="J3576" s="3"/>
      <c r="K3576" s="3"/>
      <c r="L3576" s="5"/>
      <c r="M3576" s="4"/>
      <c r="N3576" s="5"/>
      <c r="O3576" s="5"/>
      <c r="P3576" s="4"/>
      <c r="Q3576" s="6"/>
      <c r="R3576" s="7"/>
      <c r="S3576" s="6"/>
      <c r="T3576" s="5"/>
      <c r="U3576" s="5"/>
      <c r="V3576" s="5"/>
      <c r="W3576" s="4"/>
    </row>
    <row r="3577" spans="1:23" x14ac:dyDescent="0.25">
      <c r="A3577" s="3"/>
      <c r="B3577" s="3"/>
      <c r="C3577" s="3"/>
      <c r="D3577" s="3"/>
      <c r="E3577" s="4"/>
      <c r="F3577" s="3"/>
      <c r="G3577" s="3"/>
      <c r="H3577" s="3"/>
      <c r="I3577" s="3"/>
      <c r="J3577" s="3"/>
      <c r="K3577" s="3"/>
      <c r="L3577" s="5"/>
      <c r="M3577" s="4"/>
      <c r="N3577" s="5"/>
      <c r="O3577" s="5"/>
      <c r="P3577" s="4"/>
      <c r="Q3577" s="6"/>
      <c r="R3577" s="7"/>
      <c r="S3577" s="6"/>
      <c r="T3577" s="5"/>
      <c r="U3577" s="5"/>
      <c r="V3577" s="5"/>
      <c r="W3577" s="4"/>
    </row>
    <row r="3578" spans="1:23" x14ac:dyDescent="0.25">
      <c r="A3578" s="3"/>
      <c r="B3578" s="3"/>
      <c r="C3578" s="3"/>
      <c r="D3578" s="3"/>
      <c r="E3578" s="4"/>
      <c r="F3578" s="3"/>
      <c r="G3578" s="3"/>
      <c r="H3578" s="3"/>
      <c r="I3578" s="3"/>
      <c r="J3578" s="3"/>
      <c r="K3578" s="3"/>
      <c r="L3578" s="5"/>
      <c r="M3578" s="4"/>
      <c r="N3578" s="5"/>
      <c r="O3578" s="5"/>
      <c r="P3578" s="4"/>
      <c r="Q3578" s="6"/>
      <c r="R3578" s="7"/>
      <c r="S3578" s="6"/>
      <c r="T3578" s="5"/>
      <c r="U3578" s="5"/>
      <c r="V3578" s="5"/>
      <c r="W3578" s="4"/>
    </row>
    <row r="3579" spans="1:23" x14ac:dyDescent="0.25">
      <c r="A3579" s="3"/>
      <c r="B3579" s="3"/>
      <c r="C3579" s="3"/>
      <c r="D3579" s="3"/>
      <c r="E3579" s="4"/>
      <c r="F3579" s="3"/>
      <c r="G3579" s="3"/>
      <c r="H3579" s="3"/>
      <c r="I3579" s="3"/>
      <c r="J3579" s="3"/>
      <c r="K3579" s="3"/>
      <c r="L3579" s="5"/>
      <c r="M3579" s="4"/>
      <c r="N3579" s="5"/>
      <c r="O3579" s="5"/>
      <c r="P3579" s="4"/>
      <c r="Q3579" s="6"/>
      <c r="R3579" s="7"/>
      <c r="S3579" s="6"/>
      <c r="T3579" s="5"/>
      <c r="U3579" s="5"/>
      <c r="V3579" s="5"/>
      <c r="W3579" s="4"/>
    </row>
    <row r="3580" spans="1:23" x14ac:dyDescent="0.25">
      <c r="A3580" s="3"/>
      <c r="B3580" s="3"/>
      <c r="C3580" s="3"/>
      <c r="D3580" s="3"/>
      <c r="E3580" s="4"/>
      <c r="F3580" s="3"/>
      <c r="G3580" s="3"/>
      <c r="H3580" s="3"/>
      <c r="I3580" s="3"/>
      <c r="J3580" s="3"/>
      <c r="K3580" s="3"/>
      <c r="L3580" s="5"/>
      <c r="M3580" s="4"/>
      <c r="N3580" s="5"/>
      <c r="O3580" s="5"/>
      <c r="P3580" s="4"/>
      <c r="Q3580" s="6"/>
      <c r="R3580" s="7"/>
      <c r="S3580" s="6"/>
      <c r="T3580" s="5"/>
      <c r="U3580" s="5"/>
      <c r="V3580" s="5"/>
      <c r="W3580" s="4"/>
    </row>
    <row r="3581" spans="1:23" x14ac:dyDescent="0.25">
      <c r="A3581" s="3"/>
      <c r="B3581" s="3"/>
      <c r="C3581" s="3"/>
      <c r="D3581" s="3"/>
      <c r="E3581" s="4"/>
      <c r="F3581" s="3"/>
      <c r="G3581" s="3"/>
      <c r="H3581" s="3"/>
      <c r="I3581" s="3"/>
      <c r="J3581" s="3"/>
      <c r="K3581" s="3"/>
      <c r="L3581" s="5"/>
      <c r="M3581" s="4"/>
      <c r="N3581" s="5"/>
      <c r="O3581" s="5"/>
      <c r="P3581" s="4"/>
      <c r="Q3581" s="6"/>
      <c r="R3581" s="7"/>
      <c r="S3581" s="6"/>
      <c r="T3581" s="5"/>
      <c r="U3581" s="5"/>
      <c r="V3581" s="5"/>
      <c r="W3581" s="4"/>
    </row>
    <row r="3582" spans="1:23" x14ac:dyDescent="0.25">
      <c r="A3582" s="3"/>
      <c r="B3582" s="3"/>
      <c r="C3582" s="3"/>
      <c r="D3582" s="3"/>
      <c r="E3582" s="4"/>
      <c r="F3582" s="3"/>
      <c r="G3582" s="3"/>
      <c r="H3582" s="3"/>
      <c r="I3582" s="3"/>
      <c r="J3582" s="3"/>
      <c r="K3582" s="3"/>
      <c r="L3582" s="5"/>
      <c r="M3582" s="4"/>
      <c r="N3582" s="5"/>
      <c r="O3582" s="5"/>
      <c r="P3582" s="4"/>
      <c r="Q3582" s="6"/>
      <c r="R3582" s="7"/>
      <c r="S3582" s="6"/>
      <c r="T3582" s="5"/>
      <c r="U3582" s="5"/>
      <c r="V3582" s="5"/>
      <c r="W3582" s="4"/>
    </row>
    <row r="3583" spans="1:23" x14ac:dyDescent="0.25">
      <c r="A3583" s="3"/>
      <c r="B3583" s="3"/>
      <c r="C3583" s="3"/>
      <c r="D3583" s="3"/>
      <c r="E3583" s="4"/>
      <c r="F3583" s="3"/>
      <c r="G3583" s="3"/>
      <c r="H3583" s="3"/>
      <c r="I3583" s="3"/>
      <c r="J3583" s="3"/>
      <c r="K3583" s="3"/>
      <c r="L3583" s="5"/>
      <c r="M3583" s="4"/>
      <c r="N3583" s="5"/>
      <c r="O3583" s="5"/>
      <c r="P3583" s="4"/>
      <c r="Q3583" s="6"/>
      <c r="R3583" s="7"/>
      <c r="S3583" s="6"/>
      <c r="T3583" s="5"/>
      <c r="U3583" s="5"/>
      <c r="V3583" s="5"/>
      <c r="W3583" s="4"/>
    </row>
    <row r="3584" spans="1:23" x14ac:dyDescent="0.25">
      <c r="A3584" s="3"/>
      <c r="B3584" s="3"/>
      <c r="C3584" s="3"/>
      <c r="D3584" s="3"/>
      <c r="E3584" s="4"/>
      <c r="F3584" s="3"/>
      <c r="G3584" s="3"/>
      <c r="H3584" s="3"/>
      <c r="I3584" s="3"/>
      <c r="J3584" s="3"/>
      <c r="K3584" s="3"/>
      <c r="L3584" s="5"/>
      <c r="M3584" s="4"/>
      <c r="N3584" s="5"/>
      <c r="O3584" s="5"/>
      <c r="P3584" s="4"/>
      <c r="Q3584" s="6"/>
      <c r="R3584" s="7"/>
      <c r="S3584" s="6"/>
      <c r="T3584" s="5"/>
      <c r="U3584" s="5"/>
      <c r="V3584" s="5"/>
      <c r="W3584" s="4"/>
    </row>
    <row r="3585" spans="1:23" x14ac:dyDescent="0.25">
      <c r="A3585" s="3"/>
      <c r="B3585" s="3"/>
      <c r="C3585" s="3"/>
      <c r="D3585" s="3"/>
      <c r="E3585" s="4"/>
      <c r="F3585" s="3"/>
      <c r="G3585" s="3"/>
      <c r="H3585" s="3"/>
      <c r="I3585" s="3"/>
      <c r="J3585" s="3"/>
      <c r="K3585" s="3"/>
      <c r="L3585" s="5"/>
      <c r="M3585" s="4"/>
      <c r="N3585" s="5"/>
      <c r="O3585" s="5"/>
      <c r="P3585" s="4"/>
      <c r="Q3585" s="6"/>
      <c r="R3585" s="7"/>
      <c r="S3585" s="6"/>
      <c r="T3585" s="5"/>
      <c r="U3585" s="5"/>
      <c r="V3585" s="5"/>
      <c r="W3585" s="4"/>
    </row>
    <row r="3586" spans="1:23" x14ac:dyDescent="0.25">
      <c r="A3586" s="3"/>
      <c r="B3586" s="3"/>
      <c r="C3586" s="3"/>
      <c r="D3586" s="3"/>
      <c r="E3586" s="4"/>
      <c r="F3586" s="3"/>
      <c r="G3586" s="3"/>
      <c r="H3586" s="3"/>
      <c r="I3586" s="3"/>
      <c r="J3586" s="3"/>
      <c r="K3586" s="3"/>
      <c r="L3586" s="5"/>
      <c r="M3586" s="4"/>
      <c r="N3586" s="5"/>
      <c r="O3586" s="5"/>
      <c r="P3586" s="4"/>
      <c r="Q3586" s="6"/>
      <c r="R3586" s="7"/>
      <c r="S3586" s="6"/>
      <c r="T3586" s="5"/>
      <c r="U3586" s="5"/>
      <c r="V3586" s="5"/>
      <c r="W3586" s="4"/>
    </row>
    <row r="3587" spans="1:23" x14ac:dyDescent="0.25">
      <c r="A3587" s="3"/>
      <c r="B3587" s="3"/>
      <c r="C3587" s="3"/>
      <c r="D3587" s="3"/>
      <c r="E3587" s="4"/>
      <c r="F3587" s="3"/>
      <c r="G3587" s="3"/>
      <c r="H3587" s="3"/>
      <c r="I3587" s="3"/>
      <c r="J3587" s="3"/>
      <c r="K3587" s="3"/>
      <c r="L3587" s="5"/>
      <c r="M3587" s="4"/>
      <c r="N3587" s="5"/>
      <c r="O3587" s="5"/>
      <c r="P3587" s="4"/>
      <c r="Q3587" s="6"/>
      <c r="R3587" s="7"/>
      <c r="S3587" s="6"/>
      <c r="T3587" s="5"/>
      <c r="U3587" s="5"/>
      <c r="V3587" s="5"/>
      <c r="W3587" s="4"/>
    </row>
    <row r="3588" spans="1:23" x14ac:dyDescent="0.25">
      <c r="A3588" s="3"/>
      <c r="B3588" s="3"/>
      <c r="C3588" s="3"/>
      <c r="D3588" s="3"/>
      <c r="E3588" s="4"/>
      <c r="F3588" s="3"/>
      <c r="G3588" s="3"/>
      <c r="H3588" s="3"/>
      <c r="I3588" s="3"/>
      <c r="J3588" s="3"/>
      <c r="K3588" s="3"/>
      <c r="L3588" s="5"/>
      <c r="M3588" s="4"/>
      <c r="N3588" s="5"/>
      <c r="O3588" s="5"/>
      <c r="P3588" s="4"/>
      <c r="Q3588" s="6"/>
      <c r="R3588" s="7"/>
      <c r="S3588" s="6"/>
      <c r="T3588" s="5"/>
      <c r="U3588" s="5"/>
      <c r="V3588" s="5"/>
      <c r="W3588" s="4"/>
    </row>
    <row r="3589" spans="1:23" x14ac:dyDescent="0.25">
      <c r="A3589" s="3"/>
      <c r="B3589" s="3"/>
      <c r="C3589" s="3"/>
      <c r="D3589" s="3"/>
      <c r="E3589" s="4"/>
      <c r="F3589" s="3"/>
      <c r="G3589" s="3"/>
      <c r="H3589" s="3"/>
      <c r="I3589" s="3"/>
      <c r="J3589" s="3"/>
      <c r="K3589" s="3"/>
      <c r="L3589" s="5"/>
      <c r="M3589" s="4"/>
      <c r="N3589" s="5"/>
      <c r="O3589" s="5"/>
      <c r="P3589" s="4"/>
      <c r="Q3589" s="6"/>
      <c r="R3589" s="7"/>
      <c r="S3589" s="6"/>
      <c r="T3589" s="5"/>
      <c r="U3589" s="5"/>
      <c r="V3589" s="5"/>
      <c r="W3589" s="4"/>
    </row>
    <row r="3590" spans="1:23" x14ac:dyDescent="0.25">
      <c r="A3590" s="3"/>
      <c r="B3590" s="3"/>
      <c r="C3590" s="3"/>
      <c r="D3590" s="3"/>
      <c r="E3590" s="4"/>
      <c r="F3590" s="3"/>
      <c r="G3590" s="3"/>
      <c r="H3590" s="3"/>
      <c r="I3590" s="3"/>
      <c r="J3590" s="3"/>
      <c r="K3590" s="3"/>
      <c r="L3590" s="5"/>
      <c r="M3590" s="4"/>
      <c r="N3590" s="5"/>
      <c r="O3590" s="5"/>
      <c r="P3590" s="4"/>
      <c r="Q3590" s="6"/>
      <c r="R3590" s="7"/>
      <c r="S3590" s="6"/>
      <c r="T3590" s="5"/>
      <c r="U3590" s="5"/>
      <c r="V3590" s="5"/>
      <c r="W3590" s="4"/>
    </row>
    <row r="3591" spans="1:23" x14ac:dyDescent="0.25">
      <c r="A3591" s="3"/>
      <c r="B3591" s="3"/>
      <c r="C3591" s="3"/>
      <c r="D3591" s="3"/>
      <c r="E3591" s="4"/>
      <c r="F3591" s="3"/>
      <c r="G3591" s="3"/>
      <c r="H3591" s="3"/>
      <c r="I3591" s="3"/>
      <c r="J3591" s="3"/>
      <c r="K3591" s="3"/>
      <c r="L3591" s="5"/>
      <c r="M3591" s="4"/>
      <c r="N3591" s="5"/>
      <c r="O3591" s="5"/>
      <c r="P3591" s="4"/>
      <c r="Q3591" s="6"/>
      <c r="R3591" s="7"/>
      <c r="S3591" s="6"/>
      <c r="T3591" s="5"/>
      <c r="U3591" s="5"/>
      <c r="V3591" s="5"/>
      <c r="W3591" s="4"/>
    </row>
    <row r="3592" spans="1:23" x14ac:dyDescent="0.25">
      <c r="A3592" s="3"/>
      <c r="B3592" s="3"/>
      <c r="C3592" s="3"/>
      <c r="D3592" s="3"/>
      <c r="E3592" s="4"/>
      <c r="F3592" s="3"/>
      <c r="G3592" s="3"/>
      <c r="H3592" s="3"/>
      <c r="I3592" s="3"/>
      <c r="J3592" s="3"/>
      <c r="K3592" s="3"/>
      <c r="L3592" s="5"/>
      <c r="M3592" s="4"/>
      <c r="N3592" s="5"/>
      <c r="O3592" s="5"/>
      <c r="P3592" s="4"/>
      <c r="Q3592" s="6"/>
      <c r="R3592" s="7"/>
      <c r="S3592" s="6"/>
      <c r="T3592" s="5"/>
      <c r="U3592" s="5"/>
      <c r="V3592" s="5"/>
      <c r="W3592" s="4"/>
    </row>
    <row r="3593" spans="1:23" x14ac:dyDescent="0.25">
      <c r="A3593" s="3"/>
      <c r="B3593" s="3"/>
      <c r="C3593" s="3"/>
      <c r="D3593" s="3"/>
      <c r="E3593" s="4"/>
      <c r="F3593" s="3"/>
      <c r="G3593" s="3"/>
      <c r="H3593" s="3"/>
      <c r="I3593" s="3"/>
      <c r="J3593" s="3"/>
      <c r="K3593" s="3"/>
      <c r="L3593" s="5"/>
      <c r="M3593" s="4"/>
      <c r="N3593" s="5"/>
      <c r="O3593" s="5"/>
      <c r="P3593" s="4"/>
      <c r="Q3593" s="6"/>
      <c r="R3593" s="7"/>
      <c r="S3593" s="6"/>
      <c r="T3593" s="5"/>
      <c r="U3593" s="5"/>
      <c r="V3593" s="5"/>
      <c r="W3593" s="4"/>
    </row>
    <row r="3594" spans="1:23" x14ac:dyDescent="0.25">
      <c r="A3594" s="3"/>
      <c r="B3594" s="3"/>
      <c r="C3594" s="3"/>
      <c r="D3594" s="3"/>
      <c r="E3594" s="4"/>
      <c r="F3594" s="3"/>
      <c r="G3594" s="3"/>
      <c r="H3594" s="3"/>
      <c r="I3594" s="3"/>
      <c r="J3594" s="3"/>
      <c r="K3594" s="3"/>
      <c r="L3594" s="5"/>
      <c r="M3594" s="4"/>
      <c r="N3594" s="5"/>
      <c r="O3594" s="5"/>
      <c r="P3594" s="4"/>
      <c r="Q3594" s="6"/>
      <c r="R3594" s="7"/>
      <c r="S3594" s="6"/>
      <c r="T3594" s="5"/>
      <c r="U3594" s="5"/>
      <c r="V3594" s="5"/>
      <c r="W3594" s="4"/>
    </row>
    <row r="3595" spans="1:23" x14ac:dyDescent="0.25">
      <c r="A3595" s="3"/>
      <c r="B3595" s="3"/>
      <c r="C3595" s="3"/>
      <c r="D3595" s="3"/>
      <c r="E3595" s="4"/>
      <c r="F3595" s="3"/>
      <c r="G3595" s="3"/>
      <c r="H3595" s="3"/>
      <c r="I3595" s="3"/>
      <c r="J3595" s="3"/>
      <c r="K3595" s="3"/>
      <c r="L3595" s="5"/>
      <c r="M3595" s="4"/>
      <c r="N3595" s="5"/>
      <c r="O3595" s="5"/>
      <c r="P3595" s="4"/>
      <c r="Q3595" s="6"/>
      <c r="R3595" s="7"/>
      <c r="S3595" s="6"/>
      <c r="T3595" s="5"/>
      <c r="U3595" s="5"/>
      <c r="V3595" s="5"/>
      <c r="W3595" s="4"/>
    </row>
    <row r="3596" spans="1:23" x14ac:dyDescent="0.25">
      <c r="A3596" s="3"/>
      <c r="B3596" s="3"/>
      <c r="C3596" s="3"/>
      <c r="D3596" s="3"/>
      <c r="E3596" s="4"/>
      <c r="F3596" s="3"/>
      <c r="G3596" s="3"/>
      <c r="H3596" s="3"/>
      <c r="I3596" s="3"/>
      <c r="J3596" s="3"/>
      <c r="K3596" s="3"/>
      <c r="L3596" s="5"/>
      <c r="M3596" s="4"/>
      <c r="N3596" s="5"/>
      <c r="O3596" s="5"/>
      <c r="P3596" s="4"/>
      <c r="Q3596" s="6"/>
      <c r="R3596" s="7"/>
      <c r="S3596" s="6"/>
      <c r="T3596" s="5"/>
      <c r="U3596" s="5"/>
      <c r="V3596" s="5"/>
      <c r="W3596" s="4"/>
    </row>
    <row r="3597" spans="1:23" x14ac:dyDescent="0.25">
      <c r="A3597" s="3"/>
      <c r="B3597" s="3"/>
      <c r="C3597" s="3"/>
      <c r="D3597" s="3"/>
      <c r="E3597" s="4"/>
      <c r="F3597" s="3"/>
      <c r="G3597" s="3"/>
      <c r="H3597" s="3"/>
      <c r="I3597" s="3"/>
      <c r="J3597" s="3"/>
      <c r="K3597" s="3"/>
      <c r="L3597" s="5"/>
      <c r="M3597" s="4"/>
      <c r="N3597" s="5"/>
      <c r="O3597" s="5"/>
      <c r="P3597" s="4"/>
      <c r="Q3597" s="6"/>
      <c r="R3597" s="7"/>
      <c r="S3597" s="6"/>
      <c r="T3597" s="5"/>
      <c r="U3597" s="5"/>
      <c r="V3597" s="5"/>
      <c r="W3597" s="4"/>
    </row>
    <row r="3598" spans="1:23" x14ac:dyDescent="0.25">
      <c r="A3598" s="3"/>
      <c r="B3598" s="3"/>
      <c r="C3598" s="3"/>
      <c r="D3598" s="3"/>
      <c r="E3598" s="4"/>
      <c r="F3598" s="3"/>
      <c r="G3598" s="3"/>
      <c r="H3598" s="3"/>
      <c r="I3598" s="3"/>
      <c r="J3598" s="3"/>
      <c r="K3598" s="3"/>
      <c r="L3598" s="5"/>
      <c r="M3598" s="4"/>
      <c r="N3598" s="5"/>
      <c r="O3598" s="5"/>
      <c r="P3598" s="4"/>
      <c r="Q3598" s="6"/>
      <c r="R3598" s="7"/>
      <c r="S3598" s="6"/>
      <c r="T3598" s="5"/>
      <c r="U3598" s="5"/>
      <c r="V3598" s="5"/>
      <c r="W3598" s="4"/>
    </row>
    <row r="3599" spans="1:23" x14ac:dyDescent="0.25">
      <c r="A3599" s="3"/>
      <c r="B3599" s="3"/>
      <c r="C3599" s="3"/>
      <c r="D3599" s="3"/>
      <c r="E3599" s="4"/>
      <c r="F3599" s="3"/>
      <c r="G3599" s="3"/>
      <c r="H3599" s="3"/>
      <c r="I3599" s="3"/>
      <c r="J3599" s="3"/>
      <c r="K3599" s="3"/>
      <c r="L3599" s="5"/>
      <c r="M3599" s="4"/>
      <c r="N3599" s="5"/>
      <c r="O3599" s="5"/>
      <c r="P3599" s="4"/>
      <c r="Q3599" s="6"/>
      <c r="R3599" s="7"/>
      <c r="S3599" s="6"/>
      <c r="T3599" s="5"/>
      <c r="U3599" s="5"/>
      <c r="V3599" s="5"/>
      <c r="W3599" s="4"/>
    </row>
    <row r="3600" spans="1:23" x14ac:dyDescent="0.25">
      <c r="A3600" s="3"/>
      <c r="B3600" s="3"/>
      <c r="C3600" s="3"/>
      <c r="D3600" s="3"/>
      <c r="E3600" s="4"/>
      <c r="F3600" s="3"/>
      <c r="G3600" s="3"/>
      <c r="H3600" s="3"/>
      <c r="I3600" s="3"/>
      <c r="J3600" s="3"/>
      <c r="K3600" s="3"/>
      <c r="L3600" s="5"/>
      <c r="M3600" s="4"/>
      <c r="N3600" s="5"/>
      <c r="O3600" s="5"/>
      <c r="P3600" s="4"/>
      <c r="Q3600" s="6"/>
      <c r="R3600" s="7"/>
      <c r="S3600" s="6"/>
      <c r="T3600" s="5"/>
      <c r="U3600" s="5"/>
      <c r="V3600" s="5"/>
      <c r="W3600" s="4"/>
    </row>
    <row r="3601" spans="1:23" x14ac:dyDescent="0.25">
      <c r="A3601" s="3"/>
      <c r="B3601" s="3"/>
      <c r="C3601" s="3"/>
      <c r="D3601" s="3"/>
      <c r="E3601" s="4"/>
      <c r="F3601" s="3"/>
      <c r="G3601" s="3"/>
      <c r="H3601" s="3"/>
      <c r="I3601" s="3"/>
      <c r="J3601" s="3"/>
      <c r="K3601" s="3"/>
      <c r="L3601" s="5"/>
      <c r="M3601" s="4"/>
      <c r="N3601" s="5"/>
      <c r="O3601" s="5"/>
      <c r="P3601" s="4"/>
      <c r="Q3601" s="6"/>
      <c r="R3601" s="7"/>
      <c r="S3601" s="6"/>
      <c r="T3601" s="5"/>
      <c r="U3601" s="5"/>
      <c r="V3601" s="5"/>
      <c r="W3601" s="4"/>
    </row>
    <row r="3602" spans="1:23" x14ac:dyDescent="0.25">
      <c r="A3602" s="3"/>
      <c r="B3602" s="3"/>
      <c r="C3602" s="3"/>
      <c r="D3602" s="3"/>
      <c r="E3602" s="4"/>
      <c r="F3602" s="3"/>
      <c r="G3602" s="3"/>
      <c r="H3602" s="3"/>
      <c r="I3602" s="3"/>
      <c r="J3602" s="3"/>
      <c r="K3602" s="3"/>
      <c r="L3602" s="5"/>
      <c r="M3602" s="4"/>
      <c r="N3602" s="5"/>
      <c r="O3602" s="5"/>
      <c r="P3602" s="4"/>
      <c r="Q3602" s="6"/>
      <c r="R3602" s="7"/>
      <c r="S3602" s="6"/>
      <c r="T3602" s="5"/>
      <c r="U3602" s="5"/>
      <c r="V3602" s="5"/>
      <c r="W3602" s="4"/>
    </row>
    <row r="3603" spans="1:23" x14ac:dyDescent="0.25">
      <c r="A3603" s="3"/>
      <c r="B3603" s="3"/>
      <c r="C3603" s="3"/>
      <c r="D3603" s="3"/>
      <c r="E3603" s="4"/>
      <c r="F3603" s="3"/>
      <c r="G3603" s="3"/>
      <c r="H3603" s="3"/>
      <c r="I3603" s="3"/>
      <c r="J3603" s="3"/>
      <c r="K3603" s="3"/>
      <c r="L3603" s="5"/>
      <c r="M3603" s="4"/>
      <c r="N3603" s="5"/>
      <c r="O3603" s="5"/>
      <c r="P3603" s="4"/>
      <c r="Q3603" s="6"/>
      <c r="R3603" s="7"/>
      <c r="S3603" s="6"/>
      <c r="T3603" s="5"/>
      <c r="U3603" s="5"/>
      <c r="V3603" s="5"/>
      <c r="W3603" s="4"/>
    </row>
    <row r="3604" spans="1:23" x14ac:dyDescent="0.25">
      <c r="A3604" s="3"/>
      <c r="B3604" s="3"/>
      <c r="C3604" s="3"/>
      <c r="D3604" s="3"/>
      <c r="E3604" s="4"/>
      <c r="F3604" s="3"/>
      <c r="G3604" s="3"/>
      <c r="H3604" s="3"/>
      <c r="I3604" s="3"/>
      <c r="J3604" s="3"/>
      <c r="K3604" s="3"/>
      <c r="L3604" s="5"/>
      <c r="M3604" s="4"/>
      <c r="N3604" s="5"/>
      <c r="O3604" s="5"/>
      <c r="P3604" s="4"/>
      <c r="Q3604" s="6"/>
      <c r="R3604" s="7"/>
      <c r="S3604" s="6"/>
      <c r="T3604" s="5"/>
      <c r="U3604" s="5"/>
      <c r="V3604" s="5"/>
      <c r="W3604" s="4"/>
    </row>
    <row r="3605" spans="1:23" x14ac:dyDescent="0.25">
      <c r="A3605" s="3"/>
      <c r="B3605" s="3"/>
      <c r="C3605" s="3"/>
      <c r="D3605" s="3"/>
      <c r="E3605" s="4"/>
      <c r="F3605" s="3"/>
      <c r="G3605" s="3"/>
      <c r="H3605" s="3"/>
      <c r="I3605" s="3"/>
      <c r="J3605" s="3"/>
      <c r="K3605" s="3"/>
      <c r="L3605" s="5"/>
      <c r="M3605" s="4"/>
      <c r="N3605" s="5"/>
      <c r="O3605" s="5"/>
      <c r="P3605" s="4"/>
      <c r="Q3605" s="6"/>
      <c r="R3605" s="7"/>
      <c r="S3605" s="6"/>
      <c r="T3605" s="5"/>
      <c r="U3605" s="5"/>
      <c r="V3605" s="5"/>
      <c r="W3605" s="4"/>
    </row>
    <row r="3606" spans="1:23" x14ac:dyDescent="0.25">
      <c r="A3606" s="3"/>
      <c r="B3606" s="3"/>
      <c r="C3606" s="3"/>
      <c r="D3606" s="3"/>
      <c r="E3606" s="4"/>
      <c r="F3606" s="3"/>
      <c r="G3606" s="3"/>
      <c r="H3606" s="3"/>
      <c r="I3606" s="3"/>
      <c r="J3606" s="3"/>
      <c r="K3606" s="3"/>
      <c r="L3606" s="5"/>
      <c r="M3606" s="4"/>
      <c r="N3606" s="5"/>
      <c r="O3606" s="5"/>
      <c r="P3606" s="4"/>
      <c r="Q3606" s="6"/>
      <c r="R3606" s="7"/>
      <c r="S3606" s="6"/>
      <c r="T3606" s="5"/>
      <c r="U3606" s="5"/>
      <c r="V3606" s="5"/>
      <c r="W3606" s="4"/>
    </row>
    <row r="3607" spans="1:23" x14ac:dyDescent="0.25">
      <c r="A3607" s="3"/>
      <c r="B3607" s="3"/>
      <c r="C3607" s="3"/>
      <c r="D3607" s="3"/>
      <c r="E3607" s="4"/>
      <c r="F3607" s="3"/>
      <c r="G3607" s="3"/>
      <c r="H3607" s="3"/>
      <c r="I3607" s="3"/>
      <c r="J3607" s="3"/>
      <c r="K3607" s="3"/>
      <c r="L3607" s="5"/>
      <c r="M3607" s="4"/>
      <c r="N3607" s="5"/>
      <c r="O3607" s="5"/>
      <c r="P3607" s="4"/>
      <c r="Q3607" s="6"/>
      <c r="R3607" s="7"/>
      <c r="S3607" s="6"/>
      <c r="T3607" s="5"/>
      <c r="U3607" s="5"/>
      <c r="V3607" s="5"/>
      <c r="W3607" s="4"/>
    </row>
    <row r="3608" spans="1:23" x14ac:dyDescent="0.25">
      <c r="A3608" s="3"/>
      <c r="B3608" s="3"/>
      <c r="C3608" s="3"/>
      <c r="D3608" s="3"/>
      <c r="E3608" s="4"/>
      <c r="F3608" s="3"/>
      <c r="G3608" s="3"/>
      <c r="H3608" s="3"/>
      <c r="I3608" s="3"/>
      <c r="J3608" s="3"/>
      <c r="K3608" s="3"/>
      <c r="L3608" s="5"/>
      <c r="M3608" s="4"/>
      <c r="N3608" s="5"/>
      <c r="O3608" s="5"/>
      <c r="P3608" s="4"/>
      <c r="Q3608" s="6"/>
      <c r="R3608" s="7"/>
      <c r="S3608" s="6"/>
      <c r="T3608" s="5"/>
      <c r="U3608" s="5"/>
      <c r="V3608" s="5"/>
      <c r="W3608" s="4"/>
    </row>
    <row r="3609" spans="1:23" x14ac:dyDescent="0.25">
      <c r="A3609" s="3"/>
      <c r="B3609" s="3"/>
      <c r="C3609" s="3"/>
      <c r="D3609" s="3"/>
      <c r="E3609" s="4"/>
      <c r="F3609" s="3"/>
      <c r="G3609" s="3"/>
      <c r="H3609" s="3"/>
      <c r="I3609" s="3"/>
      <c r="J3609" s="3"/>
      <c r="K3609" s="3"/>
      <c r="L3609" s="5"/>
      <c r="M3609" s="4"/>
      <c r="N3609" s="5"/>
      <c r="O3609" s="5"/>
      <c r="P3609" s="4"/>
      <c r="Q3609" s="6"/>
      <c r="R3609" s="7"/>
      <c r="S3609" s="6"/>
      <c r="T3609" s="5"/>
      <c r="U3609" s="5"/>
      <c r="V3609" s="5"/>
      <c r="W3609" s="4"/>
    </row>
    <row r="3610" spans="1:23" x14ac:dyDescent="0.25">
      <c r="A3610" s="3"/>
      <c r="B3610" s="3"/>
      <c r="C3610" s="3"/>
      <c r="D3610" s="3"/>
      <c r="E3610" s="4"/>
      <c r="F3610" s="3"/>
      <c r="G3610" s="3"/>
      <c r="H3610" s="3"/>
      <c r="I3610" s="3"/>
      <c r="J3610" s="3"/>
      <c r="K3610" s="3"/>
      <c r="L3610" s="5"/>
      <c r="M3610" s="4"/>
      <c r="N3610" s="5"/>
      <c r="O3610" s="5"/>
      <c r="P3610" s="4"/>
      <c r="Q3610" s="6"/>
      <c r="R3610" s="7"/>
      <c r="S3610" s="6"/>
      <c r="T3610" s="5"/>
      <c r="U3610" s="5"/>
      <c r="V3610" s="5"/>
      <c r="W3610" s="4"/>
    </row>
    <row r="3611" spans="1:23" x14ac:dyDescent="0.25">
      <c r="A3611" s="3"/>
      <c r="B3611" s="3"/>
      <c r="C3611" s="3"/>
      <c r="D3611" s="3"/>
      <c r="E3611" s="4"/>
      <c r="F3611" s="3"/>
      <c r="G3611" s="3"/>
      <c r="H3611" s="3"/>
      <c r="I3611" s="3"/>
      <c r="J3611" s="3"/>
      <c r="K3611" s="3"/>
      <c r="L3611" s="5"/>
      <c r="M3611" s="4"/>
      <c r="N3611" s="5"/>
      <c r="O3611" s="5"/>
      <c r="P3611" s="4"/>
      <c r="Q3611" s="6"/>
      <c r="R3611" s="7"/>
      <c r="S3611" s="6"/>
      <c r="T3611" s="5"/>
      <c r="U3611" s="5"/>
      <c r="V3611" s="5"/>
      <c r="W3611" s="4"/>
    </row>
    <row r="3612" spans="1:23" x14ac:dyDescent="0.25">
      <c r="A3612" s="3"/>
      <c r="B3612" s="3"/>
      <c r="C3612" s="3"/>
      <c r="D3612" s="3"/>
      <c r="E3612" s="4"/>
      <c r="F3612" s="3"/>
      <c r="G3612" s="3"/>
      <c r="H3612" s="3"/>
      <c r="I3612" s="3"/>
      <c r="J3612" s="3"/>
      <c r="K3612" s="3"/>
      <c r="L3612" s="5"/>
      <c r="M3612" s="4"/>
      <c r="N3612" s="5"/>
      <c r="O3612" s="5"/>
      <c r="P3612" s="4"/>
      <c r="Q3612" s="6"/>
      <c r="R3612" s="7"/>
      <c r="S3612" s="6"/>
      <c r="T3612" s="5"/>
      <c r="U3612" s="5"/>
      <c r="V3612" s="5"/>
      <c r="W3612" s="4"/>
    </row>
    <row r="3613" spans="1:23" x14ac:dyDescent="0.25">
      <c r="A3613" s="3"/>
      <c r="B3613" s="3"/>
      <c r="C3613" s="3"/>
      <c r="D3613" s="3"/>
      <c r="E3613" s="4"/>
      <c r="F3613" s="3"/>
      <c r="G3613" s="3"/>
      <c r="H3613" s="3"/>
      <c r="I3613" s="3"/>
      <c r="J3613" s="3"/>
      <c r="K3613" s="3"/>
      <c r="L3613" s="5"/>
      <c r="M3613" s="4"/>
      <c r="N3613" s="5"/>
      <c r="O3613" s="5"/>
      <c r="P3613" s="4"/>
      <c r="Q3613" s="6"/>
      <c r="R3613" s="7"/>
      <c r="S3613" s="6"/>
      <c r="T3613" s="5"/>
      <c r="U3613" s="5"/>
      <c r="V3613" s="5"/>
      <c r="W3613" s="4"/>
    </row>
    <row r="3614" spans="1:23" x14ac:dyDescent="0.25">
      <c r="A3614" s="3"/>
      <c r="B3614" s="3"/>
      <c r="C3614" s="3"/>
      <c r="D3614" s="3"/>
      <c r="E3614" s="4"/>
      <c r="F3614" s="3"/>
      <c r="G3614" s="3"/>
      <c r="H3614" s="3"/>
      <c r="I3614" s="3"/>
      <c r="J3614" s="3"/>
      <c r="K3614" s="3"/>
      <c r="L3614" s="5"/>
      <c r="M3614" s="4"/>
      <c r="N3614" s="5"/>
      <c r="O3614" s="5"/>
      <c r="P3614" s="4"/>
      <c r="Q3614" s="6"/>
      <c r="R3614" s="7"/>
      <c r="S3614" s="6"/>
      <c r="T3614" s="5"/>
      <c r="U3614" s="5"/>
      <c r="V3614" s="5"/>
      <c r="W3614" s="4"/>
    </row>
    <row r="3615" spans="1:23" x14ac:dyDescent="0.25">
      <c r="A3615" s="3"/>
      <c r="B3615" s="3"/>
      <c r="C3615" s="3"/>
      <c r="D3615" s="3"/>
      <c r="E3615" s="4"/>
      <c r="F3615" s="3"/>
      <c r="G3615" s="3"/>
      <c r="H3615" s="3"/>
      <c r="I3615" s="3"/>
      <c r="J3615" s="3"/>
      <c r="K3615" s="3"/>
      <c r="L3615" s="5"/>
      <c r="M3615" s="4"/>
      <c r="N3615" s="5"/>
      <c r="O3615" s="5"/>
      <c r="P3615" s="4"/>
      <c r="Q3615" s="6"/>
      <c r="R3615" s="7"/>
      <c r="S3615" s="6"/>
      <c r="T3615" s="5"/>
      <c r="U3615" s="5"/>
      <c r="V3615" s="5"/>
      <c r="W3615" s="4"/>
    </row>
    <row r="3616" spans="1:23" x14ac:dyDescent="0.25">
      <c r="A3616" s="3"/>
      <c r="B3616" s="3"/>
      <c r="C3616" s="3"/>
      <c r="D3616" s="3"/>
      <c r="E3616" s="4"/>
      <c r="F3616" s="3"/>
      <c r="G3616" s="3"/>
      <c r="H3616" s="3"/>
      <c r="I3616" s="3"/>
      <c r="J3616" s="3"/>
      <c r="K3616" s="3"/>
      <c r="L3616" s="5"/>
      <c r="M3616" s="4"/>
      <c r="N3616" s="5"/>
      <c r="O3616" s="5"/>
      <c r="P3616" s="4"/>
      <c r="Q3616" s="6"/>
      <c r="R3616" s="7"/>
      <c r="S3616" s="6"/>
      <c r="T3616" s="5"/>
      <c r="U3616" s="5"/>
      <c r="V3616" s="5"/>
      <c r="W3616" s="4"/>
    </row>
    <row r="3617" spans="1:23" x14ac:dyDescent="0.25">
      <c r="A3617" s="3"/>
      <c r="B3617" s="3"/>
      <c r="C3617" s="3"/>
      <c r="D3617" s="3"/>
      <c r="E3617" s="4"/>
      <c r="F3617" s="3"/>
      <c r="G3617" s="3"/>
      <c r="H3617" s="3"/>
      <c r="I3617" s="3"/>
      <c r="J3617" s="3"/>
      <c r="K3617" s="3"/>
      <c r="L3617" s="5"/>
      <c r="M3617" s="4"/>
      <c r="N3617" s="5"/>
      <c r="O3617" s="5"/>
      <c r="P3617" s="4"/>
      <c r="Q3617" s="6"/>
      <c r="R3617" s="7"/>
      <c r="S3617" s="6"/>
      <c r="T3617" s="5"/>
      <c r="U3617" s="5"/>
      <c r="V3617" s="5"/>
      <c r="W3617" s="4"/>
    </row>
    <row r="3618" spans="1:23" x14ac:dyDescent="0.25">
      <c r="A3618" s="3"/>
      <c r="B3618" s="3"/>
      <c r="C3618" s="3"/>
      <c r="D3618" s="3"/>
      <c r="E3618" s="4"/>
      <c r="F3618" s="3"/>
      <c r="G3618" s="3"/>
      <c r="H3618" s="3"/>
      <c r="I3618" s="3"/>
      <c r="J3618" s="3"/>
      <c r="K3618" s="3"/>
      <c r="L3618" s="5"/>
      <c r="M3618" s="4"/>
      <c r="N3618" s="5"/>
      <c r="O3618" s="5"/>
      <c r="P3618" s="4"/>
      <c r="Q3618" s="6"/>
      <c r="R3618" s="7"/>
      <c r="S3618" s="6"/>
      <c r="T3618" s="5"/>
      <c r="U3618" s="5"/>
      <c r="V3618" s="5"/>
      <c r="W3618" s="4"/>
    </row>
    <row r="3619" spans="1:23" x14ac:dyDescent="0.25">
      <c r="A3619" s="3"/>
      <c r="B3619" s="3"/>
      <c r="C3619" s="3"/>
      <c r="D3619" s="3"/>
      <c r="E3619" s="4"/>
      <c r="F3619" s="3"/>
      <c r="G3619" s="3"/>
      <c r="H3619" s="3"/>
      <c r="I3619" s="3"/>
      <c r="J3619" s="3"/>
      <c r="K3619" s="3"/>
      <c r="L3619" s="5"/>
      <c r="M3619" s="4"/>
      <c r="N3619" s="5"/>
      <c r="O3619" s="5"/>
      <c r="P3619" s="4"/>
      <c r="Q3619" s="6"/>
      <c r="R3619" s="7"/>
      <c r="S3619" s="6"/>
      <c r="T3619" s="5"/>
      <c r="U3619" s="5"/>
      <c r="V3619" s="5"/>
      <c r="W3619" s="4"/>
    </row>
    <row r="3620" spans="1:23" x14ac:dyDescent="0.25">
      <c r="A3620" s="3"/>
      <c r="B3620" s="3"/>
      <c r="C3620" s="3"/>
      <c r="D3620" s="3"/>
      <c r="E3620" s="4"/>
      <c r="F3620" s="3"/>
      <c r="G3620" s="3"/>
      <c r="H3620" s="3"/>
      <c r="I3620" s="3"/>
      <c r="J3620" s="3"/>
      <c r="K3620" s="3"/>
      <c r="L3620" s="5"/>
      <c r="M3620" s="4"/>
      <c r="N3620" s="5"/>
      <c r="O3620" s="5"/>
      <c r="P3620" s="4"/>
      <c r="Q3620" s="6"/>
      <c r="R3620" s="7"/>
      <c r="S3620" s="6"/>
      <c r="T3620" s="5"/>
      <c r="U3620" s="5"/>
      <c r="V3620" s="5"/>
      <c r="W3620" s="4"/>
    </row>
    <row r="3621" spans="1:23" x14ac:dyDescent="0.25">
      <c r="A3621" s="3"/>
      <c r="B3621" s="3"/>
      <c r="C3621" s="3"/>
      <c r="D3621" s="3"/>
      <c r="E3621" s="4"/>
      <c r="F3621" s="3"/>
      <c r="G3621" s="3"/>
      <c r="H3621" s="3"/>
      <c r="I3621" s="3"/>
      <c r="J3621" s="3"/>
      <c r="K3621" s="3"/>
      <c r="L3621" s="5"/>
      <c r="M3621" s="4"/>
      <c r="N3621" s="5"/>
      <c r="O3621" s="5"/>
      <c r="P3621" s="4"/>
      <c r="Q3621" s="6"/>
      <c r="R3621" s="7"/>
      <c r="S3621" s="6"/>
      <c r="T3621" s="5"/>
      <c r="U3621" s="5"/>
      <c r="V3621" s="5"/>
      <c r="W3621" s="4"/>
    </row>
    <row r="3622" spans="1:23" x14ac:dyDescent="0.25">
      <c r="A3622" s="3"/>
      <c r="B3622" s="3"/>
      <c r="C3622" s="3"/>
      <c r="D3622" s="3"/>
      <c r="E3622" s="4"/>
      <c r="F3622" s="3"/>
      <c r="G3622" s="3"/>
      <c r="H3622" s="3"/>
      <c r="I3622" s="3"/>
      <c r="J3622" s="3"/>
      <c r="K3622" s="3"/>
      <c r="L3622" s="5"/>
      <c r="M3622" s="4"/>
      <c r="N3622" s="5"/>
      <c r="O3622" s="5"/>
      <c r="P3622" s="4"/>
      <c r="Q3622" s="6"/>
      <c r="R3622" s="7"/>
      <c r="S3622" s="6"/>
      <c r="T3622" s="5"/>
      <c r="U3622" s="5"/>
      <c r="V3622" s="5"/>
      <c r="W3622" s="4"/>
    </row>
    <row r="3623" spans="1:23" x14ac:dyDescent="0.25">
      <c r="A3623" s="3"/>
      <c r="B3623" s="3"/>
      <c r="C3623" s="3"/>
      <c r="D3623" s="3"/>
      <c r="E3623" s="4"/>
      <c r="F3623" s="3"/>
      <c r="G3623" s="3"/>
      <c r="H3623" s="3"/>
      <c r="I3623" s="3"/>
      <c r="J3623" s="3"/>
      <c r="K3623" s="3"/>
      <c r="L3623" s="5"/>
      <c r="M3623" s="4"/>
      <c r="N3623" s="5"/>
      <c r="O3623" s="5"/>
      <c r="P3623" s="4"/>
      <c r="Q3623" s="6"/>
      <c r="R3623" s="7"/>
      <c r="S3623" s="6"/>
      <c r="T3623" s="5"/>
      <c r="U3623" s="5"/>
      <c r="V3623" s="5"/>
      <c r="W3623" s="4"/>
    </row>
    <row r="3624" spans="1:23" x14ac:dyDescent="0.25">
      <c r="A3624" s="3"/>
      <c r="B3624" s="3"/>
      <c r="C3624" s="3"/>
      <c r="D3624" s="3"/>
      <c r="E3624" s="4"/>
      <c r="F3624" s="3"/>
      <c r="G3624" s="3"/>
      <c r="H3624" s="3"/>
      <c r="I3624" s="3"/>
      <c r="J3624" s="3"/>
      <c r="K3624" s="3"/>
      <c r="L3624" s="5"/>
      <c r="M3624" s="4"/>
      <c r="N3624" s="5"/>
      <c r="O3624" s="5"/>
      <c r="P3624" s="4"/>
      <c r="Q3624" s="6"/>
      <c r="R3624" s="7"/>
      <c r="S3624" s="6"/>
      <c r="T3624" s="5"/>
      <c r="U3624" s="5"/>
      <c r="V3624" s="5"/>
      <c r="W3624" s="4"/>
    </row>
    <row r="3625" spans="1:23" x14ac:dyDescent="0.25">
      <c r="A3625" s="3"/>
      <c r="B3625" s="3"/>
      <c r="C3625" s="3"/>
      <c r="D3625" s="3"/>
      <c r="E3625" s="4"/>
      <c r="F3625" s="3"/>
      <c r="G3625" s="3"/>
      <c r="H3625" s="3"/>
      <c r="I3625" s="3"/>
      <c r="J3625" s="3"/>
      <c r="K3625" s="3"/>
      <c r="L3625" s="5"/>
      <c r="M3625" s="4"/>
      <c r="N3625" s="5"/>
      <c r="O3625" s="5"/>
      <c r="P3625" s="4"/>
      <c r="Q3625" s="6"/>
      <c r="R3625" s="7"/>
      <c r="S3625" s="6"/>
      <c r="T3625" s="5"/>
      <c r="U3625" s="5"/>
      <c r="V3625" s="5"/>
      <c r="W3625" s="4"/>
    </row>
    <row r="3626" spans="1:23" x14ac:dyDescent="0.25">
      <c r="A3626" s="3"/>
      <c r="B3626" s="3"/>
      <c r="C3626" s="3"/>
      <c r="D3626" s="3"/>
      <c r="E3626" s="4"/>
      <c r="F3626" s="3"/>
      <c r="G3626" s="3"/>
      <c r="H3626" s="3"/>
      <c r="I3626" s="3"/>
      <c r="J3626" s="3"/>
      <c r="K3626" s="3"/>
      <c r="L3626" s="5"/>
      <c r="M3626" s="4"/>
      <c r="N3626" s="5"/>
      <c r="O3626" s="5"/>
      <c r="P3626" s="4"/>
      <c r="Q3626" s="6"/>
      <c r="R3626" s="7"/>
      <c r="S3626" s="6"/>
      <c r="T3626" s="5"/>
      <c r="U3626" s="5"/>
      <c r="V3626" s="5"/>
      <c r="W3626" s="4"/>
    </row>
    <row r="3627" spans="1:23" x14ac:dyDescent="0.25">
      <c r="A3627" s="3"/>
      <c r="B3627" s="3"/>
      <c r="C3627" s="3"/>
      <c r="D3627" s="3"/>
      <c r="E3627" s="4"/>
      <c r="F3627" s="3"/>
      <c r="G3627" s="3"/>
      <c r="H3627" s="3"/>
      <c r="I3627" s="3"/>
      <c r="J3627" s="3"/>
      <c r="K3627" s="3"/>
      <c r="L3627" s="5"/>
      <c r="M3627" s="4"/>
      <c r="N3627" s="5"/>
      <c r="O3627" s="5"/>
      <c r="P3627" s="4"/>
      <c r="Q3627" s="6"/>
      <c r="R3627" s="7"/>
      <c r="S3627" s="6"/>
      <c r="T3627" s="5"/>
      <c r="U3627" s="5"/>
      <c r="V3627" s="5"/>
      <c r="W3627" s="4"/>
    </row>
    <row r="3628" spans="1:23" x14ac:dyDescent="0.25">
      <c r="A3628" s="3"/>
      <c r="B3628" s="3"/>
      <c r="C3628" s="3"/>
      <c r="D3628" s="3"/>
      <c r="E3628" s="4"/>
      <c r="F3628" s="3"/>
      <c r="G3628" s="3"/>
      <c r="H3628" s="3"/>
      <c r="I3628" s="3"/>
      <c r="J3628" s="3"/>
      <c r="K3628" s="3"/>
      <c r="L3628" s="5"/>
      <c r="M3628" s="4"/>
      <c r="N3628" s="5"/>
      <c r="O3628" s="5"/>
      <c r="P3628" s="4"/>
      <c r="Q3628" s="6"/>
      <c r="R3628" s="7"/>
      <c r="S3628" s="6"/>
      <c r="T3628" s="5"/>
      <c r="U3628" s="5"/>
      <c r="V3628" s="5"/>
      <c r="W3628" s="4"/>
    </row>
    <row r="3629" spans="1:23" x14ac:dyDescent="0.25">
      <c r="A3629" s="3"/>
      <c r="B3629" s="3"/>
      <c r="C3629" s="3"/>
      <c r="D3629" s="3"/>
      <c r="E3629" s="4"/>
      <c r="F3629" s="3"/>
      <c r="G3629" s="3"/>
      <c r="H3629" s="3"/>
      <c r="I3629" s="3"/>
      <c r="J3629" s="3"/>
      <c r="K3629" s="3"/>
      <c r="L3629" s="5"/>
      <c r="M3629" s="4"/>
      <c r="N3629" s="5"/>
      <c r="O3629" s="5"/>
      <c r="P3629" s="4"/>
      <c r="Q3629" s="6"/>
      <c r="R3629" s="7"/>
      <c r="S3629" s="6"/>
      <c r="T3629" s="5"/>
      <c r="U3629" s="5"/>
      <c r="V3629" s="5"/>
      <c r="W3629" s="4"/>
    </row>
    <row r="3630" spans="1:23" x14ac:dyDescent="0.25">
      <c r="A3630" s="3"/>
      <c r="B3630" s="3"/>
      <c r="C3630" s="3"/>
      <c r="D3630" s="3"/>
      <c r="E3630" s="4"/>
      <c r="F3630" s="3"/>
      <c r="G3630" s="3"/>
      <c r="H3630" s="3"/>
      <c r="I3630" s="3"/>
      <c r="J3630" s="3"/>
      <c r="K3630" s="3"/>
      <c r="L3630" s="5"/>
      <c r="M3630" s="4"/>
      <c r="N3630" s="5"/>
      <c r="O3630" s="5"/>
      <c r="P3630" s="4"/>
      <c r="Q3630" s="6"/>
      <c r="R3630" s="7"/>
      <c r="S3630" s="6"/>
      <c r="T3630" s="5"/>
      <c r="U3630" s="5"/>
      <c r="V3630" s="5"/>
      <c r="W3630" s="4"/>
    </row>
    <row r="3631" spans="1:23" x14ac:dyDescent="0.25">
      <c r="A3631" s="3"/>
      <c r="B3631" s="3"/>
      <c r="C3631" s="3"/>
      <c r="D3631" s="3"/>
      <c r="E3631" s="4"/>
      <c r="F3631" s="3"/>
      <c r="G3631" s="3"/>
      <c r="H3631" s="3"/>
      <c r="I3631" s="3"/>
      <c r="J3631" s="3"/>
      <c r="K3631" s="3"/>
      <c r="L3631" s="5"/>
      <c r="M3631" s="4"/>
      <c r="N3631" s="5"/>
      <c r="O3631" s="5"/>
      <c r="P3631" s="4"/>
      <c r="Q3631" s="6"/>
      <c r="R3631" s="7"/>
      <c r="S3631" s="6"/>
      <c r="T3631" s="5"/>
      <c r="U3631" s="5"/>
      <c r="V3631" s="5"/>
      <c r="W3631" s="4"/>
    </row>
    <row r="3632" spans="1:23" x14ac:dyDescent="0.25">
      <c r="A3632" s="3"/>
      <c r="B3632" s="3"/>
      <c r="C3632" s="3"/>
      <c r="D3632" s="3"/>
      <c r="E3632" s="4"/>
      <c r="F3632" s="3"/>
      <c r="G3632" s="3"/>
      <c r="H3632" s="3"/>
      <c r="I3632" s="3"/>
      <c r="J3632" s="3"/>
      <c r="K3632" s="3"/>
      <c r="L3632" s="5"/>
      <c r="M3632" s="4"/>
      <c r="N3632" s="5"/>
      <c r="O3632" s="5"/>
      <c r="P3632" s="4"/>
      <c r="Q3632" s="6"/>
      <c r="R3632" s="7"/>
      <c r="S3632" s="6"/>
      <c r="T3632" s="5"/>
      <c r="U3632" s="5"/>
      <c r="V3632" s="5"/>
      <c r="W3632" s="4"/>
    </row>
    <row r="3633" spans="1:23" x14ac:dyDescent="0.25">
      <c r="A3633" s="3"/>
      <c r="B3633" s="3"/>
      <c r="C3633" s="3"/>
      <c r="D3633" s="3"/>
      <c r="E3633" s="4"/>
      <c r="F3633" s="3"/>
      <c r="G3633" s="3"/>
      <c r="H3633" s="3"/>
      <c r="I3633" s="3"/>
      <c r="J3633" s="3"/>
      <c r="K3633" s="3"/>
      <c r="L3633" s="5"/>
      <c r="M3633" s="4"/>
      <c r="N3633" s="5"/>
      <c r="O3633" s="5"/>
      <c r="P3633" s="4"/>
      <c r="Q3633" s="6"/>
      <c r="R3633" s="7"/>
      <c r="S3633" s="6"/>
      <c r="T3633" s="5"/>
      <c r="U3633" s="5"/>
      <c r="V3633" s="5"/>
      <c r="W3633" s="4"/>
    </row>
    <row r="3634" spans="1:23" x14ac:dyDescent="0.25">
      <c r="A3634" s="3"/>
      <c r="B3634" s="3"/>
      <c r="C3634" s="3"/>
      <c r="D3634" s="3"/>
      <c r="E3634" s="4"/>
      <c r="F3634" s="3"/>
      <c r="G3634" s="3"/>
      <c r="H3634" s="3"/>
      <c r="I3634" s="3"/>
      <c r="J3634" s="3"/>
      <c r="K3634" s="3"/>
      <c r="L3634" s="5"/>
      <c r="M3634" s="4"/>
      <c r="N3634" s="5"/>
      <c r="O3634" s="5"/>
      <c r="P3634" s="4"/>
      <c r="Q3634" s="6"/>
      <c r="R3634" s="7"/>
      <c r="S3634" s="6"/>
      <c r="T3634" s="5"/>
      <c r="U3634" s="5"/>
      <c r="V3634" s="5"/>
      <c r="W3634" s="4"/>
    </row>
    <row r="3635" spans="1:23" x14ac:dyDescent="0.25">
      <c r="A3635" s="3"/>
      <c r="B3635" s="3"/>
      <c r="C3635" s="3"/>
      <c r="D3635" s="3"/>
      <c r="E3635" s="4"/>
      <c r="F3635" s="3"/>
      <c r="G3635" s="3"/>
      <c r="H3635" s="3"/>
      <c r="I3635" s="3"/>
      <c r="J3635" s="3"/>
      <c r="K3635" s="3"/>
      <c r="L3635" s="5"/>
      <c r="M3635" s="4"/>
      <c r="N3635" s="5"/>
      <c r="O3635" s="5"/>
      <c r="P3635" s="4"/>
      <c r="Q3635" s="6"/>
      <c r="R3635" s="7"/>
      <c r="S3635" s="6"/>
      <c r="T3635" s="5"/>
      <c r="U3635" s="5"/>
      <c r="V3635" s="5"/>
      <c r="W3635" s="4"/>
    </row>
    <row r="3636" spans="1:23" x14ac:dyDescent="0.25">
      <c r="A3636" s="3"/>
      <c r="B3636" s="3"/>
      <c r="C3636" s="3"/>
      <c r="D3636" s="3"/>
      <c r="E3636" s="4"/>
      <c r="F3636" s="3"/>
      <c r="G3636" s="3"/>
      <c r="H3636" s="3"/>
      <c r="I3636" s="3"/>
      <c r="J3636" s="3"/>
      <c r="K3636" s="3"/>
      <c r="L3636" s="5"/>
      <c r="M3636" s="4"/>
      <c r="N3636" s="5"/>
      <c r="O3636" s="5"/>
      <c r="P3636" s="4"/>
      <c r="Q3636" s="6"/>
      <c r="R3636" s="7"/>
      <c r="S3636" s="6"/>
      <c r="T3636" s="5"/>
      <c r="U3636" s="5"/>
      <c r="V3636" s="5"/>
      <c r="W3636" s="4"/>
    </row>
    <row r="3637" spans="1:23" x14ac:dyDescent="0.25">
      <c r="A3637" s="3"/>
      <c r="B3637" s="3"/>
      <c r="C3637" s="3"/>
      <c r="D3637" s="3"/>
      <c r="E3637" s="4"/>
      <c r="F3637" s="3"/>
      <c r="G3637" s="3"/>
      <c r="H3637" s="3"/>
      <c r="I3637" s="3"/>
      <c r="J3637" s="3"/>
      <c r="K3637" s="3"/>
      <c r="L3637" s="5"/>
      <c r="M3637" s="4"/>
      <c r="N3637" s="5"/>
      <c r="O3637" s="5"/>
      <c r="P3637" s="4"/>
      <c r="Q3637" s="6"/>
      <c r="R3637" s="7"/>
      <c r="S3637" s="6"/>
      <c r="T3637" s="5"/>
      <c r="U3637" s="5"/>
      <c r="V3637" s="5"/>
      <c r="W3637" s="4"/>
    </row>
    <row r="3638" spans="1:23" x14ac:dyDescent="0.25">
      <c r="A3638" s="3"/>
      <c r="B3638" s="3"/>
      <c r="C3638" s="3"/>
      <c r="D3638" s="3"/>
      <c r="E3638" s="4"/>
      <c r="F3638" s="3"/>
      <c r="G3638" s="3"/>
      <c r="H3638" s="3"/>
      <c r="I3638" s="3"/>
      <c r="J3638" s="3"/>
      <c r="K3638" s="3"/>
      <c r="L3638" s="5"/>
      <c r="M3638" s="4"/>
      <c r="N3638" s="5"/>
      <c r="O3638" s="5"/>
      <c r="P3638" s="4"/>
      <c r="Q3638" s="6"/>
      <c r="R3638" s="7"/>
      <c r="S3638" s="6"/>
      <c r="T3638" s="5"/>
      <c r="U3638" s="5"/>
      <c r="V3638" s="5"/>
      <c r="W3638" s="4"/>
    </row>
    <row r="3639" spans="1:23" x14ac:dyDescent="0.25">
      <c r="A3639" s="3"/>
      <c r="B3639" s="3"/>
      <c r="C3639" s="3"/>
      <c r="D3639" s="3"/>
      <c r="E3639" s="4"/>
      <c r="F3639" s="3"/>
      <c r="G3639" s="3"/>
      <c r="H3639" s="3"/>
      <c r="I3639" s="3"/>
      <c r="J3639" s="3"/>
      <c r="K3639" s="3"/>
      <c r="L3639" s="5"/>
      <c r="M3639" s="4"/>
      <c r="N3639" s="5"/>
      <c r="O3639" s="5"/>
      <c r="P3639" s="4"/>
      <c r="Q3639" s="6"/>
      <c r="R3639" s="7"/>
      <c r="S3639" s="6"/>
      <c r="T3639" s="5"/>
      <c r="U3639" s="5"/>
      <c r="V3639" s="5"/>
      <c r="W3639" s="4"/>
    </row>
    <row r="3640" spans="1:23" x14ac:dyDescent="0.25">
      <c r="A3640" s="3"/>
      <c r="B3640" s="3"/>
      <c r="C3640" s="3"/>
      <c r="D3640" s="3"/>
      <c r="E3640" s="4"/>
      <c r="F3640" s="3"/>
      <c r="G3640" s="3"/>
      <c r="H3640" s="3"/>
      <c r="I3640" s="3"/>
      <c r="J3640" s="3"/>
      <c r="K3640" s="3"/>
      <c r="L3640" s="5"/>
      <c r="M3640" s="4"/>
      <c r="N3640" s="5"/>
      <c r="O3640" s="5"/>
      <c r="P3640" s="4"/>
      <c r="Q3640" s="6"/>
      <c r="R3640" s="7"/>
      <c r="S3640" s="6"/>
      <c r="T3640" s="5"/>
      <c r="U3640" s="5"/>
      <c r="V3640" s="5"/>
      <c r="W3640" s="4"/>
    </row>
    <row r="3641" spans="1:23" x14ac:dyDescent="0.25">
      <c r="A3641" s="3"/>
      <c r="B3641" s="3"/>
      <c r="C3641" s="3"/>
      <c r="D3641" s="3"/>
      <c r="E3641" s="4"/>
      <c r="F3641" s="3"/>
      <c r="G3641" s="3"/>
      <c r="H3641" s="3"/>
      <c r="I3641" s="3"/>
      <c r="J3641" s="3"/>
      <c r="K3641" s="3"/>
      <c r="L3641" s="5"/>
      <c r="M3641" s="4"/>
      <c r="N3641" s="5"/>
      <c r="O3641" s="5"/>
      <c r="P3641" s="4"/>
      <c r="Q3641" s="6"/>
      <c r="R3641" s="7"/>
      <c r="S3641" s="6"/>
      <c r="T3641" s="5"/>
      <c r="U3641" s="5"/>
      <c r="V3641" s="5"/>
      <c r="W3641" s="4"/>
    </row>
    <row r="3642" spans="1:23" x14ac:dyDescent="0.25">
      <c r="A3642" s="3"/>
      <c r="B3642" s="3"/>
      <c r="C3642" s="3"/>
      <c r="D3642" s="3"/>
      <c r="E3642" s="4"/>
      <c r="F3642" s="3"/>
      <c r="G3642" s="3"/>
      <c r="H3642" s="3"/>
      <c r="I3642" s="3"/>
      <c r="J3642" s="3"/>
      <c r="K3642" s="3"/>
      <c r="L3642" s="5"/>
      <c r="M3642" s="4"/>
      <c r="N3642" s="5"/>
      <c r="O3642" s="5"/>
      <c r="P3642" s="4"/>
      <c r="Q3642" s="6"/>
      <c r="R3642" s="7"/>
      <c r="S3642" s="6"/>
      <c r="T3642" s="5"/>
      <c r="U3642" s="5"/>
      <c r="V3642" s="5"/>
      <c r="W3642" s="4"/>
    </row>
    <row r="3643" spans="1:23" x14ac:dyDescent="0.25">
      <c r="A3643" s="3"/>
      <c r="B3643" s="3"/>
      <c r="C3643" s="3"/>
      <c r="D3643" s="3"/>
      <c r="E3643" s="4"/>
      <c r="F3643" s="3"/>
      <c r="G3643" s="3"/>
      <c r="H3643" s="3"/>
      <c r="I3643" s="3"/>
      <c r="J3643" s="3"/>
      <c r="K3643" s="3"/>
      <c r="L3643" s="5"/>
      <c r="M3643" s="4"/>
      <c r="N3643" s="5"/>
      <c r="O3643" s="5"/>
      <c r="P3643" s="4"/>
      <c r="Q3643" s="6"/>
      <c r="R3643" s="7"/>
      <c r="S3643" s="6"/>
      <c r="T3643" s="5"/>
      <c r="U3643" s="5"/>
      <c r="V3643" s="5"/>
      <c r="W3643" s="4"/>
    </row>
    <row r="3644" spans="1:23" x14ac:dyDescent="0.25">
      <c r="A3644" s="3"/>
      <c r="B3644" s="3"/>
      <c r="C3644" s="3"/>
      <c r="D3644" s="3"/>
      <c r="E3644" s="4"/>
      <c r="F3644" s="3"/>
      <c r="G3644" s="3"/>
      <c r="H3644" s="3"/>
      <c r="I3644" s="3"/>
      <c r="J3644" s="3"/>
      <c r="K3644" s="3"/>
      <c r="L3644" s="5"/>
      <c r="M3644" s="4"/>
      <c r="N3644" s="5"/>
      <c r="O3644" s="5"/>
      <c r="P3644" s="4"/>
      <c r="Q3644" s="6"/>
      <c r="R3644" s="7"/>
      <c r="S3644" s="6"/>
      <c r="T3644" s="5"/>
      <c r="U3644" s="5"/>
      <c r="V3644" s="5"/>
      <c r="W3644" s="4"/>
    </row>
    <row r="3645" spans="1:23" x14ac:dyDescent="0.25">
      <c r="A3645" s="3"/>
      <c r="B3645" s="3"/>
      <c r="C3645" s="3"/>
      <c r="D3645" s="3"/>
      <c r="E3645" s="4"/>
      <c r="F3645" s="3"/>
      <c r="G3645" s="3"/>
      <c r="H3645" s="3"/>
      <c r="I3645" s="3"/>
      <c r="J3645" s="3"/>
      <c r="K3645" s="3"/>
      <c r="L3645" s="5"/>
      <c r="M3645" s="4"/>
      <c r="N3645" s="5"/>
      <c r="O3645" s="5"/>
      <c r="P3645" s="4"/>
      <c r="Q3645" s="6"/>
      <c r="R3645" s="7"/>
      <c r="S3645" s="6"/>
      <c r="T3645" s="5"/>
      <c r="U3645" s="5"/>
      <c r="V3645" s="5"/>
      <c r="W3645" s="4"/>
    </row>
    <row r="3646" spans="1:23" x14ac:dyDescent="0.25">
      <c r="A3646" s="3"/>
      <c r="B3646" s="3"/>
      <c r="C3646" s="3"/>
      <c r="D3646" s="3"/>
      <c r="E3646" s="4"/>
      <c r="F3646" s="3"/>
      <c r="G3646" s="3"/>
      <c r="H3646" s="3"/>
      <c r="I3646" s="3"/>
      <c r="J3646" s="3"/>
      <c r="K3646" s="3"/>
      <c r="L3646" s="5"/>
      <c r="M3646" s="4"/>
      <c r="N3646" s="5"/>
      <c r="O3646" s="5"/>
      <c r="P3646" s="4"/>
      <c r="Q3646" s="6"/>
      <c r="R3646" s="7"/>
      <c r="S3646" s="6"/>
      <c r="T3646" s="5"/>
      <c r="U3646" s="5"/>
      <c r="V3646" s="5"/>
      <c r="W3646" s="4"/>
    </row>
    <row r="3647" spans="1:23" x14ac:dyDescent="0.25">
      <c r="A3647" s="3"/>
      <c r="B3647" s="3"/>
      <c r="C3647" s="3"/>
      <c r="D3647" s="3"/>
      <c r="E3647" s="4"/>
      <c r="F3647" s="3"/>
      <c r="G3647" s="3"/>
      <c r="H3647" s="3"/>
      <c r="I3647" s="3"/>
      <c r="J3647" s="3"/>
      <c r="K3647" s="3"/>
      <c r="L3647" s="5"/>
      <c r="M3647" s="4"/>
      <c r="N3647" s="5"/>
      <c r="O3647" s="5"/>
      <c r="P3647" s="4"/>
      <c r="Q3647" s="6"/>
      <c r="R3647" s="7"/>
      <c r="S3647" s="6"/>
      <c r="T3647" s="5"/>
      <c r="U3647" s="5"/>
      <c r="V3647" s="5"/>
      <c r="W3647" s="4"/>
    </row>
    <row r="3648" spans="1:23" x14ac:dyDescent="0.25">
      <c r="A3648" s="3"/>
      <c r="B3648" s="3"/>
      <c r="C3648" s="3"/>
      <c r="D3648" s="3"/>
      <c r="E3648" s="4"/>
      <c r="F3648" s="3"/>
      <c r="G3648" s="3"/>
      <c r="H3648" s="3"/>
      <c r="I3648" s="3"/>
      <c r="J3648" s="3"/>
      <c r="K3648" s="3"/>
      <c r="L3648" s="5"/>
      <c r="M3648" s="4"/>
      <c r="N3648" s="5"/>
      <c r="O3648" s="5"/>
      <c r="P3648" s="4"/>
      <c r="Q3648" s="6"/>
      <c r="R3648" s="7"/>
      <c r="S3648" s="6"/>
      <c r="T3648" s="5"/>
      <c r="U3648" s="5"/>
      <c r="V3648" s="5"/>
      <c r="W3648" s="4"/>
    </row>
    <row r="3649" spans="1:23" x14ac:dyDescent="0.25">
      <c r="A3649" s="3"/>
      <c r="B3649" s="3"/>
      <c r="C3649" s="3"/>
      <c r="D3649" s="3"/>
      <c r="E3649" s="4"/>
      <c r="F3649" s="3"/>
      <c r="G3649" s="3"/>
      <c r="H3649" s="3"/>
      <c r="I3649" s="3"/>
      <c r="J3649" s="3"/>
      <c r="K3649" s="3"/>
      <c r="L3649" s="5"/>
      <c r="M3649" s="4"/>
      <c r="N3649" s="5"/>
      <c r="O3649" s="5"/>
      <c r="P3649" s="4"/>
      <c r="Q3649" s="6"/>
      <c r="R3649" s="7"/>
      <c r="S3649" s="6"/>
      <c r="T3649" s="5"/>
      <c r="U3649" s="5"/>
      <c r="V3649" s="5"/>
      <c r="W3649" s="4"/>
    </row>
    <row r="3650" spans="1:23" x14ac:dyDescent="0.25">
      <c r="A3650" s="3"/>
      <c r="B3650" s="3"/>
      <c r="C3650" s="3"/>
      <c r="D3650" s="3"/>
      <c r="E3650" s="4"/>
      <c r="F3650" s="3"/>
      <c r="G3650" s="3"/>
      <c r="H3650" s="3"/>
      <c r="I3650" s="3"/>
      <c r="J3650" s="3"/>
      <c r="K3650" s="3"/>
      <c r="L3650" s="5"/>
      <c r="M3650" s="4"/>
      <c r="N3650" s="5"/>
      <c r="O3650" s="5"/>
      <c r="P3650" s="4"/>
      <c r="Q3650" s="6"/>
      <c r="R3650" s="7"/>
      <c r="S3650" s="6"/>
      <c r="T3650" s="5"/>
      <c r="U3650" s="5"/>
      <c r="V3650" s="5"/>
      <c r="W3650" s="4"/>
    </row>
    <row r="3651" spans="1:23" x14ac:dyDescent="0.25">
      <c r="A3651" s="3"/>
      <c r="B3651" s="3"/>
      <c r="C3651" s="3"/>
      <c r="D3651" s="3"/>
      <c r="E3651" s="4"/>
      <c r="F3651" s="3"/>
      <c r="G3651" s="3"/>
      <c r="H3651" s="3"/>
      <c r="I3651" s="3"/>
      <c r="J3651" s="3"/>
      <c r="K3651" s="3"/>
      <c r="L3651" s="5"/>
      <c r="M3651" s="4"/>
      <c r="N3651" s="5"/>
      <c r="O3651" s="5"/>
      <c r="P3651" s="4"/>
      <c r="Q3651" s="6"/>
      <c r="R3651" s="7"/>
      <c r="S3651" s="6"/>
      <c r="T3651" s="5"/>
      <c r="U3651" s="5"/>
      <c r="V3651" s="5"/>
      <c r="W3651" s="4"/>
    </row>
    <row r="3652" spans="1:23" x14ac:dyDescent="0.25">
      <c r="A3652" s="3"/>
      <c r="B3652" s="3"/>
      <c r="C3652" s="3"/>
      <c r="D3652" s="3"/>
      <c r="E3652" s="4"/>
      <c r="F3652" s="3"/>
      <c r="G3652" s="3"/>
      <c r="H3652" s="3"/>
      <c r="I3652" s="3"/>
      <c r="J3652" s="3"/>
      <c r="K3652" s="3"/>
      <c r="L3652" s="5"/>
      <c r="M3652" s="4"/>
      <c r="N3652" s="5"/>
      <c r="O3652" s="5"/>
      <c r="P3652" s="4"/>
      <c r="Q3652" s="6"/>
      <c r="R3652" s="7"/>
      <c r="S3652" s="6"/>
      <c r="T3652" s="5"/>
      <c r="U3652" s="5"/>
      <c r="V3652" s="5"/>
      <c r="W3652" s="4"/>
    </row>
    <row r="3653" spans="1:23" x14ac:dyDescent="0.25">
      <c r="A3653" s="3"/>
      <c r="B3653" s="3"/>
      <c r="C3653" s="3"/>
      <c r="D3653" s="3"/>
      <c r="E3653" s="4"/>
      <c r="F3653" s="3"/>
      <c r="G3653" s="3"/>
      <c r="H3653" s="3"/>
      <c r="I3653" s="3"/>
      <c r="J3653" s="3"/>
      <c r="K3653" s="3"/>
      <c r="L3653" s="5"/>
      <c r="M3653" s="4"/>
      <c r="N3653" s="5"/>
      <c r="O3653" s="5"/>
      <c r="P3653" s="4"/>
      <c r="Q3653" s="6"/>
      <c r="R3653" s="7"/>
      <c r="S3653" s="6"/>
      <c r="T3653" s="5"/>
      <c r="U3653" s="5"/>
      <c r="V3653" s="5"/>
      <c r="W3653" s="4"/>
    </row>
    <row r="3654" spans="1:23" x14ac:dyDescent="0.25">
      <c r="A3654" s="3"/>
      <c r="B3654" s="3"/>
      <c r="C3654" s="3"/>
      <c r="D3654" s="3"/>
      <c r="E3654" s="4"/>
      <c r="F3654" s="3"/>
      <c r="G3654" s="3"/>
      <c r="H3654" s="3"/>
      <c r="I3654" s="3"/>
      <c r="J3654" s="3"/>
      <c r="K3654" s="3"/>
      <c r="L3654" s="5"/>
      <c r="M3654" s="4"/>
      <c r="N3654" s="5"/>
      <c r="O3654" s="5"/>
      <c r="P3654" s="4"/>
      <c r="Q3654" s="6"/>
      <c r="R3654" s="7"/>
      <c r="S3654" s="6"/>
      <c r="T3654" s="5"/>
      <c r="U3654" s="5"/>
      <c r="V3654" s="5"/>
      <c r="W3654" s="4"/>
    </row>
    <row r="3655" spans="1:23" x14ac:dyDescent="0.25">
      <c r="A3655" s="3"/>
      <c r="B3655" s="3"/>
      <c r="C3655" s="3"/>
      <c r="D3655" s="3"/>
      <c r="E3655" s="4"/>
      <c r="F3655" s="3"/>
      <c r="G3655" s="3"/>
      <c r="H3655" s="3"/>
      <c r="I3655" s="3"/>
      <c r="J3655" s="3"/>
      <c r="K3655" s="3"/>
      <c r="L3655" s="5"/>
      <c r="M3655" s="4"/>
      <c r="N3655" s="5"/>
      <c r="O3655" s="5"/>
      <c r="P3655" s="4"/>
      <c r="Q3655" s="6"/>
      <c r="R3655" s="7"/>
      <c r="S3655" s="6"/>
      <c r="T3655" s="5"/>
      <c r="U3655" s="5"/>
      <c r="V3655" s="5"/>
      <c r="W3655" s="4"/>
    </row>
    <row r="3656" spans="1:23" x14ac:dyDescent="0.25">
      <c r="A3656" s="3"/>
      <c r="B3656" s="3"/>
      <c r="C3656" s="3"/>
      <c r="D3656" s="3"/>
      <c r="E3656" s="4"/>
      <c r="F3656" s="3"/>
      <c r="G3656" s="3"/>
      <c r="H3656" s="3"/>
      <c r="I3656" s="3"/>
      <c r="J3656" s="3"/>
      <c r="K3656" s="3"/>
      <c r="L3656" s="5"/>
      <c r="M3656" s="4"/>
      <c r="N3656" s="5"/>
      <c r="O3656" s="5"/>
      <c r="P3656" s="4"/>
      <c r="Q3656" s="6"/>
      <c r="R3656" s="7"/>
      <c r="S3656" s="6"/>
      <c r="T3656" s="5"/>
      <c r="U3656" s="5"/>
      <c r="V3656" s="5"/>
      <c r="W3656" s="4"/>
    </row>
    <row r="3657" spans="1:23" x14ac:dyDescent="0.25">
      <c r="A3657" s="3"/>
      <c r="B3657" s="3"/>
      <c r="C3657" s="3"/>
      <c r="D3657" s="3"/>
      <c r="E3657" s="4"/>
      <c r="F3657" s="3"/>
      <c r="G3657" s="3"/>
      <c r="H3657" s="3"/>
      <c r="I3657" s="3"/>
      <c r="J3657" s="3"/>
      <c r="K3657" s="3"/>
      <c r="L3657" s="5"/>
      <c r="M3657" s="4"/>
      <c r="N3657" s="5"/>
      <c r="O3657" s="5"/>
      <c r="P3657" s="4"/>
      <c r="Q3657" s="6"/>
      <c r="R3657" s="7"/>
      <c r="S3657" s="6"/>
      <c r="T3657" s="5"/>
      <c r="U3657" s="5"/>
      <c r="V3657" s="5"/>
      <c r="W3657" s="4"/>
    </row>
    <row r="3658" spans="1:23" x14ac:dyDescent="0.25">
      <c r="A3658" s="3"/>
      <c r="B3658" s="3"/>
      <c r="C3658" s="3"/>
      <c r="D3658" s="3"/>
      <c r="E3658" s="4"/>
      <c r="F3658" s="3"/>
      <c r="G3658" s="3"/>
      <c r="H3658" s="3"/>
      <c r="I3658" s="3"/>
      <c r="J3658" s="3"/>
      <c r="K3658" s="3"/>
      <c r="L3658" s="5"/>
      <c r="M3658" s="4"/>
      <c r="N3658" s="5"/>
      <c r="O3658" s="5"/>
      <c r="P3658" s="4"/>
      <c r="Q3658" s="6"/>
      <c r="R3658" s="7"/>
      <c r="S3658" s="6"/>
      <c r="T3658" s="5"/>
      <c r="U3658" s="5"/>
      <c r="V3658" s="5"/>
      <c r="W3658" s="4"/>
    </row>
    <row r="3659" spans="1:23" x14ac:dyDescent="0.25">
      <c r="A3659" s="3"/>
      <c r="B3659" s="3"/>
      <c r="C3659" s="3"/>
      <c r="D3659" s="3"/>
      <c r="E3659" s="4"/>
      <c r="F3659" s="3"/>
      <c r="G3659" s="3"/>
      <c r="H3659" s="3"/>
      <c r="I3659" s="3"/>
      <c r="J3659" s="3"/>
      <c r="K3659" s="3"/>
      <c r="L3659" s="5"/>
      <c r="M3659" s="4"/>
      <c r="N3659" s="5"/>
      <c r="O3659" s="5"/>
      <c r="P3659" s="4"/>
      <c r="Q3659" s="6"/>
      <c r="R3659" s="7"/>
      <c r="S3659" s="6"/>
      <c r="T3659" s="5"/>
      <c r="U3659" s="5"/>
      <c r="V3659" s="5"/>
      <c r="W3659" s="4"/>
    </row>
    <row r="3660" spans="1:23" x14ac:dyDescent="0.25">
      <c r="A3660" s="3"/>
      <c r="B3660" s="3"/>
      <c r="C3660" s="3"/>
      <c r="D3660" s="3"/>
      <c r="E3660" s="4"/>
      <c r="F3660" s="3"/>
      <c r="G3660" s="3"/>
      <c r="H3660" s="3"/>
      <c r="I3660" s="3"/>
      <c r="J3660" s="3"/>
      <c r="K3660" s="3"/>
      <c r="L3660" s="5"/>
      <c r="M3660" s="4"/>
      <c r="N3660" s="5"/>
      <c r="O3660" s="5"/>
      <c r="P3660" s="4"/>
      <c r="Q3660" s="6"/>
      <c r="R3660" s="7"/>
      <c r="S3660" s="6"/>
      <c r="T3660" s="5"/>
      <c r="U3660" s="5"/>
      <c r="V3660" s="5"/>
      <c r="W3660" s="4"/>
    </row>
    <row r="3661" spans="1:23" x14ac:dyDescent="0.25">
      <c r="A3661" s="3"/>
      <c r="B3661" s="3"/>
      <c r="C3661" s="3"/>
      <c r="D3661" s="3"/>
      <c r="E3661" s="4"/>
      <c r="F3661" s="3"/>
      <c r="G3661" s="3"/>
      <c r="H3661" s="3"/>
      <c r="I3661" s="3"/>
      <c r="J3661" s="3"/>
      <c r="K3661" s="3"/>
      <c r="L3661" s="5"/>
      <c r="M3661" s="4"/>
      <c r="N3661" s="5"/>
      <c r="O3661" s="5"/>
      <c r="P3661" s="4"/>
      <c r="Q3661" s="6"/>
      <c r="R3661" s="7"/>
      <c r="S3661" s="6"/>
      <c r="T3661" s="5"/>
      <c r="U3661" s="5"/>
      <c r="V3661" s="5"/>
      <c r="W3661" s="4"/>
    </row>
    <row r="3662" spans="1:23" x14ac:dyDescent="0.25">
      <c r="A3662" s="3"/>
      <c r="B3662" s="3"/>
      <c r="C3662" s="3"/>
      <c r="D3662" s="3"/>
      <c r="E3662" s="4"/>
      <c r="F3662" s="3"/>
      <c r="G3662" s="3"/>
      <c r="H3662" s="3"/>
      <c r="I3662" s="3"/>
      <c r="J3662" s="3"/>
      <c r="K3662" s="3"/>
      <c r="L3662" s="5"/>
      <c r="M3662" s="4"/>
      <c r="N3662" s="5"/>
      <c r="O3662" s="5"/>
      <c r="P3662" s="4"/>
      <c r="Q3662" s="6"/>
      <c r="R3662" s="7"/>
      <c r="S3662" s="6"/>
      <c r="T3662" s="5"/>
      <c r="U3662" s="5"/>
      <c r="V3662" s="5"/>
      <c r="W3662" s="4"/>
    </row>
    <row r="3663" spans="1:23" x14ac:dyDescent="0.25">
      <c r="A3663" s="3"/>
      <c r="B3663" s="3"/>
      <c r="C3663" s="3"/>
      <c r="D3663" s="3"/>
      <c r="E3663" s="4"/>
      <c r="F3663" s="3"/>
      <c r="G3663" s="3"/>
      <c r="H3663" s="3"/>
      <c r="I3663" s="3"/>
      <c r="J3663" s="3"/>
      <c r="K3663" s="3"/>
      <c r="L3663" s="5"/>
      <c r="M3663" s="4"/>
      <c r="N3663" s="5"/>
      <c r="O3663" s="5"/>
      <c r="P3663" s="4"/>
      <c r="Q3663" s="6"/>
      <c r="R3663" s="7"/>
      <c r="S3663" s="6"/>
      <c r="T3663" s="5"/>
      <c r="U3663" s="5"/>
      <c r="V3663" s="5"/>
      <c r="W3663" s="4"/>
    </row>
    <row r="3664" spans="1:23" x14ac:dyDescent="0.25">
      <c r="A3664" s="3"/>
      <c r="B3664" s="3"/>
      <c r="C3664" s="3"/>
      <c r="D3664" s="3"/>
      <c r="E3664" s="4"/>
      <c r="F3664" s="3"/>
      <c r="G3664" s="3"/>
      <c r="H3664" s="3"/>
      <c r="I3664" s="3"/>
      <c r="J3664" s="3"/>
      <c r="K3664" s="3"/>
      <c r="L3664" s="5"/>
      <c r="M3664" s="4"/>
      <c r="N3664" s="5"/>
      <c r="O3664" s="5"/>
      <c r="P3664" s="4"/>
      <c r="Q3664" s="6"/>
      <c r="R3664" s="7"/>
      <c r="S3664" s="6"/>
      <c r="T3664" s="5"/>
      <c r="U3664" s="5"/>
      <c r="V3664" s="5"/>
      <c r="W3664" s="4"/>
    </row>
    <row r="3665" spans="1:23" x14ac:dyDescent="0.25">
      <c r="A3665" s="3"/>
      <c r="B3665" s="3"/>
      <c r="C3665" s="3"/>
      <c r="D3665" s="3"/>
      <c r="E3665" s="4"/>
      <c r="F3665" s="3"/>
      <c r="G3665" s="3"/>
      <c r="H3665" s="3"/>
      <c r="I3665" s="3"/>
      <c r="J3665" s="3"/>
      <c r="K3665" s="3"/>
      <c r="L3665" s="5"/>
      <c r="M3665" s="4"/>
      <c r="N3665" s="5"/>
      <c r="O3665" s="5"/>
      <c r="P3665" s="4"/>
      <c r="Q3665" s="6"/>
      <c r="R3665" s="7"/>
      <c r="S3665" s="6"/>
      <c r="T3665" s="5"/>
      <c r="U3665" s="5"/>
      <c r="V3665" s="5"/>
      <c r="W3665" s="4"/>
    </row>
    <row r="3666" spans="1:23" x14ac:dyDescent="0.25">
      <c r="A3666" s="3"/>
      <c r="B3666" s="3"/>
      <c r="C3666" s="3"/>
      <c r="D3666" s="3"/>
      <c r="E3666" s="4"/>
      <c r="F3666" s="3"/>
      <c r="G3666" s="3"/>
      <c r="H3666" s="3"/>
      <c r="I3666" s="3"/>
      <c r="J3666" s="3"/>
      <c r="K3666" s="3"/>
      <c r="L3666" s="5"/>
      <c r="M3666" s="4"/>
      <c r="N3666" s="5"/>
      <c r="O3666" s="5"/>
      <c r="P3666" s="4"/>
      <c r="Q3666" s="6"/>
      <c r="R3666" s="7"/>
      <c r="S3666" s="6"/>
      <c r="T3666" s="5"/>
      <c r="U3666" s="5"/>
      <c r="V3666" s="5"/>
      <c r="W3666" s="4"/>
    </row>
    <row r="3667" spans="1:23" x14ac:dyDescent="0.25">
      <c r="A3667" s="3"/>
      <c r="B3667" s="3"/>
      <c r="C3667" s="3"/>
      <c r="D3667" s="3"/>
      <c r="E3667" s="4"/>
      <c r="F3667" s="3"/>
      <c r="G3667" s="3"/>
      <c r="H3667" s="3"/>
      <c r="I3667" s="3"/>
      <c r="J3667" s="3"/>
      <c r="K3667" s="3"/>
      <c r="L3667" s="5"/>
      <c r="M3667" s="4"/>
      <c r="N3667" s="5"/>
      <c r="O3667" s="5"/>
      <c r="P3667" s="4"/>
      <c r="Q3667" s="6"/>
      <c r="R3667" s="7"/>
      <c r="S3667" s="6"/>
      <c r="T3667" s="5"/>
      <c r="U3667" s="5"/>
      <c r="V3667" s="5"/>
      <c r="W3667" s="4"/>
    </row>
    <row r="3668" spans="1:23" x14ac:dyDescent="0.25">
      <c r="A3668" s="3"/>
      <c r="B3668" s="3"/>
      <c r="C3668" s="3"/>
      <c r="D3668" s="3"/>
      <c r="E3668" s="4"/>
      <c r="F3668" s="3"/>
      <c r="G3668" s="3"/>
      <c r="H3668" s="3"/>
      <c r="I3668" s="3"/>
      <c r="J3668" s="3"/>
      <c r="K3668" s="3"/>
      <c r="L3668" s="5"/>
      <c r="M3668" s="4"/>
      <c r="N3668" s="5"/>
      <c r="O3668" s="5"/>
      <c r="P3668" s="4"/>
      <c r="Q3668" s="6"/>
      <c r="R3668" s="7"/>
      <c r="S3668" s="6"/>
      <c r="T3668" s="5"/>
      <c r="U3668" s="5"/>
      <c r="V3668" s="5"/>
      <c r="W3668" s="4"/>
    </row>
    <row r="3669" spans="1:23" x14ac:dyDescent="0.25">
      <c r="A3669" s="3"/>
      <c r="B3669" s="3"/>
      <c r="C3669" s="3"/>
      <c r="D3669" s="3"/>
      <c r="E3669" s="4"/>
      <c r="F3669" s="3"/>
      <c r="G3669" s="3"/>
      <c r="H3669" s="3"/>
      <c r="I3669" s="3"/>
      <c r="J3669" s="3"/>
      <c r="K3669" s="3"/>
      <c r="L3669" s="5"/>
      <c r="M3669" s="4"/>
      <c r="N3669" s="5"/>
      <c r="O3669" s="5"/>
      <c r="P3669" s="4"/>
      <c r="Q3669" s="6"/>
      <c r="R3669" s="7"/>
      <c r="S3669" s="6"/>
      <c r="T3669" s="5"/>
      <c r="U3669" s="5"/>
      <c r="V3669" s="5"/>
      <c r="W3669" s="4"/>
    </row>
    <row r="3670" spans="1:23" x14ac:dyDescent="0.25">
      <c r="A3670" s="3"/>
      <c r="B3670" s="3"/>
      <c r="C3670" s="3"/>
      <c r="D3670" s="3"/>
      <c r="E3670" s="4"/>
      <c r="F3670" s="3"/>
      <c r="G3670" s="3"/>
      <c r="H3670" s="3"/>
      <c r="I3670" s="3"/>
      <c r="J3670" s="3"/>
      <c r="K3670" s="3"/>
      <c r="L3670" s="5"/>
      <c r="M3670" s="4"/>
      <c r="N3670" s="5"/>
      <c r="O3670" s="5"/>
      <c r="P3670" s="4"/>
      <c r="Q3670" s="6"/>
      <c r="R3670" s="7"/>
      <c r="S3670" s="6"/>
      <c r="T3670" s="5"/>
      <c r="U3670" s="5"/>
      <c r="V3670" s="5"/>
      <c r="W3670" s="4"/>
    </row>
    <row r="3671" spans="1:23" x14ac:dyDescent="0.25">
      <c r="A3671" s="3"/>
      <c r="B3671" s="3"/>
      <c r="C3671" s="3"/>
      <c r="D3671" s="3"/>
      <c r="E3671" s="4"/>
      <c r="F3671" s="3"/>
      <c r="G3671" s="3"/>
      <c r="H3671" s="3"/>
      <c r="I3671" s="3"/>
      <c r="J3671" s="3"/>
      <c r="K3671" s="3"/>
      <c r="L3671" s="5"/>
      <c r="M3671" s="4"/>
      <c r="N3671" s="5"/>
      <c r="O3671" s="5"/>
      <c r="P3671" s="4"/>
      <c r="Q3671" s="6"/>
      <c r="R3671" s="7"/>
      <c r="S3671" s="6"/>
      <c r="T3671" s="5"/>
      <c r="U3671" s="5"/>
      <c r="V3671" s="5"/>
      <c r="W3671" s="4"/>
    </row>
    <row r="3672" spans="1:23" x14ac:dyDescent="0.25">
      <c r="A3672" s="3"/>
      <c r="B3672" s="3"/>
      <c r="C3672" s="3"/>
      <c r="D3672" s="3"/>
      <c r="E3672" s="4"/>
      <c r="F3672" s="3"/>
      <c r="G3672" s="3"/>
      <c r="H3672" s="3"/>
      <c r="I3672" s="3"/>
      <c r="J3672" s="3"/>
      <c r="K3672" s="3"/>
      <c r="L3672" s="5"/>
      <c r="M3672" s="4"/>
      <c r="N3672" s="5"/>
      <c r="O3672" s="5"/>
      <c r="P3672" s="4"/>
      <c r="Q3672" s="6"/>
      <c r="R3672" s="7"/>
      <c r="S3672" s="6"/>
      <c r="T3672" s="5"/>
      <c r="U3672" s="5"/>
      <c r="V3672" s="5"/>
      <c r="W3672" s="4"/>
    </row>
    <row r="3673" spans="1:23" x14ac:dyDescent="0.25">
      <c r="A3673" s="3"/>
      <c r="B3673" s="3"/>
      <c r="C3673" s="3"/>
      <c r="D3673" s="3"/>
      <c r="E3673" s="4"/>
      <c r="F3673" s="3"/>
      <c r="G3673" s="3"/>
      <c r="H3673" s="3"/>
      <c r="I3673" s="3"/>
      <c r="J3673" s="3"/>
      <c r="K3673" s="3"/>
      <c r="L3673" s="5"/>
      <c r="M3673" s="4"/>
      <c r="N3673" s="5"/>
      <c r="O3673" s="5"/>
      <c r="P3673" s="4"/>
      <c r="Q3673" s="6"/>
      <c r="R3673" s="7"/>
      <c r="S3673" s="6"/>
      <c r="T3673" s="5"/>
      <c r="U3673" s="5"/>
      <c r="V3673" s="5"/>
      <c r="W3673" s="4"/>
    </row>
    <row r="3674" spans="1:23" x14ac:dyDescent="0.25">
      <c r="A3674" s="3"/>
      <c r="B3674" s="3"/>
      <c r="C3674" s="3"/>
      <c r="D3674" s="3"/>
      <c r="E3674" s="4"/>
      <c r="F3674" s="3"/>
      <c r="G3674" s="3"/>
      <c r="H3674" s="3"/>
      <c r="I3674" s="3"/>
      <c r="J3674" s="3"/>
      <c r="K3674" s="3"/>
      <c r="L3674" s="5"/>
      <c r="M3674" s="4"/>
      <c r="N3674" s="5"/>
      <c r="O3674" s="5"/>
      <c r="P3674" s="4"/>
      <c r="Q3674" s="6"/>
      <c r="R3674" s="7"/>
      <c r="S3674" s="6"/>
      <c r="T3674" s="5"/>
      <c r="U3674" s="5"/>
      <c r="V3674" s="5"/>
      <c r="W3674" s="4"/>
    </row>
    <row r="3675" spans="1:23" x14ac:dyDescent="0.25">
      <c r="A3675" s="3"/>
      <c r="B3675" s="3"/>
      <c r="C3675" s="3"/>
      <c r="D3675" s="3"/>
      <c r="E3675" s="4"/>
      <c r="F3675" s="3"/>
      <c r="G3675" s="3"/>
      <c r="H3675" s="3"/>
      <c r="I3675" s="3"/>
      <c r="J3675" s="3"/>
      <c r="K3675" s="3"/>
      <c r="L3675" s="5"/>
      <c r="M3675" s="4"/>
      <c r="N3675" s="5"/>
      <c r="O3675" s="5"/>
      <c r="P3675" s="4"/>
      <c r="Q3675" s="6"/>
      <c r="R3675" s="7"/>
      <c r="S3675" s="6"/>
      <c r="T3675" s="5"/>
      <c r="U3675" s="5"/>
      <c r="V3675" s="5"/>
      <c r="W3675" s="4"/>
    </row>
    <row r="3676" spans="1:23" x14ac:dyDescent="0.25">
      <c r="A3676" s="3"/>
      <c r="B3676" s="3"/>
      <c r="C3676" s="3"/>
      <c r="D3676" s="3"/>
      <c r="E3676" s="4"/>
      <c r="F3676" s="3"/>
      <c r="G3676" s="3"/>
      <c r="H3676" s="3"/>
      <c r="I3676" s="3"/>
      <c r="J3676" s="3"/>
      <c r="K3676" s="3"/>
      <c r="L3676" s="5"/>
      <c r="M3676" s="4"/>
      <c r="N3676" s="5"/>
      <c r="O3676" s="5"/>
      <c r="P3676" s="4"/>
      <c r="Q3676" s="6"/>
      <c r="R3676" s="7"/>
      <c r="S3676" s="6"/>
      <c r="T3676" s="5"/>
      <c r="U3676" s="5"/>
      <c r="V3676" s="5"/>
      <c r="W3676" s="4"/>
    </row>
    <row r="3677" spans="1:23" x14ac:dyDescent="0.25">
      <c r="A3677" s="3"/>
      <c r="B3677" s="3"/>
      <c r="C3677" s="3"/>
      <c r="D3677" s="3"/>
      <c r="E3677" s="4"/>
      <c r="F3677" s="3"/>
      <c r="G3677" s="3"/>
      <c r="H3677" s="3"/>
      <c r="I3677" s="3"/>
      <c r="J3677" s="3"/>
      <c r="K3677" s="3"/>
      <c r="L3677" s="5"/>
      <c r="M3677" s="4"/>
      <c r="N3677" s="5"/>
      <c r="O3677" s="5"/>
      <c r="P3677" s="4"/>
      <c r="Q3677" s="6"/>
      <c r="R3677" s="7"/>
      <c r="S3677" s="6"/>
      <c r="T3677" s="5"/>
      <c r="U3677" s="5"/>
      <c r="V3677" s="5"/>
      <c r="W3677" s="4"/>
    </row>
    <row r="3678" spans="1:23" x14ac:dyDescent="0.25">
      <c r="A3678" s="3"/>
      <c r="B3678" s="3"/>
      <c r="C3678" s="3"/>
      <c r="D3678" s="3"/>
      <c r="E3678" s="4"/>
      <c r="F3678" s="3"/>
      <c r="G3678" s="3"/>
      <c r="H3678" s="3"/>
      <c r="I3678" s="3"/>
      <c r="J3678" s="3"/>
      <c r="K3678" s="3"/>
      <c r="L3678" s="5"/>
      <c r="M3678" s="4"/>
      <c r="N3678" s="5"/>
      <c r="O3678" s="5"/>
      <c r="P3678" s="4"/>
      <c r="Q3678" s="6"/>
      <c r="R3678" s="7"/>
      <c r="S3678" s="6"/>
      <c r="T3678" s="5"/>
      <c r="U3678" s="5"/>
      <c r="V3678" s="5"/>
      <c r="W3678" s="4"/>
    </row>
    <row r="3679" spans="1:23" x14ac:dyDescent="0.25">
      <c r="A3679" s="3"/>
      <c r="B3679" s="3"/>
      <c r="C3679" s="3"/>
      <c r="D3679" s="3"/>
      <c r="E3679" s="4"/>
      <c r="F3679" s="3"/>
      <c r="G3679" s="3"/>
      <c r="H3679" s="3"/>
      <c r="I3679" s="3"/>
      <c r="J3679" s="3"/>
      <c r="K3679" s="3"/>
      <c r="L3679" s="5"/>
      <c r="M3679" s="4"/>
      <c r="N3679" s="5"/>
      <c r="O3679" s="5"/>
      <c r="P3679" s="4"/>
      <c r="Q3679" s="6"/>
      <c r="R3679" s="7"/>
      <c r="S3679" s="6"/>
      <c r="T3679" s="5"/>
      <c r="U3679" s="5"/>
      <c r="V3679" s="5"/>
      <c r="W3679" s="4"/>
    </row>
    <row r="3680" spans="1:23" x14ac:dyDescent="0.25">
      <c r="A3680" s="3"/>
      <c r="B3680" s="3"/>
      <c r="C3680" s="3"/>
      <c r="D3680" s="3"/>
      <c r="E3680" s="4"/>
      <c r="F3680" s="3"/>
      <c r="G3680" s="3"/>
      <c r="H3680" s="3"/>
      <c r="I3680" s="3"/>
      <c r="J3680" s="3"/>
      <c r="K3680" s="3"/>
      <c r="L3680" s="5"/>
      <c r="M3680" s="4"/>
      <c r="N3680" s="5"/>
      <c r="O3680" s="5"/>
      <c r="P3680" s="4"/>
      <c r="Q3680" s="6"/>
      <c r="R3680" s="7"/>
      <c r="S3680" s="6"/>
      <c r="T3680" s="5"/>
      <c r="U3680" s="5"/>
      <c r="V3680" s="5"/>
      <c r="W3680" s="4"/>
    </row>
    <row r="3681" spans="1:23" x14ac:dyDescent="0.25">
      <c r="A3681" s="3"/>
      <c r="B3681" s="3"/>
      <c r="C3681" s="3"/>
      <c r="D3681" s="3"/>
      <c r="E3681" s="4"/>
      <c r="F3681" s="3"/>
      <c r="G3681" s="3"/>
      <c r="H3681" s="3"/>
      <c r="I3681" s="3"/>
      <c r="J3681" s="3"/>
      <c r="K3681" s="3"/>
      <c r="L3681" s="5"/>
      <c r="M3681" s="4"/>
      <c r="N3681" s="5"/>
      <c r="O3681" s="5"/>
      <c r="P3681" s="4"/>
      <c r="Q3681" s="6"/>
      <c r="R3681" s="7"/>
      <c r="S3681" s="6"/>
      <c r="T3681" s="5"/>
      <c r="U3681" s="5"/>
      <c r="V3681" s="5"/>
      <c r="W3681" s="4"/>
    </row>
    <row r="3682" spans="1:23" x14ac:dyDescent="0.25">
      <c r="A3682" s="3"/>
      <c r="B3682" s="3"/>
      <c r="C3682" s="3"/>
      <c r="D3682" s="3"/>
      <c r="E3682" s="4"/>
      <c r="F3682" s="3"/>
      <c r="G3682" s="3"/>
      <c r="H3682" s="3"/>
      <c r="I3682" s="3"/>
      <c r="J3682" s="3"/>
      <c r="K3682" s="3"/>
      <c r="L3682" s="5"/>
      <c r="M3682" s="4"/>
      <c r="N3682" s="5"/>
      <c r="O3682" s="5"/>
      <c r="P3682" s="4"/>
      <c r="Q3682" s="6"/>
      <c r="R3682" s="7"/>
      <c r="S3682" s="6"/>
      <c r="T3682" s="5"/>
      <c r="U3682" s="5"/>
      <c r="V3682" s="5"/>
      <c r="W3682" s="4"/>
    </row>
    <row r="3683" spans="1:23" x14ac:dyDescent="0.25">
      <c r="A3683" s="3"/>
      <c r="B3683" s="3"/>
      <c r="C3683" s="3"/>
      <c r="D3683" s="3"/>
      <c r="E3683" s="4"/>
      <c r="F3683" s="3"/>
      <c r="G3683" s="3"/>
      <c r="H3683" s="3"/>
      <c r="I3683" s="3"/>
      <c r="J3683" s="3"/>
      <c r="K3683" s="3"/>
      <c r="L3683" s="5"/>
      <c r="M3683" s="4"/>
      <c r="N3683" s="5"/>
      <c r="O3683" s="5"/>
      <c r="P3683" s="4"/>
      <c r="Q3683" s="6"/>
      <c r="R3683" s="7"/>
      <c r="S3683" s="6"/>
      <c r="T3683" s="5"/>
      <c r="U3683" s="5"/>
      <c r="V3683" s="5"/>
      <c r="W3683" s="4"/>
    </row>
    <row r="3684" spans="1:23" x14ac:dyDescent="0.25">
      <c r="A3684" s="3"/>
      <c r="B3684" s="3"/>
      <c r="C3684" s="3"/>
      <c r="D3684" s="3"/>
      <c r="E3684" s="4"/>
      <c r="F3684" s="3"/>
      <c r="G3684" s="3"/>
      <c r="H3684" s="3"/>
      <c r="I3684" s="3"/>
      <c r="J3684" s="3"/>
      <c r="K3684" s="3"/>
      <c r="L3684" s="5"/>
      <c r="M3684" s="4"/>
      <c r="N3684" s="5"/>
      <c r="O3684" s="5"/>
      <c r="P3684" s="4"/>
      <c r="Q3684" s="6"/>
      <c r="R3684" s="7"/>
      <c r="S3684" s="6"/>
      <c r="T3684" s="5"/>
      <c r="U3684" s="5"/>
      <c r="V3684" s="5"/>
      <c r="W3684" s="4"/>
    </row>
    <row r="3685" spans="1:23" x14ac:dyDescent="0.25">
      <c r="A3685" s="3"/>
      <c r="B3685" s="3"/>
      <c r="C3685" s="3"/>
      <c r="D3685" s="3"/>
      <c r="E3685" s="4"/>
      <c r="F3685" s="3"/>
      <c r="G3685" s="3"/>
      <c r="H3685" s="3"/>
      <c r="I3685" s="3"/>
      <c r="J3685" s="3"/>
      <c r="K3685" s="3"/>
      <c r="L3685" s="5"/>
      <c r="M3685" s="4"/>
      <c r="N3685" s="5"/>
      <c r="O3685" s="5"/>
      <c r="P3685" s="4"/>
      <c r="Q3685" s="6"/>
      <c r="R3685" s="7"/>
      <c r="S3685" s="6"/>
      <c r="T3685" s="5"/>
      <c r="U3685" s="5"/>
      <c r="V3685" s="5"/>
      <c r="W3685" s="4"/>
    </row>
    <row r="3686" spans="1:23" x14ac:dyDescent="0.25">
      <c r="A3686" s="3"/>
      <c r="B3686" s="3"/>
      <c r="C3686" s="3"/>
      <c r="D3686" s="3"/>
      <c r="E3686" s="4"/>
      <c r="F3686" s="3"/>
      <c r="G3686" s="3"/>
      <c r="H3686" s="3"/>
      <c r="I3686" s="3"/>
      <c r="J3686" s="3"/>
      <c r="K3686" s="3"/>
      <c r="L3686" s="5"/>
      <c r="M3686" s="4"/>
      <c r="N3686" s="5"/>
      <c r="O3686" s="5"/>
      <c r="P3686" s="4"/>
      <c r="Q3686" s="6"/>
      <c r="R3686" s="7"/>
      <c r="S3686" s="6"/>
      <c r="T3686" s="5"/>
      <c r="U3686" s="5"/>
      <c r="V3686" s="5"/>
      <c r="W3686" s="4"/>
    </row>
    <row r="3687" spans="1:23" x14ac:dyDescent="0.25">
      <c r="A3687" s="3"/>
      <c r="B3687" s="3"/>
      <c r="C3687" s="3"/>
      <c r="D3687" s="3"/>
      <c r="E3687" s="4"/>
      <c r="F3687" s="3"/>
      <c r="G3687" s="3"/>
      <c r="H3687" s="3"/>
      <c r="I3687" s="3"/>
      <c r="J3687" s="3"/>
      <c r="K3687" s="3"/>
      <c r="L3687" s="5"/>
      <c r="M3687" s="4"/>
      <c r="N3687" s="5"/>
      <c r="O3687" s="5"/>
      <c r="P3687" s="4"/>
      <c r="Q3687" s="6"/>
      <c r="R3687" s="7"/>
      <c r="S3687" s="6"/>
      <c r="T3687" s="5"/>
      <c r="U3687" s="5"/>
      <c r="V3687" s="5"/>
      <c r="W3687" s="4"/>
    </row>
    <row r="3688" spans="1:23" x14ac:dyDescent="0.25">
      <c r="A3688" s="3"/>
      <c r="B3688" s="3"/>
      <c r="C3688" s="3"/>
      <c r="D3688" s="3"/>
      <c r="E3688" s="4"/>
      <c r="F3688" s="3"/>
      <c r="G3688" s="3"/>
      <c r="H3688" s="3"/>
      <c r="I3688" s="3"/>
      <c r="J3688" s="3"/>
      <c r="K3688" s="3"/>
      <c r="L3688" s="5"/>
      <c r="M3688" s="4"/>
      <c r="N3688" s="5"/>
      <c r="O3688" s="5"/>
      <c r="P3688" s="4"/>
      <c r="Q3688" s="6"/>
      <c r="R3688" s="7"/>
      <c r="S3688" s="6"/>
      <c r="T3688" s="5"/>
      <c r="U3688" s="5"/>
      <c r="V3688" s="5"/>
      <c r="W3688" s="4"/>
    </row>
    <row r="3689" spans="1:23" x14ac:dyDescent="0.25">
      <c r="A3689" s="3"/>
      <c r="B3689" s="3"/>
      <c r="C3689" s="3"/>
      <c r="D3689" s="3"/>
      <c r="E3689" s="4"/>
      <c r="F3689" s="3"/>
      <c r="G3689" s="3"/>
      <c r="H3689" s="3"/>
      <c r="I3689" s="3"/>
      <c r="J3689" s="3"/>
      <c r="K3689" s="3"/>
      <c r="L3689" s="5"/>
      <c r="M3689" s="4"/>
      <c r="N3689" s="5"/>
      <c r="O3689" s="5"/>
      <c r="P3689" s="4"/>
      <c r="Q3689" s="6"/>
      <c r="R3689" s="7"/>
      <c r="S3689" s="6"/>
      <c r="T3689" s="5"/>
      <c r="U3689" s="5"/>
      <c r="V3689" s="5"/>
      <c r="W3689" s="4"/>
    </row>
    <row r="3690" spans="1:23" x14ac:dyDescent="0.25">
      <c r="A3690" s="3"/>
      <c r="B3690" s="3"/>
      <c r="C3690" s="3"/>
      <c r="D3690" s="3"/>
      <c r="E3690" s="4"/>
      <c r="F3690" s="3"/>
      <c r="G3690" s="3"/>
      <c r="H3690" s="3"/>
      <c r="I3690" s="3"/>
      <c r="J3690" s="3"/>
      <c r="K3690" s="3"/>
      <c r="L3690" s="5"/>
      <c r="M3690" s="4"/>
      <c r="N3690" s="5"/>
      <c r="O3690" s="5"/>
      <c r="P3690" s="4"/>
      <c r="Q3690" s="6"/>
      <c r="R3690" s="7"/>
      <c r="S3690" s="6"/>
      <c r="T3690" s="5"/>
      <c r="U3690" s="5"/>
      <c r="V3690" s="5"/>
      <c r="W3690" s="4"/>
    </row>
    <row r="3691" spans="1:23" x14ac:dyDescent="0.25">
      <c r="A3691" s="3"/>
      <c r="B3691" s="3"/>
      <c r="C3691" s="3"/>
      <c r="D3691" s="3"/>
      <c r="E3691" s="4"/>
      <c r="F3691" s="3"/>
      <c r="G3691" s="3"/>
      <c r="H3691" s="3"/>
      <c r="I3691" s="3"/>
      <c r="J3691" s="3"/>
      <c r="K3691" s="3"/>
      <c r="L3691" s="5"/>
      <c r="M3691" s="4"/>
      <c r="N3691" s="5"/>
      <c r="O3691" s="5"/>
      <c r="P3691" s="4"/>
      <c r="Q3691" s="6"/>
      <c r="R3691" s="7"/>
      <c r="S3691" s="6"/>
      <c r="T3691" s="5"/>
      <c r="U3691" s="5"/>
      <c r="V3691" s="5"/>
      <c r="W3691" s="4"/>
    </row>
    <row r="3692" spans="1:23" x14ac:dyDescent="0.25">
      <c r="A3692" s="3"/>
      <c r="B3692" s="3"/>
      <c r="C3692" s="3"/>
      <c r="D3692" s="3"/>
      <c r="E3692" s="4"/>
      <c r="F3692" s="3"/>
      <c r="G3692" s="3"/>
      <c r="H3692" s="3"/>
      <c r="I3692" s="3"/>
      <c r="J3692" s="3"/>
      <c r="K3692" s="3"/>
      <c r="L3692" s="5"/>
      <c r="M3692" s="4"/>
      <c r="N3692" s="5"/>
      <c r="O3692" s="5"/>
      <c r="P3692" s="4"/>
      <c r="Q3692" s="6"/>
      <c r="R3692" s="7"/>
      <c r="S3692" s="6"/>
      <c r="T3692" s="5"/>
      <c r="U3692" s="5"/>
      <c r="V3692" s="5"/>
      <c r="W3692" s="4"/>
    </row>
    <row r="3693" spans="1:23" x14ac:dyDescent="0.25">
      <c r="A3693" s="3"/>
      <c r="B3693" s="3"/>
      <c r="C3693" s="3"/>
      <c r="D3693" s="3"/>
      <c r="E3693" s="4"/>
      <c r="F3693" s="3"/>
      <c r="G3693" s="3"/>
      <c r="H3693" s="3"/>
      <c r="I3693" s="3"/>
      <c r="J3693" s="3"/>
      <c r="K3693" s="3"/>
      <c r="L3693" s="5"/>
      <c r="M3693" s="4"/>
      <c r="N3693" s="5"/>
      <c r="O3693" s="5"/>
      <c r="P3693" s="4"/>
      <c r="Q3693" s="6"/>
      <c r="R3693" s="7"/>
      <c r="S3693" s="6"/>
      <c r="T3693" s="5"/>
      <c r="U3693" s="5"/>
      <c r="V3693" s="5"/>
      <c r="W3693" s="4"/>
    </row>
    <row r="3694" spans="1:23" x14ac:dyDescent="0.25">
      <c r="A3694" s="3"/>
      <c r="B3694" s="3"/>
      <c r="C3694" s="3"/>
      <c r="D3694" s="3"/>
      <c r="E3694" s="4"/>
      <c r="F3694" s="3"/>
      <c r="G3694" s="3"/>
      <c r="H3694" s="3"/>
      <c r="I3694" s="3"/>
      <c r="J3694" s="3"/>
      <c r="K3694" s="3"/>
      <c r="L3694" s="5"/>
      <c r="M3694" s="4"/>
      <c r="N3694" s="5"/>
      <c r="O3694" s="5"/>
      <c r="P3694" s="4"/>
      <c r="Q3694" s="6"/>
      <c r="R3694" s="7"/>
      <c r="S3694" s="6"/>
      <c r="T3694" s="5"/>
      <c r="U3694" s="5"/>
      <c r="V3694" s="5"/>
      <c r="W3694" s="4"/>
    </row>
    <row r="3695" spans="1:23" x14ac:dyDescent="0.25">
      <c r="A3695" s="3"/>
      <c r="B3695" s="3"/>
      <c r="C3695" s="3"/>
      <c r="D3695" s="3"/>
      <c r="E3695" s="4"/>
      <c r="F3695" s="3"/>
      <c r="G3695" s="3"/>
      <c r="H3695" s="3"/>
      <c r="I3695" s="3"/>
      <c r="J3695" s="3"/>
      <c r="K3695" s="3"/>
      <c r="L3695" s="5"/>
      <c r="M3695" s="4"/>
      <c r="N3695" s="5"/>
      <c r="O3695" s="5"/>
      <c r="P3695" s="4"/>
      <c r="Q3695" s="6"/>
      <c r="R3695" s="7"/>
      <c r="S3695" s="6"/>
      <c r="T3695" s="5"/>
      <c r="U3695" s="5"/>
      <c r="V3695" s="5"/>
      <c r="W3695" s="4"/>
    </row>
    <row r="3696" spans="1:23" x14ac:dyDescent="0.25">
      <c r="A3696" s="3"/>
      <c r="B3696" s="3"/>
      <c r="C3696" s="3"/>
      <c r="D3696" s="3"/>
      <c r="E3696" s="4"/>
      <c r="F3696" s="3"/>
      <c r="G3696" s="3"/>
      <c r="H3696" s="3"/>
      <c r="I3696" s="3"/>
      <c r="J3696" s="3"/>
      <c r="K3696" s="3"/>
      <c r="L3696" s="5"/>
      <c r="M3696" s="4"/>
      <c r="N3696" s="5"/>
      <c r="O3696" s="5"/>
      <c r="P3696" s="4"/>
      <c r="Q3696" s="6"/>
      <c r="R3696" s="7"/>
      <c r="S3696" s="6"/>
      <c r="T3696" s="5"/>
      <c r="U3696" s="5"/>
      <c r="V3696" s="5"/>
      <c r="W3696" s="4"/>
    </row>
    <row r="3697" spans="1:23" x14ac:dyDescent="0.25">
      <c r="A3697" s="3"/>
      <c r="B3697" s="3"/>
      <c r="C3697" s="3"/>
      <c r="D3697" s="3"/>
      <c r="E3697" s="4"/>
      <c r="F3697" s="3"/>
      <c r="G3697" s="3"/>
      <c r="H3697" s="3"/>
      <c r="I3697" s="3"/>
      <c r="J3697" s="3"/>
      <c r="K3697" s="3"/>
      <c r="L3697" s="5"/>
      <c r="M3697" s="4"/>
      <c r="N3697" s="5"/>
      <c r="O3697" s="5"/>
      <c r="P3697" s="4"/>
      <c r="Q3697" s="6"/>
      <c r="R3697" s="7"/>
      <c r="S3697" s="6"/>
      <c r="T3697" s="5"/>
      <c r="U3697" s="5"/>
      <c r="V3697" s="5"/>
      <c r="W3697" s="4"/>
    </row>
    <row r="3698" spans="1:23" x14ac:dyDescent="0.25">
      <c r="A3698" s="3"/>
      <c r="B3698" s="3"/>
      <c r="C3698" s="3"/>
      <c r="D3698" s="3"/>
      <c r="E3698" s="4"/>
      <c r="F3698" s="3"/>
      <c r="G3698" s="3"/>
      <c r="H3698" s="3"/>
      <c r="I3698" s="3"/>
      <c r="J3698" s="3"/>
      <c r="K3698" s="3"/>
      <c r="L3698" s="5"/>
      <c r="M3698" s="4"/>
      <c r="N3698" s="5"/>
      <c r="O3698" s="5"/>
      <c r="P3698" s="4"/>
      <c r="Q3698" s="6"/>
      <c r="R3698" s="7"/>
      <c r="S3698" s="6"/>
      <c r="T3698" s="5"/>
      <c r="U3698" s="5"/>
      <c r="V3698" s="5"/>
      <c r="W3698" s="4"/>
    </row>
    <row r="3699" spans="1:23" x14ac:dyDescent="0.25">
      <c r="A3699" s="3"/>
      <c r="B3699" s="3"/>
      <c r="C3699" s="3"/>
      <c r="D3699" s="3"/>
      <c r="E3699" s="4"/>
      <c r="F3699" s="3"/>
      <c r="G3699" s="3"/>
      <c r="H3699" s="3"/>
      <c r="I3699" s="3"/>
      <c r="J3699" s="3"/>
      <c r="K3699" s="3"/>
      <c r="L3699" s="5"/>
      <c r="M3699" s="4"/>
      <c r="N3699" s="5"/>
      <c r="O3699" s="5"/>
      <c r="P3699" s="4"/>
      <c r="Q3699" s="6"/>
      <c r="R3699" s="7"/>
      <c r="S3699" s="6"/>
      <c r="T3699" s="5"/>
      <c r="U3699" s="5"/>
      <c r="V3699" s="5"/>
      <c r="W3699" s="4"/>
    </row>
    <row r="3700" spans="1:23" x14ac:dyDescent="0.25">
      <c r="A3700" s="3"/>
      <c r="B3700" s="3"/>
      <c r="C3700" s="3"/>
      <c r="D3700" s="3"/>
      <c r="E3700" s="4"/>
      <c r="F3700" s="3"/>
      <c r="G3700" s="3"/>
      <c r="H3700" s="3"/>
      <c r="I3700" s="3"/>
      <c r="J3700" s="3"/>
      <c r="K3700" s="3"/>
      <c r="L3700" s="5"/>
      <c r="M3700" s="4"/>
      <c r="N3700" s="5"/>
      <c r="O3700" s="5"/>
      <c r="P3700" s="4"/>
      <c r="Q3700" s="6"/>
      <c r="R3700" s="7"/>
      <c r="S3700" s="6"/>
      <c r="T3700" s="5"/>
      <c r="U3700" s="5"/>
      <c r="V3700" s="5"/>
      <c r="W3700" s="4"/>
    </row>
    <row r="3701" spans="1:23" x14ac:dyDescent="0.25">
      <c r="A3701" s="3"/>
      <c r="B3701" s="3"/>
      <c r="C3701" s="3"/>
      <c r="D3701" s="3"/>
      <c r="E3701" s="4"/>
      <c r="F3701" s="3"/>
      <c r="G3701" s="3"/>
      <c r="H3701" s="3"/>
      <c r="I3701" s="3"/>
      <c r="J3701" s="3"/>
      <c r="K3701" s="3"/>
      <c r="L3701" s="5"/>
      <c r="M3701" s="4"/>
      <c r="N3701" s="5"/>
      <c r="O3701" s="5"/>
      <c r="P3701" s="4"/>
      <c r="Q3701" s="6"/>
      <c r="R3701" s="7"/>
      <c r="S3701" s="6"/>
      <c r="T3701" s="5"/>
      <c r="U3701" s="5"/>
      <c r="V3701" s="5"/>
      <c r="W3701" s="4"/>
    </row>
    <row r="3702" spans="1:23" x14ac:dyDescent="0.25">
      <c r="A3702" s="3"/>
      <c r="B3702" s="3"/>
      <c r="C3702" s="3"/>
      <c r="D3702" s="3"/>
      <c r="E3702" s="4"/>
      <c r="F3702" s="3"/>
      <c r="G3702" s="3"/>
      <c r="H3702" s="3"/>
      <c r="I3702" s="3"/>
      <c r="J3702" s="3"/>
      <c r="K3702" s="3"/>
      <c r="L3702" s="5"/>
      <c r="M3702" s="4"/>
      <c r="N3702" s="5"/>
      <c r="O3702" s="5"/>
      <c r="P3702" s="4"/>
      <c r="Q3702" s="6"/>
      <c r="R3702" s="7"/>
      <c r="S3702" s="6"/>
      <c r="T3702" s="5"/>
      <c r="U3702" s="5"/>
      <c r="V3702" s="5"/>
      <c r="W3702" s="4"/>
    </row>
    <row r="3703" spans="1:23" x14ac:dyDescent="0.25">
      <c r="A3703" s="3"/>
      <c r="B3703" s="3"/>
      <c r="C3703" s="3"/>
      <c r="D3703" s="3"/>
      <c r="E3703" s="4"/>
      <c r="F3703" s="3"/>
      <c r="G3703" s="3"/>
      <c r="H3703" s="3"/>
      <c r="I3703" s="3"/>
      <c r="J3703" s="3"/>
      <c r="K3703" s="3"/>
      <c r="L3703" s="5"/>
      <c r="M3703" s="4"/>
      <c r="N3703" s="5"/>
      <c r="O3703" s="5"/>
      <c r="P3703" s="4"/>
      <c r="Q3703" s="6"/>
      <c r="R3703" s="7"/>
      <c r="S3703" s="6"/>
      <c r="T3703" s="5"/>
      <c r="U3703" s="5"/>
      <c r="V3703" s="5"/>
      <c r="W3703" s="4"/>
    </row>
    <row r="3704" spans="1:23" x14ac:dyDescent="0.25">
      <c r="A3704" s="3"/>
      <c r="B3704" s="3"/>
      <c r="C3704" s="3"/>
      <c r="D3704" s="3"/>
      <c r="E3704" s="4"/>
      <c r="F3704" s="3"/>
      <c r="G3704" s="3"/>
      <c r="H3704" s="3"/>
      <c r="I3704" s="3"/>
      <c r="J3704" s="3"/>
      <c r="K3704" s="3"/>
      <c r="L3704" s="5"/>
      <c r="M3704" s="4"/>
      <c r="N3704" s="5"/>
      <c r="O3704" s="5"/>
      <c r="P3704" s="4"/>
      <c r="Q3704" s="6"/>
      <c r="R3704" s="7"/>
      <c r="S3704" s="6"/>
      <c r="T3704" s="5"/>
      <c r="U3704" s="5"/>
      <c r="V3704" s="5"/>
      <c r="W3704" s="4"/>
    </row>
    <row r="3705" spans="1:23" x14ac:dyDescent="0.25">
      <c r="A3705" s="3"/>
      <c r="B3705" s="3"/>
      <c r="C3705" s="3"/>
      <c r="D3705" s="3"/>
      <c r="E3705" s="4"/>
      <c r="F3705" s="3"/>
      <c r="G3705" s="3"/>
      <c r="H3705" s="3"/>
      <c r="I3705" s="3"/>
      <c r="J3705" s="3"/>
      <c r="K3705" s="3"/>
      <c r="L3705" s="5"/>
      <c r="M3705" s="4"/>
      <c r="N3705" s="5"/>
      <c r="O3705" s="5"/>
      <c r="P3705" s="4"/>
      <c r="Q3705" s="6"/>
      <c r="R3705" s="7"/>
      <c r="S3705" s="6"/>
      <c r="T3705" s="5"/>
      <c r="U3705" s="5"/>
      <c r="V3705" s="5"/>
      <c r="W3705" s="4"/>
    </row>
    <row r="3706" spans="1:23" x14ac:dyDescent="0.25">
      <c r="A3706" s="3"/>
      <c r="B3706" s="3"/>
      <c r="C3706" s="3"/>
      <c r="D3706" s="3"/>
      <c r="E3706" s="4"/>
      <c r="F3706" s="3"/>
      <c r="G3706" s="3"/>
      <c r="H3706" s="3"/>
      <c r="I3706" s="3"/>
      <c r="J3706" s="3"/>
      <c r="K3706" s="3"/>
      <c r="L3706" s="5"/>
      <c r="M3706" s="4"/>
      <c r="N3706" s="5"/>
      <c r="O3706" s="5"/>
      <c r="P3706" s="4"/>
      <c r="Q3706" s="6"/>
      <c r="R3706" s="7"/>
      <c r="S3706" s="6"/>
      <c r="T3706" s="5"/>
      <c r="U3706" s="5"/>
      <c r="V3706" s="5"/>
      <c r="W3706" s="4"/>
    </row>
    <row r="3707" spans="1:23" x14ac:dyDescent="0.25">
      <c r="A3707" s="3"/>
      <c r="B3707" s="3"/>
      <c r="C3707" s="3"/>
      <c r="D3707" s="3"/>
      <c r="E3707" s="4"/>
      <c r="F3707" s="3"/>
      <c r="G3707" s="3"/>
      <c r="H3707" s="3"/>
      <c r="I3707" s="3"/>
      <c r="J3707" s="3"/>
      <c r="K3707" s="3"/>
      <c r="L3707" s="5"/>
      <c r="M3707" s="4"/>
      <c r="N3707" s="5"/>
      <c r="O3707" s="5"/>
      <c r="P3707" s="4"/>
      <c r="Q3707" s="6"/>
      <c r="R3707" s="7"/>
      <c r="S3707" s="6"/>
      <c r="T3707" s="5"/>
      <c r="U3707" s="5"/>
      <c r="V3707" s="5"/>
      <c r="W3707" s="4"/>
    </row>
    <row r="3708" spans="1:23" x14ac:dyDescent="0.25">
      <c r="A3708" s="3"/>
      <c r="B3708" s="3"/>
      <c r="C3708" s="3"/>
      <c r="D3708" s="3"/>
      <c r="E3708" s="4"/>
      <c r="F3708" s="3"/>
      <c r="G3708" s="3"/>
      <c r="H3708" s="3"/>
      <c r="I3708" s="3"/>
      <c r="J3708" s="3"/>
      <c r="K3708" s="3"/>
      <c r="L3708" s="5"/>
      <c r="M3708" s="4"/>
      <c r="N3708" s="5"/>
      <c r="O3708" s="5"/>
      <c r="P3708" s="4"/>
      <c r="Q3708" s="6"/>
      <c r="R3708" s="7"/>
      <c r="S3708" s="6"/>
      <c r="T3708" s="5"/>
      <c r="U3708" s="5"/>
      <c r="V3708" s="5"/>
      <c r="W3708" s="4"/>
    </row>
    <row r="3709" spans="1:23" x14ac:dyDescent="0.25">
      <c r="A3709" s="3"/>
      <c r="B3709" s="3"/>
      <c r="C3709" s="3"/>
      <c r="D3709" s="3"/>
      <c r="E3709" s="4"/>
      <c r="F3709" s="3"/>
      <c r="G3709" s="3"/>
      <c r="H3709" s="3"/>
      <c r="I3709" s="3"/>
      <c r="J3709" s="3"/>
      <c r="K3709" s="3"/>
      <c r="L3709" s="5"/>
      <c r="M3709" s="4"/>
      <c r="N3709" s="5"/>
      <c r="O3709" s="5"/>
      <c r="P3709" s="4"/>
      <c r="Q3709" s="6"/>
      <c r="R3709" s="7"/>
      <c r="S3709" s="6"/>
      <c r="T3709" s="5"/>
      <c r="U3709" s="5"/>
      <c r="V3709" s="5"/>
      <c r="W3709" s="4"/>
    </row>
    <row r="3710" spans="1:23" x14ac:dyDescent="0.25">
      <c r="A3710" s="3"/>
      <c r="B3710" s="3"/>
      <c r="C3710" s="3"/>
      <c r="D3710" s="3"/>
      <c r="E3710" s="4"/>
      <c r="F3710" s="3"/>
      <c r="G3710" s="3"/>
      <c r="H3710" s="3"/>
      <c r="I3710" s="3"/>
      <c r="J3710" s="3"/>
      <c r="K3710" s="3"/>
      <c r="L3710" s="5"/>
      <c r="M3710" s="4"/>
      <c r="N3710" s="5"/>
      <c r="O3710" s="5"/>
      <c r="P3710" s="4"/>
      <c r="Q3710" s="6"/>
      <c r="R3710" s="7"/>
      <c r="S3710" s="6"/>
      <c r="T3710" s="5"/>
      <c r="U3710" s="5"/>
      <c r="V3710" s="5"/>
      <c r="W3710" s="4"/>
    </row>
    <row r="3711" spans="1:23" x14ac:dyDescent="0.25">
      <c r="A3711" s="3"/>
      <c r="B3711" s="3"/>
      <c r="C3711" s="3"/>
      <c r="D3711" s="3"/>
      <c r="E3711" s="4"/>
      <c r="F3711" s="3"/>
      <c r="G3711" s="3"/>
      <c r="H3711" s="3"/>
      <c r="I3711" s="3"/>
      <c r="J3711" s="3"/>
      <c r="K3711" s="3"/>
      <c r="L3711" s="5"/>
      <c r="M3711" s="4"/>
      <c r="N3711" s="5"/>
      <c r="O3711" s="5"/>
      <c r="P3711" s="4"/>
      <c r="Q3711" s="6"/>
      <c r="R3711" s="7"/>
      <c r="S3711" s="6"/>
      <c r="T3711" s="5"/>
      <c r="U3711" s="5"/>
      <c r="V3711" s="5"/>
      <c r="W3711" s="4"/>
    </row>
    <row r="3712" spans="1:23" x14ac:dyDescent="0.25">
      <c r="A3712" s="3"/>
      <c r="B3712" s="3"/>
      <c r="C3712" s="3"/>
      <c r="D3712" s="3"/>
      <c r="E3712" s="4"/>
      <c r="F3712" s="3"/>
      <c r="G3712" s="3"/>
      <c r="H3712" s="3"/>
      <c r="I3712" s="3"/>
      <c r="J3712" s="3"/>
      <c r="K3712" s="3"/>
      <c r="L3712" s="5"/>
      <c r="M3712" s="4"/>
      <c r="N3712" s="5"/>
      <c r="O3712" s="5"/>
      <c r="P3712" s="4"/>
      <c r="Q3712" s="6"/>
      <c r="R3712" s="7"/>
      <c r="S3712" s="6"/>
      <c r="T3712" s="5"/>
      <c r="U3712" s="5"/>
      <c r="V3712" s="5"/>
      <c r="W3712" s="4"/>
    </row>
    <row r="3713" spans="1:23" x14ac:dyDescent="0.25">
      <c r="A3713" s="3"/>
      <c r="B3713" s="3"/>
      <c r="C3713" s="3"/>
      <c r="D3713" s="3"/>
      <c r="E3713" s="4"/>
      <c r="F3713" s="3"/>
      <c r="G3713" s="3"/>
      <c r="H3713" s="3"/>
      <c r="I3713" s="3"/>
      <c r="J3713" s="3"/>
      <c r="K3713" s="3"/>
      <c r="L3713" s="5"/>
      <c r="M3713" s="4"/>
      <c r="N3713" s="5"/>
      <c r="O3713" s="5"/>
      <c r="P3713" s="4"/>
      <c r="Q3713" s="6"/>
      <c r="R3713" s="7"/>
      <c r="S3713" s="6"/>
      <c r="T3713" s="5"/>
      <c r="U3713" s="5"/>
      <c r="V3713" s="5"/>
      <c r="W3713" s="4"/>
    </row>
    <row r="3714" spans="1:23" x14ac:dyDescent="0.25">
      <c r="A3714" s="3"/>
      <c r="B3714" s="3"/>
      <c r="C3714" s="3"/>
      <c r="D3714" s="3"/>
      <c r="E3714" s="4"/>
      <c r="F3714" s="3"/>
      <c r="G3714" s="3"/>
      <c r="H3714" s="3"/>
      <c r="I3714" s="3"/>
      <c r="J3714" s="3"/>
      <c r="K3714" s="3"/>
      <c r="L3714" s="5"/>
      <c r="M3714" s="4"/>
      <c r="N3714" s="5"/>
      <c r="O3714" s="5"/>
      <c r="P3714" s="4"/>
      <c r="Q3714" s="6"/>
      <c r="R3714" s="7"/>
      <c r="S3714" s="6"/>
      <c r="T3714" s="5"/>
      <c r="U3714" s="5"/>
      <c r="V3714" s="5"/>
      <c r="W3714" s="4"/>
    </row>
    <row r="3715" spans="1:23" x14ac:dyDescent="0.25">
      <c r="A3715" s="3"/>
      <c r="B3715" s="3"/>
      <c r="C3715" s="3"/>
      <c r="D3715" s="3"/>
      <c r="E3715" s="4"/>
      <c r="F3715" s="3"/>
      <c r="G3715" s="3"/>
      <c r="H3715" s="3"/>
      <c r="I3715" s="3"/>
      <c r="J3715" s="3"/>
      <c r="K3715" s="3"/>
      <c r="L3715" s="5"/>
      <c r="M3715" s="4"/>
      <c r="N3715" s="5"/>
      <c r="O3715" s="5"/>
      <c r="P3715" s="4"/>
      <c r="Q3715" s="6"/>
      <c r="R3715" s="7"/>
      <c r="S3715" s="6"/>
      <c r="T3715" s="5"/>
      <c r="U3715" s="5"/>
      <c r="V3715" s="5"/>
      <c r="W3715" s="4"/>
    </row>
    <row r="3716" spans="1:23" x14ac:dyDescent="0.25">
      <c r="A3716" s="3"/>
      <c r="B3716" s="3"/>
      <c r="C3716" s="3"/>
      <c r="D3716" s="3"/>
      <c r="E3716" s="4"/>
      <c r="F3716" s="3"/>
      <c r="G3716" s="3"/>
      <c r="H3716" s="3"/>
      <c r="I3716" s="3"/>
      <c r="J3716" s="3"/>
      <c r="K3716" s="3"/>
      <c r="L3716" s="5"/>
      <c r="M3716" s="4"/>
      <c r="N3716" s="5"/>
      <c r="O3716" s="5"/>
      <c r="P3716" s="4"/>
      <c r="Q3716" s="6"/>
      <c r="R3716" s="7"/>
      <c r="S3716" s="6"/>
      <c r="T3716" s="5"/>
      <c r="U3716" s="5"/>
      <c r="V3716" s="5"/>
      <c r="W3716" s="4"/>
    </row>
    <row r="3717" spans="1:23" x14ac:dyDescent="0.25">
      <c r="A3717" s="3"/>
      <c r="B3717" s="3"/>
      <c r="C3717" s="3"/>
      <c r="D3717" s="3"/>
      <c r="E3717" s="4"/>
      <c r="F3717" s="3"/>
      <c r="G3717" s="3"/>
      <c r="H3717" s="3"/>
      <c r="I3717" s="3"/>
      <c r="J3717" s="3"/>
      <c r="K3717" s="3"/>
      <c r="L3717" s="5"/>
      <c r="M3717" s="4"/>
      <c r="N3717" s="5"/>
      <c r="O3717" s="5"/>
      <c r="P3717" s="4"/>
      <c r="Q3717" s="6"/>
      <c r="R3717" s="7"/>
      <c r="S3717" s="6"/>
      <c r="T3717" s="5"/>
      <c r="U3717" s="5"/>
      <c r="V3717" s="5"/>
      <c r="W3717" s="4"/>
    </row>
    <row r="3718" spans="1:23" x14ac:dyDescent="0.25">
      <c r="A3718" s="3"/>
      <c r="B3718" s="3"/>
      <c r="C3718" s="3"/>
      <c r="D3718" s="3"/>
      <c r="E3718" s="4"/>
      <c r="F3718" s="3"/>
      <c r="G3718" s="3"/>
      <c r="H3718" s="3"/>
      <c r="I3718" s="3"/>
      <c r="J3718" s="3"/>
      <c r="K3718" s="3"/>
      <c r="L3718" s="5"/>
      <c r="M3718" s="4"/>
      <c r="N3718" s="5"/>
      <c r="O3718" s="5"/>
      <c r="P3718" s="4"/>
      <c r="Q3718" s="6"/>
      <c r="R3718" s="7"/>
      <c r="S3718" s="6"/>
      <c r="T3718" s="5"/>
      <c r="U3718" s="5"/>
      <c r="V3718" s="5"/>
      <c r="W3718" s="4"/>
    </row>
    <row r="3719" spans="1:23" x14ac:dyDescent="0.25">
      <c r="A3719" s="3"/>
      <c r="B3719" s="3"/>
      <c r="C3719" s="3"/>
      <c r="D3719" s="3"/>
      <c r="E3719" s="4"/>
      <c r="F3719" s="3"/>
      <c r="G3719" s="3"/>
      <c r="H3719" s="3"/>
      <c r="I3719" s="3"/>
      <c r="J3719" s="3"/>
      <c r="K3719" s="3"/>
      <c r="L3719" s="5"/>
      <c r="M3719" s="4"/>
      <c r="N3719" s="5"/>
      <c r="O3719" s="5"/>
      <c r="P3719" s="4"/>
      <c r="Q3719" s="6"/>
      <c r="R3719" s="7"/>
      <c r="S3719" s="6"/>
      <c r="T3719" s="5"/>
      <c r="U3719" s="5"/>
      <c r="V3719" s="5"/>
      <c r="W3719" s="4"/>
    </row>
    <row r="3720" spans="1:23" x14ac:dyDescent="0.25">
      <c r="A3720" s="3"/>
      <c r="B3720" s="3"/>
      <c r="C3720" s="3"/>
      <c r="D3720" s="3"/>
      <c r="E3720" s="4"/>
      <c r="F3720" s="3"/>
      <c r="G3720" s="3"/>
      <c r="H3720" s="3"/>
      <c r="I3720" s="3"/>
      <c r="J3720" s="3"/>
      <c r="K3720" s="3"/>
      <c r="L3720" s="5"/>
      <c r="M3720" s="4"/>
      <c r="N3720" s="5"/>
      <c r="O3720" s="5"/>
      <c r="P3720" s="4"/>
      <c r="Q3720" s="6"/>
      <c r="R3720" s="7"/>
      <c r="S3720" s="6"/>
      <c r="T3720" s="5"/>
      <c r="U3720" s="5"/>
      <c r="V3720" s="5"/>
      <c r="W3720" s="4"/>
    </row>
    <row r="3721" spans="1:23" x14ac:dyDescent="0.25">
      <c r="A3721" s="3"/>
      <c r="B3721" s="3"/>
      <c r="C3721" s="3"/>
      <c r="D3721" s="3"/>
      <c r="E3721" s="4"/>
      <c r="F3721" s="3"/>
      <c r="G3721" s="3"/>
      <c r="H3721" s="3"/>
      <c r="I3721" s="3"/>
      <c r="J3721" s="3"/>
      <c r="K3721" s="3"/>
      <c r="L3721" s="5"/>
      <c r="M3721" s="4"/>
      <c r="N3721" s="5"/>
      <c r="O3721" s="5"/>
      <c r="P3721" s="4"/>
      <c r="Q3721" s="6"/>
      <c r="R3721" s="7"/>
      <c r="S3721" s="6"/>
      <c r="T3721" s="5"/>
      <c r="U3721" s="5"/>
      <c r="V3721" s="5"/>
      <c r="W3721" s="4"/>
    </row>
    <row r="3722" spans="1:23" x14ac:dyDescent="0.25">
      <c r="A3722" s="3"/>
      <c r="B3722" s="3"/>
      <c r="C3722" s="3"/>
      <c r="D3722" s="3"/>
      <c r="E3722" s="4"/>
      <c r="F3722" s="3"/>
      <c r="G3722" s="3"/>
      <c r="H3722" s="3"/>
      <c r="I3722" s="3"/>
      <c r="J3722" s="3"/>
      <c r="K3722" s="3"/>
      <c r="L3722" s="5"/>
      <c r="M3722" s="4"/>
      <c r="N3722" s="5"/>
      <c r="O3722" s="5"/>
      <c r="P3722" s="4"/>
      <c r="Q3722" s="6"/>
      <c r="R3722" s="7"/>
      <c r="S3722" s="6"/>
      <c r="T3722" s="5"/>
      <c r="U3722" s="5"/>
      <c r="V3722" s="5"/>
      <c r="W3722" s="4"/>
    </row>
    <row r="3723" spans="1:23" x14ac:dyDescent="0.25">
      <c r="A3723" s="3"/>
      <c r="B3723" s="3"/>
      <c r="C3723" s="3"/>
      <c r="D3723" s="3"/>
      <c r="E3723" s="4"/>
      <c r="F3723" s="3"/>
      <c r="G3723" s="3"/>
      <c r="H3723" s="3"/>
      <c r="I3723" s="3"/>
      <c r="J3723" s="3"/>
      <c r="K3723" s="3"/>
      <c r="L3723" s="5"/>
      <c r="M3723" s="4"/>
      <c r="N3723" s="5"/>
      <c r="O3723" s="5"/>
      <c r="P3723" s="4"/>
      <c r="Q3723" s="6"/>
      <c r="R3723" s="7"/>
      <c r="S3723" s="6"/>
      <c r="T3723" s="5"/>
      <c r="U3723" s="5"/>
      <c r="V3723" s="5"/>
      <c r="W3723" s="4"/>
    </row>
    <row r="3724" spans="1:23" x14ac:dyDescent="0.25">
      <c r="A3724" s="3"/>
      <c r="B3724" s="3"/>
      <c r="C3724" s="3"/>
      <c r="D3724" s="3"/>
      <c r="E3724" s="4"/>
      <c r="F3724" s="3"/>
      <c r="G3724" s="3"/>
      <c r="H3724" s="3"/>
      <c r="I3724" s="3"/>
      <c r="J3724" s="3"/>
      <c r="K3724" s="3"/>
      <c r="L3724" s="5"/>
      <c r="M3724" s="4"/>
      <c r="N3724" s="5"/>
      <c r="O3724" s="5"/>
      <c r="P3724" s="4"/>
      <c r="Q3724" s="6"/>
      <c r="R3724" s="7"/>
      <c r="S3724" s="6"/>
      <c r="T3724" s="5"/>
      <c r="U3724" s="5"/>
      <c r="V3724" s="5"/>
      <c r="W3724" s="4"/>
    </row>
    <row r="3725" spans="1:23" x14ac:dyDescent="0.25">
      <c r="A3725" s="3"/>
      <c r="B3725" s="3"/>
      <c r="C3725" s="3"/>
      <c r="D3725" s="3"/>
      <c r="E3725" s="4"/>
      <c r="F3725" s="3"/>
      <c r="G3725" s="3"/>
      <c r="H3725" s="3"/>
      <c r="I3725" s="3"/>
      <c r="J3725" s="3"/>
      <c r="K3725" s="3"/>
      <c r="L3725" s="5"/>
      <c r="M3725" s="4"/>
      <c r="N3725" s="5"/>
      <c r="O3725" s="5"/>
      <c r="P3725" s="4"/>
      <c r="Q3725" s="6"/>
      <c r="R3725" s="7"/>
      <c r="S3725" s="6"/>
      <c r="T3725" s="5"/>
      <c r="U3725" s="5"/>
      <c r="V3725" s="5"/>
      <c r="W3725" s="4"/>
    </row>
    <row r="3726" spans="1:23" x14ac:dyDescent="0.25">
      <c r="A3726" s="3"/>
      <c r="B3726" s="3"/>
      <c r="C3726" s="3"/>
      <c r="D3726" s="3"/>
      <c r="E3726" s="4"/>
      <c r="F3726" s="3"/>
      <c r="G3726" s="3"/>
      <c r="H3726" s="3"/>
      <c r="I3726" s="3"/>
      <c r="J3726" s="3"/>
      <c r="K3726" s="3"/>
      <c r="L3726" s="5"/>
      <c r="M3726" s="4"/>
      <c r="N3726" s="5"/>
      <c r="O3726" s="5"/>
      <c r="P3726" s="4"/>
      <c r="Q3726" s="6"/>
      <c r="R3726" s="7"/>
      <c r="S3726" s="6"/>
      <c r="T3726" s="5"/>
      <c r="U3726" s="5"/>
      <c r="V3726" s="5"/>
      <c r="W3726" s="4"/>
    </row>
    <row r="3727" spans="1:23" x14ac:dyDescent="0.25">
      <c r="A3727" s="3"/>
      <c r="B3727" s="3"/>
      <c r="C3727" s="3"/>
      <c r="D3727" s="3"/>
      <c r="E3727" s="4"/>
      <c r="F3727" s="3"/>
      <c r="G3727" s="3"/>
      <c r="H3727" s="3"/>
      <c r="I3727" s="3"/>
      <c r="J3727" s="3"/>
      <c r="K3727" s="3"/>
      <c r="L3727" s="5"/>
      <c r="M3727" s="4"/>
      <c r="N3727" s="5"/>
      <c r="O3727" s="5"/>
      <c r="P3727" s="4"/>
      <c r="Q3727" s="6"/>
      <c r="R3727" s="7"/>
      <c r="S3727" s="6"/>
      <c r="T3727" s="5"/>
      <c r="U3727" s="5"/>
      <c r="V3727" s="5"/>
      <c r="W3727" s="4"/>
    </row>
    <row r="3728" spans="1:23" x14ac:dyDescent="0.25">
      <c r="A3728" s="3"/>
      <c r="B3728" s="3"/>
      <c r="C3728" s="3"/>
      <c r="D3728" s="3"/>
      <c r="E3728" s="4"/>
      <c r="F3728" s="3"/>
      <c r="G3728" s="3"/>
      <c r="H3728" s="3"/>
      <c r="I3728" s="3"/>
      <c r="J3728" s="3"/>
      <c r="K3728" s="3"/>
      <c r="L3728" s="5"/>
      <c r="M3728" s="4"/>
      <c r="N3728" s="5"/>
      <c r="O3728" s="5"/>
      <c r="P3728" s="4"/>
      <c r="Q3728" s="6"/>
      <c r="R3728" s="7"/>
      <c r="S3728" s="6"/>
      <c r="T3728" s="5"/>
      <c r="U3728" s="5"/>
      <c r="V3728" s="5"/>
      <c r="W3728" s="4"/>
    </row>
    <row r="3729" spans="1:23" x14ac:dyDescent="0.25">
      <c r="A3729" s="3"/>
      <c r="B3729" s="3"/>
      <c r="C3729" s="3"/>
      <c r="D3729" s="3"/>
      <c r="E3729" s="4"/>
      <c r="F3729" s="3"/>
      <c r="G3729" s="3"/>
      <c r="H3729" s="3"/>
      <c r="I3729" s="3"/>
      <c r="J3729" s="3"/>
      <c r="K3729" s="3"/>
      <c r="L3729" s="5"/>
      <c r="M3729" s="4"/>
      <c r="N3729" s="5"/>
      <c r="O3729" s="5"/>
      <c r="P3729" s="4"/>
      <c r="Q3729" s="6"/>
      <c r="R3729" s="7"/>
      <c r="S3729" s="6"/>
      <c r="T3729" s="5"/>
      <c r="U3729" s="5"/>
      <c r="V3729" s="5"/>
      <c r="W3729" s="4"/>
    </row>
    <row r="3730" spans="1:23" x14ac:dyDescent="0.25">
      <c r="A3730" s="3"/>
      <c r="B3730" s="3"/>
      <c r="C3730" s="3"/>
      <c r="D3730" s="3"/>
      <c r="E3730" s="4"/>
      <c r="F3730" s="3"/>
      <c r="G3730" s="3"/>
      <c r="H3730" s="3"/>
      <c r="I3730" s="3"/>
      <c r="J3730" s="3"/>
      <c r="K3730" s="3"/>
      <c r="L3730" s="5"/>
      <c r="M3730" s="4"/>
      <c r="N3730" s="5"/>
      <c r="O3730" s="5"/>
      <c r="P3730" s="4"/>
      <c r="Q3730" s="6"/>
      <c r="R3730" s="7"/>
      <c r="S3730" s="6"/>
      <c r="T3730" s="5"/>
      <c r="U3730" s="5"/>
      <c r="V3730" s="5"/>
      <c r="W3730" s="4"/>
    </row>
    <row r="3731" spans="1:23" x14ac:dyDescent="0.25">
      <c r="A3731" s="3"/>
      <c r="B3731" s="3"/>
      <c r="C3731" s="3"/>
      <c r="D3731" s="3"/>
      <c r="E3731" s="4"/>
      <c r="F3731" s="3"/>
      <c r="G3731" s="3"/>
      <c r="H3731" s="3"/>
      <c r="I3731" s="3"/>
      <c r="J3731" s="3"/>
      <c r="K3731" s="3"/>
      <c r="L3731" s="5"/>
      <c r="M3731" s="4"/>
      <c r="N3731" s="5"/>
      <c r="O3731" s="5"/>
      <c r="P3731" s="4"/>
      <c r="Q3731" s="6"/>
      <c r="R3731" s="7"/>
      <c r="S3731" s="6"/>
      <c r="T3731" s="5"/>
      <c r="U3731" s="5"/>
      <c r="V3731" s="5"/>
      <c r="W3731" s="4"/>
    </row>
    <row r="3732" spans="1:23" x14ac:dyDescent="0.25">
      <c r="A3732" s="3"/>
      <c r="B3732" s="3"/>
      <c r="C3732" s="3"/>
      <c r="D3732" s="3"/>
      <c r="E3732" s="4"/>
      <c r="F3732" s="3"/>
      <c r="G3732" s="3"/>
      <c r="H3732" s="3"/>
      <c r="I3732" s="3"/>
      <c r="J3732" s="3"/>
      <c r="K3732" s="3"/>
      <c r="L3732" s="5"/>
      <c r="M3732" s="4"/>
      <c r="N3732" s="5"/>
      <c r="O3732" s="5"/>
      <c r="P3732" s="4"/>
      <c r="Q3732" s="6"/>
      <c r="R3732" s="7"/>
      <c r="S3732" s="6"/>
      <c r="T3732" s="5"/>
      <c r="U3732" s="5"/>
      <c r="V3732" s="5"/>
      <c r="W3732" s="4"/>
    </row>
    <row r="3733" spans="1:23" x14ac:dyDescent="0.25">
      <c r="A3733" s="3"/>
      <c r="B3733" s="3"/>
      <c r="C3733" s="3"/>
      <c r="D3733" s="3"/>
      <c r="E3733" s="4"/>
      <c r="F3733" s="3"/>
      <c r="G3733" s="3"/>
      <c r="H3733" s="3"/>
      <c r="I3733" s="3"/>
      <c r="J3733" s="3"/>
      <c r="K3733" s="3"/>
      <c r="L3733" s="5"/>
      <c r="M3733" s="4"/>
      <c r="N3733" s="5"/>
      <c r="O3733" s="5"/>
      <c r="P3733" s="4"/>
      <c r="Q3733" s="6"/>
      <c r="R3733" s="7"/>
      <c r="S3733" s="6"/>
      <c r="T3733" s="5"/>
      <c r="U3733" s="5"/>
      <c r="V3733" s="5"/>
      <c r="W3733" s="4"/>
    </row>
    <row r="3734" spans="1:23" x14ac:dyDescent="0.25">
      <c r="A3734" s="3"/>
      <c r="B3734" s="3"/>
      <c r="C3734" s="3"/>
      <c r="D3734" s="3"/>
      <c r="E3734" s="4"/>
      <c r="F3734" s="3"/>
      <c r="G3734" s="3"/>
      <c r="H3734" s="3"/>
      <c r="I3734" s="3"/>
      <c r="J3734" s="3"/>
      <c r="K3734" s="3"/>
      <c r="L3734" s="5"/>
      <c r="M3734" s="4"/>
      <c r="N3734" s="5"/>
      <c r="O3734" s="5"/>
      <c r="P3734" s="4"/>
      <c r="Q3734" s="6"/>
      <c r="R3734" s="7"/>
      <c r="S3734" s="6"/>
      <c r="T3734" s="5"/>
      <c r="U3734" s="5"/>
      <c r="V3734" s="5"/>
      <c r="W3734" s="4"/>
    </row>
    <row r="3735" spans="1:23" x14ac:dyDescent="0.25">
      <c r="A3735" s="3"/>
      <c r="B3735" s="3"/>
      <c r="C3735" s="3"/>
      <c r="D3735" s="3"/>
      <c r="E3735" s="4"/>
      <c r="F3735" s="3"/>
      <c r="G3735" s="3"/>
      <c r="H3735" s="3"/>
      <c r="I3735" s="3"/>
      <c r="J3735" s="3"/>
      <c r="K3735" s="3"/>
      <c r="L3735" s="5"/>
      <c r="M3735" s="4"/>
      <c r="N3735" s="5"/>
      <c r="O3735" s="5"/>
      <c r="P3735" s="4"/>
      <c r="Q3735" s="6"/>
      <c r="R3735" s="7"/>
      <c r="S3735" s="6"/>
      <c r="T3735" s="5"/>
      <c r="U3735" s="5"/>
      <c r="V3735" s="5"/>
      <c r="W3735" s="4"/>
    </row>
    <row r="3736" spans="1:23" x14ac:dyDescent="0.25">
      <c r="A3736" s="3"/>
      <c r="B3736" s="3"/>
      <c r="C3736" s="3"/>
      <c r="D3736" s="3"/>
      <c r="E3736" s="4"/>
      <c r="F3736" s="3"/>
      <c r="G3736" s="3"/>
      <c r="H3736" s="3"/>
      <c r="I3736" s="3"/>
      <c r="J3736" s="3"/>
      <c r="K3736" s="3"/>
      <c r="L3736" s="5"/>
      <c r="M3736" s="4"/>
      <c r="N3736" s="5"/>
      <c r="O3736" s="5"/>
      <c r="P3736" s="4"/>
      <c r="Q3736" s="6"/>
      <c r="R3736" s="7"/>
      <c r="S3736" s="6"/>
      <c r="T3736" s="5"/>
      <c r="U3736" s="5"/>
      <c r="V3736" s="5"/>
      <c r="W3736" s="4"/>
    </row>
    <row r="3737" spans="1:23" x14ac:dyDescent="0.25">
      <c r="A3737" s="3"/>
      <c r="B3737" s="3"/>
      <c r="C3737" s="3"/>
      <c r="D3737" s="3"/>
      <c r="E3737" s="4"/>
      <c r="F3737" s="3"/>
      <c r="G3737" s="3"/>
      <c r="H3737" s="3"/>
      <c r="I3737" s="3"/>
      <c r="J3737" s="3"/>
      <c r="K3737" s="3"/>
      <c r="L3737" s="5"/>
      <c r="M3737" s="4"/>
      <c r="N3737" s="5"/>
      <c r="O3737" s="5"/>
      <c r="P3737" s="4"/>
      <c r="Q3737" s="6"/>
      <c r="R3737" s="7"/>
      <c r="S3737" s="6"/>
      <c r="T3737" s="5"/>
      <c r="U3737" s="5"/>
      <c r="V3737" s="5"/>
      <c r="W3737" s="4"/>
    </row>
    <row r="3738" spans="1:23" x14ac:dyDescent="0.25">
      <c r="A3738" s="3"/>
      <c r="B3738" s="3"/>
      <c r="C3738" s="3"/>
      <c r="D3738" s="3"/>
      <c r="E3738" s="4"/>
      <c r="F3738" s="3"/>
      <c r="G3738" s="3"/>
      <c r="H3738" s="3"/>
      <c r="I3738" s="3"/>
      <c r="J3738" s="3"/>
      <c r="K3738" s="3"/>
      <c r="L3738" s="5"/>
      <c r="M3738" s="4"/>
      <c r="N3738" s="5"/>
      <c r="O3738" s="5"/>
      <c r="P3738" s="4"/>
      <c r="Q3738" s="6"/>
      <c r="R3738" s="7"/>
      <c r="S3738" s="6"/>
      <c r="T3738" s="5"/>
      <c r="U3738" s="5"/>
      <c r="V3738" s="5"/>
      <c r="W3738" s="4"/>
    </row>
    <row r="3739" spans="1:23" x14ac:dyDescent="0.25">
      <c r="A3739" s="3"/>
      <c r="B3739" s="3"/>
      <c r="C3739" s="3"/>
      <c r="D3739" s="3"/>
      <c r="E3739" s="4"/>
      <c r="F3739" s="3"/>
      <c r="G3739" s="3"/>
      <c r="H3739" s="3"/>
      <c r="I3739" s="3"/>
      <c r="J3739" s="3"/>
      <c r="K3739" s="3"/>
      <c r="L3739" s="5"/>
      <c r="M3739" s="4"/>
      <c r="N3739" s="5"/>
      <c r="O3739" s="5"/>
      <c r="P3739" s="4"/>
      <c r="Q3739" s="6"/>
      <c r="R3739" s="7"/>
      <c r="S3739" s="6"/>
      <c r="T3739" s="5"/>
      <c r="U3739" s="5"/>
      <c r="V3739" s="5"/>
      <c r="W3739" s="4"/>
    </row>
    <row r="3740" spans="1:23" x14ac:dyDescent="0.25">
      <c r="A3740" s="3"/>
      <c r="B3740" s="3"/>
      <c r="C3740" s="3"/>
      <c r="D3740" s="3"/>
      <c r="E3740" s="4"/>
      <c r="F3740" s="3"/>
      <c r="G3740" s="3"/>
      <c r="H3740" s="3"/>
      <c r="I3740" s="3"/>
      <c r="J3740" s="3"/>
      <c r="K3740" s="3"/>
      <c r="L3740" s="5"/>
      <c r="M3740" s="4"/>
      <c r="N3740" s="5"/>
      <c r="O3740" s="5"/>
      <c r="P3740" s="4"/>
      <c r="Q3740" s="6"/>
      <c r="R3740" s="7"/>
      <c r="S3740" s="6"/>
      <c r="T3740" s="5"/>
      <c r="U3740" s="5"/>
      <c r="V3740" s="5"/>
      <c r="W3740" s="4"/>
    </row>
    <row r="3741" spans="1:23" x14ac:dyDescent="0.25">
      <c r="A3741" s="3"/>
      <c r="B3741" s="3"/>
      <c r="C3741" s="3"/>
      <c r="D3741" s="3"/>
      <c r="E3741" s="4"/>
      <c r="F3741" s="3"/>
      <c r="G3741" s="3"/>
      <c r="H3741" s="3"/>
      <c r="I3741" s="3"/>
      <c r="J3741" s="3"/>
      <c r="K3741" s="3"/>
      <c r="L3741" s="5"/>
      <c r="M3741" s="4"/>
      <c r="N3741" s="5"/>
      <c r="O3741" s="5"/>
      <c r="P3741" s="4"/>
      <c r="Q3741" s="6"/>
      <c r="R3741" s="7"/>
      <c r="S3741" s="6"/>
      <c r="T3741" s="5"/>
      <c r="U3741" s="5"/>
      <c r="V3741" s="5"/>
      <c r="W3741" s="4"/>
    </row>
    <row r="3742" spans="1:23" x14ac:dyDescent="0.25">
      <c r="A3742" s="3"/>
      <c r="B3742" s="3"/>
      <c r="C3742" s="3"/>
      <c r="D3742" s="3"/>
      <c r="E3742" s="4"/>
      <c r="F3742" s="3"/>
      <c r="G3742" s="3"/>
      <c r="H3742" s="3"/>
      <c r="I3742" s="3"/>
      <c r="J3742" s="3"/>
      <c r="K3742" s="3"/>
      <c r="L3742" s="5"/>
      <c r="M3742" s="4"/>
      <c r="N3742" s="5"/>
      <c r="O3742" s="5"/>
      <c r="P3742" s="4"/>
      <c r="Q3742" s="6"/>
      <c r="R3742" s="7"/>
      <c r="S3742" s="6"/>
      <c r="T3742" s="5"/>
      <c r="U3742" s="5"/>
      <c r="V3742" s="5"/>
      <c r="W3742" s="4"/>
    </row>
    <row r="3743" spans="1:23" x14ac:dyDescent="0.25">
      <c r="A3743" s="3"/>
      <c r="B3743" s="3"/>
      <c r="C3743" s="3"/>
      <c r="D3743" s="3"/>
      <c r="E3743" s="4"/>
      <c r="F3743" s="3"/>
      <c r="G3743" s="3"/>
      <c r="H3743" s="3"/>
      <c r="I3743" s="3"/>
      <c r="J3743" s="3"/>
      <c r="K3743" s="3"/>
      <c r="L3743" s="5"/>
      <c r="M3743" s="4"/>
      <c r="N3743" s="5"/>
      <c r="O3743" s="5"/>
      <c r="P3743" s="4"/>
      <c r="Q3743" s="6"/>
      <c r="R3743" s="7"/>
      <c r="S3743" s="6"/>
      <c r="T3743" s="5"/>
      <c r="U3743" s="5"/>
      <c r="V3743" s="5"/>
      <c r="W3743" s="4"/>
    </row>
    <row r="3744" spans="1:23" x14ac:dyDescent="0.25">
      <c r="A3744" s="3"/>
      <c r="B3744" s="3"/>
      <c r="C3744" s="3"/>
      <c r="D3744" s="3"/>
      <c r="E3744" s="4"/>
      <c r="F3744" s="3"/>
      <c r="G3744" s="3"/>
      <c r="H3744" s="3"/>
      <c r="I3744" s="3"/>
      <c r="J3744" s="3"/>
      <c r="K3744" s="3"/>
      <c r="L3744" s="5"/>
      <c r="M3744" s="4"/>
      <c r="N3744" s="5"/>
      <c r="O3744" s="5"/>
      <c r="P3744" s="4"/>
      <c r="Q3744" s="6"/>
      <c r="R3744" s="7"/>
      <c r="S3744" s="6"/>
      <c r="T3744" s="5"/>
      <c r="U3744" s="5"/>
      <c r="V3744" s="5"/>
      <c r="W3744" s="4"/>
    </row>
    <row r="3745" spans="1:23" x14ac:dyDescent="0.25">
      <c r="A3745" s="3"/>
      <c r="B3745" s="3"/>
      <c r="C3745" s="3"/>
      <c r="D3745" s="3"/>
      <c r="E3745" s="4"/>
      <c r="F3745" s="3"/>
      <c r="G3745" s="3"/>
      <c r="H3745" s="3"/>
      <c r="I3745" s="3"/>
      <c r="J3745" s="3"/>
      <c r="K3745" s="3"/>
      <c r="L3745" s="5"/>
      <c r="M3745" s="4"/>
      <c r="N3745" s="5"/>
      <c r="O3745" s="5"/>
      <c r="P3745" s="4"/>
      <c r="Q3745" s="6"/>
      <c r="R3745" s="7"/>
      <c r="S3745" s="6"/>
      <c r="T3745" s="5"/>
      <c r="U3745" s="5"/>
      <c r="V3745" s="5"/>
      <c r="W3745" s="4"/>
    </row>
    <row r="3746" spans="1:23" x14ac:dyDescent="0.25">
      <c r="A3746" s="3"/>
      <c r="B3746" s="3"/>
      <c r="C3746" s="3"/>
      <c r="D3746" s="3"/>
      <c r="E3746" s="4"/>
      <c r="F3746" s="3"/>
      <c r="G3746" s="3"/>
      <c r="H3746" s="3"/>
      <c r="I3746" s="3"/>
      <c r="J3746" s="3"/>
      <c r="K3746" s="3"/>
      <c r="L3746" s="5"/>
      <c r="M3746" s="4"/>
      <c r="N3746" s="5"/>
      <c r="O3746" s="5"/>
      <c r="P3746" s="4"/>
      <c r="Q3746" s="6"/>
      <c r="R3746" s="7"/>
      <c r="S3746" s="6"/>
      <c r="T3746" s="5"/>
      <c r="U3746" s="5"/>
      <c r="V3746" s="5"/>
      <c r="W3746" s="4"/>
    </row>
    <row r="3747" spans="1:23" x14ac:dyDescent="0.25">
      <c r="A3747" s="3"/>
      <c r="B3747" s="3"/>
      <c r="C3747" s="3"/>
      <c r="D3747" s="3"/>
      <c r="E3747" s="4"/>
      <c r="F3747" s="3"/>
      <c r="G3747" s="3"/>
      <c r="H3747" s="3"/>
      <c r="I3747" s="3"/>
      <c r="J3747" s="3"/>
      <c r="K3747" s="3"/>
      <c r="L3747" s="5"/>
      <c r="M3747" s="4"/>
      <c r="N3747" s="5"/>
      <c r="O3747" s="5"/>
      <c r="P3747" s="4"/>
      <c r="Q3747" s="6"/>
      <c r="R3747" s="7"/>
      <c r="S3747" s="6"/>
      <c r="T3747" s="5"/>
      <c r="U3747" s="5"/>
      <c r="V3747" s="5"/>
      <c r="W3747" s="4"/>
    </row>
    <row r="3748" spans="1:23" x14ac:dyDescent="0.25">
      <c r="A3748" s="3"/>
      <c r="B3748" s="3"/>
      <c r="C3748" s="3"/>
      <c r="D3748" s="3"/>
      <c r="E3748" s="4"/>
      <c r="F3748" s="3"/>
      <c r="G3748" s="3"/>
      <c r="H3748" s="3"/>
      <c r="I3748" s="3"/>
      <c r="J3748" s="3"/>
      <c r="K3748" s="3"/>
      <c r="L3748" s="5"/>
      <c r="M3748" s="4"/>
      <c r="N3748" s="5"/>
      <c r="O3748" s="5"/>
      <c r="P3748" s="4"/>
      <c r="Q3748" s="6"/>
      <c r="R3748" s="7"/>
      <c r="S3748" s="6"/>
      <c r="T3748" s="5"/>
      <c r="U3748" s="5"/>
      <c r="V3748" s="5"/>
      <c r="W3748" s="4"/>
    </row>
    <row r="3749" spans="1:23" x14ac:dyDescent="0.25">
      <c r="A3749" s="3"/>
      <c r="B3749" s="3"/>
      <c r="C3749" s="3"/>
      <c r="D3749" s="3"/>
      <c r="E3749" s="4"/>
      <c r="F3749" s="3"/>
      <c r="G3749" s="3"/>
      <c r="H3749" s="3"/>
      <c r="I3749" s="3"/>
      <c r="J3749" s="3"/>
      <c r="K3749" s="3"/>
      <c r="L3749" s="5"/>
      <c r="M3749" s="4"/>
      <c r="N3749" s="5"/>
      <c r="O3749" s="5"/>
      <c r="P3749" s="4"/>
      <c r="Q3749" s="6"/>
      <c r="R3749" s="7"/>
      <c r="S3749" s="6"/>
      <c r="T3749" s="5"/>
      <c r="U3749" s="5"/>
      <c r="V3749" s="5"/>
      <c r="W3749" s="4"/>
    </row>
    <row r="3750" spans="1:23" x14ac:dyDescent="0.25">
      <c r="A3750" s="3"/>
      <c r="B3750" s="3"/>
      <c r="C3750" s="3"/>
      <c r="D3750" s="3"/>
      <c r="E3750" s="4"/>
      <c r="F3750" s="3"/>
      <c r="G3750" s="3"/>
      <c r="H3750" s="3"/>
      <c r="I3750" s="3"/>
      <c r="J3750" s="3"/>
      <c r="K3750" s="3"/>
      <c r="L3750" s="5"/>
      <c r="M3750" s="4"/>
      <c r="N3750" s="5"/>
      <c r="O3750" s="5"/>
      <c r="P3750" s="4"/>
      <c r="Q3750" s="6"/>
      <c r="R3750" s="7"/>
      <c r="S3750" s="6"/>
      <c r="T3750" s="5"/>
      <c r="U3750" s="5"/>
      <c r="V3750" s="5"/>
      <c r="W3750" s="4"/>
    </row>
    <row r="3751" spans="1:23" x14ac:dyDescent="0.25">
      <c r="A3751" s="3"/>
      <c r="B3751" s="3"/>
      <c r="C3751" s="3"/>
      <c r="D3751" s="3"/>
      <c r="E3751" s="4"/>
      <c r="F3751" s="3"/>
      <c r="G3751" s="3"/>
      <c r="H3751" s="3"/>
      <c r="I3751" s="3"/>
      <c r="J3751" s="3"/>
      <c r="K3751" s="3"/>
      <c r="L3751" s="5"/>
      <c r="M3751" s="4"/>
      <c r="N3751" s="5"/>
      <c r="O3751" s="5"/>
      <c r="P3751" s="4"/>
      <c r="Q3751" s="6"/>
      <c r="R3751" s="7"/>
      <c r="S3751" s="6"/>
      <c r="T3751" s="5"/>
      <c r="U3751" s="5"/>
      <c r="V3751" s="5"/>
      <c r="W3751" s="4"/>
    </row>
    <row r="3752" spans="1:23" x14ac:dyDescent="0.25">
      <c r="A3752" s="3"/>
      <c r="B3752" s="3"/>
      <c r="C3752" s="3"/>
      <c r="D3752" s="3"/>
      <c r="E3752" s="4"/>
      <c r="F3752" s="3"/>
      <c r="G3752" s="3"/>
      <c r="H3752" s="3"/>
      <c r="I3752" s="3"/>
      <c r="J3752" s="3"/>
      <c r="K3752" s="3"/>
      <c r="L3752" s="5"/>
      <c r="M3752" s="4"/>
      <c r="N3752" s="5"/>
      <c r="O3752" s="5"/>
      <c r="P3752" s="4"/>
      <c r="Q3752" s="6"/>
      <c r="R3752" s="7"/>
      <c r="S3752" s="6"/>
      <c r="T3752" s="5"/>
      <c r="U3752" s="5"/>
      <c r="V3752" s="5"/>
      <c r="W3752" s="4"/>
    </row>
    <row r="3753" spans="1:23" x14ac:dyDescent="0.25">
      <c r="A3753" s="3"/>
      <c r="B3753" s="3"/>
      <c r="C3753" s="3"/>
      <c r="D3753" s="3"/>
      <c r="E3753" s="4"/>
      <c r="F3753" s="3"/>
      <c r="G3753" s="3"/>
      <c r="H3753" s="3"/>
      <c r="I3753" s="3"/>
      <c r="J3753" s="3"/>
      <c r="K3753" s="3"/>
      <c r="L3753" s="5"/>
      <c r="M3753" s="4"/>
      <c r="N3753" s="5"/>
      <c r="O3753" s="5"/>
      <c r="P3753" s="4"/>
      <c r="Q3753" s="6"/>
      <c r="R3753" s="7"/>
      <c r="S3753" s="6"/>
      <c r="T3753" s="5"/>
      <c r="U3753" s="5"/>
      <c r="V3753" s="5"/>
      <c r="W3753" s="4"/>
    </row>
    <row r="3754" spans="1:23" x14ac:dyDescent="0.25">
      <c r="A3754" s="3"/>
      <c r="B3754" s="3"/>
      <c r="C3754" s="3"/>
      <c r="D3754" s="3"/>
      <c r="E3754" s="4"/>
      <c r="F3754" s="3"/>
      <c r="G3754" s="3"/>
      <c r="H3754" s="3"/>
      <c r="I3754" s="3"/>
      <c r="J3754" s="3"/>
      <c r="K3754" s="3"/>
      <c r="L3754" s="5"/>
      <c r="M3754" s="4"/>
      <c r="N3754" s="5"/>
      <c r="O3754" s="5"/>
      <c r="P3754" s="4"/>
      <c r="Q3754" s="6"/>
      <c r="R3754" s="7"/>
      <c r="S3754" s="6"/>
      <c r="T3754" s="5"/>
      <c r="U3754" s="5"/>
      <c r="V3754" s="5"/>
      <c r="W3754" s="4"/>
    </row>
    <row r="3755" spans="1:23" x14ac:dyDescent="0.25">
      <c r="A3755" s="3"/>
      <c r="B3755" s="3"/>
      <c r="C3755" s="3"/>
      <c r="D3755" s="3"/>
      <c r="E3755" s="4"/>
      <c r="F3755" s="3"/>
      <c r="G3755" s="3"/>
      <c r="H3755" s="3"/>
      <c r="I3755" s="3"/>
      <c r="J3755" s="3"/>
      <c r="K3755" s="3"/>
      <c r="L3755" s="5"/>
      <c r="M3755" s="4"/>
      <c r="N3755" s="5"/>
      <c r="O3755" s="5"/>
      <c r="P3755" s="4"/>
      <c r="Q3755" s="6"/>
      <c r="R3755" s="7"/>
      <c r="S3755" s="6"/>
      <c r="T3755" s="5"/>
      <c r="U3755" s="5"/>
      <c r="V3755" s="5"/>
      <c r="W3755" s="4"/>
    </row>
    <row r="3756" spans="1:23" x14ac:dyDescent="0.25">
      <c r="A3756" s="3"/>
      <c r="B3756" s="3"/>
      <c r="C3756" s="3"/>
      <c r="D3756" s="3"/>
      <c r="E3756" s="4"/>
      <c r="F3756" s="3"/>
      <c r="G3756" s="3"/>
      <c r="H3756" s="3"/>
      <c r="I3756" s="3"/>
      <c r="J3756" s="3"/>
      <c r="K3756" s="3"/>
      <c r="L3756" s="5"/>
      <c r="M3756" s="4"/>
      <c r="N3756" s="5"/>
      <c r="O3756" s="5"/>
      <c r="P3756" s="4"/>
      <c r="Q3756" s="6"/>
      <c r="R3756" s="7"/>
      <c r="S3756" s="6"/>
      <c r="T3756" s="5"/>
      <c r="U3756" s="5"/>
      <c r="V3756" s="5"/>
      <c r="W3756" s="4"/>
    </row>
    <row r="3757" spans="1:23" x14ac:dyDescent="0.25">
      <c r="A3757" s="3"/>
      <c r="B3757" s="3"/>
      <c r="C3757" s="3"/>
      <c r="D3757" s="3"/>
      <c r="E3757" s="4"/>
      <c r="F3757" s="3"/>
      <c r="G3757" s="3"/>
      <c r="H3757" s="3"/>
      <c r="I3757" s="3"/>
      <c r="J3757" s="3"/>
      <c r="K3757" s="3"/>
      <c r="L3757" s="5"/>
      <c r="M3757" s="4"/>
      <c r="N3757" s="5"/>
      <c r="O3757" s="5"/>
      <c r="P3757" s="4"/>
      <c r="Q3757" s="6"/>
      <c r="R3757" s="7"/>
      <c r="S3757" s="6"/>
      <c r="T3757" s="5"/>
      <c r="U3757" s="5"/>
      <c r="V3757" s="5"/>
      <c r="W3757" s="4"/>
    </row>
    <row r="3758" spans="1:23" x14ac:dyDescent="0.25">
      <c r="A3758" s="3"/>
      <c r="B3758" s="3"/>
      <c r="C3758" s="3"/>
      <c r="D3758" s="3"/>
      <c r="E3758" s="4"/>
      <c r="F3758" s="3"/>
      <c r="G3758" s="3"/>
      <c r="H3758" s="3"/>
      <c r="I3758" s="3"/>
      <c r="J3758" s="3"/>
      <c r="K3758" s="3"/>
      <c r="L3758" s="5"/>
      <c r="M3758" s="4"/>
      <c r="N3758" s="5"/>
      <c r="O3758" s="5"/>
      <c r="P3758" s="4"/>
      <c r="Q3758" s="6"/>
      <c r="R3758" s="7"/>
      <c r="S3758" s="6"/>
      <c r="T3758" s="5"/>
      <c r="U3758" s="5"/>
      <c r="V3758" s="5"/>
      <c r="W3758" s="4"/>
    </row>
    <row r="3759" spans="1:23" x14ac:dyDescent="0.25">
      <c r="A3759" s="3"/>
      <c r="B3759" s="3"/>
      <c r="C3759" s="3"/>
      <c r="D3759" s="3"/>
      <c r="E3759" s="4"/>
      <c r="F3759" s="3"/>
      <c r="G3759" s="3"/>
      <c r="H3759" s="3"/>
      <c r="I3759" s="3"/>
      <c r="J3759" s="3"/>
      <c r="K3759" s="3"/>
      <c r="L3759" s="5"/>
      <c r="M3759" s="4"/>
      <c r="N3759" s="5"/>
      <c r="O3759" s="5"/>
      <c r="P3759" s="4"/>
      <c r="Q3759" s="6"/>
      <c r="R3759" s="7"/>
      <c r="S3759" s="6"/>
      <c r="T3759" s="5"/>
      <c r="U3759" s="5"/>
      <c r="V3759" s="5"/>
      <c r="W3759" s="4"/>
    </row>
    <row r="3760" spans="1:23" x14ac:dyDescent="0.25">
      <c r="A3760" s="3"/>
      <c r="B3760" s="3"/>
      <c r="C3760" s="3"/>
      <c r="D3760" s="3"/>
      <c r="E3760" s="4"/>
      <c r="F3760" s="3"/>
      <c r="G3760" s="3"/>
      <c r="H3760" s="3"/>
      <c r="I3760" s="3"/>
      <c r="J3760" s="3"/>
      <c r="K3760" s="3"/>
      <c r="L3760" s="5"/>
      <c r="M3760" s="4"/>
      <c r="N3760" s="5"/>
      <c r="O3760" s="5"/>
      <c r="P3760" s="4"/>
      <c r="Q3760" s="6"/>
      <c r="R3760" s="7"/>
      <c r="S3760" s="6"/>
      <c r="T3760" s="5"/>
      <c r="U3760" s="5"/>
      <c r="V3760" s="5"/>
      <c r="W3760" s="4"/>
    </row>
    <row r="3761" spans="1:23" x14ac:dyDescent="0.25">
      <c r="A3761" s="3"/>
      <c r="B3761" s="3"/>
      <c r="C3761" s="3"/>
      <c r="D3761" s="3"/>
      <c r="E3761" s="4"/>
      <c r="F3761" s="3"/>
      <c r="G3761" s="3"/>
      <c r="H3761" s="3"/>
      <c r="I3761" s="3"/>
      <c r="J3761" s="3"/>
      <c r="K3761" s="3"/>
      <c r="L3761" s="5"/>
      <c r="M3761" s="4"/>
      <c r="N3761" s="5"/>
      <c r="O3761" s="5"/>
      <c r="P3761" s="4"/>
      <c r="Q3761" s="6"/>
      <c r="R3761" s="7"/>
      <c r="S3761" s="6"/>
      <c r="T3761" s="5"/>
      <c r="U3761" s="5"/>
      <c r="V3761" s="5"/>
      <c r="W3761" s="4"/>
    </row>
    <row r="3762" spans="1:23" x14ac:dyDescent="0.25">
      <c r="A3762" s="3"/>
      <c r="B3762" s="3"/>
      <c r="C3762" s="3"/>
      <c r="D3762" s="3"/>
      <c r="E3762" s="4"/>
      <c r="F3762" s="3"/>
      <c r="G3762" s="3"/>
      <c r="H3762" s="3"/>
      <c r="I3762" s="3"/>
      <c r="J3762" s="3"/>
      <c r="K3762" s="3"/>
      <c r="L3762" s="5"/>
      <c r="M3762" s="4"/>
      <c r="N3762" s="5"/>
      <c r="O3762" s="5"/>
      <c r="P3762" s="4"/>
      <c r="Q3762" s="6"/>
      <c r="R3762" s="7"/>
      <c r="S3762" s="6"/>
      <c r="T3762" s="5"/>
      <c r="U3762" s="5"/>
      <c r="V3762" s="5"/>
      <c r="W3762" s="4"/>
    </row>
    <row r="3763" spans="1:23" x14ac:dyDescent="0.25">
      <c r="A3763" s="3"/>
      <c r="B3763" s="3"/>
      <c r="C3763" s="3"/>
      <c r="D3763" s="3"/>
      <c r="E3763" s="4"/>
      <c r="F3763" s="3"/>
      <c r="G3763" s="3"/>
      <c r="H3763" s="3"/>
      <c r="I3763" s="3"/>
      <c r="J3763" s="3"/>
      <c r="K3763" s="3"/>
      <c r="L3763" s="5"/>
      <c r="M3763" s="4"/>
      <c r="N3763" s="5"/>
      <c r="O3763" s="5"/>
      <c r="P3763" s="4"/>
      <c r="Q3763" s="6"/>
      <c r="R3763" s="7"/>
      <c r="S3763" s="6"/>
      <c r="T3763" s="5"/>
      <c r="U3763" s="5"/>
      <c r="V3763" s="5"/>
      <c r="W3763" s="4"/>
    </row>
    <row r="3764" spans="1:23" x14ac:dyDescent="0.25">
      <c r="A3764" s="3"/>
      <c r="B3764" s="3"/>
      <c r="C3764" s="3"/>
      <c r="D3764" s="3"/>
      <c r="E3764" s="4"/>
      <c r="F3764" s="3"/>
      <c r="G3764" s="3"/>
      <c r="H3764" s="3"/>
      <c r="I3764" s="3"/>
      <c r="J3764" s="3"/>
      <c r="K3764" s="3"/>
      <c r="L3764" s="5"/>
      <c r="M3764" s="4"/>
      <c r="N3764" s="5"/>
      <c r="O3764" s="5"/>
      <c r="P3764" s="4"/>
      <c r="Q3764" s="6"/>
      <c r="R3764" s="7"/>
      <c r="S3764" s="6"/>
      <c r="T3764" s="5"/>
      <c r="U3764" s="5"/>
      <c r="V3764" s="5"/>
      <c r="W3764" s="4"/>
    </row>
    <row r="3765" spans="1:23" x14ac:dyDescent="0.25">
      <c r="A3765" s="3"/>
      <c r="B3765" s="3"/>
      <c r="C3765" s="3"/>
      <c r="D3765" s="3"/>
      <c r="E3765" s="4"/>
      <c r="F3765" s="3"/>
      <c r="G3765" s="3"/>
      <c r="H3765" s="3"/>
      <c r="I3765" s="3"/>
      <c r="J3765" s="3"/>
      <c r="K3765" s="3"/>
      <c r="L3765" s="5"/>
      <c r="M3765" s="4"/>
      <c r="N3765" s="5"/>
      <c r="O3765" s="5"/>
      <c r="P3765" s="4"/>
      <c r="Q3765" s="6"/>
      <c r="R3765" s="7"/>
      <c r="S3765" s="6"/>
      <c r="T3765" s="5"/>
      <c r="U3765" s="5"/>
      <c r="V3765" s="5"/>
      <c r="W3765" s="4"/>
    </row>
    <row r="3766" spans="1:23" x14ac:dyDescent="0.25">
      <c r="A3766" s="3"/>
      <c r="B3766" s="3"/>
      <c r="C3766" s="3"/>
      <c r="D3766" s="3"/>
      <c r="E3766" s="4"/>
      <c r="F3766" s="3"/>
      <c r="G3766" s="3"/>
      <c r="H3766" s="3"/>
      <c r="I3766" s="3"/>
      <c r="J3766" s="3"/>
      <c r="K3766" s="3"/>
      <c r="L3766" s="5"/>
      <c r="M3766" s="4"/>
      <c r="N3766" s="5"/>
      <c r="O3766" s="5"/>
      <c r="P3766" s="4"/>
      <c r="Q3766" s="6"/>
      <c r="R3766" s="7"/>
      <c r="S3766" s="6"/>
      <c r="T3766" s="5"/>
      <c r="U3766" s="5"/>
      <c r="V3766" s="5"/>
      <c r="W3766" s="4"/>
    </row>
    <row r="3767" spans="1:23" x14ac:dyDescent="0.25">
      <c r="A3767" s="3"/>
      <c r="B3767" s="3"/>
      <c r="C3767" s="3"/>
      <c r="D3767" s="3"/>
      <c r="E3767" s="4"/>
      <c r="F3767" s="3"/>
      <c r="G3767" s="3"/>
      <c r="H3767" s="3"/>
      <c r="I3767" s="3"/>
      <c r="J3767" s="3"/>
      <c r="K3767" s="3"/>
      <c r="L3767" s="5"/>
      <c r="M3767" s="4"/>
      <c r="N3767" s="5"/>
      <c r="O3767" s="5"/>
      <c r="P3767" s="4"/>
      <c r="Q3767" s="6"/>
      <c r="R3767" s="7"/>
      <c r="S3767" s="6"/>
      <c r="T3767" s="5"/>
      <c r="U3767" s="5"/>
      <c r="V3767" s="5"/>
      <c r="W3767" s="4"/>
    </row>
    <row r="3768" spans="1:23" x14ac:dyDescent="0.25">
      <c r="A3768" s="3"/>
      <c r="B3768" s="3"/>
      <c r="C3768" s="3"/>
      <c r="D3768" s="3"/>
      <c r="E3768" s="4"/>
      <c r="F3768" s="3"/>
      <c r="G3768" s="3"/>
      <c r="H3768" s="3"/>
      <c r="I3768" s="3"/>
      <c r="J3768" s="3"/>
      <c r="K3768" s="3"/>
      <c r="L3768" s="5"/>
      <c r="M3768" s="4"/>
      <c r="N3768" s="5"/>
      <c r="O3768" s="5"/>
      <c r="P3768" s="4"/>
      <c r="Q3768" s="6"/>
      <c r="R3768" s="7"/>
      <c r="S3768" s="6"/>
      <c r="T3768" s="5"/>
      <c r="U3768" s="5"/>
      <c r="V3768" s="5"/>
      <c r="W3768" s="4"/>
    </row>
    <row r="3769" spans="1:23" x14ac:dyDescent="0.25">
      <c r="A3769" s="3"/>
      <c r="B3769" s="3"/>
      <c r="C3769" s="3"/>
      <c r="D3769" s="3"/>
      <c r="E3769" s="4"/>
      <c r="F3769" s="3"/>
      <c r="G3769" s="3"/>
      <c r="H3769" s="3"/>
      <c r="I3769" s="3"/>
      <c r="J3769" s="3"/>
      <c r="K3769" s="3"/>
      <c r="L3769" s="5"/>
      <c r="M3769" s="4"/>
      <c r="N3769" s="5"/>
      <c r="O3769" s="5"/>
      <c r="P3769" s="4"/>
      <c r="Q3769" s="6"/>
      <c r="R3769" s="7"/>
      <c r="S3769" s="6"/>
      <c r="T3769" s="5"/>
      <c r="U3769" s="5"/>
      <c r="V3769" s="5"/>
      <c r="W3769" s="4"/>
    </row>
    <row r="3770" spans="1:23" x14ac:dyDescent="0.25">
      <c r="A3770" s="3"/>
      <c r="B3770" s="3"/>
      <c r="C3770" s="3"/>
      <c r="D3770" s="3"/>
      <c r="E3770" s="4"/>
      <c r="F3770" s="3"/>
      <c r="G3770" s="3"/>
      <c r="H3770" s="3"/>
      <c r="I3770" s="3"/>
      <c r="J3770" s="3"/>
      <c r="K3770" s="3"/>
      <c r="L3770" s="5"/>
      <c r="M3770" s="4"/>
      <c r="N3770" s="5"/>
      <c r="O3770" s="5"/>
      <c r="P3770" s="4"/>
      <c r="Q3770" s="6"/>
      <c r="R3770" s="7"/>
      <c r="S3770" s="6"/>
      <c r="T3770" s="5"/>
      <c r="U3770" s="5"/>
      <c r="V3770" s="5"/>
      <c r="W3770" s="4"/>
    </row>
    <row r="3771" spans="1:23" x14ac:dyDescent="0.25">
      <c r="A3771" s="3"/>
      <c r="B3771" s="3"/>
      <c r="C3771" s="3"/>
      <c r="D3771" s="3"/>
      <c r="E3771" s="4"/>
      <c r="F3771" s="3"/>
      <c r="G3771" s="3"/>
      <c r="H3771" s="3"/>
      <c r="I3771" s="3"/>
      <c r="J3771" s="3"/>
      <c r="K3771" s="3"/>
      <c r="L3771" s="5"/>
      <c r="M3771" s="4"/>
      <c r="N3771" s="5"/>
      <c r="O3771" s="5"/>
      <c r="P3771" s="4"/>
      <c r="Q3771" s="6"/>
      <c r="R3771" s="7"/>
      <c r="S3771" s="6"/>
      <c r="T3771" s="5"/>
      <c r="U3771" s="5"/>
      <c r="V3771" s="5"/>
      <c r="W3771" s="4"/>
    </row>
    <row r="3772" spans="1:23" x14ac:dyDescent="0.25">
      <c r="A3772" s="3"/>
      <c r="B3772" s="3"/>
      <c r="C3772" s="3"/>
      <c r="D3772" s="3"/>
      <c r="E3772" s="4"/>
      <c r="F3772" s="3"/>
      <c r="G3772" s="3"/>
      <c r="H3772" s="3"/>
      <c r="I3772" s="3"/>
      <c r="J3772" s="3"/>
      <c r="K3772" s="3"/>
      <c r="L3772" s="5"/>
      <c r="M3772" s="4"/>
      <c r="N3772" s="5"/>
      <c r="O3772" s="5"/>
      <c r="P3772" s="4"/>
      <c r="Q3772" s="6"/>
      <c r="R3772" s="7"/>
      <c r="S3772" s="6"/>
      <c r="T3772" s="5"/>
      <c r="U3772" s="5"/>
      <c r="V3772" s="5"/>
      <c r="W3772" s="4"/>
    </row>
    <row r="3773" spans="1:23" x14ac:dyDescent="0.25">
      <c r="A3773" s="3"/>
      <c r="B3773" s="3"/>
      <c r="C3773" s="3"/>
      <c r="D3773" s="3"/>
      <c r="E3773" s="4"/>
      <c r="F3773" s="3"/>
      <c r="G3773" s="3"/>
      <c r="H3773" s="3"/>
      <c r="I3773" s="3"/>
      <c r="J3773" s="3"/>
      <c r="K3773" s="3"/>
      <c r="L3773" s="5"/>
      <c r="M3773" s="4"/>
      <c r="N3773" s="5"/>
      <c r="O3773" s="5"/>
      <c r="P3773" s="4"/>
      <c r="Q3773" s="6"/>
      <c r="R3773" s="7"/>
      <c r="S3773" s="6"/>
      <c r="T3773" s="5"/>
      <c r="U3773" s="5"/>
      <c r="V3773" s="5"/>
      <c r="W3773" s="4"/>
    </row>
    <row r="3774" spans="1:23" x14ac:dyDescent="0.25">
      <c r="A3774" s="3"/>
      <c r="B3774" s="3"/>
      <c r="C3774" s="3"/>
      <c r="D3774" s="3"/>
      <c r="E3774" s="4"/>
      <c r="F3774" s="3"/>
      <c r="G3774" s="3"/>
      <c r="H3774" s="3"/>
      <c r="I3774" s="3"/>
      <c r="J3774" s="3"/>
      <c r="K3774" s="3"/>
      <c r="L3774" s="5"/>
      <c r="M3774" s="4"/>
      <c r="N3774" s="5"/>
      <c r="O3774" s="5"/>
      <c r="P3774" s="4"/>
      <c r="Q3774" s="6"/>
      <c r="R3774" s="7"/>
      <c r="S3774" s="6"/>
      <c r="T3774" s="5"/>
      <c r="U3774" s="5"/>
      <c r="V3774" s="5"/>
      <c r="W3774" s="4"/>
    </row>
    <row r="3775" spans="1:23" x14ac:dyDescent="0.25">
      <c r="A3775" s="3"/>
      <c r="B3775" s="3"/>
      <c r="C3775" s="3"/>
      <c r="D3775" s="3"/>
      <c r="E3775" s="4"/>
      <c r="F3775" s="3"/>
      <c r="G3775" s="3"/>
      <c r="H3775" s="3"/>
      <c r="I3775" s="3"/>
      <c r="J3775" s="3"/>
      <c r="K3775" s="3"/>
      <c r="L3775" s="5"/>
      <c r="M3775" s="4"/>
      <c r="N3775" s="5"/>
      <c r="O3775" s="5"/>
      <c r="P3775" s="4"/>
      <c r="Q3775" s="6"/>
      <c r="R3775" s="7"/>
      <c r="S3775" s="6"/>
      <c r="T3775" s="5"/>
      <c r="U3775" s="5"/>
      <c r="V3775" s="5"/>
      <c r="W3775" s="4"/>
    </row>
    <row r="3776" spans="1:23" x14ac:dyDescent="0.25">
      <c r="A3776" s="3"/>
      <c r="B3776" s="3"/>
      <c r="C3776" s="3"/>
      <c r="D3776" s="3"/>
      <c r="E3776" s="4"/>
      <c r="F3776" s="3"/>
      <c r="G3776" s="3"/>
      <c r="H3776" s="3"/>
      <c r="I3776" s="3"/>
      <c r="J3776" s="3"/>
      <c r="K3776" s="3"/>
      <c r="L3776" s="5"/>
      <c r="M3776" s="4"/>
      <c r="N3776" s="5"/>
      <c r="O3776" s="5"/>
      <c r="P3776" s="4"/>
      <c r="Q3776" s="6"/>
      <c r="R3776" s="7"/>
      <c r="S3776" s="6"/>
      <c r="T3776" s="5"/>
      <c r="U3776" s="5"/>
      <c r="V3776" s="5"/>
      <c r="W3776" s="4"/>
    </row>
    <row r="3777" spans="1:23" x14ac:dyDescent="0.25">
      <c r="A3777" s="3"/>
      <c r="B3777" s="3"/>
      <c r="C3777" s="3"/>
      <c r="D3777" s="3"/>
      <c r="E3777" s="4"/>
      <c r="F3777" s="3"/>
      <c r="G3777" s="3"/>
      <c r="H3777" s="3"/>
      <c r="I3777" s="3"/>
      <c r="J3777" s="3"/>
      <c r="K3777" s="3"/>
      <c r="L3777" s="5"/>
      <c r="M3777" s="4"/>
      <c r="N3777" s="5"/>
      <c r="O3777" s="5"/>
      <c r="P3777" s="4"/>
      <c r="Q3777" s="6"/>
      <c r="R3777" s="7"/>
      <c r="S3777" s="6"/>
      <c r="T3777" s="5"/>
      <c r="U3777" s="5"/>
      <c r="V3777" s="5"/>
      <c r="W3777" s="4"/>
    </row>
    <row r="3778" spans="1:23" x14ac:dyDescent="0.25">
      <c r="A3778" s="3"/>
      <c r="B3778" s="3"/>
      <c r="C3778" s="3"/>
      <c r="D3778" s="3"/>
      <c r="E3778" s="4"/>
      <c r="F3778" s="3"/>
      <c r="G3778" s="3"/>
      <c r="H3778" s="3"/>
      <c r="I3778" s="3"/>
      <c r="J3778" s="3"/>
      <c r="K3778" s="3"/>
      <c r="L3778" s="5"/>
      <c r="M3778" s="4"/>
      <c r="N3778" s="5"/>
      <c r="O3778" s="5"/>
      <c r="P3778" s="4"/>
      <c r="Q3778" s="6"/>
      <c r="R3778" s="7"/>
      <c r="S3778" s="6"/>
      <c r="T3778" s="5"/>
      <c r="U3778" s="5"/>
      <c r="V3778" s="5"/>
      <c r="W3778" s="4"/>
    </row>
    <row r="3779" spans="1:23" x14ac:dyDescent="0.25">
      <c r="A3779" s="3"/>
      <c r="B3779" s="3"/>
      <c r="C3779" s="3"/>
      <c r="D3779" s="3"/>
      <c r="E3779" s="4"/>
      <c r="F3779" s="3"/>
      <c r="G3779" s="3"/>
      <c r="H3779" s="3"/>
      <c r="I3779" s="3"/>
      <c r="J3779" s="3"/>
      <c r="K3779" s="3"/>
      <c r="L3779" s="5"/>
      <c r="M3779" s="4"/>
      <c r="N3779" s="5"/>
      <c r="O3779" s="5"/>
      <c r="P3779" s="4"/>
      <c r="Q3779" s="6"/>
      <c r="R3779" s="7"/>
      <c r="S3779" s="6"/>
      <c r="T3779" s="5"/>
      <c r="U3779" s="5"/>
      <c r="V3779" s="5"/>
      <c r="W3779" s="4"/>
    </row>
    <row r="3780" spans="1:23" x14ac:dyDescent="0.25">
      <c r="A3780" s="3"/>
      <c r="B3780" s="3"/>
      <c r="C3780" s="3"/>
      <c r="D3780" s="3"/>
      <c r="E3780" s="4"/>
      <c r="F3780" s="3"/>
      <c r="G3780" s="3"/>
      <c r="H3780" s="3"/>
      <c r="I3780" s="3"/>
      <c r="J3780" s="3"/>
      <c r="K3780" s="3"/>
      <c r="L3780" s="5"/>
      <c r="M3780" s="4"/>
      <c r="N3780" s="5"/>
      <c r="O3780" s="5"/>
      <c r="P3780" s="4"/>
      <c r="Q3780" s="6"/>
      <c r="R3780" s="7"/>
      <c r="S3780" s="6"/>
      <c r="T3780" s="5"/>
      <c r="U3780" s="5"/>
      <c r="V3780" s="5"/>
      <c r="W3780" s="4"/>
    </row>
    <row r="3781" spans="1:23" x14ac:dyDescent="0.25">
      <c r="A3781" s="3"/>
      <c r="B3781" s="3"/>
      <c r="C3781" s="3"/>
      <c r="D3781" s="3"/>
      <c r="E3781" s="4"/>
      <c r="F3781" s="3"/>
      <c r="G3781" s="3"/>
      <c r="H3781" s="3"/>
      <c r="I3781" s="3"/>
      <c r="J3781" s="3"/>
      <c r="K3781" s="3"/>
      <c r="L3781" s="5"/>
      <c r="M3781" s="4"/>
      <c r="N3781" s="5"/>
      <c r="O3781" s="5"/>
      <c r="P3781" s="4"/>
      <c r="Q3781" s="6"/>
      <c r="R3781" s="7"/>
      <c r="S3781" s="6"/>
      <c r="T3781" s="5"/>
      <c r="U3781" s="5"/>
      <c r="V3781" s="5"/>
      <c r="W3781" s="4"/>
    </row>
    <row r="3782" spans="1:23" x14ac:dyDescent="0.25">
      <c r="A3782" s="3"/>
      <c r="B3782" s="3"/>
      <c r="C3782" s="3"/>
      <c r="D3782" s="3"/>
      <c r="E3782" s="4"/>
      <c r="F3782" s="3"/>
      <c r="G3782" s="3"/>
      <c r="H3782" s="3"/>
      <c r="I3782" s="3"/>
      <c r="J3782" s="3"/>
      <c r="K3782" s="3"/>
      <c r="L3782" s="5"/>
      <c r="M3782" s="4"/>
      <c r="N3782" s="5"/>
      <c r="O3782" s="5"/>
      <c r="P3782" s="4"/>
      <c r="Q3782" s="6"/>
      <c r="R3782" s="7"/>
      <c r="S3782" s="6"/>
      <c r="T3782" s="5"/>
      <c r="U3782" s="5"/>
      <c r="V3782" s="5"/>
      <c r="W3782" s="4"/>
    </row>
    <row r="3783" spans="1:23" x14ac:dyDescent="0.25">
      <c r="A3783" s="3"/>
      <c r="B3783" s="3"/>
      <c r="C3783" s="3"/>
      <c r="D3783" s="3"/>
      <c r="E3783" s="4"/>
      <c r="F3783" s="3"/>
      <c r="G3783" s="3"/>
      <c r="H3783" s="3"/>
      <c r="I3783" s="3"/>
      <c r="J3783" s="3"/>
      <c r="K3783" s="3"/>
      <c r="L3783" s="5"/>
      <c r="M3783" s="4"/>
      <c r="N3783" s="5"/>
      <c r="O3783" s="5"/>
      <c r="P3783" s="4"/>
      <c r="Q3783" s="6"/>
      <c r="R3783" s="7"/>
      <c r="S3783" s="6"/>
      <c r="T3783" s="5"/>
      <c r="U3783" s="5"/>
      <c r="V3783" s="5"/>
      <c r="W3783" s="4"/>
    </row>
    <row r="3784" spans="1:23" x14ac:dyDescent="0.25">
      <c r="A3784" s="3"/>
      <c r="B3784" s="3"/>
      <c r="C3784" s="3"/>
      <c r="D3784" s="3"/>
      <c r="E3784" s="4"/>
      <c r="F3784" s="3"/>
      <c r="G3784" s="3"/>
      <c r="H3784" s="3"/>
      <c r="I3784" s="3"/>
      <c r="J3784" s="3"/>
      <c r="K3784" s="3"/>
      <c r="L3784" s="5"/>
      <c r="M3784" s="4"/>
      <c r="N3784" s="5"/>
      <c r="O3784" s="5"/>
      <c r="P3784" s="4"/>
      <c r="Q3784" s="6"/>
      <c r="R3784" s="7"/>
      <c r="S3784" s="6"/>
      <c r="T3784" s="5"/>
      <c r="U3784" s="5"/>
      <c r="V3784" s="5"/>
      <c r="W3784" s="4"/>
    </row>
    <row r="3785" spans="1:23" x14ac:dyDescent="0.25">
      <c r="A3785" s="3"/>
      <c r="B3785" s="3"/>
      <c r="C3785" s="3"/>
      <c r="D3785" s="3"/>
      <c r="E3785" s="4"/>
      <c r="F3785" s="3"/>
      <c r="G3785" s="3"/>
      <c r="H3785" s="3"/>
      <c r="I3785" s="3"/>
      <c r="J3785" s="3"/>
      <c r="K3785" s="3"/>
      <c r="L3785" s="5"/>
      <c r="M3785" s="4"/>
      <c r="N3785" s="5"/>
      <c r="O3785" s="5"/>
      <c r="P3785" s="4"/>
      <c r="Q3785" s="6"/>
      <c r="R3785" s="7"/>
      <c r="S3785" s="6"/>
      <c r="T3785" s="5"/>
      <c r="U3785" s="5"/>
      <c r="V3785" s="5"/>
      <c r="W3785" s="4"/>
    </row>
    <row r="3786" spans="1:23" x14ac:dyDescent="0.25">
      <c r="A3786" s="3"/>
      <c r="B3786" s="3"/>
      <c r="C3786" s="3"/>
      <c r="D3786" s="3"/>
      <c r="E3786" s="4"/>
      <c r="F3786" s="3"/>
      <c r="G3786" s="3"/>
      <c r="H3786" s="3"/>
      <c r="I3786" s="3"/>
      <c r="J3786" s="3"/>
      <c r="K3786" s="3"/>
      <c r="L3786" s="5"/>
      <c r="M3786" s="4"/>
      <c r="N3786" s="5"/>
      <c r="O3786" s="5"/>
      <c r="P3786" s="4"/>
      <c r="Q3786" s="6"/>
      <c r="R3786" s="7"/>
      <c r="S3786" s="6"/>
      <c r="T3786" s="5"/>
      <c r="U3786" s="5"/>
      <c r="V3786" s="5"/>
      <c r="W3786" s="4"/>
    </row>
    <row r="3787" spans="1:23" x14ac:dyDescent="0.25">
      <c r="A3787" s="3"/>
      <c r="B3787" s="3"/>
      <c r="C3787" s="3"/>
      <c r="D3787" s="3"/>
      <c r="E3787" s="4"/>
      <c r="F3787" s="3"/>
      <c r="G3787" s="3"/>
      <c r="H3787" s="3"/>
      <c r="I3787" s="3"/>
      <c r="J3787" s="3"/>
      <c r="K3787" s="3"/>
      <c r="L3787" s="5"/>
      <c r="M3787" s="4"/>
      <c r="N3787" s="5"/>
      <c r="O3787" s="5"/>
      <c r="P3787" s="4"/>
      <c r="Q3787" s="6"/>
      <c r="R3787" s="7"/>
      <c r="S3787" s="6"/>
      <c r="T3787" s="5"/>
      <c r="U3787" s="5"/>
      <c r="V3787" s="5"/>
      <c r="W3787" s="4"/>
    </row>
    <row r="3788" spans="1:23" x14ac:dyDescent="0.25">
      <c r="A3788" s="3"/>
      <c r="B3788" s="3"/>
      <c r="C3788" s="3"/>
      <c r="D3788" s="3"/>
      <c r="E3788" s="4"/>
      <c r="F3788" s="3"/>
      <c r="G3788" s="3"/>
      <c r="H3788" s="3"/>
      <c r="I3788" s="3"/>
      <c r="J3788" s="3"/>
      <c r="K3788" s="3"/>
      <c r="L3788" s="5"/>
      <c r="M3788" s="4"/>
      <c r="N3788" s="5"/>
      <c r="O3788" s="5"/>
      <c r="P3788" s="4"/>
      <c r="Q3788" s="6"/>
      <c r="R3788" s="7"/>
      <c r="S3788" s="6"/>
      <c r="T3788" s="5"/>
      <c r="U3788" s="5"/>
      <c r="V3788" s="5"/>
      <c r="W3788" s="4"/>
    </row>
    <row r="3789" spans="1:23" x14ac:dyDescent="0.25">
      <c r="A3789" s="3"/>
      <c r="B3789" s="3"/>
      <c r="C3789" s="3"/>
      <c r="D3789" s="3"/>
      <c r="E3789" s="4"/>
      <c r="F3789" s="3"/>
      <c r="G3789" s="3"/>
      <c r="H3789" s="3"/>
      <c r="I3789" s="3"/>
      <c r="J3789" s="3"/>
      <c r="K3789" s="3"/>
      <c r="L3789" s="5"/>
      <c r="M3789" s="4"/>
      <c r="N3789" s="5"/>
      <c r="O3789" s="5"/>
      <c r="P3789" s="4"/>
      <c r="Q3789" s="6"/>
      <c r="R3789" s="7"/>
      <c r="S3789" s="6"/>
      <c r="T3789" s="5"/>
      <c r="U3789" s="5"/>
      <c r="V3789" s="5"/>
      <c r="W3789" s="4"/>
    </row>
    <row r="3790" spans="1:23" x14ac:dyDescent="0.25">
      <c r="A3790" s="3"/>
      <c r="B3790" s="3"/>
      <c r="C3790" s="3"/>
      <c r="D3790" s="3"/>
      <c r="E3790" s="4"/>
      <c r="F3790" s="3"/>
      <c r="G3790" s="3"/>
      <c r="H3790" s="3"/>
      <c r="I3790" s="3"/>
      <c r="J3790" s="3"/>
      <c r="K3790" s="3"/>
      <c r="L3790" s="5"/>
      <c r="M3790" s="4"/>
      <c r="N3790" s="5"/>
      <c r="O3790" s="5"/>
      <c r="P3790" s="4"/>
      <c r="Q3790" s="6"/>
      <c r="R3790" s="7"/>
      <c r="S3790" s="6"/>
      <c r="T3790" s="5"/>
      <c r="U3790" s="5"/>
      <c r="V3790" s="5"/>
      <c r="W3790" s="4"/>
    </row>
    <row r="3791" spans="1:23" x14ac:dyDescent="0.25">
      <c r="A3791" s="3"/>
      <c r="B3791" s="3"/>
      <c r="C3791" s="3"/>
      <c r="D3791" s="3"/>
      <c r="E3791" s="4"/>
      <c r="F3791" s="3"/>
      <c r="G3791" s="3"/>
      <c r="H3791" s="3"/>
      <c r="I3791" s="3"/>
      <c r="J3791" s="3"/>
      <c r="K3791" s="3"/>
      <c r="L3791" s="5"/>
      <c r="M3791" s="4"/>
      <c r="N3791" s="5"/>
      <c r="O3791" s="5"/>
      <c r="P3791" s="4"/>
      <c r="Q3791" s="6"/>
      <c r="R3791" s="7"/>
      <c r="S3791" s="6"/>
      <c r="T3791" s="5"/>
      <c r="U3791" s="5"/>
      <c r="V3791" s="5"/>
      <c r="W3791" s="4"/>
    </row>
    <row r="3792" spans="1:23" x14ac:dyDescent="0.25">
      <c r="A3792" s="3"/>
      <c r="B3792" s="3"/>
      <c r="C3792" s="3"/>
      <c r="D3792" s="3"/>
      <c r="E3792" s="4"/>
      <c r="F3792" s="3"/>
      <c r="G3792" s="3"/>
      <c r="H3792" s="3"/>
      <c r="I3792" s="3"/>
      <c r="J3792" s="3"/>
      <c r="K3792" s="3"/>
      <c r="L3792" s="5"/>
      <c r="M3792" s="4"/>
      <c r="N3792" s="5"/>
      <c r="O3792" s="5"/>
      <c r="P3792" s="4"/>
      <c r="Q3792" s="6"/>
      <c r="R3792" s="7"/>
      <c r="S3792" s="6"/>
      <c r="T3792" s="5"/>
      <c r="U3792" s="5"/>
      <c r="V3792" s="5"/>
      <c r="W3792" s="4"/>
    </row>
    <row r="3793" spans="1:23" x14ac:dyDescent="0.25">
      <c r="A3793" s="3"/>
      <c r="B3793" s="3"/>
      <c r="C3793" s="3"/>
      <c r="D3793" s="3"/>
      <c r="E3793" s="4"/>
      <c r="F3793" s="3"/>
      <c r="G3793" s="3"/>
      <c r="H3793" s="3"/>
      <c r="I3793" s="3"/>
      <c r="J3793" s="3"/>
      <c r="K3793" s="3"/>
      <c r="L3793" s="5"/>
      <c r="M3793" s="4"/>
      <c r="N3793" s="5"/>
      <c r="O3793" s="5"/>
      <c r="P3793" s="4"/>
      <c r="Q3793" s="6"/>
      <c r="R3793" s="7"/>
      <c r="S3793" s="6"/>
      <c r="T3793" s="5"/>
      <c r="U3793" s="5"/>
      <c r="V3793" s="5"/>
      <c r="W3793" s="4"/>
    </row>
    <row r="3794" spans="1:23" x14ac:dyDescent="0.25">
      <c r="A3794" s="3"/>
      <c r="B3794" s="3"/>
      <c r="C3794" s="3"/>
      <c r="D3794" s="3"/>
      <c r="E3794" s="4"/>
      <c r="F3794" s="3"/>
      <c r="G3794" s="3"/>
      <c r="H3794" s="3"/>
      <c r="I3794" s="3"/>
      <c r="J3794" s="3"/>
      <c r="K3794" s="3"/>
      <c r="L3794" s="5"/>
      <c r="M3794" s="4"/>
      <c r="N3794" s="5"/>
      <c r="O3794" s="5"/>
      <c r="P3794" s="4"/>
      <c r="Q3794" s="6"/>
      <c r="R3794" s="7"/>
      <c r="S3794" s="6"/>
      <c r="T3794" s="5"/>
      <c r="U3794" s="5"/>
      <c r="V3794" s="5"/>
      <c r="W3794" s="4"/>
    </row>
    <row r="3795" spans="1:23" x14ac:dyDescent="0.25">
      <c r="A3795" s="3"/>
      <c r="B3795" s="3"/>
      <c r="C3795" s="3"/>
      <c r="D3795" s="3"/>
      <c r="E3795" s="4"/>
      <c r="F3795" s="3"/>
      <c r="G3795" s="3"/>
      <c r="H3795" s="3"/>
      <c r="I3795" s="3"/>
      <c r="J3795" s="3"/>
      <c r="K3795" s="3"/>
      <c r="L3795" s="5"/>
      <c r="M3795" s="4"/>
      <c r="N3795" s="5"/>
      <c r="O3795" s="5"/>
      <c r="P3795" s="4"/>
      <c r="Q3795" s="6"/>
      <c r="R3795" s="7"/>
      <c r="S3795" s="6"/>
      <c r="T3795" s="5"/>
      <c r="U3795" s="5"/>
      <c r="V3795" s="5"/>
      <c r="W3795" s="4"/>
    </row>
    <row r="3796" spans="1:23" x14ac:dyDescent="0.25">
      <c r="A3796" s="3"/>
      <c r="B3796" s="3"/>
      <c r="C3796" s="3"/>
      <c r="D3796" s="3"/>
      <c r="E3796" s="4"/>
      <c r="F3796" s="3"/>
      <c r="G3796" s="3"/>
      <c r="H3796" s="3"/>
      <c r="I3796" s="3"/>
      <c r="J3796" s="3"/>
      <c r="K3796" s="3"/>
      <c r="L3796" s="5"/>
      <c r="M3796" s="4"/>
      <c r="N3796" s="5"/>
      <c r="O3796" s="5"/>
      <c r="P3796" s="4"/>
      <c r="Q3796" s="6"/>
      <c r="R3796" s="7"/>
      <c r="S3796" s="6"/>
      <c r="T3796" s="5"/>
      <c r="U3796" s="5"/>
      <c r="V3796" s="5"/>
      <c r="W3796" s="4"/>
    </row>
    <row r="3797" spans="1:23" x14ac:dyDescent="0.25">
      <c r="A3797" s="3"/>
      <c r="B3797" s="3"/>
      <c r="C3797" s="3"/>
      <c r="D3797" s="3"/>
      <c r="E3797" s="4"/>
      <c r="F3797" s="3"/>
      <c r="G3797" s="3"/>
      <c r="H3797" s="3"/>
      <c r="I3797" s="3"/>
      <c r="J3797" s="3"/>
      <c r="K3797" s="3"/>
      <c r="L3797" s="5"/>
      <c r="M3797" s="4"/>
      <c r="N3797" s="5"/>
      <c r="O3797" s="5"/>
      <c r="P3797" s="4"/>
      <c r="Q3797" s="6"/>
      <c r="R3797" s="7"/>
      <c r="S3797" s="6"/>
      <c r="T3797" s="5"/>
      <c r="U3797" s="5"/>
      <c r="V3797" s="5"/>
      <c r="W3797" s="4"/>
    </row>
    <row r="3798" spans="1:23" x14ac:dyDescent="0.25">
      <c r="A3798" s="3"/>
      <c r="B3798" s="3"/>
      <c r="C3798" s="3"/>
      <c r="D3798" s="3"/>
      <c r="E3798" s="4"/>
      <c r="F3798" s="3"/>
      <c r="G3798" s="3"/>
      <c r="H3798" s="3"/>
      <c r="I3798" s="3"/>
      <c r="J3798" s="3"/>
      <c r="K3798" s="3"/>
      <c r="L3798" s="5"/>
      <c r="M3798" s="4"/>
      <c r="N3798" s="5"/>
      <c r="O3798" s="5"/>
      <c r="P3798" s="4"/>
      <c r="Q3798" s="6"/>
      <c r="R3798" s="7"/>
      <c r="S3798" s="6"/>
      <c r="T3798" s="5"/>
      <c r="U3798" s="5"/>
      <c r="V3798" s="5"/>
      <c r="W3798" s="4"/>
    </row>
    <row r="3799" spans="1:23" x14ac:dyDescent="0.25">
      <c r="A3799" s="3"/>
      <c r="B3799" s="3"/>
      <c r="C3799" s="3"/>
      <c r="D3799" s="3"/>
      <c r="E3799" s="4"/>
      <c r="F3799" s="3"/>
      <c r="G3799" s="3"/>
      <c r="H3799" s="3"/>
      <c r="I3799" s="3"/>
      <c r="J3799" s="3"/>
      <c r="K3799" s="3"/>
      <c r="L3799" s="5"/>
      <c r="M3799" s="4"/>
      <c r="N3799" s="5"/>
      <c r="O3799" s="5"/>
      <c r="P3799" s="4"/>
      <c r="Q3799" s="6"/>
      <c r="R3799" s="7"/>
      <c r="S3799" s="6"/>
      <c r="T3799" s="5"/>
      <c r="U3799" s="5"/>
      <c r="V3799" s="5"/>
      <c r="W3799" s="4"/>
    </row>
    <row r="3800" spans="1:23" x14ac:dyDescent="0.25">
      <c r="A3800" s="3"/>
      <c r="B3800" s="3"/>
      <c r="C3800" s="3"/>
      <c r="D3800" s="3"/>
      <c r="E3800" s="4"/>
      <c r="F3800" s="3"/>
      <c r="G3800" s="3"/>
      <c r="H3800" s="3"/>
      <c r="I3800" s="3"/>
      <c r="J3800" s="3"/>
      <c r="K3800" s="3"/>
      <c r="L3800" s="5"/>
      <c r="M3800" s="4"/>
      <c r="N3800" s="5"/>
      <c r="O3800" s="5"/>
      <c r="P3800" s="4"/>
      <c r="Q3800" s="6"/>
      <c r="R3800" s="7"/>
      <c r="S3800" s="6"/>
      <c r="T3800" s="5"/>
      <c r="U3800" s="5"/>
      <c r="V3800" s="5"/>
      <c r="W3800" s="4"/>
    </row>
    <row r="3801" spans="1:23" x14ac:dyDescent="0.25">
      <c r="A3801" s="3"/>
      <c r="B3801" s="3"/>
      <c r="C3801" s="3"/>
      <c r="D3801" s="3"/>
      <c r="E3801" s="4"/>
      <c r="F3801" s="3"/>
      <c r="G3801" s="3"/>
      <c r="H3801" s="3"/>
      <c r="I3801" s="3"/>
      <c r="J3801" s="3"/>
      <c r="K3801" s="3"/>
      <c r="L3801" s="5"/>
      <c r="M3801" s="4"/>
      <c r="N3801" s="5"/>
      <c r="O3801" s="5"/>
      <c r="P3801" s="4"/>
      <c r="Q3801" s="6"/>
      <c r="R3801" s="7"/>
      <c r="S3801" s="6"/>
      <c r="T3801" s="5"/>
      <c r="U3801" s="5"/>
      <c r="V3801" s="5"/>
      <c r="W3801" s="4"/>
    </row>
    <row r="3802" spans="1:23" x14ac:dyDescent="0.25">
      <c r="A3802" s="3"/>
      <c r="B3802" s="3"/>
      <c r="C3802" s="3"/>
      <c r="D3802" s="3"/>
      <c r="E3802" s="4"/>
      <c r="F3802" s="3"/>
      <c r="G3802" s="3"/>
      <c r="H3802" s="3"/>
      <c r="I3802" s="3"/>
      <c r="J3802" s="3"/>
      <c r="K3802" s="3"/>
      <c r="L3802" s="5"/>
      <c r="M3802" s="4"/>
      <c r="N3802" s="5"/>
      <c r="O3802" s="5"/>
      <c r="P3802" s="4"/>
      <c r="Q3802" s="6"/>
      <c r="R3802" s="7"/>
      <c r="S3802" s="6"/>
      <c r="T3802" s="5"/>
      <c r="U3802" s="5"/>
      <c r="V3802" s="5"/>
      <c r="W3802" s="4"/>
    </row>
    <row r="3803" spans="1:23" x14ac:dyDescent="0.25">
      <c r="A3803" s="3"/>
      <c r="B3803" s="3"/>
      <c r="C3803" s="3"/>
      <c r="D3803" s="3"/>
      <c r="E3803" s="4"/>
      <c r="F3803" s="3"/>
      <c r="G3803" s="3"/>
      <c r="H3803" s="3"/>
      <c r="I3803" s="3"/>
      <c r="J3803" s="3"/>
      <c r="K3803" s="3"/>
      <c r="L3803" s="5"/>
      <c r="M3803" s="4"/>
      <c r="N3803" s="5"/>
      <c r="O3803" s="5"/>
      <c r="P3803" s="4"/>
      <c r="Q3803" s="6"/>
      <c r="R3803" s="7"/>
      <c r="S3803" s="6"/>
      <c r="T3803" s="5"/>
      <c r="U3803" s="5"/>
      <c r="V3803" s="5"/>
      <c r="W3803" s="4"/>
    </row>
    <row r="3804" spans="1:23" x14ac:dyDescent="0.25">
      <c r="A3804" s="3"/>
      <c r="B3804" s="3"/>
      <c r="C3804" s="3"/>
      <c r="D3804" s="3"/>
      <c r="E3804" s="4"/>
      <c r="F3804" s="3"/>
      <c r="G3804" s="3"/>
      <c r="H3804" s="3"/>
      <c r="I3804" s="3"/>
      <c r="J3804" s="3"/>
      <c r="K3804" s="3"/>
      <c r="L3804" s="5"/>
      <c r="M3804" s="4"/>
      <c r="N3804" s="5"/>
      <c r="O3804" s="5"/>
      <c r="P3804" s="4"/>
      <c r="Q3804" s="6"/>
      <c r="R3804" s="7"/>
      <c r="S3804" s="6"/>
      <c r="T3804" s="5"/>
      <c r="U3804" s="5"/>
      <c r="V3804" s="5"/>
      <c r="W3804" s="4"/>
    </row>
    <row r="3805" spans="1:23" x14ac:dyDescent="0.25">
      <c r="A3805" s="3"/>
      <c r="B3805" s="3"/>
      <c r="C3805" s="3"/>
      <c r="D3805" s="3"/>
      <c r="E3805" s="4"/>
      <c r="F3805" s="3"/>
      <c r="G3805" s="3"/>
      <c r="H3805" s="3"/>
      <c r="I3805" s="3"/>
      <c r="J3805" s="3"/>
      <c r="K3805" s="3"/>
      <c r="L3805" s="5"/>
      <c r="M3805" s="4"/>
      <c r="N3805" s="5"/>
      <c r="O3805" s="5"/>
      <c r="P3805" s="4"/>
      <c r="Q3805" s="6"/>
      <c r="R3805" s="7"/>
      <c r="S3805" s="6"/>
      <c r="T3805" s="5"/>
      <c r="U3805" s="5"/>
      <c r="V3805" s="5"/>
      <c r="W3805" s="4"/>
    </row>
    <row r="3806" spans="1:23" x14ac:dyDescent="0.25">
      <c r="A3806" s="3"/>
      <c r="B3806" s="3"/>
      <c r="C3806" s="3"/>
      <c r="D3806" s="3"/>
      <c r="E3806" s="4"/>
      <c r="F3806" s="3"/>
      <c r="G3806" s="3"/>
      <c r="H3806" s="3"/>
      <c r="I3806" s="3"/>
      <c r="J3806" s="3"/>
      <c r="K3806" s="3"/>
      <c r="L3806" s="5"/>
      <c r="M3806" s="4"/>
      <c r="N3806" s="5"/>
      <c r="O3806" s="5"/>
      <c r="P3806" s="4"/>
      <c r="Q3806" s="6"/>
      <c r="R3806" s="7"/>
      <c r="S3806" s="6"/>
      <c r="T3806" s="5"/>
      <c r="U3806" s="5"/>
      <c r="V3806" s="5"/>
      <c r="W3806" s="4"/>
    </row>
    <row r="3807" spans="1:23" x14ac:dyDescent="0.25">
      <c r="A3807" s="3"/>
      <c r="B3807" s="3"/>
      <c r="C3807" s="3"/>
      <c r="D3807" s="3"/>
      <c r="E3807" s="4"/>
      <c r="F3807" s="3"/>
      <c r="G3807" s="3"/>
      <c r="H3807" s="3"/>
      <c r="I3807" s="3"/>
      <c r="J3807" s="3"/>
      <c r="K3807" s="3"/>
      <c r="L3807" s="5"/>
      <c r="M3807" s="4"/>
      <c r="N3807" s="5"/>
      <c r="O3807" s="5"/>
      <c r="P3807" s="4"/>
      <c r="Q3807" s="6"/>
      <c r="R3807" s="7"/>
      <c r="S3807" s="6"/>
      <c r="T3807" s="5"/>
      <c r="U3807" s="5"/>
      <c r="V3807" s="5"/>
      <c r="W3807" s="4"/>
    </row>
    <row r="3808" spans="1:23" x14ac:dyDescent="0.25">
      <c r="A3808" s="3"/>
      <c r="B3808" s="3"/>
      <c r="C3808" s="3"/>
      <c r="D3808" s="3"/>
      <c r="E3808" s="4"/>
      <c r="F3808" s="3"/>
      <c r="G3808" s="3"/>
      <c r="H3808" s="3"/>
      <c r="I3808" s="3"/>
      <c r="J3808" s="3"/>
      <c r="K3808" s="3"/>
      <c r="L3808" s="5"/>
      <c r="M3808" s="4"/>
      <c r="N3808" s="5"/>
      <c r="O3808" s="5"/>
      <c r="P3808" s="4"/>
      <c r="Q3808" s="6"/>
      <c r="R3808" s="7"/>
      <c r="S3808" s="6"/>
      <c r="T3808" s="5"/>
      <c r="U3808" s="5"/>
      <c r="V3808" s="5"/>
      <c r="W3808" s="4"/>
    </row>
    <row r="3809" spans="1:23" x14ac:dyDescent="0.25">
      <c r="A3809" s="3"/>
      <c r="B3809" s="3"/>
      <c r="C3809" s="3"/>
      <c r="D3809" s="3"/>
      <c r="E3809" s="4"/>
      <c r="F3809" s="3"/>
      <c r="G3809" s="3"/>
      <c r="H3809" s="3"/>
      <c r="I3809" s="3"/>
      <c r="J3809" s="3"/>
      <c r="K3809" s="3"/>
      <c r="L3809" s="5"/>
      <c r="M3809" s="4"/>
      <c r="N3809" s="5"/>
      <c r="O3809" s="5"/>
      <c r="P3809" s="4"/>
      <c r="Q3809" s="6"/>
      <c r="R3809" s="7"/>
      <c r="S3809" s="6"/>
      <c r="T3809" s="5"/>
      <c r="U3809" s="5"/>
      <c r="V3809" s="5"/>
      <c r="W3809" s="4"/>
    </row>
    <row r="3810" spans="1:23" x14ac:dyDescent="0.25">
      <c r="A3810" s="3"/>
      <c r="B3810" s="3"/>
      <c r="C3810" s="3"/>
      <c r="D3810" s="3"/>
      <c r="E3810" s="4"/>
      <c r="F3810" s="3"/>
      <c r="G3810" s="3"/>
      <c r="H3810" s="3"/>
      <c r="I3810" s="3"/>
      <c r="J3810" s="3"/>
      <c r="K3810" s="3"/>
      <c r="L3810" s="5"/>
      <c r="M3810" s="4"/>
      <c r="N3810" s="5"/>
      <c r="O3810" s="5"/>
      <c r="P3810" s="4"/>
      <c r="Q3810" s="6"/>
      <c r="R3810" s="7"/>
      <c r="S3810" s="6"/>
      <c r="T3810" s="5"/>
      <c r="U3810" s="5"/>
      <c r="V3810" s="5"/>
      <c r="W3810" s="4"/>
    </row>
    <row r="3811" spans="1:23" x14ac:dyDescent="0.25">
      <c r="A3811" s="3"/>
      <c r="B3811" s="3"/>
      <c r="C3811" s="3"/>
      <c r="D3811" s="3"/>
      <c r="E3811" s="4"/>
      <c r="F3811" s="3"/>
      <c r="G3811" s="3"/>
      <c r="H3811" s="3"/>
      <c r="I3811" s="3"/>
      <c r="J3811" s="3"/>
      <c r="K3811" s="3"/>
      <c r="L3811" s="5"/>
      <c r="M3811" s="4"/>
      <c r="N3811" s="5"/>
      <c r="O3811" s="5"/>
      <c r="P3811" s="4"/>
      <c r="Q3811" s="6"/>
      <c r="R3811" s="7"/>
      <c r="S3811" s="6"/>
      <c r="T3811" s="5"/>
      <c r="U3811" s="5"/>
      <c r="V3811" s="5"/>
      <c r="W3811" s="4"/>
    </row>
    <row r="3812" spans="1:23" x14ac:dyDescent="0.25">
      <c r="A3812" s="3"/>
      <c r="B3812" s="3"/>
      <c r="C3812" s="3"/>
      <c r="D3812" s="3"/>
      <c r="E3812" s="4"/>
      <c r="F3812" s="3"/>
      <c r="G3812" s="3"/>
      <c r="H3812" s="3"/>
      <c r="I3812" s="3"/>
      <c r="J3812" s="3"/>
      <c r="K3812" s="3"/>
      <c r="L3812" s="5"/>
      <c r="M3812" s="4"/>
      <c r="N3812" s="5"/>
      <c r="O3812" s="5"/>
      <c r="P3812" s="4"/>
      <c r="Q3812" s="6"/>
      <c r="R3812" s="7"/>
      <c r="S3812" s="6"/>
      <c r="T3812" s="5"/>
      <c r="U3812" s="5"/>
      <c r="V3812" s="5"/>
      <c r="W3812" s="4"/>
    </row>
    <row r="3813" spans="1:23" x14ac:dyDescent="0.25">
      <c r="A3813" s="3"/>
      <c r="B3813" s="3"/>
      <c r="C3813" s="3"/>
      <c r="D3813" s="3"/>
      <c r="E3813" s="4"/>
      <c r="F3813" s="3"/>
      <c r="G3813" s="3"/>
      <c r="H3813" s="3"/>
      <c r="I3813" s="3"/>
      <c r="J3813" s="3"/>
      <c r="K3813" s="3"/>
      <c r="L3813" s="5"/>
      <c r="M3813" s="4"/>
      <c r="N3813" s="5"/>
      <c r="O3813" s="5"/>
      <c r="P3813" s="4"/>
      <c r="Q3813" s="6"/>
      <c r="R3813" s="7"/>
      <c r="S3813" s="6"/>
      <c r="T3813" s="5"/>
      <c r="U3813" s="5"/>
      <c r="V3813" s="5"/>
      <c r="W3813" s="4"/>
    </row>
    <row r="3814" spans="1:23" x14ac:dyDescent="0.25">
      <c r="A3814" s="3"/>
      <c r="B3814" s="3"/>
      <c r="C3814" s="3"/>
      <c r="D3814" s="3"/>
      <c r="E3814" s="4"/>
      <c r="F3814" s="3"/>
      <c r="G3814" s="3"/>
      <c r="H3814" s="3"/>
      <c r="I3814" s="3"/>
      <c r="J3814" s="3"/>
      <c r="K3814" s="3"/>
      <c r="L3814" s="5"/>
      <c r="M3814" s="4"/>
      <c r="N3814" s="5"/>
      <c r="O3814" s="5"/>
      <c r="P3814" s="4"/>
      <c r="Q3814" s="6"/>
      <c r="R3814" s="7"/>
      <c r="S3814" s="6"/>
      <c r="T3814" s="5"/>
      <c r="U3814" s="5"/>
      <c r="V3814" s="5"/>
      <c r="W3814" s="4"/>
    </row>
    <row r="3815" spans="1:23" x14ac:dyDescent="0.25">
      <c r="A3815" s="3"/>
      <c r="B3815" s="3"/>
      <c r="C3815" s="3"/>
      <c r="D3815" s="3"/>
      <c r="E3815" s="4"/>
      <c r="F3815" s="3"/>
      <c r="G3815" s="3"/>
      <c r="H3815" s="3"/>
      <c r="I3815" s="3"/>
      <c r="J3815" s="3"/>
      <c r="K3815" s="3"/>
      <c r="L3815" s="5"/>
      <c r="M3815" s="4"/>
      <c r="N3815" s="5"/>
      <c r="O3815" s="5"/>
      <c r="P3815" s="4"/>
      <c r="Q3815" s="6"/>
      <c r="R3815" s="7"/>
      <c r="S3815" s="6"/>
      <c r="T3815" s="5"/>
      <c r="U3815" s="5"/>
      <c r="V3815" s="5"/>
      <c r="W3815" s="4"/>
    </row>
    <row r="3816" spans="1:23" x14ac:dyDescent="0.25">
      <c r="A3816" s="3"/>
      <c r="B3816" s="3"/>
      <c r="C3816" s="3"/>
      <c r="D3816" s="3"/>
      <c r="E3816" s="4"/>
      <c r="F3816" s="3"/>
      <c r="G3816" s="3"/>
      <c r="H3816" s="3"/>
      <c r="I3816" s="3"/>
      <c r="J3816" s="3"/>
      <c r="K3816" s="3"/>
      <c r="L3816" s="5"/>
      <c r="M3816" s="4"/>
      <c r="N3816" s="5"/>
      <c r="O3816" s="5"/>
      <c r="P3816" s="4"/>
      <c r="Q3816" s="6"/>
      <c r="R3816" s="7"/>
      <c r="S3816" s="6"/>
      <c r="T3816" s="5"/>
      <c r="U3816" s="5"/>
      <c r="V3816" s="5"/>
      <c r="W3816" s="4"/>
    </row>
    <row r="3817" spans="1:23" x14ac:dyDescent="0.25">
      <c r="A3817" s="3"/>
      <c r="B3817" s="3"/>
      <c r="C3817" s="3"/>
      <c r="D3817" s="3"/>
      <c r="E3817" s="4"/>
      <c r="F3817" s="3"/>
      <c r="G3817" s="3"/>
      <c r="H3817" s="3"/>
      <c r="I3817" s="3"/>
      <c r="J3817" s="3"/>
      <c r="K3817" s="3"/>
      <c r="L3817" s="5"/>
      <c r="M3817" s="4"/>
      <c r="N3817" s="5"/>
      <c r="O3817" s="5"/>
      <c r="P3817" s="4"/>
      <c r="Q3817" s="6"/>
      <c r="R3817" s="7"/>
      <c r="S3817" s="6"/>
      <c r="T3817" s="5"/>
      <c r="U3817" s="5"/>
      <c r="V3817" s="5"/>
      <c r="W3817" s="4"/>
    </row>
    <row r="3818" spans="1:23" x14ac:dyDescent="0.25">
      <c r="A3818" s="3"/>
      <c r="B3818" s="3"/>
      <c r="C3818" s="3"/>
      <c r="D3818" s="3"/>
      <c r="E3818" s="4"/>
      <c r="F3818" s="3"/>
      <c r="G3818" s="3"/>
      <c r="H3818" s="3"/>
      <c r="I3818" s="3"/>
      <c r="J3818" s="3"/>
      <c r="K3818" s="3"/>
      <c r="L3818" s="5"/>
      <c r="M3818" s="4"/>
      <c r="N3818" s="5"/>
      <c r="O3818" s="5"/>
      <c r="P3818" s="4"/>
      <c r="Q3818" s="6"/>
      <c r="R3818" s="7"/>
      <c r="S3818" s="6"/>
      <c r="T3818" s="5"/>
      <c r="U3818" s="5"/>
      <c r="V3818" s="5"/>
      <c r="W3818" s="4"/>
    </row>
    <row r="3819" spans="1:23" x14ac:dyDescent="0.25">
      <c r="A3819" s="3"/>
      <c r="B3819" s="3"/>
      <c r="C3819" s="3"/>
      <c r="D3819" s="3"/>
      <c r="E3819" s="4"/>
      <c r="F3819" s="3"/>
      <c r="G3819" s="3"/>
      <c r="H3819" s="3"/>
      <c r="I3819" s="3"/>
      <c r="J3819" s="3"/>
      <c r="K3819" s="3"/>
      <c r="L3819" s="5"/>
      <c r="M3819" s="4"/>
      <c r="N3819" s="5"/>
      <c r="O3819" s="5"/>
      <c r="P3819" s="4"/>
      <c r="Q3819" s="6"/>
      <c r="R3819" s="7"/>
      <c r="S3819" s="6"/>
      <c r="T3819" s="5"/>
      <c r="U3819" s="5"/>
      <c r="V3819" s="5"/>
      <c r="W3819" s="4"/>
    </row>
    <row r="3820" spans="1:23" x14ac:dyDescent="0.25">
      <c r="A3820" s="3"/>
      <c r="B3820" s="3"/>
      <c r="C3820" s="3"/>
      <c r="D3820" s="3"/>
      <c r="E3820" s="4"/>
      <c r="F3820" s="3"/>
      <c r="G3820" s="3"/>
      <c r="H3820" s="3"/>
      <c r="I3820" s="3"/>
      <c r="J3820" s="3"/>
      <c r="K3820" s="3"/>
      <c r="L3820" s="5"/>
      <c r="M3820" s="4"/>
      <c r="N3820" s="5"/>
      <c r="O3820" s="5"/>
      <c r="P3820" s="4"/>
      <c r="Q3820" s="6"/>
      <c r="R3820" s="7"/>
      <c r="S3820" s="6"/>
      <c r="T3820" s="5"/>
      <c r="U3820" s="5"/>
      <c r="V3820" s="5"/>
      <c r="W3820" s="4"/>
    </row>
    <row r="3821" spans="1:23" x14ac:dyDescent="0.25">
      <c r="A3821" s="3"/>
      <c r="B3821" s="3"/>
      <c r="C3821" s="3"/>
      <c r="D3821" s="3"/>
      <c r="E3821" s="4"/>
      <c r="F3821" s="3"/>
      <c r="G3821" s="3"/>
      <c r="H3821" s="3"/>
      <c r="I3821" s="3"/>
      <c r="J3821" s="3"/>
      <c r="K3821" s="3"/>
      <c r="L3821" s="5"/>
      <c r="M3821" s="4"/>
      <c r="N3821" s="5"/>
      <c r="O3821" s="5"/>
      <c r="P3821" s="4"/>
      <c r="Q3821" s="6"/>
      <c r="R3821" s="7"/>
      <c r="S3821" s="6"/>
      <c r="T3821" s="5"/>
      <c r="U3821" s="5"/>
      <c r="V3821" s="5"/>
      <c r="W3821" s="4"/>
    </row>
    <row r="3822" spans="1:23" x14ac:dyDescent="0.25">
      <c r="A3822" s="3"/>
      <c r="B3822" s="3"/>
      <c r="C3822" s="3"/>
      <c r="D3822" s="3"/>
      <c r="E3822" s="4"/>
      <c r="F3822" s="3"/>
      <c r="G3822" s="3"/>
      <c r="H3822" s="3"/>
      <c r="I3822" s="3"/>
      <c r="J3822" s="3"/>
      <c r="K3822" s="3"/>
      <c r="L3822" s="5"/>
      <c r="M3822" s="4"/>
      <c r="N3822" s="5"/>
      <c r="O3822" s="5"/>
      <c r="P3822" s="4"/>
      <c r="Q3822" s="6"/>
      <c r="R3822" s="7"/>
      <c r="S3822" s="6"/>
      <c r="T3822" s="5"/>
      <c r="U3822" s="5"/>
      <c r="V3822" s="5"/>
      <c r="W3822" s="4"/>
    </row>
    <row r="3823" spans="1:23" x14ac:dyDescent="0.25">
      <c r="A3823" s="3"/>
      <c r="B3823" s="3"/>
      <c r="C3823" s="3"/>
      <c r="D3823" s="3"/>
      <c r="E3823" s="4"/>
      <c r="F3823" s="3"/>
      <c r="G3823" s="3"/>
      <c r="H3823" s="3"/>
      <c r="I3823" s="3"/>
      <c r="J3823" s="3"/>
      <c r="K3823" s="3"/>
      <c r="L3823" s="5"/>
      <c r="M3823" s="4"/>
      <c r="N3823" s="5"/>
      <c r="O3823" s="5"/>
      <c r="P3823" s="4"/>
      <c r="Q3823" s="6"/>
      <c r="R3823" s="7"/>
      <c r="S3823" s="6"/>
      <c r="T3823" s="5"/>
      <c r="U3823" s="5"/>
      <c r="V3823" s="5"/>
      <c r="W3823" s="4"/>
    </row>
    <row r="3824" spans="1:23" x14ac:dyDescent="0.25">
      <c r="A3824" s="3"/>
      <c r="B3824" s="3"/>
      <c r="C3824" s="3"/>
      <c r="D3824" s="3"/>
      <c r="E3824" s="4"/>
      <c r="F3824" s="3"/>
      <c r="G3824" s="3"/>
      <c r="H3824" s="3"/>
      <c r="I3824" s="3"/>
      <c r="J3824" s="3"/>
      <c r="K3824" s="3"/>
      <c r="L3824" s="5"/>
      <c r="M3824" s="4"/>
      <c r="N3824" s="5"/>
      <c r="O3824" s="5"/>
      <c r="P3824" s="4"/>
      <c r="Q3824" s="6"/>
      <c r="R3824" s="7"/>
      <c r="S3824" s="6"/>
      <c r="T3824" s="5"/>
      <c r="U3824" s="5"/>
      <c r="V3824" s="5"/>
      <c r="W3824" s="4"/>
    </row>
    <row r="3825" spans="1:23" x14ac:dyDescent="0.25">
      <c r="A3825" s="3"/>
      <c r="B3825" s="3"/>
      <c r="C3825" s="3"/>
      <c r="D3825" s="3"/>
      <c r="E3825" s="4"/>
      <c r="F3825" s="3"/>
      <c r="G3825" s="3"/>
      <c r="H3825" s="3"/>
      <c r="I3825" s="3"/>
      <c r="J3825" s="3"/>
      <c r="K3825" s="3"/>
      <c r="L3825" s="5"/>
      <c r="M3825" s="4"/>
      <c r="N3825" s="5"/>
      <c r="O3825" s="5"/>
      <c r="P3825" s="4"/>
      <c r="Q3825" s="6"/>
      <c r="R3825" s="7"/>
      <c r="S3825" s="6"/>
      <c r="T3825" s="5"/>
      <c r="U3825" s="5"/>
      <c r="V3825" s="5"/>
      <c r="W3825" s="4"/>
    </row>
    <row r="3826" spans="1:23" x14ac:dyDescent="0.25">
      <c r="A3826" s="3"/>
      <c r="B3826" s="3"/>
      <c r="C3826" s="3"/>
      <c r="D3826" s="3"/>
      <c r="E3826" s="4"/>
      <c r="F3826" s="3"/>
      <c r="G3826" s="3"/>
      <c r="H3826" s="3"/>
      <c r="I3826" s="3"/>
      <c r="J3826" s="3"/>
      <c r="K3826" s="3"/>
      <c r="L3826" s="5"/>
      <c r="M3826" s="4"/>
      <c r="N3826" s="5"/>
      <c r="O3826" s="5"/>
      <c r="P3826" s="4"/>
      <c r="Q3826" s="6"/>
      <c r="R3826" s="7"/>
      <c r="S3826" s="6"/>
      <c r="T3826" s="5"/>
      <c r="U3826" s="5"/>
      <c r="V3826" s="5"/>
      <c r="W3826" s="4"/>
    </row>
    <row r="3827" spans="1:23" x14ac:dyDescent="0.25">
      <c r="A3827" s="3"/>
      <c r="B3827" s="3"/>
      <c r="C3827" s="3"/>
      <c r="D3827" s="3"/>
      <c r="E3827" s="4"/>
      <c r="F3827" s="3"/>
      <c r="G3827" s="3"/>
      <c r="H3827" s="3"/>
      <c r="I3827" s="3"/>
      <c r="J3827" s="3"/>
      <c r="K3827" s="3"/>
      <c r="L3827" s="5"/>
      <c r="M3827" s="4"/>
      <c r="N3827" s="5"/>
      <c r="O3827" s="5"/>
      <c r="P3827" s="4"/>
      <c r="Q3827" s="6"/>
      <c r="R3827" s="7"/>
      <c r="S3827" s="6"/>
      <c r="T3827" s="5"/>
      <c r="U3827" s="5"/>
      <c r="V3827" s="5"/>
      <c r="W3827" s="4"/>
    </row>
    <row r="3828" spans="1:23" x14ac:dyDescent="0.25">
      <c r="A3828" s="3"/>
      <c r="B3828" s="3"/>
      <c r="C3828" s="3"/>
      <c r="D3828" s="3"/>
      <c r="E3828" s="4"/>
      <c r="F3828" s="3"/>
      <c r="G3828" s="3"/>
      <c r="H3828" s="3"/>
      <c r="I3828" s="3"/>
      <c r="J3828" s="3"/>
      <c r="K3828" s="3"/>
      <c r="L3828" s="5"/>
      <c r="M3828" s="4"/>
      <c r="N3828" s="5"/>
      <c r="O3828" s="5"/>
      <c r="P3828" s="4"/>
      <c r="Q3828" s="6"/>
      <c r="R3828" s="7"/>
      <c r="S3828" s="6"/>
      <c r="T3828" s="5"/>
      <c r="U3828" s="5"/>
      <c r="V3828" s="5"/>
      <c r="W3828" s="4"/>
    </row>
    <row r="3829" spans="1:23" x14ac:dyDescent="0.25">
      <c r="A3829" s="3"/>
      <c r="B3829" s="3"/>
      <c r="C3829" s="3"/>
      <c r="D3829" s="3"/>
      <c r="E3829" s="4"/>
      <c r="F3829" s="3"/>
      <c r="G3829" s="3"/>
      <c r="H3829" s="3"/>
      <c r="I3829" s="3"/>
      <c r="J3829" s="3"/>
      <c r="K3829" s="3"/>
      <c r="L3829" s="5"/>
      <c r="M3829" s="4"/>
      <c r="N3829" s="5"/>
      <c r="O3829" s="5"/>
      <c r="P3829" s="4"/>
      <c r="Q3829" s="6"/>
      <c r="R3829" s="7"/>
      <c r="S3829" s="6"/>
      <c r="T3829" s="5"/>
      <c r="U3829" s="5"/>
      <c r="V3829" s="5"/>
      <c r="W3829" s="4"/>
    </row>
    <row r="3830" spans="1:23" x14ac:dyDescent="0.25">
      <c r="A3830" s="3"/>
      <c r="B3830" s="3"/>
      <c r="C3830" s="3"/>
      <c r="D3830" s="3"/>
      <c r="E3830" s="4"/>
      <c r="F3830" s="3"/>
      <c r="G3830" s="3"/>
      <c r="H3830" s="3"/>
      <c r="I3830" s="3"/>
      <c r="J3830" s="3"/>
      <c r="K3830" s="3"/>
      <c r="L3830" s="5"/>
      <c r="M3830" s="4"/>
      <c r="N3830" s="5"/>
      <c r="O3830" s="5"/>
      <c r="P3830" s="4"/>
      <c r="Q3830" s="6"/>
      <c r="R3830" s="7"/>
      <c r="S3830" s="6"/>
      <c r="T3830" s="5"/>
      <c r="U3830" s="5"/>
      <c r="V3830" s="5"/>
      <c r="W3830" s="4"/>
    </row>
    <row r="3831" spans="1:23" x14ac:dyDescent="0.25">
      <c r="A3831" s="3"/>
      <c r="B3831" s="3"/>
      <c r="C3831" s="3"/>
      <c r="D3831" s="3"/>
      <c r="E3831" s="4"/>
      <c r="F3831" s="3"/>
      <c r="G3831" s="3"/>
      <c r="H3831" s="3"/>
      <c r="I3831" s="3"/>
      <c r="J3831" s="3"/>
      <c r="K3831" s="3"/>
      <c r="L3831" s="5"/>
      <c r="M3831" s="4"/>
      <c r="N3831" s="5"/>
      <c r="O3831" s="5"/>
      <c r="P3831" s="4"/>
      <c r="Q3831" s="6"/>
      <c r="R3831" s="7"/>
      <c r="S3831" s="6"/>
      <c r="T3831" s="5"/>
      <c r="U3831" s="5"/>
      <c r="V3831" s="5"/>
      <c r="W3831" s="4"/>
    </row>
    <row r="3832" spans="1:23" x14ac:dyDescent="0.25">
      <c r="A3832" s="3"/>
      <c r="B3832" s="3"/>
      <c r="C3832" s="3"/>
      <c r="D3832" s="3"/>
      <c r="E3832" s="4"/>
      <c r="F3832" s="3"/>
      <c r="G3832" s="3"/>
      <c r="H3832" s="3"/>
      <c r="I3832" s="3"/>
      <c r="J3832" s="3"/>
      <c r="K3832" s="3"/>
      <c r="L3832" s="5"/>
      <c r="M3832" s="4"/>
      <c r="N3832" s="5"/>
      <c r="O3832" s="5"/>
      <c r="P3832" s="4"/>
      <c r="Q3832" s="6"/>
      <c r="R3832" s="7"/>
      <c r="S3832" s="6"/>
      <c r="T3832" s="5"/>
      <c r="U3832" s="5"/>
      <c r="V3832" s="5"/>
      <c r="W3832" s="4"/>
    </row>
    <row r="3833" spans="1:23" x14ac:dyDescent="0.25">
      <c r="A3833" s="3"/>
      <c r="B3833" s="3"/>
      <c r="C3833" s="3"/>
      <c r="D3833" s="3"/>
      <c r="E3833" s="4"/>
      <c r="F3833" s="3"/>
      <c r="G3833" s="3"/>
      <c r="H3833" s="3"/>
      <c r="I3833" s="3"/>
      <c r="J3833" s="3"/>
      <c r="K3833" s="3"/>
      <c r="L3833" s="5"/>
      <c r="M3833" s="4"/>
      <c r="N3833" s="5"/>
      <c r="O3833" s="5"/>
      <c r="P3833" s="4"/>
      <c r="Q3833" s="6"/>
      <c r="R3833" s="7"/>
      <c r="S3833" s="6"/>
      <c r="T3833" s="5"/>
      <c r="U3833" s="5"/>
      <c r="V3833" s="5"/>
      <c r="W3833" s="4"/>
    </row>
    <row r="3834" spans="1:23" x14ac:dyDescent="0.25">
      <c r="A3834" s="3"/>
      <c r="B3834" s="3"/>
      <c r="C3834" s="3"/>
      <c r="D3834" s="3"/>
      <c r="E3834" s="4"/>
      <c r="F3834" s="3"/>
      <c r="G3834" s="3"/>
      <c r="H3834" s="3"/>
      <c r="I3834" s="3"/>
      <c r="J3834" s="3"/>
      <c r="K3834" s="3"/>
      <c r="L3834" s="5"/>
      <c r="M3834" s="4"/>
      <c r="N3834" s="5"/>
      <c r="O3834" s="5"/>
      <c r="P3834" s="4"/>
      <c r="Q3834" s="6"/>
      <c r="R3834" s="7"/>
      <c r="S3834" s="6"/>
      <c r="T3834" s="5"/>
      <c r="U3834" s="5"/>
      <c r="V3834" s="5"/>
      <c r="W3834" s="4"/>
    </row>
    <row r="3835" spans="1:23" x14ac:dyDescent="0.25">
      <c r="A3835" s="3"/>
      <c r="B3835" s="3"/>
      <c r="C3835" s="3"/>
      <c r="D3835" s="3"/>
      <c r="E3835" s="4"/>
      <c r="F3835" s="3"/>
      <c r="G3835" s="3"/>
      <c r="H3835" s="3"/>
      <c r="I3835" s="3"/>
      <c r="J3835" s="3"/>
      <c r="K3835" s="3"/>
      <c r="L3835" s="5"/>
      <c r="M3835" s="4"/>
      <c r="N3835" s="5"/>
      <c r="O3835" s="5"/>
      <c r="P3835" s="4"/>
      <c r="Q3835" s="6"/>
      <c r="R3835" s="7"/>
      <c r="S3835" s="6"/>
      <c r="T3835" s="5"/>
      <c r="U3835" s="5"/>
      <c r="V3835" s="5"/>
      <c r="W3835" s="4"/>
    </row>
    <row r="3836" spans="1:23" x14ac:dyDescent="0.25">
      <c r="A3836" s="3"/>
      <c r="B3836" s="3"/>
      <c r="C3836" s="3"/>
      <c r="D3836" s="3"/>
      <c r="E3836" s="4"/>
      <c r="F3836" s="3"/>
      <c r="G3836" s="3"/>
      <c r="H3836" s="3"/>
      <c r="I3836" s="3"/>
      <c r="J3836" s="3"/>
      <c r="K3836" s="3"/>
      <c r="L3836" s="5"/>
      <c r="M3836" s="4"/>
      <c r="N3836" s="5"/>
      <c r="O3836" s="5"/>
      <c r="P3836" s="4"/>
      <c r="Q3836" s="6"/>
      <c r="R3836" s="7"/>
      <c r="S3836" s="6"/>
      <c r="T3836" s="5"/>
      <c r="U3836" s="5"/>
      <c r="V3836" s="5"/>
      <c r="W3836" s="4"/>
    </row>
    <row r="3837" spans="1:23" x14ac:dyDescent="0.25">
      <c r="A3837" s="3"/>
      <c r="B3837" s="3"/>
      <c r="C3837" s="3"/>
      <c r="D3837" s="3"/>
      <c r="E3837" s="4"/>
      <c r="F3837" s="3"/>
      <c r="G3837" s="3"/>
      <c r="H3837" s="3"/>
      <c r="I3837" s="3"/>
      <c r="J3837" s="3"/>
      <c r="K3837" s="3"/>
      <c r="L3837" s="5"/>
      <c r="M3837" s="4"/>
      <c r="N3837" s="5"/>
      <c r="O3837" s="5"/>
      <c r="P3837" s="4"/>
      <c r="Q3837" s="6"/>
      <c r="R3837" s="7"/>
      <c r="S3837" s="6"/>
      <c r="T3837" s="5"/>
      <c r="U3837" s="5"/>
      <c r="V3837" s="5"/>
      <c r="W3837" s="4"/>
    </row>
    <row r="3838" spans="1:23" x14ac:dyDescent="0.25">
      <c r="A3838" s="3"/>
      <c r="B3838" s="3"/>
      <c r="C3838" s="3"/>
      <c r="D3838" s="3"/>
      <c r="E3838" s="4"/>
      <c r="F3838" s="3"/>
      <c r="G3838" s="3"/>
      <c r="H3838" s="3"/>
      <c r="I3838" s="3"/>
      <c r="J3838" s="3"/>
      <c r="K3838" s="3"/>
      <c r="L3838" s="5"/>
      <c r="M3838" s="4"/>
      <c r="N3838" s="5"/>
      <c r="O3838" s="5"/>
      <c r="P3838" s="4"/>
      <c r="Q3838" s="6"/>
      <c r="R3838" s="7"/>
      <c r="S3838" s="6"/>
      <c r="T3838" s="5"/>
      <c r="U3838" s="5"/>
      <c r="V3838" s="5"/>
      <c r="W3838" s="4"/>
    </row>
    <row r="3839" spans="1:23" x14ac:dyDescent="0.25">
      <c r="A3839" s="3"/>
      <c r="B3839" s="3"/>
      <c r="C3839" s="3"/>
      <c r="D3839" s="3"/>
      <c r="E3839" s="4"/>
      <c r="F3839" s="3"/>
      <c r="G3839" s="3"/>
      <c r="H3839" s="3"/>
      <c r="I3839" s="3"/>
      <c r="J3839" s="3"/>
      <c r="K3839" s="3"/>
      <c r="L3839" s="5"/>
      <c r="M3839" s="4"/>
      <c r="N3839" s="5"/>
      <c r="O3839" s="5"/>
      <c r="P3839" s="4"/>
      <c r="Q3839" s="6"/>
      <c r="R3839" s="7"/>
      <c r="S3839" s="6"/>
      <c r="T3839" s="5"/>
      <c r="U3839" s="5"/>
      <c r="V3839" s="5"/>
      <c r="W3839" s="4"/>
    </row>
    <row r="3840" spans="1:23" x14ac:dyDescent="0.25">
      <c r="A3840" s="3"/>
      <c r="B3840" s="3"/>
      <c r="C3840" s="3"/>
      <c r="D3840" s="3"/>
      <c r="E3840" s="4"/>
      <c r="F3840" s="3"/>
      <c r="G3840" s="3"/>
      <c r="H3840" s="3"/>
      <c r="I3840" s="3"/>
      <c r="J3840" s="3"/>
      <c r="K3840" s="3"/>
      <c r="L3840" s="5"/>
      <c r="M3840" s="4"/>
      <c r="N3840" s="5"/>
      <c r="O3840" s="5"/>
      <c r="P3840" s="4"/>
      <c r="Q3840" s="6"/>
      <c r="R3840" s="7"/>
      <c r="S3840" s="6"/>
      <c r="T3840" s="5"/>
      <c r="U3840" s="5"/>
      <c r="V3840" s="5"/>
      <c r="W3840" s="4"/>
    </row>
    <row r="3841" spans="1:23" x14ac:dyDescent="0.25">
      <c r="A3841" s="3"/>
      <c r="B3841" s="3"/>
      <c r="C3841" s="3"/>
      <c r="D3841" s="3"/>
      <c r="E3841" s="4"/>
      <c r="F3841" s="3"/>
      <c r="G3841" s="3"/>
      <c r="H3841" s="3"/>
      <c r="I3841" s="3"/>
      <c r="J3841" s="3"/>
      <c r="K3841" s="3"/>
      <c r="L3841" s="5"/>
      <c r="M3841" s="4"/>
      <c r="N3841" s="5"/>
      <c r="O3841" s="5"/>
      <c r="P3841" s="4"/>
      <c r="Q3841" s="6"/>
      <c r="R3841" s="7"/>
      <c r="S3841" s="6"/>
      <c r="T3841" s="5"/>
      <c r="U3841" s="5"/>
      <c r="V3841" s="5"/>
      <c r="W3841" s="4"/>
    </row>
    <row r="3842" spans="1:23" x14ac:dyDescent="0.25">
      <c r="A3842" s="3"/>
      <c r="B3842" s="3"/>
      <c r="C3842" s="3"/>
      <c r="D3842" s="3"/>
      <c r="E3842" s="4"/>
      <c r="F3842" s="3"/>
      <c r="G3842" s="3"/>
      <c r="H3842" s="3"/>
      <c r="I3842" s="3"/>
      <c r="J3842" s="3"/>
      <c r="K3842" s="3"/>
      <c r="L3842" s="5"/>
      <c r="M3842" s="4"/>
      <c r="N3842" s="5"/>
      <c r="O3842" s="5"/>
      <c r="P3842" s="4"/>
      <c r="Q3842" s="6"/>
      <c r="R3842" s="7"/>
      <c r="S3842" s="6"/>
      <c r="T3842" s="5"/>
      <c r="U3842" s="5"/>
      <c r="V3842" s="5"/>
      <c r="W3842" s="4"/>
    </row>
    <row r="3843" spans="1:23" x14ac:dyDescent="0.25">
      <c r="A3843" s="3"/>
      <c r="B3843" s="3"/>
      <c r="C3843" s="3"/>
      <c r="D3843" s="3"/>
      <c r="E3843" s="4"/>
      <c r="F3843" s="3"/>
      <c r="G3843" s="3"/>
      <c r="H3843" s="3"/>
      <c r="I3843" s="3"/>
      <c r="J3843" s="3"/>
      <c r="K3843" s="3"/>
      <c r="L3843" s="5"/>
      <c r="M3843" s="4"/>
      <c r="N3843" s="5"/>
      <c r="O3843" s="5"/>
      <c r="P3843" s="4"/>
      <c r="Q3843" s="6"/>
      <c r="R3843" s="7"/>
      <c r="S3843" s="6"/>
      <c r="T3843" s="5"/>
      <c r="U3843" s="5"/>
      <c r="V3843" s="5"/>
      <c r="W3843" s="4"/>
    </row>
    <row r="3844" spans="1:23" x14ac:dyDescent="0.25">
      <c r="A3844" s="3"/>
      <c r="B3844" s="3"/>
      <c r="C3844" s="3"/>
      <c r="D3844" s="3"/>
      <c r="E3844" s="4"/>
      <c r="F3844" s="3"/>
      <c r="G3844" s="3"/>
      <c r="H3844" s="3"/>
      <c r="I3844" s="3"/>
      <c r="J3844" s="3"/>
      <c r="K3844" s="3"/>
      <c r="L3844" s="5"/>
      <c r="M3844" s="4"/>
      <c r="N3844" s="5"/>
      <c r="O3844" s="5"/>
      <c r="P3844" s="4"/>
      <c r="Q3844" s="6"/>
      <c r="R3844" s="7"/>
      <c r="S3844" s="6"/>
      <c r="T3844" s="5"/>
      <c r="U3844" s="5"/>
      <c r="V3844" s="5"/>
      <c r="W3844" s="4"/>
    </row>
    <row r="3845" spans="1:23" x14ac:dyDescent="0.25">
      <c r="A3845" s="3"/>
      <c r="B3845" s="3"/>
      <c r="C3845" s="3"/>
      <c r="D3845" s="3"/>
      <c r="E3845" s="4"/>
      <c r="F3845" s="3"/>
      <c r="G3845" s="3"/>
      <c r="H3845" s="3"/>
      <c r="I3845" s="3"/>
      <c r="J3845" s="3"/>
      <c r="K3845" s="3"/>
      <c r="L3845" s="5"/>
      <c r="M3845" s="4"/>
      <c r="N3845" s="5"/>
      <c r="O3845" s="5"/>
      <c r="P3845" s="4"/>
      <c r="Q3845" s="6"/>
      <c r="R3845" s="7"/>
      <c r="S3845" s="6"/>
      <c r="T3845" s="5"/>
      <c r="U3845" s="5"/>
      <c r="V3845" s="5"/>
      <c r="W3845" s="4"/>
    </row>
    <row r="3846" spans="1:23" x14ac:dyDescent="0.25">
      <c r="A3846" s="3"/>
      <c r="B3846" s="3"/>
      <c r="C3846" s="3"/>
      <c r="D3846" s="3"/>
      <c r="E3846" s="4"/>
      <c r="F3846" s="3"/>
      <c r="G3846" s="3"/>
      <c r="H3846" s="3"/>
      <c r="I3846" s="3"/>
      <c r="J3846" s="3"/>
      <c r="K3846" s="3"/>
      <c r="L3846" s="5"/>
      <c r="M3846" s="4"/>
      <c r="N3846" s="5"/>
      <c r="O3846" s="5"/>
      <c r="P3846" s="4"/>
      <c r="Q3846" s="6"/>
      <c r="R3846" s="7"/>
      <c r="S3846" s="6"/>
      <c r="T3846" s="5"/>
      <c r="U3846" s="5"/>
      <c r="V3846" s="5"/>
      <c r="W3846" s="4"/>
    </row>
    <row r="3847" spans="1:23" x14ac:dyDescent="0.25">
      <c r="A3847" s="3"/>
      <c r="B3847" s="3"/>
      <c r="C3847" s="3"/>
      <c r="D3847" s="3"/>
      <c r="E3847" s="4"/>
      <c r="F3847" s="3"/>
      <c r="G3847" s="3"/>
      <c r="H3847" s="3"/>
      <c r="I3847" s="3"/>
      <c r="J3847" s="3"/>
      <c r="K3847" s="3"/>
      <c r="L3847" s="5"/>
      <c r="M3847" s="4"/>
      <c r="N3847" s="5"/>
      <c r="O3847" s="5"/>
      <c r="P3847" s="4"/>
      <c r="Q3847" s="6"/>
      <c r="R3847" s="7"/>
      <c r="S3847" s="6"/>
      <c r="T3847" s="5"/>
      <c r="U3847" s="5"/>
      <c r="V3847" s="5"/>
      <c r="W3847" s="4"/>
    </row>
    <row r="3848" spans="1:23" x14ac:dyDescent="0.25">
      <c r="A3848" s="3"/>
      <c r="B3848" s="3"/>
      <c r="C3848" s="3"/>
      <c r="D3848" s="3"/>
      <c r="E3848" s="4"/>
      <c r="F3848" s="3"/>
      <c r="G3848" s="3"/>
      <c r="H3848" s="3"/>
      <c r="I3848" s="3"/>
      <c r="J3848" s="3"/>
      <c r="K3848" s="3"/>
      <c r="L3848" s="5"/>
      <c r="M3848" s="4"/>
      <c r="N3848" s="5"/>
      <c r="O3848" s="5"/>
      <c r="P3848" s="4"/>
      <c r="Q3848" s="6"/>
      <c r="R3848" s="7"/>
      <c r="S3848" s="6"/>
      <c r="T3848" s="5"/>
      <c r="U3848" s="5"/>
      <c r="V3848" s="5"/>
      <c r="W3848" s="4"/>
    </row>
    <row r="3849" spans="1:23" x14ac:dyDescent="0.25">
      <c r="A3849" s="3"/>
      <c r="B3849" s="3"/>
      <c r="C3849" s="3"/>
      <c r="D3849" s="3"/>
      <c r="E3849" s="4"/>
      <c r="F3849" s="3"/>
      <c r="G3849" s="3"/>
      <c r="H3849" s="3"/>
      <c r="I3849" s="3"/>
      <c r="J3849" s="3"/>
      <c r="K3849" s="3"/>
      <c r="L3849" s="5"/>
      <c r="M3849" s="4"/>
      <c r="N3849" s="5"/>
      <c r="O3849" s="5"/>
      <c r="P3849" s="4"/>
      <c r="Q3849" s="6"/>
      <c r="R3849" s="7"/>
      <c r="S3849" s="6"/>
      <c r="T3849" s="5"/>
      <c r="U3849" s="5"/>
      <c r="V3849" s="5"/>
      <c r="W3849" s="4"/>
    </row>
    <row r="3850" spans="1:23" x14ac:dyDescent="0.25">
      <c r="A3850" s="3"/>
      <c r="B3850" s="3"/>
      <c r="C3850" s="3"/>
      <c r="D3850" s="3"/>
      <c r="E3850" s="4"/>
      <c r="F3850" s="3"/>
      <c r="G3850" s="3"/>
      <c r="H3850" s="3"/>
      <c r="I3850" s="3"/>
      <c r="J3850" s="3"/>
      <c r="K3850" s="3"/>
      <c r="L3850" s="5"/>
      <c r="M3850" s="4"/>
      <c r="N3850" s="5"/>
      <c r="O3850" s="5"/>
      <c r="P3850" s="4"/>
      <c r="Q3850" s="6"/>
      <c r="R3850" s="7"/>
      <c r="S3850" s="6"/>
      <c r="T3850" s="5"/>
      <c r="U3850" s="5"/>
      <c r="V3850" s="5"/>
      <c r="W3850" s="4"/>
    </row>
    <row r="3851" spans="1:23" x14ac:dyDescent="0.25">
      <c r="A3851" s="3"/>
      <c r="B3851" s="3"/>
      <c r="C3851" s="3"/>
      <c r="D3851" s="3"/>
      <c r="E3851" s="4"/>
      <c r="F3851" s="3"/>
      <c r="G3851" s="3"/>
      <c r="H3851" s="3"/>
      <c r="I3851" s="3"/>
      <c r="J3851" s="3"/>
      <c r="K3851" s="3"/>
      <c r="L3851" s="5"/>
      <c r="M3851" s="4"/>
      <c r="N3851" s="5"/>
      <c r="O3851" s="5"/>
      <c r="P3851" s="4"/>
      <c r="Q3851" s="6"/>
      <c r="R3851" s="7"/>
      <c r="S3851" s="6"/>
      <c r="T3851" s="5"/>
      <c r="U3851" s="5"/>
      <c r="V3851" s="5"/>
      <c r="W3851" s="4"/>
    </row>
    <row r="3852" spans="1:23" x14ac:dyDescent="0.25">
      <c r="A3852" s="3"/>
      <c r="B3852" s="3"/>
      <c r="C3852" s="3"/>
      <c r="D3852" s="3"/>
      <c r="E3852" s="4"/>
      <c r="F3852" s="3"/>
      <c r="G3852" s="3"/>
      <c r="H3852" s="3"/>
      <c r="I3852" s="3"/>
      <c r="J3852" s="3"/>
      <c r="K3852" s="3"/>
      <c r="L3852" s="5"/>
      <c r="M3852" s="4"/>
      <c r="N3852" s="5"/>
      <c r="O3852" s="5"/>
      <c r="P3852" s="4"/>
      <c r="Q3852" s="6"/>
      <c r="R3852" s="7"/>
      <c r="S3852" s="6"/>
      <c r="T3852" s="5"/>
      <c r="U3852" s="5"/>
      <c r="V3852" s="5"/>
      <c r="W3852" s="4"/>
    </row>
    <row r="3853" spans="1:23" x14ac:dyDescent="0.25">
      <c r="A3853" s="3"/>
      <c r="B3853" s="3"/>
      <c r="C3853" s="3"/>
      <c r="D3853" s="3"/>
      <c r="E3853" s="4"/>
      <c r="F3853" s="3"/>
      <c r="G3853" s="3"/>
      <c r="H3853" s="3"/>
      <c r="I3853" s="3"/>
      <c r="J3853" s="3"/>
      <c r="K3853" s="3"/>
      <c r="L3853" s="5"/>
      <c r="M3853" s="4"/>
      <c r="N3853" s="5"/>
      <c r="O3853" s="5"/>
      <c r="P3853" s="4"/>
      <c r="Q3853" s="6"/>
      <c r="R3853" s="7"/>
      <c r="S3853" s="6"/>
      <c r="T3853" s="5"/>
      <c r="U3853" s="5"/>
      <c r="V3853" s="5"/>
      <c r="W3853" s="4"/>
    </row>
    <row r="3854" spans="1:23" x14ac:dyDescent="0.25">
      <c r="A3854" s="3"/>
      <c r="B3854" s="3"/>
      <c r="C3854" s="3"/>
      <c r="D3854" s="3"/>
      <c r="E3854" s="4"/>
      <c r="F3854" s="3"/>
      <c r="G3854" s="3"/>
      <c r="H3854" s="3"/>
      <c r="I3854" s="3"/>
      <c r="J3854" s="3"/>
      <c r="K3854" s="3"/>
      <c r="L3854" s="5"/>
      <c r="M3854" s="4"/>
      <c r="N3854" s="5"/>
      <c r="O3854" s="5"/>
      <c r="P3854" s="4"/>
      <c r="Q3854" s="6"/>
      <c r="R3854" s="7"/>
      <c r="S3854" s="6"/>
      <c r="T3854" s="5"/>
      <c r="U3854" s="5"/>
      <c r="V3854" s="5"/>
      <c r="W3854" s="4"/>
    </row>
    <row r="3855" spans="1:23" x14ac:dyDescent="0.25">
      <c r="A3855" s="3"/>
      <c r="B3855" s="3"/>
      <c r="C3855" s="3"/>
      <c r="D3855" s="3"/>
      <c r="E3855" s="4"/>
      <c r="F3855" s="3"/>
      <c r="G3855" s="3"/>
      <c r="H3855" s="3"/>
      <c r="I3855" s="3"/>
      <c r="J3855" s="3"/>
      <c r="K3855" s="3"/>
      <c r="L3855" s="5"/>
      <c r="M3855" s="4"/>
      <c r="N3855" s="5"/>
      <c r="O3855" s="5"/>
      <c r="P3855" s="4"/>
      <c r="Q3855" s="6"/>
      <c r="R3855" s="7"/>
      <c r="S3855" s="6"/>
      <c r="T3855" s="5"/>
      <c r="U3855" s="5"/>
      <c r="V3855" s="5"/>
      <c r="W3855" s="4"/>
    </row>
    <row r="3856" spans="1:23" x14ac:dyDescent="0.25">
      <c r="A3856" s="3"/>
      <c r="B3856" s="3"/>
      <c r="C3856" s="3"/>
      <c r="D3856" s="3"/>
      <c r="E3856" s="4"/>
      <c r="F3856" s="3"/>
      <c r="G3856" s="3"/>
      <c r="H3856" s="3"/>
      <c r="I3856" s="3"/>
      <c r="J3856" s="3"/>
      <c r="K3856" s="3"/>
      <c r="L3856" s="5"/>
      <c r="M3856" s="4"/>
      <c r="N3856" s="5"/>
      <c r="O3856" s="5"/>
      <c r="P3856" s="4"/>
      <c r="Q3856" s="6"/>
      <c r="R3856" s="7"/>
      <c r="S3856" s="6"/>
      <c r="T3856" s="5"/>
      <c r="U3856" s="5"/>
      <c r="V3856" s="5"/>
      <c r="W3856" s="4"/>
    </row>
    <row r="3857" spans="1:23" x14ac:dyDescent="0.25">
      <c r="A3857" s="3"/>
      <c r="B3857" s="3"/>
      <c r="C3857" s="3"/>
      <c r="D3857" s="3"/>
      <c r="E3857" s="4"/>
      <c r="F3857" s="3"/>
      <c r="G3857" s="3"/>
      <c r="H3857" s="3"/>
      <c r="I3857" s="3"/>
      <c r="J3857" s="3"/>
      <c r="K3857" s="3"/>
      <c r="L3857" s="5"/>
      <c r="M3857" s="4"/>
      <c r="N3857" s="5"/>
      <c r="O3857" s="5"/>
      <c r="P3857" s="4"/>
      <c r="Q3857" s="6"/>
      <c r="R3857" s="7"/>
      <c r="S3857" s="6"/>
      <c r="T3857" s="5"/>
      <c r="U3857" s="5"/>
      <c r="V3857" s="5"/>
      <c r="W3857" s="4"/>
    </row>
    <row r="3858" spans="1:23" x14ac:dyDescent="0.25">
      <c r="A3858" s="3"/>
      <c r="B3858" s="3"/>
      <c r="C3858" s="3"/>
      <c r="D3858" s="3"/>
      <c r="E3858" s="4"/>
      <c r="F3858" s="3"/>
      <c r="G3858" s="3"/>
      <c r="H3858" s="3"/>
      <c r="I3858" s="3"/>
      <c r="J3858" s="3"/>
      <c r="K3858" s="3"/>
      <c r="L3858" s="5"/>
      <c r="M3858" s="4"/>
      <c r="N3858" s="5"/>
      <c r="O3858" s="5"/>
      <c r="P3858" s="4"/>
      <c r="Q3858" s="6"/>
      <c r="R3858" s="7"/>
      <c r="S3858" s="6"/>
      <c r="T3858" s="5"/>
      <c r="U3858" s="5"/>
      <c r="V3858" s="5"/>
      <c r="W3858" s="4"/>
    </row>
    <row r="3859" spans="1:23" x14ac:dyDescent="0.25">
      <c r="A3859" s="3"/>
      <c r="B3859" s="3"/>
      <c r="C3859" s="3"/>
      <c r="D3859" s="3"/>
      <c r="E3859" s="4"/>
      <c r="F3859" s="3"/>
      <c r="G3859" s="3"/>
      <c r="H3859" s="3"/>
      <c r="I3859" s="3"/>
      <c r="J3859" s="3"/>
      <c r="K3859" s="3"/>
      <c r="L3859" s="5"/>
      <c r="M3859" s="4"/>
      <c r="N3859" s="5"/>
      <c r="O3859" s="5"/>
      <c r="P3859" s="4"/>
      <c r="Q3859" s="6"/>
      <c r="R3859" s="7"/>
      <c r="S3859" s="6"/>
      <c r="T3859" s="5"/>
      <c r="U3859" s="5"/>
      <c r="V3859" s="5"/>
      <c r="W3859" s="4"/>
    </row>
    <row r="3860" spans="1:23" x14ac:dyDescent="0.25">
      <c r="A3860" s="3"/>
      <c r="B3860" s="3"/>
      <c r="C3860" s="3"/>
      <c r="D3860" s="3"/>
      <c r="E3860" s="4"/>
      <c r="F3860" s="3"/>
      <c r="G3860" s="3"/>
      <c r="H3860" s="3"/>
      <c r="I3860" s="3"/>
      <c r="J3860" s="3"/>
      <c r="K3860" s="3"/>
      <c r="L3860" s="5"/>
      <c r="M3860" s="4"/>
      <c r="N3860" s="5"/>
      <c r="O3860" s="5"/>
      <c r="P3860" s="4"/>
      <c r="Q3860" s="6"/>
      <c r="R3860" s="7"/>
      <c r="S3860" s="6"/>
      <c r="T3860" s="5"/>
      <c r="U3860" s="5"/>
      <c r="V3860" s="5"/>
      <c r="W3860" s="4"/>
    </row>
    <row r="3861" spans="1:23" x14ac:dyDescent="0.25">
      <c r="A3861" s="3"/>
      <c r="B3861" s="3"/>
      <c r="C3861" s="3"/>
      <c r="D3861" s="3"/>
      <c r="E3861" s="4"/>
      <c r="F3861" s="3"/>
      <c r="G3861" s="3"/>
      <c r="H3861" s="3"/>
      <c r="I3861" s="3"/>
      <c r="J3861" s="3"/>
      <c r="K3861" s="3"/>
      <c r="L3861" s="5"/>
      <c r="M3861" s="4"/>
      <c r="N3861" s="5"/>
      <c r="O3861" s="5"/>
      <c r="P3861" s="4"/>
      <c r="Q3861" s="6"/>
      <c r="R3861" s="7"/>
      <c r="S3861" s="6"/>
      <c r="T3861" s="5"/>
      <c r="U3861" s="5"/>
      <c r="V3861" s="5"/>
      <c r="W3861" s="4"/>
    </row>
    <row r="3862" spans="1:23" x14ac:dyDescent="0.25">
      <c r="A3862" s="3"/>
      <c r="B3862" s="3"/>
      <c r="C3862" s="3"/>
      <c r="D3862" s="3"/>
      <c r="E3862" s="4"/>
      <c r="F3862" s="3"/>
      <c r="G3862" s="3"/>
      <c r="H3862" s="3"/>
      <c r="I3862" s="3"/>
      <c r="J3862" s="3"/>
      <c r="K3862" s="3"/>
      <c r="L3862" s="5"/>
      <c r="M3862" s="4"/>
      <c r="N3862" s="5"/>
      <c r="O3862" s="5"/>
      <c r="P3862" s="4"/>
      <c r="Q3862" s="6"/>
      <c r="R3862" s="7"/>
      <c r="S3862" s="6"/>
      <c r="T3862" s="5"/>
      <c r="U3862" s="5"/>
      <c r="V3862" s="5"/>
      <c r="W3862" s="4"/>
    </row>
    <row r="3863" spans="1:23" x14ac:dyDescent="0.25">
      <c r="A3863" s="3"/>
      <c r="B3863" s="3"/>
      <c r="C3863" s="3"/>
      <c r="D3863" s="3"/>
      <c r="E3863" s="4"/>
      <c r="F3863" s="3"/>
      <c r="G3863" s="3"/>
      <c r="H3863" s="3"/>
      <c r="I3863" s="3"/>
      <c r="J3863" s="3"/>
      <c r="K3863" s="3"/>
      <c r="L3863" s="5"/>
      <c r="M3863" s="4"/>
      <c r="N3863" s="5"/>
      <c r="O3863" s="5"/>
      <c r="P3863" s="4"/>
      <c r="Q3863" s="6"/>
      <c r="R3863" s="7"/>
      <c r="S3863" s="6"/>
      <c r="T3863" s="5"/>
      <c r="U3863" s="5"/>
      <c r="V3863" s="5"/>
      <c r="W3863" s="4"/>
    </row>
    <row r="3864" spans="1:23" x14ac:dyDescent="0.25">
      <c r="A3864" s="3"/>
      <c r="B3864" s="3"/>
      <c r="C3864" s="3"/>
      <c r="D3864" s="3"/>
      <c r="E3864" s="4"/>
      <c r="F3864" s="3"/>
      <c r="G3864" s="3"/>
      <c r="H3864" s="3"/>
      <c r="I3864" s="3"/>
      <c r="J3864" s="3"/>
      <c r="K3864" s="3"/>
      <c r="L3864" s="5"/>
      <c r="M3864" s="4"/>
      <c r="N3864" s="5"/>
      <c r="O3864" s="5"/>
      <c r="P3864" s="4"/>
      <c r="Q3864" s="6"/>
      <c r="R3864" s="7"/>
      <c r="S3864" s="6"/>
      <c r="T3864" s="5"/>
      <c r="U3864" s="5"/>
      <c r="V3864" s="5"/>
      <c r="W3864" s="4"/>
    </row>
    <row r="3865" spans="1:23" x14ac:dyDescent="0.25">
      <c r="A3865" s="3"/>
      <c r="B3865" s="3"/>
      <c r="C3865" s="3"/>
      <c r="D3865" s="3"/>
      <c r="E3865" s="4"/>
      <c r="F3865" s="3"/>
      <c r="G3865" s="3"/>
      <c r="H3865" s="3"/>
      <c r="I3865" s="3"/>
      <c r="J3865" s="3"/>
      <c r="K3865" s="3"/>
      <c r="L3865" s="5"/>
      <c r="M3865" s="4"/>
      <c r="N3865" s="5"/>
      <c r="O3865" s="5"/>
      <c r="P3865" s="4"/>
      <c r="Q3865" s="6"/>
      <c r="R3865" s="7"/>
      <c r="S3865" s="6"/>
      <c r="T3865" s="5"/>
      <c r="U3865" s="5"/>
      <c r="V3865" s="5"/>
      <c r="W3865" s="4"/>
    </row>
    <row r="3866" spans="1:23" x14ac:dyDescent="0.25">
      <c r="A3866" s="3"/>
      <c r="B3866" s="3"/>
      <c r="C3866" s="3"/>
      <c r="D3866" s="3"/>
      <c r="E3866" s="4"/>
      <c r="F3866" s="3"/>
      <c r="G3866" s="3"/>
      <c r="H3866" s="3"/>
      <c r="I3866" s="3"/>
      <c r="J3866" s="3"/>
      <c r="K3866" s="3"/>
      <c r="L3866" s="5"/>
      <c r="M3866" s="4"/>
      <c r="N3866" s="5"/>
      <c r="O3866" s="5"/>
      <c r="P3866" s="4"/>
      <c r="Q3866" s="6"/>
      <c r="R3866" s="7"/>
      <c r="S3866" s="6"/>
      <c r="T3866" s="5"/>
      <c r="U3866" s="5"/>
      <c r="V3866" s="5"/>
      <c r="W3866" s="4"/>
    </row>
    <row r="3867" spans="1:23" x14ac:dyDescent="0.25">
      <c r="A3867" s="3"/>
      <c r="B3867" s="3"/>
      <c r="C3867" s="3"/>
      <c r="D3867" s="3"/>
      <c r="E3867" s="4"/>
      <c r="F3867" s="3"/>
      <c r="G3867" s="3"/>
      <c r="H3867" s="3"/>
      <c r="I3867" s="3"/>
      <c r="J3867" s="3"/>
      <c r="K3867" s="3"/>
      <c r="L3867" s="5"/>
      <c r="M3867" s="4"/>
      <c r="N3867" s="5"/>
      <c r="O3867" s="5"/>
      <c r="P3867" s="4"/>
      <c r="Q3867" s="6"/>
      <c r="R3867" s="7"/>
      <c r="S3867" s="6"/>
      <c r="T3867" s="5"/>
      <c r="U3867" s="5"/>
      <c r="V3867" s="5"/>
      <c r="W3867" s="4"/>
    </row>
    <row r="3868" spans="1:23" x14ac:dyDescent="0.25">
      <c r="A3868" s="3"/>
      <c r="B3868" s="3"/>
      <c r="C3868" s="3"/>
      <c r="D3868" s="3"/>
      <c r="E3868" s="4"/>
      <c r="F3868" s="3"/>
      <c r="G3868" s="3"/>
      <c r="H3868" s="3"/>
      <c r="I3868" s="3"/>
      <c r="J3868" s="3"/>
      <c r="K3868" s="3"/>
      <c r="L3868" s="5"/>
      <c r="M3868" s="4"/>
      <c r="N3868" s="5"/>
      <c r="O3868" s="5"/>
      <c r="P3868" s="4"/>
      <c r="Q3868" s="6"/>
      <c r="R3868" s="7"/>
      <c r="S3868" s="6"/>
      <c r="T3868" s="5"/>
      <c r="U3868" s="5"/>
      <c r="V3868" s="5"/>
      <c r="W3868" s="4"/>
    </row>
    <row r="3869" spans="1:23" x14ac:dyDescent="0.25">
      <c r="A3869" s="3"/>
      <c r="B3869" s="3"/>
      <c r="C3869" s="3"/>
      <c r="D3869" s="3"/>
      <c r="E3869" s="4"/>
      <c r="F3869" s="3"/>
      <c r="G3869" s="3"/>
      <c r="H3869" s="3"/>
      <c r="I3869" s="3"/>
      <c r="J3869" s="3"/>
      <c r="K3869" s="3"/>
      <c r="L3869" s="5"/>
      <c r="M3869" s="4"/>
      <c r="N3869" s="5"/>
      <c r="O3869" s="5"/>
      <c r="P3869" s="4"/>
      <c r="Q3869" s="6"/>
      <c r="R3869" s="7"/>
      <c r="S3869" s="6"/>
      <c r="T3869" s="5"/>
      <c r="U3869" s="5"/>
      <c r="V3869" s="5"/>
      <c r="W3869" s="4"/>
    </row>
    <row r="3870" spans="1:23" x14ac:dyDescent="0.25">
      <c r="A3870" s="3"/>
      <c r="B3870" s="3"/>
      <c r="C3870" s="3"/>
      <c r="D3870" s="3"/>
      <c r="E3870" s="4"/>
      <c r="F3870" s="3"/>
      <c r="G3870" s="3"/>
      <c r="H3870" s="3"/>
      <c r="I3870" s="3"/>
      <c r="J3870" s="3"/>
      <c r="K3870" s="3"/>
      <c r="L3870" s="5"/>
      <c r="M3870" s="4"/>
      <c r="N3870" s="5"/>
      <c r="O3870" s="5"/>
      <c r="P3870" s="4"/>
      <c r="Q3870" s="6"/>
      <c r="R3870" s="7"/>
      <c r="S3870" s="6"/>
      <c r="T3870" s="5"/>
      <c r="U3870" s="5"/>
      <c r="V3870" s="5"/>
      <c r="W3870" s="4"/>
    </row>
    <row r="3871" spans="1:23" x14ac:dyDescent="0.25">
      <c r="A3871" s="3"/>
      <c r="B3871" s="3"/>
      <c r="C3871" s="3"/>
      <c r="D3871" s="3"/>
      <c r="E3871" s="4"/>
      <c r="F3871" s="3"/>
      <c r="G3871" s="3"/>
      <c r="H3871" s="3"/>
      <c r="I3871" s="3"/>
      <c r="J3871" s="3"/>
      <c r="K3871" s="3"/>
      <c r="L3871" s="5"/>
      <c r="M3871" s="4"/>
      <c r="N3871" s="5"/>
      <c r="O3871" s="5"/>
      <c r="P3871" s="4"/>
      <c r="Q3871" s="6"/>
      <c r="R3871" s="7"/>
      <c r="S3871" s="6"/>
      <c r="T3871" s="5"/>
      <c r="U3871" s="5"/>
      <c r="V3871" s="5"/>
      <c r="W3871" s="4"/>
    </row>
    <row r="3872" spans="1:23" x14ac:dyDescent="0.25">
      <c r="A3872" s="3"/>
      <c r="B3872" s="3"/>
      <c r="C3872" s="3"/>
      <c r="D3872" s="3"/>
      <c r="E3872" s="4"/>
      <c r="F3872" s="3"/>
      <c r="G3872" s="3"/>
      <c r="H3872" s="3"/>
      <c r="I3872" s="3"/>
      <c r="J3872" s="3"/>
      <c r="K3872" s="3"/>
      <c r="L3872" s="5"/>
      <c r="M3872" s="4"/>
      <c r="N3872" s="5"/>
      <c r="O3872" s="5"/>
      <c r="P3872" s="4"/>
      <c r="Q3872" s="6"/>
      <c r="R3872" s="7"/>
      <c r="S3872" s="6"/>
      <c r="T3872" s="5"/>
      <c r="U3872" s="5"/>
      <c r="V3872" s="5"/>
      <c r="W3872" s="4"/>
    </row>
    <row r="3873" spans="1:25" x14ac:dyDescent="0.25">
      <c r="A3873" s="3"/>
      <c r="B3873" s="3"/>
      <c r="C3873" s="3"/>
      <c r="D3873" s="3"/>
      <c r="E3873" s="4"/>
      <c r="F3873" s="3"/>
      <c r="G3873" s="3"/>
      <c r="H3873" s="3"/>
      <c r="I3873" s="3"/>
      <c r="J3873" s="3"/>
      <c r="K3873" s="3"/>
      <c r="L3873" s="5"/>
      <c r="M3873" s="4"/>
      <c r="N3873" s="5"/>
      <c r="O3873" s="5"/>
      <c r="P3873" s="4"/>
      <c r="Q3873" s="6"/>
      <c r="R3873" s="7"/>
      <c r="S3873" s="6"/>
      <c r="T3873" s="5"/>
      <c r="U3873" s="5"/>
      <c r="V3873" s="5"/>
      <c r="W3873" s="4"/>
    </row>
    <row r="3874" spans="1:25" x14ac:dyDescent="0.25">
      <c r="A3874" s="3"/>
      <c r="B3874" s="3"/>
      <c r="C3874" s="3"/>
      <c r="D3874" s="3"/>
      <c r="E3874" s="4"/>
      <c r="F3874" s="3"/>
      <c r="G3874" s="3"/>
      <c r="H3874" s="3"/>
      <c r="I3874" s="3"/>
      <c r="J3874" s="3"/>
      <c r="K3874" s="3"/>
      <c r="L3874" s="5"/>
      <c r="M3874" s="4"/>
      <c r="N3874" s="5"/>
      <c r="O3874" s="5"/>
      <c r="P3874" s="4"/>
      <c r="Q3874" s="6"/>
      <c r="R3874" s="7"/>
      <c r="S3874" s="6"/>
      <c r="T3874" s="5"/>
      <c r="U3874" s="5"/>
      <c r="V3874" s="5"/>
      <c r="W3874" s="4"/>
    </row>
    <row r="3875" spans="1:25" x14ac:dyDescent="0.25">
      <c r="A3875" s="3"/>
      <c r="B3875" s="3"/>
      <c r="C3875" s="3"/>
      <c r="D3875" s="3"/>
      <c r="E3875" s="4"/>
      <c r="F3875" s="3"/>
      <c r="G3875" s="3"/>
      <c r="H3875" s="3"/>
      <c r="I3875" s="3"/>
      <c r="J3875" s="3"/>
      <c r="K3875" s="3"/>
      <c r="L3875" s="5"/>
      <c r="M3875" s="4"/>
      <c r="N3875" s="5"/>
      <c r="O3875" s="5"/>
      <c r="P3875" s="4"/>
      <c r="Q3875" s="6"/>
      <c r="R3875" s="7"/>
      <c r="S3875" s="6"/>
      <c r="T3875" s="5"/>
      <c r="U3875" s="5"/>
      <c r="V3875" s="5"/>
      <c r="W3875" s="4"/>
    </row>
    <row r="3876" spans="1:25" x14ac:dyDescent="0.25">
      <c r="A3876" s="3"/>
      <c r="B3876" s="3"/>
      <c r="C3876" s="3"/>
      <c r="D3876" s="3"/>
      <c r="E3876" s="4"/>
      <c r="F3876" s="3"/>
      <c r="G3876" s="3"/>
      <c r="H3876" s="3"/>
      <c r="I3876" s="3"/>
      <c r="J3876" s="3"/>
      <c r="K3876" s="3"/>
      <c r="L3876" s="5"/>
      <c r="M3876" s="4"/>
      <c r="N3876" s="5"/>
      <c r="O3876" s="5"/>
      <c r="P3876" s="4"/>
      <c r="Q3876" s="6"/>
      <c r="R3876" s="7"/>
      <c r="S3876" s="6"/>
      <c r="T3876" s="5"/>
      <c r="U3876" s="5"/>
      <c r="V3876" s="5"/>
      <c r="W3876" s="4"/>
    </row>
    <row r="3877" spans="1:25" x14ac:dyDescent="0.25">
      <c r="A3877" s="3"/>
      <c r="B3877" s="3"/>
      <c r="C3877" s="3"/>
      <c r="D3877" s="3"/>
      <c r="E3877" s="4"/>
      <c r="F3877" s="3"/>
      <c r="G3877" s="3"/>
      <c r="H3877" s="3"/>
      <c r="I3877" s="3"/>
      <c r="J3877" s="3"/>
      <c r="K3877" s="3"/>
      <c r="L3877" s="5"/>
      <c r="M3877" s="4"/>
      <c r="N3877" s="5"/>
      <c r="O3877" s="5"/>
      <c r="P3877" s="4"/>
      <c r="Q3877" s="6"/>
      <c r="R3877" s="7"/>
      <c r="S3877" s="6"/>
      <c r="T3877" s="5"/>
      <c r="U3877" s="5"/>
      <c r="V3877" s="5"/>
      <c r="W3877" s="4"/>
      <c r="X3877" s="8"/>
      <c r="Y3877" s="5"/>
    </row>
    <row r="3878" spans="1:25" x14ac:dyDescent="0.25">
      <c r="A3878" s="3"/>
      <c r="B3878" s="3"/>
      <c r="C3878" s="3"/>
      <c r="D3878" s="3"/>
      <c r="E3878" s="4"/>
      <c r="F3878" s="3"/>
      <c r="G3878" s="3"/>
      <c r="H3878" s="3"/>
      <c r="I3878" s="3"/>
      <c r="J3878" s="3"/>
      <c r="K3878" s="3"/>
      <c r="L3878" s="5"/>
      <c r="M3878" s="4"/>
      <c r="N3878" s="5"/>
      <c r="O3878" s="5"/>
      <c r="P3878" s="4"/>
      <c r="Q3878" s="6"/>
      <c r="R3878" s="7"/>
      <c r="S3878" s="6"/>
      <c r="T3878" s="5"/>
      <c r="U3878" s="5"/>
      <c r="V3878" s="5"/>
      <c r="W3878" s="4"/>
      <c r="X3878" s="7"/>
    </row>
    <row r="3879" spans="1:25" x14ac:dyDescent="0.25">
      <c r="A3879" s="3"/>
      <c r="B3879" s="3"/>
      <c r="C3879" s="3"/>
      <c r="D3879" s="3"/>
      <c r="E3879" s="4"/>
      <c r="F3879" s="3"/>
      <c r="G3879" s="3"/>
      <c r="H3879" s="3"/>
      <c r="I3879" s="3"/>
      <c r="J3879" s="3"/>
      <c r="K3879" s="3"/>
      <c r="L3879" s="5"/>
      <c r="M3879" s="4"/>
      <c r="N3879" s="5"/>
      <c r="O3879" s="5"/>
      <c r="P3879" s="4"/>
      <c r="Q3879" s="6"/>
      <c r="R3879" s="7"/>
      <c r="S3879" s="6"/>
      <c r="T3879" s="5"/>
      <c r="U3879" s="5"/>
      <c r="V3879" s="5"/>
      <c r="W3879" s="4"/>
    </row>
    <row r="3880" spans="1:25" x14ac:dyDescent="0.25">
      <c r="A3880" s="3"/>
      <c r="B3880" s="3"/>
      <c r="C3880" s="3"/>
      <c r="D3880" s="3"/>
      <c r="E3880" s="4"/>
      <c r="F3880" s="3"/>
      <c r="G3880" s="3"/>
      <c r="H3880" s="3"/>
      <c r="I3880" s="3"/>
      <c r="J3880" s="3"/>
      <c r="K3880" s="3"/>
      <c r="L3880" s="5"/>
      <c r="M3880" s="4"/>
      <c r="N3880" s="5"/>
      <c r="O3880" s="5"/>
      <c r="P3880" s="4"/>
      <c r="Q3880" s="6"/>
      <c r="R3880" s="7"/>
      <c r="S3880" s="6"/>
      <c r="T3880" s="5"/>
      <c r="U3880" s="5"/>
      <c r="V3880" s="5"/>
      <c r="W3880" s="4"/>
    </row>
    <row r="3881" spans="1:25" x14ac:dyDescent="0.25">
      <c r="A3881" s="3"/>
      <c r="B3881" s="3"/>
      <c r="C3881" s="3"/>
      <c r="D3881" s="3"/>
      <c r="E3881" s="4"/>
      <c r="F3881" s="3"/>
      <c r="G3881" s="3"/>
      <c r="H3881" s="3"/>
      <c r="I3881" s="3"/>
      <c r="J3881" s="3"/>
      <c r="K3881" s="3"/>
      <c r="L3881" s="5"/>
      <c r="M3881" s="4"/>
      <c r="N3881" s="5"/>
      <c r="O3881" s="5"/>
      <c r="P3881" s="4"/>
      <c r="Q3881" s="6"/>
      <c r="R3881" s="7"/>
      <c r="S3881" s="6"/>
      <c r="T3881" s="5"/>
      <c r="U3881" s="5"/>
      <c r="V3881" s="5"/>
      <c r="W3881" s="4"/>
    </row>
    <row r="3882" spans="1:25" x14ac:dyDescent="0.25">
      <c r="A3882" s="3"/>
      <c r="B3882" s="3"/>
      <c r="C3882" s="3"/>
      <c r="D3882" s="3"/>
      <c r="E3882" s="4"/>
      <c r="F3882" s="3"/>
      <c r="G3882" s="3"/>
      <c r="H3882" s="3"/>
      <c r="I3882" s="3"/>
      <c r="J3882" s="3"/>
      <c r="K3882" s="3"/>
      <c r="L3882" s="5"/>
      <c r="M3882" s="4"/>
      <c r="N3882" s="5"/>
      <c r="O3882" s="5"/>
      <c r="P3882" s="4"/>
      <c r="Q3882" s="6"/>
      <c r="R3882" s="7"/>
      <c r="S3882" s="6"/>
      <c r="T3882" s="5"/>
      <c r="U3882" s="5"/>
      <c r="V3882" s="5"/>
      <c r="W3882" s="4"/>
    </row>
    <row r="3883" spans="1:25" x14ac:dyDescent="0.25">
      <c r="A3883" s="3"/>
      <c r="B3883" s="3"/>
      <c r="C3883" s="3"/>
      <c r="D3883" s="3"/>
      <c r="E3883" s="4"/>
      <c r="F3883" s="3"/>
      <c r="G3883" s="3"/>
      <c r="H3883" s="3"/>
      <c r="I3883" s="3"/>
      <c r="J3883" s="3"/>
      <c r="K3883" s="3"/>
      <c r="L3883" s="5"/>
      <c r="M3883" s="4"/>
      <c r="N3883" s="5"/>
      <c r="O3883" s="5"/>
      <c r="P3883" s="4"/>
      <c r="Q3883" s="6"/>
      <c r="R3883" s="7"/>
      <c r="S3883" s="6"/>
      <c r="T3883" s="5"/>
      <c r="U3883" s="5"/>
      <c r="V3883" s="5"/>
      <c r="W3883" s="4"/>
    </row>
    <row r="3884" spans="1:25" x14ac:dyDescent="0.25">
      <c r="A3884" s="3"/>
      <c r="B3884" s="3"/>
      <c r="C3884" s="3"/>
      <c r="D3884" s="3"/>
      <c r="E3884" s="4"/>
      <c r="F3884" s="3"/>
      <c r="G3884" s="3"/>
      <c r="H3884" s="3"/>
      <c r="I3884" s="3"/>
      <c r="J3884" s="3"/>
      <c r="K3884" s="3"/>
      <c r="L3884" s="5"/>
      <c r="M3884" s="4"/>
      <c r="N3884" s="5"/>
      <c r="O3884" s="5"/>
      <c r="P3884" s="4"/>
      <c r="Q3884" s="6"/>
      <c r="R3884" s="7"/>
      <c r="S3884" s="6"/>
      <c r="T3884" s="5"/>
      <c r="U3884" s="5"/>
      <c r="V3884" s="5"/>
      <c r="W3884" s="4"/>
    </row>
    <row r="3885" spans="1:25" x14ac:dyDescent="0.25">
      <c r="A3885" s="3"/>
      <c r="B3885" s="3"/>
      <c r="C3885" s="3"/>
      <c r="D3885" s="3"/>
      <c r="E3885" s="4"/>
      <c r="F3885" s="3"/>
      <c r="G3885" s="3"/>
      <c r="H3885" s="3"/>
      <c r="I3885" s="3"/>
      <c r="J3885" s="3"/>
      <c r="K3885" s="3"/>
      <c r="L3885" s="5"/>
      <c r="M3885" s="4"/>
      <c r="N3885" s="5"/>
      <c r="O3885" s="5"/>
      <c r="P3885" s="4"/>
      <c r="Q3885" s="6"/>
      <c r="R3885" s="7"/>
      <c r="S3885" s="6"/>
      <c r="T3885" s="5"/>
      <c r="U3885" s="5"/>
      <c r="V3885" s="5"/>
      <c r="W3885" s="4"/>
    </row>
    <row r="3886" spans="1:25" x14ac:dyDescent="0.25">
      <c r="A3886" s="3"/>
      <c r="B3886" s="3"/>
      <c r="C3886" s="3"/>
      <c r="D3886" s="3"/>
      <c r="E3886" s="4"/>
      <c r="F3886" s="3"/>
      <c r="G3886" s="3"/>
      <c r="H3886" s="3"/>
      <c r="I3886" s="3"/>
      <c r="J3886" s="3"/>
      <c r="K3886" s="3"/>
      <c r="L3886" s="5"/>
      <c r="M3886" s="4"/>
      <c r="N3886" s="5"/>
      <c r="O3886" s="5"/>
      <c r="P3886" s="4"/>
      <c r="Q3886" s="6"/>
      <c r="R3886" s="7"/>
      <c r="S3886" s="6"/>
      <c r="T3886" s="5"/>
      <c r="U3886" s="5"/>
      <c r="V3886" s="5"/>
      <c r="W3886" s="4"/>
    </row>
    <row r="3887" spans="1:25" x14ac:dyDescent="0.25">
      <c r="A3887" s="3"/>
      <c r="B3887" s="3"/>
      <c r="C3887" s="3"/>
      <c r="D3887" s="3"/>
      <c r="E3887" s="4"/>
      <c r="F3887" s="3"/>
      <c r="G3887" s="3"/>
      <c r="H3887" s="3"/>
      <c r="I3887" s="3"/>
      <c r="J3887" s="3"/>
      <c r="K3887" s="3"/>
      <c r="L3887" s="5"/>
      <c r="M3887" s="4"/>
      <c r="N3887" s="5"/>
      <c r="O3887" s="5"/>
      <c r="P3887" s="4"/>
      <c r="Q3887" s="6"/>
      <c r="R3887" s="7"/>
      <c r="S3887" s="6"/>
      <c r="T3887" s="5"/>
      <c r="U3887" s="5"/>
      <c r="V3887" s="5"/>
      <c r="W3887" s="4"/>
    </row>
    <row r="3888" spans="1:25" x14ac:dyDescent="0.25">
      <c r="A3888" s="3"/>
      <c r="B3888" s="3"/>
      <c r="C3888" s="3"/>
      <c r="D3888" s="3"/>
      <c r="E3888" s="4"/>
      <c r="F3888" s="3"/>
      <c r="G3888" s="3"/>
      <c r="H3888" s="3"/>
      <c r="I3888" s="3"/>
      <c r="J3888" s="3"/>
      <c r="K3888" s="3"/>
      <c r="L3888" s="5"/>
      <c r="M3888" s="4"/>
      <c r="N3888" s="5"/>
      <c r="O3888" s="5"/>
      <c r="P3888" s="4"/>
      <c r="Q3888" s="6"/>
      <c r="R3888" s="7"/>
      <c r="S3888" s="6"/>
      <c r="T3888" s="5"/>
      <c r="U3888" s="5"/>
      <c r="V3888" s="5"/>
      <c r="W3888" s="4"/>
    </row>
    <row r="3889" spans="1:23" x14ac:dyDescent="0.25">
      <c r="A3889" s="3"/>
      <c r="B3889" s="3"/>
      <c r="C3889" s="3"/>
      <c r="D3889" s="3"/>
      <c r="E3889" s="4"/>
      <c r="F3889" s="3"/>
      <c r="G3889" s="3"/>
      <c r="H3889" s="3"/>
      <c r="I3889" s="3"/>
      <c r="J3889" s="3"/>
      <c r="K3889" s="3"/>
      <c r="L3889" s="5"/>
      <c r="M3889" s="4"/>
      <c r="N3889" s="5"/>
      <c r="O3889" s="5"/>
      <c r="P3889" s="4"/>
      <c r="Q3889" s="6"/>
      <c r="R3889" s="7"/>
      <c r="S3889" s="6"/>
      <c r="T3889" s="5"/>
      <c r="U3889" s="5"/>
      <c r="V3889" s="5"/>
      <c r="W3889" s="4"/>
    </row>
    <row r="3890" spans="1:23" x14ac:dyDescent="0.25">
      <c r="A3890" s="3"/>
      <c r="B3890" s="3"/>
      <c r="C3890" s="3"/>
      <c r="D3890" s="3"/>
      <c r="E3890" s="4"/>
      <c r="F3890" s="3"/>
      <c r="G3890" s="3"/>
      <c r="H3890" s="3"/>
      <c r="I3890" s="3"/>
      <c r="J3890" s="3"/>
      <c r="K3890" s="3"/>
      <c r="L3890" s="5"/>
      <c r="M3890" s="4"/>
      <c r="N3890" s="5"/>
      <c r="O3890" s="5"/>
      <c r="P3890" s="4"/>
      <c r="Q3890" s="6"/>
      <c r="R3890" s="7"/>
      <c r="S3890" s="6"/>
      <c r="T3890" s="5"/>
      <c r="U3890" s="5"/>
      <c r="V3890" s="5"/>
      <c r="W3890" s="4"/>
    </row>
    <row r="3891" spans="1:23" x14ac:dyDescent="0.25">
      <c r="A3891" s="3"/>
      <c r="B3891" s="3"/>
      <c r="C3891" s="3"/>
      <c r="D3891" s="3"/>
      <c r="E3891" s="4"/>
      <c r="F3891" s="3"/>
      <c r="G3891" s="3"/>
      <c r="H3891" s="3"/>
      <c r="I3891" s="3"/>
      <c r="J3891" s="3"/>
      <c r="K3891" s="3"/>
      <c r="L3891" s="5"/>
      <c r="M3891" s="4"/>
      <c r="N3891" s="5"/>
      <c r="O3891" s="5"/>
      <c r="P3891" s="4"/>
      <c r="Q3891" s="6"/>
      <c r="R3891" s="7"/>
      <c r="S3891" s="6"/>
      <c r="T3891" s="5"/>
      <c r="U3891" s="5"/>
      <c r="V3891" s="5"/>
      <c r="W3891" s="4"/>
    </row>
    <row r="3892" spans="1:23" x14ac:dyDescent="0.25">
      <c r="A3892" s="3"/>
      <c r="B3892" s="3"/>
      <c r="C3892" s="3"/>
      <c r="D3892" s="3"/>
      <c r="E3892" s="4"/>
      <c r="F3892" s="3"/>
      <c r="G3892" s="3"/>
      <c r="H3892" s="3"/>
      <c r="I3892" s="3"/>
      <c r="J3892" s="3"/>
      <c r="K3892" s="3"/>
      <c r="L3892" s="5"/>
      <c r="M3892" s="4"/>
      <c r="N3892" s="5"/>
      <c r="O3892" s="5"/>
      <c r="P3892" s="4"/>
      <c r="Q3892" s="6"/>
      <c r="R3892" s="7"/>
      <c r="S3892" s="6"/>
      <c r="T3892" s="5"/>
      <c r="U3892" s="5"/>
      <c r="V3892" s="5"/>
      <c r="W3892" s="4"/>
    </row>
    <row r="3893" spans="1:23" x14ac:dyDescent="0.25">
      <c r="A3893" s="3"/>
      <c r="B3893" s="3"/>
      <c r="C3893" s="3"/>
      <c r="D3893" s="3"/>
      <c r="E3893" s="4"/>
      <c r="F3893" s="3"/>
      <c r="G3893" s="3"/>
      <c r="H3893" s="3"/>
      <c r="I3893" s="3"/>
      <c r="J3893" s="3"/>
      <c r="K3893" s="3"/>
      <c r="L3893" s="5"/>
      <c r="M3893" s="4"/>
      <c r="N3893" s="5"/>
      <c r="O3893" s="5"/>
      <c r="P3893" s="4"/>
      <c r="Q3893" s="6"/>
      <c r="R3893" s="7"/>
      <c r="S3893" s="6"/>
      <c r="T3893" s="5"/>
      <c r="U3893" s="5"/>
      <c r="V3893" s="5"/>
      <c r="W3893" s="4"/>
    </row>
    <row r="3894" spans="1:23" x14ac:dyDescent="0.25">
      <c r="A3894" s="3"/>
      <c r="B3894" s="3"/>
      <c r="C3894" s="3"/>
      <c r="D3894" s="3"/>
      <c r="E3894" s="4"/>
      <c r="F3894" s="3"/>
      <c r="G3894" s="3"/>
      <c r="H3894" s="3"/>
      <c r="I3894" s="3"/>
      <c r="J3894" s="3"/>
      <c r="K3894" s="3"/>
      <c r="L3894" s="5"/>
      <c r="M3894" s="4"/>
      <c r="N3894" s="5"/>
      <c r="O3894" s="5"/>
      <c r="P3894" s="4"/>
      <c r="Q3894" s="6"/>
      <c r="R3894" s="7"/>
      <c r="S3894" s="6"/>
      <c r="T3894" s="5"/>
      <c r="U3894" s="5"/>
      <c r="V3894" s="5"/>
      <c r="W3894" s="4"/>
    </row>
    <row r="3895" spans="1:23" x14ac:dyDescent="0.25">
      <c r="A3895" s="3"/>
      <c r="B3895" s="3"/>
      <c r="C3895" s="3"/>
      <c r="D3895" s="3"/>
      <c r="E3895" s="4"/>
      <c r="F3895" s="3"/>
      <c r="G3895" s="3"/>
      <c r="H3895" s="3"/>
      <c r="I3895" s="3"/>
      <c r="J3895" s="3"/>
      <c r="K3895" s="3"/>
      <c r="L3895" s="5"/>
      <c r="M3895" s="4"/>
      <c r="N3895" s="5"/>
      <c r="O3895" s="5"/>
      <c r="P3895" s="4"/>
      <c r="Q3895" s="6"/>
      <c r="R3895" s="7"/>
      <c r="S3895" s="6"/>
      <c r="T3895" s="5"/>
      <c r="U3895" s="5"/>
      <c r="V3895" s="5"/>
      <c r="W3895" s="4"/>
    </row>
    <row r="3896" spans="1:23" x14ac:dyDescent="0.25">
      <c r="A3896" s="3"/>
      <c r="B3896" s="3"/>
      <c r="C3896" s="3"/>
      <c r="D3896" s="3"/>
      <c r="E3896" s="4"/>
      <c r="F3896" s="3"/>
      <c r="G3896" s="3"/>
      <c r="H3896" s="3"/>
      <c r="I3896" s="3"/>
      <c r="J3896" s="3"/>
      <c r="K3896" s="3"/>
      <c r="L3896" s="5"/>
      <c r="M3896" s="4"/>
      <c r="N3896" s="5"/>
      <c r="O3896" s="5"/>
      <c r="P3896" s="4"/>
      <c r="Q3896" s="6"/>
      <c r="R3896" s="7"/>
      <c r="S3896" s="6"/>
      <c r="T3896" s="5"/>
      <c r="U3896" s="5"/>
      <c r="V3896" s="5"/>
      <c r="W3896" s="4"/>
    </row>
    <row r="3897" spans="1:23" x14ac:dyDescent="0.25">
      <c r="A3897" s="3"/>
      <c r="B3897" s="3"/>
      <c r="C3897" s="3"/>
      <c r="D3897" s="3"/>
      <c r="E3897" s="4"/>
      <c r="F3897" s="3"/>
      <c r="G3897" s="3"/>
      <c r="H3897" s="3"/>
      <c r="I3897" s="3"/>
      <c r="J3897" s="3"/>
      <c r="K3897" s="3"/>
      <c r="L3897" s="5"/>
      <c r="M3897" s="4"/>
      <c r="N3897" s="5"/>
      <c r="O3897" s="5"/>
      <c r="P3897" s="4"/>
      <c r="Q3897" s="6"/>
      <c r="R3897" s="7"/>
      <c r="S3897" s="6"/>
      <c r="T3897" s="5"/>
      <c r="U3897" s="5"/>
      <c r="V3897" s="5"/>
      <c r="W3897" s="4"/>
    </row>
    <row r="3898" spans="1:23" x14ac:dyDescent="0.25">
      <c r="A3898" s="3"/>
      <c r="B3898" s="3"/>
      <c r="C3898" s="3"/>
      <c r="D3898" s="3"/>
      <c r="E3898" s="4"/>
      <c r="F3898" s="3"/>
      <c r="G3898" s="3"/>
      <c r="H3898" s="3"/>
      <c r="I3898" s="3"/>
      <c r="J3898" s="3"/>
      <c r="K3898" s="3"/>
      <c r="L3898" s="5"/>
      <c r="M3898" s="4"/>
      <c r="N3898" s="5"/>
      <c r="O3898" s="5"/>
      <c r="P3898" s="4"/>
      <c r="Q3898" s="6"/>
      <c r="R3898" s="7"/>
      <c r="S3898" s="6"/>
      <c r="T3898" s="5"/>
      <c r="U3898" s="5"/>
      <c r="V3898" s="5"/>
      <c r="W3898" s="4"/>
    </row>
    <row r="3899" spans="1:23" x14ac:dyDescent="0.25">
      <c r="A3899" s="3"/>
      <c r="B3899" s="3"/>
      <c r="C3899" s="3"/>
      <c r="D3899" s="3"/>
      <c r="E3899" s="4"/>
      <c r="F3899" s="3"/>
      <c r="G3899" s="3"/>
      <c r="H3899" s="3"/>
      <c r="I3899" s="3"/>
      <c r="J3899" s="3"/>
      <c r="K3899" s="3"/>
      <c r="L3899" s="5"/>
      <c r="M3899" s="4"/>
      <c r="N3899" s="5"/>
      <c r="O3899" s="5"/>
      <c r="P3899" s="4"/>
      <c r="Q3899" s="6"/>
      <c r="R3899" s="7"/>
      <c r="S3899" s="6"/>
      <c r="T3899" s="5"/>
      <c r="U3899" s="5"/>
      <c r="V3899" s="5"/>
      <c r="W3899" s="4"/>
    </row>
    <row r="3900" spans="1:23" x14ac:dyDescent="0.25">
      <c r="A3900" s="3"/>
      <c r="B3900" s="3"/>
      <c r="C3900" s="3"/>
      <c r="D3900" s="3"/>
      <c r="E3900" s="4"/>
      <c r="F3900" s="3"/>
      <c r="G3900" s="3"/>
      <c r="H3900" s="3"/>
      <c r="I3900" s="3"/>
      <c r="J3900" s="3"/>
      <c r="K3900" s="3"/>
      <c r="L3900" s="5"/>
      <c r="M3900" s="4"/>
      <c r="N3900" s="5"/>
      <c r="O3900" s="5"/>
      <c r="P3900" s="4"/>
      <c r="Q3900" s="6"/>
      <c r="R3900" s="7"/>
      <c r="S3900" s="6"/>
      <c r="T3900" s="5"/>
      <c r="U3900" s="5"/>
      <c r="V3900" s="5"/>
      <c r="W3900" s="4"/>
    </row>
    <row r="3901" spans="1:23" x14ac:dyDescent="0.25">
      <c r="A3901" s="3"/>
      <c r="B3901" s="3"/>
      <c r="C3901" s="3"/>
      <c r="D3901" s="3"/>
      <c r="E3901" s="4"/>
      <c r="F3901" s="3"/>
      <c r="G3901" s="3"/>
      <c r="H3901" s="3"/>
      <c r="I3901" s="3"/>
      <c r="J3901" s="3"/>
      <c r="K3901" s="3"/>
      <c r="L3901" s="5"/>
      <c r="M3901" s="4"/>
      <c r="N3901" s="5"/>
      <c r="O3901" s="5"/>
      <c r="P3901" s="4"/>
      <c r="Q3901" s="6"/>
      <c r="R3901" s="7"/>
      <c r="S3901" s="6"/>
      <c r="T3901" s="5"/>
      <c r="U3901" s="5"/>
      <c r="V3901" s="5"/>
      <c r="W3901" s="4"/>
    </row>
    <row r="3902" spans="1:23" x14ac:dyDescent="0.25">
      <c r="A3902" s="3"/>
      <c r="B3902" s="3"/>
      <c r="C3902" s="3"/>
      <c r="D3902" s="3"/>
      <c r="E3902" s="4"/>
      <c r="F3902" s="3"/>
      <c r="G3902" s="3"/>
      <c r="H3902" s="3"/>
      <c r="I3902" s="3"/>
      <c r="J3902" s="3"/>
      <c r="K3902" s="3"/>
      <c r="L3902" s="5"/>
      <c r="M3902" s="4"/>
      <c r="N3902" s="5"/>
      <c r="O3902" s="5"/>
      <c r="P3902" s="4"/>
      <c r="Q3902" s="6"/>
      <c r="R3902" s="7"/>
      <c r="S3902" s="6"/>
      <c r="T3902" s="5"/>
      <c r="U3902" s="5"/>
      <c r="V3902" s="5"/>
      <c r="W3902" s="4"/>
    </row>
    <row r="3903" spans="1:23" x14ac:dyDescent="0.25">
      <c r="A3903" s="3"/>
      <c r="B3903" s="3"/>
      <c r="C3903" s="3"/>
      <c r="D3903" s="3"/>
      <c r="E3903" s="4"/>
      <c r="F3903" s="3"/>
      <c r="G3903" s="3"/>
      <c r="H3903" s="3"/>
      <c r="I3903" s="3"/>
      <c r="J3903" s="3"/>
      <c r="K3903" s="3"/>
      <c r="L3903" s="5"/>
      <c r="M3903" s="4"/>
      <c r="N3903" s="5"/>
      <c r="O3903" s="5"/>
      <c r="P3903" s="4"/>
      <c r="Q3903" s="6"/>
      <c r="R3903" s="7"/>
      <c r="S3903" s="6"/>
      <c r="T3903" s="5"/>
      <c r="U3903" s="5"/>
      <c r="V3903" s="5"/>
      <c r="W3903" s="4"/>
    </row>
    <row r="3904" spans="1:23" x14ac:dyDescent="0.25">
      <c r="A3904" s="3"/>
      <c r="B3904" s="3"/>
      <c r="C3904" s="3"/>
      <c r="D3904" s="3"/>
      <c r="E3904" s="4"/>
      <c r="F3904" s="3"/>
      <c r="G3904" s="3"/>
      <c r="H3904" s="3"/>
      <c r="I3904" s="3"/>
      <c r="J3904" s="3"/>
      <c r="K3904" s="3"/>
      <c r="L3904" s="5"/>
      <c r="M3904" s="4"/>
      <c r="N3904" s="5"/>
      <c r="O3904" s="5"/>
      <c r="P3904" s="4"/>
      <c r="Q3904" s="6"/>
      <c r="R3904" s="7"/>
      <c r="S3904" s="6"/>
      <c r="T3904" s="5"/>
      <c r="U3904" s="5"/>
      <c r="V3904" s="5"/>
      <c r="W3904" s="4"/>
    </row>
    <row r="3905" spans="1:23" x14ac:dyDescent="0.25">
      <c r="A3905" s="3"/>
      <c r="B3905" s="3"/>
      <c r="C3905" s="3"/>
      <c r="D3905" s="3"/>
      <c r="E3905" s="4"/>
      <c r="F3905" s="3"/>
      <c r="G3905" s="3"/>
      <c r="H3905" s="3"/>
      <c r="I3905" s="3"/>
      <c r="J3905" s="3"/>
      <c r="K3905" s="3"/>
      <c r="L3905" s="5"/>
      <c r="M3905" s="4"/>
      <c r="N3905" s="5"/>
      <c r="O3905" s="5"/>
      <c r="P3905" s="4"/>
      <c r="Q3905" s="6"/>
      <c r="R3905" s="7"/>
      <c r="S3905" s="6"/>
      <c r="T3905" s="5"/>
      <c r="U3905" s="5"/>
      <c r="V3905" s="5"/>
      <c r="W3905" s="4"/>
    </row>
    <row r="3906" spans="1:23" x14ac:dyDescent="0.25">
      <c r="A3906" s="3"/>
      <c r="B3906" s="3"/>
      <c r="C3906" s="3"/>
      <c r="D3906" s="3"/>
      <c r="E3906" s="4"/>
      <c r="F3906" s="3"/>
      <c r="G3906" s="3"/>
      <c r="H3906" s="3"/>
      <c r="I3906" s="3"/>
      <c r="J3906" s="3"/>
      <c r="K3906" s="3"/>
      <c r="L3906" s="5"/>
      <c r="M3906" s="4"/>
      <c r="N3906" s="5"/>
      <c r="O3906" s="5"/>
      <c r="P3906" s="4"/>
      <c r="Q3906" s="6"/>
      <c r="R3906" s="7"/>
      <c r="S3906" s="6"/>
      <c r="T3906" s="5"/>
      <c r="U3906" s="5"/>
      <c r="V3906" s="5"/>
      <c r="W3906" s="4"/>
    </row>
    <row r="3907" spans="1:23" x14ac:dyDescent="0.25">
      <c r="A3907" s="3"/>
      <c r="B3907" s="3"/>
      <c r="C3907" s="3"/>
      <c r="D3907" s="3"/>
      <c r="E3907" s="4"/>
      <c r="F3907" s="3"/>
      <c r="G3907" s="3"/>
      <c r="H3907" s="3"/>
      <c r="I3907" s="3"/>
      <c r="J3907" s="3"/>
      <c r="K3907" s="3"/>
      <c r="L3907" s="5"/>
      <c r="M3907" s="4"/>
      <c r="N3907" s="5"/>
      <c r="O3907" s="5"/>
      <c r="P3907" s="4"/>
      <c r="Q3907" s="6"/>
      <c r="R3907" s="7"/>
      <c r="S3907" s="6"/>
      <c r="T3907" s="5"/>
      <c r="U3907" s="5"/>
      <c r="V3907" s="5"/>
      <c r="W3907" s="4"/>
    </row>
    <row r="3908" spans="1:23" x14ac:dyDescent="0.25">
      <c r="A3908" s="3"/>
      <c r="B3908" s="3"/>
      <c r="C3908" s="3"/>
      <c r="D3908" s="3"/>
      <c r="E3908" s="4"/>
      <c r="F3908" s="3"/>
      <c r="G3908" s="3"/>
      <c r="H3908" s="3"/>
      <c r="I3908" s="3"/>
      <c r="J3908" s="3"/>
      <c r="K3908" s="3"/>
      <c r="L3908" s="5"/>
      <c r="M3908" s="4"/>
      <c r="N3908" s="5"/>
      <c r="O3908" s="5"/>
      <c r="P3908" s="4"/>
      <c r="Q3908" s="6"/>
      <c r="R3908" s="7"/>
      <c r="S3908" s="6"/>
      <c r="T3908" s="5"/>
      <c r="U3908" s="5"/>
      <c r="V3908" s="5"/>
      <c r="W3908" s="4"/>
    </row>
    <row r="3909" spans="1:23" x14ac:dyDescent="0.25">
      <c r="A3909" s="3"/>
      <c r="B3909" s="3"/>
      <c r="C3909" s="3"/>
      <c r="D3909" s="3"/>
      <c r="E3909" s="4"/>
      <c r="F3909" s="3"/>
      <c r="G3909" s="3"/>
      <c r="H3909" s="3"/>
      <c r="I3909" s="3"/>
      <c r="J3909" s="3"/>
      <c r="K3909" s="3"/>
      <c r="L3909" s="5"/>
      <c r="M3909" s="4"/>
      <c r="N3909" s="5"/>
      <c r="O3909" s="5"/>
      <c r="P3909" s="4"/>
      <c r="Q3909" s="6"/>
      <c r="R3909" s="7"/>
      <c r="S3909" s="6"/>
      <c r="T3909" s="5"/>
      <c r="U3909" s="5"/>
      <c r="V3909" s="5"/>
      <c r="W3909" s="4"/>
    </row>
    <row r="3910" spans="1:23" x14ac:dyDescent="0.25">
      <c r="A3910" s="3"/>
      <c r="B3910" s="3"/>
      <c r="C3910" s="3"/>
      <c r="D3910" s="3"/>
      <c r="E3910" s="4"/>
      <c r="F3910" s="3"/>
      <c r="G3910" s="3"/>
      <c r="H3910" s="3"/>
      <c r="I3910" s="3"/>
      <c r="J3910" s="3"/>
      <c r="K3910" s="3"/>
      <c r="L3910" s="5"/>
      <c r="M3910" s="4"/>
      <c r="N3910" s="5"/>
      <c r="O3910" s="5"/>
      <c r="P3910" s="4"/>
      <c r="Q3910" s="6"/>
      <c r="R3910" s="7"/>
      <c r="S3910" s="6"/>
      <c r="T3910" s="5"/>
      <c r="U3910" s="5"/>
      <c r="V3910" s="5"/>
      <c r="W3910" s="4"/>
    </row>
    <row r="3911" spans="1:23" x14ac:dyDescent="0.25">
      <c r="A3911" s="3"/>
      <c r="B3911" s="3"/>
      <c r="C3911" s="3"/>
      <c r="D3911" s="3"/>
      <c r="E3911" s="4"/>
      <c r="F3911" s="3"/>
      <c r="G3911" s="3"/>
      <c r="H3911" s="3"/>
      <c r="I3911" s="3"/>
      <c r="J3911" s="3"/>
      <c r="K3911" s="3"/>
      <c r="L3911" s="5"/>
      <c r="M3911" s="4"/>
      <c r="N3911" s="5"/>
      <c r="O3911" s="5"/>
      <c r="P3911" s="4"/>
      <c r="Q3911" s="6"/>
      <c r="R3911" s="7"/>
      <c r="S3911" s="6"/>
      <c r="T3911" s="5"/>
      <c r="U3911" s="5"/>
      <c r="V3911" s="5"/>
      <c r="W3911" s="4"/>
    </row>
    <row r="3912" spans="1:23" x14ac:dyDescent="0.25">
      <c r="A3912" s="3"/>
      <c r="B3912" s="3"/>
      <c r="C3912" s="3"/>
      <c r="D3912" s="3"/>
      <c r="E3912" s="4"/>
      <c r="F3912" s="3"/>
      <c r="G3912" s="3"/>
      <c r="H3912" s="3"/>
      <c r="I3912" s="3"/>
      <c r="J3912" s="3"/>
      <c r="K3912" s="3"/>
      <c r="L3912" s="5"/>
      <c r="M3912" s="4"/>
      <c r="N3912" s="5"/>
      <c r="O3912" s="5"/>
      <c r="P3912" s="4"/>
      <c r="Q3912" s="6"/>
      <c r="R3912" s="7"/>
      <c r="S3912" s="6"/>
      <c r="T3912" s="5"/>
      <c r="U3912" s="5"/>
      <c r="V3912" s="5"/>
      <c r="W3912" s="4"/>
    </row>
    <row r="3913" spans="1:23" x14ac:dyDescent="0.25">
      <c r="A3913" s="3"/>
      <c r="B3913" s="3"/>
      <c r="C3913" s="3"/>
      <c r="D3913" s="3"/>
      <c r="E3913" s="4"/>
      <c r="F3913" s="3"/>
      <c r="G3913" s="3"/>
      <c r="H3913" s="3"/>
      <c r="I3913" s="3"/>
      <c r="J3913" s="3"/>
      <c r="K3913" s="3"/>
      <c r="L3913" s="5"/>
      <c r="M3913" s="4"/>
      <c r="N3913" s="5"/>
      <c r="O3913" s="5"/>
      <c r="P3913" s="4"/>
      <c r="Q3913" s="6"/>
      <c r="R3913" s="7"/>
      <c r="S3913" s="6"/>
      <c r="T3913" s="5"/>
      <c r="U3913" s="5"/>
      <c r="V3913" s="5"/>
      <c r="W3913" s="4"/>
    </row>
    <row r="3914" spans="1:23" x14ac:dyDescent="0.25">
      <c r="A3914" s="3"/>
      <c r="B3914" s="3"/>
      <c r="C3914" s="3"/>
      <c r="D3914" s="3"/>
      <c r="E3914" s="4"/>
      <c r="F3914" s="3"/>
      <c r="G3914" s="3"/>
      <c r="H3914" s="3"/>
      <c r="I3914" s="3"/>
      <c r="J3914" s="3"/>
      <c r="K3914" s="3"/>
      <c r="L3914" s="5"/>
      <c r="M3914" s="4"/>
      <c r="N3914" s="5"/>
      <c r="O3914" s="5"/>
      <c r="P3914" s="4"/>
      <c r="Q3914" s="6"/>
      <c r="R3914" s="7"/>
      <c r="S3914" s="6"/>
      <c r="T3914" s="5"/>
      <c r="U3914" s="5"/>
      <c r="V3914" s="5"/>
      <c r="W3914" s="4"/>
    </row>
    <row r="3915" spans="1:23" x14ac:dyDescent="0.25">
      <c r="A3915" s="3"/>
      <c r="B3915" s="3"/>
      <c r="C3915" s="3"/>
      <c r="D3915" s="3"/>
      <c r="E3915" s="4"/>
      <c r="F3915" s="3"/>
      <c r="G3915" s="3"/>
      <c r="H3915" s="3"/>
      <c r="I3915" s="3"/>
      <c r="J3915" s="3"/>
      <c r="K3915" s="3"/>
      <c r="L3915" s="5"/>
      <c r="M3915" s="4"/>
      <c r="N3915" s="5"/>
      <c r="O3915" s="5"/>
      <c r="P3915" s="4"/>
      <c r="Q3915" s="6"/>
      <c r="R3915" s="7"/>
      <c r="S3915" s="6"/>
      <c r="T3915" s="5"/>
      <c r="U3915" s="5"/>
      <c r="V3915" s="5"/>
      <c r="W3915" s="4"/>
    </row>
    <row r="3916" spans="1:23" x14ac:dyDescent="0.25">
      <c r="A3916" s="3"/>
      <c r="B3916" s="3"/>
      <c r="C3916" s="3"/>
      <c r="D3916" s="3"/>
      <c r="E3916" s="4"/>
      <c r="F3916" s="3"/>
      <c r="G3916" s="3"/>
      <c r="H3916" s="3"/>
      <c r="I3916" s="3"/>
      <c r="J3916" s="3"/>
      <c r="K3916" s="3"/>
      <c r="L3916" s="5"/>
      <c r="M3916" s="4"/>
      <c r="N3916" s="5"/>
      <c r="O3916" s="5"/>
      <c r="P3916" s="4"/>
      <c r="Q3916" s="6"/>
      <c r="R3916" s="7"/>
      <c r="S3916" s="6"/>
      <c r="T3916" s="5"/>
      <c r="U3916" s="5"/>
      <c r="V3916" s="5"/>
      <c r="W3916" s="4"/>
    </row>
    <row r="3917" spans="1:23" x14ac:dyDescent="0.25">
      <c r="A3917" s="3"/>
      <c r="B3917" s="3"/>
      <c r="C3917" s="3"/>
      <c r="D3917" s="3"/>
      <c r="E3917" s="4"/>
      <c r="F3917" s="3"/>
      <c r="G3917" s="3"/>
      <c r="H3917" s="3"/>
      <c r="I3917" s="3"/>
      <c r="J3917" s="3"/>
      <c r="K3917" s="3"/>
      <c r="L3917" s="5"/>
      <c r="M3917" s="4"/>
      <c r="N3917" s="5"/>
      <c r="O3917" s="5"/>
      <c r="P3917" s="4"/>
      <c r="Q3917" s="6"/>
      <c r="R3917" s="7"/>
      <c r="S3917" s="6"/>
      <c r="T3917" s="5"/>
      <c r="U3917" s="5"/>
      <c r="V3917" s="5"/>
      <c r="W3917" s="4"/>
    </row>
    <row r="3918" spans="1:23" x14ac:dyDescent="0.25">
      <c r="A3918" s="3"/>
      <c r="B3918" s="3"/>
      <c r="C3918" s="3"/>
      <c r="D3918" s="3"/>
      <c r="E3918" s="4"/>
      <c r="F3918" s="3"/>
      <c r="G3918" s="3"/>
      <c r="H3918" s="3"/>
      <c r="I3918" s="3"/>
      <c r="J3918" s="3"/>
      <c r="K3918" s="3"/>
      <c r="L3918" s="5"/>
      <c r="M3918" s="4"/>
      <c r="N3918" s="5"/>
      <c r="O3918" s="5"/>
      <c r="P3918" s="4"/>
      <c r="Q3918" s="6"/>
      <c r="R3918" s="7"/>
      <c r="S3918" s="6"/>
      <c r="T3918" s="5"/>
      <c r="U3918" s="5"/>
      <c r="V3918" s="5"/>
      <c r="W3918" s="4"/>
    </row>
    <row r="3919" spans="1:23" x14ac:dyDescent="0.25">
      <c r="A3919" s="3"/>
      <c r="B3919" s="3"/>
      <c r="C3919" s="3"/>
      <c r="D3919" s="3"/>
      <c r="E3919" s="4"/>
      <c r="F3919" s="3"/>
      <c r="G3919" s="3"/>
      <c r="H3919" s="3"/>
      <c r="I3919" s="3"/>
      <c r="J3919" s="3"/>
      <c r="K3919" s="3"/>
      <c r="L3919" s="5"/>
      <c r="M3919" s="4"/>
      <c r="N3919" s="5"/>
      <c r="O3919" s="5"/>
      <c r="P3919" s="4"/>
      <c r="Q3919" s="6"/>
      <c r="R3919" s="7"/>
      <c r="S3919" s="6"/>
      <c r="T3919" s="5"/>
      <c r="U3919" s="5"/>
      <c r="V3919" s="5"/>
      <c r="W3919" s="4"/>
    </row>
    <row r="3920" spans="1:23" x14ac:dyDescent="0.25">
      <c r="A3920" s="3"/>
      <c r="B3920" s="3"/>
      <c r="C3920" s="3"/>
      <c r="D3920" s="3"/>
      <c r="E3920" s="4"/>
      <c r="F3920" s="3"/>
      <c r="G3920" s="3"/>
      <c r="H3920" s="3"/>
      <c r="I3920" s="3"/>
      <c r="J3920" s="3"/>
      <c r="K3920" s="3"/>
      <c r="L3920" s="5"/>
      <c r="M3920" s="4"/>
      <c r="N3920" s="5"/>
      <c r="O3920" s="5"/>
      <c r="P3920" s="4"/>
      <c r="Q3920" s="6"/>
      <c r="R3920" s="7"/>
      <c r="S3920" s="6"/>
      <c r="T3920" s="5"/>
      <c r="U3920" s="5"/>
      <c r="V3920" s="5"/>
      <c r="W3920" s="4"/>
    </row>
    <row r="3921" spans="1:23" x14ac:dyDescent="0.25">
      <c r="A3921" s="3"/>
      <c r="B3921" s="3"/>
      <c r="C3921" s="3"/>
      <c r="D3921" s="3"/>
      <c r="E3921" s="4"/>
      <c r="F3921" s="3"/>
      <c r="G3921" s="3"/>
      <c r="H3921" s="3"/>
      <c r="I3921" s="3"/>
      <c r="J3921" s="3"/>
      <c r="K3921" s="3"/>
      <c r="L3921" s="5"/>
      <c r="M3921" s="4"/>
      <c r="N3921" s="5"/>
      <c r="O3921" s="5"/>
      <c r="P3921" s="4"/>
      <c r="Q3921" s="6"/>
      <c r="R3921" s="7"/>
      <c r="S3921" s="6"/>
      <c r="T3921" s="5"/>
      <c r="U3921" s="5"/>
      <c r="V3921" s="5"/>
      <c r="W3921" s="4"/>
    </row>
    <row r="3922" spans="1:23" x14ac:dyDescent="0.25">
      <c r="A3922" s="3"/>
      <c r="B3922" s="3"/>
      <c r="C3922" s="3"/>
      <c r="D3922" s="3"/>
      <c r="E3922" s="4"/>
      <c r="F3922" s="3"/>
      <c r="G3922" s="3"/>
      <c r="H3922" s="3"/>
      <c r="I3922" s="3"/>
      <c r="J3922" s="3"/>
      <c r="K3922" s="3"/>
      <c r="L3922" s="5"/>
      <c r="M3922" s="4"/>
      <c r="N3922" s="5"/>
      <c r="O3922" s="5"/>
      <c r="P3922" s="4"/>
      <c r="Q3922" s="6"/>
      <c r="R3922" s="7"/>
      <c r="S3922" s="6"/>
      <c r="T3922" s="5"/>
      <c r="U3922" s="5"/>
      <c r="V3922" s="5"/>
      <c r="W3922" s="4"/>
    </row>
    <row r="3923" spans="1:23" x14ac:dyDescent="0.25">
      <c r="A3923" s="3"/>
      <c r="B3923" s="3"/>
      <c r="C3923" s="3"/>
      <c r="D3923" s="3"/>
      <c r="E3923" s="4"/>
      <c r="F3923" s="3"/>
      <c r="G3923" s="3"/>
      <c r="H3923" s="3"/>
      <c r="I3923" s="3"/>
      <c r="J3923" s="3"/>
      <c r="K3923" s="3"/>
      <c r="L3923" s="5"/>
      <c r="M3923" s="4"/>
      <c r="N3923" s="5"/>
      <c r="O3923" s="5"/>
      <c r="P3923" s="4"/>
      <c r="Q3923" s="6"/>
      <c r="R3923" s="7"/>
      <c r="S3923" s="6"/>
      <c r="T3923" s="5"/>
      <c r="U3923" s="5"/>
      <c r="V3923" s="5"/>
      <c r="W3923" s="4"/>
    </row>
    <row r="3924" spans="1:23" x14ac:dyDescent="0.25">
      <c r="A3924" s="3"/>
      <c r="B3924" s="3"/>
      <c r="C3924" s="3"/>
      <c r="D3924" s="3"/>
      <c r="E3924" s="4"/>
      <c r="F3924" s="3"/>
      <c r="G3924" s="3"/>
      <c r="H3924" s="3"/>
      <c r="I3924" s="3"/>
      <c r="J3924" s="3"/>
      <c r="K3924" s="3"/>
      <c r="L3924" s="5"/>
      <c r="M3924" s="4"/>
      <c r="N3924" s="5"/>
      <c r="O3924" s="5"/>
      <c r="P3924" s="4"/>
      <c r="Q3924" s="6"/>
      <c r="R3924" s="7"/>
      <c r="S3924" s="6"/>
      <c r="T3924" s="5"/>
      <c r="U3924" s="5"/>
      <c r="V3924" s="5"/>
      <c r="W3924" s="4"/>
    </row>
    <row r="3925" spans="1:23" x14ac:dyDescent="0.25">
      <c r="A3925" s="3"/>
      <c r="B3925" s="3"/>
      <c r="C3925" s="3"/>
      <c r="D3925" s="3"/>
      <c r="E3925" s="4"/>
      <c r="F3925" s="3"/>
      <c r="G3925" s="3"/>
      <c r="H3925" s="3"/>
      <c r="I3925" s="3"/>
      <c r="J3925" s="3"/>
      <c r="K3925" s="3"/>
      <c r="L3925" s="5"/>
      <c r="M3925" s="4"/>
      <c r="N3925" s="5"/>
      <c r="O3925" s="5"/>
      <c r="P3925" s="4"/>
      <c r="Q3925" s="6"/>
      <c r="R3925" s="7"/>
      <c r="S3925" s="6"/>
      <c r="T3925" s="5"/>
      <c r="U3925" s="5"/>
      <c r="V3925" s="5"/>
      <c r="W3925" s="4"/>
    </row>
    <row r="3926" spans="1:23" x14ac:dyDescent="0.25">
      <c r="A3926" s="3"/>
      <c r="B3926" s="3"/>
      <c r="C3926" s="3"/>
      <c r="D3926" s="3"/>
      <c r="E3926" s="4"/>
      <c r="F3926" s="3"/>
      <c r="G3926" s="3"/>
      <c r="H3926" s="3"/>
      <c r="I3926" s="3"/>
      <c r="J3926" s="3"/>
      <c r="K3926" s="3"/>
      <c r="L3926" s="5"/>
      <c r="M3926" s="4"/>
      <c r="N3926" s="5"/>
      <c r="O3926" s="5"/>
      <c r="P3926" s="4"/>
      <c r="Q3926" s="6"/>
      <c r="R3926" s="7"/>
      <c r="S3926" s="6"/>
      <c r="T3926" s="5"/>
      <c r="U3926" s="5"/>
      <c r="V3926" s="5"/>
      <c r="W3926" s="4"/>
    </row>
    <row r="3927" spans="1:23" x14ac:dyDescent="0.25">
      <c r="A3927" s="3"/>
      <c r="B3927" s="3"/>
      <c r="C3927" s="3"/>
      <c r="D3927" s="3"/>
      <c r="E3927" s="4"/>
      <c r="F3927" s="3"/>
      <c r="G3927" s="3"/>
      <c r="H3927" s="3"/>
      <c r="I3927" s="3"/>
      <c r="J3927" s="3"/>
      <c r="K3927" s="3"/>
      <c r="L3927" s="5"/>
      <c r="M3927" s="4"/>
      <c r="N3927" s="5"/>
      <c r="O3927" s="5"/>
      <c r="P3927" s="4"/>
      <c r="Q3927" s="6"/>
      <c r="R3927" s="7"/>
      <c r="S3927" s="6"/>
      <c r="T3927" s="5"/>
      <c r="U3927" s="5"/>
      <c r="V3927" s="5"/>
      <c r="W3927" s="4"/>
    </row>
    <row r="3928" spans="1:23" x14ac:dyDescent="0.25">
      <c r="A3928" s="3"/>
      <c r="B3928" s="3"/>
      <c r="C3928" s="3"/>
      <c r="D3928" s="3"/>
      <c r="E3928" s="4"/>
      <c r="F3928" s="3"/>
      <c r="G3928" s="3"/>
      <c r="H3928" s="3"/>
      <c r="I3928" s="3"/>
      <c r="J3928" s="3"/>
      <c r="K3928" s="3"/>
      <c r="L3928" s="5"/>
      <c r="M3928" s="4"/>
      <c r="N3928" s="5"/>
      <c r="O3928" s="5"/>
      <c r="P3928" s="4"/>
      <c r="Q3928" s="6"/>
      <c r="R3928" s="7"/>
      <c r="S3928" s="6"/>
      <c r="T3928" s="5"/>
      <c r="U3928" s="5"/>
      <c r="V3928" s="5"/>
      <c r="W3928" s="4"/>
    </row>
    <row r="3929" spans="1:23" x14ac:dyDescent="0.25">
      <c r="A3929" s="3"/>
      <c r="B3929" s="3"/>
      <c r="C3929" s="3"/>
      <c r="D3929" s="3"/>
      <c r="E3929" s="4"/>
      <c r="F3929" s="3"/>
      <c r="G3929" s="3"/>
      <c r="H3929" s="3"/>
      <c r="I3929" s="3"/>
      <c r="J3929" s="3"/>
      <c r="K3929" s="3"/>
      <c r="L3929" s="5"/>
      <c r="M3929" s="4"/>
      <c r="N3929" s="5"/>
      <c r="O3929" s="5"/>
      <c r="P3929" s="4"/>
      <c r="Q3929" s="6"/>
      <c r="R3929" s="7"/>
      <c r="S3929" s="6"/>
      <c r="T3929" s="5"/>
      <c r="U3929" s="5"/>
      <c r="V3929" s="5"/>
      <c r="W3929" s="4"/>
    </row>
    <row r="3930" spans="1:23" x14ac:dyDescent="0.25">
      <c r="A3930" s="3"/>
      <c r="B3930" s="3"/>
      <c r="C3930" s="3"/>
      <c r="D3930" s="3"/>
      <c r="E3930" s="4"/>
      <c r="F3930" s="3"/>
      <c r="G3930" s="3"/>
      <c r="H3930" s="3"/>
      <c r="I3930" s="3"/>
      <c r="J3930" s="3"/>
      <c r="K3930" s="3"/>
      <c r="L3930" s="5"/>
      <c r="M3930" s="4"/>
      <c r="N3930" s="5"/>
      <c r="O3930" s="5"/>
      <c r="P3930" s="4"/>
      <c r="Q3930" s="6"/>
      <c r="R3930" s="7"/>
      <c r="S3930" s="6"/>
      <c r="T3930" s="5"/>
      <c r="U3930" s="5"/>
      <c r="V3930" s="5"/>
      <c r="W3930" s="4"/>
    </row>
    <row r="3931" spans="1:23" x14ac:dyDescent="0.25">
      <c r="A3931" s="3"/>
      <c r="B3931" s="3"/>
      <c r="C3931" s="3"/>
      <c r="D3931" s="3"/>
      <c r="E3931" s="4"/>
      <c r="F3931" s="3"/>
      <c r="G3931" s="3"/>
      <c r="H3931" s="3"/>
      <c r="I3931" s="3"/>
      <c r="J3931" s="3"/>
      <c r="K3931" s="3"/>
      <c r="L3931" s="5"/>
      <c r="M3931" s="4"/>
      <c r="N3931" s="5"/>
      <c r="O3931" s="5"/>
      <c r="P3931" s="4"/>
      <c r="Q3931" s="6"/>
      <c r="R3931" s="7"/>
      <c r="S3931" s="6"/>
      <c r="T3931" s="5"/>
      <c r="U3931" s="5"/>
      <c r="V3931" s="5"/>
      <c r="W3931" s="4"/>
    </row>
    <row r="3932" spans="1:23" x14ac:dyDescent="0.25">
      <c r="A3932" s="3"/>
      <c r="B3932" s="3"/>
      <c r="C3932" s="3"/>
      <c r="D3932" s="3"/>
      <c r="E3932" s="4"/>
      <c r="F3932" s="3"/>
      <c r="G3932" s="3"/>
      <c r="H3932" s="3"/>
      <c r="I3932" s="3"/>
      <c r="J3932" s="3"/>
      <c r="K3932" s="3"/>
      <c r="L3932" s="5"/>
      <c r="M3932" s="4"/>
      <c r="N3932" s="5"/>
      <c r="O3932" s="5"/>
      <c r="P3932" s="4"/>
      <c r="Q3932" s="6"/>
      <c r="R3932" s="7"/>
      <c r="S3932" s="6"/>
      <c r="T3932" s="5"/>
      <c r="U3932" s="5"/>
      <c r="V3932" s="5"/>
      <c r="W3932" s="4"/>
    </row>
    <row r="3933" spans="1:23" x14ac:dyDescent="0.25">
      <c r="A3933" s="3"/>
      <c r="B3933" s="3"/>
      <c r="C3933" s="3"/>
      <c r="D3933" s="3"/>
      <c r="E3933" s="4"/>
      <c r="F3933" s="3"/>
      <c r="G3933" s="3"/>
      <c r="H3933" s="3"/>
      <c r="I3933" s="3"/>
      <c r="J3933" s="3"/>
      <c r="K3933" s="3"/>
      <c r="L3933" s="5"/>
      <c r="M3933" s="4"/>
      <c r="N3933" s="5"/>
      <c r="O3933" s="5"/>
      <c r="P3933" s="4"/>
      <c r="Q3933" s="6"/>
      <c r="R3933" s="7"/>
      <c r="S3933" s="6"/>
      <c r="T3933" s="5"/>
      <c r="U3933" s="5"/>
      <c r="V3933" s="5"/>
      <c r="W3933" s="4"/>
    </row>
    <row r="3934" spans="1:23" x14ac:dyDescent="0.25">
      <c r="A3934" s="3"/>
      <c r="B3934" s="3"/>
      <c r="C3934" s="3"/>
      <c r="D3934" s="3"/>
      <c r="E3934" s="4"/>
      <c r="F3934" s="3"/>
      <c r="G3934" s="3"/>
      <c r="H3934" s="3"/>
      <c r="I3934" s="3"/>
      <c r="J3934" s="3"/>
      <c r="K3934" s="3"/>
      <c r="L3934" s="5"/>
      <c r="M3934" s="4"/>
      <c r="N3934" s="5"/>
      <c r="O3934" s="5"/>
      <c r="P3934" s="4"/>
      <c r="Q3934" s="6"/>
      <c r="R3934" s="7"/>
      <c r="S3934" s="6"/>
      <c r="T3934" s="5"/>
      <c r="U3934" s="5"/>
      <c r="V3934" s="5"/>
      <c r="W3934" s="4"/>
    </row>
    <row r="3935" spans="1:23" x14ac:dyDescent="0.25">
      <c r="A3935" s="3"/>
      <c r="B3935" s="3"/>
      <c r="C3935" s="3"/>
      <c r="D3935" s="3"/>
      <c r="E3935" s="4"/>
      <c r="F3935" s="3"/>
      <c r="G3935" s="3"/>
      <c r="H3935" s="3"/>
      <c r="I3935" s="3"/>
      <c r="J3935" s="3"/>
      <c r="K3935" s="3"/>
      <c r="L3935" s="5"/>
      <c r="M3935" s="4"/>
      <c r="N3935" s="5"/>
      <c r="O3935" s="5"/>
      <c r="P3935" s="4"/>
      <c r="Q3935" s="6"/>
      <c r="R3935" s="7"/>
      <c r="S3935" s="6"/>
      <c r="T3935" s="5"/>
      <c r="U3935" s="5"/>
      <c r="V3935" s="5"/>
      <c r="W3935" s="4"/>
    </row>
    <row r="3936" spans="1:23" x14ac:dyDescent="0.25">
      <c r="A3936" s="3"/>
      <c r="B3936" s="3"/>
      <c r="C3936" s="3"/>
      <c r="D3936" s="3"/>
      <c r="E3936" s="4"/>
      <c r="F3936" s="3"/>
      <c r="G3936" s="3"/>
      <c r="H3936" s="3"/>
      <c r="I3936" s="3"/>
      <c r="J3936" s="3"/>
      <c r="K3936" s="3"/>
      <c r="L3936" s="5"/>
      <c r="M3936" s="4"/>
      <c r="N3936" s="5"/>
      <c r="O3936" s="5"/>
      <c r="P3936" s="4"/>
      <c r="Q3936" s="6"/>
      <c r="R3936" s="7"/>
      <c r="S3936" s="6"/>
      <c r="T3936" s="5"/>
      <c r="U3936" s="5"/>
      <c r="V3936" s="5"/>
      <c r="W3936" s="4"/>
    </row>
    <row r="3937" spans="1:23" x14ac:dyDescent="0.25">
      <c r="A3937" s="3"/>
      <c r="B3937" s="3"/>
      <c r="C3937" s="3"/>
      <c r="D3937" s="3"/>
      <c r="E3937" s="4"/>
      <c r="F3937" s="3"/>
      <c r="G3937" s="3"/>
      <c r="H3937" s="3"/>
      <c r="I3937" s="3"/>
      <c r="J3937" s="3"/>
      <c r="K3937" s="3"/>
      <c r="L3937" s="5"/>
      <c r="M3937" s="4"/>
      <c r="N3937" s="5"/>
      <c r="O3937" s="5"/>
      <c r="P3937" s="4"/>
      <c r="Q3937" s="6"/>
      <c r="R3937" s="7"/>
      <c r="S3937" s="6"/>
      <c r="T3937" s="5"/>
      <c r="U3937" s="5"/>
      <c r="V3937" s="5"/>
      <c r="W3937" s="4"/>
    </row>
    <row r="3938" spans="1:23" x14ac:dyDescent="0.25">
      <c r="A3938" s="3"/>
      <c r="B3938" s="3"/>
      <c r="C3938" s="3"/>
      <c r="D3938" s="3"/>
      <c r="E3938" s="4"/>
      <c r="F3938" s="3"/>
      <c r="G3938" s="3"/>
      <c r="H3938" s="3"/>
      <c r="I3938" s="3"/>
      <c r="J3938" s="3"/>
      <c r="K3938" s="3"/>
      <c r="L3938" s="5"/>
      <c r="M3938" s="4"/>
      <c r="N3938" s="5"/>
      <c r="O3938" s="5"/>
      <c r="P3938" s="4"/>
      <c r="Q3938" s="6"/>
      <c r="R3938" s="7"/>
      <c r="S3938" s="6"/>
      <c r="T3938" s="5"/>
      <c r="U3938" s="5"/>
      <c r="V3938" s="5"/>
      <c r="W3938" s="4"/>
    </row>
    <row r="3939" spans="1:23" x14ac:dyDescent="0.25">
      <c r="A3939" s="3"/>
      <c r="B3939" s="3"/>
      <c r="C3939" s="3"/>
      <c r="D3939" s="3"/>
      <c r="E3939" s="4"/>
      <c r="F3939" s="3"/>
      <c r="G3939" s="3"/>
      <c r="H3939" s="3"/>
      <c r="I3939" s="3"/>
      <c r="J3939" s="3"/>
      <c r="K3939" s="3"/>
      <c r="L3939" s="5"/>
      <c r="M3939" s="4"/>
      <c r="N3939" s="5"/>
      <c r="O3939" s="5"/>
      <c r="P3939" s="4"/>
      <c r="Q3939" s="6"/>
      <c r="R3939" s="7"/>
      <c r="S3939" s="6"/>
      <c r="T3939" s="5"/>
      <c r="U3939" s="5"/>
      <c r="V3939" s="5"/>
      <c r="W3939" s="4"/>
    </row>
    <row r="3940" spans="1:23" x14ac:dyDescent="0.25">
      <c r="A3940" s="3"/>
      <c r="B3940" s="3"/>
      <c r="C3940" s="3"/>
      <c r="D3940" s="3"/>
      <c r="E3940" s="4"/>
      <c r="F3940" s="3"/>
      <c r="G3940" s="3"/>
      <c r="H3940" s="3"/>
      <c r="I3940" s="3"/>
      <c r="J3940" s="3"/>
      <c r="K3940" s="3"/>
      <c r="L3940" s="5"/>
      <c r="M3940" s="4"/>
      <c r="N3940" s="5"/>
      <c r="O3940" s="5"/>
      <c r="P3940" s="4"/>
      <c r="Q3940" s="6"/>
      <c r="R3940" s="7"/>
      <c r="S3940" s="6"/>
      <c r="T3940" s="5"/>
      <c r="U3940" s="5"/>
      <c r="V3940" s="5"/>
      <c r="W3940" s="4"/>
    </row>
    <row r="3941" spans="1:23" x14ac:dyDescent="0.25">
      <c r="A3941" s="3"/>
      <c r="B3941" s="3"/>
      <c r="C3941" s="3"/>
      <c r="D3941" s="3"/>
      <c r="E3941" s="4"/>
      <c r="F3941" s="3"/>
      <c r="G3941" s="3"/>
      <c r="H3941" s="3"/>
      <c r="I3941" s="3"/>
      <c r="J3941" s="3"/>
      <c r="K3941" s="3"/>
      <c r="L3941" s="5"/>
      <c r="M3941" s="4"/>
      <c r="N3941" s="5"/>
      <c r="O3941" s="5"/>
      <c r="P3941" s="4"/>
      <c r="Q3941" s="6"/>
      <c r="R3941" s="7"/>
      <c r="S3941" s="6"/>
      <c r="T3941" s="5"/>
      <c r="U3941" s="5"/>
      <c r="V3941" s="5"/>
      <c r="W3941" s="4"/>
    </row>
    <row r="3942" spans="1:23" x14ac:dyDescent="0.25">
      <c r="A3942" s="3"/>
      <c r="B3942" s="3"/>
      <c r="C3942" s="3"/>
      <c r="D3942" s="3"/>
      <c r="E3942" s="4"/>
      <c r="F3942" s="3"/>
      <c r="G3942" s="3"/>
      <c r="H3942" s="3"/>
      <c r="I3942" s="3"/>
      <c r="J3942" s="3"/>
      <c r="K3942" s="3"/>
      <c r="L3942" s="5"/>
      <c r="M3942" s="4"/>
      <c r="N3942" s="5"/>
      <c r="O3942" s="5"/>
      <c r="P3942" s="4"/>
      <c r="Q3942" s="6"/>
      <c r="R3942" s="7"/>
      <c r="S3942" s="6"/>
      <c r="T3942" s="5"/>
      <c r="U3942" s="5"/>
      <c r="V3942" s="5"/>
      <c r="W3942" s="4"/>
    </row>
    <row r="3943" spans="1:23" x14ac:dyDescent="0.25">
      <c r="A3943" s="3"/>
      <c r="B3943" s="3"/>
      <c r="C3943" s="3"/>
      <c r="D3943" s="3"/>
      <c r="E3943" s="4"/>
      <c r="F3943" s="3"/>
      <c r="G3943" s="3"/>
      <c r="H3943" s="3"/>
      <c r="I3943" s="3"/>
      <c r="J3943" s="3"/>
      <c r="K3943" s="3"/>
      <c r="L3943" s="5"/>
      <c r="M3943" s="4"/>
      <c r="N3943" s="5"/>
      <c r="O3943" s="5"/>
      <c r="P3943" s="4"/>
      <c r="Q3943" s="6"/>
      <c r="R3943" s="7"/>
      <c r="S3943" s="6"/>
      <c r="T3943" s="5"/>
      <c r="U3943" s="5"/>
      <c r="V3943" s="5"/>
      <c r="W3943" s="4"/>
    </row>
    <row r="3944" spans="1:23" x14ac:dyDescent="0.25">
      <c r="A3944" s="3"/>
      <c r="B3944" s="3"/>
      <c r="C3944" s="3"/>
      <c r="D3944" s="3"/>
      <c r="E3944" s="4"/>
      <c r="F3944" s="3"/>
      <c r="G3944" s="3"/>
      <c r="H3944" s="3"/>
      <c r="I3944" s="3"/>
      <c r="J3944" s="3"/>
      <c r="K3944" s="3"/>
      <c r="L3944" s="5"/>
      <c r="M3944" s="4"/>
      <c r="N3944" s="5"/>
      <c r="O3944" s="5"/>
      <c r="P3944" s="4"/>
      <c r="Q3944" s="6"/>
      <c r="R3944" s="7"/>
      <c r="S3944" s="6"/>
      <c r="T3944" s="5"/>
      <c r="U3944" s="5"/>
      <c r="V3944" s="5"/>
      <c r="W3944" s="4"/>
    </row>
    <row r="3945" spans="1:23" x14ac:dyDescent="0.25">
      <c r="A3945" s="3"/>
      <c r="B3945" s="3"/>
      <c r="C3945" s="3"/>
      <c r="D3945" s="3"/>
      <c r="E3945" s="4"/>
      <c r="F3945" s="3"/>
      <c r="G3945" s="3"/>
      <c r="H3945" s="3"/>
      <c r="I3945" s="3"/>
      <c r="J3945" s="3"/>
      <c r="K3945" s="3"/>
      <c r="L3945" s="5"/>
      <c r="M3945" s="4"/>
      <c r="N3945" s="5"/>
      <c r="O3945" s="5"/>
      <c r="P3945" s="4"/>
      <c r="Q3945" s="6"/>
      <c r="R3945" s="7"/>
      <c r="S3945" s="6"/>
      <c r="T3945" s="5"/>
      <c r="U3945" s="5"/>
      <c r="V3945" s="5"/>
      <c r="W3945" s="4"/>
    </row>
    <row r="3946" spans="1:23" x14ac:dyDescent="0.25">
      <c r="A3946" s="3"/>
      <c r="B3946" s="3"/>
      <c r="C3946" s="3"/>
      <c r="D3946" s="3"/>
      <c r="E3946" s="4"/>
      <c r="F3946" s="3"/>
      <c r="G3946" s="3"/>
      <c r="H3946" s="3"/>
      <c r="I3946" s="3"/>
      <c r="J3946" s="3"/>
      <c r="K3946" s="3"/>
      <c r="L3946" s="5"/>
      <c r="M3946" s="4"/>
      <c r="N3946" s="5"/>
      <c r="O3946" s="5"/>
      <c r="P3946" s="4"/>
      <c r="Q3946" s="6"/>
      <c r="R3946" s="7"/>
      <c r="S3946" s="6"/>
      <c r="T3946" s="5"/>
      <c r="U3946" s="5"/>
      <c r="V3946" s="5"/>
      <c r="W3946" s="4"/>
    </row>
    <row r="3947" spans="1:23" x14ac:dyDescent="0.25">
      <c r="A3947" s="3"/>
      <c r="B3947" s="3"/>
      <c r="C3947" s="3"/>
      <c r="D3947" s="3"/>
      <c r="E3947" s="4"/>
      <c r="F3947" s="3"/>
      <c r="G3947" s="3"/>
      <c r="H3947" s="3"/>
      <c r="I3947" s="3"/>
      <c r="J3947" s="3"/>
      <c r="K3947" s="3"/>
      <c r="L3947" s="5"/>
      <c r="M3947" s="4"/>
      <c r="N3947" s="5"/>
      <c r="O3947" s="5"/>
      <c r="P3947" s="4"/>
      <c r="Q3947" s="6"/>
      <c r="R3947" s="7"/>
      <c r="S3947" s="6"/>
      <c r="T3947" s="5"/>
      <c r="U3947" s="5"/>
      <c r="V3947" s="5"/>
      <c r="W3947" s="4"/>
    </row>
    <row r="3948" spans="1:23" x14ac:dyDescent="0.25">
      <c r="A3948" s="3"/>
      <c r="B3948" s="3"/>
      <c r="C3948" s="3"/>
      <c r="D3948" s="3"/>
      <c r="E3948" s="4"/>
      <c r="F3948" s="3"/>
      <c r="G3948" s="3"/>
      <c r="H3948" s="3"/>
      <c r="I3948" s="3"/>
      <c r="J3948" s="3"/>
      <c r="K3948" s="3"/>
      <c r="L3948" s="5"/>
      <c r="M3948" s="4"/>
      <c r="N3948" s="5"/>
      <c r="O3948" s="5"/>
      <c r="P3948" s="4"/>
      <c r="Q3948" s="6"/>
      <c r="R3948" s="7"/>
      <c r="S3948" s="6"/>
      <c r="T3948" s="5"/>
      <c r="U3948" s="5"/>
      <c r="V3948" s="5"/>
      <c r="W3948" s="4"/>
    </row>
    <row r="3949" spans="1:23" x14ac:dyDescent="0.25">
      <c r="A3949" s="3"/>
      <c r="B3949" s="3"/>
      <c r="C3949" s="3"/>
      <c r="D3949" s="3"/>
      <c r="E3949" s="4"/>
      <c r="F3949" s="3"/>
      <c r="G3949" s="3"/>
      <c r="H3949" s="3"/>
      <c r="I3949" s="3"/>
      <c r="J3949" s="3"/>
      <c r="K3949" s="3"/>
      <c r="L3949" s="5"/>
      <c r="M3949" s="4"/>
      <c r="N3949" s="5"/>
      <c r="O3949" s="5"/>
      <c r="P3949" s="4"/>
      <c r="Q3949" s="6"/>
      <c r="R3949" s="7"/>
      <c r="S3949" s="6"/>
      <c r="T3949" s="5"/>
      <c r="U3949" s="5"/>
      <c r="V3949" s="5"/>
      <c r="W3949" s="4"/>
    </row>
    <row r="3950" spans="1:23" x14ac:dyDescent="0.25">
      <c r="A3950" s="3"/>
      <c r="B3950" s="3"/>
      <c r="C3950" s="3"/>
      <c r="D3950" s="3"/>
      <c r="E3950" s="4"/>
      <c r="F3950" s="3"/>
      <c r="G3950" s="3"/>
      <c r="H3950" s="3"/>
      <c r="I3950" s="3"/>
      <c r="J3950" s="3"/>
      <c r="K3950" s="3"/>
      <c r="L3950" s="5"/>
      <c r="M3950" s="4"/>
      <c r="N3950" s="5"/>
      <c r="O3950" s="5"/>
      <c r="P3950" s="4"/>
      <c r="Q3950" s="6"/>
      <c r="R3950" s="7"/>
      <c r="S3950" s="6"/>
      <c r="T3950" s="5"/>
      <c r="U3950" s="5"/>
      <c r="V3950" s="5"/>
      <c r="W3950" s="4"/>
    </row>
    <row r="3951" spans="1:23" x14ac:dyDescent="0.25">
      <c r="A3951" s="3"/>
      <c r="B3951" s="3"/>
      <c r="C3951" s="3"/>
      <c r="D3951" s="3"/>
      <c r="E3951" s="4"/>
      <c r="F3951" s="3"/>
      <c r="G3951" s="3"/>
      <c r="H3951" s="3"/>
      <c r="I3951" s="3"/>
      <c r="J3951" s="3"/>
      <c r="K3951" s="3"/>
      <c r="L3951" s="5"/>
      <c r="M3951" s="4"/>
      <c r="N3951" s="5"/>
      <c r="O3951" s="5"/>
      <c r="P3951" s="4"/>
      <c r="Q3951" s="6"/>
      <c r="R3951" s="7"/>
      <c r="S3951" s="6"/>
      <c r="T3951" s="5"/>
      <c r="U3951" s="5"/>
      <c r="V3951" s="5"/>
      <c r="W3951" s="4"/>
    </row>
    <row r="3952" spans="1:23" x14ac:dyDescent="0.25">
      <c r="A3952" s="3"/>
      <c r="B3952" s="3"/>
      <c r="C3952" s="3"/>
      <c r="D3952" s="3"/>
      <c r="E3952" s="4"/>
      <c r="F3952" s="3"/>
      <c r="G3952" s="3"/>
      <c r="H3952" s="3"/>
      <c r="I3952" s="3"/>
      <c r="J3952" s="3"/>
      <c r="K3952" s="3"/>
      <c r="L3952" s="5"/>
      <c r="M3952" s="4"/>
      <c r="N3952" s="5"/>
      <c r="O3952" s="5"/>
      <c r="P3952" s="4"/>
      <c r="Q3952" s="6"/>
      <c r="R3952" s="7"/>
      <c r="S3952" s="6"/>
      <c r="T3952" s="5"/>
      <c r="U3952" s="5"/>
      <c r="V3952" s="5"/>
      <c r="W3952" s="4"/>
    </row>
    <row r="3953" spans="1:23" x14ac:dyDescent="0.25">
      <c r="A3953" s="3"/>
      <c r="B3953" s="3"/>
      <c r="C3953" s="3"/>
      <c r="D3953" s="3"/>
      <c r="E3953" s="4"/>
      <c r="F3953" s="3"/>
      <c r="G3953" s="3"/>
      <c r="H3953" s="3"/>
      <c r="I3953" s="3"/>
      <c r="J3953" s="3"/>
      <c r="K3953" s="3"/>
      <c r="L3953" s="5"/>
      <c r="M3953" s="4"/>
      <c r="N3953" s="5"/>
      <c r="O3953" s="5"/>
      <c r="P3953" s="4"/>
      <c r="Q3953" s="6"/>
      <c r="R3953" s="7"/>
      <c r="S3953" s="6"/>
      <c r="T3953" s="5"/>
      <c r="U3953" s="5"/>
      <c r="V3953" s="5"/>
      <c r="W3953" s="4"/>
    </row>
    <row r="3954" spans="1:23" x14ac:dyDescent="0.25">
      <c r="A3954" s="3"/>
      <c r="B3954" s="3"/>
      <c r="C3954" s="3"/>
      <c r="D3954" s="3"/>
      <c r="E3954" s="4"/>
      <c r="F3954" s="3"/>
      <c r="G3954" s="3"/>
      <c r="H3954" s="3"/>
      <c r="I3954" s="3"/>
      <c r="J3954" s="3"/>
      <c r="K3954" s="3"/>
      <c r="L3954" s="5"/>
      <c r="M3954" s="4"/>
      <c r="N3954" s="5"/>
      <c r="O3954" s="5"/>
      <c r="P3954" s="4"/>
      <c r="Q3954" s="6"/>
      <c r="R3954" s="7"/>
      <c r="S3954" s="6"/>
      <c r="T3954" s="5"/>
      <c r="U3954" s="5"/>
      <c r="V3954" s="5"/>
      <c r="W3954" s="4"/>
    </row>
    <row r="3955" spans="1:23" x14ac:dyDescent="0.25">
      <c r="A3955" s="3"/>
      <c r="B3955" s="3"/>
      <c r="C3955" s="3"/>
      <c r="D3955" s="3"/>
      <c r="E3955" s="4"/>
      <c r="F3955" s="3"/>
      <c r="G3955" s="3"/>
      <c r="H3955" s="3"/>
      <c r="I3955" s="3"/>
      <c r="J3955" s="3"/>
      <c r="K3955" s="3"/>
      <c r="L3955" s="5"/>
      <c r="M3955" s="4"/>
      <c r="N3955" s="5"/>
      <c r="O3955" s="5"/>
      <c r="P3955" s="4"/>
      <c r="Q3955" s="6"/>
      <c r="R3955" s="7"/>
      <c r="S3955" s="6"/>
      <c r="T3955" s="5"/>
      <c r="U3955" s="5"/>
      <c r="V3955" s="5"/>
      <c r="W3955" s="4"/>
    </row>
    <row r="3956" spans="1:23" x14ac:dyDescent="0.25">
      <c r="A3956" s="3"/>
      <c r="B3956" s="3"/>
      <c r="C3956" s="3"/>
      <c r="D3956" s="3"/>
      <c r="E3956" s="4"/>
      <c r="F3956" s="3"/>
      <c r="G3956" s="3"/>
      <c r="H3956" s="3"/>
      <c r="I3956" s="3"/>
      <c r="J3956" s="3"/>
      <c r="K3956" s="3"/>
      <c r="L3956" s="5"/>
      <c r="M3956" s="4"/>
      <c r="N3956" s="5"/>
      <c r="O3956" s="5"/>
      <c r="P3956" s="4"/>
      <c r="Q3956" s="6"/>
      <c r="R3956" s="7"/>
      <c r="S3956" s="6"/>
      <c r="T3956" s="5"/>
      <c r="U3956" s="5"/>
      <c r="V3956" s="5"/>
      <c r="W3956" s="4"/>
    </row>
    <row r="3957" spans="1:23" x14ac:dyDescent="0.25">
      <c r="A3957" s="3"/>
      <c r="B3957" s="3"/>
      <c r="C3957" s="3"/>
      <c r="D3957" s="3"/>
      <c r="E3957" s="4"/>
      <c r="F3957" s="3"/>
      <c r="G3957" s="3"/>
      <c r="H3957" s="3"/>
      <c r="I3957" s="3"/>
      <c r="J3957" s="3"/>
      <c r="K3957" s="3"/>
      <c r="L3957" s="5"/>
      <c r="M3957" s="4"/>
      <c r="N3957" s="5"/>
      <c r="O3957" s="5"/>
      <c r="P3957" s="4"/>
      <c r="Q3957" s="6"/>
      <c r="R3957" s="7"/>
      <c r="S3957" s="6"/>
      <c r="T3957" s="5"/>
      <c r="U3957" s="5"/>
      <c r="V3957" s="5"/>
      <c r="W3957" s="4"/>
    </row>
    <row r="3958" spans="1:23" x14ac:dyDescent="0.25">
      <c r="A3958" s="3"/>
      <c r="B3958" s="3"/>
      <c r="C3958" s="3"/>
      <c r="D3958" s="3"/>
      <c r="E3958" s="4"/>
      <c r="F3958" s="3"/>
      <c r="G3958" s="3"/>
      <c r="H3958" s="3"/>
      <c r="I3958" s="3"/>
      <c r="J3958" s="3"/>
      <c r="K3958" s="3"/>
      <c r="L3958" s="5"/>
      <c r="M3958" s="4"/>
      <c r="N3958" s="5"/>
      <c r="O3958" s="5"/>
      <c r="P3958" s="4"/>
      <c r="Q3958" s="6"/>
      <c r="R3958" s="7"/>
      <c r="S3958" s="6"/>
      <c r="T3958" s="5"/>
      <c r="U3958" s="5"/>
      <c r="V3958" s="5"/>
      <c r="W3958" s="4"/>
    </row>
    <row r="3959" spans="1:23" x14ac:dyDescent="0.25">
      <c r="A3959" s="3"/>
      <c r="B3959" s="3"/>
      <c r="C3959" s="3"/>
      <c r="D3959" s="3"/>
      <c r="E3959" s="4"/>
      <c r="F3959" s="3"/>
      <c r="G3959" s="3"/>
      <c r="H3959" s="3"/>
      <c r="I3959" s="3"/>
      <c r="J3959" s="3"/>
      <c r="K3959" s="3"/>
      <c r="L3959" s="5"/>
      <c r="M3959" s="4"/>
      <c r="N3959" s="5"/>
      <c r="O3959" s="5"/>
      <c r="P3959" s="4"/>
      <c r="Q3959" s="6"/>
      <c r="R3959" s="7"/>
      <c r="S3959" s="6"/>
      <c r="T3959" s="5"/>
      <c r="U3959" s="5"/>
      <c r="V3959" s="5"/>
      <c r="W3959" s="4"/>
    </row>
    <row r="3960" spans="1:23" x14ac:dyDescent="0.25">
      <c r="A3960" s="3"/>
      <c r="B3960" s="3"/>
      <c r="C3960" s="3"/>
      <c r="D3960" s="3"/>
      <c r="E3960" s="4"/>
      <c r="F3960" s="3"/>
      <c r="G3960" s="3"/>
      <c r="H3960" s="3"/>
      <c r="I3960" s="3"/>
      <c r="J3960" s="3"/>
      <c r="K3960" s="3"/>
      <c r="L3960" s="5"/>
      <c r="M3960" s="4"/>
      <c r="N3960" s="5"/>
      <c r="O3960" s="5"/>
      <c r="P3960" s="4"/>
      <c r="Q3960" s="6"/>
      <c r="R3960" s="7"/>
      <c r="S3960" s="6"/>
      <c r="T3960" s="5"/>
      <c r="U3960" s="5"/>
      <c r="V3960" s="5"/>
      <c r="W3960" s="4"/>
    </row>
    <row r="3961" spans="1:23" x14ac:dyDescent="0.25">
      <c r="A3961" s="3"/>
      <c r="B3961" s="3"/>
      <c r="C3961" s="3"/>
      <c r="D3961" s="3"/>
      <c r="E3961" s="4"/>
      <c r="F3961" s="3"/>
      <c r="G3961" s="3"/>
      <c r="H3961" s="3"/>
      <c r="I3961" s="3"/>
      <c r="J3961" s="3"/>
      <c r="K3961" s="3"/>
      <c r="L3961" s="5"/>
      <c r="M3961" s="4"/>
      <c r="N3961" s="5"/>
      <c r="O3961" s="5"/>
      <c r="P3961" s="4"/>
      <c r="Q3961" s="6"/>
      <c r="R3961" s="7"/>
      <c r="S3961" s="6"/>
      <c r="T3961" s="5"/>
      <c r="U3961" s="5"/>
      <c r="V3961" s="5"/>
      <c r="W3961" s="4"/>
    </row>
    <row r="3962" spans="1:23" x14ac:dyDescent="0.25">
      <c r="A3962" s="3"/>
      <c r="B3962" s="3"/>
      <c r="C3962" s="3"/>
      <c r="D3962" s="3"/>
      <c r="E3962" s="4"/>
      <c r="F3962" s="3"/>
      <c r="G3962" s="3"/>
      <c r="H3962" s="3"/>
      <c r="I3962" s="3"/>
      <c r="J3962" s="3"/>
      <c r="K3962" s="3"/>
      <c r="L3962" s="5"/>
      <c r="M3962" s="4"/>
      <c r="N3962" s="5"/>
      <c r="O3962" s="5"/>
      <c r="P3962" s="4"/>
      <c r="Q3962" s="6"/>
      <c r="R3962" s="7"/>
      <c r="S3962" s="6"/>
      <c r="T3962" s="5"/>
      <c r="U3962" s="5"/>
      <c r="V3962" s="5"/>
      <c r="W3962" s="4"/>
    </row>
    <row r="3963" spans="1:23" x14ac:dyDescent="0.25">
      <c r="A3963" s="3"/>
      <c r="B3963" s="3"/>
      <c r="C3963" s="3"/>
      <c r="D3963" s="3"/>
      <c r="E3963" s="4"/>
      <c r="F3963" s="3"/>
      <c r="G3963" s="3"/>
      <c r="H3963" s="3"/>
      <c r="I3963" s="3"/>
      <c r="J3963" s="3"/>
      <c r="K3963" s="3"/>
      <c r="L3963" s="5"/>
      <c r="M3963" s="4"/>
      <c r="N3963" s="5"/>
      <c r="O3963" s="5"/>
      <c r="P3963" s="4"/>
      <c r="Q3963" s="6"/>
      <c r="R3963" s="7"/>
      <c r="S3963" s="6"/>
      <c r="T3963" s="5"/>
      <c r="U3963" s="5"/>
      <c r="V3963" s="5"/>
      <c r="W3963" s="4"/>
    </row>
    <row r="3964" spans="1:23" x14ac:dyDescent="0.25">
      <c r="A3964" s="3"/>
      <c r="B3964" s="3"/>
      <c r="C3964" s="3"/>
      <c r="D3964" s="3"/>
      <c r="E3964" s="4"/>
      <c r="F3964" s="3"/>
      <c r="G3964" s="3"/>
      <c r="H3964" s="3"/>
      <c r="I3964" s="3"/>
      <c r="J3964" s="3"/>
      <c r="K3964" s="3"/>
      <c r="L3964" s="5"/>
      <c r="M3964" s="4"/>
      <c r="N3964" s="5"/>
      <c r="O3964" s="5"/>
      <c r="P3964" s="4"/>
      <c r="Q3964" s="6"/>
      <c r="R3964" s="7"/>
      <c r="S3964" s="6"/>
      <c r="T3964" s="5"/>
      <c r="U3964" s="5"/>
      <c r="V3964" s="5"/>
      <c r="W3964" s="4"/>
    </row>
    <row r="3965" spans="1:23" x14ac:dyDescent="0.25">
      <c r="A3965" s="3"/>
      <c r="B3965" s="3"/>
      <c r="C3965" s="3"/>
      <c r="D3965" s="3"/>
      <c r="E3965" s="4"/>
      <c r="F3965" s="3"/>
      <c r="G3965" s="3"/>
      <c r="H3965" s="3"/>
      <c r="I3965" s="3"/>
      <c r="J3965" s="3"/>
      <c r="K3965" s="3"/>
      <c r="L3965" s="5"/>
      <c r="M3965" s="4"/>
      <c r="N3965" s="5"/>
      <c r="O3965" s="5"/>
      <c r="P3965" s="4"/>
      <c r="Q3965" s="6"/>
      <c r="R3965" s="7"/>
      <c r="S3965" s="6"/>
      <c r="T3965" s="5"/>
      <c r="U3965" s="5"/>
      <c r="V3965" s="5"/>
      <c r="W3965" s="4"/>
    </row>
    <row r="3966" spans="1:23" x14ac:dyDescent="0.25">
      <c r="A3966" s="3"/>
      <c r="B3966" s="3"/>
      <c r="C3966" s="3"/>
      <c r="D3966" s="3"/>
      <c r="E3966" s="4"/>
      <c r="F3966" s="3"/>
      <c r="G3966" s="3"/>
      <c r="H3966" s="3"/>
      <c r="I3966" s="3"/>
      <c r="J3966" s="3"/>
      <c r="K3966" s="3"/>
      <c r="L3966" s="5"/>
      <c r="M3966" s="4"/>
      <c r="N3966" s="5"/>
      <c r="O3966" s="5"/>
      <c r="P3966" s="4"/>
      <c r="Q3966" s="6"/>
      <c r="R3966" s="7"/>
      <c r="S3966" s="6"/>
      <c r="T3966" s="5"/>
      <c r="U3966" s="5"/>
      <c r="V3966" s="5"/>
      <c r="W3966" s="4"/>
    </row>
    <row r="3967" spans="1:23" x14ac:dyDescent="0.25">
      <c r="A3967" s="3"/>
      <c r="B3967" s="3"/>
      <c r="C3967" s="3"/>
      <c r="D3967" s="3"/>
      <c r="E3967" s="4"/>
      <c r="F3967" s="3"/>
      <c r="G3967" s="3"/>
      <c r="H3967" s="3"/>
      <c r="I3967" s="3"/>
      <c r="J3967" s="3"/>
      <c r="K3967" s="3"/>
      <c r="L3967" s="5"/>
      <c r="M3967" s="4"/>
      <c r="N3967" s="5"/>
      <c r="O3967" s="5"/>
      <c r="P3967" s="4"/>
      <c r="Q3967" s="6"/>
      <c r="R3967" s="7"/>
      <c r="S3967" s="6"/>
      <c r="T3967" s="5"/>
      <c r="U3967" s="5"/>
      <c r="V3967" s="5"/>
      <c r="W3967" s="4"/>
    </row>
    <row r="3968" spans="1:23" x14ac:dyDescent="0.25">
      <c r="A3968" s="3"/>
      <c r="B3968" s="3"/>
      <c r="C3968" s="3"/>
      <c r="D3968" s="3"/>
      <c r="E3968" s="4"/>
      <c r="F3968" s="3"/>
      <c r="G3968" s="3"/>
      <c r="H3968" s="3"/>
      <c r="I3968" s="3"/>
      <c r="J3968" s="3"/>
      <c r="K3968" s="3"/>
      <c r="L3968" s="5"/>
      <c r="M3968" s="4"/>
      <c r="N3968" s="5"/>
      <c r="O3968" s="5"/>
      <c r="P3968" s="4"/>
      <c r="Q3968" s="6"/>
      <c r="R3968" s="7"/>
      <c r="S3968" s="6"/>
      <c r="T3968" s="5"/>
      <c r="U3968" s="5"/>
      <c r="V3968" s="5"/>
      <c r="W3968" s="4"/>
    </row>
    <row r="3969" spans="1:23" x14ac:dyDescent="0.25">
      <c r="A3969" s="3"/>
      <c r="B3969" s="3"/>
      <c r="C3969" s="3"/>
      <c r="D3969" s="3"/>
      <c r="E3969" s="4"/>
      <c r="F3969" s="3"/>
      <c r="G3969" s="3"/>
      <c r="H3969" s="3"/>
      <c r="I3969" s="3"/>
      <c r="J3969" s="3"/>
      <c r="K3969" s="3"/>
      <c r="L3969" s="5"/>
      <c r="M3969" s="4"/>
      <c r="N3969" s="5"/>
      <c r="O3969" s="5"/>
      <c r="P3969" s="4"/>
      <c r="Q3969" s="6"/>
      <c r="R3969" s="7"/>
      <c r="S3969" s="6"/>
      <c r="T3969" s="5"/>
      <c r="U3969" s="5"/>
      <c r="V3969" s="5"/>
      <c r="W3969" s="4"/>
    </row>
    <row r="3970" spans="1:23" x14ac:dyDescent="0.25">
      <c r="A3970" s="3"/>
      <c r="B3970" s="3"/>
      <c r="C3970" s="3"/>
      <c r="D3970" s="3"/>
      <c r="E3970" s="4"/>
      <c r="F3970" s="3"/>
      <c r="G3970" s="3"/>
      <c r="H3970" s="3"/>
      <c r="I3970" s="3"/>
      <c r="J3970" s="3"/>
      <c r="K3970" s="3"/>
      <c r="L3970" s="5"/>
      <c r="M3970" s="4"/>
      <c r="N3970" s="5"/>
      <c r="O3970" s="5"/>
      <c r="P3970" s="4"/>
      <c r="Q3970" s="6"/>
      <c r="R3970" s="7"/>
      <c r="S3970" s="6"/>
      <c r="T3970" s="5"/>
      <c r="U3970" s="5"/>
      <c r="V3970" s="5"/>
      <c r="W3970" s="4"/>
    </row>
    <row r="3971" spans="1:23" x14ac:dyDescent="0.25">
      <c r="A3971" s="3"/>
      <c r="B3971" s="3"/>
      <c r="C3971" s="3"/>
      <c r="D3971" s="3"/>
      <c r="E3971" s="4"/>
      <c r="F3971" s="3"/>
      <c r="G3971" s="3"/>
      <c r="H3971" s="3"/>
      <c r="I3971" s="3"/>
      <c r="J3971" s="3"/>
      <c r="K3971" s="3"/>
      <c r="L3971" s="5"/>
      <c r="M3971" s="4"/>
      <c r="N3971" s="5"/>
      <c r="O3971" s="5"/>
      <c r="P3971" s="4"/>
      <c r="Q3971" s="6"/>
      <c r="R3971" s="7"/>
      <c r="S3971" s="6"/>
      <c r="T3971" s="5"/>
      <c r="U3971" s="5"/>
      <c r="V3971" s="5"/>
      <c r="W3971" s="4"/>
    </row>
    <row r="3972" spans="1:23" x14ac:dyDescent="0.25">
      <c r="A3972" s="3"/>
      <c r="B3972" s="3"/>
      <c r="C3972" s="3"/>
      <c r="D3972" s="3"/>
      <c r="E3972" s="4"/>
      <c r="F3972" s="3"/>
      <c r="G3972" s="3"/>
      <c r="H3972" s="3"/>
      <c r="I3972" s="3"/>
      <c r="J3972" s="3"/>
      <c r="K3972" s="3"/>
      <c r="L3972" s="5"/>
      <c r="M3972" s="4"/>
      <c r="N3972" s="5"/>
      <c r="O3972" s="5"/>
      <c r="P3972" s="4"/>
      <c r="Q3972" s="6"/>
      <c r="R3972" s="7"/>
      <c r="S3972" s="6"/>
      <c r="T3972" s="5"/>
      <c r="U3972" s="5"/>
      <c r="V3972" s="5"/>
      <c r="W3972" s="4"/>
    </row>
    <row r="3973" spans="1:23" x14ac:dyDescent="0.25">
      <c r="A3973" s="3"/>
      <c r="B3973" s="3"/>
      <c r="C3973" s="3"/>
      <c r="D3973" s="3"/>
      <c r="E3973" s="4"/>
      <c r="F3973" s="3"/>
      <c r="G3973" s="3"/>
      <c r="H3973" s="3"/>
      <c r="I3973" s="3"/>
      <c r="J3973" s="3"/>
      <c r="K3973" s="3"/>
      <c r="L3973" s="5"/>
      <c r="M3973" s="4"/>
      <c r="N3973" s="5"/>
      <c r="O3973" s="5"/>
      <c r="P3973" s="4"/>
      <c r="Q3973" s="6"/>
      <c r="R3973" s="7"/>
      <c r="S3973" s="6"/>
      <c r="T3973" s="5"/>
      <c r="U3973" s="5"/>
      <c r="V3973" s="5"/>
      <c r="W3973" s="4"/>
    </row>
    <row r="3974" spans="1:23" x14ac:dyDescent="0.25">
      <c r="A3974" s="3"/>
      <c r="B3974" s="3"/>
      <c r="C3974" s="3"/>
      <c r="D3974" s="3"/>
      <c r="E3974" s="4"/>
      <c r="F3974" s="3"/>
      <c r="G3974" s="3"/>
      <c r="H3974" s="3"/>
      <c r="I3974" s="3"/>
      <c r="J3974" s="3"/>
      <c r="K3974" s="3"/>
      <c r="L3974" s="5"/>
      <c r="M3974" s="4"/>
      <c r="N3974" s="5"/>
      <c r="O3974" s="5"/>
      <c r="P3974" s="4"/>
      <c r="Q3974" s="6"/>
      <c r="R3974" s="7"/>
      <c r="S3974" s="6"/>
      <c r="T3974" s="5"/>
      <c r="U3974" s="5"/>
      <c r="V3974" s="5"/>
      <c r="W3974" s="4"/>
    </row>
    <row r="3975" spans="1:23" x14ac:dyDescent="0.25">
      <c r="A3975" s="3"/>
      <c r="B3975" s="3"/>
      <c r="C3975" s="3"/>
      <c r="D3975" s="3"/>
      <c r="E3975" s="4"/>
      <c r="F3975" s="3"/>
      <c r="G3975" s="3"/>
      <c r="H3975" s="3"/>
      <c r="I3975" s="3"/>
      <c r="J3975" s="3"/>
      <c r="K3975" s="3"/>
      <c r="L3975" s="5"/>
      <c r="M3975" s="4"/>
      <c r="N3975" s="5"/>
      <c r="O3975" s="5"/>
      <c r="P3975" s="4"/>
      <c r="Q3975" s="6"/>
      <c r="R3975" s="7"/>
      <c r="S3975" s="6"/>
      <c r="T3975" s="5"/>
      <c r="U3975" s="5"/>
      <c r="V3975" s="5"/>
      <c r="W3975" s="4"/>
    </row>
    <row r="3976" spans="1:23" x14ac:dyDescent="0.25">
      <c r="A3976" s="3"/>
      <c r="B3976" s="3"/>
      <c r="C3976" s="3"/>
      <c r="D3976" s="3"/>
      <c r="E3976" s="4"/>
      <c r="F3976" s="3"/>
      <c r="G3976" s="3"/>
      <c r="H3976" s="3"/>
      <c r="I3976" s="3"/>
      <c r="J3976" s="3"/>
      <c r="K3976" s="3"/>
      <c r="L3976" s="5"/>
      <c r="M3976" s="4"/>
      <c r="N3976" s="5"/>
      <c r="O3976" s="5"/>
      <c r="P3976" s="4"/>
      <c r="Q3976" s="6"/>
      <c r="R3976" s="7"/>
      <c r="S3976" s="6"/>
      <c r="T3976" s="5"/>
      <c r="U3976" s="5"/>
      <c r="V3976" s="5"/>
      <c r="W3976" s="4"/>
    </row>
    <row r="3977" spans="1:23" x14ac:dyDescent="0.25">
      <c r="A3977" s="3"/>
      <c r="B3977" s="3"/>
      <c r="C3977" s="3"/>
      <c r="D3977" s="3"/>
      <c r="E3977" s="4"/>
      <c r="F3977" s="3"/>
      <c r="G3977" s="3"/>
      <c r="H3977" s="3"/>
      <c r="I3977" s="3"/>
      <c r="J3977" s="3"/>
      <c r="K3977" s="3"/>
      <c r="L3977" s="5"/>
      <c r="M3977" s="4"/>
      <c r="N3977" s="5"/>
      <c r="O3977" s="5"/>
      <c r="P3977" s="4"/>
      <c r="Q3977" s="6"/>
      <c r="R3977" s="7"/>
      <c r="S3977" s="6"/>
      <c r="T3977" s="5"/>
      <c r="U3977" s="5"/>
      <c r="V3977" s="5"/>
      <c r="W3977" s="4"/>
    </row>
    <row r="3978" spans="1:23" x14ac:dyDescent="0.25">
      <c r="A3978" s="3"/>
      <c r="B3978" s="3"/>
      <c r="C3978" s="3"/>
      <c r="D3978" s="3"/>
      <c r="E3978" s="4"/>
      <c r="F3978" s="3"/>
      <c r="G3978" s="3"/>
      <c r="H3978" s="3"/>
      <c r="I3978" s="3"/>
      <c r="J3978" s="3"/>
      <c r="K3978" s="3"/>
      <c r="L3978" s="5"/>
      <c r="M3978" s="4"/>
      <c r="N3978" s="5"/>
      <c r="O3978" s="5"/>
      <c r="P3978" s="4"/>
      <c r="Q3978" s="6"/>
      <c r="R3978" s="7"/>
      <c r="S3978" s="6"/>
      <c r="T3978" s="5"/>
      <c r="U3978" s="5"/>
      <c r="V3978" s="5"/>
      <c r="W3978" s="4"/>
    </row>
    <row r="3979" spans="1:23" x14ac:dyDescent="0.25">
      <c r="A3979" s="3"/>
      <c r="B3979" s="3"/>
      <c r="C3979" s="3"/>
      <c r="D3979" s="3"/>
      <c r="E3979" s="4"/>
      <c r="F3979" s="3"/>
      <c r="G3979" s="3"/>
      <c r="H3979" s="3"/>
      <c r="I3979" s="3"/>
      <c r="J3979" s="3"/>
      <c r="K3979" s="3"/>
      <c r="L3979" s="5"/>
      <c r="M3979" s="4"/>
      <c r="N3979" s="5"/>
      <c r="O3979" s="5"/>
      <c r="P3979" s="4"/>
      <c r="Q3979" s="6"/>
      <c r="R3979" s="7"/>
      <c r="S3979" s="6"/>
      <c r="T3979" s="5"/>
      <c r="U3979" s="5"/>
      <c r="V3979" s="5"/>
      <c r="W3979" s="4"/>
    </row>
    <row r="3980" spans="1:23" x14ac:dyDescent="0.25">
      <c r="A3980" s="3"/>
      <c r="B3980" s="3"/>
      <c r="C3980" s="3"/>
      <c r="D3980" s="3"/>
      <c r="E3980" s="4"/>
      <c r="F3980" s="3"/>
      <c r="G3980" s="3"/>
      <c r="H3980" s="3"/>
      <c r="I3980" s="3"/>
      <c r="J3980" s="3"/>
      <c r="K3980" s="3"/>
      <c r="L3980" s="5"/>
      <c r="M3980" s="4"/>
      <c r="N3980" s="5"/>
      <c r="O3980" s="5"/>
      <c r="P3980" s="4"/>
      <c r="Q3980" s="6"/>
      <c r="R3980" s="7"/>
      <c r="S3980" s="6"/>
      <c r="T3980" s="5"/>
      <c r="U3980" s="5"/>
      <c r="V3980" s="5"/>
      <c r="W3980" s="4"/>
    </row>
    <row r="3981" spans="1:23" x14ac:dyDescent="0.25">
      <c r="A3981" s="3"/>
      <c r="B3981" s="3"/>
      <c r="C3981" s="3"/>
      <c r="D3981" s="3"/>
      <c r="E3981" s="4"/>
      <c r="F3981" s="3"/>
      <c r="G3981" s="3"/>
      <c r="H3981" s="3"/>
      <c r="I3981" s="3"/>
      <c r="J3981" s="3"/>
      <c r="K3981" s="3"/>
      <c r="L3981" s="5"/>
      <c r="M3981" s="4"/>
      <c r="N3981" s="5"/>
      <c r="O3981" s="5"/>
      <c r="P3981" s="4"/>
      <c r="Q3981" s="6"/>
      <c r="R3981" s="7"/>
      <c r="S3981" s="6"/>
      <c r="T3981" s="5"/>
      <c r="U3981" s="5"/>
      <c r="V3981" s="5"/>
      <c r="W3981" s="4"/>
    </row>
    <row r="3982" spans="1:23" x14ac:dyDescent="0.25">
      <c r="A3982" s="3"/>
      <c r="B3982" s="3"/>
      <c r="C3982" s="3"/>
      <c r="D3982" s="3"/>
      <c r="E3982" s="4"/>
      <c r="F3982" s="3"/>
      <c r="G3982" s="3"/>
      <c r="H3982" s="3"/>
      <c r="I3982" s="3"/>
      <c r="J3982" s="3"/>
      <c r="K3982" s="3"/>
      <c r="L3982" s="5"/>
      <c r="M3982" s="4"/>
      <c r="N3982" s="5"/>
      <c r="O3982" s="5"/>
      <c r="P3982" s="4"/>
      <c r="Q3982" s="6"/>
      <c r="R3982" s="7"/>
      <c r="S3982" s="6"/>
      <c r="T3982" s="5"/>
      <c r="U3982" s="5"/>
      <c r="V3982" s="5"/>
      <c r="W3982" s="4"/>
    </row>
    <row r="3983" spans="1:23" x14ac:dyDescent="0.25">
      <c r="A3983" s="3"/>
      <c r="B3983" s="3"/>
      <c r="C3983" s="3"/>
      <c r="D3983" s="3"/>
      <c r="E3983" s="4"/>
      <c r="F3983" s="3"/>
      <c r="G3983" s="3"/>
      <c r="H3983" s="3"/>
      <c r="I3983" s="3"/>
      <c r="J3983" s="3"/>
      <c r="K3983" s="3"/>
      <c r="L3983" s="5"/>
      <c r="M3983" s="4"/>
      <c r="N3983" s="5"/>
      <c r="O3983" s="5"/>
      <c r="P3983" s="4"/>
      <c r="Q3983" s="6"/>
      <c r="R3983" s="7"/>
      <c r="S3983" s="6"/>
      <c r="T3983" s="5"/>
      <c r="U3983" s="5"/>
      <c r="V3983" s="5"/>
      <c r="W3983" s="4"/>
    </row>
    <row r="3984" spans="1:23" x14ac:dyDescent="0.25">
      <c r="A3984" s="3"/>
      <c r="B3984" s="3"/>
      <c r="C3984" s="3"/>
      <c r="D3984" s="3"/>
      <c r="E3984" s="4"/>
      <c r="F3984" s="3"/>
      <c r="G3984" s="3"/>
      <c r="H3984" s="3"/>
      <c r="I3984" s="3"/>
      <c r="J3984" s="3"/>
      <c r="K3984" s="3"/>
      <c r="L3984" s="5"/>
      <c r="M3984" s="4"/>
      <c r="N3984" s="5"/>
      <c r="O3984" s="5"/>
      <c r="P3984" s="4"/>
      <c r="Q3984" s="6"/>
      <c r="R3984" s="7"/>
      <c r="S3984" s="6"/>
      <c r="T3984" s="5"/>
      <c r="U3984" s="5"/>
      <c r="V3984" s="5"/>
      <c r="W3984" s="4"/>
    </row>
    <row r="3985" spans="1:23" x14ac:dyDescent="0.25">
      <c r="A3985" s="3"/>
      <c r="B3985" s="3"/>
      <c r="C3985" s="3"/>
      <c r="D3985" s="3"/>
      <c r="E3985" s="4"/>
      <c r="F3985" s="3"/>
      <c r="G3985" s="3"/>
      <c r="H3985" s="3"/>
      <c r="I3985" s="3"/>
      <c r="J3985" s="3"/>
      <c r="K3985" s="3"/>
      <c r="L3985" s="5"/>
      <c r="M3985" s="4"/>
      <c r="N3985" s="5"/>
      <c r="O3985" s="5"/>
      <c r="P3985" s="4"/>
      <c r="Q3985" s="6"/>
      <c r="R3985" s="7"/>
      <c r="S3985" s="6"/>
      <c r="T3985" s="5"/>
      <c r="U3985" s="5"/>
      <c r="V3985" s="5"/>
      <c r="W3985" s="4"/>
    </row>
    <row r="3986" spans="1:23" x14ac:dyDescent="0.25">
      <c r="A3986" s="3"/>
      <c r="B3986" s="3"/>
      <c r="C3986" s="3"/>
      <c r="D3986" s="3"/>
      <c r="E3986" s="4"/>
      <c r="F3986" s="3"/>
      <c r="G3986" s="3"/>
      <c r="H3986" s="3"/>
      <c r="I3986" s="3"/>
      <c r="J3986" s="3"/>
      <c r="K3986" s="3"/>
      <c r="L3986" s="5"/>
      <c r="M3986" s="4"/>
      <c r="N3986" s="5"/>
      <c r="O3986" s="5"/>
      <c r="P3986" s="4"/>
      <c r="Q3986" s="6"/>
      <c r="R3986" s="7"/>
      <c r="S3986" s="6"/>
      <c r="T3986" s="5"/>
      <c r="U3986" s="5"/>
      <c r="V3986" s="5"/>
      <c r="W3986" s="4"/>
    </row>
    <row r="3987" spans="1:23" x14ac:dyDescent="0.25">
      <c r="A3987" s="3"/>
      <c r="B3987" s="3"/>
      <c r="C3987" s="3"/>
      <c r="D3987" s="3"/>
      <c r="E3987" s="4"/>
      <c r="F3987" s="3"/>
      <c r="G3987" s="3"/>
      <c r="H3987" s="3"/>
      <c r="I3987" s="3"/>
      <c r="J3987" s="3"/>
      <c r="K3987" s="3"/>
      <c r="L3987" s="5"/>
      <c r="M3987" s="4"/>
      <c r="N3987" s="5"/>
      <c r="O3987" s="5"/>
      <c r="P3987" s="4"/>
      <c r="Q3987" s="6"/>
      <c r="R3987" s="7"/>
      <c r="S3987" s="6"/>
      <c r="T3987" s="5"/>
      <c r="U3987" s="5"/>
      <c r="V3987" s="5"/>
      <c r="W3987" s="4"/>
    </row>
    <row r="3988" spans="1:23" x14ac:dyDescent="0.25">
      <c r="A3988" s="3"/>
      <c r="B3988" s="3"/>
      <c r="C3988" s="3"/>
      <c r="D3988" s="3"/>
      <c r="E3988" s="4"/>
      <c r="F3988" s="3"/>
      <c r="G3988" s="3"/>
      <c r="H3988" s="3"/>
      <c r="I3988" s="3"/>
      <c r="J3988" s="3"/>
      <c r="K3988" s="3"/>
      <c r="L3988" s="5"/>
      <c r="M3988" s="4"/>
      <c r="N3988" s="5"/>
      <c r="O3988" s="5"/>
      <c r="P3988" s="4"/>
      <c r="Q3988" s="6"/>
      <c r="R3988" s="7"/>
      <c r="S3988" s="6"/>
      <c r="T3988" s="5"/>
      <c r="U3988" s="5"/>
      <c r="V3988" s="5"/>
      <c r="W3988" s="4"/>
    </row>
    <row r="3989" spans="1:23" x14ac:dyDescent="0.25">
      <c r="A3989" s="3"/>
      <c r="B3989" s="3"/>
      <c r="C3989" s="3"/>
      <c r="D3989" s="3"/>
      <c r="E3989" s="4"/>
      <c r="F3989" s="3"/>
      <c r="G3989" s="3"/>
      <c r="H3989" s="3"/>
      <c r="I3989" s="3"/>
      <c r="J3989" s="3"/>
      <c r="K3989" s="3"/>
      <c r="L3989" s="5"/>
      <c r="M3989" s="4"/>
      <c r="N3989" s="5"/>
      <c r="O3989" s="5"/>
      <c r="P3989" s="4"/>
      <c r="Q3989" s="6"/>
      <c r="R3989" s="7"/>
      <c r="S3989" s="6"/>
      <c r="T3989" s="5"/>
      <c r="U3989" s="5"/>
      <c r="V3989" s="5"/>
      <c r="W3989" s="4"/>
    </row>
    <row r="3990" spans="1:23" x14ac:dyDescent="0.25">
      <c r="A3990" s="3"/>
      <c r="B3990" s="3"/>
      <c r="C3990" s="3"/>
      <c r="D3990" s="3"/>
      <c r="E3990" s="4"/>
      <c r="F3990" s="3"/>
      <c r="G3990" s="3"/>
      <c r="H3990" s="3"/>
      <c r="I3990" s="3"/>
      <c r="J3990" s="3"/>
      <c r="K3990" s="3"/>
      <c r="L3990" s="5"/>
      <c r="M3990" s="4"/>
      <c r="N3990" s="5"/>
      <c r="O3990" s="5"/>
      <c r="P3990" s="4"/>
      <c r="Q3990" s="6"/>
      <c r="R3990" s="7"/>
      <c r="S3990" s="6"/>
      <c r="T3990" s="5"/>
      <c r="U3990" s="5"/>
      <c r="V3990" s="5"/>
      <c r="W3990" s="4"/>
    </row>
    <row r="3991" spans="1:23" x14ac:dyDescent="0.25">
      <c r="A3991" s="3"/>
      <c r="B3991" s="3"/>
      <c r="C3991" s="3"/>
      <c r="D3991" s="3"/>
      <c r="E3991" s="4"/>
      <c r="F3991" s="3"/>
      <c r="G3991" s="3"/>
      <c r="H3991" s="3"/>
      <c r="I3991" s="3"/>
      <c r="J3991" s="3"/>
      <c r="K3991" s="3"/>
      <c r="L3991" s="5"/>
      <c r="M3991" s="4"/>
      <c r="N3991" s="5"/>
      <c r="O3991" s="5"/>
      <c r="P3991" s="4"/>
      <c r="Q3991" s="6"/>
      <c r="R3991" s="7"/>
      <c r="S3991" s="6"/>
      <c r="T3991" s="5"/>
      <c r="U3991" s="5"/>
      <c r="V3991" s="5"/>
      <c r="W3991" s="4"/>
    </row>
    <row r="3992" spans="1:23" x14ac:dyDescent="0.25">
      <c r="A3992" s="3"/>
      <c r="B3992" s="3"/>
      <c r="C3992" s="3"/>
      <c r="D3992" s="3"/>
      <c r="E3992" s="4"/>
      <c r="F3992" s="3"/>
      <c r="G3992" s="3"/>
      <c r="H3992" s="3"/>
      <c r="I3992" s="3"/>
      <c r="J3992" s="3"/>
      <c r="K3992" s="3"/>
      <c r="L3992" s="5"/>
      <c r="M3992" s="4"/>
      <c r="N3992" s="5"/>
      <c r="O3992" s="5"/>
      <c r="P3992" s="4"/>
      <c r="Q3992" s="6"/>
      <c r="R3992" s="7"/>
      <c r="S3992" s="6"/>
      <c r="T3992" s="5"/>
      <c r="U3992" s="5"/>
      <c r="V3992" s="5"/>
      <c r="W3992" s="4"/>
    </row>
    <row r="3993" spans="1:23" x14ac:dyDescent="0.25">
      <c r="A3993" s="3"/>
      <c r="B3993" s="3"/>
      <c r="C3993" s="3"/>
      <c r="D3993" s="3"/>
      <c r="E3993" s="4"/>
      <c r="F3993" s="3"/>
      <c r="G3993" s="3"/>
      <c r="H3993" s="3"/>
      <c r="I3993" s="3"/>
      <c r="J3993" s="3"/>
      <c r="K3993" s="3"/>
      <c r="L3993" s="5"/>
      <c r="M3993" s="4"/>
      <c r="N3993" s="5"/>
      <c r="O3993" s="5"/>
      <c r="P3993" s="4"/>
      <c r="Q3993" s="6"/>
      <c r="R3993" s="7"/>
      <c r="S3993" s="6"/>
      <c r="T3993" s="5"/>
      <c r="U3993" s="5"/>
      <c r="V3993" s="5"/>
      <c r="W3993" s="4"/>
    </row>
    <row r="3994" spans="1:23" x14ac:dyDescent="0.25">
      <c r="A3994" s="3"/>
      <c r="B3994" s="3"/>
      <c r="C3994" s="3"/>
      <c r="D3994" s="3"/>
      <c r="E3994" s="4"/>
      <c r="F3994" s="3"/>
      <c r="G3994" s="3"/>
      <c r="H3994" s="3"/>
      <c r="I3994" s="3"/>
      <c r="J3994" s="3"/>
      <c r="K3994" s="3"/>
      <c r="L3994" s="5"/>
      <c r="M3994" s="4"/>
      <c r="N3994" s="5"/>
      <c r="O3994" s="5"/>
      <c r="P3994" s="4"/>
      <c r="Q3994" s="6"/>
      <c r="R3994" s="7"/>
      <c r="S3994" s="6"/>
      <c r="T3994" s="5"/>
      <c r="U3994" s="5"/>
      <c r="V3994" s="5"/>
      <c r="W3994" s="4"/>
    </row>
    <row r="3995" spans="1:23" x14ac:dyDescent="0.25">
      <c r="A3995" s="3"/>
      <c r="B3995" s="3"/>
      <c r="C3995" s="3"/>
      <c r="D3995" s="3"/>
      <c r="E3995" s="4"/>
      <c r="F3995" s="3"/>
      <c r="G3995" s="3"/>
      <c r="H3995" s="3"/>
      <c r="I3995" s="3"/>
      <c r="J3995" s="3"/>
      <c r="K3995" s="3"/>
      <c r="L3995" s="5"/>
      <c r="M3995" s="4"/>
      <c r="N3995" s="5"/>
      <c r="O3995" s="5"/>
      <c r="P3995" s="4"/>
      <c r="Q3995" s="6"/>
      <c r="R3995" s="7"/>
      <c r="S3995" s="6"/>
      <c r="T3995" s="5"/>
      <c r="U3995" s="5"/>
      <c r="V3995" s="5"/>
      <c r="W3995" s="4"/>
    </row>
    <row r="3996" spans="1:23" x14ac:dyDescent="0.25">
      <c r="A3996" s="3"/>
      <c r="B3996" s="3"/>
      <c r="C3996" s="3"/>
      <c r="D3996" s="3"/>
      <c r="E3996" s="4"/>
      <c r="F3996" s="3"/>
      <c r="G3996" s="3"/>
      <c r="H3996" s="3"/>
      <c r="I3996" s="3"/>
      <c r="J3996" s="3"/>
      <c r="K3996" s="3"/>
      <c r="L3996" s="5"/>
      <c r="M3996" s="4"/>
      <c r="N3996" s="5"/>
      <c r="O3996" s="5"/>
      <c r="P3996" s="4"/>
      <c r="Q3996" s="6"/>
      <c r="R3996" s="7"/>
      <c r="S3996" s="6"/>
      <c r="T3996" s="5"/>
      <c r="U3996" s="5"/>
      <c r="V3996" s="5"/>
      <c r="W3996" s="4"/>
    </row>
    <row r="3997" spans="1:23" x14ac:dyDescent="0.25">
      <c r="A3997" s="3"/>
      <c r="B3997" s="3"/>
      <c r="C3997" s="3"/>
      <c r="D3997" s="3"/>
      <c r="E3997" s="4"/>
      <c r="F3997" s="3"/>
      <c r="G3997" s="3"/>
      <c r="H3997" s="3"/>
      <c r="I3997" s="3"/>
      <c r="J3997" s="3"/>
      <c r="K3997" s="3"/>
      <c r="L3997" s="5"/>
      <c r="M3997" s="4"/>
      <c r="N3997" s="5"/>
      <c r="O3997" s="5"/>
      <c r="P3997" s="4"/>
      <c r="Q3997" s="6"/>
      <c r="R3997" s="7"/>
      <c r="S3997" s="6"/>
      <c r="T3997" s="5"/>
      <c r="U3997" s="5"/>
      <c r="V3997" s="5"/>
      <c r="W3997" s="4"/>
    </row>
    <row r="3998" spans="1:23" x14ac:dyDescent="0.25">
      <c r="A3998" s="3"/>
      <c r="B3998" s="3"/>
      <c r="C3998" s="3"/>
      <c r="D3998" s="3"/>
      <c r="E3998" s="4"/>
      <c r="F3998" s="3"/>
      <c r="G3998" s="3"/>
      <c r="H3998" s="3"/>
      <c r="I3998" s="3"/>
      <c r="J3998" s="3"/>
      <c r="K3998" s="3"/>
      <c r="L3998" s="5"/>
      <c r="M3998" s="4"/>
      <c r="N3998" s="5"/>
      <c r="O3998" s="5"/>
      <c r="P3998" s="4"/>
      <c r="Q3998" s="6"/>
      <c r="R3998" s="7"/>
      <c r="S3998" s="6"/>
      <c r="T3998" s="5"/>
      <c r="U3998" s="5"/>
      <c r="V3998" s="5"/>
      <c r="W3998" s="4"/>
    </row>
    <row r="3999" spans="1:23" x14ac:dyDescent="0.25">
      <c r="A3999" s="3"/>
      <c r="B3999" s="3"/>
      <c r="C3999" s="3"/>
      <c r="D3999" s="3"/>
      <c r="E3999" s="4"/>
      <c r="F3999" s="3"/>
      <c r="G3999" s="3"/>
      <c r="H3999" s="3"/>
      <c r="I3999" s="3"/>
      <c r="J3999" s="3"/>
      <c r="K3999" s="3"/>
      <c r="L3999" s="5"/>
      <c r="M3999" s="4"/>
      <c r="N3999" s="5"/>
      <c r="O3999" s="5"/>
      <c r="P3999" s="4"/>
      <c r="Q3999" s="6"/>
      <c r="R3999" s="7"/>
      <c r="S3999" s="6"/>
      <c r="T3999" s="5"/>
      <c r="U3999" s="5"/>
      <c r="V3999" s="5"/>
      <c r="W3999" s="4"/>
    </row>
    <row r="4000" spans="1:23" x14ac:dyDescent="0.25">
      <c r="A4000" s="3"/>
      <c r="B4000" s="3"/>
      <c r="C4000" s="3"/>
      <c r="D4000" s="3"/>
      <c r="E4000" s="4"/>
      <c r="F4000" s="3"/>
      <c r="G4000" s="3"/>
      <c r="H4000" s="3"/>
      <c r="I4000" s="3"/>
      <c r="J4000" s="3"/>
      <c r="K4000" s="3"/>
      <c r="L4000" s="5"/>
      <c r="M4000" s="4"/>
      <c r="N4000" s="5"/>
      <c r="O4000" s="5"/>
      <c r="P4000" s="4"/>
      <c r="Q4000" s="6"/>
      <c r="R4000" s="7"/>
      <c r="S4000" s="6"/>
      <c r="T4000" s="5"/>
      <c r="U4000" s="5"/>
      <c r="V4000" s="5"/>
      <c r="W4000" s="4"/>
    </row>
    <row r="4001" spans="1:23" x14ac:dyDescent="0.25">
      <c r="A4001" s="3"/>
      <c r="B4001" s="3"/>
      <c r="C4001" s="3"/>
      <c r="D4001" s="3"/>
      <c r="E4001" s="4"/>
      <c r="F4001" s="3"/>
      <c r="G4001" s="3"/>
      <c r="H4001" s="3"/>
      <c r="I4001" s="3"/>
      <c r="J4001" s="3"/>
      <c r="K4001" s="3"/>
      <c r="L4001" s="5"/>
      <c r="M4001" s="4"/>
      <c r="N4001" s="5"/>
      <c r="O4001" s="5"/>
      <c r="P4001" s="4"/>
      <c r="Q4001" s="6"/>
      <c r="R4001" s="7"/>
      <c r="S4001" s="6"/>
      <c r="T4001" s="5"/>
      <c r="U4001" s="5"/>
      <c r="V4001" s="5"/>
      <c r="W4001" s="4"/>
    </row>
    <row r="4002" spans="1:23" x14ac:dyDescent="0.25">
      <c r="A4002" s="3"/>
      <c r="B4002" s="3"/>
      <c r="C4002" s="3"/>
      <c r="D4002" s="3"/>
      <c r="E4002" s="4"/>
      <c r="F4002" s="3"/>
      <c r="G4002" s="3"/>
      <c r="H4002" s="3"/>
      <c r="I4002" s="3"/>
      <c r="J4002" s="3"/>
      <c r="K4002" s="3"/>
      <c r="L4002" s="5"/>
      <c r="M4002" s="4"/>
      <c r="N4002" s="5"/>
      <c r="O4002" s="5"/>
      <c r="P4002" s="4"/>
      <c r="Q4002" s="6"/>
      <c r="R4002" s="7"/>
      <c r="S4002" s="6"/>
      <c r="T4002" s="5"/>
      <c r="U4002" s="5"/>
      <c r="V4002" s="5"/>
      <c r="W4002" s="4"/>
    </row>
    <row r="4003" spans="1:23" x14ac:dyDescent="0.25">
      <c r="A4003" s="3"/>
      <c r="B4003" s="3"/>
      <c r="C4003" s="3"/>
      <c r="D4003" s="3"/>
      <c r="E4003" s="4"/>
      <c r="F4003" s="3"/>
      <c r="G4003" s="3"/>
      <c r="H4003" s="3"/>
      <c r="I4003" s="3"/>
      <c r="J4003" s="3"/>
      <c r="K4003" s="3"/>
      <c r="L4003" s="5"/>
      <c r="M4003" s="4"/>
      <c r="N4003" s="5"/>
      <c r="O4003" s="5"/>
      <c r="P4003" s="4"/>
      <c r="Q4003" s="6"/>
      <c r="R4003" s="7"/>
      <c r="S4003" s="6"/>
      <c r="T4003" s="5"/>
      <c r="U4003" s="5"/>
      <c r="V4003" s="5"/>
      <c r="W4003" s="4"/>
    </row>
    <row r="4004" spans="1:23" x14ac:dyDescent="0.25">
      <c r="A4004" s="3"/>
      <c r="B4004" s="3"/>
      <c r="C4004" s="3"/>
      <c r="D4004" s="3"/>
      <c r="E4004" s="4"/>
      <c r="F4004" s="3"/>
      <c r="G4004" s="3"/>
      <c r="H4004" s="3"/>
      <c r="I4004" s="3"/>
      <c r="J4004" s="3"/>
      <c r="K4004" s="3"/>
      <c r="L4004" s="5"/>
      <c r="M4004" s="4"/>
      <c r="N4004" s="5"/>
      <c r="O4004" s="5"/>
      <c r="P4004" s="4"/>
      <c r="Q4004" s="6"/>
      <c r="R4004" s="7"/>
      <c r="S4004" s="6"/>
      <c r="T4004" s="5"/>
      <c r="U4004" s="5"/>
      <c r="V4004" s="5"/>
      <c r="W4004" s="4"/>
    </row>
    <row r="4005" spans="1:23" x14ac:dyDescent="0.25">
      <c r="A4005" s="3"/>
      <c r="B4005" s="3"/>
      <c r="C4005" s="3"/>
      <c r="D4005" s="3"/>
      <c r="E4005" s="4"/>
      <c r="F4005" s="3"/>
      <c r="G4005" s="3"/>
      <c r="H4005" s="3"/>
      <c r="I4005" s="3"/>
      <c r="J4005" s="3"/>
      <c r="K4005" s="3"/>
      <c r="L4005" s="5"/>
      <c r="M4005" s="4"/>
      <c r="N4005" s="5"/>
      <c r="O4005" s="5"/>
      <c r="P4005" s="4"/>
      <c r="Q4005" s="6"/>
      <c r="R4005" s="7"/>
      <c r="S4005" s="6"/>
      <c r="T4005" s="5"/>
      <c r="U4005" s="5"/>
      <c r="V4005" s="5"/>
      <c r="W4005" s="4"/>
    </row>
    <row r="4006" spans="1:23" x14ac:dyDescent="0.25">
      <c r="A4006" s="3"/>
      <c r="B4006" s="3"/>
      <c r="C4006" s="3"/>
      <c r="D4006" s="3"/>
      <c r="E4006" s="4"/>
      <c r="F4006" s="3"/>
      <c r="G4006" s="3"/>
      <c r="H4006" s="3"/>
      <c r="I4006" s="3"/>
      <c r="J4006" s="3"/>
      <c r="K4006" s="3"/>
      <c r="L4006" s="5"/>
      <c r="M4006" s="4"/>
      <c r="N4006" s="5"/>
      <c r="O4006" s="5"/>
      <c r="P4006" s="4"/>
      <c r="Q4006" s="6"/>
      <c r="R4006" s="7"/>
      <c r="S4006" s="6"/>
      <c r="T4006" s="5"/>
      <c r="U4006" s="5"/>
      <c r="V4006" s="5"/>
      <c r="W4006" s="4"/>
    </row>
    <row r="4007" spans="1:23" x14ac:dyDescent="0.25">
      <c r="A4007" s="3"/>
      <c r="B4007" s="3"/>
      <c r="C4007" s="3"/>
      <c r="D4007" s="3"/>
      <c r="E4007" s="4"/>
      <c r="F4007" s="3"/>
      <c r="G4007" s="3"/>
      <c r="H4007" s="3"/>
      <c r="I4007" s="3"/>
      <c r="J4007" s="3"/>
      <c r="K4007" s="3"/>
      <c r="L4007" s="5"/>
      <c r="M4007" s="4"/>
      <c r="N4007" s="5"/>
      <c r="O4007" s="5"/>
      <c r="P4007" s="4"/>
      <c r="Q4007" s="6"/>
      <c r="R4007" s="7"/>
      <c r="S4007" s="6"/>
      <c r="T4007" s="5"/>
      <c r="U4007" s="5"/>
      <c r="V4007" s="5"/>
      <c r="W4007" s="4"/>
    </row>
    <row r="4008" spans="1:23" x14ac:dyDescent="0.25">
      <c r="A4008" s="3"/>
      <c r="B4008" s="3"/>
      <c r="C4008" s="3"/>
      <c r="D4008" s="3"/>
      <c r="E4008" s="4"/>
      <c r="F4008" s="3"/>
      <c r="G4008" s="3"/>
      <c r="H4008" s="3"/>
      <c r="I4008" s="3"/>
      <c r="J4008" s="3"/>
      <c r="K4008" s="3"/>
      <c r="L4008" s="5"/>
      <c r="M4008" s="4"/>
      <c r="N4008" s="5"/>
      <c r="O4008" s="5"/>
      <c r="P4008" s="4"/>
      <c r="Q4008" s="6"/>
      <c r="R4008" s="7"/>
      <c r="S4008" s="6"/>
      <c r="T4008" s="5"/>
      <c r="U4008" s="5"/>
      <c r="V4008" s="5"/>
      <c r="W4008" s="4"/>
    </row>
    <row r="4009" spans="1:23" x14ac:dyDescent="0.25">
      <c r="A4009" s="3"/>
      <c r="B4009" s="3"/>
      <c r="C4009" s="3"/>
      <c r="D4009" s="3"/>
      <c r="E4009" s="4"/>
      <c r="F4009" s="3"/>
      <c r="G4009" s="3"/>
      <c r="H4009" s="3"/>
      <c r="I4009" s="3"/>
      <c r="J4009" s="3"/>
      <c r="K4009" s="3"/>
      <c r="L4009" s="5"/>
      <c r="M4009" s="4"/>
      <c r="N4009" s="5"/>
      <c r="O4009" s="5"/>
      <c r="P4009" s="4"/>
      <c r="Q4009" s="6"/>
      <c r="R4009" s="7"/>
      <c r="S4009" s="6"/>
      <c r="T4009" s="5"/>
      <c r="U4009" s="5"/>
      <c r="V4009" s="5"/>
      <c r="W4009" s="4"/>
    </row>
    <row r="4010" spans="1:23" x14ac:dyDescent="0.25">
      <c r="A4010" s="3"/>
      <c r="B4010" s="3"/>
      <c r="C4010" s="3"/>
      <c r="D4010" s="3"/>
      <c r="E4010" s="4"/>
      <c r="F4010" s="3"/>
      <c r="G4010" s="3"/>
      <c r="H4010" s="3"/>
      <c r="I4010" s="3"/>
      <c r="J4010" s="3"/>
      <c r="K4010" s="3"/>
      <c r="L4010" s="5"/>
      <c r="M4010" s="4"/>
      <c r="N4010" s="5"/>
      <c r="O4010" s="5"/>
      <c r="P4010" s="4"/>
      <c r="Q4010" s="6"/>
      <c r="R4010" s="7"/>
      <c r="S4010" s="6"/>
      <c r="T4010" s="5"/>
      <c r="U4010" s="5"/>
      <c r="V4010" s="5"/>
      <c r="W4010" s="4"/>
    </row>
    <row r="4011" spans="1:23" x14ac:dyDescent="0.25">
      <c r="A4011" s="3"/>
      <c r="B4011" s="3"/>
      <c r="C4011" s="3"/>
      <c r="D4011" s="3"/>
      <c r="E4011" s="4"/>
      <c r="F4011" s="3"/>
      <c r="G4011" s="3"/>
      <c r="H4011" s="3"/>
      <c r="I4011" s="3"/>
      <c r="J4011" s="3"/>
      <c r="K4011" s="3"/>
      <c r="L4011" s="5"/>
      <c r="M4011" s="4"/>
      <c r="N4011" s="5"/>
      <c r="O4011" s="5"/>
      <c r="P4011" s="4"/>
      <c r="Q4011" s="6"/>
      <c r="R4011" s="7"/>
      <c r="S4011" s="6"/>
      <c r="T4011" s="5"/>
      <c r="U4011" s="5"/>
      <c r="V4011" s="5"/>
      <c r="W4011" s="4"/>
    </row>
    <row r="4012" spans="1:23" x14ac:dyDescent="0.25">
      <c r="A4012" s="3"/>
      <c r="B4012" s="3"/>
      <c r="C4012" s="3"/>
      <c r="D4012" s="3"/>
      <c r="E4012" s="4"/>
      <c r="F4012" s="3"/>
      <c r="G4012" s="3"/>
      <c r="H4012" s="3"/>
      <c r="I4012" s="3"/>
      <c r="J4012" s="3"/>
      <c r="K4012" s="3"/>
      <c r="L4012" s="5"/>
      <c r="M4012" s="4"/>
      <c r="N4012" s="5"/>
      <c r="O4012" s="5"/>
      <c r="P4012" s="4"/>
      <c r="Q4012" s="6"/>
      <c r="R4012" s="7"/>
      <c r="S4012" s="6"/>
      <c r="T4012" s="5"/>
      <c r="U4012" s="5"/>
      <c r="V4012" s="5"/>
      <c r="W4012" s="4"/>
    </row>
    <row r="4013" spans="1:23" x14ac:dyDescent="0.25">
      <c r="A4013" s="3"/>
      <c r="B4013" s="3"/>
      <c r="C4013" s="3"/>
      <c r="D4013" s="3"/>
      <c r="E4013" s="4"/>
      <c r="F4013" s="3"/>
      <c r="G4013" s="3"/>
      <c r="H4013" s="3"/>
      <c r="I4013" s="3"/>
      <c r="J4013" s="3"/>
      <c r="K4013" s="3"/>
      <c r="L4013" s="5"/>
      <c r="M4013" s="4"/>
      <c r="N4013" s="5"/>
      <c r="O4013" s="5"/>
      <c r="P4013" s="4"/>
      <c r="Q4013" s="6"/>
      <c r="R4013" s="7"/>
      <c r="S4013" s="6"/>
      <c r="T4013" s="5"/>
      <c r="U4013" s="5"/>
      <c r="V4013" s="5"/>
      <c r="W4013" s="4"/>
    </row>
    <row r="4014" spans="1:23" x14ac:dyDescent="0.25">
      <c r="A4014" s="3"/>
      <c r="B4014" s="3"/>
      <c r="C4014" s="3"/>
      <c r="D4014" s="3"/>
      <c r="E4014" s="4"/>
      <c r="F4014" s="3"/>
      <c r="G4014" s="3"/>
      <c r="H4014" s="3"/>
      <c r="I4014" s="3"/>
      <c r="J4014" s="3"/>
      <c r="K4014" s="3"/>
      <c r="L4014" s="5"/>
      <c r="M4014" s="4"/>
      <c r="N4014" s="5"/>
      <c r="O4014" s="5"/>
      <c r="P4014" s="4"/>
      <c r="Q4014" s="6"/>
      <c r="R4014" s="7"/>
      <c r="S4014" s="6"/>
      <c r="T4014" s="5"/>
      <c r="U4014" s="5"/>
      <c r="V4014" s="5"/>
      <c r="W4014" s="4"/>
    </row>
    <row r="4015" spans="1:23" x14ac:dyDescent="0.25">
      <c r="A4015" s="3"/>
      <c r="B4015" s="3"/>
      <c r="C4015" s="3"/>
      <c r="D4015" s="3"/>
      <c r="E4015" s="4"/>
      <c r="F4015" s="3"/>
      <c r="G4015" s="3"/>
      <c r="H4015" s="3"/>
      <c r="I4015" s="3"/>
      <c r="J4015" s="3"/>
      <c r="K4015" s="3"/>
      <c r="L4015" s="5"/>
      <c r="M4015" s="4"/>
      <c r="N4015" s="5"/>
      <c r="O4015" s="5"/>
      <c r="P4015" s="4"/>
      <c r="Q4015" s="6"/>
      <c r="R4015" s="7"/>
      <c r="S4015" s="6"/>
      <c r="T4015" s="5"/>
      <c r="U4015" s="5"/>
      <c r="V4015" s="5"/>
      <c r="W4015" s="4"/>
    </row>
    <row r="4016" spans="1:23" x14ac:dyDescent="0.25">
      <c r="A4016" s="3"/>
      <c r="B4016" s="3"/>
      <c r="C4016" s="3"/>
      <c r="D4016" s="3"/>
      <c r="E4016" s="4"/>
      <c r="F4016" s="3"/>
      <c r="G4016" s="3"/>
      <c r="H4016" s="3"/>
      <c r="I4016" s="3"/>
      <c r="J4016" s="3"/>
      <c r="K4016" s="3"/>
      <c r="L4016" s="5"/>
      <c r="M4016" s="4"/>
      <c r="N4016" s="5"/>
      <c r="O4016" s="5"/>
      <c r="P4016" s="4"/>
      <c r="Q4016" s="6"/>
      <c r="R4016" s="7"/>
      <c r="S4016" s="6"/>
      <c r="T4016" s="5"/>
      <c r="U4016" s="5"/>
      <c r="V4016" s="5"/>
      <c r="W4016" s="4"/>
    </row>
    <row r="4017" spans="1:23" x14ac:dyDescent="0.25">
      <c r="A4017" s="3"/>
      <c r="B4017" s="3"/>
      <c r="C4017" s="3"/>
      <c r="D4017" s="3"/>
      <c r="E4017" s="4"/>
      <c r="F4017" s="3"/>
      <c r="G4017" s="3"/>
      <c r="H4017" s="3"/>
      <c r="I4017" s="3"/>
      <c r="J4017" s="3"/>
      <c r="K4017" s="3"/>
      <c r="L4017" s="5"/>
      <c r="M4017" s="4"/>
      <c r="N4017" s="5"/>
      <c r="O4017" s="5"/>
      <c r="P4017" s="4"/>
      <c r="Q4017" s="6"/>
      <c r="R4017" s="7"/>
      <c r="S4017" s="6"/>
      <c r="T4017" s="5"/>
      <c r="U4017" s="5"/>
      <c r="V4017" s="5"/>
      <c r="W4017" s="4"/>
    </row>
    <row r="4018" spans="1:23" x14ac:dyDescent="0.25">
      <c r="A4018" s="3"/>
      <c r="B4018" s="3"/>
      <c r="C4018" s="3"/>
      <c r="D4018" s="3"/>
      <c r="E4018" s="4"/>
      <c r="F4018" s="3"/>
      <c r="G4018" s="3"/>
      <c r="H4018" s="3"/>
      <c r="I4018" s="3"/>
      <c r="J4018" s="3"/>
      <c r="K4018" s="3"/>
      <c r="L4018" s="5"/>
      <c r="M4018" s="4"/>
      <c r="N4018" s="5"/>
      <c r="O4018" s="5"/>
      <c r="P4018" s="4"/>
      <c r="Q4018" s="6"/>
      <c r="R4018" s="7"/>
      <c r="S4018" s="6"/>
      <c r="T4018" s="5"/>
      <c r="U4018" s="5"/>
      <c r="V4018" s="5"/>
      <c r="W4018" s="4"/>
    </row>
    <row r="4019" spans="1:23" x14ac:dyDescent="0.25">
      <c r="A4019" s="3"/>
      <c r="B4019" s="3"/>
      <c r="C4019" s="3"/>
      <c r="D4019" s="3"/>
      <c r="E4019" s="4"/>
      <c r="F4019" s="3"/>
      <c r="G4019" s="3"/>
      <c r="H4019" s="3"/>
      <c r="I4019" s="3"/>
      <c r="J4019" s="3"/>
      <c r="K4019" s="3"/>
      <c r="L4019" s="5"/>
      <c r="M4019" s="4"/>
      <c r="N4019" s="5"/>
      <c r="O4019" s="5"/>
      <c r="P4019" s="4"/>
      <c r="Q4019" s="6"/>
      <c r="R4019" s="7"/>
      <c r="S4019" s="6"/>
      <c r="T4019" s="5"/>
      <c r="U4019" s="5"/>
      <c r="V4019" s="5"/>
      <c r="W4019" s="4"/>
    </row>
    <row r="4020" spans="1:23" x14ac:dyDescent="0.25">
      <c r="A4020" s="3"/>
      <c r="B4020" s="3"/>
      <c r="C4020" s="3"/>
      <c r="D4020" s="3"/>
      <c r="E4020" s="4"/>
      <c r="F4020" s="3"/>
      <c r="G4020" s="3"/>
      <c r="H4020" s="3"/>
      <c r="I4020" s="3"/>
      <c r="J4020" s="3"/>
      <c r="K4020" s="3"/>
      <c r="L4020" s="5"/>
      <c r="M4020" s="4"/>
      <c r="N4020" s="5"/>
      <c r="O4020" s="5"/>
      <c r="P4020" s="4"/>
      <c r="Q4020" s="6"/>
      <c r="R4020" s="7"/>
      <c r="S4020" s="6"/>
      <c r="T4020" s="5"/>
      <c r="U4020" s="5"/>
      <c r="V4020" s="5"/>
      <c r="W4020" s="4"/>
    </row>
    <row r="4021" spans="1:23" x14ac:dyDescent="0.25">
      <c r="A4021" s="3"/>
      <c r="B4021" s="3"/>
      <c r="C4021" s="3"/>
      <c r="D4021" s="3"/>
      <c r="E4021" s="4"/>
      <c r="F4021" s="3"/>
      <c r="G4021" s="3"/>
      <c r="H4021" s="3"/>
      <c r="I4021" s="3"/>
      <c r="J4021" s="3"/>
      <c r="K4021" s="3"/>
      <c r="L4021" s="5"/>
      <c r="M4021" s="4"/>
      <c r="N4021" s="5"/>
      <c r="O4021" s="5"/>
      <c r="P4021" s="4"/>
      <c r="Q4021" s="6"/>
      <c r="R4021" s="7"/>
      <c r="S4021" s="6"/>
      <c r="T4021" s="5"/>
      <c r="U4021" s="5"/>
      <c r="V4021" s="5"/>
      <c r="W4021" s="4"/>
    </row>
    <row r="4022" spans="1:23" x14ac:dyDescent="0.25">
      <c r="A4022" s="3"/>
      <c r="B4022" s="3"/>
      <c r="C4022" s="3"/>
      <c r="D4022" s="3"/>
      <c r="E4022" s="4"/>
      <c r="F4022" s="3"/>
      <c r="G4022" s="3"/>
      <c r="H4022" s="3"/>
      <c r="I4022" s="3"/>
      <c r="J4022" s="3"/>
      <c r="K4022" s="3"/>
      <c r="L4022" s="5"/>
      <c r="M4022" s="4"/>
      <c r="N4022" s="5"/>
      <c r="O4022" s="5"/>
      <c r="P4022" s="4"/>
      <c r="Q4022" s="6"/>
      <c r="R4022" s="7"/>
      <c r="S4022" s="6"/>
      <c r="T4022" s="5"/>
      <c r="U4022" s="5"/>
      <c r="V4022" s="5"/>
      <c r="W4022" s="4"/>
    </row>
    <row r="4023" spans="1:23" x14ac:dyDescent="0.25">
      <c r="A4023" s="3"/>
      <c r="B4023" s="3"/>
      <c r="C4023" s="3"/>
      <c r="D4023" s="3"/>
      <c r="E4023" s="4"/>
      <c r="F4023" s="3"/>
      <c r="G4023" s="3"/>
      <c r="H4023" s="3"/>
      <c r="I4023" s="3"/>
      <c r="J4023" s="3"/>
      <c r="K4023" s="3"/>
      <c r="L4023" s="5"/>
      <c r="M4023" s="4"/>
      <c r="N4023" s="5"/>
      <c r="O4023" s="5"/>
      <c r="P4023" s="4"/>
      <c r="Q4023" s="6"/>
      <c r="R4023" s="7"/>
      <c r="S4023" s="6"/>
      <c r="T4023" s="5"/>
      <c r="U4023" s="5"/>
      <c r="V4023" s="5"/>
      <c r="W4023" s="4"/>
    </row>
    <row r="4024" spans="1:23" x14ac:dyDescent="0.25">
      <c r="A4024" s="3"/>
      <c r="B4024" s="3"/>
      <c r="C4024" s="3"/>
      <c r="D4024" s="3"/>
      <c r="E4024" s="4"/>
      <c r="F4024" s="3"/>
      <c r="G4024" s="3"/>
      <c r="H4024" s="3"/>
      <c r="I4024" s="3"/>
      <c r="J4024" s="3"/>
      <c r="K4024" s="3"/>
      <c r="L4024" s="5"/>
      <c r="M4024" s="4"/>
      <c r="N4024" s="5"/>
      <c r="O4024" s="5"/>
      <c r="P4024" s="4"/>
      <c r="Q4024" s="6"/>
      <c r="R4024" s="7"/>
      <c r="S4024" s="6"/>
      <c r="T4024" s="5"/>
      <c r="U4024" s="5"/>
      <c r="V4024" s="5"/>
      <c r="W4024" s="4"/>
    </row>
    <row r="4025" spans="1:23" x14ac:dyDescent="0.25">
      <c r="A4025" s="3"/>
      <c r="B4025" s="3"/>
      <c r="C4025" s="3"/>
      <c r="D4025" s="3"/>
      <c r="E4025" s="4"/>
      <c r="F4025" s="3"/>
      <c r="G4025" s="3"/>
      <c r="H4025" s="3"/>
      <c r="I4025" s="3"/>
      <c r="J4025" s="3"/>
      <c r="K4025" s="3"/>
      <c r="L4025" s="5"/>
      <c r="M4025" s="4"/>
      <c r="N4025" s="5"/>
      <c r="O4025" s="5"/>
      <c r="P4025" s="4"/>
      <c r="Q4025" s="6"/>
      <c r="R4025" s="7"/>
      <c r="S4025" s="6"/>
      <c r="T4025" s="5"/>
      <c r="U4025" s="5"/>
      <c r="V4025" s="5"/>
      <c r="W4025" s="4"/>
    </row>
    <row r="4026" spans="1:23" x14ac:dyDescent="0.25">
      <c r="A4026" s="3"/>
      <c r="B4026" s="3"/>
      <c r="C4026" s="3"/>
      <c r="D4026" s="3"/>
      <c r="E4026" s="4"/>
      <c r="F4026" s="3"/>
      <c r="G4026" s="3"/>
      <c r="H4026" s="3"/>
      <c r="I4026" s="3"/>
      <c r="J4026" s="3"/>
      <c r="K4026" s="3"/>
      <c r="L4026" s="5"/>
      <c r="M4026" s="4"/>
      <c r="N4026" s="5"/>
      <c r="O4026" s="5"/>
      <c r="P4026" s="4"/>
      <c r="Q4026" s="6"/>
      <c r="R4026" s="7"/>
      <c r="S4026" s="6"/>
      <c r="T4026" s="5"/>
      <c r="U4026" s="5"/>
      <c r="V4026" s="5"/>
      <c r="W4026" s="4"/>
    </row>
    <row r="4027" spans="1:23" x14ac:dyDescent="0.25">
      <c r="A4027" s="3"/>
      <c r="B4027" s="3"/>
      <c r="C4027" s="3"/>
      <c r="D4027" s="3"/>
      <c r="E4027" s="4"/>
      <c r="F4027" s="3"/>
      <c r="G4027" s="3"/>
      <c r="H4027" s="3"/>
      <c r="I4027" s="3"/>
      <c r="J4027" s="3"/>
      <c r="K4027" s="3"/>
      <c r="L4027" s="5"/>
      <c r="M4027" s="4"/>
      <c r="N4027" s="5"/>
      <c r="O4027" s="5"/>
      <c r="P4027" s="4"/>
      <c r="Q4027" s="6"/>
      <c r="R4027" s="7"/>
      <c r="S4027" s="6"/>
      <c r="T4027" s="5"/>
      <c r="U4027" s="5"/>
      <c r="V4027" s="5"/>
      <c r="W4027" s="4"/>
    </row>
    <row r="4028" spans="1:23" x14ac:dyDescent="0.25">
      <c r="A4028" s="3"/>
      <c r="B4028" s="3"/>
      <c r="C4028" s="3"/>
      <c r="D4028" s="3"/>
      <c r="E4028" s="4"/>
      <c r="F4028" s="3"/>
      <c r="G4028" s="3"/>
      <c r="H4028" s="3"/>
      <c r="I4028" s="3"/>
      <c r="J4028" s="3"/>
      <c r="K4028" s="3"/>
      <c r="L4028" s="5"/>
      <c r="M4028" s="4"/>
      <c r="N4028" s="5"/>
      <c r="O4028" s="5"/>
      <c r="P4028" s="4"/>
      <c r="Q4028" s="6"/>
      <c r="R4028" s="7"/>
      <c r="S4028" s="6"/>
      <c r="T4028" s="5"/>
      <c r="U4028" s="5"/>
      <c r="V4028" s="5"/>
      <c r="W4028" s="4"/>
    </row>
    <row r="4029" spans="1:23" x14ac:dyDescent="0.25">
      <c r="A4029" s="3"/>
      <c r="B4029" s="3"/>
      <c r="C4029" s="3"/>
      <c r="D4029" s="3"/>
      <c r="E4029" s="4"/>
      <c r="F4029" s="3"/>
      <c r="G4029" s="3"/>
      <c r="H4029" s="3"/>
      <c r="I4029" s="3"/>
      <c r="J4029" s="3"/>
      <c r="K4029" s="3"/>
      <c r="L4029" s="5"/>
      <c r="M4029" s="4"/>
      <c r="N4029" s="5"/>
      <c r="O4029" s="5"/>
      <c r="P4029" s="4"/>
      <c r="Q4029" s="6"/>
      <c r="R4029" s="7"/>
      <c r="S4029" s="6"/>
      <c r="T4029" s="5"/>
      <c r="U4029" s="5"/>
      <c r="V4029" s="5"/>
      <c r="W4029" s="4"/>
    </row>
    <row r="4030" spans="1:23" x14ac:dyDescent="0.25">
      <c r="A4030" s="3"/>
      <c r="B4030" s="3"/>
      <c r="C4030" s="3"/>
      <c r="D4030" s="3"/>
      <c r="E4030" s="4"/>
      <c r="F4030" s="3"/>
      <c r="G4030" s="3"/>
      <c r="H4030" s="3"/>
      <c r="I4030" s="3"/>
      <c r="J4030" s="3"/>
      <c r="K4030" s="3"/>
      <c r="L4030" s="5"/>
      <c r="M4030" s="4"/>
      <c r="N4030" s="5"/>
      <c r="O4030" s="5"/>
      <c r="P4030" s="4"/>
      <c r="Q4030" s="6"/>
      <c r="R4030" s="7"/>
      <c r="S4030" s="6"/>
      <c r="T4030" s="5"/>
      <c r="U4030" s="5"/>
      <c r="V4030" s="5"/>
      <c r="W4030" s="4"/>
    </row>
    <row r="4031" spans="1:23" x14ac:dyDescent="0.25">
      <c r="A4031" s="3"/>
      <c r="B4031" s="3"/>
      <c r="C4031" s="3"/>
      <c r="D4031" s="3"/>
      <c r="E4031" s="4"/>
      <c r="F4031" s="3"/>
      <c r="G4031" s="3"/>
      <c r="H4031" s="3"/>
      <c r="I4031" s="3"/>
      <c r="J4031" s="3"/>
      <c r="K4031" s="3"/>
      <c r="L4031" s="5"/>
      <c r="M4031" s="4"/>
      <c r="N4031" s="5"/>
      <c r="O4031" s="5"/>
      <c r="P4031" s="4"/>
      <c r="Q4031" s="6"/>
      <c r="R4031" s="7"/>
      <c r="S4031" s="6"/>
      <c r="T4031" s="5"/>
      <c r="U4031" s="5"/>
      <c r="V4031" s="5"/>
      <c r="W4031" s="4"/>
    </row>
    <row r="4032" spans="1:23" x14ac:dyDescent="0.25">
      <c r="A4032" s="3"/>
      <c r="B4032" s="3"/>
      <c r="C4032" s="3"/>
      <c r="D4032" s="3"/>
      <c r="E4032" s="4"/>
      <c r="F4032" s="3"/>
      <c r="G4032" s="3"/>
      <c r="H4032" s="3"/>
      <c r="I4032" s="3"/>
      <c r="J4032" s="3"/>
      <c r="K4032" s="3"/>
      <c r="L4032" s="5"/>
      <c r="M4032" s="4"/>
      <c r="N4032" s="5"/>
      <c r="O4032" s="5"/>
      <c r="P4032" s="4"/>
      <c r="Q4032" s="6"/>
      <c r="R4032" s="7"/>
      <c r="S4032" s="6"/>
      <c r="T4032" s="5"/>
      <c r="U4032" s="5"/>
      <c r="V4032" s="5"/>
      <c r="W4032" s="4"/>
    </row>
    <row r="4033" spans="1:23" x14ac:dyDescent="0.25">
      <c r="A4033" s="3"/>
      <c r="B4033" s="3"/>
      <c r="C4033" s="3"/>
      <c r="D4033" s="3"/>
      <c r="E4033" s="4"/>
      <c r="F4033" s="3"/>
      <c r="G4033" s="3"/>
      <c r="H4033" s="3"/>
      <c r="I4033" s="3"/>
      <c r="J4033" s="3"/>
      <c r="K4033" s="3"/>
      <c r="L4033" s="5"/>
      <c r="M4033" s="4"/>
      <c r="N4033" s="5"/>
      <c r="O4033" s="5"/>
      <c r="P4033" s="4"/>
      <c r="Q4033" s="6"/>
      <c r="R4033" s="7"/>
      <c r="S4033" s="6"/>
      <c r="T4033" s="5"/>
      <c r="U4033" s="5"/>
      <c r="V4033" s="5"/>
      <c r="W4033" s="4"/>
    </row>
    <row r="4034" spans="1:23" x14ac:dyDescent="0.25">
      <c r="A4034" s="3"/>
      <c r="B4034" s="3"/>
      <c r="C4034" s="3"/>
      <c r="D4034" s="3"/>
      <c r="E4034" s="4"/>
      <c r="F4034" s="3"/>
      <c r="G4034" s="3"/>
      <c r="H4034" s="3"/>
      <c r="I4034" s="3"/>
      <c r="J4034" s="3"/>
      <c r="K4034" s="3"/>
      <c r="L4034" s="5"/>
      <c r="M4034" s="4"/>
      <c r="N4034" s="5"/>
      <c r="O4034" s="5"/>
      <c r="P4034" s="4"/>
      <c r="Q4034" s="6"/>
      <c r="R4034" s="7"/>
      <c r="S4034" s="6"/>
      <c r="T4034" s="5"/>
      <c r="U4034" s="5"/>
      <c r="V4034" s="5"/>
      <c r="W4034" s="4"/>
    </row>
    <row r="4035" spans="1:23" x14ac:dyDescent="0.25">
      <c r="A4035" s="3"/>
      <c r="B4035" s="3"/>
      <c r="C4035" s="3"/>
      <c r="D4035" s="3"/>
      <c r="E4035" s="4"/>
      <c r="F4035" s="3"/>
      <c r="G4035" s="3"/>
      <c r="H4035" s="3"/>
      <c r="I4035" s="3"/>
      <c r="J4035" s="3"/>
      <c r="K4035" s="3"/>
      <c r="L4035" s="5"/>
      <c r="M4035" s="4"/>
      <c r="N4035" s="5"/>
      <c r="O4035" s="5"/>
      <c r="P4035" s="4"/>
      <c r="Q4035" s="6"/>
      <c r="R4035" s="7"/>
      <c r="S4035" s="6"/>
      <c r="T4035" s="5"/>
      <c r="U4035" s="5"/>
      <c r="V4035" s="5"/>
      <c r="W4035" s="4"/>
    </row>
    <row r="4036" spans="1:23" x14ac:dyDescent="0.25">
      <c r="A4036" s="3"/>
      <c r="B4036" s="3"/>
      <c r="C4036" s="3"/>
      <c r="D4036" s="3"/>
      <c r="E4036" s="4"/>
      <c r="F4036" s="3"/>
      <c r="G4036" s="3"/>
      <c r="H4036" s="3"/>
      <c r="I4036" s="3"/>
      <c r="J4036" s="3"/>
      <c r="K4036" s="3"/>
      <c r="L4036" s="5"/>
      <c r="M4036" s="4"/>
      <c r="N4036" s="5"/>
      <c r="O4036" s="5"/>
      <c r="P4036" s="4"/>
      <c r="Q4036" s="6"/>
      <c r="R4036" s="7"/>
      <c r="S4036" s="6"/>
      <c r="T4036" s="5"/>
      <c r="U4036" s="5"/>
      <c r="V4036" s="5"/>
      <c r="W4036" s="4"/>
    </row>
    <row r="4037" spans="1:23" x14ac:dyDescent="0.25">
      <c r="A4037" s="3"/>
      <c r="B4037" s="3"/>
      <c r="C4037" s="3"/>
      <c r="D4037" s="3"/>
      <c r="E4037" s="4"/>
      <c r="F4037" s="3"/>
      <c r="G4037" s="3"/>
      <c r="H4037" s="3"/>
      <c r="I4037" s="3"/>
      <c r="J4037" s="3"/>
      <c r="K4037" s="3"/>
      <c r="L4037" s="5"/>
      <c r="M4037" s="4"/>
      <c r="N4037" s="5"/>
      <c r="O4037" s="5"/>
      <c r="P4037" s="4"/>
      <c r="Q4037" s="6"/>
      <c r="R4037" s="7"/>
      <c r="S4037" s="6"/>
      <c r="T4037" s="5"/>
      <c r="U4037" s="5"/>
      <c r="V4037" s="5"/>
      <c r="W4037" s="4"/>
    </row>
    <row r="4038" spans="1:23" x14ac:dyDescent="0.25">
      <c r="A4038" s="3"/>
      <c r="B4038" s="3"/>
      <c r="C4038" s="3"/>
      <c r="D4038" s="3"/>
      <c r="E4038" s="4"/>
      <c r="F4038" s="3"/>
      <c r="G4038" s="3"/>
      <c r="H4038" s="3"/>
      <c r="I4038" s="3"/>
      <c r="J4038" s="3"/>
      <c r="K4038" s="3"/>
      <c r="L4038" s="5"/>
      <c r="M4038" s="4"/>
      <c r="N4038" s="5"/>
      <c r="O4038" s="5"/>
      <c r="P4038" s="4"/>
      <c r="Q4038" s="6"/>
      <c r="R4038" s="7"/>
      <c r="S4038" s="6"/>
      <c r="T4038" s="5"/>
      <c r="U4038" s="5"/>
      <c r="V4038" s="5"/>
      <c r="W4038" s="4"/>
    </row>
    <row r="4039" spans="1:23" x14ac:dyDescent="0.25">
      <c r="A4039" s="3"/>
      <c r="B4039" s="3"/>
      <c r="C4039" s="3"/>
      <c r="D4039" s="3"/>
      <c r="E4039" s="4"/>
      <c r="F4039" s="3"/>
      <c r="G4039" s="3"/>
      <c r="H4039" s="3"/>
      <c r="I4039" s="3"/>
      <c r="J4039" s="3"/>
      <c r="K4039" s="3"/>
      <c r="L4039" s="5"/>
      <c r="M4039" s="4"/>
      <c r="N4039" s="5"/>
      <c r="O4039" s="5"/>
      <c r="P4039" s="4"/>
      <c r="Q4039" s="6"/>
      <c r="R4039" s="7"/>
      <c r="S4039" s="6"/>
      <c r="T4039" s="5"/>
      <c r="U4039" s="5"/>
      <c r="V4039" s="5"/>
      <c r="W4039" s="4"/>
    </row>
    <row r="4040" spans="1:23" x14ac:dyDescent="0.25">
      <c r="A4040" s="3"/>
      <c r="B4040" s="3"/>
      <c r="C4040" s="3"/>
      <c r="D4040" s="3"/>
      <c r="E4040" s="4"/>
      <c r="F4040" s="3"/>
      <c r="G4040" s="3"/>
      <c r="H4040" s="3"/>
      <c r="I4040" s="3"/>
      <c r="J4040" s="3"/>
      <c r="K4040" s="3"/>
      <c r="L4040" s="5"/>
      <c r="M4040" s="4"/>
      <c r="N4040" s="5"/>
      <c r="O4040" s="5"/>
      <c r="P4040" s="4"/>
      <c r="Q4040" s="6"/>
      <c r="R4040" s="7"/>
      <c r="S4040" s="6"/>
      <c r="T4040" s="5"/>
      <c r="U4040" s="5"/>
      <c r="V4040" s="5"/>
      <c r="W4040" s="4"/>
    </row>
    <row r="4041" spans="1:23" x14ac:dyDescent="0.25">
      <c r="A4041" s="3"/>
      <c r="B4041" s="3"/>
      <c r="C4041" s="3"/>
      <c r="D4041" s="3"/>
      <c r="E4041" s="4"/>
      <c r="F4041" s="3"/>
      <c r="G4041" s="3"/>
      <c r="H4041" s="3"/>
      <c r="I4041" s="3"/>
      <c r="J4041" s="3"/>
      <c r="K4041" s="3"/>
      <c r="L4041" s="5"/>
      <c r="M4041" s="4"/>
      <c r="N4041" s="5"/>
      <c r="O4041" s="5"/>
      <c r="P4041" s="4"/>
      <c r="Q4041" s="6"/>
      <c r="R4041" s="7"/>
      <c r="S4041" s="6"/>
      <c r="T4041" s="5"/>
      <c r="U4041" s="5"/>
      <c r="V4041" s="5"/>
      <c r="W4041" s="4"/>
    </row>
    <row r="4042" spans="1:23" x14ac:dyDescent="0.25">
      <c r="A4042" s="3"/>
      <c r="B4042" s="3"/>
      <c r="C4042" s="3"/>
      <c r="D4042" s="3"/>
      <c r="E4042" s="4"/>
      <c r="F4042" s="3"/>
      <c r="G4042" s="3"/>
      <c r="H4042" s="3"/>
      <c r="I4042" s="3"/>
      <c r="J4042" s="3"/>
      <c r="K4042" s="3"/>
      <c r="L4042" s="5"/>
      <c r="M4042" s="4"/>
      <c r="N4042" s="5"/>
      <c r="O4042" s="5"/>
      <c r="P4042" s="4"/>
      <c r="Q4042" s="6"/>
      <c r="R4042" s="7"/>
      <c r="S4042" s="6"/>
      <c r="T4042" s="5"/>
      <c r="U4042" s="5"/>
      <c r="V4042" s="5"/>
      <c r="W4042" s="4"/>
    </row>
    <row r="4043" spans="1:23" x14ac:dyDescent="0.25">
      <c r="A4043" s="3"/>
      <c r="B4043" s="3"/>
      <c r="C4043" s="3"/>
      <c r="D4043" s="3"/>
      <c r="E4043" s="4"/>
      <c r="F4043" s="3"/>
      <c r="G4043" s="3"/>
      <c r="H4043" s="3"/>
      <c r="I4043" s="3"/>
      <c r="J4043" s="3"/>
      <c r="K4043" s="3"/>
      <c r="L4043" s="5"/>
      <c r="M4043" s="4"/>
      <c r="N4043" s="5"/>
      <c r="O4043" s="5"/>
      <c r="P4043" s="4"/>
      <c r="Q4043" s="6"/>
      <c r="R4043" s="7"/>
      <c r="S4043" s="6"/>
      <c r="T4043" s="5"/>
      <c r="U4043" s="5"/>
      <c r="V4043" s="5"/>
      <c r="W4043" s="4"/>
    </row>
    <row r="4044" spans="1:23" x14ac:dyDescent="0.25">
      <c r="A4044" s="3"/>
      <c r="B4044" s="3"/>
      <c r="C4044" s="3"/>
      <c r="D4044" s="3"/>
      <c r="E4044" s="4"/>
      <c r="F4044" s="3"/>
      <c r="G4044" s="3"/>
      <c r="H4044" s="3"/>
      <c r="I4044" s="3"/>
      <c r="J4044" s="3"/>
      <c r="K4044" s="3"/>
      <c r="L4044" s="5"/>
      <c r="M4044" s="4"/>
      <c r="N4044" s="5"/>
      <c r="O4044" s="5"/>
      <c r="P4044" s="4"/>
      <c r="Q4044" s="6"/>
      <c r="R4044" s="7"/>
      <c r="S4044" s="6"/>
      <c r="T4044" s="5"/>
      <c r="U4044" s="5"/>
      <c r="V4044" s="5"/>
      <c r="W4044" s="4"/>
    </row>
    <row r="4045" spans="1:23" x14ac:dyDescent="0.25">
      <c r="A4045" s="3"/>
      <c r="B4045" s="3"/>
      <c r="C4045" s="3"/>
      <c r="D4045" s="3"/>
      <c r="E4045" s="4"/>
      <c r="F4045" s="3"/>
      <c r="G4045" s="3"/>
      <c r="H4045" s="3"/>
      <c r="I4045" s="3"/>
      <c r="J4045" s="3"/>
      <c r="K4045" s="3"/>
      <c r="L4045" s="5"/>
      <c r="M4045" s="4"/>
      <c r="N4045" s="5"/>
      <c r="O4045" s="5"/>
      <c r="P4045" s="4"/>
      <c r="Q4045" s="6"/>
      <c r="R4045" s="7"/>
      <c r="S4045" s="6"/>
      <c r="T4045" s="5"/>
      <c r="U4045" s="5"/>
      <c r="V4045" s="5"/>
      <c r="W4045" s="4"/>
    </row>
    <row r="4046" spans="1:23" x14ac:dyDescent="0.25">
      <c r="A4046" s="3"/>
      <c r="B4046" s="3"/>
      <c r="C4046" s="3"/>
      <c r="D4046" s="3"/>
      <c r="E4046" s="4"/>
      <c r="F4046" s="3"/>
      <c r="G4046" s="3"/>
      <c r="H4046" s="3"/>
      <c r="I4046" s="3"/>
      <c r="J4046" s="3"/>
      <c r="K4046" s="3"/>
      <c r="L4046" s="5"/>
      <c r="M4046" s="4"/>
      <c r="N4046" s="5"/>
      <c r="O4046" s="5"/>
      <c r="P4046" s="4"/>
      <c r="Q4046" s="6"/>
      <c r="R4046" s="7"/>
      <c r="S4046" s="6"/>
      <c r="T4046" s="5"/>
      <c r="U4046" s="5"/>
      <c r="V4046" s="5"/>
      <c r="W4046" s="4"/>
    </row>
    <row r="4047" spans="1:23" x14ac:dyDescent="0.25">
      <c r="A4047" s="3"/>
      <c r="B4047" s="3"/>
      <c r="C4047" s="3"/>
      <c r="D4047" s="3"/>
      <c r="E4047" s="4"/>
      <c r="F4047" s="3"/>
      <c r="G4047" s="3"/>
      <c r="H4047" s="3"/>
      <c r="I4047" s="3"/>
      <c r="J4047" s="3"/>
      <c r="K4047" s="3"/>
      <c r="L4047" s="5"/>
      <c r="M4047" s="4"/>
      <c r="N4047" s="5"/>
      <c r="O4047" s="5"/>
      <c r="P4047" s="4"/>
      <c r="Q4047" s="6"/>
      <c r="R4047" s="7"/>
      <c r="S4047" s="6"/>
      <c r="T4047" s="5"/>
      <c r="U4047" s="5"/>
      <c r="V4047" s="5"/>
      <c r="W4047" s="4"/>
    </row>
    <row r="4048" spans="1:23" x14ac:dyDescent="0.25">
      <c r="A4048" s="3"/>
      <c r="B4048" s="3"/>
      <c r="C4048" s="3"/>
      <c r="D4048" s="3"/>
      <c r="E4048" s="4"/>
      <c r="F4048" s="3"/>
      <c r="G4048" s="3"/>
      <c r="H4048" s="3"/>
      <c r="I4048" s="3"/>
      <c r="J4048" s="3"/>
      <c r="K4048" s="3"/>
      <c r="L4048" s="5"/>
      <c r="M4048" s="4"/>
      <c r="N4048" s="5"/>
      <c r="O4048" s="5"/>
      <c r="P4048" s="4"/>
      <c r="Q4048" s="6"/>
      <c r="R4048" s="7"/>
      <c r="S4048" s="6"/>
      <c r="T4048" s="5"/>
      <c r="U4048" s="5"/>
      <c r="V4048" s="5"/>
      <c r="W4048" s="4"/>
    </row>
    <row r="4049" spans="1:23" x14ac:dyDescent="0.25">
      <c r="A4049" s="3"/>
      <c r="B4049" s="3"/>
      <c r="C4049" s="3"/>
      <c r="D4049" s="3"/>
      <c r="E4049" s="4"/>
      <c r="F4049" s="3"/>
      <c r="G4049" s="3"/>
      <c r="H4049" s="3"/>
      <c r="I4049" s="3"/>
      <c r="J4049" s="3"/>
      <c r="K4049" s="3"/>
      <c r="L4049" s="5"/>
      <c r="M4049" s="4"/>
      <c r="N4049" s="5"/>
      <c r="O4049" s="5"/>
      <c r="P4049" s="4"/>
      <c r="Q4049" s="6"/>
      <c r="R4049" s="7"/>
      <c r="S4049" s="6"/>
      <c r="T4049" s="5"/>
      <c r="U4049" s="5"/>
      <c r="V4049" s="5"/>
      <c r="W4049" s="4"/>
    </row>
    <row r="4050" spans="1:23" x14ac:dyDescent="0.25">
      <c r="A4050" s="3"/>
      <c r="B4050" s="3"/>
      <c r="C4050" s="3"/>
      <c r="D4050" s="3"/>
      <c r="E4050" s="4"/>
      <c r="F4050" s="3"/>
      <c r="G4050" s="3"/>
      <c r="H4050" s="3"/>
      <c r="I4050" s="3"/>
      <c r="J4050" s="3"/>
      <c r="K4050" s="3"/>
      <c r="L4050" s="5"/>
      <c r="M4050" s="4"/>
      <c r="N4050" s="5"/>
      <c r="O4050" s="5"/>
      <c r="P4050" s="4"/>
      <c r="Q4050" s="6"/>
      <c r="R4050" s="7"/>
      <c r="S4050" s="6"/>
      <c r="T4050" s="5"/>
      <c r="U4050" s="5"/>
      <c r="V4050" s="5"/>
      <c r="W4050" s="4"/>
    </row>
    <row r="4051" spans="1:23" x14ac:dyDescent="0.25">
      <c r="A4051" s="3"/>
      <c r="B4051" s="3"/>
      <c r="C4051" s="3"/>
      <c r="D4051" s="3"/>
      <c r="E4051" s="4"/>
      <c r="F4051" s="3"/>
      <c r="G4051" s="3"/>
      <c r="H4051" s="3"/>
      <c r="I4051" s="3"/>
      <c r="J4051" s="3"/>
      <c r="K4051" s="3"/>
      <c r="L4051" s="5"/>
      <c r="M4051" s="4"/>
      <c r="N4051" s="5"/>
      <c r="O4051" s="5"/>
      <c r="P4051" s="4"/>
      <c r="Q4051" s="6"/>
      <c r="R4051" s="7"/>
      <c r="S4051" s="6"/>
      <c r="T4051" s="5"/>
      <c r="U4051" s="5"/>
      <c r="V4051" s="5"/>
      <c r="W4051" s="4"/>
    </row>
    <row r="4052" spans="1:23" x14ac:dyDescent="0.25">
      <c r="A4052" s="3"/>
      <c r="B4052" s="3"/>
      <c r="C4052" s="3"/>
      <c r="D4052" s="3"/>
      <c r="E4052" s="4"/>
      <c r="F4052" s="3"/>
      <c r="G4052" s="3"/>
      <c r="H4052" s="3"/>
      <c r="I4052" s="3"/>
      <c r="J4052" s="3"/>
      <c r="K4052" s="3"/>
      <c r="L4052" s="5"/>
      <c r="M4052" s="4"/>
      <c r="N4052" s="5"/>
      <c r="O4052" s="5"/>
      <c r="P4052" s="4"/>
      <c r="Q4052" s="6"/>
      <c r="R4052" s="7"/>
      <c r="S4052" s="6"/>
      <c r="T4052" s="5"/>
      <c r="U4052" s="5"/>
      <c r="V4052" s="5"/>
      <c r="W4052" s="4"/>
    </row>
    <row r="4053" spans="1:23" x14ac:dyDescent="0.25">
      <c r="A4053" s="3"/>
      <c r="B4053" s="3"/>
      <c r="C4053" s="3"/>
      <c r="D4053" s="3"/>
      <c r="E4053" s="4"/>
      <c r="F4053" s="3"/>
      <c r="G4053" s="3"/>
      <c r="H4053" s="3"/>
      <c r="I4053" s="3"/>
      <c r="J4053" s="3"/>
      <c r="K4053" s="3"/>
      <c r="L4053" s="5"/>
      <c r="M4053" s="4"/>
      <c r="N4053" s="5"/>
      <c r="O4053" s="5"/>
      <c r="P4053" s="4"/>
      <c r="Q4053" s="6"/>
      <c r="R4053" s="7"/>
      <c r="S4053" s="6"/>
      <c r="T4053" s="5"/>
      <c r="U4053" s="5"/>
      <c r="V4053" s="5"/>
      <c r="W4053" s="4"/>
    </row>
    <row r="4054" spans="1:23" x14ac:dyDescent="0.25">
      <c r="A4054" s="3"/>
      <c r="B4054" s="3"/>
      <c r="C4054" s="3"/>
      <c r="D4054" s="3"/>
      <c r="E4054" s="4"/>
      <c r="F4054" s="3"/>
      <c r="G4054" s="3"/>
      <c r="H4054" s="3"/>
      <c r="I4054" s="3"/>
      <c r="J4054" s="3"/>
      <c r="K4054" s="3"/>
      <c r="L4054" s="5"/>
      <c r="M4054" s="4"/>
      <c r="N4054" s="5"/>
      <c r="O4054" s="5"/>
      <c r="P4054" s="4"/>
      <c r="Q4054" s="6"/>
      <c r="R4054" s="7"/>
      <c r="S4054" s="6"/>
      <c r="T4054" s="5"/>
      <c r="U4054" s="5"/>
      <c r="V4054" s="5"/>
      <c r="W4054" s="4"/>
    </row>
    <row r="4055" spans="1:23" x14ac:dyDescent="0.25">
      <c r="A4055" s="3"/>
      <c r="B4055" s="3"/>
      <c r="C4055" s="3"/>
      <c r="D4055" s="3"/>
      <c r="E4055" s="4"/>
      <c r="F4055" s="3"/>
      <c r="G4055" s="3"/>
      <c r="H4055" s="3"/>
      <c r="I4055" s="3"/>
      <c r="J4055" s="3"/>
      <c r="K4055" s="3"/>
      <c r="L4055" s="5"/>
      <c r="M4055" s="4"/>
      <c r="N4055" s="5"/>
      <c r="O4055" s="5"/>
      <c r="P4055" s="4"/>
      <c r="Q4055" s="6"/>
      <c r="R4055" s="7"/>
      <c r="S4055" s="6"/>
      <c r="T4055" s="5"/>
      <c r="U4055" s="5"/>
      <c r="V4055" s="5"/>
      <c r="W4055" s="4"/>
    </row>
    <row r="4056" spans="1:23" x14ac:dyDescent="0.25">
      <c r="A4056" s="3"/>
      <c r="B4056" s="3"/>
      <c r="C4056" s="3"/>
      <c r="D4056" s="3"/>
      <c r="E4056" s="4"/>
      <c r="F4056" s="3"/>
      <c r="G4056" s="3"/>
      <c r="H4056" s="3"/>
      <c r="I4056" s="3"/>
      <c r="J4056" s="3"/>
      <c r="K4056" s="3"/>
      <c r="L4056" s="5"/>
      <c r="M4056" s="4"/>
      <c r="N4056" s="5"/>
      <c r="O4056" s="5"/>
      <c r="P4056" s="4"/>
      <c r="Q4056" s="6"/>
      <c r="R4056" s="7"/>
      <c r="S4056" s="6"/>
      <c r="T4056" s="5"/>
      <c r="U4056" s="5"/>
      <c r="V4056" s="5"/>
      <c r="W4056" s="4"/>
    </row>
    <row r="4057" spans="1:23" x14ac:dyDescent="0.25">
      <c r="A4057" s="3"/>
      <c r="B4057" s="3"/>
      <c r="C4057" s="3"/>
      <c r="D4057" s="3"/>
      <c r="E4057" s="4"/>
      <c r="F4057" s="3"/>
      <c r="G4057" s="3"/>
      <c r="H4057" s="3"/>
      <c r="I4057" s="3"/>
      <c r="J4057" s="3"/>
      <c r="K4057" s="3"/>
      <c r="L4057" s="5"/>
      <c r="M4057" s="4"/>
      <c r="N4057" s="5"/>
      <c r="O4057" s="5"/>
      <c r="P4057" s="4"/>
      <c r="Q4057" s="6"/>
      <c r="R4057" s="7"/>
      <c r="S4057" s="6"/>
      <c r="T4057" s="5"/>
      <c r="U4057" s="5"/>
      <c r="V4057" s="5"/>
      <c r="W4057" s="4"/>
    </row>
    <row r="4058" spans="1:23" x14ac:dyDescent="0.25">
      <c r="A4058" s="3"/>
      <c r="B4058" s="3"/>
      <c r="C4058" s="3"/>
      <c r="D4058" s="3"/>
      <c r="E4058" s="4"/>
      <c r="F4058" s="3"/>
      <c r="G4058" s="3"/>
      <c r="H4058" s="3"/>
      <c r="I4058" s="3"/>
      <c r="J4058" s="3"/>
      <c r="K4058" s="3"/>
      <c r="L4058" s="5"/>
      <c r="M4058" s="4"/>
      <c r="N4058" s="5"/>
      <c r="O4058" s="5"/>
      <c r="P4058" s="4"/>
      <c r="Q4058" s="6"/>
      <c r="R4058" s="7"/>
      <c r="S4058" s="6"/>
      <c r="T4058" s="5"/>
      <c r="U4058" s="5"/>
      <c r="V4058" s="5"/>
      <c r="W4058" s="4"/>
    </row>
    <row r="4059" spans="1:23" x14ac:dyDescent="0.25">
      <c r="A4059" s="3"/>
      <c r="B4059" s="3"/>
      <c r="C4059" s="3"/>
      <c r="D4059" s="3"/>
      <c r="E4059" s="4"/>
      <c r="F4059" s="3"/>
      <c r="G4059" s="3"/>
      <c r="H4059" s="3"/>
      <c r="I4059" s="3"/>
      <c r="J4059" s="3"/>
      <c r="K4059" s="3"/>
      <c r="L4059" s="5"/>
      <c r="M4059" s="4"/>
      <c r="N4059" s="5"/>
      <c r="O4059" s="5"/>
      <c r="P4059" s="4"/>
      <c r="Q4059" s="6"/>
      <c r="R4059" s="7"/>
      <c r="S4059" s="6"/>
      <c r="T4059" s="5"/>
      <c r="U4059" s="5"/>
      <c r="V4059" s="5"/>
      <c r="W4059" s="4"/>
    </row>
    <row r="4060" spans="1:23" x14ac:dyDescent="0.25">
      <c r="A4060" s="3"/>
      <c r="B4060" s="3"/>
      <c r="C4060" s="3"/>
      <c r="D4060" s="3"/>
      <c r="E4060" s="4"/>
      <c r="F4060" s="3"/>
      <c r="G4060" s="3"/>
      <c r="H4060" s="3"/>
      <c r="I4060" s="3"/>
      <c r="J4060" s="3"/>
      <c r="K4060" s="3"/>
      <c r="L4060" s="5"/>
      <c r="M4060" s="4"/>
      <c r="N4060" s="5"/>
      <c r="O4060" s="5"/>
      <c r="P4060" s="4"/>
      <c r="Q4060" s="6"/>
      <c r="R4060" s="7"/>
      <c r="S4060" s="6"/>
      <c r="T4060" s="5"/>
      <c r="U4060" s="5"/>
      <c r="V4060" s="5"/>
      <c r="W4060" s="4"/>
    </row>
    <row r="4061" spans="1:23" x14ac:dyDescent="0.25">
      <c r="A4061" s="3"/>
      <c r="B4061" s="3"/>
      <c r="C4061" s="3"/>
      <c r="D4061" s="3"/>
      <c r="E4061" s="4"/>
      <c r="F4061" s="3"/>
      <c r="G4061" s="3"/>
      <c r="H4061" s="3"/>
      <c r="I4061" s="3"/>
      <c r="J4061" s="3"/>
      <c r="K4061" s="3"/>
      <c r="L4061" s="5"/>
      <c r="M4061" s="4"/>
      <c r="N4061" s="5"/>
      <c r="O4061" s="5"/>
      <c r="P4061" s="4"/>
      <c r="Q4061" s="6"/>
      <c r="R4061" s="7"/>
      <c r="S4061" s="6"/>
      <c r="T4061" s="5"/>
      <c r="U4061" s="5"/>
      <c r="V4061" s="5"/>
      <c r="W4061" s="4"/>
    </row>
    <row r="4062" spans="1:23" x14ac:dyDescent="0.25">
      <c r="A4062" s="3"/>
      <c r="B4062" s="3"/>
      <c r="C4062" s="3"/>
      <c r="D4062" s="3"/>
      <c r="E4062" s="4"/>
      <c r="F4062" s="3"/>
      <c r="G4062" s="3"/>
      <c r="H4062" s="3"/>
      <c r="I4062" s="3"/>
      <c r="J4062" s="3"/>
      <c r="K4062" s="3"/>
      <c r="L4062" s="5"/>
      <c r="M4062" s="4"/>
      <c r="N4062" s="5"/>
      <c r="O4062" s="5"/>
      <c r="P4062" s="4"/>
      <c r="Q4062" s="6"/>
      <c r="R4062" s="7"/>
      <c r="S4062" s="6"/>
      <c r="T4062" s="5"/>
      <c r="U4062" s="5"/>
      <c r="V4062" s="5"/>
      <c r="W4062" s="4"/>
    </row>
    <row r="4063" spans="1:23" x14ac:dyDescent="0.25">
      <c r="A4063" s="3"/>
      <c r="B4063" s="3"/>
      <c r="C4063" s="3"/>
      <c r="D4063" s="3"/>
      <c r="E4063" s="4"/>
      <c r="F4063" s="3"/>
      <c r="G4063" s="3"/>
      <c r="H4063" s="3"/>
      <c r="I4063" s="3"/>
      <c r="J4063" s="3"/>
      <c r="K4063" s="3"/>
      <c r="L4063" s="5"/>
      <c r="M4063" s="4"/>
      <c r="N4063" s="5"/>
      <c r="O4063" s="5"/>
      <c r="P4063" s="4"/>
      <c r="Q4063" s="6"/>
      <c r="R4063" s="7"/>
      <c r="S4063" s="6"/>
      <c r="T4063" s="5"/>
      <c r="U4063" s="5"/>
      <c r="V4063" s="5"/>
      <c r="W4063" s="4"/>
    </row>
    <row r="4064" spans="1:23" x14ac:dyDescent="0.25">
      <c r="A4064" s="3"/>
      <c r="B4064" s="3"/>
      <c r="C4064" s="3"/>
      <c r="D4064" s="3"/>
      <c r="E4064" s="4"/>
      <c r="F4064" s="3"/>
      <c r="G4064" s="3"/>
      <c r="H4064" s="3"/>
      <c r="I4064" s="3"/>
      <c r="J4064" s="3"/>
      <c r="K4064" s="3"/>
      <c r="L4064" s="5"/>
      <c r="M4064" s="4"/>
      <c r="N4064" s="5"/>
      <c r="O4064" s="5"/>
      <c r="P4064" s="4"/>
      <c r="Q4064" s="6"/>
      <c r="R4064" s="7"/>
      <c r="S4064" s="6"/>
      <c r="T4064" s="5"/>
      <c r="U4064" s="5"/>
      <c r="V4064" s="5"/>
      <c r="W4064" s="4"/>
    </row>
    <row r="4065" spans="1:23" x14ac:dyDescent="0.25">
      <c r="A4065" s="3"/>
      <c r="B4065" s="3"/>
      <c r="C4065" s="3"/>
      <c r="D4065" s="3"/>
      <c r="E4065" s="4"/>
      <c r="F4065" s="3"/>
      <c r="G4065" s="3"/>
      <c r="H4065" s="3"/>
      <c r="I4065" s="3"/>
      <c r="J4065" s="3"/>
      <c r="K4065" s="3"/>
      <c r="L4065" s="5"/>
      <c r="M4065" s="4"/>
      <c r="N4065" s="5"/>
      <c r="O4065" s="5"/>
      <c r="P4065" s="4"/>
      <c r="Q4065" s="6"/>
      <c r="R4065" s="7"/>
      <c r="S4065" s="6"/>
      <c r="T4065" s="5"/>
      <c r="U4065" s="5"/>
      <c r="V4065" s="5"/>
      <c r="W4065" s="4"/>
    </row>
    <row r="4066" spans="1:23" x14ac:dyDescent="0.25">
      <c r="A4066" s="3"/>
      <c r="B4066" s="3"/>
      <c r="C4066" s="3"/>
      <c r="D4066" s="3"/>
      <c r="E4066" s="4"/>
      <c r="F4066" s="3"/>
      <c r="G4066" s="3"/>
      <c r="H4066" s="3"/>
      <c r="I4066" s="3"/>
      <c r="J4066" s="3"/>
      <c r="K4066" s="3"/>
      <c r="L4066" s="5"/>
      <c r="M4066" s="4"/>
      <c r="N4066" s="5"/>
      <c r="O4066" s="5"/>
      <c r="P4066" s="4"/>
      <c r="Q4066" s="6"/>
      <c r="R4066" s="7"/>
      <c r="S4066" s="6"/>
      <c r="T4066" s="5"/>
      <c r="U4066" s="5"/>
      <c r="V4066" s="5"/>
      <c r="W4066" s="4"/>
    </row>
    <row r="4067" spans="1:23" x14ac:dyDescent="0.25">
      <c r="A4067" s="3"/>
      <c r="B4067" s="3"/>
      <c r="C4067" s="3"/>
      <c r="D4067" s="3"/>
      <c r="E4067" s="4"/>
      <c r="F4067" s="3"/>
      <c r="G4067" s="3"/>
      <c r="H4067" s="3"/>
      <c r="I4067" s="3"/>
      <c r="J4067" s="3"/>
      <c r="K4067" s="3"/>
      <c r="L4067" s="5"/>
      <c r="M4067" s="4"/>
      <c r="N4067" s="5"/>
      <c r="O4067" s="5"/>
      <c r="P4067" s="4"/>
      <c r="Q4067" s="6"/>
      <c r="R4067" s="7"/>
      <c r="S4067" s="6"/>
      <c r="T4067" s="5"/>
      <c r="U4067" s="5"/>
      <c r="V4067" s="5"/>
      <c r="W4067" s="4"/>
    </row>
    <row r="4068" spans="1:23" x14ac:dyDescent="0.25">
      <c r="A4068" s="3"/>
      <c r="B4068" s="3"/>
      <c r="C4068" s="3"/>
      <c r="D4068" s="3"/>
      <c r="E4068" s="4"/>
      <c r="F4068" s="3"/>
      <c r="G4068" s="3"/>
      <c r="H4068" s="3"/>
      <c r="I4068" s="3"/>
      <c r="J4068" s="3"/>
      <c r="K4068" s="3"/>
      <c r="L4068" s="5"/>
      <c r="M4068" s="4"/>
      <c r="N4068" s="5"/>
      <c r="O4068" s="5"/>
      <c r="P4068" s="4"/>
      <c r="Q4068" s="6"/>
      <c r="R4068" s="7"/>
      <c r="S4068" s="6"/>
      <c r="T4068" s="5"/>
      <c r="U4068" s="5"/>
      <c r="V4068" s="5"/>
      <c r="W4068" s="4"/>
    </row>
    <row r="4069" spans="1:23" x14ac:dyDescent="0.25">
      <c r="A4069" s="3"/>
      <c r="B4069" s="3"/>
      <c r="C4069" s="3"/>
      <c r="D4069" s="3"/>
      <c r="E4069" s="4"/>
      <c r="F4069" s="3"/>
      <c r="G4069" s="3"/>
      <c r="H4069" s="3"/>
      <c r="I4069" s="3"/>
      <c r="J4069" s="3"/>
      <c r="K4069" s="3"/>
      <c r="L4069" s="5"/>
      <c r="M4069" s="4"/>
      <c r="N4069" s="5"/>
      <c r="O4069" s="5"/>
      <c r="P4069" s="4"/>
      <c r="Q4069" s="6"/>
      <c r="R4069" s="7"/>
      <c r="S4069" s="6"/>
      <c r="T4069" s="5"/>
      <c r="U4069" s="5"/>
      <c r="V4069" s="5"/>
      <c r="W4069" s="4"/>
    </row>
    <row r="4070" spans="1:23" x14ac:dyDescent="0.25">
      <c r="A4070" s="3"/>
      <c r="B4070" s="3"/>
      <c r="C4070" s="3"/>
      <c r="D4070" s="3"/>
      <c r="E4070" s="4"/>
      <c r="F4070" s="3"/>
      <c r="G4070" s="3"/>
      <c r="H4070" s="3"/>
      <c r="I4070" s="3"/>
      <c r="J4070" s="3"/>
      <c r="K4070" s="3"/>
      <c r="L4070" s="5"/>
      <c r="M4070" s="4"/>
      <c r="N4070" s="5"/>
      <c r="O4070" s="5"/>
      <c r="P4070" s="4"/>
      <c r="Q4070" s="6"/>
      <c r="R4070" s="7"/>
      <c r="S4070" s="6"/>
      <c r="T4070" s="5"/>
      <c r="U4070" s="5"/>
      <c r="V4070" s="5"/>
      <c r="W4070" s="4"/>
    </row>
    <row r="4071" spans="1:23" x14ac:dyDescent="0.25">
      <c r="A4071" s="3"/>
      <c r="B4071" s="3"/>
      <c r="C4071" s="3"/>
      <c r="D4071" s="3"/>
      <c r="E4071" s="4"/>
      <c r="F4071" s="3"/>
      <c r="G4071" s="3"/>
      <c r="H4071" s="3"/>
      <c r="I4071" s="3"/>
      <c r="J4071" s="3"/>
      <c r="K4071" s="3"/>
      <c r="L4071" s="5"/>
      <c r="M4071" s="4"/>
      <c r="N4071" s="5"/>
      <c r="O4071" s="5"/>
      <c r="P4071" s="4"/>
      <c r="Q4071" s="6"/>
      <c r="R4071" s="7"/>
      <c r="S4071" s="6"/>
      <c r="T4071" s="5"/>
      <c r="U4071" s="5"/>
      <c r="V4071" s="5"/>
      <c r="W4071" s="4"/>
    </row>
    <row r="4072" spans="1:23" x14ac:dyDescent="0.25">
      <c r="A4072" s="3"/>
      <c r="B4072" s="3"/>
      <c r="C4072" s="3"/>
      <c r="D4072" s="3"/>
      <c r="E4072" s="4"/>
      <c r="F4072" s="3"/>
      <c r="G4072" s="3"/>
      <c r="H4072" s="3"/>
      <c r="I4072" s="3"/>
      <c r="J4072" s="3"/>
      <c r="K4072" s="3"/>
      <c r="L4072" s="5"/>
      <c r="M4072" s="4"/>
      <c r="N4072" s="5"/>
      <c r="O4072" s="5"/>
      <c r="P4072" s="4"/>
      <c r="Q4072" s="6"/>
      <c r="R4072" s="7"/>
      <c r="S4072" s="6"/>
      <c r="T4072" s="5"/>
      <c r="U4072" s="5"/>
      <c r="V4072" s="5"/>
      <c r="W4072" s="4"/>
    </row>
    <row r="4073" spans="1:23" x14ac:dyDescent="0.25">
      <c r="A4073" s="3"/>
      <c r="B4073" s="3"/>
      <c r="C4073" s="3"/>
      <c r="D4073" s="3"/>
      <c r="E4073" s="4"/>
      <c r="F4073" s="3"/>
      <c r="G4073" s="3"/>
      <c r="H4073" s="3"/>
      <c r="I4073" s="3"/>
      <c r="J4073" s="3"/>
      <c r="K4073" s="3"/>
      <c r="L4073" s="5"/>
      <c r="M4073" s="4"/>
      <c r="N4073" s="5"/>
      <c r="O4073" s="5"/>
      <c r="P4073" s="4"/>
      <c r="Q4073" s="6"/>
      <c r="R4073" s="7"/>
      <c r="S4073" s="6"/>
      <c r="T4073" s="5"/>
      <c r="U4073" s="5"/>
      <c r="V4073" s="5"/>
      <c r="W4073" s="4"/>
    </row>
    <row r="4074" spans="1:23" x14ac:dyDescent="0.25">
      <c r="A4074" s="3"/>
      <c r="B4074" s="3"/>
      <c r="C4074" s="3"/>
      <c r="D4074" s="3"/>
      <c r="E4074" s="4"/>
      <c r="F4074" s="3"/>
      <c r="G4074" s="3"/>
      <c r="H4074" s="3"/>
      <c r="I4074" s="3"/>
      <c r="J4074" s="3"/>
      <c r="K4074" s="3"/>
      <c r="L4074" s="5"/>
      <c r="M4074" s="4"/>
      <c r="N4074" s="5"/>
      <c r="O4074" s="5"/>
      <c r="P4074" s="4"/>
      <c r="Q4074" s="6"/>
      <c r="R4074" s="7"/>
      <c r="S4074" s="6"/>
      <c r="T4074" s="5"/>
      <c r="U4074" s="5"/>
      <c r="V4074" s="5"/>
      <c r="W4074" s="4"/>
    </row>
    <row r="4075" spans="1:23" x14ac:dyDescent="0.25">
      <c r="A4075" s="3"/>
      <c r="B4075" s="3"/>
      <c r="C4075" s="3"/>
      <c r="D4075" s="3"/>
      <c r="E4075" s="4"/>
      <c r="F4075" s="3"/>
      <c r="G4075" s="3"/>
      <c r="H4075" s="3"/>
      <c r="I4075" s="3"/>
      <c r="J4075" s="3"/>
      <c r="K4075" s="3"/>
      <c r="L4075" s="5"/>
      <c r="M4075" s="4"/>
      <c r="N4075" s="5"/>
      <c r="O4075" s="5"/>
      <c r="P4075" s="4"/>
      <c r="Q4075" s="6"/>
      <c r="R4075" s="7"/>
      <c r="S4075" s="6"/>
      <c r="T4075" s="5"/>
      <c r="U4075" s="5"/>
      <c r="V4075" s="5"/>
      <c r="W4075" s="4"/>
    </row>
    <row r="4076" spans="1:23" x14ac:dyDescent="0.25">
      <c r="A4076" s="3"/>
      <c r="B4076" s="3"/>
      <c r="C4076" s="3"/>
      <c r="D4076" s="3"/>
      <c r="E4076" s="4"/>
      <c r="F4076" s="3"/>
      <c r="G4076" s="3"/>
      <c r="H4076" s="3"/>
      <c r="I4076" s="3"/>
      <c r="J4076" s="3"/>
      <c r="K4076" s="3"/>
      <c r="L4076" s="5"/>
      <c r="M4076" s="4"/>
      <c r="N4076" s="5"/>
      <c r="O4076" s="5"/>
      <c r="P4076" s="4"/>
      <c r="Q4076" s="6"/>
      <c r="R4076" s="7"/>
      <c r="S4076" s="6"/>
      <c r="T4076" s="5"/>
      <c r="U4076" s="5"/>
      <c r="V4076" s="5"/>
      <c r="W4076" s="4"/>
    </row>
    <row r="4077" spans="1:23" x14ac:dyDescent="0.25">
      <c r="A4077" s="3"/>
      <c r="B4077" s="3"/>
      <c r="C4077" s="3"/>
      <c r="D4077" s="3"/>
      <c r="E4077" s="4"/>
      <c r="F4077" s="3"/>
      <c r="G4077" s="3"/>
      <c r="H4077" s="3"/>
      <c r="I4077" s="3"/>
      <c r="J4077" s="3"/>
      <c r="K4077" s="3"/>
      <c r="L4077" s="5"/>
      <c r="M4077" s="4"/>
      <c r="N4077" s="5"/>
      <c r="O4077" s="5"/>
      <c r="P4077" s="4"/>
      <c r="Q4077" s="6"/>
      <c r="R4077" s="7"/>
      <c r="S4077" s="6"/>
      <c r="T4077" s="5"/>
      <c r="U4077" s="5"/>
      <c r="V4077" s="5"/>
      <c r="W4077" s="4"/>
    </row>
    <row r="4078" spans="1:23" x14ac:dyDescent="0.25">
      <c r="A4078" s="3"/>
      <c r="B4078" s="3"/>
      <c r="C4078" s="3"/>
      <c r="D4078" s="3"/>
      <c r="E4078" s="4"/>
      <c r="F4078" s="3"/>
      <c r="G4078" s="3"/>
      <c r="H4078" s="3"/>
      <c r="I4078" s="3"/>
      <c r="J4078" s="3"/>
      <c r="K4078" s="3"/>
      <c r="L4078" s="5"/>
      <c r="M4078" s="4"/>
      <c r="N4078" s="5"/>
      <c r="O4078" s="5"/>
      <c r="P4078" s="4"/>
      <c r="Q4078" s="6"/>
      <c r="R4078" s="7"/>
      <c r="S4078" s="6"/>
      <c r="T4078" s="5"/>
      <c r="U4078" s="5"/>
      <c r="V4078" s="5"/>
      <c r="W4078" s="4"/>
    </row>
    <row r="4079" spans="1:23" x14ac:dyDescent="0.25">
      <c r="A4079" s="3"/>
      <c r="B4079" s="3"/>
      <c r="C4079" s="3"/>
      <c r="D4079" s="3"/>
      <c r="E4079" s="4"/>
      <c r="F4079" s="3"/>
      <c r="G4079" s="3"/>
      <c r="H4079" s="3"/>
      <c r="I4079" s="3"/>
      <c r="J4079" s="3"/>
      <c r="K4079" s="3"/>
      <c r="L4079" s="5"/>
      <c r="M4079" s="4"/>
      <c r="N4079" s="5"/>
      <c r="O4079" s="5"/>
      <c r="P4079" s="4"/>
      <c r="Q4079" s="6"/>
      <c r="R4079" s="7"/>
      <c r="S4079" s="6"/>
      <c r="T4079" s="5"/>
      <c r="U4079" s="5"/>
      <c r="V4079" s="5"/>
      <c r="W4079" s="4"/>
    </row>
    <row r="4080" spans="1:23" x14ac:dyDescent="0.25">
      <c r="A4080" s="3"/>
      <c r="B4080" s="3"/>
      <c r="C4080" s="3"/>
      <c r="D4080" s="3"/>
      <c r="E4080" s="4"/>
      <c r="F4080" s="3"/>
      <c r="G4080" s="3"/>
      <c r="H4080" s="3"/>
      <c r="I4080" s="3"/>
      <c r="J4080" s="3"/>
      <c r="K4080" s="3"/>
      <c r="L4080" s="5"/>
      <c r="M4080" s="4"/>
      <c r="N4080" s="5"/>
      <c r="O4080" s="5"/>
      <c r="P4080" s="4"/>
      <c r="Q4080" s="6"/>
      <c r="R4080" s="7"/>
      <c r="S4080" s="6"/>
      <c r="T4080" s="5"/>
      <c r="U4080" s="5"/>
      <c r="V4080" s="5"/>
      <c r="W4080" s="4"/>
    </row>
    <row r="4081" spans="1:23" x14ac:dyDescent="0.25">
      <c r="A4081" s="3"/>
      <c r="B4081" s="3"/>
      <c r="C4081" s="3"/>
      <c r="D4081" s="3"/>
      <c r="E4081" s="4"/>
      <c r="F4081" s="3"/>
      <c r="G4081" s="3"/>
      <c r="H4081" s="3"/>
      <c r="I4081" s="3"/>
      <c r="J4081" s="3"/>
      <c r="K4081" s="3"/>
      <c r="L4081" s="5"/>
      <c r="M4081" s="4"/>
      <c r="N4081" s="5"/>
      <c r="O4081" s="5"/>
      <c r="P4081" s="4"/>
      <c r="Q4081" s="6"/>
      <c r="R4081" s="7"/>
      <c r="S4081" s="6"/>
      <c r="T4081" s="5"/>
      <c r="U4081" s="5"/>
      <c r="V4081" s="5"/>
      <c r="W4081" s="4"/>
    </row>
    <row r="4082" spans="1:23" x14ac:dyDescent="0.25">
      <c r="A4082" s="3"/>
      <c r="B4082" s="3"/>
      <c r="C4082" s="3"/>
      <c r="D4082" s="3"/>
      <c r="E4082" s="4"/>
      <c r="F4082" s="3"/>
      <c r="G4082" s="3"/>
      <c r="H4082" s="3"/>
      <c r="I4082" s="3"/>
      <c r="J4082" s="3"/>
      <c r="K4082" s="3"/>
      <c r="L4082" s="5"/>
      <c r="M4082" s="4"/>
      <c r="N4082" s="5"/>
      <c r="O4082" s="5"/>
      <c r="P4082" s="4"/>
      <c r="Q4082" s="6"/>
      <c r="R4082" s="7"/>
      <c r="S4082" s="6"/>
      <c r="T4082" s="5"/>
      <c r="U4082" s="5"/>
      <c r="V4082" s="5"/>
      <c r="W4082" s="4"/>
    </row>
    <row r="4083" spans="1:23" x14ac:dyDescent="0.25">
      <c r="A4083" s="3"/>
      <c r="B4083" s="3"/>
      <c r="C4083" s="3"/>
      <c r="D4083" s="3"/>
      <c r="E4083" s="4"/>
      <c r="F4083" s="3"/>
      <c r="G4083" s="3"/>
      <c r="H4083" s="3"/>
      <c r="I4083" s="3"/>
      <c r="J4083" s="3"/>
      <c r="K4083" s="3"/>
      <c r="L4083" s="5"/>
      <c r="M4083" s="4"/>
      <c r="N4083" s="5"/>
      <c r="O4083" s="5"/>
      <c r="P4083" s="4"/>
      <c r="Q4083" s="6"/>
      <c r="R4083" s="7"/>
      <c r="S4083" s="6"/>
      <c r="T4083" s="5"/>
      <c r="U4083" s="5"/>
      <c r="V4083" s="5"/>
      <c r="W4083" s="4"/>
    </row>
    <row r="4084" spans="1:23" x14ac:dyDescent="0.25">
      <c r="A4084" s="3"/>
      <c r="B4084" s="3"/>
      <c r="C4084" s="3"/>
      <c r="D4084" s="3"/>
      <c r="E4084" s="4"/>
      <c r="F4084" s="3"/>
      <c r="G4084" s="3"/>
      <c r="H4084" s="3"/>
      <c r="I4084" s="3"/>
      <c r="J4084" s="3"/>
      <c r="K4084" s="3"/>
      <c r="L4084" s="5"/>
      <c r="M4084" s="4"/>
      <c r="N4084" s="5"/>
      <c r="O4084" s="5"/>
      <c r="P4084" s="4"/>
      <c r="Q4084" s="6"/>
      <c r="R4084" s="7"/>
      <c r="S4084" s="6"/>
      <c r="T4084" s="5"/>
      <c r="U4084" s="5"/>
      <c r="V4084" s="5"/>
      <c r="W4084" s="4"/>
    </row>
    <row r="4085" spans="1:23" x14ac:dyDescent="0.25">
      <c r="A4085" s="3"/>
      <c r="B4085" s="3"/>
      <c r="C4085" s="3"/>
      <c r="D4085" s="3"/>
      <c r="E4085" s="4"/>
      <c r="F4085" s="3"/>
      <c r="G4085" s="3"/>
      <c r="H4085" s="3"/>
      <c r="I4085" s="3"/>
      <c r="J4085" s="3"/>
      <c r="K4085" s="3"/>
      <c r="L4085" s="5"/>
      <c r="M4085" s="4"/>
      <c r="N4085" s="5"/>
      <c r="O4085" s="5"/>
      <c r="P4085" s="4"/>
      <c r="Q4085" s="6"/>
      <c r="R4085" s="7"/>
      <c r="S4085" s="6"/>
      <c r="T4085" s="5"/>
      <c r="U4085" s="5"/>
      <c r="V4085" s="5"/>
      <c r="W4085" s="4"/>
    </row>
    <row r="4086" spans="1:23" x14ac:dyDescent="0.25">
      <c r="A4086" s="3"/>
      <c r="B4086" s="3"/>
      <c r="C4086" s="3"/>
      <c r="D4086" s="3"/>
      <c r="E4086" s="4"/>
      <c r="F4086" s="3"/>
      <c r="G4086" s="3"/>
      <c r="H4086" s="3"/>
      <c r="I4086" s="3"/>
      <c r="J4086" s="3"/>
      <c r="K4086" s="3"/>
      <c r="L4086" s="5"/>
      <c r="M4086" s="4"/>
      <c r="N4086" s="5"/>
      <c r="O4086" s="5"/>
      <c r="P4086" s="4"/>
      <c r="Q4086" s="6"/>
      <c r="R4086" s="7"/>
      <c r="S4086" s="6"/>
      <c r="T4086" s="5"/>
      <c r="U4086" s="5"/>
      <c r="V4086" s="5"/>
      <c r="W4086" s="4"/>
    </row>
    <row r="4087" spans="1:23" x14ac:dyDescent="0.25">
      <c r="A4087" s="3"/>
      <c r="B4087" s="3"/>
      <c r="C4087" s="3"/>
      <c r="D4087" s="3"/>
      <c r="E4087" s="4"/>
      <c r="F4087" s="3"/>
      <c r="G4087" s="3"/>
      <c r="H4087" s="3"/>
      <c r="I4087" s="3"/>
      <c r="J4087" s="3"/>
      <c r="K4087" s="3"/>
      <c r="L4087" s="5"/>
      <c r="M4087" s="4"/>
      <c r="N4087" s="5"/>
      <c r="O4087" s="5"/>
      <c r="P4087" s="4"/>
      <c r="Q4087" s="6"/>
      <c r="R4087" s="7"/>
      <c r="S4087" s="6"/>
      <c r="T4087" s="5"/>
      <c r="U4087" s="5"/>
      <c r="V4087" s="5"/>
      <c r="W4087" s="4"/>
    </row>
    <row r="4088" spans="1:23" x14ac:dyDescent="0.25">
      <c r="A4088" s="3"/>
      <c r="B4088" s="3"/>
      <c r="C4088" s="3"/>
      <c r="D4088" s="3"/>
      <c r="E4088" s="4"/>
      <c r="F4088" s="3"/>
      <c r="G4088" s="3"/>
      <c r="H4088" s="3"/>
      <c r="I4088" s="3"/>
      <c r="J4088" s="3"/>
      <c r="K4088" s="3"/>
      <c r="L4088" s="5"/>
      <c r="M4088" s="4"/>
      <c r="N4088" s="5"/>
      <c r="O4088" s="5"/>
      <c r="P4088" s="4"/>
      <c r="Q4088" s="6"/>
      <c r="R4088" s="7"/>
      <c r="S4088" s="6"/>
      <c r="T4088" s="5"/>
      <c r="U4088" s="5"/>
      <c r="V4088" s="5"/>
      <c r="W4088" s="4"/>
    </row>
    <row r="4089" spans="1:23" x14ac:dyDescent="0.25">
      <c r="A4089" s="3"/>
      <c r="B4089" s="3"/>
      <c r="C4089" s="3"/>
      <c r="D4089" s="3"/>
      <c r="E4089" s="4"/>
      <c r="F4089" s="3"/>
      <c r="G4089" s="3"/>
      <c r="H4089" s="3"/>
      <c r="I4089" s="3"/>
      <c r="J4089" s="3"/>
      <c r="K4089" s="3"/>
      <c r="L4089" s="5"/>
      <c r="M4089" s="4"/>
      <c r="N4089" s="5"/>
      <c r="O4089" s="5"/>
      <c r="P4089" s="4"/>
      <c r="Q4089" s="6"/>
      <c r="R4089" s="7"/>
      <c r="S4089" s="6"/>
      <c r="T4089" s="5"/>
      <c r="U4089" s="5"/>
      <c r="V4089" s="5"/>
      <c r="W4089" s="4"/>
    </row>
    <row r="4090" spans="1:23" x14ac:dyDescent="0.25">
      <c r="A4090" s="3"/>
      <c r="B4090" s="3"/>
      <c r="C4090" s="3"/>
      <c r="D4090" s="3"/>
      <c r="E4090" s="4"/>
      <c r="F4090" s="3"/>
      <c r="G4090" s="3"/>
      <c r="H4090" s="3"/>
      <c r="I4090" s="3"/>
      <c r="J4090" s="3"/>
      <c r="K4090" s="3"/>
      <c r="L4090" s="5"/>
      <c r="M4090" s="4"/>
      <c r="N4090" s="5"/>
      <c r="O4090" s="5"/>
      <c r="P4090" s="4"/>
      <c r="Q4090" s="6"/>
      <c r="R4090" s="7"/>
      <c r="S4090" s="6"/>
      <c r="T4090" s="5"/>
      <c r="U4090" s="5"/>
      <c r="V4090" s="5"/>
      <c r="W4090" s="4"/>
    </row>
    <row r="4091" spans="1:23" x14ac:dyDescent="0.25">
      <c r="A4091" s="3"/>
      <c r="B4091" s="3"/>
      <c r="C4091" s="3"/>
      <c r="D4091" s="3"/>
      <c r="E4091" s="4"/>
      <c r="F4091" s="3"/>
      <c r="G4091" s="3"/>
      <c r="H4091" s="3"/>
      <c r="I4091" s="3"/>
      <c r="J4091" s="3"/>
      <c r="K4091" s="3"/>
      <c r="L4091" s="5"/>
      <c r="M4091" s="4"/>
      <c r="N4091" s="5"/>
      <c r="O4091" s="5"/>
      <c r="P4091" s="4"/>
      <c r="Q4091" s="6"/>
      <c r="R4091" s="7"/>
      <c r="S4091" s="6"/>
      <c r="T4091" s="5"/>
      <c r="U4091" s="5"/>
      <c r="V4091" s="5"/>
      <c r="W4091" s="4"/>
    </row>
    <row r="4092" spans="1:23" x14ac:dyDescent="0.25">
      <c r="A4092" s="3"/>
      <c r="B4092" s="3"/>
      <c r="C4092" s="3"/>
      <c r="D4092" s="3"/>
      <c r="E4092" s="4"/>
      <c r="F4092" s="3"/>
      <c r="G4092" s="3"/>
      <c r="H4092" s="3"/>
      <c r="I4092" s="3"/>
      <c r="J4092" s="3"/>
      <c r="K4092" s="3"/>
      <c r="L4092" s="5"/>
      <c r="M4092" s="4"/>
      <c r="N4092" s="5"/>
      <c r="O4092" s="5"/>
      <c r="P4092" s="4"/>
      <c r="Q4092" s="6"/>
      <c r="R4092" s="7"/>
      <c r="S4092" s="6"/>
      <c r="T4092" s="5"/>
      <c r="U4092" s="5"/>
      <c r="V4092" s="5"/>
      <c r="W4092" s="4"/>
    </row>
    <row r="4093" spans="1:23" x14ac:dyDescent="0.25">
      <c r="A4093" s="3"/>
      <c r="B4093" s="3"/>
      <c r="C4093" s="3"/>
      <c r="D4093" s="3"/>
      <c r="E4093" s="4"/>
      <c r="F4093" s="3"/>
      <c r="G4093" s="3"/>
      <c r="H4093" s="3"/>
      <c r="I4093" s="3"/>
      <c r="J4093" s="3"/>
      <c r="K4093" s="3"/>
      <c r="L4093" s="5"/>
      <c r="M4093" s="4"/>
      <c r="N4093" s="5"/>
      <c r="O4093" s="5"/>
      <c r="P4093" s="4"/>
      <c r="Q4093" s="6"/>
      <c r="R4093" s="7"/>
      <c r="S4093" s="6"/>
      <c r="T4093" s="5"/>
      <c r="U4093" s="5"/>
      <c r="V4093" s="5"/>
      <c r="W4093" s="4"/>
    </row>
    <row r="4094" spans="1:23" x14ac:dyDescent="0.25">
      <c r="A4094" s="3"/>
      <c r="B4094" s="3"/>
      <c r="C4094" s="3"/>
      <c r="D4094" s="3"/>
      <c r="E4094" s="4"/>
      <c r="F4094" s="3"/>
      <c r="G4094" s="3"/>
      <c r="H4094" s="3"/>
      <c r="I4094" s="3"/>
      <c r="J4094" s="3"/>
      <c r="K4094" s="3"/>
      <c r="L4094" s="5"/>
      <c r="M4094" s="4"/>
      <c r="N4094" s="5"/>
      <c r="O4094" s="5"/>
      <c r="P4094" s="4"/>
      <c r="Q4094" s="6"/>
      <c r="R4094" s="7"/>
      <c r="S4094" s="6"/>
      <c r="T4094" s="5"/>
      <c r="U4094" s="5"/>
      <c r="V4094" s="5"/>
      <c r="W4094" s="4"/>
    </row>
    <row r="4095" spans="1:23" x14ac:dyDescent="0.25">
      <c r="A4095" s="3"/>
      <c r="B4095" s="3"/>
      <c r="C4095" s="3"/>
      <c r="D4095" s="3"/>
      <c r="E4095" s="4"/>
      <c r="F4095" s="3"/>
      <c r="G4095" s="3"/>
      <c r="H4095" s="3"/>
      <c r="I4095" s="3"/>
      <c r="J4095" s="3"/>
      <c r="K4095" s="3"/>
      <c r="L4095" s="5"/>
      <c r="M4095" s="4"/>
      <c r="N4095" s="5"/>
      <c r="O4095" s="5"/>
      <c r="P4095" s="4"/>
      <c r="Q4095" s="6"/>
      <c r="R4095" s="7"/>
      <c r="S4095" s="6"/>
      <c r="T4095" s="5"/>
      <c r="U4095" s="5"/>
      <c r="V4095" s="5"/>
      <c r="W4095" s="4"/>
    </row>
    <row r="4096" spans="1:23" x14ac:dyDescent="0.25">
      <c r="A4096" s="3"/>
      <c r="B4096" s="3"/>
      <c r="C4096" s="3"/>
      <c r="D4096" s="3"/>
      <c r="E4096" s="4"/>
      <c r="F4096" s="3"/>
      <c r="G4096" s="3"/>
      <c r="H4096" s="3"/>
      <c r="I4096" s="3"/>
      <c r="J4096" s="3"/>
      <c r="K4096" s="3"/>
      <c r="L4096" s="5"/>
      <c r="M4096" s="4"/>
      <c r="N4096" s="5"/>
      <c r="O4096" s="5"/>
      <c r="P4096" s="4"/>
      <c r="Q4096" s="6"/>
      <c r="R4096" s="7"/>
      <c r="S4096" s="6"/>
      <c r="T4096" s="5"/>
      <c r="U4096" s="5"/>
      <c r="V4096" s="5"/>
      <c r="W4096" s="4"/>
    </row>
    <row r="4097" spans="1:23" x14ac:dyDescent="0.25">
      <c r="A4097" s="3"/>
      <c r="B4097" s="3"/>
      <c r="C4097" s="3"/>
      <c r="D4097" s="3"/>
      <c r="E4097" s="4"/>
      <c r="F4097" s="3"/>
      <c r="G4097" s="3"/>
      <c r="H4097" s="3"/>
      <c r="I4097" s="3"/>
      <c r="J4097" s="3"/>
      <c r="K4097" s="3"/>
      <c r="L4097" s="5"/>
      <c r="M4097" s="4"/>
      <c r="N4097" s="5"/>
      <c r="O4097" s="5"/>
      <c r="P4097" s="4"/>
      <c r="Q4097" s="6"/>
      <c r="R4097" s="7"/>
      <c r="S4097" s="6"/>
      <c r="T4097" s="5"/>
      <c r="U4097" s="5"/>
      <c r="V4097" s="5"/>
      <c r="W4097" s="4"/>
    </row>
    <row r="4098" spans="1:23" x14ac:dyDescent="0.25">
      <c r="A4098" s="3"/>
      <c r="B4098" s="3"/>
      <c r="C4098" s="3"/>
      <c r="D4098" s="3"/>
      <c r="E4098" s="4"/>
      <c r="F4098" s="3"/>
      <c r="G4098" s="3"/>
      <c r="H4098" s="3"/>
      <c r="I4098" s="3"/>
      <c r="J4098" s="3"/>
      <c r="K4098" s="3"/>
      <c r="L4098" s="5"/>
      <c r="M4098" s="4"/>
      <c r="N4098" s="5"/>
      <c r="O4098" s="5"/>
      <c r="P4098" s="4"/>
      <c r="Q4098" s="6"/>
      <c r="R4098" s="7"/>
      <c r="S4098" s="6"/>
      <c r="T4098" s="5"/>
      <c r="U4098" s="5"/>
      <c r="V4098" s="5"/>
      <c r="W4098" s="4"/>
    </row>
    <row r="4099" spans="1:23" x14ac:dyDescent="0.25">
      <c r="A4099" s="3"/>
      <c r="B4099" s="3"/>
      <c r="C4099" s="3"/>
      <c r="D4099" s="3"/>
      <c r="E4099" s="4"/>
      <c r="F4099" s="3"/>
      <c r="G4099" s="3"/>
      <c r="H4099" s="3"/>
      <c r="I4099" s="3"/>
      <c r="J4099" s="3"/>
      <c r="K4099" s="3"/>
      <c r="L4099" s="5"/>
      <c r="M4099" s="4"/>
      <c r="N4099" s="5"/>
      <c r="O4099" s="5"/>
      <c r="P4099" s="4"/>
      <c r="Q4099" s="6"/>
      <c r="R4099" s="7"/>
      <c r="S4099" s="6"/>
      <c r="T4099" s="5"/>
      <c r="U4099" s="5"/>
      <c r="V4099" s="5"/>
      <c r="W4099" s="4"/>
    </row>
    <row r="4100" spans="1:23" x14ac:dyDescent="0.25">
      <c r="A4100" s="3"/>
      <c r="B4100" s="3"/>
      <c r="C4100" s="3"/>
      <c r="D4100" s="3"/>
      <c r="E4100" s="4"/>
      <c r="F4100" s="3"/>
      <c r="G4100" s="3"/>
      <c r="H4100" s="3"/>
      <c r="I4100" s="3"/>
      <c r="J4100" s="3"/>
      <c r="K4100" s="3"/>
      <c r="L4100" s="5"/>
      <c r="M4100" s="4"/>
      <c r="N4100" s="5"/>
      <c r="O4100" s="5"/>
      <c r="P4100" s="4"/>
      <c r="Q4100" s="6"/>
      <c r="R4100" s="7"/>
      <c r="S4100" s="6"/>
      <c r="T4100" s="5"/>
      <c r="U4100" s="5"/>
      <c r="V4100" s="5"/>
      <c r="W4100" s="4"/>
    </row>
    <row r="4101" spans="1:23" x14ac:dyDescent="0.25">
      <c r="A4101" s="3"/>
      <c r="B4101" s="3"/>
      <c r="C4101" s="3"/>
      <c r="D4101" s="3"/>
      <c r="E4101" s="4"/>
      <c r="F4101" s="3"/>
      <c r="G4101" s="3"/>
      <c r="H4101" s="3"/>
      <c r="I4101" s="3"/>
      <c r="J4101" s="3"/>
      <c r="K4101" s="3"/>
      <c r="L4101" s="5"/>
      <c r="M4101" s="4"/>
      <c r="N4101" s="5"/>
      <c r="O4101" s="5"/>
      <c r="P4101" s="4"/>
      <c r="Q4101" s="6"/>
      <c r="R4101" s="7"/>
      <c r="S4101" s="6"/>
      <c r="T4101" s="5"/>
      <c r="U4101" s="5"/>
      <c r="V4101" s="5"/>
      <c r="W4101" s="4"/>
    </row>
    <row r="4102" spans="1:23" x14ac:dyDescent="0.25">
      <c r="A4102" s="3"/>
      <c r="B4102" s="3"/>
      <c r="C4102" s="3"/>
      <c r="D4102" s="3"/>
      <c r="E4102" s="4"/>
      <c r="F4102" s="3"/>
      <c r="G4102" s="3"/>
      <c r="H4102" s="3"/>
      <c r="I4102" s="3"/>
      <c r="J4102" s="3"/>
      <c r="K4102" s="3"/>
      <c r="L4102" s="5"/>
      <c r="M4102" s="4"/>
      <c r="N4102" s="5"/>
      <c r="O4102" s="5"/>
      <c r="P4102" s="4"/>
      <c r="Q4102" s="6"/>
      <c r="R4102" s="7"/>
      <c r="S4102" s="6"/>
      <c r="T4102" s="5"/>
      <c r="U4102" s="5"/>
      <c r="V4102" s="5"/>
      <c r="W4102" s="4"/>
    </row>
    <row r="4103" spans="1:23" x14ac:dyDescent="0.25">
      <c r="A4103" s="3"/>
      <c r="B4103" s="3"/>
      <c r="C4103" s="3"/>
      <c r="D4103" s="3"/>
      <c r="E4103" s="4"/>
      <c r="F4103" s="3"/>
      <c r="G4103" s="3"/>
      <c r="H4103" s="3"/>
      <c r="I4103" s="3"/>
      <c r="J4103" s="3"/>
      <c r="K4103" s="3"/>
      <c r="L4103" s="5"/>
      <c r="M4103" s="4"/>
      <c r="N4103" s="5"/>
      <c r="O4103" s="5"/>
      <c r="P4103" s="4"/>
      <c r="Q4103" s="6"/>
      <c r="R4103" s="7"/>
      <c r="S4103" s="6"/>
      <c r="T4103" s="5"/>
      <c r="U4103" s="5"/>
      <c r="V4103" s="5"/>
      <c r="W4103" s="4"/>
    </row>
    <row r="4104" spans="1:23" x14ac:dyDescent="0.25">
      <c r="A4104" s="3"/>
      <c r="B4104" s="3"/>
      <c r="C4104" s="3"/>
      <c r="D4104" s="3"/>
      <c r="E4104" s="4"/>
      <c r="F4104" s="3"/>
      <c r="G4104" s="3"/>
      <c r="H4104" s="3"/>
      <c r="I4104" s="3"/>
      <c r="J4104" s="3"/>
      <c r="K4104" s="3"/>
      <c r="L4104" s="5"/>
      <c r="M4104" s="4"/>
      <c r="N4104" s="5"/>
      <c r="O4104" s="5"/>
      <c r="P4104" s="4"/>
      <c r="Q4104" s="6"/>
      <c r="R4104" s="7"/>
      <c r="S4104" s="6"/>
      <c r="T4104" s="5"/>
      <c r="U4104" s="5"/>
      <c r="V4104" s="5"/>
      <c r="W4104" s="4"/>
    </row>
    <row r="4105" spans="1:23" x14ac:dyDescent="0.25">
      <c r="A4105" s="3"/>
      <c r="B4105" s="3"/>
      <c r="C4105" s="3"/>
      <c r="D4105" s="3"/>
      <c r="E4105" s="4"/>
      <c r="F4105" s="3"/>
      <c r="G4105" s="3"/>
      <c r="H4105" s="3"/>
      <c r="I4105" s="3"/>
      <c r="J4105" s="3"/>
      <c r="K4105" s="3"/>
      <c r="L4105" s="5"/>
      <c r="M4105" s="4"/>
      <c r="N4105" s="5"/>
      <c r="O4105" s="5"/>
      <c r="P4105" s="4"/>
      <c r="Q4105" s="6"/>
      <c r="R4105" s="7"/>
      <c r="S4105" s="6"/>
      <c r="T4105" s="5"/>
      <c r="U4105" s="5"/>
      <c r="V4105" s="5"/>
      <c r="W4105" s="4"/>
    </row>
    <row r="4106" spans="1:23" x14ac:dyDescent="0.25">
      <c r="A4106" s="3"/>
      <c r="B4106" s="3"/>
      <c r="C4106" s="3"/>
      <c r="D4106" s="3"/>
      <c r="E4106" s="4"/>
      <c r="F4106" s="3"/>
      <c r="G4106" s="3"/>
      <c r="H4106" s="3"/>
      <c r="I4106" s="3"/>
      <c r="J4106" s="3"/>
      <c r="K4106" s="3"/>
      <c r="L4106" s="5"/>
      <c r="M4106" s="4"/>
      <c r="N4106" s="5"/>
      <c r="O4106" s="5"/>
      <c r="P4106" s="4"/>
      <c r="Q4106" s="6"/>
      <c r="R4106" s="7"/>
      <c r="S4106" s="6"/>
      <c r="T4106" s="5"/>
      <c r="U4106" s="5"/>
      <c r="V4106" s="5"/>
      <c r="W4106" s="4"/>
    </row>
    <row r="4107" spans="1:23" x14ac:dyDescent="0.25">
      <c r="A4107" s="3"/>
      <c r="B4107" s="3"/>
      <c r="C4107" s="3"/>
      <c r="D4107" s="3"/>
      <c r="E4107" s="4"/>
      <c r="F4107" s="3"/>
      <c r="G4107" s="3"/>
      <c r="H4107" s="3"/>
      <c r="I4107" s="3"/>
      <c r="J4107" s="3"/>
      <c r="K4107" s="3"/>
      <c r="L4107" s="5"/>
      <c r="M4107" s="4"/>
      <c r="N4107" s="5"/>
      <c r="O4107" s="5"/>
      <c r="P4107" s="4"/>
      <c r="Q4107" s="6"/>
      <c r="R4107" s="7"/>
      <c r="S4107" s="6"/>
      <c r="T4107" s="5"/>
      <c r="U4107" s="5"/>
      <c r="V4107" s="5"/>
      <c r="W4107" s="4"/>
    </row>
    <row r="4108" spans="1:23" x14ac:dyDescent="0.25">
      <c r="A4108" s="3"/>
      <c r="B4108" s="3"/>
      <c r="C4108" s="3"/>
      <c r="D4108" s="3"/>
      <c r="E4108" s="4"/>
      <c r="F4108" s="3"/>
      <c r="G4108" s="3"/>
      <c r="H4108" s="3"/>
      <c r="I4108" s="3"/>
      <c r="J4108" s="3"/>
      <c r="K4108" s="3"/>
      <c r="L4108" s="5"/>
      <c r="M4108" s="4"/>
      <c r="N4108" s="5"/>
      <c r="O4108" s="5"/>
      <c r="P4108" s="4"/>
      <c r="Q4108" s="6"/>
      <c r="R4108" s="7"/>
      <c r="S4108" s="6"/>
      <c r="T4108" s="5"/>
      <c r="U4108" s="5"/>
      <c r="V4108" s="5"/>
      <c r="W4108" s="4"/>
    </row>
    <row r="4109" spans="1:23" x14ac:dyDescent="0.25">
      <c r="A4109" s="3"/>
      <c r="B4109" s="3"/>
      <c r="C4109" s="3"/>
      <c r="D4109" s="3"/>
      <c r="E4109" s="4"/>
      <c r="F4109" s="3"/>
      <c r="G4109" s="3"/>
      <c r="H4109" s="3"/>
      <c r="I4109" s="3"/>
      <c r="J4109" s="3"/>
      <c r="K4109" s="3"/>
      <c r="L4109" s="5"/>
      <c r="M4109" s="4"/>
      <c r="N4109" s="5"/>
      <c r="O4109" s="5"/>
      <c r="P4109" s="4"/>
      <c r="Q4109" s="6"/>
      <c r="R4109" s="7"/>
      <c r="S4109" s="6"/>
      <c r="T4109" s="5"/>
      <c r="U4109" s="5"/>
      <c r="V4109" s="5"/>
      <c r="W4109" s="4"/>
    </row>
    <row r="4110" spans="1:23" x14ac:dyDescent="0.25">
      <c r="A4110" s="3"/>
      <c r="B4110" s="3"/>
      <c r="C4110" s="3"/>
      <c r="D4110" s="3"/>
      <c r="E4110" s="4"/>
      <c r="F4110" s="3"/>
      <c r="G4110" s="3"/>
      <c r="H4110" s="3"/>
      <c r="I4110" s="3"/>
      <c r="J4110" s="3"/>
      <c r="K4110" s="3"/>
      <c r="L4110" s="5"/>
      <c r="M4110" s="4"/>
      <c r="N4110" s="5"/>
      <c r="O4110" s="5"/>
      <c r="P4110" s="4"/>
      <c r="Q4110" s="6"/>
      <c r="R4110" s="7"/>
      <c r="S4110" s="6"/>
      <c r="T4110" s="5"/>
      <c r="U4110" s="5"/>
      <c r="V4110" s="5"/>
      <c r="W4110" s="4"/>
    </row>
    <row r="4111" spans="1:23" x14ac:dyDescent="0.25">
      <c r="A4111" s="3"/>
      <c r="B4111" s="3"/>
      <c r="C4111" s="3"/>
      <c r="D4111" s="3"/>
      <c r="E4111" s="4"/>
      <c r="F4111" s="3"/>
      <c r="G4111" s="3"/>
      <c r="H4111" s="3"/>
      <c r="I4111" s="3"/>
      <c r="J4111" s="3"/>
      <c r="K4111" s="3"/>
      <c r="L4111" s="5"/>
      <c r="M4111" s="4"/>
      <c r="N4111" s="5"/>
      <c r="O4111" s="5"/>
      <c r="P4111" s="4"/>
      <c r="Q4111" s="6"/>
      <c r="R4111" s="7"/>
      <c r="S4111" s="6"/>
      <c r="T4111" s="5"/>
      <c r="U4111" s="5"/>
      <c r="V4111" s="5"/>
      <c r="W4111" s="4"/>
    </row>
    <row r="4112" spans="1:23" x14ac:dyDescent="0.25">
      <c r="A4112" s="3"/>
      <c r="B4112" s="3"/>
      <c r="C4112" s="3"/>
      <c r="D4112" s="3"/>
      <c r="E4112" s="4"/>
      <c r="F4112" s="3"/>
      <c r="G4112" s="3"/>
      <c r="H4112" s="3"/>
      <c r="I4112" s="3"/>
      <c r="J4112" s="3"/>
      <c r="K4112" s="3"/>
      <c r="L4112" s="5"/>
      <c r="M4112" s="4"/>
      <c r="N4112" s="5"/>
      <c r="O4112" s="5"/>
      <c r="P4112" s="4"/>
      <c r="Q4112" s="6"/>
      <c r="R4112" s="7"/>
      <c r="S4112" s="6"/>
      <c r="T4112" s="5"/>
      <c r="U4112" s="5"/>
      <c r="V4112" s="5"/>
      <c r="W4112" s="4"/>
    </row>
    <row r="4113" spans="1:23" x14ac:dyDescent="0.25">
      <c r="A4113" s="3"/>
      <c r="B4113" s="3"/>
      <c r="C4113" s="3"/>
      <c r="D4113" s="3"/>
      <c r="E4113" s="4"/>
      <c r="F4113" s="3"/>
      <c r="G4113" s="3"/>
      <c r="H4113" s="3"/>
      <c r="I4113" s="3"/>
      <c r="J4113" s="3"/>
      <c r="K4113" s="3"/>
      <c r="L4113" s="5"/>
      <c r="M4113" s="4"/>
      <c r="N4113" s="5"/>
      <c r="O4113" s="5"/>
      <c r="P4113" s="4"/>
      <c r="Q4113" s="6"/>
      <c r="R4113" s="7"/>
      <c r="S4113" s="6"/>
      <c r="T4113" s="5"/>
      <c r="U4113" s="5"/>
      <c r="V4113" s="5"/>
      <c r="W4113" s="4"/>
    </row>
    <row r="4114" spans="1:23" x14ac:dyDescent="0.25">
      <c r="A4114" s="3"/>
      <c r="B4114" s="3"/>
      <c r="C4114" s="3"/>
      <c r="D4114" s="3"/>
      <c r="E4114" s="4"/>
      <c r="F4114" s="3"/>
      <c r="G4114" s="3"/>
      <c r="H4114" s="3"/>
      <c r="I4114" s="3"/>
      <c r="J4114" s="3"/>
      <c r="K4114" s="3"/>
      <c r="L4114" s="5"/>
      <c r="M4114" s="4"/>
      <c r="N4114" s="5"/>
      <c r="O4114" s="5"/>
      <c r="P4114" s="4"/>
      <c r="Q4114" s="6"/>
      <c r="R4114" s="7"/>
      <c r="S4114" s="6"/>
      <c r="T4114" s="5"/>
      <c r="U4114" s="5"/>
      <c r="V4114" s="5"/>
      <c r="W4114" s="4"/>
    </row>
    <row r="4115" spans="1:23" x14ac:dyDescent="0.25">
      <c r="A4115" s="3"/>
      <c r="B4115" s="3"/>
      <c r="C4115" s="3"/>
      <c r="D4115" s="3"/>
      <c r="E4115" s="4"/>
      <c r="F4115" s="3"/>
      <c r="G4115" s="3"/>
      <c r="H4115" s="3"/>
      <c r="I4115" s="3"/>
      <c r="J4115" s="3"/>
      <c r="K4115" s="3"/>
      <c r="L4115" s="5"/>
      <c r="M4115" s="4"/>
      <c r="N4115" s="5"/>
      <c r="O4115" s="5"/>
      <c r="P4115" s="4"/>
      <c r="Q4115" s="6"/>
      <c r="R4115" s="7"/>
      <c r="S4115" s="6"/>
      <c r="T4115" s="5"/>
      <c r="U4115" s="5"/>
      <c r="V4115" s="5"/>
      <c r="W4115" s="4"/>
    </row>
    <row r="4116" spans="1:23" x14ac:dyDescent="0.25">
      <c r="A4116" s="3"/>
      <c r="B4116" s="3"/>
      <c r="C4116" s="3"/>
      <c r="D4116" s="3"/>
      <c r="E4116" s="4"/>
      <c r="F4116" s="3"/>
      <c r="G4116" s="3"/>
      <c r="H4116" s="3"/>
      <c r="I4116" s="3"/>
      <c r="J4116" s="3"/>
      <c r="K4116" s="3"/>
      <c r="L4116" s="5"/>
      <c r="M4116" s="4"/>
      <c r="N4116" s="5"/>
      <c r="O4116" s="5"/>
      <c r="P4116" s="4"/>
      <c r="Q4116" s="6"/>
      <c r="R4116" s="7"/>
      <c r="S4116" s="6"/>
      <c r="T4116" s="5"/>
      <c r="U4116" s="5"/>
      <c r="V4116" s="5"/>
      <c r="W4116" s="4"/>
    </row>
    <row r="4117" spans="1:23" x14ac:dyDescent="0.25">
      <c r="A4117" s="3"/>
      <c r="B4117" s="3"/>
      <c r="C4117" s="3"/>
      <c r="D4117" s="3"/>
      <c r="E4117" s="4"/>
      <c r="F4117" s="3"/>
      <c r="G4117" s="3"/>
      <c r="H4117" s="3"/>
      <c r="I4117" s="3"/>
      <c r="J4117" s="3"/>
      <c r="K4117" s="3"/>
      <c r="L4117" s="5"/>
      <c r="M4117" s="4"/>
      <c r="N4117" s="5"/>
      <c r="O4117" s="5"/>
      <c r="P4117" s="4"/>
      <c r="Q4117" s="6"/>
      <c r="R4117" s="7"/>
      <c r="S4117" s="6"/>
      <c r="T4117" s="5"/>
      <c r="U4117" s="5"/>
      <c r="V4117" s="5"/>
      <c r="W4117" s="4"/>
    </row>
    <row r="4118" spans="1:23" x14ac:dyDescent="0.25">
      <c r="A4118" s="3"/>
      <c r="B4118" s="3"/>
      <c r="C4118" s="3"/>
      <c r="D4118" s="3"/>
      <c r="E4118" s="4"/>
      <c r="F4118" s="3"/>
      <c r="G4118" s="3"/>
      <c r="H4118" s="3"/>
      <c r="I4118" s="3"/>
      <c r="J4118" s="3"/>
      <c r="K4118" s="3"/>
      <c r="L4118" s="5"/>
      <c r="M4118" s="4"/>
      <c r="N4118" s="5"/>
      <c r="O4118" s="5"/>
      <c r="P4118" s="4"/>
      <c r="Q4118" s="6"/>
      <c r="R4118" s="7"/>
      <c r="S4118" s="6"/>
      <c r="T4118" s="5"/>
      <c r="U4118" s="5"/>
      <c r="V4118" s="5"/>
      <c r="W4118" s="4"/>
    </row>
    <row r="4119" spans="1:23" x14ac:dyDescent="0.25">
      <c r="A4119" s="3"/>
      <c r="B4119" s="3"/>
      <c r="C4119" s="3"/>
      <c r="D4119" s="3"/>
      <c r="E4119" s="4"/>
      <c r="F4119" s="3"/>
      <c r="G4119" s="3"/>
      <c r="H4119" s="3"/>
      <c r="I4119" s="3"/>
      <c r="J4119" s="3"/>
      <c r="K4119" s="3"/>
      <c r="L4119" s="5"/>
      <c r="M4119" s="4"/>
      <c r="N4119" s="5"/>
      <c r="O4119" s="5"/>
      <c r="P4119" s="4"/>
      <c r="Q4119" s="6"/>
      <c r="R4119" s="7"/>
      <c r="S4119" s="6"/>
      <c r="T4119" s="5"/>
      <c r="U4119" s="5"/>
      <c r="V4119" s="5"/>
      <c r="W4119" s="4"/>
    </row>
    <row r="4120" spans="1:23" x14ac:dyDescent="0.25">
      <c r="A4120" s="3"/>
      <c r="B4120" s="3"/>
      <c r="C4120" s="3"/>
      <c r="D4120" s="3"/>
      <c r="E4120" s="4"/>
      <c r="F4120" s="3"/>
      <c r="G4120" s="3"/>
      <c r="H4120" s="3"/>
      <c r="I4120" s="3"/>
      <c r="J4120" s="3"/>
      <c r="K4120" s="3"/>
      <c r="L4120" s="5"/>
      <c r="M4120" s="4"/>
      <c r="N4120" s="5"/>
      <c r="O4120" s="5"/>
      <c r="P4120" s="4"/>
      <c r="Q4120" s="6"/>
      <c r="R4120" s="7"/>
      <c r="S4120" s="6"/>
      <c r="T4120" s="5"/>
      <c r="U4120" s="5"/>
      <c r="V4120" s="5"/>
      <c r="W4120" s="4"/>
    </row>
    <row r="4121" spans="1:23" x14ac:dyDescent="0.25">
      <c r="A4121" s="3"/>
      <c r="B4121" s="3"/>
      <c r="C4121" s="3"/>
      <c r="D4121" s="3"/>
      <c r="E4121" s="4"/>
      <c r="F4121" s="3"/>
      <c r="G4121" s="3"/>
      <c r="H4121" s="3"/>
      <c r="I4121" s="3"/>
      <c r="J4121" s="3"/>
      <c r="K4121" s="3"/>
      <c r="L4121" s="5"/>
      <c r="M4121" s="4"/>
      <c r="N4121" s="5"/>
      <c r="O4121" s="5"/>
      <c r="P4121" s="4"/>
      <c r="Q4121" s="6"/>
      <c r="R4121" s="7"/>
      <c r="S4121" s="6"/>
      <c r="T4121" s="5"/>
      <c r="U4121" s="5"/>
      <c r="V4121" s="5"/>
      <c r="W4121" s="4"/>
    </row>
    <row r="4122" spans="1:23" x14ac:dyDescent="0.25">
      <c r="A4122" s="3"/>
      <c r="B4122" s="3"/>
      <c r="C4122" s="3"/>
      <c r="D4122" s="3"/>
      <c r="E4122" s="4"/>
      <c r="F4122" s="3"/>
      <c r="G4122" s="3"/>
      <c r="H4122" s="3"/>
      <c r="I4122" s="3"/>
      <c r="J4122" s="3"/>
      <c r="K4122" s="3"/>
      <c r="L4122" s="5"/>
      <c r="M4122" s="4"/>
      <c r="N4122" s="5"/>
      <c r="O4122" s="5"/>
      <c r="P4122" s="4"/>
      <c r="Q4122" s="6"/>
      <c r="R4122" s="7"/>
      <c r="S4122" s="6"/>
      <c r="T4122" s="5"/>
      <c r="U4122" s="5"/>
      <c r="V4122" s="5"/>
      <c r="W4122" s="4"/>
    </row>
    <row r="4123" spans="1:23" x14ac:dyDescent="0.25">
      <c r="A4123" s="3"/>
      <c r="B4123" s="3"/>
      <c r="C4123" s="3"/>
      <c r="D4123" s="3"/>
      <c r="E4123" s="4"/>
      <c r="F4123" s="3"/>
      <c r="G4123" s="3"/>
      <c r="H4123" s="3"/>
      <c r="I4123" s="3"/>
      <c r="J4123" s="3"/>
      <c r="K4123" s="3"/>
      <c r="L4123" s="5"/>
      <c r="M4123" s="4"/>
      <c r="N4123" s="5"/>
      <c r="O4123" s="5"/>
      <c r="P4123" s="4"/>
      <c r="Q4123" s="6"/>
      <c r="R4123" s="7"/>
      <c r="S4123" s="6"/>
      <c r="T4123" s="5"/>
      <c r="U4123" s="5"/>
      <c r="V4123" s="5"/>
      <c r="W4123" s="4"/>
    </row>
    <row r="4124" spans="1:23" x14ac:dyDescent="0.25">
      <c r="A4124" s="3"/>
      <c r="B4124" s="3"/>
      <c r="C4124" s="3"/>
      <c r="D4124" s="3"/>
      <c r="E4124" s="4"/>
      <c r="F4124" s="3"/>
      <c r="G4124" s="3"/>
      <c r="H4124" s="3"/>
      <c r="I4124" s="3"/>
      <c r="J4124" s="3"/>
      <c r="K4124" s="3"/>
      <c r="L4124" s="5"/>
      <c r="M4124" s="4"/>
      <c r="N4124" s="5"/>
      <c r="O4124" s="5"/>
      <c r="P4124" s="4"/>
      <c r="Q4124" s="6"/>
      <c r="R4124" s="7"/>
      <c r="S4124" s="6"/>
      <c r="T4124" s="5"/>
      <c r="U4124" s="5"/>
      <c r="V4124" s="5"/>
      <c r="W4124" s="4"/>
    </row>
    <row r="4125" spans="1:23" x14ac:dyDescent="0.25">
      <c r="A4125" s="3"/>
      <c r="B4125" s="3"/>
      <c r="C4125" s="3"/>
      <c r="D4125" s="3"/>
      <c r="E4125" s="4"/>
      <c r="F4125" s="3"/>
      <c r="G4125" s="3"/>
      <c r="H4125" s="3"/>
      <c r="I4125" s="3"/>
      <c r="J4125" s="3"/>
      <c r="K4125" s="3"/>
      <c r="L4125" s="5"/>
      <c r="M4125" s="4"/>
      <c r="N4125" s="5"/>
      <c r="O4125" s="5"/>
      <c r="P4125" s="4"/>
      <c r="Q4125" s="6"/>
      <c r="R4125" s="7"/>
      <c r="S4125" s="6"/>
      <c r="T4125" s="5"/>
      <c r="U4125" s="5"/>
      <c r="V4125" s="5"/>
      <c r="W4125" s="4"/>
    </row>
    <row r="4126" spans="1:23" x14ac:dyDescent="0.25">
      <c r="A4126" s="3"/>
      <c r="B4126" s="3"/>
      <c r="C4126" s="3"/>
      <c r="D4126" s="3"/>
      <c r="E4126" s="4"/>
      <c r="F4126" s="3"/>
      <c r="G4126" s="3"/>
      <c r="H4126" s="3"/>
      <c r="I4126" s="3"/>
      <c r="J4126" s="3"/>
      <c r="K4126" s="3"/>
      <c r="L4126" s="5"/>
      <c r="M4126" s="4"/>
      <c r="N4126" s="5"/>
      <c r="O4126" s="5"/>
      <c r="P4126" s="4"/>
      <c r="Q4126" s="6"/>
      <c r="R4126" s="7"/>
      <c r="S4126" s="6"/>
      <c r="T4126" s="5"/>
      <c r="U4126" s="5"/>
      <c r="V4126" s="5"/>
      <c r="W4126" s="4"/>
    </row>
    <row r="4127" spans="1:23" x14ac:dyDescent="0.25">
      <c r="A4127" s="3"/>
      <c r="B4127" s="3"/>
      <c r="C4127" s="3"/>
      <c r="D4127" s="3"/>
      <c r="E4127" s="4"/>
      <c r="F4127" s="3"/>
      <c r="G4127" s="3"/>
      <c r="H4127" s="3"/>
      <c r="I4127" s="3"/>
      <c r="J4127" s="3"/>
      <c r="K4127" s="3"/>
      <c r="L4127" s="5"/>
      <c r="M4127" s="4"/>
      <c r="N4127" s="5"/>
      <c r="O4127" s="5"/>
      <c r="P4127" s="4"/>
      <c r="Q4127" s="6"/>
      <c r="R4127" s="7"/>
      <c r="S4127" s="6"/>
      <c r="T4127" s="5"/>
      <c r="U4127" s="5"/>
      <c r="V4127" s="5"/>
      <c r="W4127" s="4"/>
    </row>
    <row r="4128" spans="1:23" x14ac:dyDescent="0.25">
      <c r="A4128" s="3"/>
      <c r="B4128" s="3"/>
      <c r="C4128" s="3"/>
      <c r="D4128" s="3"/>
      <c r="E4128" s="4"/>
      <c r="F4128" s="3"/>
      <c r="G4128" s="3"/>
      <c r="H4128" s="3"/>
      <c r="I4128" s="3"/>
      <c r="J4128" s="3"/>
      <c r="K4128" s="3"/>
      <c r="L4128" s="5"/>
      <c r="M4128" s="4"/>
      <c r="N4128" s="5"/>
      <c r="O4128" s="5"/>
      <c r="P4128" s="4"/>
      <c r="Q4128" s="6"/>
      <c r="R4128" s="7"/>
      <c r="S4128" s="6"/>
      <c r="T4128" s="5"/>
      <c r="U4128" s="5"/>
      <c r="V4128" s="5"/>
      <c r="W4128" s="4"/>
    </row>
    <row r="4129" spans="1:23" x14ac:dyDescent="0.25">
      <c r="A4129" s="3"/>
      <c r="B4129" s="3"/>
      <c r="C4129" s="3"/>
      <c r="D4129" s="3"/>
      <c r="E4129" s="4"/>
      <c r="F4129" s="3"/>
      <c r="G4129" s="3"/>
      <c r="H4129" s="3"/>
      <c r="I4129" s="3"/>
      <c r="J4129" s="3"/>
      <c r="K4129" s="3"/>
      <c r="L4129" s="5"/>
      <c r="M4129" s="4"/>
      <c r="N4129" s="5"/>
      <c r="O4129" s="5"/>
      <c r="P4129" s="4"/>
      <c r="Q4129" s="6"/>
      <c r="R4129" s="7"/>
      <c r="S4129" s="6"/>
      <c r="T4129" s="5"/>
      <c r="U4129" s="5"/>
      <c r="V4129" s="5"/>
      <c r="W4129" s="4"/>
    </row>
    <row r="4130" spans="1:23" x14ac:dyDescent="0.25">
      <c r="A4130" s="3"/>
      <c r="B4130" s="3"/>
      <c r="C4130" s="3"/>
      <c r="D4130" s="3"/>
      <c r="E4130" s="4"/>
      <c r="F4130" s="3"/>
      <c r="G4130" s="3"/>
      <c r="H4130" s="3"/>
      <c r="I4130" s="3"/>
      <c r="J4130" s="3"/>
      <c r="K4130" s="3"/>
      <c r="L4130" s="5"/>
      <c r="M4130" s="4"/>
      <c r="N4130" s="5"/>
      <c r="O4130" s="5"/>
      <c r="P4130" s="4"/>
      <c r="Q4130" s="6"/>
      <c r="R4130" s="7"/>
      <c r="S4130" s="6"/>
      <c r="T4130" s="5"/>
      <c r="U4130" s="5"/>
      <c r="V4130" s="5"/>
      <c r="W4130" s="4"/>
    </row>
    <row r="4131" spans="1:23" x14ac:dyDescent="0.25">
      <c r="A4131" s="3"/>
      <c r="B4131" s="3"/>
      <c r="C4131" s="3"/>
      <c r="D4131" s="3"/>
      <c r="E4131" s="4"/>
      <c r="F4131" s="3"/>
      <c r="G4131" s="3"/>
      <c r="H4131" s="3"/>
      <c r="I4131" s="3"/>
      <c r="J4131" s="3"/>
      <c r="K4131" s="3"/>
      <c r="L4131" s="5"/>
      <c r="M4131" s="4"/>
      <c r="N4131" s="5"/>
      <c r="O4131" s="5"/>
      <c r="P4131" s="4"/>
      <c r="Q4131" s="6"/>
      <c r="R4131" s="7"/>
      <c r="S4131" s="6"/>
      <c r="T4131" s="5"/>
      <c r="U4131" s="5"/>
      <c r="V4131" s="5"/>
      <c r="W4131" s="4"/>
    </row>
    <row r="4132" spans="1:23" x14ac:dyDescent="0.25">
      <c r="A4132" s="3"/>
      <c r="B4132" s="3"/>
      <c r="C4132" s="3"/>
      <c r="D4132" s="3"/>
      <c r="E4132" s="4"/>
      <c r="F4132" s="3"/>
      <c r="G4132" s="3"/>
      <c r="H4132" s="3"/>
      <c r="I4132" s="3"/>
      <c r="J4132" s="3"/>
      <c r="K4132" s="3"/>
      <c r="L4132" s="5"/>
      <c r="M4132" s="4"/>
      <c r="N4132" s="5"/>
      <c r="O4132" s="5"/>
      <c r="P4132" s="4"/>
      <c r="Q4132" s="6"/>
      <c r="R4132" s="7"/>
      <c r="S4132" s="6"/>
      <c r="T4132" s="5"/>
      <c r="U4132" s="5"/>
      <c r="V4132" s="5"/>
      <c r="W4132" s="4"/>
    </row>
    <row r="4133" spans="1:23" x14ac:dyDescent="0.25">
      <c r="A4133" s="3"/>
      <c r="B4133" s="3"/>
      <c r="C4133" s="3"/>
      <c r="D4133" s="3"/>
      <c r="E4133" s="4"/>
      <c r="F4133" s="3"/>
      <c r="G4133" s="3"/>
      <c r="H4133" s="3"/>
      <c r="I4133" s="3"/>
      <c r="J4133" s="3"/>
      <c r="K4133" s="3"/>
      <c r="L4133" s="5"/>
      <c r="M4133" s="4"/>
      <c r="N4133" s="5"/>
      <c r="O4133" s="5"/>
      <c r="P4133" s="4"/>
      <c r="Q4133" s="6"/>
      <c r="R4133" s="7"/>
      <c r="S4133" s="6"/>
      <c r="T4133" s="5"/>
      <c r="U4133" s="5"/>
      <c r="V4133" s="5"/>
      <c r="W4133" s="4"/>
    </row>
    <row r="4134" spans="1:23" x14ac:dyDescent="0.25">
      <c r="A4134" s="3"/>
      <c r="B4134" s="3"/>
      <c r="C4134" s="3"/>
      <c r="D4134" s="3"/>
      <c r="E4134" s="4"/>
      <c r="F4134" s="3"/>
      <c r="G4134" s="3"/>
      <c r="H4134" s="3"/>
      <c r="I4134" s="3"/>
      <c r="J4134" s="3"/>
      <c r="K4134" s="3"/>
      <c r="L4134" s="5"/>
      <c r="M4134" s="4"/>
      <c r="N4134" s="5"/>
      <c r="O4134" s="5"/>
      <c r="P4134" s="4"/>
      <c r="Q4134" s="6"/>
      <c r="R4134" s="7"/>
      <c r="S4134" s="6"/>
      <c r="T4134" s="5"/>
      <c r="U4134" s="5"/>
      <c r="V4134" s="5"/>
      <c r="W4134" s="4"/>
    </row>
    <row r="4135" spans="1:23" x14ac:dyDescent="0.25">
      <c r="A4135" s="3"/>
      <c r="B4135" s="3"/>
      <c r="C4135" s="3"/>
      <c r="D4135" s="3"/>
      <c r="E4135" s="4"/>
      <c r="F4135" s="3"/>
      <c r="G4135" s="3"/>
      <c r="H4135" s="3"/>
      <c r="I4135" s="3"/>
      <c r="J4135" s="3"/>
      <c r="K4135" s="3"/>
      <c r="L4135" s="5"/>
      <c r="M4135" s="4"/>
      <c r="N4135" s="5"/>
      <c r="O4135" s="5"/>
      <c r="P4135" s="4"/>
      <c r="Q4135" s="6"/>
      <c r="R4135" s="7"/>
      <c r="S4135" s="6"/>
      <c r="T4135" s="5"/>
      <c r="U4135" s="5"/>
      <c r="V4135" s="5"/>
      <c r="W4135" s="4"/>
    </row>
    <row r="4136" spans="1:23" x14ac:dyDescent="0.25">
      <c r="A4136" s="3"/>
      <c r="B4136" s="3"/>
      <c r="C4136" s="3"/>
      <c r="D4136" s="3"/>
      <c r="E4136" s="4"/>
      <c r="F4136" s="3"/>
      <c r="G4136" s="3"/>
      <c r="H4136" s="3"/>
      <c r="I4136" s="3"/>
      <c r="J4136" s="3"/>
      <c r="K4136" s="3"/>
      <c r="L4136" s="5"/>
      <c r="M4136" s="4"/>
      <c r="N4136" s="5"/>
      <c r="O4136" s="5"/>
      <c r="P4136" s="4"/>
      <c r="Q4136" s="6"/>
      <c r="R4136" s="7"/>
      <c r="S4136" s="6"/>
      <c r="T4136" s="5"/>
      <c r="U4136" s="5"/>
      <c r="V4136" s="5"/>
      <c r="W4136" s="4"/>
    </row>
    <row r="4137" spans="1:23" x14ac:dyDescent="0.25">
      <c r="A4137" s="3"/>
      <c r="B4137" s="3"/>
      <c r="C4137" s="3"/>
      <c r="D4137" s="3"/>
      <c r="E4137" s="4"/>
      <c r="F4137" s="3"/>
      <c r="G4137" s="3"/>
      <c r="H4137" s="3"/>
      <c r="I4137" s="3"/>
      <c r="J4137" s="3"/>
      <c r="K4137" s="3"/>
      <c r="L4137" s="5"/>
      <c r="M4137" s="4"/>
      <c r="N4137" s="5"/>
      <c r="O4137" s="5"/>
      <c r="P4137" s="4"/>
      <c r="Q4137" s="6"/>
      <c r="R4137" s="7"/>
      <c r="S4137" s="6"/>
      <c r="T4137" s="5"/>
      <c r="U4137" s="5"/>
      <c r="V4137" s="5"/>
      <c r="W4137" s="4"/>
    </row>
    <row r="4138" spans="1:23" x14ac:dyDescent="0.25">
      <c r="A4138" s="3"/>
      <c r="B4138" s="3"/>
      <c r="C4138" s="3"/>
      <c r="D4138" s="3"/>
      <c r="E4138" s="4"/>
      <c r="F4138" s="3"/>
      <c r="G4138" s="3"/>
      <c r="H4138" s="3"/>
      <c r="I4138" s="3"/>
      <c r="J4138" s="3"/>
      <c r="K4138" s="3"/>
      <c r="L4138" s="5"/>
      <c r="M4138" s="4"/>
      <c r="N4138" s="5"/>
      <c r="O4138" s="5"/>
      <c r="P4138" s="4"/>
      <c r="Q4138" s="6"/>
      <c r="R4138" s="7"/>
      <c r="S4138" s="6"/>
      <c r="T4138" s="5"/>
      <c r="U4138" s="5"/>
      <c r="V4138" s="5"/>
      <c r="W4138" s="4"/>
    </row>
    <row r="4139" spans="1:23" x14ac:dyDescent="0.25">
      <c r="A4139" s="3"/>
      <c r="B4139" s="3"/>
      <c r="C4139" s="3"/>
      <c r="D4139" s="3"/>
      <c r="E4139" s="4"/>
      <c r="F4139" s="3"/>
      <c r="G4139" s="3"/>
      <c r="H4139" s="3"/>
      <c r="I4139" s="3"/>
      <c r="J4139" s="3"/>
      <c r="K4139" s="3"/>
      <c r="L4139" s="5"/>
      <c r="M4139" s="4"/>
      <c r="N4139" s="5"/>
      <c r="O4139" s="5"/>
      <c r="P4139" s="4"/>
      <c r="Q4139" s="6"/>
      <c r="R4139" s="7"/>
      <c r="S4139" s="6"/>
      <c r="T4139" s="5"/>
      <c r="U4139" s="5"/>
      <c r="V4139" s="5"/>
      <c r="W4139" s="4"/>
    </row>
    <row r="4140" spans="1:23" x14ac:dyDescent="0.25">
      <c r="A4140" s="3"/>
      <c r="B4140" s="3"/>
      <c r="C4140" s="3"/>
      <c r="D4140" s="3"/>
      <c r="E4140" s="4"/>
      <c r="F4140" s="3"/>
      <c r="G4140" s="3"/>
      <c r="H4140" s="3"/>
      <c r="I4140" s="3"/>
      <c r="J4140" s="3"/>
      <c r="K4140" s="3"/>
      <c r="L4140" s="5"/>
      <c r="M4140" s="4"/>
      <c r="N4140" s="5"/>
      <c r="O4140" s="5"/>
      <c r="P4140" s="4"/>
      <c r="Q4140" s="6"/>
      <c r="R4140" s="7"/>
      <c r="S4140" s="6"/>
      <c r="T4140" s="5"/>
      <c r="U4140" s="5"/>
      <c r="V4140" s="5"/>
      <c r="W4140" s="4"/>
    </row>
    <row r="4141" spans="1:23" x14ac:dyDescent="0.25">
      <c r="A4141" s="3"/>
      <c r="B4141" s="3"/>
      <c r="C4141" s="3"/>
      <c r="D4141" s="3"/>
      <c r="E4141" s="4"/>
      <c r="F4141" s="3"/>
      <c r="G4141" s="3"/>
      <c r="H4141" s="3"/>
      <c r="I4141" s="3"/>
      <c r="J4141" s="3"/>
      <c r="K4141" s="3"/>
      <c r="L4141" s="5"/>
      <c r="M4141" s="4"/>
      <c r="N4141" s="5"/>
      <c r="O4141" s="5"/>
      <c r="P4141" s="4"/>
      <c r="Q4141" s="6"/>
      <c r="R4141" s="7"/>
      <c r="S4141" s="6"/>
      <c r="T4141" s="5"/>
      <c r="U4141" s="5"/>
      <c r="V4141" s="5"/>
      <c r="W4141" s="4"/>
    </row>
    <row r="4142" spans="1:23" x14ac:dyDescent="0.25">
      <c r="A4142" s="3"/>
      <c r="B4142" s="3"/>
      <c r="C4142" s="3"/>
      <c r="D4142" s="3"/>
      <c r="E4142" s="4"/>
      <c r="F4142" s="3"/>
      <c r="G4142" s="3"/>
      <c r="H4142" s="3"/>
      <c r="I4142" s="3"/>
      <c r="J4142" s="3"/>
      <c r="K4142" s="3"/>
      <c r="L4142" s="5"/>
      <c r="M4142" s="4"/>
      <c r="N4142" s="5"/>
      <c r="O4142" s="5"/>
      <c r="P4142" s="4"/>
      <c r="Q4142" s="6"/>
      <c r="R4142" s="7"/>
      <c r="S4142" s="6"/>
      <c r="T4142" s="5"/>
      <c r="U4142" s="5"/>
      <c r="V4142" s="5"/>
      <c r="W4142" s="4"/>
    </row>
    <row r="4143" spans="1:23" x14ac:dyDescent="0.25">
      <c r="A4143" s="3"/>
      <c r="B4143" s="3"/>
      <c r="C4143" s="3"/>
      <c r="D4143" s="3"/>
      <c r="E4143" s="4"/>
      <c r="F4143" s="3"/>
      <c r="G4143" s="3"/>
      <c r="H4143" s="3"/>
      <c r="I4143" s="3"/>
      <c r="J4143" s="3"/>
      <c r="K4143" s="3"/>
      <c r="L4143" s="5"/>
      <c r="M4143" s="4"/>
      <c r="N4143" s="5"/>
      <c r="O4143" s="5"/>
      <c r="P4143" s="4"/>
      <c r="Q4143" s="6"/>
      <c r="R4143" s="7"/>
      <c r="S4143" s="6"/>
      <c r="T4143" s="5"/>
      <c r="U4143" s="5"/>
      <c r="V4143" s="5"/>
      <c r="W4143" s="4"/>
    </row>
    <row r="4144" spans="1:23" x14ac:dyDescent="0.25">
      <c r="A4144" s="3"/>
      <c r="B4144" s="3"/>
      <c r="C4144" s="3"/>
      <c r="D4144" s="3"/>
      <c r="E4144" s="4"/>
      <c r="F4144" s="3"/>
      <c r="G4144" s="3"/>
      <c r="H4144" s="3"/>
      <c r="I4144" s="3"/>
      <c r="J4144" s="3"/>
      <c r="K4144" s="3"/>
      <c r="L4144" s="5"/>
      <c r="M4144" s="4"/>
      <c r="N4144" s="5"/>
      <c r="O4144" s="5"/>
      <c r="P4144" s="4"/>
      <c r="Q4144" s="6"/>
      <c r="R4144" s="7"/>
      <c r="S4144" s="6"/>
      <c r="T4144" s="5"/>
      <c r="U4144" s="5"/>
      <c r="V4144" s="5"/>
      <c r="W4144" s="4"/>
    </row>
    <row r="4145" spans="1:23" x14ac:dyDescent="0.25">
      <c r="A4145" s="3"/>
      <c r="B4145" s="3"/>
      <c r="C4145" s="3"/>
      <c r="D4145" s="3"/>
      <c r="E4145" s="4"/>
      <c r="F4145" s="3"/>
      <c r="G4145" s="3"/>
      <c r="H4145" s="3"/>
      <c r="I4145" s="3"/>
      <c r="J4145" s="3"/>
      <c r="K4145" s="3"/>
      <c r="L4145" s="5"/>
      <c r="M4145" s="4"/>
      <c r="N4145" s="5"/>
      <c r="O4145" s="5"/>
      <c r="P4145" s="4"/>
      <c r="Q4145" s="6"/>
      <c r="R4145" s="7"/>
      <c r="S4145" s="6"/>
      <c r="T4145" s="5"/>
      <c r="U4145" s="5"/>
      <c r="V4145" s="5"/>
      <c r="W4145" s="4"/>
    </row>
    <row r="4146" spans="1:23" x14ac:dyDescent="0.25">
      <c r="A4146" s="3"/>
      <c r="B4146" s="3"/>
      <c r="C4146" s="3"/>
      <c r="D4146" s="3"/>
      <c r="E4146" s="4"/>
      <c r="F4146" s="3"/>
      <c r="G4146" s="3"/>
      <c r="H4146" s="3"/>
      <c r="I4146" s="3"/>
      <c r="J4146" s="3"/>
      <c r="K4146" s="3"/>
      <c r="L4146" s="5"/>
      <c r="M4146" s="4"/>
      <c r="N4146" s="5"/>
      <c r="O4146" s="5"/>
      <c r="P4146" s="4"/>
      <c r="Q4146" s="6"/>
      <c r="R4146" s="7"/>
      <c r="S4146" s="6"/>
      <c r="T4146" s="5"/>
      <c r="U4146" s="5"/>
      <c r="V4146" s="5"/>
      <c r="W4146" s="4"/>
    </row>
    <row r="4147" spans="1:23" x14ac:dyDescent="0.25">
      <c r="A4147" s="3"/>
      <c r="B4147" s="3"/>
      <c r="C4147" s="3"/>
      <c r="D4147" s="3"/>
      <c r="E4147" s="4"/>
      <c r="F4147" s="3"/>
      <c r="G4147" s="3"/>
      <c r="H4147" s="3"/>
      <c r="I4147" s="3"/>
      <c r="J4147" s="3"/>
      <c r="K4147" s="3"/>
      <c r="L4147" s="5"/>
      <c r="M4147" s="4"/>
      <c r="N4147" s="5"/>
      <c r="O4147" s="5"/>
      <c r="P4147" s="4"/>
      <c r="Q4147" s="6"/>
      <c r="R4147" s="7"/>
      <c r="S4147" s="6"/>
      <c r="T4147" s="5"/>
      <c r="U4147" s="5"/>
      <c r="V4147" s="5"/>
      <c r="W4147" s="4"/>
    </row>
    <row r="4148" spans="1:23" x14ac:dyDescent="0.25">
      <c r="A4148" s="3"/>
      <c r="B4148" s="3"/>
      <c r="C4148" s="3"/>
      <c r="D4148" s="3"/>
      <c r="E4148" s="4"/>
      <c r="F4148" s="3"/>
      <c r="G4148" s="3"/>
      <c r="H4148" s="3"/>
      <c r="I4148" s="3"/>
      <c r="J4148" s="3"/>
      <c r="K4148" s="3"/>
      <c r="L4148" s="5"/>
      <c r="M4148" s="4"/>
      <c r="N4148" s="5"/>
      <c r="O4148" s="5"/>
      <c r="P4148" s="4"/>
      <c r="Q4148" s="6"/>
      <c r="R4148" s="7"/>
      <c r="S4148" s="6"/>
      <c r="T4148" s="5"/>
      <c r="U4148" s="5"/>
      <c r="V4148" s="5"/>
      <c r="W4148" s="4"/>
    </row>
    <row r="4149" spans="1:23" x14ac:dyDescent="0.25">
      <c r="A4149" s="3"/>
      <c r="B4149" s="3"/>
      <c r="C4149" s="3"/>
      <c r="D4149" s="3"/>
      <c r="E4149" s="4"/>
      <c r="F4149" s="3"/>
      <c r="G4149" s="3"/>
      <c r="H4149" s="3"/>
      <c r="I4149" s="3"/>
      <c r="J4149" s="3"/>
      <c r="K4149" s="3"/>
      <c r="L4149" s="5"/>
      <c r="M4149" s="4"/>
      <c r="N4149" s="5"/>
      <c r="O4149" s="5"/>
      <c r="P4149" s="4"/>
      <c r="Q4149" s="6"/>
      <c r="R4149" s="7"/>
      <c r="S4149" s="6"/>
      <c r="T4149" s="5"/>
      <c r="U4149" s="5"/>
      <c r="V4149" s="5"/>
      <c r="W4149" s="4"/>
    </row>
    <row r="4150" spans="1:23" x14ac:dyDescent="0.25">
      <c r="A4150" s="3"/>
      <c r="B4150" s="3"/>
      <c r="C4150" s="3"/>
      <c r="D4150" s="3"/>
      <c r="E4150" s="4"/>
      <c r="F4150" s="3"/>
      <c r="G4150" s="3"/>
      <c r="H4150" s="3"/>
      <c r="I4150" s="3"/>
      <c r="J4150" s="3"/>
      <c r="K4150" s="3"/>
      <c r="L4150" s="5"/>
      <c r="M4150" s="4"/>
      <c r="N4150" s="5"/>
      <c r="O4150" s="5"/>
      <c r="P4150" s="4"/>
      <c r="Q4150" s="6"/>
      <c r="R4150" s="7"/>
      <c r="S4150" s="6"/>
      <c r="T4150" s="5"/>
      <c r="U4150" s="5"/>
      <c r="V4150" s="5"/>
      <c r="W4150" s="4"/>
    </row>
    <row r="4151" spans="1:23" x14ac:dyDescent="0.25">
      <c r="A4151" s="3"/>
      <c r="B4151" s="3"/>
      <c r="C4151" s="3"/>
      <c r="D4151" s="3"/>
      <c r="E4151" s="4"/>
      <c r="F4151" s="3"/>
      <c r="G4151" s="3"/>
      <c r="H4151" s="3"/>
      <c r="I4151" s="3"/>
      <c r="J4151" s="3"/>
      <c r="K4151" s="3"/>
      <c r="L4151" s="5"/>
      <c r="M4151" s="4"/>
      <c r="N4151" s="5"/>
      <c r="O4151" s="5"/>
      <c r="P4151" s="4"/>
      <c r="Q4151" s="6"/>
      <c r="R4151" s="7"/>
      <c r="S4151" s="6"/>
      <c r="T4151" s="5"/>
      <c r="U4151" s="5"/>
      <c r="V4151" s="5"/>
      <c r="W4151" s="4"/>
    </row>
    <row r="4152" spans="1:23" x14ac:dyDescent="0.25">
      <c r="A4152" s="3"/>
      <c r="B4152" s="3"/>
      <c r="C4152" s="3"/>
      <c r="D4152" s="3"/>
      <c r="E4152" s="4"/>
      <c r="F4152" s="3"/>
      <c r="G4152" s="3"/>
      <c r="H4152" s="3"/>
      <c r="I4152" s="3"/>
      <c r="J4152" s="3"/>
      <c r="K4152" s="3"/>
      <c r="L4152" s="5"/>
      <c r="M4152" s="4"/>
      <c r="N4152" s="5"/>
      <c r="O4152" s="5"/>
      <c r="P4152" s="4"/>
      <c r="Q4152" s="6"/>
      <c r="R4152" s="7"/>
      <c r="S4152" s="6"/>
      <c r="T4152" s="5"/>
      <c r="U4152" s="5"/>
      <c r="V4152" s="5"/>
      <c r="W4152" s="4"/>
    </row>
    <row r="4153" spans="1:23" x14ac:dyDescent="0.25">
      <c r="A4153" s="3"/>
      <c r="B4153" s="3"/>
      <c r="C4153" s="3"/>
      <c r="D4153" s="3"/>
      <c r="E4153" s="4"/>
      <c r="F4153" s="3"/>
      <c r="G4153" s="3"/>
      <c r="H4153" s="3"/>
      <c r="I4153" s="3"/>
      <c r="J4153" s="3"/>
      <c r="K4153" s="3"/>
      <c r="L4153" s="5"/>
      <c r="M4153" s="4"/>
      <c r="N4153" s="5"/>
      <c r="O4153" s="5"/>
      <c r="P4153" s="4"/>
      <c r="Q4153" s="6"/>
      <c r="R4153" s="7"/>
      <c r="S4153" s="6"/>
      <c r="T4153" s="5"/>
      <c r="U4153" s="5"/>
      <c r="V4153" s="5"/>
      <c r="W4153" s="4"/>
    </row>
    <row r="4154" spans="1:23" x14ac:dyDescent="0.25">
      <c r="A4154" s="3"/>
      <c r="B4154" s="3"/>
      <c r="C4154" s="3"/>
      <c r="D4154" s="3"/>
      <c r="E4154" s="4"/>
      <c r="F4154" s="3"/>
      <c r="G4154" s="3"/>
      <c r="H4154" s="3"/>
      <c r="I4154" s="3"/>
      <c r="J4154" s="3"/>
      <c r="K4154" s="3"/>
      <c r="L4154" s="5"/>
      <c r="M4154" s="4"/>
      <c r="N4154" s="5"/>
      <c r="O4154" s="5"/>
      <c r="P4154" s="4"/>
      <c r="Q4154" s="6"/>
      <c r="R4154" s="7"/>
      <c r="S4154" s="6"/>
      <c r="T4154" s="5"/>
      <c r="U4154" s="5"/>
      <c r="V4154" s="5"/>
      <c r="W4154" s="4"/>
    </row>
    <row r="4155" spans="1:23" x14ac:dyDescent="0.25">
      <c r="A4155" s="3"/>
      <c r="B4155" s="3"/>
      <c r="C4155" s="3"/>
      <c r="D4155" s="3"/>
      <c r="E4155" s="4"/>
      <c r="F4155" s="3"/>
      <c r="G4155" s="3"/>
      <c r="H4155" s="3"/>
      <c r="I4155" s="3"/>
      <c r="J4155" s="3"/>
      <c r="K4155" s="3"/>
      <c r="L4155" s="5"/>
      <c r="M4155" s="4"/>
      <c r="N4155" s="5"/>
      <c r="O4155" s="5"/>
      <c r="P4155" s="4"/>
      <c r="Q4155" s="6"/>
      <c r="R4155" s="7"/>
      <c r="S4155" s="6"/>
      <c r="T4155" s="5"/>
      <c r="U4155" s="5"/>
      <c r="V4155" s="5"/>
      <c r="W4155" s="4"/>
    </row>
    <row r="4156" spans="1:23" x14ac:dyDescent="0.25">
      <c r="A4156" s="3"/>
      <c r="B4156" s="3"/>
      <c r="C4156" s="3"/>
      <c r="D4156" s="3"/>
      <c r="E4156" s="4"/>
      <c r="F4156" s="3"/>
      <c r="G4156" s="3"/>
      <c r="H4156" s="3"/>
      <c r="I4156" s="3"/>
      <c r="J4156" s="3"/>
      <c r="K4156" s="3"/>
      <c r="L4156" s="5"/>
      <c r="M4156" s="4"/>
      <c r="N4156" s="5"/>
      <c r="O4156" s="5"/>
      <c r="P4156" s="4"/>
      <c r="Q4156" s="6"/>
      <c r="R4156" s="7"/>
      <c r="S4156" s="6"/>
      <c r="T4156" s="5"/>
      <c r="U4156" s="5"/>
      <c r="V4156" s="5"/>
      <c r="W4156" s="4"/>
    </row>
    <row r="4157" spans="1:23" x14ac:dyDescent="0.25">
      <c r="A4157" s="3"/>
      <c r="B4157" s="3"/>
      <c r="C4157" s="3"/>
      <c r="D4157" s="3"/>
      <c r="E4157" s="4"/>
      <c r="F4157" s="3"/>
      <c r="G4157" s="3"/>
      <c r="H4157" s="3"/>
      <c r="I4157" s="3"/>
      <c r="J4157" s="3"/>
      <c r="K4157" s="3"/>
      <c r="L4157" s="5"/>
      <c r="M4157" s="4"/>
      <c r="N4157" s="5"/>
      <c r="O4157" s="5"/>
      <c r="P4157" s="4"/>
      <c r="Q4157" s="6"/>
      <c r="R4157" s="7"/>
      <c r="S4157" s="6"/>
      <c r="T4157" s="5"/>
      <c r="U4157" s="5"/>
      <c r="V4157" s="5"/>
      <c r="W4157" s="4"/>
    </row>
    <row r="4158" spans="1:23" x14ac:dyDescent="0.25">
      <c r="A4158" s="3"/>
      <c r="B4158" s="3"/>
      <c r="C4158" s="3"/>
      <c r="D4158" s="3"/>
      <c r="E4158" s="4"/>
      <c r="F4158" s="3"/>
      <c r="G4158" s="3"/>
      <c r="H4158" s="3"/>
      <c r="I4158" s="3"/>
      <c r="J4158" s="3"/>
      <c r="K4158" s="3"/>
      <c r="L4158" s="5"/>
      <c r="M4158" s="4"/>
      <c r="N4158" s="5"/>
      <c r="O4158" s="5"/>
      <c r="P4158" s="4"/>
      <c r="Q4158" s="6"/>
      <c r="R4158" s="7"/>
      <c r="S4158" s="6"/>
      <c r="T4158" s="5"/>
      <c r="U4158" s="5"/>
      <c r="V4158" s="5"/>
      <c r="W4158" s="4"/>
    </row>
    <row r="4159" spans="1:23" x14ac:dyDescent="0.25">
      <c r="A4159" s="3"/>
      <c r="B4159" s="3"/>
      <c r="C4159" s="3"/>
      <c r="D4159" s="3"/>
      <c r="E4159" s="4"/>
      <c r="F4159" s="3"/>
      <c r="G4159" s="3"/>
      <c r="H4159" s="3"/>
      <c r="I4159" s="3"/>
      <c r="J4159" s="3"/>
      <c r="K4159" s="3"/>
      <c r="L4159" s="5"/>
      <c r="M4159" s="4"/>
      <c r="N4159" s="5"/>
      <c r="O4159" s="5"/>
      <c r="P4159" s="4"/>
      <c r="Q4159" s="6"/>
      <c r="R4159" s="7"/>
      <c r="S4159" s="6"/>
      <c r="T4159" s="5"/>
      <c r="U4159" s="5"/>
      <c r="V4159" s="5"/>
      <c r="W4159" s="4"/>
    </row>
    <row r="4160" spans="1:23" x14ac:dyDescent="0.25">
      <c r="A4160" s="3"/>
      <c r="B4160" s="3"/>
      <c r="C4160" s="3"/>
      <c r="D4160" s="3"/>
      <c r="E4160" s="4"/>
      <c r="F4160" s="3"/>
      <c r="G4160" s="3"/>
      <c r="H4160" s="3"/>
      <c r="I4160" s="3"/>
      <c r="J4160" s="3"/>
      <c r="K4160" s="3"/>
      <c r="L4160" s="5"/>
      <c r="M4160" s="4"/>
      <c r="N4160" s="5"/>
      <c r="O4160" s="5"/>
      <c r="P4160" s="4"/>
      <c r="Q4160" s="6"/>
      <c r="R4160" s="7"/>
      <c r="S4160" s="6"/>
      <c r="T4160" s="5"/>
      <c r="U4160" s="5"/>
      <c r="V4160" s="5"/>
      <c r="W4160" s="4"/>
    </row>
    <row r="4161" spans="1:23" x14ac:dyDescent="0.25">
      <c r="A4161" s="3"/>
      <c r="B4161" s="3"/>
      <c r="C4161" s="3"/>
      <c r="D4161" s="3"/>
      <c r="E4161" s="4"/>
      <c r="F4161" s="3"/>
      <c r="G4161" s="3"/>
      <c r="H4161" s="3"/>
      <c r="I4161" s="3"/>
      <c r="J4161" s="3"/>
      <c r="K4161" s="3"/>
      <c r="L4161" s="5"/>
      <c r="M4161" s="4"/>
      <c r="N4161" s="5"/>
      <c r="O4161" s="5"/>
      <c r="P4161" s="4"/>
      <c r="Q4161" s="6"/>
      <c r="R4161" s="7"/>
      <c r="S4161" s="6"/>
      <c r="T4161" s="5"/>
      <c r="U4161" s="5"/>
      <c r="V4161" s="5"/>
      <c r="W4161" s="4"/>
    </row>
    <row r="4162" spans="1:23" x14ac:dyDescent="0.25">
      <c r="A4162" s="3"/>
      <c r="B4162" s="3"/>
      <c r="C4162" s="3"/>
      <c r="D4162" s="3"/>
      <c r="E4162" s="4"/>
      <c r="F4162" s="3"/>
      <c r="G4162" s="3"/>
      <c r="H4162" s="3"/>
      <c r="I4162" s="3"/>
      <c r="J4162" s="3"/>
      <c r="K4162" s="3"/>
      <c r="L4162" s="5"/>
      <c r="M4162" s="4"/>
      <c r="N4162" s="5"/>
      <c r="O4162" s="5"/>
      <c r="P4162" s="4"/>
      <c r="Q4162" s="6"/>
      <c r="R4162" s="7"/>
      <c r="S4162" s="6"/>
      <c r="T4162" s="5"/>
      <c r="U4162" s="5"/>
      <c r="V4162" s="5"/>
      <c r="W4162" s="4"/>
    </row>
    <row r="4163" spans="1:23" x14ac:dyDescent="0.25">
      <c r="A4163" s="3"/>
      <c r="B4163" s="3"/>
      <c r="C4163" s="3"/>
      <c r="D4163" s="3"/>
      <c r="E4163" s="4"/>
      <c r="F4163" s="3"/>
      <c r="G4163" s="3"/>
      <c r="H4163" s="3"/>
      <c r="I4163" s="3"/>
      <c r="J4163" s="3"/>
      <c r="K4163" s="3"/>
      <c r="L4163" s="5"/>
      <c r="M4163" s="4"/>
      <c r="N4163" s="5"/>
      <c r="O4163" s="5"/>
      <c r="P4163" s="4"/>
      <c r="Q4163" s="6"/>
      <c r="R4163" s="7"/>
      <c r="S4163" s="6"/>
      <c r="T4163" s="5"/>
      <c r="U4163" s="5"/>
      <c r="V4163" s="5"/>
      <c r="W4163" s="4"/>
    </row>
    <row r="4164" spans="1:23" x14ac:dyDescent="0.25">
      <c r="A4164" s="3"/>
      <c r="B4164" s="3"/>
      <c r="C4164" s="3"/>
      <c r="D4164" s="3"/>
      <c r="E4164" s="4"/>
      <c r="F4164" s="3"/>
      <c r="G4164" s="3"/>
      <c r="H4164" s="3"/>
      <c r="I4164" s="3"/>
      <c r="J4164" s="3"/>
      <c r="K4164" s="3"/>
      <c r="L4164" s="5"/>
      <c r="M4164" s="4"/>
      <c r="N4164" s="5"/>
      <c r="O4164" s="5"/>
      <c r="P4164" s="4"/>
      <c r="Q4164" s="6"/>
      <c r="R4164" s="7"/>
      <c r="S4164" s="6"/>
      <c r="T4164" s="5"/>
      <c r="U4164" s="5"/>
      <c r="V4164" s="5"/>
      <c r="W4164" s="4"/>
    </row>
    <row r="4165" spans="1:23" x14ac:dyDescent="0.25">
      <c r="A4165" s="3"/>
      <c r="B4165" s="3"/>
      <c r="C4165" s="3"/>
      <c r="D4165" s="3"/>
      <c r="E4165" s="4"/>
      <c r="F4165" s="3"/>
      <c r="G4165" s="3"/>
      <c r="H4165" s="3"/>
      <c r="I4165" s="3"/>
      <c r="J4165" s="3"/>
      <c r="K4165" s="3"/>
      <c r="L4165" s="5"/>
      <c r="M4165" s="4"/>
      <c r="N4165" s="5"/>
      <c r="O4165" s="5"/>
      <c r="P4165" s="4"/>
      <c r="Q4165" s="6"/>
      <c r="R4165" s="7"/>
      <c r="S4165" s="6"/>
      <c r="T4165" s="5"/>
      <c r="U4165" s="5"/>
      <c r="V4165" s="5"/>
      <c r="W4165" s="4"/>
    </row>
    <row r="4166" spans="1:23" x14ac:dyDescent="0.25">
      <c r="A4166" s="3"/>
      <c r="B4166" s="3"/>
      <c r="C4166" s="3"/>
      <c r="D4166" s="3"/>
      <c r="E4166" s="4"/>
      <c r="F4166" s="3"/>
      <c r="G4166" s="3"/>
      <c r="H4166" s="3"/>
      <c r="I4166" s="3"/>
      <c r="J4166" s="3"/>
      <c r="K4166" s="3"/>
      <c r="L4166" s="5"/>
      <c r="M4166" s="4"/>
      <c r="N4166" s="5"/>
      <c r="O4166" s="5"/>
      <c r="P4166" s="4"/>
      <c r="Q4166" s="6"/>
      <c r="R4166" s="7"/>
      <c r="S4166" s="6"/>
      <c r="T4166" s="5"/>
      <c r="U4166" s="5"/>
      <c r="V4166" s="5"/>
      <c r="W4166" s="4"/>
    </row>
    <row r="4167" spans="1:23" x14ac:dyDescent="0.25">
      <c r="A4167" s="3"/>
      <c r="B4167" s="3"/>
      <c r="C4167" s="3"/>
      <c r="D4167" s="3"/>
      <c r="E4167" s="4"/>
      <c r="F4167" s="3"/>
      <c r="G4167" s="3"/>
      <c r="H4167" s="3"/>
      <c r="I4167" s="3"/>
      <c r="J4167" s="3"/>
      <c r="K4167" s="3"/>
      <c r="L4167" s="5"/>
      <c r="M4167" s="4"/>
      <c r="N4167" s="5"/>
      <c r="O4167" s="5"/>
      <c r="P4167" s="4"/>
      <c r="Q4167" s="6"/>
      <c r="R4167" s="7"/>
      <c r="S4167" s="6"/>
      <c r="T4167" s="5"/>
      <c r="U4167" s="5"/>
      <c r="V4167" s="5"/>
      <c r="W4167" s="4"/>
    </row>
    <row r="4168" spans="1:23" x14ac:dyDescent="0.25">
      <c r="A4168" s="3"/>
      <c r="B4168" s="3"/>
      <c r="C4168" s="3"/>
      <c r="D4168" s="3"/>
      <c r="E4168" s="4"/>
      <c r="F4168" s="3"/>
      <c r="G4168" s="3"/>
      <c r="H4168" s="3"/>
      <c r="I4168" s="3"/>
      <c r="J4168" s="3"/>
      <c r="K4168" s="3"/>
      <c r="L4168" s="5"/>
      <c r="M4168" s="4"/>
      <c r="N4168" s="5"/>
      <c r="O4168" s="5"/>
      <c r="P4168" s="4"/>
      <c r="Q4168" s="6"/>
      <c r="R4168" s="7"/>
      <c r="S4168" s="6"/>
      <c r="T4168" s="5"/>
      <c r="U4168" s="5"/>
      <c r="V4168" s="5"/>
      <c r="W4168" s="4"/>
    </row>
    <row r="4169" spans="1:23" x14ac:dyDescent="0.25">
      <c r="A4169" s="3"/>
      <c r="B4169" s="3"/>
      <c r="C4169" s="3"/>
      <c r="D4169" s="3"/>
      <c r="E4169" s="4"/>
      <c r="F4169" s="3"/>
      <c r="G4169" s="3"/>
      <c r="H4169" s="3"/>
      <c r="I4169" s="3"/>
      <c r="J4169" s="3"/>
      <c r="K4169" s="3"/>
      <c r="L4169" s="5"/>
      <c r="M4169" s="4"/>
      <c r="N4169" s="5"/>
      <c r="O4169" s="5"/>
      <c r="P4169" s="4"/>
      <c r="Q4169" s="6"/>
      <c r="R4169" s="7"/>
      <c r="S4169" s="6"/>
      <c r="T4169" s="5"/>
      <c r="U4169" s="5"/>
      <c r="V4169" s="5"/>
      <c r="W4169" s="4"/>
    </row>
    <row r="4170" spans="1:23" x14ac:dyDescent="0.25">
      <c r="A4170" s="3"/>
      <c r="B4170" s="3"/>
      <c r="C4170" s="3"/>
      <c r="D4170" s="3"/>
      <c r="E4170" s="4"/>
      <c r="F4170" s="3"/>
      <c r="G4170" s="3"/>
      <c r="H4170" s="3"/>
      <c r="I4170" s="3"/>
      <c r="J4170" s="3"/>
      <c r="K4170" s="3"/>
      <c r="L4170" s="5"/>
      <c r="M4170" s="4"/>
      <c r="N4170" s="5"/>
      <c r="O4170" s="5"/>
      <c r="P4170" s="4"/>
      <c r="Q4170" s="6"/>
      <c r="R4170" s="7"/>
      <c r="S4170" s="6"/>
      <c r="T4170" s="5"/>
      <c r="U4170" s="5"/>
      <c r="V4170" s="5"/>
      <c r="W4170" s="4"/>
    </row>
    <row r="4171" spans="1:23" x14ac:dyDescent="0.25">
      <c r="A4171" s="3"/>
      <c r="B4171" s="3"/>
      <c r="C4171" s="3"/>
      <c r="D4171" s="3"/>
      <c r="E4171" s="4"/>
      <c r="F4171" s="3"/>
      <c r="G4171" s="3"/>
      <c r="H4171" s="3"/>
      <c r="I4171" s="3"/>
      <c r="J4171" s="3"/>
      <c r="K4171" s="3"/>
      <c r="L4171" s="5"/>
      <c r="M4171" s="4"/>
      <c r="N4171" s="5"/>
      <c r="O4171" s="5"/>
      <c r="P4171" s="4"/>
      <c r="Q4171" s="6"/>
      <c r="R4171" s="7"/>
      <c r="S4171" s="6"/>
      <c r="T4171" s="5"/>
      <c r="U4171" s="5"/>
      <c r="V4171" s="5"/>
      <c r="W4171" s="4"/>
    </row>
    <row r="4172" spans="1:23" x14ac:dyDescent="0.25">
      <c r="A4172" s="3"/>
      <c r="B4172" s="3"/>
      <c r="C4172" s="3"/>
      <c r="D4172" s="3"/>
      <c r="E4172" s="4"/>
      <c r="F4172" s="3"/>
      <c r="G4172" s="3"/>
      <c r="H4172" s="3"/>
      <c r="I4172" s="3"/>
      <c r="J4172" s="3"/>
      <c r="K4172" s="3"/>
      <c r="L4172" s="5"/>
      <c r="M4172" s="4"/>
      <c r="N4172" s="5"/>
      <c r="O4172" s="5"/>
      <c r="P4172" s="4"/>
      <c r="Q4172" s="6"/>
      <c r="R4172" s="7"/>
      <c r="S4172" s="6"/>
      <c r="T4172" s="5"/>
      <c r="U4172" s="5"/>
      <c r="V4172" s="5"/>
      <c r="W4172" s="4"/>
    </row>
    <row r="4173" spans="1:23" x14ac:dyDescent="0.25">
      <c r="A4173" s="3"/>
      <c r="B4173" s="3"/>
      <c r="C4173" s="3"/>
      <c r="D4173" s="3"/>
      <c r="E4173" s="4"/>
      <c r="F4173" s="3"/>
      <c r="G4173" s="3"/>
      <c r="H4173" s="3"/>
      <c r="I4173" s="3"/>
      <c r="J4173" s="3"/>
      <c r="K4173" s="3"/>
      <c r="L4173" s="5"/>
      <c r="M4173" s="4"/>
      <c r="N4173" s="5"/>
      <c r="O4173" s="5"/>
      <c r="P4173" s="4"/>
      <c r="Q4173" s="6"/>
      <c r="R4173" s="7"/>
      <c r="S4173" s="6"/>
      <c r="T4173" s="5"/>
      <c r="U4173" s="5"/>
      <c r="V4173" s="5"/>
      <c r="W4173" s="4"/>
    </row>
    <row r="4174" spans="1:23" x14ac:dyDescent="0.25">
      <c r="A4174" s="3"/>
      <c r="B4174" s="3"/>
      <c r="C4174" s="3"/>
      <c r="D4174" s="3"/>
      <c r="E4174" s="4"/>
      <c r="F4174" s="3"/>
      <c r="G4174" s="3"/>
      <c r="H4174" s="3"/>
      <c r="I4174" s="3"/>
      <c r="J4174" s="3"/>
      <c r="K4174" s="3"/>
      <c r="L4174" s="5"/>
      <c r="M4174" s="4"/>
      <c r="N4174" s="5"/>
      <c r="O4174" s="5"/>
      <c r="P4174" s="4"/>
      <c r="Q4174" s="6"/>
      <c r="R4174" s="7"/>
      <c r="S4174" s="6"/>
      <c r="T4174" s="5"/>
      <c r="U4174" s="5"/>
      <c r="V4174" s="5"/>
      <c r="W4174" s="4"/>
    </row>
    <row r="4175" spans="1:23" x14ac:dyDescent="0.25">
      <c r="A4175" s="3"/>
      <c r="B4175" s="3"/>
      <c r="C4175" s="3"/>
      <c r="D4175" s="3"/>
      <c r="E4175" s="4"/>
      <c r="F4175" s="3"/>
      <c r="G4175" s="3"/>
      <c r="H4175" s="3"/>
      <c r="I4175" s="3"/>
      <c r="J4175" s="3"/>
      <c r="K4175" s="3"/>
      <c r="L4175" s="5"/>
      <c r="M4175" s="4"/>
      <c r="N4175" s="5"/>
      <c r="O4175" s="5"/>
      <c r="P4175" s="4"/>
      <c r="Q4175" s="6"/>
      <c r="R4175" s="7"/>
      <c r="S4175" s="6"/>
      <c r="T4175" s="5"/>
      <c r="U4175" s="5"/>
      <c r="V4175" s="5"/>
      <c r="W4175" s="4"/>
    </row>
    <row r="4176" spans="1:23" x14ac:dyDescent="0.25">
      <c r="A4176" s="3"/>
      <c r="B4176" s="3"/>
      <c r="C4176" s="3"/>
      <c r="D4176" s="3"/>
      <c r="E4176" s="4"/>
      <c r="F4176" s="3"/>
      <c r="G4176" s="3"/>
      <c r="H4176" s="3"/>
      <c r="I4176" s="3"/>
      <c r="J4176" s="3"/>
      <c r="K4176" s="3"/>
      <c r="L4176" s="5"/>
      <c r="M4176" s="4"/>
      <c r="N4176" s="5"/>
      <c r="O4176" s="5"/>
      <c r="P4176" s="4"/>
      <c r="Q4176" s="6"/>
      <c r="R4176" s="7"/>
      <c r="S4176" s="6"/>
      <c r="T4176" s="5"/>
      <c r="U4176" s="5"/>
      <c r="V4176" s="5"/>
      <c r="W4176" s="4"/>
    </row>
    <row r="4177" spans="1:23" x14ac:dyDescent="0.25">
      <c r="A4177" s="3"/>
      <c r="B4177" s="3"/>
      <c r="C4177" s="3"/>
      <c r="D4177" s="3"/>
      <c r="E4177" s="4"/>
      <c r="F4177" s="3"/>
      <c r="G4177" s="3"/>
      <c r="H4177" s="3"/>
      <c r="I4177" s="3"/>
      <c r="J4177" s="3"/>
      <c r="K4177" s="3"/>
      <c r="L4177" s="5"/>
      <c r="M4177" s="4"/>
      <c r="N4177" s="5"/>
      <c r="O4177" s="5"/>
      <c r="P4177" s="4"/>
      <c r="Q4177" s="6"/>
      <c r="R4177" s="7"/>
      <c r="S4177" s="6"/>
      <c r="T4177" s="5"/>
      <c r="U4177" s="5"/>
      <c r="V4177" s="5"/>
      <c r="W4177" s="4"/>
    </row>
    <row r="4178" spans="1:23" x14ac:dyDescent="0.25">
      <c r="A4178" s="3"/>
      <c r="B4178" s="3"/>
      <c r="C4178" s="3"/>
      <c r="D4178" s="3"/>
      <c r="E4178" s="4"/>
      <c r="F4178" s="3"/>
      <c r="G4178" s="3"/>
      <c r="H4178" s="3"/>
      <c r="I4178" s="3"/>
      <c r="J4178" s="3"/>
      <c r="K4178" s="3"/>
      <c r="L4178" s="5"/>
      <c r="M4178" s="4"/>
      <c r="N4178" s="5"/>
      <c r="O4178" s="5"/>
      <c r="P4178" s="4"/>
      <c r="Q4178" s="6"/>
      <c r="R4178" s="7"/>
      <c r="S4178" s="6"/>
      <c r="T4178" s="5"/>
      <c r="U4178" s="5"/>
      <c r="V4178" s="5"/>
      <c r="W4178" s="4"/>
    </row>
    <row r="4179" spans="1:23" x14ac:dyDescent="0.25">
      <c r="A4179" s="3"/>
      <c r="B4179" s="3"/>
      <c r="C4179" s="3"/>
      <c r="D4179" s="3"/>
      <c r="E4179" s="4"/>
      <c r="F4179" s="3"/>
      <c r="G4179" s="3"/>
      <c r="H4179" s="3"/>
      <c r="I4179" s="3"/>
      <c r="J4179" s="3"/>
      <c r="K4179" s="3"/>
      <c r="L4179" s="5"/>
      <c r="M4179" s="4"/>
      <c r="N4179" s="5"/>
      <c r="O4179" s="5"/>
      <c r="P4179" s="4"/>
      <c r="Q4179" s="6"/>
      <c r="R4179" s="7"/>
      <c r="S4179" s="6"/>
      <c r="T4179" s="5"/>
      <c r="U4179" s="5"/>
      <c r="V4179" s="5"/>
      <c r="W4179" s="4"/>
    </row>
    <row r="4180" spans="1:23" x14ac:dyDescent="0.25">
      <c r="A4180" s="3"/>
      <c r="B4180" s="3"/>
      <c r="C4180" s="3"/>
      <c r="D4180" s="3"/>
      <c r="E4180" s="4"/>
      <c r="F4180" s="3"/>
      <c r="G4180" s="3"/>
      <c r="H4180" s="3"/>
      <c r="I4180" s="3"/>
      <c r="J4180" s="3"/>
      <c r="K4180" s="3"/>
      <c r="L4180" s="5"/>
      <c r="M4180" s="4"/>
      <c r="N4180" s="5"/>
      <c r="O4180" s="5"/>
      <c r="P4180" s="4"/>
      <c r="Q4180" s="6"/>
      <c r="R4180" s="7"/>
      <c r="S4180" s="6"/>
      <c r="T4180" s="5"/>
      <c r="U4180" s="5"/>
      <c r="V4180" s="5"/>
      <c r="W4180" s="4"/>
    </row>
    <row r="4181" spans="1:23" x14ac:dyDescent="0.25">
      <c r="A4181" s="3"/>
      <c r="B4181" s="3"/>
      <c r="C4181" s="3"/>
      <c r="D4181" s="3"/>
      <c r="E4181" s="4"/>
      <c r="F4181" s="3"/>
      <c r="G4181" s="3"/>
      <c r="H4181" s="3"/>
      <c r="I4181" s="3"/>
      <c r="J4181" s="3"/>
      <c r="K4181" s="3"/>
      <c r="L4181" s="5"/>
      <c r="M4181" s="4"/>
      <c r="N4181" s="5"/>
      <c r="O4181" s="5"/>
      <c r="P4181" s="4"/>
      <c r="Q4181" s="6"/>
      <c r="R4181" s="7"/>
      <c r="S4181" s="6"/>
      <c r="T4181" s="5"/>
      <c r="U4181" s="5"/>
      <c r="V4181" s="5"/>
      <c r="W4181" s="4"/>
    </row>
    <row r="4182" spans="1:23" x14ac:dyDescent="0.25">
      <c r="A4182" s="3"/>
      <c r="B4182" s="3"/>
      <c r="C4182" s="3"/>
      <c r="D4182" s="3"/>
      <c r="E4182" s="4"/>
      <c r="F4182" s="3"/>
      <c r="G4182" s="3"/>
      <c r="H4182" s="3"/>
      <c r="I4182" s="3"/>
      <c r="J4182" s="3"/>
      <c r="K4182" s="3"/>
      <c r="L4182" s="5"/>
      <c r="M4182" s="4"/>
      <c r="N4182" s="5"/>
      <c r="O4182" s="5"/>
      <c r="P4182" s="4"/>
      <c r="Q4182" s="6"/>
      <c r="R4182" s="7"/>
      <c r="S4182" s="6"/>
      <c r="T4182" s="5"/>
      <c r="U4182" s="5"/>
      <c r="V4182" s="5"/>
      <c r="W4182" s="4"/>
    </row>
    <row r="4183" spans="1:23" x14ac:dyDescent="0.25">
      <c r="A4183" s="3"/>
      <c r="B4183" s="3"/>
      <c r="C4183" s="3"/>
      <c r="D4183" s="3"/>
      <c r="E4183" s="4"/>
      <c r="F4183" s="3"/>
      <c r="G4183" s="3"/>
      <c r="H4183" s="3"/>
      <c r="I4183" s="3"/>
      <c r="J4183" s="3"/>
      <c r="K4183" s="3"/>
      <c r="L4183" s="5"/>
      <c r="M4183" s="4"/>
      <c r="N4183" s="5"/>
      <c r="O4183" s="5"/>
      <c r="P4183" s="4"/>
      <c r="Q4183" s="6"/>
      <c r="R4183" s="7"/>
      <c r="S4183" s="6"/>
      <c r="T4183" s="5"/>
      <c r="U4183" s="5"/>
      <c r="V4183" s="5"/>
      <c r="W4183" s="4"/>
    </row>
    <row r="4184" spans="1:23" x14ac:dyDescent="0.25">
      <c r="A4184" s="3"/>
      <c r="B4184" s="3"/>
      <c r="C4184" s="3"/>
      <c r="D4184" s="3"/>
      <c r="E4184" s="4"/>
      <c r="F4184" s="3"/>
      <c r="G4184" s="3"/>
      <c r="H4184" s="3"/>
      <c r="I4184" s="3"/>
      <c r="J4184" s="3"/>
      <c r="K4184" s="3"/>
      <c r="L4184" s="5"/>
      <c r="M4184" s="4"/>
      <c r="N4184" s="5"/>
      <c r="O4184" s="5"/>
      <c r="P4184" s="4"/>
      <c r="Q4184" s="6"/>
      <c r="R4184" s="7"/>
      <c r="S4184" s="6"/>
      <c r="T4184" s="5"/>
      <c r="U4184" s="5"/>
      <c r="V4184" s="5"/>
      <c r="W4184" s="4"/>
    </row>
    <row r="4185" spans="1:23" x14ac:dyDescent="0.25">
      <c r="A4185" s="3"/>
      <c r="B4185" s="3"/>
      <c r="C4185" s="3"/>
      <c r="D4185" s="3"/>
      <c r="E4185" s="4"/>
      <c r="F4185" s="3"/>
      <c r="G4185" s="3"/>
      <c r="H4185" s="3"/>
      <c r="I4185" s="3"/>
      <c r="J4185" s="3"/>
      <c r="K4185" s="3"/>
      <c r="L4185" s="5"/>
      <c r="M4185" s="4"/>
      <c r="N4185" s="5"/>
      <c r="O4185" s="5"/>
      <c r="P4185" s="4"/>
      <c r="Q4185" s="6"/>
      <c r="R4185" s="7"/>
      <c r="S4185" s="6"/>
      <c r="T4185" s="5"/>
      <c r="U4185" s="5"/>
      <c r="V4185" s="5"/>
      <c r="W4185" s="4"/>
    </row>
    <row r="4186" spans="1:23" x14ac:dyDescent="0.25">
      <c r="A4186" s="3"/>
      <c r="B4186" s="3"/>
      <c r="C4186" s="3"/>
      <c r="D4186" s="3"/>
      <c r="E4186" s="4"/>
      <c r="F4186" s="3"/>
      <c r="G4186" s="3"/>
      <c r="H4186" s="3"/>
      <c r="I4186" s="3"/>
      <c r="J4186" s="3"/>
      <c r="K4186" s="3"/>
      <c r="L4186" s="5"/>
      <c r="M4186" s="4"/>
      <c r="N4186" s="5"/>
      <c r="O4186" s="5"/>
      <c r="P4186" s="4"/>
      <c r="Q4186" s="6"/>
      <c r="R4186" s="7"/>
      <c r="S4186" s="6"/>
      <c r="T4186" s="5"/>
      <c r="U4186" s="5"/>
      <c r="V4186" s="5"/>
      <c r="W4186" s="4"/>
    </row>
    <row r="4187" spans="1:23" x14ac:dyDescent="0.25">
      <c r="A4187" s="3"/>
      <c r="B4187" s="3"/>
      <c r="C4187" s="3"/>
      <c r="D4187" s="3"/>
      <c r="E4187" s="4"/>
      <c r="F4187" s="3"/>
      <c r="G4187" s="3"/>
      <c r="H4187" s="3"/>
      <c r="I4187" s="3"/>
      <c r="J4187" s="3"/>
      <c r="K4187" s="3"/>
      <c r="L4187" s="5"/>
      <c r="M4187" s="4"/>
      <c r="N4187" s="5"/>
      <c r="O4187" s="5"/>
      <c r="P4187" s="4"/>
      <c r="Q4187" s="6"/>
      <c r="R4187" s="7"/>
      <c r="S4187" s="6"/>
      <c r="T4187" s="5"/>
      <c r="U4187" s="5"/>
      <c r="V4187" s="5"/>
      <c r="W4187" s="4"/>
    </row>
    <row r="4188" spans="1:23" x14ac:dyDescent="0.25">
      <c r="A4188" s="3"/>
      <c r="B4188" s="3"/>
      <c r="C4188" s="3"/>
      <c r="D4188" s="3"/>
      <c r="E4188" s="4"/>
      <c r="F4188" s="3"/>
      <c r="G4188" s="3"/>
      <c r="H4188" s="3"/>
      <c r="I4188" s="3"/>
      <c r="J4188" s="3"/>
      <c r="K4188" s="3"/>
      <c r="L4188" s="5"/>
      <c r="M4188" s="4"/>
      <c r="N4188" s="5"/>
      <c r="O4188" s="5"/>
      <c r="P4188" s="4"/>
      <c r="Q4188" s="6"/>
      <c r="R4188" s="7"/>
      <c r="S4188" s="6"/>
      <c r="T4188" s="5"/>
      <c r="U4188" s="5"/>
      <c r="V4188" s="5"/>
      <c r="W4188" s="4"/>
    </row>
    <row r="4189" spans="1:23" x14ac:dyDescent="0.25">
      <c r="A4189" s="3"/>
      <c r="B4189" s="3"/>
      <c r="C4189" s="3"/>
      <c r="D4189" s="3"/>
      <c r="E4189" s="4"/>
      <c r="F4189" s="3"/>
      <c r="G4189" s="3"/>
      <c r="H4189" s="3"/>
      <c r="I4189" s="3"/>
      <c r="J4189" s="3"/>
      <c r="K4189" s="3"/>
      <c r="L4189" s="5"/>
      <c r="M4189" s="4"/>
      <c r="N4189" s="5"/>
      <c r="O4189" s="5"/>
      <c r="P4189" s="4"/>
      <c r="Q4189" s="6"/>
      <c r="R4189" s="7"/>
      <c r="S4189" s="6"/>
      <c r="T4189" s="5"/>
      <c r="U4189" s="5"/>
      <c r="V4189" s="5"/>
      <c r="W4189" s="4"/>
    </row>
    <row r="4190" spans="1:23" x14ac:dyDescent="0.25">
      <c r="A4190" s="3"/>
      <c r="B4190" s="3"/>
      <c r="C4190" s="3"/>
      <c r="D4190" s="3"/>
      <c r="E4190" s="4"/>
      <c r="F4190" s="3"/>
      <c r="G4190" s="3"/>
      <c r="H4190" s="3"/>
      <c r="I4190" s="3"/>
      <c r="J4190" s="3"/>
      <c r="K4190" s="3"/>
      <c r="L4190" s="5"/>
      <c r="M4190" s="4"/>
      <c r="N4190" s="5"/>
      <c r="O4190" s="5"/>
      <c r="P4190" s="4"/>
      <c r="Q4190" s="6"/>
      <c r="R4190" s="7"/>
      <c r="S4190" s="6"/>
      <c r="T4190" s="5"/>
      <c r="U4190" s="5"/>
      <c r="V4190" s="5"/>
      <c r="W4190" s="4"/>
    </row>
    <row r="4191" spans="1:23" x14ac:dyDescent="0.25">
      <c r="A4191" s="3"/>
      <c r="B4191" s="3"/>
      <c r="C4191" s="3"/>
      <c r="D4191" s="3"/>
      <c r="E4191" s="4"/>
      <c r="F4191" s="3"/>
      <c r="G4191" s="3"/>
      <c r="H4191" s="3"/>
      <c r="I4191" s="3"/>
      <c r="J4191" s="3"/>
      <c r="K4191" s="3"/>
      <c r="L4191" s="5"/>
      <c r="M4191" s="4"/>
      <c r="N4191" s="5"/>
      <c r="O4191" s="5"/>
      <c r="P4191" s="4"/>
      <c r="Q4191" s="6"/>
      <c r="R4191" s="7"/>
      <c r="S4191" s="6"/>
      <c r="T4191" s="5"/>
      <c r="U4191" s="5"/>
      <c r="V4191" s="5"/>
      <c r="W4191" s="4"/>
    </row>
    <row r="4192" spans="1:23" x14ac:dyDescent="0.25">
      <c r="A4192" s="3"/>
      <c r="B4192" s="3"/>
      <c r="C4192" s="3"/>
      <c r="D4192" s="3"/>
      <c r="E4192" s="4"/>
      <c r="F4192" s="3"/>
      <c r="G4192" s="3"/>
      <c r="H4192" s="3"/>
      <c r="I4192" s="3"/>
      <c r="J4192" s="3"/>
      <c r="K4192" s="3"/>
      <c r="L4192" s="5"/>
      <c r="M4192" s="4"/>
      <c r="N4192" s="5"/>
      <c r="O4192" s="5"/>
      <c r="P4192" s="4"/>
      <c r="Q4192" s="6"/>
      <c r="R4192" s="7"/>
      <c r="S4192" s="6"/>
      <c r="T4192" s="5"/>
      <c r="U4192" s="5"/>
      <c r="V4192" s="5"/>
      <c r="W4192" s="4"/>
    </row>
    <row r="4193" spans="1:23" x14ac:dyDescent="0.25">
      <c r="A4193" s="3"/>
      <c r="B4193" s="3"/>
      <c r="C4193" s="3"/>
      <c r="D4193" s="3"/>
      <c r="E4193" s="4"/>
      <c r="F4193" s="3"/>
      <c r="G4193" s="3"/>
      <c r="H4193" s="3"/>
      <c r="I4193" s="3"/>
      <c r="J4193" s="3"/>
      <c r="K4193" s="3"/>
      <c r="L4193" s="5"/>
      <c r="M4193" s="4"/>
      <c r="N4193" s="5"/>
      <c r="O4193" s="5"/>
      <c r="P4193" s="4"/>
      <c r="Q4193" s="6"/>
      <c r="R4193" s="7"/>
      <c r="S4193" s="6"/>
      <c r="T4193" s="5"/>
      <c r="U4193" s="5"/>
      <c r="V4193" s="5"/>
      <c r="W4193" s="4"/>
    </row>
    <row r="4194" spans="1:23" x14ac:dyDescent="0.25">
      <c r="A4194" s="3"/>
      <c r="B4194" s="3"/>
      <c r="C4194" s="3"/>
      <c r="D4194" s="3"/>
      <c r="E4194" s="4"/>
      <c r="F4194" s="3"/>
      <c r="G4194" s="3"/>
      <c r="H4194" s="3"/>
      <c r="I4194" s="3"/>
      <c r="J4194" s="3"/>
      <c r="K4194" s="3"/>
      <c r="L4194" s="5"/>
      <c r="M4194" s="4"/>
      <c r="N4194" s="5"/>
      <c r="O4194" s="5"/>
      <c r="P4194" s="4"/>
      <c r="Q4194" s="6"/>
      <c r="R4194" s="7"/>
      <c r="S4194" s="6"/>
      <c r="T4194" s="5"/>
      <c r="U4194" s="5"/>
      <c r="V4194" s="5"/>
      <c r="W4194" s="4"/>
    </row>
    <row r="4195" spans="1:23" x14ac:dyDescent="0.25">
      <c r="A4195" s="3"/>
      <c r="B4195" s="3"/>
      <c r="C4195" s="3"/>
      <c r="D4195" s="3"/>
      <c r="E4195" s="4"/>
      <c r="F4195" s="3"/>
      <c r="G4195" s="3"/>
      <c r="H4195" s="3"/>
      <c r="I4195" s="3"/>
      <c r="J4195" s="3"/>
      <c r="K4195" s="3"/>
      <c r="L4195" s="5"/>
      <c r="M4195" s="4"/>
      <c r="N4195" s="5"/>
      <c r="O4195" s="5"/>
      <c r="P4195" s="4"/>
      <c r="Q4195" s="6"/>
      <c r="R4195" s="7"/>
      <c r="S4195" s="6"/>
      <c r="T4195" s="5"/>
      <c r="U4195" s="5"/>
      <c r="V4195" s="5"/>
      <c r="W4195" s="4"/>
    </row>
    <row r="4196" spans="1:23" x14ac:dyDescent="0.25">
      <c r="A4196" s="3"/>
      <c r="B4196" s="3"/>
      <c r="C4196" s="3"/>
      <c r="D4196" s="3"/>
      <c r="E4196" s="4"/>
      <c r="F4196" s="3"/>
      <c r="G4196" s="3"/>
      <c r="H4196" s="3"/>
      <c r="I4196" s="3"/>
      <c r="J4196" s="3"/>
      <c r="K4196" s="3"/>
      <c r="L4196" s="5"/>
      <c r="M4196" s="4"/>
      <c r="N4196" s="5"/>
      <c r="O4196" s="5"/>
      <c r="P4196" s="4"/>
      <c r="Q4196" s="6"/>
      <c r="R4196" s="7"/>
      <c r="S4196" s="6"/>
      <c r="T4196" s="5"/>
      <c r="U4196" s="5"/>
      <c r="V4196" s="5"/>
      <c r="W4196" s="4"/>
    </row>
    <row r="4197" spans="1:23" x14ac:dyDescent="0.25">
      <c r="A4197" s="3"/>
      <c r="B4197" s="3"/>
      <c r="C4197" s="3"/>
      <c r="D4197" s="3"/>
      <c r="E4197" s="4"/>
      <c r="F4197" s="3"/>
      <c r="G4197" s="3"/>
      <c r="H4197" s="3"/>
      <c r="I4197" s="3"/>
      <c r="J4197" s="3"/>
      <c r="K4197" s="3"/>
      <c r="L4197" s="5"/>
      <c r="M4197" s="4"/>
      <c r="N4197" s="5"/>
      <c r="O4197" s="5"/>
      <c r="P4197" s="4"/>
      <c r="Q4197" s="6"/>
      <c r="R4197" s="7"/>
      <c r="S4197" s="6"/>
      <c r="T4197" s="5"/>
      <c r="U4197" s="5"/>
      <c r="V4197" s="5"/>
      <c r="W4197" s="4"/>
    </row>
    <row r="4198" spans="1:23" x14ac:dyDescent="0.25">
      <c r="A4198" s="3"/>
      <c r="B4198" s="3"/>
      <c r="C4198" s="3"/>
      <c r="D4198" s="3"/>
      <c r="E4198" s="4"/>
      <c r="F4198" s="3"/>
      <c r="G4198" s="3"/>
      <c r="H4198" s="3"/>
      <c r="I4198" s="3"/>
      <c r="J4198" s="3"/>
      <c r="K4198" s="3"/>
      <c r="L4198" s="5"/>
      <c r="M4198" s="4"/>
      <c r="N4198" s="5"/>
      <c r="O4198" s="5"/>
      <c r="P4198" s="4"/>
      <c r="Q4198" s="6"/>
      <c r="R4198" s="7"/>
      <c r="S4198" s="6"/>
      <c r="T4198" s="5"/>
      <c r="U4198" s="5"/>
      <c r="V4198" s="5"/>
      <c r="W4198" s="4"/>
    </row>
    <row r="4199" spans="1:23" x14ac:dyDescent="0.25">
      <c r="A4199" s="3"/>
      <c r="B4199" s="3"/>
      <c r="C4199" s="3"/>
      <c r="D4199" s="3"/>
      <c r="E4199" s="4"/>
      <c r="F4199" s="3"/>
      <c r="G4199" s="3"/>
      <c r="H4199" s="3"/>
      <c r="I4199" s="3"/>
      <c r="J4199" s="3"/>
      <c r="K4199" s="3"/>
      <c r="L4199" s="5"/>
      <c r="M4199" s="4"/>
      <c r="N4199" s="5"/>
      <c r="O4199" s="5"/>
      <c r="P4199" s="4"/>
      <c r="Q4199" s="6"/>
      <c r="R4199" s="7"/>
      <c r="S4199" s="6"/>
      <c r="T4199" s="5"/>
      <c r="U4199" s="5"/>
      <c r="V4199" s="5"/>
      <c r="W4199" s="4"/>
    </row>
    <row r="4200" spans="1:23" x14ac:dyDescent="0.25">
      <c r="A4200" s="3"/>
      <c r="B4200" s="3"/>
      <c r="C4200" s="3"/>
      <c r="D4200" s="3"/>
      <c r="E4200" s="4"/>
      <c r="F4200" s="3"/>
      <c r="G4200" s="3"/>
      <c r="H4200" s="3"/>
      <c r="I4200" s="3"/>
      <c r="J4200" s="3"/>
      <c r="K4200" s="3"/>
      <c r="L4200" s="5"/>
      <c r="M4200" s="4"/>
      <c r="N4200" s="5"/>
      <c r="O4200" s="5"/>
      <c r="P4200" s="4"/>
      <c r="Q4200" s="6"/>
      <c r="R4200" s="7"/>
      <c r="S4200" s="6"/>
      <c r="T4200" s="5"/>
      <c r="U4200" s="5"/>
      <c r="V4200" s="5"/>
      <c r="W4200" s="4"/>
    </row>
    <row r="4201" spans="1:23" x14ac:dyDescent="0.25">
      <c r="A4201" s="3"/>
      <c r="B4201" s="3"/>
      <c r="C4201" s="3"/>
      <c r="D4201" s="3"/>
      <c r="E4201" s="4"/>
      <c r="F4201" s="3"/>
      <c r="G4201" s="3"/>
      <c r="H4201" s="3"/>
      <c r="I4201" s="3"/>
      <c r="J4201" s="3"/>
      <c r="K4201" s="3"/>
      <c r="L4201" s="5"/>
      <c r="M4201" s="4"/>
      <c r="N4201" s="5"/>
      <c r="O4201" s="5"/>
      <c r="P4201" s="4"/>
      <c r="Q4201" s="6"/>
      <c r="R4201" s="7"/>
      <c r="S4201" s="6"/>
      <c r="T4201" s="5"/>
      <c r="U4201" s="5"/>
      <c r="V4201" s="5"/>
      <c r="W4201" s="4"/>
    </row>
    <row r="4202" spans="1:23" x14ac:dyDescent="0.25">
      <c r="A4202" s="3"/>
      <c r="B4202" s="3"/>
      <c r="C4202" s="3"/>
      <c r="D4202" s="3"/>
      <c r="E4202" s="4"/>
      <c r="F4202" s="3"/>
      <c r="G4202" s="3"/>
      <c r="H4202" s="3"/>
      <c r="I4202" s="3"/>
      <c r="J4202" s="3"/>
      <c r="K4202" s="3"/>
      <c r="L4202" s="5"/>
      <c r="M4202" s="4"/>
      <c r="N4202" s="5"/>
      <c r="O4202" s="5"/>
      <c r="P4202" s="4"/>
      <c r="Q4202" s="6"/>
      <c r="R4202" s="7"/>
      <c r="S4202" s="6"/>
      <c r="T4202" s="5"/>
      <c r="U4202" s="5"/>
      <c r="V4202" s="5"/>
      <c r="W4202" s="4"/>
    </row>
    <row r="4203" spans="1:23" x14ac:dyDescent="0.25">
      <c r="A4203" s="3"/>
      <c r="B4203" s="3"/>
      <c r="C4203" s="3"/>
      <c r="D4203" s="3"/>
      <c r="E4203" s="4"/>
      <c r="F4203" s="3"/>
      <c r="G4203" s="3"/>
      <c r="H4203" s="3"/>
      <c r="I4203" s="3"/>
      <c r="J4203" s="3"/>
      <c r="K4203" s="3"/>
      <c r="L4203" s="5"/>
      <c r="M4203" s="4"/>
      <c r="N4203" s="5"/>
      <c r="O4203" s="5"/>
      <c r="P4203" s="4"/>
      <c r="Q4203" s="6"/>
      <c r="R4203" s="7"/>
      <c r="S4203" s="6"/>
      <c r="T4203" s="5"/>
      <c r="U4203" s="5"/>
      <c r="V4203" s="5"/>
      <c r="W4203" s="4"/>
    </row>
    <row r="4204" spans="1:23" x14ac:dyDescent="0.25">
      <c r="A4204" s="3"/>
      <c r="B4204" s="3"/>
      <c r="C4204" s="3"/>
      <c r="D4204" s="3"/>
      <c r="E4204" s="4"/>
      <c r="F4204" s="3"/>
      <c r="G4204" s="3"/>
      <c r="H4204" s="3"/>
      <c r="I4204" s="3"/>
      <c r="J4204" s="3"/>
      <c r="K4204" s="3"/>
      <c r="L4204" s="5"/>
      <c r="M4204" s="4"/>
      <c r="N4204" s="5"/>
      <c r="O4204" s="5"/>
      <c r="P4204" s="4"/>
      <c r="Q4204" s="6"/>
      <c r="R4204" s="7"/>
      <c r="S4204" s="6"/>
      <c r="T4204" s="5"/>
      <c r="U4204" s="5"/>
      <c r="V4204" s="5"/>
      <c r="W4204" s="4"/>
    </row>
    <row r="4205" spans="1:23" x14ac:dyDescent="0.25">
      <c r="A4205" s="3"/>
      <c r="B4205" s="3"/>
      <c r="C4205" s="3"/>
      <c r="D4205" s="3"/>
      <c r="E4205" s="4"/>
      <c r="F4205" s="3"/>
      <c r="G4205" s="3"/>
      <c r="H4205" s="3"/>
      <c r="I4205" s="3"/>
      <c r="J4205" s="3"/>
      <c r="K4205" s="3"/>
      <c r="L4205" s="5"/>
      <c r="M4205" s="4"/>
      <c r="N4205" s="5"/>
      <c r="O4205" s="5"/>
      <c r="P4205" s="4"/>
      <c r="Q4205" s="6"/>
      <c r="R4205" s="7"/>
      <c r="S4205" s="6"/>
      <c r="T4205" s="5"/>
      <c r="U4205" s="5"/>
      <c r="V4205" s="5"/>
      <c r="W4205" s="4"/>
    </row>
    <row r="4206" spans="1:23" x14ac:dyDescent="0.25">
      <c r="A4206" s="3"/>
      <c r="B4206" s="3"/>
      <c r="C4206" s="3"/>
      <c r="D4206" s="3"/>
      <c r="E4206" s="4"/>
      <c r="F4206" s="3"/>
      <c r="G4206" s="3"/>
      <c r="H4206" s="3"/>
      <c r="I4206" s="3"/>
      <c r="J4206" s="3"/>
      <c r="K4206" s="3"/>
      <c r="L4206" s="5"/>
      <c r="M4206" s="4"/>
      <c r="N4206" s="5"/>
      <c r="O4206" s="5"/>
      <c r="P4206" s="4"/>
      <c r="Q4206" s="6"/>
      <c r="R4206" s="7"/>
      <c r="S4206" s="6"/>
      <c r="T4206" s="5"/>
      <c r="U4206" s="5"/>
      <c r="V4206" s="5"/>
      <c r="W4206" s="4"/>
    </row>
    <row r="4207" spans="1:23" x14ac:dyDescent="0.25">
      <c r="A4207" s="3"/>
      <c r="B4207" s="3"/>
      <c r="C4207" s="3"/>
      <c r="D4207" s="3"/>
      <c r="E4207" s="4"/>
      <c r="F4207" s="3"/>
      <c r="G4207" s="3"/>
      <c r="H4207" s="3"/>
      <c r="I4207" s="3"/>
      <c r="J4207" s="3"/>
      <c r="K4207" s="3"/>
      <c r="L4207" s="5"/>
      <c r="M4207" s="4"/>
      <c r="N4207" s="5"/>
      <c r="O4207" s="5"/>
      <c r="P4207" s="4"/>
      <c r="Q4207" s="6"/>
      <c r="R4207" s="7"/>
      <c r="S4207" s="6"/>
      <c r="T4207" s="5"/>
      <c r="U4207" s="5"/>
      <c r="V4207" s="5"/>
      <c r="W4207" s="4"/>
    </row>
    <row r="4208" spans="1:23" x14ac:dyDescent="0.25">
      <c r="A4208" s="3"/>
      <c r="B4208" s="3"/>
      <c r="C4208" s="3"/>
      <c r="D4208" s="3"/>
      <c r="E4208" s="4"/>
      <c r="F4208" s="3"/>
      <c r="G4208" s="3"/>
      <c r="H4208" s="3"/>
      <c r="I4208" s="3"/>
      <c r="J4208" s="3"/>
      <c r="K4208" s="3"/>
      <c r="L4208" s="5"/>
      <c r="M4208" s="4"/>
      <c r="N4208" s="5"/>
      <c r="O4208" s="5"/>
      <c r="P4208" s="4"/>
      <c r="Q4208" s="6"/>
      <c r="R4208" s="7"/>
      <c r="S4208" s="6"/>
      <c r="T4208" s="5"/>
      <c r="U4208" s="5"/>
      <c r="V4208" s="5"/>
      <c r="W4208" s="4"/>
    </row>
    <row r="4209" spans="1:23" x14ac:dyDescent="0.25">
      <c r="A4209" s="3"/>
      <c r="B4209" s="3"/>
      <c r="C4209" s="3"/>
      <c r="D4209" s="3"/>
      <c r="E4209" s="4"/>
      <c r="F4209" s="3"/>
      <c r="G4209" s="3"/>
      <c r="H4209" s="3"/>
      <c r="I4209" s="3"/>
      <c r="J4209" s="3"/>
      <c r="K4209" s="3"/>
      <c r="L4209" s="5"/>
      <c r="M4209" s="4"/>
      <c r="N4209" s="5"/>
      <c r="O4209" s="5"/>
      <c r="P4209" s="4"/>
      <c r="Q4209" s="6"/>
      <c r="R4209" s="7"/>
      <c r="S4209" s="6"/>
      <c r="T4209" s="5"/>
      <c r="U4209" s="5"/>
      <c r="V4209" s="5"/>
      <c r="W4209" s="4"/>
    </row>
    <row r="4210" spans="1:23" x14ac:dyDescent="0.25">
      <c r="A4210" s="3"/>
      <c r="B4210" s="3"/>
      <c r="C4210" s="3"/>
      <c r="D4210" s="3"/>
      <c r="E4210" s="4"/>
      <c r="F4210" s="3"/>
      <c r="G4210" s="3"/>
      <c r="H4210" s="3"/>
      <c r="I4210" s="3"/>
      <c r="J4210" s="3"/>
      <c r="K4210" s="3"/>
      <c r="L4210" s="5"/>
      <c r="M4210" s="4"/>
      <c r="N4210" s="5"/>
      <c r="O4210" s="5"/>
      <c r="P4210" s="4"/>
      <c r="Q4210" s="6"/>
      <c r="R4210" s="7"/>
      <c r="S4210" s="6"/>
      <c r="T4210" s="5"/>
      <c r="U4210" s="5"/>
      <c r="V4210" s="5"/>
      <c r="W4210" s="4"/>
    </row>
    <row r="4211" spans="1:23" x14ac:dyDescent="0.25">
      <c r="A4211" s="3"/>
      <c r="B4211" s="3"/>
      <c r="C4211" s="3"/>
      <c r="D4211" s="3"/>
      <c r="E4211" s="4"/>
      <c r="F4211" s="3"/>
      <c r="G4211" s="3"/>
      <c r="H4211" s="3"/>
      <c r="I4211" s="3"/>
      <c r="J4211" s="3"/>
      <c r="K4211" s="3"/>
      <c r="L4211" s="5"/>
      <c r="M4211" s="4"/>
      <c r="N4211" s="5"/>
      <c r="O4211" s="5"/>
      <c r="P4211" s="4"/>
      <c r="Q4211" s="6"/>
      <c r="R4211" s="7"/>
      <c r="S4211" s="6"/>
      <c r="T4211" s="5"/>
      <c r="U4211" s="5"/>
      <c r="V4211" s="5"/>
      <c r="W4211" s="4"/>
    </row>
    <row r="4212" spans="1:23" x14ac:dyDescent="0.25">
      <c r="A4212" s="3"/>
      <c r="B4212" s="3"/>
      <c r="C4212" s="3"/>
      <c r="D4212" s="3"/>
      <c r="E4212" s="4"/>
      <c r="F4212" s="3"/>
      <c r="G4212" s="3"/>
      <c r="H4212" s="3"/>
      <c r="I4212" s="3"/>
      <c r="J4212" s="3"/>
      <c r="K4212" s="3"/>
      <c r="L4212" s="5"/>
      <c r="M4212" s="4"/>
      <c r="N4212" s="5"/>
      <c r="O4212" s="5"/>
      <c r="P4212" s="4"/>
      <c r="Q4212" s="6"/>
      <c r="R4212" s="7"/>
      <c r="S4212" s="6"/>
      <c r="T4212" s="5"/>
      <c r="U4212" s="5"/>
      <c r="V4212" s="5"/>
      <c r="W4212" s="4"/>
    </row>
    <row r="4213" spans="1:23" x14ac:dyDescent="0.25">
      <c r="A4213" s="3"/>
      <c r="B4213" s="3"/>
      <c r="C4213" s="3"/>
      <c r="D4213" s="3"/>
      <c r="E4213" s="4"/>
      <c r="F4213" s="3"/>
      <c r="G4213" s="3"/>
      <c r="H4213" s="3"/>
      <c r="I4213" s="3"/>
      <c r="J4213" s="3"/>
      <c r="K4213" s="3"/>
      <c r="L4213" s="5"/>
      <c r="M4213" s="4"/>
      <c r="N4213" s="5"/>
      <c r="O4213" s="5"/>
      <c r="P4213" s="4"/>
      <c r="Q4213" s="6"/>
      <c r="R4213" s="7"/>
      <c r="S4213" s="6"/>
      <c r="T4213" s="5"/>
      <c r="U4213" s="5"/>
      <c r="V4213" s="5"/>
      <c r="W4213" s="4"/>
    </row>
    <row r="4214" spans="1:23" x14ac:dyDescent="0.25">
      <c r="A4214" s="3"/>
      <c r="B4214" s="3"/>
      <c r="C4214" s="3"/>
      <c r="D4214" s="3"/>
      <c r="E4214" s="4"/>
      <c r="F4214" s="3"/>
      <c r="G4214" s="3"/>
      <c r="H4214" s="3"/>
      <c r="I4214" s="3"/>
      <c r="J4214" s="3"/>
      <c r="K4214" s="3"/>
      <c r="L4214" s="5"/>
      <c r="M4214" s="4"/>
      <c r="N4214" s="5"/>
      <c r="O4214" s="5"/>
      <c r="P4214" s="4"/>
      <c r="Q4214" s="6"/>
      <c r="R4214" s="7"/>
      <c r="S4214" s="6"/>
      <c r="T4214" s="5"/>
      <c r="U4214" s="5"/>
      <c r="V4214" s="5"/>
      <c r="W4214" s="4"/>
    </row>
    <row r="4215" spans="1:23" x14ac:dyDescent="0.25">
      <c r="A4215" s="3"/>
      <c r="B4215" s="3"/>
      <c r="C4215" s="3"/>
      <c r="D4215" s="3"/>
      <c r="E4215" s="4"/>
      <c r="F4215" s="3"/>
      <c r="G4215" s="3"/>
      <c r="H4215" s="3"/>
      <c r="I4215" s="3"/>
      <c r="J4215" s="3"/>
      <c r="K4215" s="3"/>
      <c r="L4215" s="5"/>
      <c r="M4215" s="4"/>
      <c r="N4215" s="5"/>
      <c r="O4215" s="5"/>
      <c r="P4215" s="4"/>
      <c r="Q4215" s="6"/>
      <c r="R4215" s="7"/>
      <c r="S4215" s="6"/>
      <c r="T4215" s="5"/>
      <c r="U4215" s="5"/>
      <c r="V4215" s="5"/>
      <c r="W4215" s="4"/>
    </row>
    <row r="4216" spans="1:23" x14ac:dyDescent="0.25">
      <c r="A4216" s="3"/>
      <c r="B4216" s="3"/>
      <c r="C4216" s="3"/>
      <c r="D4216" s="3"/>
      <c r="E4216" s="4"/>
      <c r="F4216" s="3"/>
      <c r="G4216" s="3"/>
      <c r="H4216" s="3"/>
      <c r="I4216" s="3"/>
      <c r="J4216" s="3"/>
      <c r="K4216" s="3"/>
      <c r="L4216" s="5"/>
      <c r="M4216" s="4"/>
      <c r="N4216" s="5"/>
      <c r="O4216" s="5"/>
      <c r="P4216" s="4"/>
      <c r="Q4216" s="6"/>
      <c r="R4216" s="7"/>
      <c r="S4216" s="6"/>
      <c r="T4216" s="5"/>
      <c r="U4216" s="5"/>
      <c r="V4216" s="5"/>
      <c r="W4216" s="4"/>
    </row>
    <row r="4217" spans="1:23" x14ac:dyDescent="0.25">
      <c r="A4217" s="3"/>
      <c r="B4217" s="3"/>
      <c r="C4217" s="3"/>
      <c r="D4217" s="3"/>
      <c r="E4217" s="4"/>
      <c r="F4217" s="3"/>
      <c r="G4217" s="3"/>
      <c r="H4217" s="3"/>
      <c r="I4217" s="3"/>
      <c r="J4217" s="3"/>
      <c r="K4217" s="3"/>
      <c r="L4217" s="5"/>
      <c r="M4217" s="4"/>
      <c r="N4217" s="5"/>
      <c r="O4217" s="5"/>
      <c r="P4217" s="4"/>
      <c r="Q4217" s="6"/>
      <c r="R4217" s="7"/>
      <c r="S4217" s="6"/>
      <c r="T4217" s="5"/>
      <c r="U4217" s="5"/>
      <c r="V4217" s="5"/>
      <c r="W4217" s="4"/>
    </row>
    <row r="4218" spans="1:23" x14ac:dyDescent="0.25">
      <c r="A4218" s="3"/>
      <c r="B4218" s="3"/>
      <c r="C4218" s="3"/>
      <c r="D4218" s="3"/>
      <c r="E4218" s="4"/>
      <c r="F4218" s="3"/>
      <c r="G4218" s="3"/>
      <c r="H4218" s="3"/>
      <c r="I4218" s="3"/>
      <c r="J4218" s="3"/>
      <c r="K4218" s="3"/>
      <c r="L4218" s="5"/>
      <c r="M4218" s="4"/>
      <c r="N4218" s="5"/>
      <c r="O4218" s="5"/>
      <c r="P4218" s="4"/>
      <c r="Q4218" s="6"/>
      <c r="R4218" s="7"/>
      <c r="S4218" s="6"/>
      <c r="T4218" s="5"/>
      <c r="U4218" s="5"/>
      <c r="V4218" s="5"/>
      <c r="W4218" s="4"/>
    </row>
    <row r="4219" spans="1:23" x14ac:dyDescent="0.25">
      <c r="A4219" s="3"/>
      <c r="B4219" s="3"/>
      <c r="C4219" s="3"/>
      <c r="D4219" s="3"/>
      <c r="E4219" s="4"/>
      <c r="F4219" s="3"/>
      <c r="G4219" s="3"/>
      <c r="H4219" s="3"/>
      <c r="I4219" s="3"/>
      <c r="J4219" s="3"/>
      <c r="K4219" s="3"/>
      <c r="L4219" s="5"/>
      <c r="M4219" s="4"/>
      <c r="N4219" s="5"/>
      <c r="O4219" s="5"/>
      <c r="P4219" s="4"/>
      <c r="Q4219" s="6"/>
      <c r="R4219" s="7"/>
      <c r="S4219" s="6"/>
      <c r="T4219" s="5"/>
      <c r="U4219" s="5"/>
      <c r="V4219" s="5"/>
      <c r="W4219" s="4"/>
    </row>
    <row r="4220" spans="1:23" x14ac:dyDescent="0.25">
      <c r="A4220" s="3"/>
      <c r="B4220" s="3"/>
      <c r="C4220" s="3"/>
      <c r="D4220" s="3"/>
      <c r="E4220" s="4"/>
      <c r="F4220" s="3"/>
      <c r="G4220" s="3"/>
      <c r="H4220" s="3"/>
      <c r="I4220" s="3"/>
      <c r="J4220" s="3"/>
      <c r="K4220" s="3"/>
      <c r="L4220" s="5"/>
      <c r="M4220" s="4"/>
      <c r="N4220" s="5"/>
      <c r="O4220" s="5"/>
      <c r="P4220" s="4"/>
      <c r="Q4220" s="6"/>
      <c r="R4220" s="7"/>
      <c r="S4220" s="6"/>
      <c r="T4220" s="5"/>
      <c r="U4220" s="5"/>
      <c r="V4220" s="5"/>
      <c r="W4220" s="4"/>
    </row>
    <row r="4221" spans="1:23" x14ac:dyDescent="0.25">
      <c r="A4221" s="3"/>
      <c r="B4221" s="3"/>
      <c r="C4221" s="3"/>
      <c r="D4221" s="3"/>
      <c r="E4221" s="4"/>
      <c r="F4221" s="3"/>
      <c r="G4221" s="3"/>
      <c r="H4221" s="3"/>
      <c r="I4221" s="3"/>
      <c r="J4221" s="3"/>
      <c r="K4221" s="3"/>
      <c r="L4221" s="5"/>
      <c r="M4221" s="4"/>
      <c r="N4221" s="5"/>
      <c r="O4221" s="5"/>
      <c r="P4221" s="4"/>
      <c r="Q4221" s="6"/>
      <c r="R4221" s="7"/>
      <c r="S4221" s="6"/>
      <c r="T4221" s="5"/>
      <c r="U4221" s="5"/>
      <c r="V4221" s="5"/>
      <c r="W4221" s="4"/>
    </row>
    <row r="4222" spans="1:23" x14ac:dyDescent="0.25">
      <c r="A4222" s="3"/>
      <c r="B4222" s="3"/>
      <c r="C4222" s="3"/>
      <c r="D4222" s="3"/>
      <c r="E4222" s="4"/>
      <c r="F4222" s="3"/>
      <c r="G4222" s="3"/>
      <c r="H4222" s="3"/>
      <c r="I4222" s="3"/>
      <c r="J4222" s="3"/>
      <c r="K4222" s="3"/>
      <c r="L4222" s="5"/>
      <c r="M4222" s="4"/>
      <c r="N4222" s="5"/>
      <c r="O4222" s="5"/>
      <c r="P4222" s="4"/>
      <c r="Q4222" s="6"/>
      <c r="R4222" s="7"/>
      <c r="S4222" s="6"/>
      <c r="T4222" s="5"/>
      <c r="U4222" s="5"/>
      <c r="V4222" s="5"/>
      <c r="W4222" s="4"/>
    </row>
    <row r="4223" spans="1:23" x14ac:dyDescent="0.25">
      <c r="A4223" s="3"/>
      <c r="B4223" s="3"/>
      <c r="C4223" s="3"/>
      <c r="D4223" s="3"/>
      <c r="E4223" s="4"/>
      <c r="F4223" s="3"/>
      <c r="G4223" s="3"/>
      <c r="H4223" s="3"/>
      <c r="I4223" s="3"/>
      <c r="J4223" s="3"/>
      <c r="K4223" s="3"/>
      <c r="L4223" s="5"/>
      <c r="M4223" s="4"/>
      <c r="N4223" s="5"/>
      <c r="O4223" s="5"/>
      <c r="P4223" s="4"/>
      <c r="Q4223" s="6"/>
      <c r="R4223" s="7"/>
      <c r="S4223" s="6"/>
      <c r="T4223" s="5"/>
      <c r="U4223" s="5"/>
      <c r="V4223" s="5"/>
      <c r="W4223" s="4"/>
    </row>
    <row r="4224" spans="1:23" x14ac:dyDescent="0.25">
      <c r="A4224" s="3"/>
      <c r="B4224" s="3"/>
      <c r="C4224" s="3"/>
      <c r="D4224" s="3"/>
      <c r="E4224" s="4"/>
      <c r="F4224" s="3"/>
      <c r="G4224" s="3"/>
      <c r="H4224" s="3"/>
      <c r="I4224" s="3"/>
      <c r="J4224" s="3"/>
      <c r="K4224" s="3"/>
      <c r="L4224" s="5"/>
      <c r="M4224" s="4"/>
      <c r="N4224" s="5"/>
      <c r="O4224" s="5"/>
      <c r="P4224" s="4"/>
      <c r="Q4224" s="6"/>
      <c r="R4224" s="7"/>
      <c r="S4224" s="6"/>
      <c r="T4224" s="5"/>
      <c r="U4224" s="5"/>
      <c r="V4224" s="5"/>
      <c r="W4224" s="4"/>
    </row>
    <row r="4225" spans="1:23" x14ac:dyDescent="0.25">
      <c r="A4225" s="3"/>
      <c r="B4225" s="3"/>
      <c r="C4225" s="3"/>
      <c r="D4225" s="3"/>
      <c r="E4225" s="4"/>
      <c r="F4225" s="3"/>
      <c r="G4225" s="3"/>
      <c r="H4225" s="3"/>
      <c r="I4225" s="3"/>
      <c r="J4225" s="3"/>
      <c r="K4225" s="3"/>
      <c r="L4225" s="5"/>
      <c r="M4225" s="4"/>
      <c r="N4225" s="5"/>
      <c r="O4225" s="5"/>
      <c r="P4225" s="4"/>
      <c r="Q4225" s="6"/>
      <c r="R4225" s="7"/>
      <c r="S4225" s="6"/>
      <c r="T4225" s="5"/>
      <c r="U4225" s="5"/>
      <c r="V4225" s="5"/>
      <c r="W4225" s="4"/>
    </row>
    <row r="4226" spans="1:23" x14ac:dyDescent="0.25">
      <c r="A4226" s="3"/>
      <c r="B4226" s="3"/>
      <c r="C4226" s="3"/>
      <c r="D4226" s="3"/>
      <c r="E4226" s="4"/>
      <c r="F4226" s="3"/>
      <c r="G4226" s="3"/>
      <c r="H4226" s="3"/>
      <c r="I4226" s="3"/>
      <c r="J4226" s="3"/>
      <c r="K4226" s="3"/>
      <c r="L4226" s="5"/>
      <c r="M4226" s="4"/>
      <c r="N4226" s="5"/>
      <c r="O4226" s="5"/>
      <c r="P4226" s="4"/>
      <c r="Q4226" s="6"/>
      <c r="R4226" s="7"/>
      <c r="S4226" s="6"/>
      <c r="T4226" s="5"/>
      <c r="U4226" s="5"/>
      <c r="V4226" s="5"/>
      <c r="W4226" s="4"/>
    </row>
    <row r="4227" spans="1:23" x14ac:dyDescent="0.25">
      <c r="A4227" s="3"/>
      <c r="B4227" s="3"/>
      <c r="C4227" s="3"/>
      <c r="D4227" s="3"/>
      <c r="E4227" s="4"/>
      <c r="F4227" s="3"/>
      <c r="G4227" s="3"/>
      <c r="H4227" s="3"/>
      <c r="I4227" s="3"/>
      <c r="J4227" s="3"/>
      <c r="K4227" s="3"/>
      <c r="L4227" s="5"/>
      <c r="M4227" s="4"/>
      <c r="N4227" s="5"/>
      <c r="O4227" s="5"/>
      <c r="P4227" s="4"/>
      <c r="Q4227" s="6"/>
      <c r="R4227" s="7"/>
      <c r="S4227" s="6"/>
      <c r="T4227" s="5"/>
      <c r="U4227" s="5"/>
      <c r="V4227" s="5"/>
      <c r="W4227" s="4"/>
    </row>
    <row r="4228" spans="1:23" x14ac:dyDescent="0.25">
      <c r="A4228" s="3"/>
      <c r="B4228" s="3"/>
      <c r="C4228" s="3"/>
      <c r="D4228" s="3"/>
      <c r="E4228" s="4"/>
      <c r="F4228" s="3"/>
      <c r="G4228" s="3"/>
      <c r="H4228" s="3"/>
      <c r="I4228" s="3"/>
      <c r="J4228" s="3"/>
      <c r="K4228" s="3"/>
      <c r="L4228" s="5"/>
      <c r="M4228" s="4"/>
      <c r="N4228" s="5"/>
      <c r="O4228" s="5"/>
      <c r="P4228" s="4"/>
      <c r="Q4228" s="6"/>
      <c r="R4228" s="7"/>
      <c r="S4228" s="6"/>
      <c r="T4228" s="5"/>
      <c r="U4228" s="5"/>
      <c r="V4228" s="5"/>
      <c r="W4228" s="4"/>
    </row>
    <row r="4229" spans="1:23" x14ac:dyDescent="0.25">
      <c r="A4229" s="3"/>
      <c r="B4229" s="3"/>
      <c r="C4229" s="3"/>
      <c r="D4229" s="3"/>
      <c r="E4229" s="4"/>
      <c r="F4229" s="3"/>
      <c r="G4229" s="3"/>
      <c r="H4229" s="3"/>
      <c r="I4229" s="3"/>
      <c r="J4229" s="3"/>
      <c r="K4229" s="3"/>
      <c r="L4229" s="5"/>
      <c r="M4229" s="4"/>
      <c r="N4229" s="5"/>
      <c r="O4229" s="5"/>
      <c r="P4229" s="4"/>
      <c r="Q4229" s="6"/>
      <c r="R4229" s="7"/>
      <c r="S4229" s="6"/>
      <c r="T4229" s="5"/>
      <c r="U4229" s="5"/>
      <c r="V4229" s="5"/>
      <c r="W4229" s="4"/>
    </row>
    <row r="4230" spans="1:23" x14ac:dyDescent="0.25">
      <c r="A4230" s="3"/>
      <c r="B4230" s="3"/>
      <c r="C4230" s="3"/>
      <c r="D4230" s="3"/>
      <c r="E4230" s="4"/>
      <c r="F4230" s="3"/>
      <c r="G4230" s="3"/>
      <c r="H4230" s="3"/>
      <c r="I4230" s="3"/>
      <c r="J4230" s="3"/>
      <c r="K4230" s="3"/>
      <c r="L4230" s="5"/>
      <c r="M4230" s="4"/>
      <c r="N4230" s="5"/>
      <c r="O4230" s="5"/>
      <c r="P4230" s="4"/>
      <c r="Q4230" s="6"/>
      <c r="R4230" s="7"/>
      <c r="S4230" s="6"/>
      <c r="T4230" s="5"/>
      <c r="U4230" s="5"/>
      <c r="V4230" s="5"/>
      <c r="W4230" s="4"/>
    </row>
    <row r="4231" spans="1:23" x14ac:dyDescent="0.25">
      <c r="A4231" s="3"/>
      <c r="B4231" s="3"/>
      <c r="C4231" s="3"/>
      <c r="D4231" s="3"/>
      <c r="E4231" s="4"/>
      <c r="F4231" s="3"/>
      <c r="G4231" s="3"/>
      <c r="H4231" s="3"/>
      <c r="I4231" s="3"/>
      <c r="J4231" s="3"/>
      <c r="K4231" s="3"/>
      <c r="L4231" s="5"/>
      <c r="M4231" s="4"/>
      <c r="N4231" s="5"/>
      <c r="O4231" s="5"/>
      <c r="P4231" s="4"/>
      <c r="Q4231" s="6"/>
      <c r="R4231" s="7"/>
      <c r="S4231" s="6"/>
      <c r="T4231" s="5"/>
      <c r="U4231" s="5"/>
      <c r="V4231" s="5"/>
      <c r="W4231" s="4"/>
    </row>
    <row r="4232" spans="1:23" x14ac:dyDescent="0.25">
      <c r="A4232" s="3"/>
      <c r="B4232" s="3"/>
      <c r="C4232" s="3"/>
      <c r="D4232" s="3"/>
      <c r="E4232" s="4"/>
      <c r="F4232" s="3"/>
      <c r="G4232" s="3"/>
      <c r="H4232" s="3"/>
      <c r="I4232" s="3"/>
      <c r="J4232" s="3"/>
      <c r="K4232" s="3"/>
      <c r="L4232" s="5"/>
      <c r="M4232" s="4"/>
      <c r="N4232" s="5"/>
      <c r="O4232" s="5"/>
      <c r="P4232" s="4"/>
      <c r="Q4232" s="6"/>
      <c r="R4232" s="7"/>
      <c r="S4232" s="6"/>
      <c r="T4232" s="5"/>
      <c r="U4232" s="5"/>
      <c r="V4232" s="5"/>
      <c r="W4232" s="4"/>
    </row>
    <row r="4233" spans="1:23" x14ac:dyDescent="0.25">
      <c r="A4233" s="3"/>
      <c r="B4233" s="3"/>
      <c r="C4233" s="3"/>
      <c r="D4233" s="3"/>
      <c r="E4233" s="4"/>
      <c r="F4233" s="3"/>
      <c r="G4233" s="3"/>
      <c r="H4233" s="3"/>
      <c r="I4233" s="3"/>
      <c r="J4233" s="3"/>
      <c r="K4233" s="3"/>
      <c r="L4233" s="5"/>
      <c r="M4233" s="4"/>
      <c r="N4233" s="5"/>
      <c r="O4233" s="5"/>
      <c r="P4233" s="4"/>
      <c r="Q4233" s="6"/>
      <c r="R4233" s="7"/>
      <c r="S4233" s="6"/>
      <c r="T4233" s="5"/>
      <c r="U4233" s="5"/>
      <c r="V4233" s="5"/>
      <c r="W4233" s="4"/>
    </row>
    <row r="4234" spans="1:23" x14ac:dyDescent="0.25">
      <c r="A4234" s="3"/>
      <c r="B4234" s="3"/>
      <c r="C4234" s="3"/>
      <c r="D4234" s="3"/>
      <c r="E4234" s="4"/>
      <c r="F4234" s="3"/>
      <c r="G4234" s="3"/>
      <c r="H4234" s="3"/>
      <c r="I4234" s="3"/>
      <c r="J4234" s="3"/>
      <c r="K4234" s="3"/>
      <c r="L4234" s="5"/>
      <c r="M4234" s="4"/>
      <c r="N4234" s="5"/>
      <c r="O4234" s="5"/>
      <c r="P4234" s="4"/>
      <c r="Q4234" s="6"/>
      <c r="R4234" s="7"/>
      <c r="S4234" s="6"/>
      <c r="T4234" s="5"/>
      <c r="U4234" s="5"/>
      <c r="V4234" s="5"/>
      <c r="W4234" s="4"/>
    </row>
    <row r="4235" spans="1:23" x14ac:dyDescent="0.25">
      <c r="A4235" s="3"/>
      <c r="B4235" s="3"/>
      <c r="C4235" s="3"/>
      <c r="D4235" s="3"/>
      <c r="E4235" s="4"/>
      <c r="F4235" s="3"/>
      <c r="G4235" s="3"/>
      <c r="H4235" s="3"/>
      <c r="I4235" s="3"/>
      <c r="J4235" s="3"/>
      <c r="K4235" s="3"/>
      <c r="L4235" s="5"/>
      <c r="M4235" s="4"/>
      <c r="N4235" s="5"/>
      <c r="O4235" s="5"/>
      <c r="P4235" s="4"/>
      <c r="Q4235" s="6"/>
      <c r="R4235" s="7"/>
      <c r="S4235" s="6"/>
      <c r="T4235" s="5"/>
      <c r="U4235" s="5"/>
      <c r="V4235" s="5"/>
      <c r="W4235" s="4"/>
    </row>
    <row r="4236" spans="1:23" x14ac:dyDescent="0.25">
      <c r="A4236" s="3"/>
      <c r="B4236" s="3"/>
      <c r="C4236" s="3"/>
      <c r="D4236" s="3"/>
      <c r="E4236" s="4"/>
      <c r="F4236" s="3"/>
      <c r="G4236" s="3"/>
      <c r="H4236" s="3"/>
      <c r="I4236" s="3"/>
      <c r="J4236" s="3"/>
      <c r="K4236" s="3"/>
      <c r="L4236" s="5"/>
      <c r="M4236" s="4"/>
      <c r="N4236" s="5"/>
      <c r="O4236" s="5"/>
      <c r="P4236" s="4"/>
      <c r="Q4236" s="6"/>
      <c r="R4236" s="7"/>
      <c r="S4236" s="6"/>
      <c r="T4236" s="5"/>
      <c r="U4236" s="5"/>
      <c r="V4236" s="5"/>
      <c r="W4236" s="4"/>
    </row>
    <row r="4237" spans="1:23" x14ac:dyDescent="0.25">
      <c r="A4237" s="3"/>
      <c r="B4237" s="3"/>
      <c r="C4237" s="3"/>
      <c r="D4237" s="3"/>
      <c r="E4237" s="4"/>
      <c r="F4237" s="3"/>
      <c r="G4237" s="3"/>
      <c r="H4237" s="3"/>
      <c r="I4237" s="3"/>
      <c r="J4237" s="3"/>
      <c r="K4237" s="3"/>
      <c r="L4237" s="5"/>
      <c r="M4237" s="4"/>
      <c r="N4237" s="5"/>
      <c r="O4237" s="5"/>
      <c r="P4237" s="4"/>
      <c r="Q4237" s="6"/>
      <c r="R4237" s="7"/>
      <c r="S4237" s="6"/>
      <c r="T4237" s="5"/>
      <c r="U4237" s="5"/>
      <c r="V4237" s="5"/>
      <c r="W4237" s="4"/>
    </row>
    <row r="4238" spans="1:23" x14ac:dyDescent="0.25">
      <c r="A4238" s="3"/>
      <c r="B4238" s="3"/>
      <c r="C4238" s="3"/>
      <c r="D4238" s="3"/>
      <c r="E4238" s="4"/>
      <c r="F4238" s="3"/>
      <c r="G4238" s="3"/>
      <c r="H4238" s="3"/>
      <c r="I4238" s="3"/>
      <c r="J4238" s="3"/>
      <c r="K4238" s="3"/>
      <c r="L4238" s="5"/>
      <c r="M4238" s="4"/>
      <c r="N4238" s="5"/>
      <c r="O4238" s="5"/>
      <c r="P4238" s="4"/>
      <c r="Q4238" s="6"/>
      <c r="R4238" s="7"/>
      <c r="S4238" s="6"/>
      <c r="T4238" s="5"/>
      <c r="U4238" s="5"/>
      <c r="V4238" s="5"/>
      <c r="W4238" s="4"/>
    </row>
    <row r="4239" spans="1:23" x14ac:dyDescent="0.25">
      <c r="A4239" s="3"/>
      <c r="B4239" s="3"/>
      <c r="C4239" s="3"/>
      <c r="D4239" s="3"/>
      <c r="E4239" s="4"/>
      <c r="F4239" s="3"/>
      <c r="G4239" s="3"/>
      <c r="H4239" s="3"/>
      <c r="I4239" s="3"/>
      <c r="J4239" s="3"/>
      <c r="K4239" s="3"/>
      <c r="L4239" s="5"/>
      <c r="M4239" s="4"/>
      <c r="N4239" s="5"/>
      <c r="O4239" s="5"/>
      <c r="P4239" s="4"/>
      <c r="Q4239" s="6"/>
      <c r="R4239" s="7"/>
      <c r="S4239" s="6"/>
      <c r="T4239" s="5"/>
      <c r="U4239" s="5"/>
      <c r="V4239" s="5"/>
      <c r="W4239" s="4"/>
    </row>
    <row r="4240" spans="1:23" x14ac:dyDescent="0.25">
      <c r="A4240" s="3"/>
      <c r="B4240" s="3"/>
      <c r="C4240" s="3"/>
      <c r="D4240" s="3"/>
      <c r="E4240" s="4"/>
      <c r="F4240" s="3"/>
      <c r="G4240" s="3"/>
      <c r="H4240" s="3"/>
      <c r="I4240" s="3"/>
      <c r="J4240" s="3"/>
      <c r="K4240" s="3"/>
      <c r="L4240" s="5"/>
      <c r="M4240" s="4"/>
      <c r="N4240" s="5"/>
      <c r="O4240" s="5"/>
      <c r="P4240" s="4"/>
      <c r="Q4240" s="6"/>
      <c r="R4240" s="7"/>
      <c r="S4240" s="6"/>
      <c r="T4240" s="5"/>
      <c r="U4240" s="5"/>
      <c r="V4240" s="5"/>
      <c r="W4240" s="4"/>
    </row>
    <row r="4241" spans="1:23" x14ac:dyDescent="0.25">
      <c r="A4241" s="3"/>
      <c r="B4241" s="3"/>
      <c r="C4241" s="3"/>
      <c r="D4241" s="3"/>
      <c r="E4241" s="4"/>
      <c r="F4241" s="3"/>
      <c r="G4241" s="3"/>
      <c r="H4241" s="3"/>
      <c r="I4241" s="3"/>
      <c r="J4241" s="3"/>
      <c r="K4241" s="3"/>
      <c r="L4241" s="5"/>
      <c r="M4241" s="4"/>
      <c r="N4241" s="5"/>
      <c r="O4241" s="5"/>
      <c r="P4241" s="4"/>
      <c r="Q4241" s="6"/>
      <c r="R4241" s="7"/>
      <c r="S4241" s="6"/>
      <c r="T4241" s="5"/>
      <c r="U4241" s="5"/>
      <c r="V4241" s="5"/>
      <c r="W4241" s="4"/>
    </row>
    <row r="4242" spans="1:23" x14ac:dyDescent="0.25">
      <c r="A4242" s="3"/>
      <c r="B4242" s="3"/>
      <c r="C4242" s="3"/>
      <c r="D4242" s="3"/>
      <c r="E4242" s="4"/>
      <c r="F4242" s="3"/>
      <c r="G4242" s="3"/>
      <c r="H4242" s="3"/>
      <c r="I4242" s="3"/>
      <c r="J4242" s="3"/>
      <c r="K4242" s="3"/>
      <c r="L4242" s="5"/>
      <c r="M4242" s="4"/>
      <c r="N4242" s="5"/>
      <c r="O4242" s="5"/>
      <c r="P4242" s="4"/>
      <c r="Q4242" s="6"/>
      <c r="R4242" s="7"/>
      <c r="S4242" s="6"/>
      <c r="T4242" s="5"/>
      <c r="U4242" s="5"/>
      <c r="V4242" s="5"/>
      <c r="W4242" s="4"/>
    </row>
    <row r="4243" spans="1:23" x14ac:dyDescent="0.25">
      <c r="A4243" s="3"/>
      <c r="B4243" s="3"/>
      <c r="C4243" s="3"/>
      <c r="D4243" s="3"/>
      <c r="E4243" s="4"/>
      <c r="F4243" s="3"/>
      <c r="G4243" s="3"/>
      <c r="H4243" s="3"/>
      <c r="I4243" s="3"/>
      <c r="J4243" s="3"/>
      <c r="K4243" s="3"/>
      <c r="L4243" s="5"/>
      <c r="M4243" s="4"/>
      <c r="N4243" s="5"/>
      <c r="O4243" s="5"/>
      <c r="P4243" s="4"/>
      <c r="Q4243" s="6"/>
      <c r="R4243" s="7"/>
      <c r="S4243" s="6"/>
      <c r="T4243" s="5"/>
      <c r="U4243" s="5"/>
      <c r="V4243" s="5"/>
      <c r="W4243" s="4"/>
    </row>
    <row r="4244" spans="1:23" x14ac:dyDescent="0.25">
      <c r="A4244" s="3"/>
      <c r="B4244" s="3"/>
      <c r="C4244" s="3"/>
      <c r="D4244" s="3"/>
      <c r="E4244" s="4"/>
      <c r="F4244" s="3"/>
      <c r="G4244" s="3"/>
      <c r="H4244" s="3"/>
      <c r="I4244" s="3"/>
      <c r="J4244" s="3"/>
      <c r="K4244" s="3"/>
      <c r="L4244" s="5"/>
      <c r="M4244" s="4"/>
      <c r="N4244" s="5"/>
      <c r="O4244" s="5"/>
      <c r="P4244" s="4"/>
      <c r="Q4244" s="6"/>
      <c r="R4244" s="7"/>
      <c r="S4244" s="6"/>
      <c r="T4244" s="5"/>
      <c r="U4244" s="5"/>
      <c r="V4244" s="5"/>
      <c r="W4244" s="4"/>
    </row>
    <row r="4245" spans="1:23" x14ac:dyDescent="0.25">
      <c r="A4245" s="3"/>
      <c r="B4245" s="3"/>
      <c r="C4245" s="3"/>
      <c r="D4245" s="3"/>
      <c r="E4245" s="4"/>
      <c r="F4245" s="3"/>
      <c r="G4245" s="3"/>
      <c r="H4245" s="3"/>
      <c r="I4245" s="3"/>
      <c r="J4245" s="3"/>
      <c r="K4245" s="3"/>
      <c r="L4245" s="5"/>
      <c r="M4245" s="4"/>
      <c r="N4245" s="5"/>
      <c r="O4245" s="5"/>
      <c r="P4245" s="4"/>
      <c r="Q4245" s="6"/>
      <c r="R4245" s="7"/>
      <c r="S4245" s="6"/>
      <c r="T4245" s="5"/>
      <c r="U4245" s="5"/>
      <c r="V4245" s="5"/>
      <c r="W4245" s="4"/>
    </row>
    <row r="4246" spans="1:23" x14ac:dyDescent="0.25">
      <c r="A4246" s="3"/>
      <c r="B4246" s="3"/>
      <c r="C4246" s="3"/>
      <c r="D4246" s="3"/>
      <c r="E4246" s="4"/>
      <c r="F4246" s="3"/>
      <c r="G4246" s="3"/>
      <c r="H4246" s="3"/>
      <c r="I4246" s="3"/>
      <c r="J4246" s="3"/>
      <c r="K4246" s="3"/>
      <c r="L4246" s="5"/>
      <c r="M4246" s="4"/>
      <c r="N4246" s="5"/>
      <c r="O4246" s="5"/>
      <c r="P4246" s="4"/>
      <c r="Q4246" s="6"/>
      <c r="R4246" s="7"/>
      <c r="S4246" s="6"/>
      <c r="T4246" s="5"/>
      <c r="U4246" s="5"/>
      <c r="V4246" s="5"/>
      <c r="W4246" s="4"/>
    </row>
    <row r="4247" spans="1:23" x14ac:dyDescent="0.25">
      <c r="A4247" s="3"/>
      <c r="B4247" s="3"/>
      <c r="C4247" s="3"/>
      <c r="D4247" s="3"/>
      <c r="E4247" s="4"/>
      <c r="F4247" s="3"/>
      <c r="G4247" s="3"/>
      <c r="H4247" s="3"/>
      <c r="I4247" s="3"/>
      <c r="J4247" s="3"/>
      <c r="K4247" s="3"/>
      <c r="L4247" s="5"/>
      <c r="M4247" s="4"/>
      <c r="N4247" s="5"/>
      <c r="O4247" s="5"/>
      <c r="P4247" s="4"/>
      <c r="Q4247" s="6"/>
      <c r="R4247" s="7"/>
      <c r="S4247" s="6"/>
      <c r="T4247" s="5"/>
      <c r="U4247" s="5"/>
      <c r="V4247" s="5"/>
      <c r="W4247" s="4"/>
    </row>
    <row r="4248" spans="1:23" x14ac:dyDescent="0.25">
      <c r="A4248" s="3"/>
      <c r="B4248" s="3"/>
      <c r="C4248" s="3"/>
      <c r="D4248" s="3"/>
      <c r="E4248" s="4"/>
      <c r="F4248" s="3"/>
      <c r="G4248" s="3"/>
      <c r="H4248" s="3"/>
      <c r="I4248" s="3"/>
      <c r="J4248" s="3"/>
      <c r="K4248" s="3"/>
      <c r="L4248" s="5"/>
      <c r="M4248" s="4"/>
      <c r="N4248" s="5"/>
      <c r="O4248" s="5"/>
      <c r="P4248" s="4"/>
      <c r="Q4248" s="6"/>
      <c r="R4248" s="7"/>
      <c r="S4248" s="6"/>
      <c r="T4248" s="5"/>
      <c r="U4248" s="5"/>
      <c r="V4248" s="5"/>
      <c r="W4248" s="4"/>
    </row>
    <row r="4249" spans="1:23" x14ac:dyDescent="0.25">
      <c r="A4249" s="3"/>
      <c r="B4249" s="3"/>
      <c r="C4249" s="3"/>
      <c r="D4249" s="3"/>
      <c r="E4249" s="4"/>
      <c r="F4249" s="3"/>
      <c r="G4249" s="3"/>
      <c r="H4249" s="3"/>
      <c r="I4249" s="3"/>
      <c r="J4249" s="3"/>
      <c r="K4249" s="3"/>
      <c r="L4249" s="5"/>
      <c r="M4249" s="4"/>
      <c r="N4249" s="5"/>
      <c r="O4249" s="5"/>
      <c r="P4249" s="4"/>
      <c r="Q4249" s="6"/>
      <c r="R4249" s="7"/>
      <c r="S4249" s="6"/>
      <c r="T4249" s="5"/>
      <c r="U4249" s="5"/>
      <c r="V4249" s="5"/>
      <c r="W4249" s="4"/>
    </row>
    <row r="4250" spans="1:23" x14ac:dyDescent="0.25">
      <c r="A4250" s="3"/>
      <c r="B4250" s="3"/>
      <c r="C4250" s="3"/>
      <c r="D4250" s="3"/>
      <c r="E4250" s="4"/>
      <c r="F4250" s="3"/>
      <c r="G4250" s="3"/>
      <c r="H4250" s="3"/>
      <c r="I4250" s="3"/>
      <c r="J4250" s="3"/>
      <c r="K4250" s="3"/>
      <c r="L4250" s="5"/>
      <c r="M4250" s="4"/>
      <c r="N4250" s="5"/>
      <c r="O4250" s="5"/>
      <c r="P4250" s="4"/>
      <c r="Q4250" s="6"/>
      <c r="R4250" s="7"/>
      <c r="S4250" s="6"/>
      <c r="T4250" s="5"/>
      <c r="U4250" s="5"/>
      <c r="V4250" s="5"/>
      <c r="W4250" s="4"/>
    </row>
    <row r="4251" spans="1:23" x14ac:dyDescent="0.25">
      <c r="A4251" s="3"/>
      <c r="B4251" s="3"/>
      <c r="C4251" s="3"/>
      <c r="D4251" s="3"/>
      <c r="E4251" s="4"/>
      <c r="F4251" s="3"/>
      <c r="G4251" s="3"/>
      <c r="H4251" s="3"/>
      <c r="I4251" s="3"/>
      <c r="J4251" s="3"/>
      <c r="K4251" s="3"/>
      <c r="L4251" s="5"/>
      <c r="M4251" s="4"/>
      <c r="N4251" s="5"/>
      <c r="O4251" s="5"/>
      <c r="P4251" s="4"/>
      <c r="Q4251" s="6"/>
      <c r="R4251" s="7"/>
      <c r="S4251" s="6"/>
      <c r="T4251" s="5"/>
      <c r="U4251" s="5"/>
      <c r="V4251" s="5"/>
      <c r="W4251" s="4"/>
    </row>
    <row r="4252" spans="1:23" x14ac:dyDescent="0.25">
      <c r="A4252" s="3"/>
      <c r="B4252" s="3"/>
      <c r="C4252" s="3"/>
      <c r="D4252" s="3"/>
      <c r="E4252" s="4"/>
      <c r="F4252" s="3"/>
      <c r="G4252" s="3"/>
      <c r="H4252" s="3"/>
      <c r="I4252" s="3"/>
      <c r="J4252" s="3"/>
      <c r="K4252" s="3"/>
      <c r="L4252" s="5"/>
      <c r="M4252" s="4"/>
      <c r="N4252" s="5"/>
      <c r="O4252" s="5"/>
      <c r="P4252" s="4"/>
      <c r="Q4252" s="6"/>
      <c r="R4252" s="7"/>
      <c r="S4252" s="6"/>
      <c r="T4252" s="5"/>
      <c r="U4252" s="5"/>
      <c r="V4252" s="5"/>
      <c r="W4252" s="4"/>
    </row>
    <row r="4253" spans="1:23" x14ac:dyDescent="0.25">
      <c r="A4253" s="3"/>
      <c r="B4253" s="3"/>
      <c r="C4253" s="3"/>
      <c r="D4253" s="3"/>
      <c r="E4253" s="4"/>
      <c r="F4253" s="3"/>
      <c r="G4253" s="3"/>
      <c r="H4253" s="3"/>
      <c r="I4253" s="3"/>
      <c r="J4253" s="3"/>
      <c r="K4253" s="3"/>
      <c r="L4253" s="5"/>
      <c r="M4253" s="4"/>
      <c r="N4253" s="5"/>
      <c r="O4253" s="5"/>
      <c r="P4253" s="4"/>
      <c r="Q4253" s="6"/>
      <c r="R4253" s="7"/>
      <c r="S4253" s="6"/>
      <c r="T4253" s="5"/>
      <c r="U4253" s="5"/>
      <c r="V4253" s="5"/>
      <c r="W4253" s="4"/>
    </row>
    <row r="4254" spans="1:23" x14ac:dyDescent="0.25">
      <c r="A4254" s="3"/>
      <c r="B4254" s="3"/>
      <c r="C4254" s="3"/>
      <c r="D4254" s="3"/>
      <c r="E4254" s="4"/>
      <c r="F4254" s="3"/>
      <c r="G4254" s="3"/>
      <c r="H4254" s="3"/>
      <c r="I4254" s="3"/>
      <c r="J4254" s="3"/>
      <c r="K4254" s="3"/>
      <c r="L4254" s="5"/>
      <c r="M4254" s="4"/>
      <c r="N4254" s="5"/>
      <c r="O4254" s="5"/>
      <c r="P4254" s="4"/>
      <c r="Q4254" s="6"/>
      <c r="R4254" s="7"/>
      <c r="S4254" s="6"/>
      <c r="T4254" s="5"/>
      <c r="U4254" s="5"/>
      <c r="V4254" s="5"/>
      <c r="W4254" s="4"/>
    </row>
    <row r="4255" spans="1:23" x14ac:dyDescent="0.25">
      <c r="A4255" s="3"/>
      <c r="B4255" s="3"/>
      <c r="C4255" s="3"/>
      <c r="D4255" s="3"/>
      <c r="E4255" s="4"/>
      <c r="F4255" s="3"/>
      <c r="G4255" s="3"/>
      <c r="H4255" s="3"/>
      <c r="I4255" s="3"/>
      <c r="J4255" s="3"/>
      <c r="K4255" s="3"/>
      <c r="L4255" s="5"/>
      <c r="M4255" s="4"/>
      <c r="N4255" s="5"/>
      <c r="O4255" s="5"/>
      <c r="P4255" s="4"/>
      <c r="Q4255" s="6"/>
      <c r="R4255" s="7"/>
      <c r="S4255" s="6"/>
      <c r="T4255" s="5"/>
      <c r="U4255" s="5"/>
      <c r="V4255" s="5"/>
      <c r="W4255" s="4"/>
    </row>
    <row r="4256" spans="1:23" x14ac:dyDescent="0.25">
      <c r="A4256" s="3"/>
      <c r="B4256" s="3"/>
      <c r="C4256" s="3"/>
      <c r="D4256" s="3"/>
      <c r="E4256" s="4"/>
      <c r="F4256" s="3"/>
      <c r="G4256" s="3"/>
      <c r="H4256" s="3"/>
      <c r="I4256" s="3"/>
      <c r="J4256" s="3"/>
      <c r="K4256" s="3"/>
      <c r="L4256" s="5"/>
      <c r="M4256" s="4"/>
      <c r="N4256" s="5"/>
      <c r="O4256" s="5"/>
      <c r="P4256" s="4"/>
      <c r="Q4256" s="6"/>
      <c r="R4256" s="7"/>
      <c r="S4256" s="6"/>
      <c r="T4256" s="5"/>
      <c r="U4256" s="5"/>
      <c r="V4256" s="5"/>
      <c r="W4256" s="4"/>
    </row>
    <row r="4257" spans="1:23" x14ac:dyDescent="0.25">
      <c r="A4257" s="3"/>
      <c r="B4257" s="3"/>
      <c r="C4257" s="3"/>
      <c r="D4257" s="3"/>
      <c r="E4257" s="4"/>
      <c r="F4257" s="3"/>
      <c r="G4257" s="3"/>
      <c r="H4257" s="3"/>
      <c r="I4257" s="3"/>
      <c r="J4257" s="3"/>
      <c r="K4257" s="3"/>
      <c r="L4257" s="5"/>
      <c r="M4257" s="4"/>
      <c r="N4257" s="5"/>
      <c r="O4257" s="5"/>
      <c r="P4257" s="4"/>
      <c r="Q4257" s="6"/>
      <c r="R4257" s="7"/>
      <c r="S4257" s="6"/>
      <c r="T4257" s="5"/>
      <c r="U4257" s="5"/>
      <c r="V4257" s="5"/>
      <c r="W4257" s="4"/>
    </row>
    <row r="4258" spans="1:23" x14ac:dyDescent="0.25">
      <c r="A4258" s="3"/>
      <c r="B4258" s="3"/>
      <c r="C4258" s="3"/>
      <c r="D4258" s="3"/>
      <c r="E4258" s="4"/>
      <c r="F4258" s="3"/>
      <c r="G4258" s="3"/>
      <c r="H4258" s="3"/>
      <c r="I4258" s="3"/>
      <c r="J4258" s="3"/>
      <c r="K4258" s="3"/>
      <c r="L4258" s="5"/>
      <c r="M4258" s="4"/>
      <c r="N4258" s="5"/>
      <c r="O4258" s="5"/>
      <c r="P4258" s="4"/>
      <c r="Q4258" s="6"/>
      <c r="R4258" s="7"/>
      <c r="S4258" s="6"/>
      <c r="T4258" s="5"/>
      <c r="U4258" s="5"/>
      <c r="V4258" s="5"/>
      <c r="W4258" s="4"/>
    </row>
    <row r="4259" spans="1:23" x14ac:dyDescent="0.25">
      <c r="A4259" s="3"/>
      <c r="B4259" s="3"/>
      <c r="C4259" s="3"/>
      <c r="D4259" s="3"/>
      <c r="E4259" s="4"/>
      <c r="F4259" s="3"/>
      <c r="G4259" s="3"/>
      <c r="H4259" s="3"/>
      <c r="I4259" s="3"/>
      <c r="J4259" s="3"/>
      <c r="K4259" s="3"/>
      <c r="L4259" s="5"/>
      <c r="M4259" s="4"/>
      <c r="N4259" s="5"/>
      <c r="O4259" s="5"/>
      <c r="P4259" s="4"/>
      <c r="Q4259" s="6"/>
      <c r="R4259" s="7"/>
      <c r="S4259" s="6"/>
      <c r="T4259" s="5"/>
      <c r="U4259" s="5"/>
      <c r="V4259" s="5"/>
      <c r="W4259" s="4"/>
    </row>
    <row r="4260" spans="1:23" x14ac:dyDescent="0.25">
      <c r="A4260" s="3"/>
      <c r="B4260" s="3"/>
      <c r="C4260" s="3"/>
      <c r="D4260" s="3"/>
      <c r="E4260" s="4"/>
      <c r="F4260" s="3"/>
      <c r="G4260" s="3"/>
      <c r="H4260" s="3"/>
      <c r="I4260" s="3"/>
      <c r="J4260" s="3"/>
      <c r="K4260" s="3"/>
      <c r="L4260" s="5"/>
      <c r="M4260" s="4"/>
      <c r="N4260" s="5"/>
      <c r="O4260" s="5"/>
      <c r="P4260" s="4"/>
      <c r="Q4260" s="6"/>
      <c r="R4260" s="7"/>
      <c r="S4260" s="6"/>
      <c r="T4260" s="5"/>
      <c r="U4260" s="5"/>
      <c r="V4260" s="5"/>
      <c r="W4260" s="4"/>
    </row>
    <row r="4261" spans="1:23" x14ac:dyDescent="0.25">
      <c r="A4261" s="3"/>
      <c r="B4261" s="3"/>
      <c r="C4261" s="3"/>
      <c r="D4261" s="3"/>
      <c r="E4261" s="4"/>
      <c r="F4261" s="3"/>
      <c r="G4261" s="3"/>
      <c r="H4261" s="3"/>
      <c r="I4261" s="3"/>
      <c r="J4261" s="3"/>
      <c r="K4261" s="3"/>
      <c r="L4261" s="5"/>
      <c r="M4261" s="4"/>
      <c r="N4261" s="5"/>
      <c r="O4261" s="5"/>
      <c r="P4261" s="4"/>
      <c r="Q4261" s="6"/>
      <c r="R4261" s="7"/>
      <c r="S4261" s="6"/>
      <c r="T4261" s="5"/>
      <c r="U4261" s="5"/>
      <c r="V4261" s="5"/>
      <c r="W4261" s="4"/>
    </row>
    <row r="4262" spans="1:23" x14ac:dyDescent="0.25">
      <c r="A4262" s="3"/>
      <c r="B4262" s="3"/>
      <c r="C4262" s="3"/>
      <c r="D4262" s="3"/>
      <c r="E4262" s="4"/>
      <c r="F4262" s="3"/>
      <c r="G4262" s="3"/>
      <c r="H4262" s="3"/>
      <c r="I4262" s="3"/>
      <c r="J4262" s="3"/>
      <c r="K4262" s="3"/>
      <c r="L4262" s="5"/>
      <c r="M4262" s="4"/>
      <c r="N4262" s="5"/>
      <c r="O4262" s="5"/>
      <c r="P4262" s="4"/>
      <c r="Q4262" s="6"/>
      <c r="R4262" s="7"/>
      <c r="S4262" s="6"/>
      <c r="T4262" s="5"/>
      <c r="U4262" s="5"/>
      <c r="V4262" s="5"/>
      <c r="W4262" s="4"/>
    </row>
    <row r="4263" spans="1:23" x14ac:dyDescent="0.25">
      <c r="A4263" s="3"/>
      <c r="B4263" s="3"/>
      <c r="C4263" s="3"/>
      <c r="D4263" s="3"/>
      <c r="E4263" s="4"/>
      <c r="F4263" s="3"/>
      <c r="G4263" s="3"/>
      <c r="H4263" s="3"/>
      <c r="I4263" s="3"/>
      <c r="J4263" s="3"/>
      <c r="K4263" s="3"/>
      <c r="L4263" s="5"/>
      <c r="M4263" s="4"/>
      <c r="N4263" s="5"/>
      <c r="O4263" s="5"/>
      <c r="P4263" s="4"/>
      <c r="Q4263" s="6"/>
      <c r="R4263" s="7"/>
      <c r="S4263" s="6"/>
      <c r="T4263" s="5"/>
      <c r="U4263" s="5"/>
      <c r="V4263" s="5"/>
      <c r="W4263" s="4"/>
    </row>
    <row r="4264" spans="1:23" x14ac:dyDescent="0.25">
      <c r="A4264" s="3"/>
      <c r="B4264" s="3"/>
      <c r="C4264" s="3"/>
      <c r="D4264" s="3"/>
      <c r="E4264" s="4"/>
      <c r="F4264" s="3"/>
      <c r="G4264" s="3"/>
      <c r="H4264" s="3"/>
      <c r="I4264" s="3"/>
      <c r="J4264" s="3"/>
      <c r="K4264" s="3"/>
      <c r="L4264" s="5"/>
      <c r="M4264" s="4"/>
      <c r="N4264" s="5"/>
      <c r="O4264" s="5"/>
      <c r="P4264" s="4"/>
      <c r="Q4264" s="6"/>
      <c r="R4264" s="7"/>
      <c r="S4264" s="6"/>
      <c r="T4264" s="5"/>
      <c r="U4264" s="5"/>
      <c r="V4264" s="5"/>
      <c r="W4264" s="4"/>
    </row>
    <row r="4265" spans="1:23" x14ac:dyDescent="0.25">
      <c r="A4265" s="3"/>
      <c r="B4265" s="3"/>
      <c r="C4265" s="3"/>
      <c r="D4265" s="3"/>
      <c r="E4265" s="4"/>
      <c r="F4265" s="3"/>
      <c r="G4265" s="3"/>
      <c r="H4265" s="3"/>
      <c r="I4265" s="3"/>
      <c r="J4265" s="3"/>
      <c r="K4265" s="3"/>
      <c r="L4265" s="5"/>
      <c r="M4265" s="4"/>
      <c r="N4265" s="5"/>
      <c r="O4265" s="5"/>
      <c r="P4265" s="4"/>
      <c r="Q4265" s="6"/>
      <c r="R4265" s="7"/>
      <c r="S4265" s="6"/>
      <c r="T4265" s="5"/>
      <c r="U4265" s="5"/>
      <c r="V4265" s="5"/>
      <c r="W4265" s="4"/>
    </row>
    <row r="4266" spans="1:23" x14ac:dyDescent="0.25">
      <c r="A4266" s="3"/>
      <c r="B4266" s="3"/>
      <c r="C4266" s="3"/>
      <c r="D4266" s="3"/>
      <c r="E4266" s="4"/>
      <c r="F4266" s="3"/>
      <c r="G4266" s="3"/>
      <c r="H4266" s="3"/>
      <c r="I4266" s="3"/>
      <c r="J4266" s="3"/>
      <c r="K4266" s="3"/>
      <c r="L4266" s="5"/>
      <c r="M4266" s="4"/>
      <c r="N4266" s="5"/>
      <c r="O4266" s="5"/>
      <c r="P4266" s="4"/>
      <c r="Q4266" s="6"/>
      <c r="R4266" s="7"/>
      <c r="S4266" s="6"/>
      <c r="T4266" s="5"/>
      <c r="U4266" s="5"/>
      <c r="V4266" s="5"/>
      <c r="W4266" s="4"/>
    </row>
    <row r="4267" spans="1:23" x14ac:dyDescent="0.25">
      <c r="A4267" s="3"/>
      <c r="B4267" s="3"/>
      <c r="C4267" s="3"/>
      <c r="D4267" s="3"/>
      <c r="E4267" s="4"/>
      <c r="F4267" s="3"/>
      <c r="G4267" s="3"/>
      <c r="H4267" s="3"/>
      <c r="I4267" s="3"/>
      <c r="J4267" s="3"/>
      <c r="K4267" s="3"/>
      <c r="L4267" s="5"/>
      <c r="M4267" s="4"/>
      <c r="N4267" s="5"/>
      <c r="O4267" s="5"/>
      <c r="P4267" s="4"/>
      <c r="Q4267" s="6"/>
      <c r="R4267" s="7"/>
      <c r="S4267" s="6"/>
      <c r="T4267" s="5"/>
      <c r="U4267" s="5"/>
      <c r="V4267" s="5"/>
      <c r="W4267" s="4"/>
    </row>
    <row r="4268" spans="1:23" x14ac:dyDescent="0.25">
      <c r="A4268" s="3"/>
      <c r="B4268" s="3"/>
      <c r="C4268" s="3"/>
      <c r="D4268" s="3"/>
      <c r="E4268" s="4"/>
      <c r="F4268" s="3"/>
      <c r="G4268" s="3"/>
      <c r="H4268" s="3"/>
      <c r="I4268" s="3"/>
      <c r="J4268" s="3"/>
      <c r="K4268" s="3"/>
      <c r="L4268" s="5"/>
      <c r="M4268" s="4"/>
      <c r="N4268" s="5"/>
      <c r="O4268" s="5"/>
      <c r="P4268" s="4"/>
      <c r="Q4268" s="6"/>
      <c r="R4268" s="7"/>
      <c r="S4268" s="6"/>
      <c r="T4268" s="5"/>
      <c r="U4268" s="5"/>
      <c r="V4268" s="5"/>
      <c r="W4268" s="4"/>
    </row>
    <row r="4269" spans="1:23" x14ac:dyDescent="0.25">
      <c r="A4269" s="3"/>
      <c r="B4269" s="3"/>
      <c r="C4269" s="3"/>
      <c r="D4269" s="3"/>
      <c r="E4269" s="4"/>
      <c r="F4269" s="3"/>
      <c r="G4269" s="3"/>
      <c r="H4269" s="3"/>
      <c r="I4269" s="3"/>
      <c r="J4269" s="3"/>
      <c r="K4269" s="3"/>
      <c r="L4269" s="5"/>
      <c r="M4269" s="4"/>
      <c r="N4269" s="5"/>
      <c r="O4269" s="5"/>
      <c r="P4269" s="4"/>
      <c r="Q4269" s="6"/>
      <c r="R4269" s="7"/>
      <c r="S4269" s="6"/>
      <c r="T4269" s="5"/>
      <c r="U4269" s="5"/>
      <c r="V4269" s="5"/>
      <c r="W4269" s="4"/>
    </row>
    <row r="4270" spans="1:23" x14ac:dyDescent="0.25">
      <c r="A4270" s="3"/>
      <c r="B4270" s="3"/>
      <c r="C4270" s="3"/>
      <c r="D4270" s="3"/>
      <c r="E4270" s="4"/>
      <c r="F4270" s="3"/>
      <c r="G4270" s="3"/>
      <c r="H4270" s="3"/>
      <c r="I4270" s="3"/>
      <c r="J4270" s="3"/>
      <c r="K4270" s="3"/>
      <c r="L4270" s="5"/>
      <c r="M4270" s="4"/>
      <c r="N4270" s="5"/>
      <c r="O4270" s="5"/>
      <c r="P4270" s="4"/>
      <c r="Q4270" s="6"/>
      <c r="R4270" s="7"/>
      <c r="S4270" s="6"/>
      <c r="T4270" s="5"/>
      <c r="U4270" s="5"/>
      <c r="V4270" s="5"/>
      <c r="W4270" s="4"/>
    </row>
    <row r="4271" spans="1:23" x14ac:dyDescent="0.25">
      <c r="A4271" s="3"/>
      <c r="B4271" s="3"/>
      <c r="C4271" s="3"/>
      <c r="D4271" s="3"/>
      <c r="E4271" s="4"/>
      <c r="F4271" s="3"/>
      <c r="G4271" s="3"/>
      <c r="H4271" s="3"/>
      <c r="I4271" s="3"/>
      <c r="J4271" s="3"/>
      <c r="K4271" s="3"/>
      <c r="L4271" s="5"/>
      <c r="M4271" s="4"/>
      <c r="N4271" s="5"/>
      <c r="O4271" s="5"/>
      <c r="P4271" s="4"/>
      <c r="Q4271" s="6"/>
      <c r="R4271" s="7"/>
      <c r="S4271" s="6"/>
      <c r="T4271" s="5"/>
      <c r="U4271" s="5"/>
      <c r="V4271" s="5"/>
      <c r="W4271" s="4"/>
    </row>
    <row r="4272" spans="1:23" x14ac:dyDescent="0.25">
      <c r="A4272" s="3"/>
      <c r="B4272" s="3"/>
      <c r="C4272" s="3"/>
      <c r="D4272" s="3"/>
      <c r="E4272" s="4"/>
      <c r="F4272" s="3"/>
      <c r="G4272" s="3"/>
      <c r="H4272" s="3"/>
      <c r="I4272" s="3"/>
      <c r="J4272" s="3"/>
      <c r="K4272" s="3"/>
      <c r="L4272" s="5"/>
      <c r="M4272" s="4"/>
      <c r="N4272" s="5"/>
      <c r="O4272" s="5"/>
      <c r="P4272" s="4"/>
      <c r="Q4272" s="6"/>
      <c r="R4272" s="7"/>
      <c r="S4272" s="6"/>
      <c r="T4272" s="5"/>
      <c r="U4272" s="5"/>
      <c r="V4272" s="5"/>
      <c r="W4272" s="4"/>
    </row>
    <row r="4273" spans="1:23" x14ac:dyDescent="0.25">
      <c r="A4273" s="3"/>
      <c r="B4273" s="3"/>
      <c r="C4273" s="3"/>
      <c r="D4273" s="3"/>
      <c r="E4273" s="4"/>
      <c r="F4273" s="3"/>
      <c r="G4273" s="3"/>
      <c r="H4273" s="3"/>
      <c r="I4273" s="3"/>
      <c r="J4273" s="3"/>
      <c r="K4273" s="3"/>
      <c r="L4273" s="5"/>
      <c r="M4273" s="4"/>
      <c r="N4273" s="5"/>
      <c r="O4273" s="5"/>
      <c r="P4273" s="4"/>
      <c r="Q4273" s="6"/>
      <c r="R4273" s="7"/>
      <c r="S4273" s="6"/>
      <c r="T4273" s="5"/>
      <c r="U4273" s="5"/>
      <c r="V4273" s="5"/>
      <c r="W4273" s="4"/>
    </row>
    <row r="4274" spans="1:23" x14ac:dyDescent="0.25">
      <c r="A4274" s="3"/>
      <c r="B4274" s="3"/>
      <c r="C4274" s="3"/>
      <c r="D4274" s="3"/>
      <c r="E4274" s="4"/>
      <c r="F4274" s="3"/>
      <c r="G4274" s="3"/>
      <c r="H4274" s="3"/>
      <c r="I4274" s="3"/>
      <c r="J4274" s="3"/>
      <c r="K4274" s="3"/>
      <c r="L4274" s="5"/>
      <c r="M4274" s="4"/>
      <c r="N4274" s="5"/>
      <c r="O4274" s="5"/>
      <c r="P4274" s="4"/>
      <c r="Q4274" s="6"/>
      <c r="R4274" s="7"/>
      <c r="S4274" s="6"/>
      <c r="T4274" s="5"/>
      <c r="U4274" s="5"/>
      <c r="V4274" s="5"/>
      <c r="W4274" s="4"/>
    </row>
    <row r="4275" spans="1:23" x14ac:dyDescent="0.25">
      <c r="A4275" s="3"/>
      <c r="B4275" s="3"/>
      <c r="C4275" s="3"/>
      <c r="D4275" s="3"/>
      <c r="E4275" s="4"/>
      <c r="F4275" s="3"/>
      <c r="G4275" s="3"/>
      <c r="H4275" s="3"/>
      <c r="I4275" s="3"/>
      <c r="J4275" s="3"/>
      <c r="K4275" s="3"/>
      <c r="L4275" s="5"/>
      <c r="M4275" s="4"/>
      <c r="N4275" s="5"/>
      <c r="O4275" s="5"/>
      <c r="P4275" s="4"/>
      <c r="Q4275" s="6"/>
      <c r="R4275" s="7"/>
      <c r="S4275" s="6"/>
      <c r="T4275" s="5"/>
      <c r="U4275" s="5"/>
      <c r="V4275" s="5"/>
      <c r="W4275" s="4"/>
    </row>
    <row r="4276" spans="1:23" x14ac:dyDescent="0.25">
      <c r="A4276" s="3"/>
      <c r="B4276" s="3"/>
      <c r="C4276" s="3"/>
      <c r="D4276" s="3"/>
      <c r="E4276" s="4"/>
      <c r="F4276" s="3"/>
      <c r="G4276" s="3"/>
      <c r="H4276" s="3"/>
      <c r="I4276" s="3"/>
      <c r="J4276" s="3"/>
      <c r="K4276" s="3"/>
      <c r="L4276" s="5"/>
      <c r="M4276" s="4"/>
      <c r="N4276" s="5"/>
      <c r="O4276" s="5"/>
      <c r="P4276" s="4"/>
      <c r="Q4276" s="6"/>
      <c r="R4276" s="7"/>
      <c r="S4276" s="6"/>
      <c r="T4276" s="5"/>
      <c r="U4276" s="5"/>
      <c r="V4276" s="5"/>
      <c r="W4276" s="4"/>
    </row>
    <row r="4277" spans="1:23" x14ac:dyDescent="0.25">
      <c r="A4277" s="3"/>
      <c r="B4277" s="3"/>
      <c r="C4277" s="3"/>
      <c r="D4277" s="3"/>
      <c r="E4277" s="4"/>
      <c r="F4277" s="3"/>
      <c r="G4277" s="3"/>
      <c r="H4277" s="3"/>
      <c r="I4277" s="3"/>
      <c r="J4277" s="3"/>
      <c r="K4277" s="3"/>
      <c r="L4277" s="5"/>
      <c r="M4277" s="4"/>
      <c r="N4277" s="5"/>
      <c r="O4277" s="5"/>
      <c r="P4277" s="4"/>
      <c r="Q4277" s="6"/>
      <c r="R4277" s="7"/>
      <c r="S4277" s="6"/>
      <c r="T4277" s="5"/>
      <c r="U4277" s="5"/>
      <c r="V4277" s="5"/>
      <c r="W4277" s="4"/>
    </row>
    <row r="4278" spans="1:23" x14ac:dyDescent="0.25">
      <c r="A4278" s="3"/>
      <c r="B4278" s="3"/>
      <c r="C4278" s="3"/>
      <c r="D4278" s="3"/>
      <c r="E4278" s="4"/>
      <c r="F4278" s="3"/>
      <c r="G4278" s="3"/>
      <c r="H4278" s="3"/>
      <c r="I4278" s="3"/>
      <c r="J4278" s="3"/>
      <c r="K4278" s="3"/>
      <c r="L4278" s="5"/>
      <c r="M4278" s="4"/>
      <c r="N4278" s="5"/>
      <c r="O4278" s="5"/>
      <c r="P4278" s="4"/>
      <c r="Q4278" s="6"/>
      <c r="R4278" s="7"/>
      <c r="S4278" s="6"/>
      <c r="T4278" s="5"/>
      <c r="U4278" s="5"/>
      <c r="V4278" s="5"/>
      <c r="W4278" s="4"/>
    </row>
    <row r="4279" spans="1:23" x14ac:dyDescent="0.25">
      <c r="A4279" s="3"/>
      <c r="B4279" s="3"/>
      <c r="C4279" s="3"/>
      <c r="D4279" s="3"/>
      <c r="E4279" s="4"/>
      <c r="F4279" s="3"/>
      <c r="G4279" s="3"/>
      <c r="H4279" s="3"/>
      <c r="I4279" s="3"/>
      <c r="J4279" s="3"/>
      <c r="K4279" s="3"/>
      <c r="L4279" s="5"/>
      <c r="M4279" s="4"/>
      <c r="N4279" s="5"/>
      <c r="O4279" s="5"/>
      <c r="P4279" s="4"/>
      <c r="Q4279" s="6"/>
      <c r="R4279" s="7"/>
      <c r="S4279" s="6"/>
      <c r="T4279" s="5"/>
      <c r="U4279" s="5"/>
      <c r="V4279" s="5"/>
      <c r="W4279" s="4"/>
    </row>
    <row r="4280" spans="1:23" x14ac:dyDescent="0.25">
      <c r="A4280" s="3"/>
      <c r="B4280" s="3"/>
      <c r="C4280" s="3"/>
      <c r="D4280" s="3"/>
      <c r="E4280" s="4"/>
      <c r="F4280" s="3"/>
      <c r="G4280" s="3"/>
      <c r="H4280" s="3"/>
      <c r="I4280" s="3"/>
      <c r="J4280" s="3"/>
      <c r="K4280" s="3"/>
      <c r="L4280" s="5"/>
      <c r="M4280" s="4"/>
      <c r="N4280" s="5"/>
      <c r="O4280" s="5"/>
      <c r="P4280" s="4"/>
      <c r="Q4280" s="6"/>
      <c r="R4280" s="7"/>
      <c r="S4280" s="6"/>
      <c r="T4280" s="5"/>
      <c r="U4280" s="5"/>
      <c r="V4280" s="5"/>
      <c r="W4280" s="4"/>
    </row>
    <row r="4281" spans="1:23" x14ac:dyDescent="0.25">
      <c r="A4281" s="3"/>
      <c r="B4281" s="3"/>
      <c r="C4281" s="3"/>
      <c r="D4281" s="3"/>
      <c r="E4281" s="4"/>
      <c r="F4281" s="3"/>
      <c r="G4281" s="3"/>
      <c r="H4281" s="3"/>
      <c r="I4281" s="3"/>
      <c r="J4281" s="3"/>
      <c r="K4281" s="3"/>
      <c r="L4281" s="5"/>
      <c r="M4281" s="4"/>
      <c r="N4281" s="5"/>
      <c r="O4281" s="5"/>
      <c r="P4281" s="4"/>
      <c r="Q4281" s="6"/>
      <c r="R4281" s="7"/>
      <c r="S4281" s="6"/>
      <c r="T4281" s="5"/>
      <c r="U4281" s="5"/>
      <c r="V4281" s="5"/>
      <c r="W4281" s="4"/>
    </row>
    <row r="4282" spans="1:23" x14ac:dyDescent="0.25">
      <c r="A4282" s="3"/>
      <c r="B4282" s="3"/>
      <c r="C4282" s="3"/>
      <c r="D4282" s="3"/>
      <c r="E4282" s="4"/>
      <c r="F4282" s="3"/>
      <c r="G4282" s="3"/>
      <c r="H4282" s="3"/>
      <c r="I4282" s="3"/>
      <c r="J4282" s="3"/>
      <c r="K4282" s="3"/>
      <c r="L4282" s="5"/>
      <c r="M4282" s="4"/>
      <c r="N4282" s="5"/>
      <c r="O4282" s="5"/>
      <c r="P4282" s="4"/>
      <c r="Q4282" s="6"/>
      <c r="R4282" s="7"/>
      <c r="S4282" s="6"/>
      <c r="T4282" s="5"/>
      <c r="U4282" s="5"/>
      <c r="V4282" s="5"/>
      <c r="W4282" s="4"/>
    </row>
    <row r="4283" spans="1:23" x14ac:dyDescent="0.25">
      <c r="A4283" s="3"/>
      <c r="B4283" s="3"/>
      <c r="C4283" s="3"/>
      <c r="D4283" s="3"/>
      <c r="E4283" s="4"/>
      <c r="F4283" s="3"/>
      <c r="G4283" s="3"/>
      <c r="H4283" s="3"/>
      <c r="I4283" s="3"/>
      <c r="J4283" s="3"/>
      <c r="K4283" s="3"/>
      <c r="L4283" s="5"/>
      <c r="M4283" s="4"/>
      <c r="N4283" s="5"/>
      <c r="O4283" s="5"/>
      <c r="P4283" s="4"/>
      <c r="Q4283" s="6"/>
      <c r="R4283" s="7"/>
      <c r="S4283" s="6"/>
      <c r="T4283" s="5"/>
      <c r="U4283" s="5"/>
      <c r="V4283" s="5"/>
      <c r="W4283" s="4"/>
    </row>
    <row r="4284" spans="1:23" x14ac:dyDescent="0.25">
      <c r="A4284" s="3"/>
      <c r="B4284" s="3"/>
      <c r="C4284" s="3"/>
      <c r="D4284" s="3"/>
      <c r="E4284" s="4"/>
      <c r="F4284" s="3"/>
      <c r="G4284" s="3"/>
      <c r="H4284" s="3"/>
      <c r="I4284" s="3"/>
      <c r="J4284" s="3"/>
      <c r="K4284" s="3"/>
      <c r="L4284" s="5"/>
      <c r="M4284" s="4"/>
      <c r="N4284" s="5"/>
      <c r="O4284" s="5"/>
      <c r="P4284" s="4"/>
      <c r="Q4284" s="6"/>
      <c r="R4284" s="7"/>
      <c r="S4284" s="6"/>
      <c r="T4284" s="5"/>
      <c r="U4284" s="5"/>
      <c r="V4284" s="5"/>
      <c r="W4284" s="4"/>
    </row>
    <row r="4285" spans="1:23" x14ac:dyDescent="0.25">
      <c r="A4285" s="3"/>
      <c r="B4285" s="3"/>
      <c r="C4285" s="3"/>
      <c r="D4285" s="3"/>
      <c r="E4285" s="4"/>
      <c r="F4285" s="3"/>
      <c r="G4285" s="3"/>
      <c r="H4285" s="3"/>
      <c r="I4285" s="3"/>
      <c r="J4285" s="3"/>
      <c r="K4285" s="3"/>
      <c r="L4285" s="5"/>
      <c r="M4285" s="4"/>
      <c r="N4285" s="5"/>
      <c r="O4285" s="5"/>
      <c r="P4285" s="4"/>
      <c r="Q4285" s="6"/>
      <c r="R4285" s="7"/>
      <c r="S4285" s="6"/>
      <c r="T4285" s="5"/>
      <c r="U4285" s="5"/>
      <c r="V4285" s="5"/>
      <c r="W4285" s="4"/>
    </row>
    <row r="4286" spans="1:23" x14ac:dyDescent="0.25">
      <c r="A4286" s="3"/>
      <c r="B4286" s="3"/>
      <c r="C4286" s="3"/>
      <c r="D4286" s="3"/>
      <c r="E4286" s="4"/>
      <c r="F4286" s="3"/>
      <c r="G4286" s="3"/>
      <c r="H4286" s="3"/>
      <c r="I4286" s="3"/>
      <c r="J4286" s="3"/>
      <c r="K4286" s="3"/>
      <c r="L4286" s="5"/>
      <c r="M4286" s="4"/>
      <c r="N4286" s="5"/>
      <c r="O4286" s="5"/>
      <c r="P4286" s="4"/>
      <c r="Q4286" s="6"/>
      <c r="R4286" s="7"/>
      <c r="S4286" s="6"/>
      <c r="T4286" s="5"/>
      <c r="U4286" s="5"/>
      <c r="V4286" s="5"/>
      <c r="W4286" s="4"/>
    </row>
    <row r="4287" spans="1:23" x14ac:dyDescent="0.25">
      <c r="A4287" s="3"/>
      <c r="B4287" s="3"/>
      <c r="C4287" s="3"/>
      <c r="D4287" s="3"/>
      <c r="E4287" s="4"/>
      <c r="F4287" s="3"/>
      <c r="G4287" s="3"/>
      <c r="H4287" s="3"/>
      <c r="I4287" s="3"/>
      <c r="J4287" s="3"/>
      <c r="K4287" s="3"/>
      <c r="L4287" s="5"/>
      <c r="M4287" s="4"/>
      <c r="N4287" s="5"/>
      <c r="O4287" s="5"/>
      <c r="P4287" s="4"/>
      <c r="Q4287" s="6"/>
      <c r="R4287" s="7"/>
      <c r="S4287" s="6"/>
      <c r="T4287" s="5"/>
      <c r="U4287" s="5"/>
      <c r="V4287" s="5"/>
      <c r="W4287" s="4"/>
    </row>
    <row r="4288" spans="1:23" x14ac:dyDescent="0.25">
      <c r="A4288" s="3"/>
      <c r="B4288" s="3"/>
      <c r="C4288" s="3"/>
      <c r="D4288" s="3"/>
      <c r="E4288" s="4"/>
      <c r="F4288" s="3"/>
      <c r="G4288" s="3"/>
      <c r="H4288" s="3"/>
      <c r="I4288" s="3"/>
      <c r="J4288" s="3"/>
      <c r="K4288" s="3"/>
      <c r="L4288" s="5"/>
      <c r="M4288" s="4"/>
      <c r="N4288" s="5"/>
      <c r="O4288" s="5"/>
      <c r="P4288" s="4"/>
      <c r="Q4288" s="6"/>
      <c r="R4288" s="7"/>
      <c r="S4288" s="6"/>
      <c r="T4288" s="5"/>
      <c r="U4288" s="5"/>
      <c r="V4288" s="5"/>
      <c r="W4288" s="4"/>
    </row>
    <row r="4289" spans="1:23" x14ac:dyDescent="0.25">
      <c r="A4289" s="3"/>
      <c r="B4289" s="3"/>
      <c r="C4289" s="3"/>
      <c r="D4289" s="3"/>
      <c r="E4289" s="4"/>
      <c r="F4289" s="3"/>
      <c r="G4289" s="3"/>
      <c r="H4289" s="3"/>
      <c r="I4289" s="3"/>
      <c r="J4289" s="3"/>
      <c r="K4289" s="3"/>
      <c r="L4289" s="5"/>
      <c r="M4289" s="4"/>
      <c r="N4289" s="5"/>
      <c r="O4289" s="5"/>
      <c r="P4289" s="4"/>
      <c r="Q4289" s="6"/>
      <c r="R4289" s="7"/>
      <c r="S4289" s="6"/>
      <c r="T4289" s="5"/>
      <c r="U4289" s="5"/>
      <c r="V4289" s="5"/>
      <c r="W4289" s="4"/>
    </row>
    <row r="4290" spans="1:23" x14ac:dyDescent="0.25">
      <c r="A4290" s="3"/>
      <c r="B4290" s="3"/>
      <c r="C4290" s="3"/>
      <c r="D4290" s="3"/>
      <c r="E4290" s="4"/>
      <c r="F4290" s="3"/>
      <c r="G4290" s="3"/>
      <c r="H4290" s="3"/>
      <c r="I4290" s="3"/>
      <c r="J4290" s="3"/>
      <c r="K4290" s="3"/>
      <c r="L4290" s="5"/>
      <c r="M4290" s="4"/>
      <c r="N4290" s="5"/>
      <c r="O4290" s="5"/>
      <c r="P4290" s="4"/>
      <c r="Q4290" s="6"/>
      <c r="R4290" s="7"/>
      <c r="S4290" s="6"/>
      <c r="T4290" s="5"/>
      <c r="U4290" s="5"/>
      <c r="V4290" s="5"/>
      <c r="W4290" s="4"/>
    </row>
    <row r="4291" spans="1:23" x14ac:dyDescent="0.25">
      <c r="A4291" s="3"/>
      <c r="B4291" s="3"/>
      <c r="C4291" s="3"/>
      <c r="D4291" s="3"/>
      <c r="E4291" s="4"/>
      <c r="F4291" s="3"/>
      <c r="G4291" s="3"/>
      <c r="H4291" s="3"/>
      <c r="I4291" s="3"/>
      <c r="J4291" s="3"/>
      <c r="K4291" s="3"/>
      <c r="L4291" s="5"/>
      <c r="M4291" s="4"/>
      <c r="N4291" s="5"/>
      <c r="O4291" s="5"/>
      <c r="P4291" s="4"/>
      <c r="Q4291" s="6"/>
      <c r="R4291" s="7"/>
      <c r="S4291" s="6"/>
      <c r="T4291" s="5"/>
      <c r="U4291" s="5"/>
      <c r="V4291" s="5"/>
      <c r="W4291" s="4"/>
    </row>
    <row r="4292" spans="1:23" x14ac:dyDescent="0.25">
      <c r="A4292" s="3"/>
      <c r="B4292" s="3"/>
      <c r="C4292" s="3"/>
      <c r="D4292" s="3"/>
      <c r="E4292" s="4"/>
      <c r="F4292" s="3"/>
      <c r="G4292" s="3"/>
      <c r="H4292" s="3"/>
      <c r="I4292" s="3"/>
      <c r="J4292" s="3"/>
      <c r="K4292" s="3"/>
      <c r="L4292" s="5"/>
      <c r="M4292" s="4"/>
      <c r="N4292" s="5"/>
      <c r="O4292" s="5"/>
      <c r="P4292" s="4"/>
      <c r="Q4292" s="6"/>
      <c r="R4292" s="7"/>
      <c r="S4292" s="6"/>
      <c r="T4292" s="5"/>
      <c r="U4292" s="5"/>
      <c r="V4292" s="5"/>
      <c r="W4292" s="4"/>
    </row>
    <row r="4293" spans="1:23" x14ac:dyDescent="0.25">
      <c r="A4293" s="3"/>
      <c r="B4293" s="3"/>
      <c r="C4293" s="3"/>
      <c r="D4293" s="3"/>
      <c r="E4293" s="4"/>
      <c r="F4293" s="3"/>
      <c r="G4293" s="3"/>
      <c r="H4293" s="3"/>
      <c r="I4293" s="3"/>
      <c r="J4293" s="3"/>
      <c r="K4293" s="3"/>
      <c r="L4293" s="5"/>
      <c r="M4293" s="4"/>
      <c r="N4293" s="5"/>
      <c r="O4293" s="5"/>
      <c r="P4293" s="4"/>
      <c r="Q4293" s="6"/>
      <c r="R4293" s="7"/>
      <c r="S4293" s="6"/>
      <c r="T4293" s="5"/>
      <c r="U4293" s="5"/>
      <c r="V4293" s="5"/>
      <c r="W4293" s="4"/>
    </row>
    <row r="4294" spans="1:23" x14ac:dyDescent="0.25">
      <c r="A4294" s="3"/>
      <c r="B4294" s="3"/>
      <c r="C4294" s="3"/>
      <c r="D4294" s="3"/>
      <c r="E4294" s="4"/>
      <c r="F4294" s="3"/>
      <c r="G4294" s="3"/>
      <c r="H4294" s="3"/>
      <c r="I4294" s="3"/>
      <c r="J4294" s="3"/>
      <c r="K4294" s="3"/>
      <c r="L4294" s="5"/>
      <c r="M4294" s="4"/>
      <c r="N4294" s="5"/>
      <c r="O4294" s="5"/>
      <c r="P4294" s="4"/>
      <c r="Q4294" s="6"/>
      <c r="R4294" s="7"/>
      <c r="S4294" s="6"/>
      <c r="T4294" s="5"/>
      <c r="U4294" s="5"/>
      <c r="V4294" s="5"/>
      <c r="W4294" s="4"/>
    </row>
    <row r="4295" spans="1:23" x14ac:dyDescent="0.25">
      <c r="A4295" s="3"/>
      <c r="B4295" s="3"/>
      <c r="C4295" s="3"/>
      <c r="D4295" s="3"/>
      <c r="E4295" s="4"/>
      <c r="F4295" s="3"/>
      <c r="G4295" s="3"/>
      <c r="H4295" s="3"/>
      <c r="I4295" s="3"/>
      <c r="J4295" s="3"/>
      <c r="K4295" s="3"/>
      <c r="L4295" s="5"/>
      <c r="M4295" s="4"/>
      <c r="N4295" s="5"/>
      <c r="O4295" s="5"/>
      <c r="P4295" s="4"/>
      <c r="Q4295" s="6"/>
      <c r="R4295" s="7"/>
      <c r="S4295" s="6"/>
      <c r="T4295" s="5"/>
      <c r="U4295" s="5"/>
      <c r="V4295" s="5"/>
      <c r="W4295" s="4"/>
    </row>
    <row r="4296" spans="1:23" x14ac:dyDescent="0.25">
      <c r="A4296" s="3"/>
      <c r="B4296" s="3"/>
      <c r="C4296" s="3"/>
      <c r="D4296" s="3"/>
      <c r="E4296" s="4"/>
      <c r="F4296" s="3"/>
      <c r="G4296" s="3"/>
      <c r="H4296" s="3"/>
      <c r="I4296" s="3"/>
      <c r="J4296" s="3"/>
      <c r="K4296" s="3"/>
      <c r="L4296" s="5"/>
      <c r="M4296" s="4"/>
      <c r="N4296" s="5"/>
      <c r="O4296" s="5"/>
      <c r="P4296" s="4"/>
      <c r="Q4296" s="6"/>
      <c r="R4296" s="7"/>
      <c r="S4296" s="6"/>
      <c r="T4296" s="5"/>
      <c r="U4296" s="5"/>
      <c r="V4296" s="5"/>
      <c r="W4296" s="4"/>
    </row>
    <row r="4297" spans="1:23" x14ac:dyDescent="0.25">
      <c r="A4297" s="3"/>
      <c r="B4297" s="3"/>
      <c r="C4297" s="3"/>
      <c r="D4297" s="3"/>
      <c r="E4297" s="4"/>
      <c r="F4297" s="3"/>
      <c r="G4297" s="3"/>
      <c r="H4297" s="3"/>
      <c r="I4297" s="3"/>
      <c r="J4297" s="3"/>
      <c r="K4297" s="3"/>
      <c r="L4297" s="5"/>
      <c r="M4297" s="4"/>
      <c r="N4297" s="5"/>
      <c r="O4297" s="5"/>
      <c r="P4297" s="4"/>
      <c r="Q4297" s="6"/>
      <c r="R4297" s="7"/>
      <c r="S4297" s="6"/>
      <c r="T4297" s="5"/>
      <c r="U4297" s="5"/>
      <c r="V4297" s="5"/>
      <c r="W4297" s="4"/>
    </row>
    <row r="4298" spans="1:23" x14ac:dyDescent="0.25">
      <c r="A4298" s="3"/>
      <c r="B4298" s="3"/>
      <c r="C4298" s="3"/>
      <c r="D4298" s="3"/>
      <c r="E4298" s="4"/>
      <c r="F4298" s="3"/>
      <c r="G4298" s="3"/>
      <c r="H4298" s="3"/>
      <c r="I4298" s="3"/>
      <c r="J4298" s="3"/>
      <c r="K4298" s="3"/>
      <c r="L4298" s="5"/>
      <c r="M4298" s="4"/>
      <c r="N4298" s="5"/>
      <c r="O4298" s="5"/>
      <c r="P4298" s="4"/>
      <c r="Q4298" s="6"/>
      <c r="R4298" s="7"/>
      <c r="S4298" s="6"/>
      <c r="T4298" s="5"/>
      <c r="U4298" s="5"/>
      <c r="V4298" s="5"/>
      <c r="W4298" s="4"/>
    </row>
    <row r="4299" spans="1:23" x14ac:dyDescent="0.25">
      <c r="A4299" s="3"/>
      <c r="B4299" s="3"/>
      <c r="C4299" s="3"/>
      <c r="D4299" s="3"/>
      <c r="E4299" s="4"/>
      <c r="F4299" s="3"/>
      <c r="G4299" s="3"/>
      <c r="H4299" s="3"/>
      <c r="I4299" s="3"/>
      <c r="J4299" s="3"/>
      <c r="K4299" s="3"/>
      <c r="L4299" s="5"/>
      <c r="M4299" s="4"/>
      <c r="N4299" s="5"/>
      <c r="O4299" s="5"/>
      <c r="P4299" s="4"/>
      <c r="Q4299" s="6"/>
      <c r="R4299" s="7"/>
      <c r="S4299" s="6"/>
      <c r="T4299" s="5"/>
      <c r="U4299" s="5"/>
      <c r="V4299" s="5"/>
      <c r="W4299" s="4"/>
    </row>
    <row r="4300" spans="1:23" x14ac:dyDescent="0.25">
      <c r="A4300" s="3"/>
      <c r="B4300" s="3"/>
      <c r="C4300" s="3"/>
      <c r="D4300" s="3"/>
      <c r="E4300" s="4"/>
      <c r="F4300" s="3"/>
      <c r="G4300" s="3"/>
      <c r="H4300" s="3"/>
      <c r="I4300" s="3"/>
      <c r="J4300" s="3"/>
      <c r="K4300" s="3"/>
      <c r="L4300" s="5"/>
      <c r="M4300" s="4"/>
      <c r="N4300" s="5"/>
      <c r="O4300" s="5"/>
      <c r="P4300" s="4"/>
      <c r="Q4300" s="6"/>
      <c r="R4300" s="7"/>
      <c r="S4300" s="6"/>
      <c r="T4300" s="5"/>
      <c r="U4300" s="5"/>
      <c r="V4300" s="5"/>
      <c r="W4300" s="4"/>
    </row>
    <row r="4301" spans="1:23" x14ac:dyDescent="0.25">
      <c r="A4301" s="3"/>
      <c r="B4301" s="3"/>
      <c r="C4301" s="3"/>
      <c r="D4301" s="3"/>
      <c r="E4301" s="4"/>
      <c r="F4301" s="3"/>
      <c r="G4301" s="3"/>
      <c r="H4301" s="3"/>
      <c r="I4301" s="3"/>
      <c r="J4301" s="3"/>
      <c r="K4301" s="3"/>
      <c r="L4301" s="5"/>
      <c r="M4301" s="4"/>
      <c r="N4301" s="5"/>
      <c r="O4301" s="5"/>
      <c r="P4301" s="4"/>
      <c r="Q4301" s="6"/>
      <c r="R4301" s="7"/>
      <c r="S4301" s="6"/>
      <c r="T4301" s="5"/>
      <c r="U4301" s="5"/>
      <c r="V4301" s="5"/>
      <c r="W4301" s="4"/>
    </row>
    <row r="4302" spans="1:23" x14ac:dyDescent="0.25">
      <c r="A4302" s="3"/>
      <c r="B4302" s="3"/>
      <c r="C4302" s="3"/>
      <c r="D4302" s="3"/>
      <c r="E4302" s="4"/>
      <c r="F4302" s="3"/>
      <c r="G4302" s="3"/>
      <c r="H4302" s="3"/>
      <c r="I4302" s="3"/>
      <c r="J4302" s="3"/>
      <c r="K4302" s="3"/>
      <c r="L4302" s="5"/>
      <c r="M4302" s="4"/>
      <c r="N4302" s="5"/>
      <c r="O4302" s="5"/>
      <c r="P4302" s="4"/>
      <c r="Q4302" s="6"/>
      <c r="R4302" s="7"/>
      <c r="S4302" s="6"/>
      <c r="T4302" s="5"/>
      <c r="U4302" s="5"/>
      <c r="V4302" s="5"/>
      <c r="W4302" s="4"/>
    </row>
    <row r="4303" spans="1:23" x14ac:dyDescent="0.25">
      <c r="A4303" s="3"/>
      <c r="B4303" s="3"/>
      <c r="C4303" s="3"/>
      <c r="D4303" s="3"/>
      <c r="E4303" s="4"/>
      <c r="F4303" s="3"/>
      <c r="G4303" s="3"/>
      <c r="H4303" s="3"/>
      <c r="I4303" s="3"/>
      <c r="J4303" s="3"/>
      <c r="K4303" s="3"/>
      <c r="L4303" s="5"/>
      <c r="M4303" s="4"/>
      <c r="N4303" s="5"/>
      <c r="O4303" s="5"/>
      <c r="P4303" s="4"/>
      <c r="Q4303" s="6"/>
      <c r="R4303" s="7"/>
      <c r="S4303" s="6"/>
      <c r="T4303" s="5"/>
      <c r="U4303" s="5"/>
      <c r="V4303" s="5"/>
      <c r="W4303" s="4"/>
    </row>
    <row r="4304" spans="1:23" x14ac:dyDescent="0.25">
      <c r="A4304" s="3"/>
      <c r="B4304" s="3"/>
      <c r="C4304" s="3"/>
      <c r="D4304" s="3"/>
      <c r="E4304" s="4"/>
      <c r="F4304" s="3"/>
      <c r="G4304" s="3"/>
      <c r="H4304" s="3"/>
      <c r="I4304" s="3"/>
      <c r="J4304" s="3"/>
      <c r="K4304" s="3"/>
      <c r="L4304" s="5"/>
      <c r="M4304" s="4"/>
      <c r="N4304" s="5"/>
      <c r="O4304" s="5"/>
      <c r="P4304" s="4"/>
      <c r="Q4304" s="6"/>
      <c r="R4304" s="7"/>
      <c r="S4304" s="6"/>
      <c r="T4304" s="5"/>
      <c r="U4304" s="5"/>
      <c r="V4304" s="5"/>
      <c r="W4304" s="4"/>
    </row>
    <row r="4305" spans="1:23" x14ac:dyDescent="0.25">
      <c r="A4305" s="3"/>
      <c r="B4305" s="3"/>
      <c r="C4305" s="3"/>
      <c r="D4305" s="3"/>
      <c r="E4305" s="4"/>
      <c r="F4305" s="3"/>
      <c r="G4305" s="3"/>
      <c r="H4305" s="3"/>
      <c r="I4305" s="3"/>
      <c r="J4305" s="3"/>
      <c r="K4305" s="3"/>
      <c r="L4305" s="5"/>
      <c r="M4305" s="4"/>
      <c r="N4305" s="5"/>
      <c r="O4305" s="5"/>
      <c r="P4305" s="4"/>
      <c r="Q4305" s="6"/>
      <c r="R4305" s="7"/>
      <c r="S4305" s="6"/>
      <c r="T4305" s="5"/>
      <c r="U4305" s="5"/>
      <c r="V4305" s="5"/>
      <c r="W4305" s="4"/>
    </row>
    <row r="4306" spans="1:23" x14ac:dyDescent="0.25">
      <c r="A4306" s="3"/>
      <c r="B4306" s="3"/>
      <c r="C4306" s="3"/>
      <c r="D4306" s="3"/>
      <c r="E4306" s="4"/>
      <c r="F4306" s="3"/>
      <c r="G4306" s="3"/>
      <c r="H4306" s="3"/>
      <c r="I4306" s="3"/>
      <c r="J4306" s="3"/>
      <c r="K4306" s="3"/>
      <c r="L4306" s="5"/>
      <c r="M4306" s="4"/>
      <c r="N4306" s="5"/>
      <c r="O4306" s="5"/>
      <c r="P4306" s="4"/>
      <c r="Q4306" s="6"/>
      <c r="R4306" s="7"/>
      <c r="S4306" s="6"/>
      <c r="T4306" s="5"/>
      <c r="U4306" s="5"/>
      <c r="V4306" s="5"/>
      <c r="W4306" s="4"/>
    </row>
    <row r="4307" spans="1:23" x14ac:dyDescent="0.25">
      <c r="A4307" s="3"/>
      <c r="B4307" s="3"/>
      <c r="C4307" s="3"/>
      <c r="D4307" s="3"/>
      <c r="E4307" s="4"/>
      <c r="F4307" s="3"/>
      <c r="G4307" s="3"/>
      <c r="H4307" s="3"/>
      <c r="I4307" s="3"/>
      <c r="J4307" s="3"/>
      <c r="K4307" s="3"/>
      <c r="L4307" s="5"/>
      <c r="M4307" s="4"/>
      <c r="N4307" s="5"/>
      <c r="O4307" s="5"/>
      <c r="P4307" s="4"/>
      <c r="Q4307" s="6"/>
      <c r="R4307" s="7"/>
      <c r="S4307" s="6"/>
      <c r="T4307" s="5"/>
      <c r="U4307" s="5"/>
      <c r="V4307" s="5"/>
      <c r="W4307" s="4"/>
    </row>
    <row r="4308" spans="1:23" x14ac:dyDescent="0.25">
      <c r="A4308" s="3"/>
      <c r="B4308" s="3"/>
      <c r="C4308" s="3"/>
      <c r="D4308" s="3"/>
      <c r="E4308" s="4"/>
      <c r="F4308" s="3"/>
      <c r="G4308" s="3"/>
      <c r="H4308" s="3"/>
      <c r="I4308" s="3"/>
      <c r="J4308" s="3"/>
      <c r="K4308" s="3"/>
      <c r="L4308" s="5"/>
      <c r="M4308" s="4"/>
      <c r="N4308" s="5"/>
      <c r="O4308" s="5"/>
      <c r="P4308" s="4"/>
      <c r="Q4308" s="6"/>
      <c r="R4308" s="7"/>
      <c r="S4308" s="6"/>
      <c r="T4308" s="5"/>
      <c r="U4308" s="5"/>
      <c r="V4308" s="5"/>
      <c r="W4308" s="4"/>
    </row>
    <row r="4309" spans="1:23" x14ac:dyDescent="0.25">
      <c r="A4309" s="3"/>
      <c r="B4309" s="3"/>
      <c r="C4309" s="3"/>
      <c r="D4309" s="3"/>
      <c r="E4309" s="4"/>
      <c r="F4309" s="3"/>
      <c r="G4309" s="3"/>
      <c r="H4309" s="3"/>
      <c r="I4309" s="3"/>
      <c r="J4309" s="3"/>
      <c r="K4309" s="3"/>
      <c r="L4309" s="5"/>
      <c r="M4309" s="4"/>
      <c r="N4309" s="5"/>
      <c r="O4309" s="5"/>
      <c r="P4309" s="4"/>
      <c r="Q4309" s="6"/>
      <c r="R4309" s="7"/>
      <c r="S4309" s="6"/>
      <c r="T4309" s="5"/>
      <c r="U4309" s="5"/>
      <c r="V4309" s="5"/>
      <c r="W4309" s="4"/>
    </row>
    <row r="4310" spans="1:23" x14ac:dyDescent="0.25">
      <c r="A4310" s="3"/>
      <c r="B4310" s="3"/>
      <c r="C4310" s="3"/>
      <c r="D4310" s="3"/>
      <c r="E4310" s="4"/>
      <c r="F4310" s="3"/>
      <c r="G4310" s="3"/>
      <c r="H4310" s="3"/>
      <c r="I4310" s="3"/>
      <c r="J4310" s="3"/>
      <c r="K4310" s="3"/>
      <c r="L4310" s="5"/>
      <c r="M4310" s="4"/>
      <c r="N4310" s="5"/>
      <c r="O4310" s="5"/>
      <c r="P4310" s="4"/>
      <c r="Q4310" s="6"/>
      <c r="R4310" s="7"/>
      <c r="S4310" s="6"/>
      <c r="T4310" s="5"/>
      <c r="U4310" s="5"/>
      <c r="V4310" s="5"/>
      <c r="W4310" s="4"/>
    </row>
    <row r="4311" spans="1:23" x14ac:dyDescent="0.25">
      <c r="A4311" s="3"/>
      <c r="B4311" s="3"/>
      <c r="C4311" s="3"/>
      <c r="D4311" s="3"/>
      <c r="E4311" s="4"/>
      <c r="F4311" s="3"/>
      <c r="G4311" s="3"/>
      <c r="H4311" s="3"/>
      <c r="I4311" s="3"/>
      <c r="J4311" s="3"/>
      <c r="K4311" s="3"/>
      <c r="L4311" s="5"/>
      <c r="M4311" s="4"/>
      <c r="N4311" s="5"/>
      <c r="O4311" s="5"/>
      <c r="P4311" s="4"/>
      <c r="Q4311" s="6"/>
      <c r="R4311" s="7"/>
      <c r="S4311" s="6"/>
      <c r="T4311" s="5"/>
      <c r="U4311" s="5"/>
      <c r="V4311" s="5"/>
      <c r="W4311" s="4"/>
    </row>
    <row r="4312" spans="1:23" x14ac:dyDescent="0.25">
      <c r="A4312" s="3"/>
      <c r="B4312" s="3"/>
      <c r="C4312" s="3"/>
      <c r="D4312" s="3"/>
      <c r="E4312" s="4"/>
      <c r="F4312" s="3"/>
      <c r="G4312" s="3"/>
      <c r="H4312" s="3"/>
      <c r="I4312" s="3"/>
      <c r="J4312" s="3"/>
      <c r="K4312" s="3"/>
      <c r="L4312" s="5"/>
      <c r="M4312" s="4"/>
      <c r="N4312" s="5"/>
      <c r="O4312" s="5"/>
      <c r="P4312" s="4"/>
      <c r="Q4312" s="6"/>
      <c r="R4312" s="7"/>
      <c r="S4312" s="6"/>
      <c r="T4312" s="5"/>
      <c r="U4312" s="5"/>
      <c r="V4312" s="5"/>
      <c r="W4312" s="4"/>
    </row>
    <row r="4313" spans="1:23" x14ac:dyDescent="0.25">
      <c r="A4313" s="3"/>
      <c r="B4313" s="3"/>
      <c r="C4313" s="3"/>
      <c r="D4313" s="3"/>
      <c r="E4313" s="4"/>
      <c r="F4313" s="3"/>
      <c r="G4313" s="3"/>
      <c r="H4313" s="3"/>
      <c r="I4313" s="3"/>
      <c r="J4313" s="3"/>
      <c r="K4313" s="3"/>
      <c r="L4313" s="5"/>
      <c r="M4313" s="4"/>
      <c r="N4313" s="5"/>
      <c r="O4313" s="5"/>
      <c r="P4313" s="4"/>
      <c r="Q4313" s="6"/>
      <c r="R4313" s="7"/>
      <c r="S4313" s="6"/>
      <c r="T4313" s="5"/>
      <c r="U4313" s="5"/>
      <c r="V4313" s="5"/>
      <c r="W4313" s="4"/>
    </row>
    <row r="4314" spans="1:23" x14ac:dyDescent="0.25">
      <c r="A4314" s="3"/>
      <c r="B4314" s="3"/>
      <c r="C4314" s="3"/>
      <c r="D4314" s="3"/>
      <c r="E4314" s="4"/>
      <c r="F4314" s="3"/>
      <c r="G4314" s="3"/>
      <c r="H4314" s="3"/>
      <c r="I4314" s="3"/>
      <c r="J4314" s="3"/>
      <c r="K4314" s="3"/>
      <c r="L4314" s="5"/>
      <c r="M4314" s="4"/>
      <c r="N4314" s="5"/>
      <c r="O4314" s="5"/>
      <c r="P4314" s="4"/>
      <c r="Q4314" s="6"/>
      <c r="R4314" s="7"/>
      <c r="S4314" s="6"/>
      <c r="T4314" s="5"/>
      <c r="U4314" s="5"/>
      <c r="V4314" s="5"/>
      <c r="W4314" s="4"/>
    </row>
    <row r="4315" spans="1:23" x14ac:dyDescent="0.25">
      <c r="A4315" s="3"/>
      <c r="B4315" s="3"/>
      <c r="C4315" s="3"/>
      <c r="D4315" s="3"/>
      <c r="E4315" s="4"/>
      <c r="F4315" s="3"/>
      <c r="G4315" s="3"/>
      <c r="H4315" s="3"/>
      <c r="I4315" s="3"/>
      <c r="J4315" s="3"/>
      <c r="K4315" s="3"/>
      <c r="L4315" s="5"/>
      <c r="M4315" s="4"/>
      <c r="N4315" s="5"/>
      <c r="O4315" s="5"/>
      <c r="P4315" s="4"/>
      <c r="Q4315" s="6"/>
      <c r="R4315" s="7"/>
      <c r="S4315" s="6"/>
      <c r="T4315" s="5"/>
      <c r="U4315" s="5"/>
      <c r="V4315" s="5"/>
      <c r="W4315" s="4"/>
    </row>
    <row r="4316" spans="1:23" x14ac:dyDescent="0.25">
      <c r="A4316" s="3"/>
      <c r="B4316" s="3"/>
      <c r="C4316" s="3"/>
      <c r="D4316" s="3"/>
      <c r="E4316" s="4"/>
      <c r="F4316" s="3"/>
      <c r="G4316" s="3"/>
      <c r="H4316" s="3"/>
      <c r="I4316" s="3"/>
      <c r="J4316" s="3"/>
      <c r="K4316" s="3"/>
      <c r="L4316" s="5"/>
      <c r="M4316" s="4"/>
      <c r="N4316" s="5"/>
      <c r="O4316" s="5"/>
      <c r="P4316" s="4"/>
      <c r="Q4316" s="6"/>
      <c r="R4316" s="7"/>
      <c r="S4316" s="6"/>
      <c r="T4316" s="5"/>
      <c r="U4316" s="5"/>
      <c r="V4316" s="5"/>
      <c r="W4316" s="4"/>
    </row>
    <row r="4317" spans="1:23" x14ac:dyDescent="0.25">
      <c r="A4317" s="3"/>
      <c r="B4317" s="3"/>
      <c r="C4317" s="3"/>
      <c r="D4317" s="3"/>
      <c r="E4317" s="4"/>
      <c r="F4317" s="3"/>
      <c r="G4317" s="3"/>
      <c r="H4317" s="3"/>
      <c r="I4317" s="3"/>
      <c r="J4317" s="3"/>
      <c r="K4317" s="3"/>
      <c r="L4317" s="5"/>
      <c r="M4317" s="4"/>
      <c r="N4317" s="5"/>
      <c r="O4317" s="5"/>
      <c r="P4317" s="4"/>
      <c r="Q4317" s="6"/>
      <c r="R4317" s="7"/>
      <c r="S4317" s="6"/>
      <c r="T4317" s="5"/>
      <c r="U4317" s="5"/>
      <c r="V4317" s="5"/>
      <c r="W4317" s="4"/>
    </row>
    <row r="4318" spans="1:23" x14ac:dyDescent="0.25">
      <c r="A4318" s="3"/>
      <c r="B4318" s="3"/>
      <c r="C4318" s="3"/>
      <c r="D4318" s="3"/>
      <c r="E4318" s="4"/>
      <c r="F4318" s="3"/>
      <c r="G4318" s="3"/>
      <c r="H4318" s="3"/>
      <c r="I4318" s="3"/>
      <c r="J4318" s="3"/>
      <c r="K4318" s="3"/>
      <c r="L4318" s="5"/>
      <c r="M4318" s="4"/>
      <c r="N4318" s="5"/>
      <c r="O4318" s="5"/>
      <c r="P4318" s="4"/>
      <c r="Q4318" s="6"/>
      <c r="R4318" s="7"/>
      <c r="S4318" s="6"/>
      <c r="T4318" s="5"/>
      <c r="U4318" s="5"/>
      <c r="V4318" s="5"/>
      <c r="W4318" s="4"/>
    </row>
    <row r="4319" spans="1:23" x14ac:dyDescent="0.25">
      <c r="A4319" s="3"/>
      <c r="B4319" s="3"/>
      <c r="C4319" s="3"/>
      <c r="D4319" s="3"/>
      <c r="E4319" s="4"/>
      <c r="F4319" s="3"/>
      <c r="G4319" s="3"/>
      <c r="H4319" s="3"/>
      <c r="I4319" s="3"/>
      <c r="J4319" s="3"/>
      <c r="K4319" s="3"/>
      <c r="L4319" s="5"/>
      <c r="M4319" s="4"/>
      <c r="N4319" s="5"/>
      <c r="O4319" s="5"/>
      <c r="P4319" s="4"/>
      <c r="Q4319" s="6"/>
      <c r="R4319" s="7"/>
      <c r="S4319" s="6"/>
      <c r="T4319" s="5"/>
      <c r="U4319" s="5"/>
      <c r="V4319" s="5"/>
      <c r="W4319" s="4"/>
    </row>
    <row r="4320" spans="1:23" x14ac:dyDescent="0.25">
      <c r="A4320" s="3"/>
      <c r="B4320" s="3"/>
      <c r="C4320" s="3"/>
      <c r="D4320" s="3"/>
      <c r="E4320" s="4"/>
      <c r="F4320" s="3"/>
      <c r="G4320" s="3"/>
      <c r="H4320" s="3"/>
      <c r="I4320" s="3"/>
      <c r="J4320" s="3"/>
      <c r="K4320" s="3"/>
      <c r="L4320" s="5"/>
      <c r="M4320" s="4"/>
      <c r="N4320" s="5"/>
      <c r="O4320" s="5"/>
      <c r="P4320" s="4"/>
      <c r="Q4320" s="6"/>
      <c r="R4320" s="7"/>
      <c r="S4320" s="6"/>
      <c r="T4320" s="5"/>
      <c r="U4320" s="5"/>
      <c r="V4320" s="5"/>
      <c r="W4320" s="4"/>
    </row>
    <row r="4321" spans="1:23" x14ac:dyDescent="0.25">
      <c r="A4321" s="3"/>
      <c r="B4321" s="3"/>
      <c r="C4321" s="3"/>
      <c r="D4321" s="3"/>
      <c r="E4321" s="4"/>
      <c r="F4321" s="3"/>
      <c r="G4321" s="3"/>
      <c r="H4321" s="3"/>
      <c r="I4321" s="3"/>
      <c r="J4321" s="3"/>
      <c r="K4321" s="3"/>
      <c r="L4321" s="5"/>
      <c r="M4321" s="4"/>
      <c r="N4321" s="5"/>
      <c r="O4321" s="5"/>
      <c r="P4321" s="4"/>
      <c r="Q4321" s="6"/>
      <c r="R4321" s="7"/>
      <c r="S4321" s="6"/>
      <c r="T4321" s="5"/>
      <c r="U4321" s="5"/>
      <c r="V4321" s="5"/>
      <c r="W4321" s="4"/>
    </row>
    <row r="4322" spans="1:23" x14ac:dyDescent="0.25">
      <c r="A4322" s="3"/>
      <c r="B4322" s="3"/>
      <c r="C4322" s="3"/>
      <c r="D4322" s="3"/>
      <c r="E4322" s="4"/>
      <c r="F4322" s="3"/>
      <c r="G4322" s="3"/>
      <c r="H4322" s="3"/>
      <c r="I4322" s="3"/>
      <c r="J4322" s="3"/>
      <c r="K4322" s="3"/>
      <c r="L4322" s="5"/>
      <c r="M4322" s="4"/>
      <c r="N4322" s="5"/>
      <c r="O4322" s="5"/>
      <c r="P4322" s="4"/>
      <c r="Q4322" s="6"/>
      <c r="R4322" s="7"/>
      <c r="S4322" s="6"/>
      <c r="T4322" s="5"/>
      <c r="U4322" s="5"/>
      <c r="V4322" s="5"/>
      <c r="W4322" s="4"/>
    </row>
    <row r="4323" spans="1:23" x14ac:dyDescent="0.25">
      <c r="A4323" s="3"/>
      <c r="B4323" s="3"/>
      <c r="C4323" s="3"/>
      <c r="D4323" s="3"/>
      <c r="E4323" s="4"/>
      <c r="F4323" s="3"/>
      <c r="G4323" s="3"/>
      <c r="H4323" s="3"/>
      <c r="I4323" s="3"/>
      <c r="J4323" s="3"/>
      <c r="K4323" s="3"/>
      <c r="L4323" s="5"/>
      <c r="M4323" s="4"/>
      <c r="N4323" s="5"/>
      <c r="O4323" s="5"/>
      <c r="P4323" s="4"/>
      <c r="Q4323" s="6"/>
      <c r="R4323" s="7"/>
      <c r="S4323" s="6"/>
      <c r="T4323" s="5"/>
      <c r="U4323" s="5"/>
      <c r="V4323" s="5"/>
      <c r="W4323" s="4"/>
    </row>
    <row r="4324" spans="1:23" x14ac:dyDescent="0.25">
      <c r="A4324" s="3"/>
      <c r="B4324" s="3"/>
      <c r="C4324" s="3"/>
      <c r="D4324" s="3"/>
      <c r="E4324" s="4"/>
      <c r="F4324" s="3"/>
      <c r="G4324" s="3"/>
      <c r="H4324" s="3"/>
      <c r="I4324" s="3"/>
      <c r="J4324" s="3"/>
      <c r="K4324" s="3"/>
      <c r="L4324" s="5"/>
      <c r="M4324" s="4"/>
      <c r="N4324" s="5"/>
      <c r="O4324" s="5"/>
      <c r="P4324" s="4"/>
      <c r="Q4324" s="6"/>
      <c r="R4324" s="7"/>
      <c r="S4324" s="6"/>
      <c r="T4324" s="5"/>
      <c r="U4324" s="5"/>
      <c r="V4324" s="5"/>
      <c r="W4324" s="4"/>
    </row>
    <row r="4325" spans="1:23" x14ac:dyDescent="0.25">
      <c r="A4325" s="3"/>
      <c r="B4325" s="3"/>
      <c r="C4325" s="3"/>
      <c r="D4325" s="3"/>
      <c r="E4325" s="4"/>
      <c r="F4325" s="3"/>
      <c r="G4325" s="3"/>
      <c r="H4325" s="3"/>
      <c r="I4325" s="3"/>
      <c r="J4325" s="3"/>
      <c r="K4325" s="3"/>
      <c r="L4325" s="5"/>
      <c r="M4325" s="4"/>
      <c r="N4325" s="5"/>
      <c r="O4325" s="5"/>
      <c r="P4325" s="4"/>
      <c r="Q4325" s="6"/>
      <c r="R4325" s="7"/>
      <c r="S4325" s="6"/>
      <c r="T4325" s="5"/>
      <c r="U4325" s="5"/>
      <c r="V4325" s="5"/>
      <c r="W4325" s="4"/>
    </row>
    <row r="4326" spans="1:23" x14ac:dyDescent="0.25">
      <c r="A4326" s="3"/>
      <c r="B4326" s="3"/>
      <c r="C4326" s="3"/>
      <c r="D4326" s="3"/>
      <c r="E4326" s="4"/>
      <c r="F4326" s="3"/>
      <c r="G4326" s="3"/>
      <c r="H4326" s="3"/>
      <c r="I4326" s="3"/>
      <c r="J4326" s="3"/>
      <c r="K4326" s="3"/>
      <c r="L4326" s="5"/>
      <c r="M4326" s="4"/>
      <c r="N4326" s="5"/>
      <c r="O4326" s="5"/>
      <c r="P4326" s="4"/>
      <c r="Q4326" s="6"/>
      <c r="R4326" s="7"/>
      <c r="S4326" s="6"/>
      <c r="T4326" s="5"/>
      <c r="U4326" s="5"/>
      <c r="V4326" s="5"/>
      <c r="W4326" s="4"/>
    </row>
    <row r="4327" spans="1:23" x14ac:dyDescent="0.25">
      <c r="A4327" s="3"/>
      <c r="B4327" s="3"/>
      <c r="C4327" s="3"/>
      <c r="D4327" s="3"/>
      <c r="E4327" s="4"/>
      <c r="F4327" s="3"/>
      <c r="G4327" s="3"/>
      <c r="H4327" s="3"/>
      <c r="I4327" s="3"/>
      <c r="J4327" s="3"/>
      <c r="K4327" s="3"/>
      <c r="L4327" s="5"/>
      <c r="M4327" s="4"/>
      <c r="N4327" s="5"/>
      <c r="O4327" s="5"/>
      <c r="P4327" s="4"/>
      <c r="Q4327" s="6"/>
      <c r="R4327" s="7"/>
      <c r="S4327" s="6"/>
      <c r="T4327" s="5"/>
      <c r="U4327" s="5"/>
      <c r="V4327" s="5"/>
      <c r="W4327" s="4"/>
    </row>
    <row r="4328" spans="1:23" x14ac:dyDescent="0.25">
      <c r="A4328" s="3"/>
      <c r="B4328" s="3"/>
      <c r="C4328" s="3"/>
      <c r="D4328" s="3"/>
      <c r="E4328" s="4"/>
      <c r="F4328" s="3"/>
      <c r="G4328" s="3"/>
      <c r="H4328" s="3"/>
      <c r="I4328" s="3"/>
      <c r="J4328" s="3"/>
      <c r="K4328" s="3"/>
      <c r="L4328" s="5"/>
      <c r="M4328" s="4"/>
      <c r="N4328" s="5"/>
      <c r="O4328" s="5"/>
      <c r="P4328" s="4"/>
      <c r="Q4328" s="6"/>
      <c r="R4328" s="7"/>
      <c r="S4328" s="6"/>
      <c r="T4328" s="5"/>
      <c r="U4328" s="5"/>
      <c r="V4328" s="5"/>
      <c r="W4328" s="4"/>
    </row>
    <row r="4329" spans="1:23" x14ac:dyDescent="0.25">
      <c r="A4329" s="3"/>
      <c r="B4329" s="3"/>
      <c r="C4329" s="3"/>
      <c r="D4329" s="3"/>
      <c r="E4329" s="4"/>
      <c r="F4329" s="3"/>
      <c r="G4329" s="3"/>
      <c r="H4329" s="3"/>
      <c r="I4329" s="3"/>
      <c r="J4329" s="3"/>
      <c r="K4329" s="3"/>
      <c r="L4329" s="5"/>
      <c r="M4329" s="4"/>
      <c r="N4329" s="5"/>
      <c r="O4329" s="5"/>
      <c r="P4329" s="4"/>
      <c r="Q4329" s="6"/>
      <c r="R4329" s="7"/>
      <c r="S4329" s="6"/>
      <c r="T4329" s="5"/>
      <c r="U4329" s="5"/>
      <c r="V4329" s="5"/>
      <c r="W4329" s="4"/>
    </row>
    <row r="4330" spans="1:23" x14ac:dyDescent="0.25">
      <c r="A4330" s="3"/>
      <c r="B4330" s="3"/>
      <c r="C4330" s="3"/>
      <c r="D4330" s="3"/>
      <c r="E4330" s="4"/>
      <c r="F4330" s="3"/>
      <c r="G4330" s="3"/>
      <c r="H4330" s="3"/>
      <c r="I4330" s="3"/>
      <c r="J4330" s="3"/>
      <c r="K4330" s="3"/>
      <c r="L4330" s="5"/>
      <c r="M4330" s="4"/>
      <c r="N4330" s="5"/>
      <c r="O4330" s="5"/>
      <c r="P4330" s="4"/>
      <c r="Q4330" s="6"/>
      <c r="R4330" s="7"/>
      <c r="S4330" s="6"/>
      <c r="T4330" s="5"/>
      <c r="U4330" s="5"/>
      <c r="V4330" s="5"/>
      <c r="W4330" s="4"/>
    </row>
    <row r="4331" spans="1:23" x14ac:dyDescent="0.25">
      <c r="A4331" s="3"/>
      <c r="B4331" s="3"/>
      <c r="C4331" s="3"/>
      <c r="D4331" s="3"/>
      <c r="E4331" s="4"/>
      <c r="F4331" s="3"/>
      <c r="G4331" s="3"/>
      <c r="H4331" s="3"/>
      <c r="I4331" s="3"/>
      <c r="J4331" s="3"/>
      <c r="K4331" s="3"/>
      <c r="L4331" s="5"/>
      <c r="M4331" s="4"/>
      <c r="N4331" s="5"/>
      <c r="O4331" s="5"/>
      <c r="P4331" s="4"/>
      <c r="Q4331" s="6"/>
      <c r="R4331" s="7"/>
      <c r="S4331" s="6"/>
      <c r="T4331" s="5"/>
      <c r="U4331" s="5"/>
      <c r="V4331" s="5"/>
      <c r="W4331" s="4"/>
    </row>
    <row r="4332" spans="1:23" x14ac:dyDescent="0.25">
      <c r="A4332" s="3"/>
      <c r="B4332" s="3"/>
      <c r="C4332" s="3"/>
      <c r="D4332" s="3"/>
      <c r="E4332" s="4"/>
      <c r="F4332" s="3"/>
      <c r="G4332" s="3"/>
      <c r="H4332" s="3"/>
      <c r="I4332" s="3"/>
      <c r="J4332" s="3"/>
      <c r="K4332" s="3"/>
      <c r="L4332" s="5"/>
      <c r="M4332" s="4"/>
      <c r="N4332" s="5"/>
      <c r="O4332" s="5"/>
      <c r="P4332" s="4"/>
      <c r="Q4332" s="6"/>
      <c r="R4332" s="7"/>
      <c r="S4332" s="6"/>
      <c r="T4332" s="5"/>
      <c r="U4332" s="5"/>
      <c r="V4332" s="5"/>
      <c r="W4332" s="4"/>
    </row>
    <row r="4333" spans="1:23" x14ac:dyDescent="0.25">
      <c r="A4333" s="3"/>
      <c r="B4333" s="3"/>
      <c r="C4333" s="3"/>
      <c r="D4333" s="3"/>
      <c r="E4333" s="4"/>
      <c r="F4333" s="3"/>
      <c r="G4333" s="3"/>
      <c r="H4333" s="3"/>
      <c r="I4333" s="3"/>
      <c r="J4333" s="3"/>
      <c r="K4333" s="3"/>
      <c r="L4333" s="5"/>
      <c r="M4333" s="4"/>
      <c r="N4333" s="5"/>
      <c r="O4333" s="5"/>
      <c r="P4333" s="4"/>
      <c r="Q4333" s="6"/>
      <c r="R4333" s="7"/>
      <c r="S4333" s="6"/>
      <c r="T4333" s="5"/>
      <c r="U4333" s="5"/>
      <c r="V4333" s="5"/>
      <c r="W4333" s="4"/>
    </row>
    <row r="4334" spans="1:23" x14ac:dyDescent="0.25">
      <c r="A4334" s="3"/>
      <c r="B4334" s="3"/>
      <c r="C4334" s="3"/>
      <c r="D4334" s="3"/>
      <c r="E4334" s="4"/>
      <c r="F4334" s="3"/>
      <c r="G4334" s="3"/>
      <c r="H4334" s="3"/>
      <c r="I4334" s="3"/>
      <c r="J4334" s="3"/>
      <c r="K4334" s="3"/>
      <c r="L4334" s="5"/>
      <c r="M4334" s="4"/>
      <c r="N4334" s="5"/>
      <c r="O4334" s="5"/>
      <c r="P4334" s="4"/>
      <c r="Q4334" s="6"/>
      <c r="R4334" s="7"/>
      <c r="S4334" s="6"/>
      <c r="T4334" s="5"/>
      <c r="U4334" s="5"/>
      <c r="V4334" s="5"/>
      <c r="W4334" s="4"/>
    </row>
    <row r="4335" spans="1:23" x14ac:dyDescent="0.25">
      <c r="A4335" s="3"/>
      <c r="B4335" s="3"/>
      <c r="C4335" s="3"/>
      <c r="D4335" s="3"/>
      <c r="E4335" s="4"/>
      <c r="F4335" s="3"/>
      <c r="G4335" s="3"/>
      <c r="H4335" s="3"/>
      <c r="I4335" s="3"/>
      <c r="J4335" s="3"/>
      <c r="K4335" s="3"/>
      <c r="L4335" s="5"/>
      <c r="M4335" s="4"/>
      <c r="N4335" s="5"/>
      <c r="O4335" s="5"/>
      <c r="P4335" s="4"/>
      <c r="Q4335" s="6"/>
      <c r="R4335" s="7"/>
      <c r="S4335" s="6"/>
      <c r="T4335" s="5"/>
      <c r="U4335" s="5"/>
      <c r="V4335" s="5"/>
      <c r="W4335" s="4"/>
    </row>
    <row r="4336" spans="1:23" x14ac:dyDescent="0.25">
      <c r="A4336" s="3"/>
      <c r="B4336" s="3"/>
      <c r="C4336" s="3"/>
      <c r="D4336" s="3"/>
      <c r="E4336" s="4"/>
      <c r="F4336" s="3"/>
      <c r="G4336" s="3"/>
      <c r="H4336" s="3"/>
      <c r="I4336" s="3"/>
      <c r="J4336" s="3"/>
      <c r="K4336" s="3"/>
      <c r="L4336" s="5"/>
      <c r="M4336" s="4"/>
      <c r="N4336" s="5"/>
      <c r="O4336" s="5"/>
      <c r="P4336" s="4"/>
      <c r="Q4336" s="6"/>
      <c r="R4336" s="7"/>
      <c r="S4336" s="6"/>
      <c r="T4336" s="5"/>
      <c r="U4336" s="5"/>
      <c r="V4336" s="5"/>
      <c r="W4336" s="4"/>
    </row>
    <row r="4337" spans="1:23" x14ac:dyDescent="0.25">
      <c r="A4337" s="3"/>
      <c r="B4337" s="3"/>
      <c r="C4337" s="3"/>
      <c r="D4337" s="3"/>
      <c r="E4337" s="4"/>
      <c r="F4337" s="3"/>
      <c r="G4337" s="3"/>
      <c r="H4337" s="3"/>
      <c r="I4337" s="3"/>
      <c r="J4337" s="3"/>
      <c r="K4337" s="3"/>
      <c r="L4337" s="5"/>
      <c r="M4337" s="4"/>
      <c r="N4337" s="5"/>
      <c r="O4337" s="5"/>
      <c r="P4337" s="4"/>
      <c r="Q4337" s="6"/>
      <c r="R4337" s="7"/>
      <c r="S4337" s="6"/>
      <c r="T4337" s="5"/>
      <c r="U4337" s="5"/>
      <c r="V4337" s="5"/>
      <c r="W4337" s="4"/>
    </row>
    <row r="4338" spans="1:23" x14ac:dyDescent="0.25">
      <c r="A4338" s="3"/>
      <c r="B4338" s="3"/>
      <c r="C4338" s="3"/>
      <c r="D4338" s="3"/>
      <c r="E4338" s="4"/>
      <c r="F4338" s="3"/>
      <c r="G4338" s="3"/>
      <c r="H4338" s="3"/>
      <c r="I4338" s="3"/>
      <c r="J4338" s="3"/>
      <c r="K4338" s="3"/>
      <c r="L4338" s="5"/>
      <c r="M4338" s="4"/>
      <c r="N4338" s="5"/>
      <c r="O4338" s="5"/>
      <c r="P4338" s="4"/>
      <c r="Q4338" s="6"/>
      <c r="R4338" s="7"/>
      <c r="S4338" s="6"/>
      <c r="T4338" s="5"/>
      <c r="U4338" s="5"/>
      <c r="V4338" s="5"/>
      <c r="W4338" s="4"/>
    </row>
    <row r="4339" spans="1:23" x14ac:dyDescent="0.25">
      <c r="A4339" s="3"/>
      <c r="B4339" s="3"/>
      <c r="C4339" s="3"/>
      <c r="D4339" s="3"/>
      <c r="E4339" s="4"/>
      <c r="F4339" s="3"/>
      <c r="G4339" s="3"/>
      <c r="H4339" s="3"/>
      <c r="I4339" s="3"/>
      <c r="J4339" s="3"/>
      <c r="K4339" s="3"/>
      <c r="L4339" s="5"/>
      <c r="M4339" s="4"/>
      <c r="N4339" s="5"/>
      <c r="O4339" s="5"/>
      <c r="P4339" s="4"/>
      <c r="Q4339" s="6"/>
      <c r="R4339" s="7"/>
      <c r="S4339" s="6"/>
      <c r="T4339" s="5"/>
      <c r="U4339" s="5"/>
      <c r="V4339" s="5"/>
      <c r="W4339" s="4"/>
    </row>
    <row r="4340" spans="1:23" x14ac:dyDescent="0.25">
      <c r="A4340" s="3"/>
      <c r="B4340" s="3"/>
      <c r="C4340" s="3"/>
      <c r="D4340" s="3"/>
      <c r="E4340" s="4"/>
      <c r="F4340" s="3"/>
      <c r="G4340" s="3"/>
      <c r="H4340" s="3"/>
      <c r="I4340" s="3"/>
      <c r="J4340" s="3"/>
      <c r="K4340" s="3"/>
      <c r="L4340" s="5"/>
      <c r="M4340" s="4"/>
      <c r="N4340" s="5"/>
      <c r="O4340" s="5"/>
      <c r="P4340" s="4"/>
      <c r="Q4340" s="6"/>
      <c r="R4340" s="7"/>
      <c r="S4340" s="6"/>
      <c r="T4340" s="5"/>
      <c r="U4340" s="5"/>
      <c r="V4340" s="5"/>
      <c r="W4340" s="4"/>
    </row>
    <row r="4341" spans="1:23" x14ac:dyDescent="0.25">
      <c r="A4341" s="3"/>
      <c r="B4341" s="3"/>
      <c r="C4341" s="3"/>
      <c r="D4341" s="3"/>
      <c r="E4341" s="4"/>
      <c r="F4341" s="3"/>
      <c r="G4341" s="3"/>
      <c r="H4341" s="3"/>
      <c r="I4341" s="3"/>
      <c r="J4341" s="3"/>
      <c r="K4341" s="3"/>
      <c r="L4341" s="5"/>
      <c r="M4341" s="4"/>
      <c r="N4341" s="5"/>
      <c r="O4341" s="5"/>
      <c r="P4341" s="4"/>
      <c r="Q4341" s="6"/>
      <c r="R4341" s="7"/>
      <c r="S4341" s="6"/>
      <c r="T4341" s="5"/>
      <c r="U4341" s="5"/>
      <c r="V4341" s="5"/>
      <c r="W4341" s="4"/>
    </row>
    <row r="4342" spans="1:23" x14ac:dyDescent="0.25">
      <c r="A4342" s="3"/>
      <c r="B4342" s="3"/>
      <c r="C4342" s="3"/>
      <c r="D4342" s="3"/>
      <c r="E4342" s="4"/>
      <c r="F4342" s="3"/>
      <c r="G4342" s="3"/>
      <c r="H4342" s="3"/>
      <c r="I4342" s="3"/>
      <c r="J4342" s="3"/>
      <c r="K4342" s="3"/>
      <c r="L4342" s="5"/>
      <c r="M4342" s="4"/>
      <c r="N4342" s="5"/>
      <c r="O4342" s="5"/>
      <c r="P4342" s="4"/>
      <c r="Q4342" s="6"/>
      <c r="R4342" s="7"/>
      <c r="S4342" s="6"/>
      <c r="T4342" s="5"/>
      <c r="U4342" s="5"/>
      <c r="V4342" s="5"/>
      <c r="W4342" s="4"/>
    </row>
    <row r="4343" spans="1:23" x14ac:dyDescent="0.25">
      <c r="A4343" s="3"/>
      <c r="B4343" s="3"/>
      <c r="C4343" s="3"/>
      <c r="D4343" s="3"/>
      <c r="E4343" s="4"/>
      <c r="F4343" s="3"/>
      <c r="G4343" s="3"/>
      <c r="H4343" s="3"/>
      <c r="I4343" s="3"/>
      <c r="J4343" s="3"/>
      <c r="K4343" s="3"/>
      <c r="L4343" s="5"/>
      <c r="M4343" s="4"/>
      <c r="N4343" s="5"/>
      <c r="O4343" s="5"/>
      <c r="P4343" s="4"/>
      <c r="Q4343" s="6"/>
      <c r="R4343" s="7"/>
      <c r="S4343" s="6"/>
      <c r="T4343" s="5"/>
      <c r="U4343" s="5"/>
      <c r="V4343" s="5"/>
      <c r="W4343" s="4"/>
    </row>
    <row r="4344" spans="1:23" x14ac:dyDescent="0.25">
      <c r="A4344" s="3"/>
      <c r="B4344" s="3"/>
      <c r="C4344" s="3"/>
      <c r="D4344" s="3"/>
      <c r="E4344" s="4"/>
      <c r="F4344" s="3"/>
      <c r="G4344" s="3"/>
      <c r="H4344" s="3"/>
      <c r="I4344" s="3"/>
      <c r="J4344" s="3"/>
      <c r="K4344" s="3"/>
      <c r="L4344" s="5"/>
      <c r="M4344" s="4"/>
      <c r="N4344" s="5"/>
      <c r="O4344" s="5"/>
      <c r="P4344" s="4"/>
      <c r="Q4344" s="6"/>
      <c r="R4344" s="7"/>
      <c r="S4344" s="6"/>
      <c r="T4344" s="5"/>
      <c r="U4344" s="5"/>
      <c r="V4344" s="5"/>
      <c r="W4344" s="4"/>
    </row>
    <row r="4345" spans="1:23" x14ac:dyDescent="0.25">
      <c r="A4345" s="3"/>
      <c r="B4345" s="3"/>
      <c r="C4345" s="3"/>
      <c r="D4345" s="3"/>
      <c r="E4345" s="4"/>
      <c r="F4345" s="3"/>
      <c r="G4345" s="3"/>
      <c r="H4345" s="3"/>
      <c r="I4345" s="3"/>
      <c r="J4345" s="3"/>
      <c r="K4345" s="3"/>
      <c r="L4345" s="5"/>
      <c r="M4345" s="4"/>
      <c r="N4345" s="5"/>
      <c r="O4345" s="5"/>
      <c r="P4345" s="4"/>
      <c r="Q4345" s="6"/>
      <c r="R4345" s="7"/>
      <c r="S4345" s="6"/>
      <c r="T4345" s="5"/>
      <c r="U4345" s="5"/>
      <c r="V4345" s="5"/>
      <c r="W4345" s="4"/>
    </row>
    <row r="4346" spans="1:23" x14ac:dyDescent="0.25">
      <c r="A4346" s="3"/>
      <c r="B4346" s="3"/>
      <c r="C4346" s="3"/>
      <c r="D4346" s="3"/>
      <c r="E4346" s="4"/>
      <c r="F4346" s="3"/>
      <c r="G4346" s="3"/>
      <c r="H4346" s="3"/>
      <c r="I4346" s="3"/>
      <c r="J4346" s="3"/>
      <c r="K4346" s="3"/>
      <c r="L4346" s="5"/>
      <c r="M4346" s="4"/>
      <c r="N4346" s="5"/>
      <c r="O4346" s="5"/>
      <c r="P4346" s="4"/>
      <c r="Q4346" s="6"/>
      <c r="R4346" s="7"/>
      <c r="S4346" s="6"/>
      <c r="T4346" s="5"/>
      <c r="U4346" s="5"/>
      <c r="V4346" s="5"/>
      <c r="W4346" s="4"/>
    </row>
    <row r="4347" spans="1:23" x14ac:dyDescent="0.25">
      <c r="A4347" s="3"/>
      <c r="B4347" s="3"/>
      <c r="C4347" s="3"/>
      <c r="D4347" s="3"/>
      <c r="E4347" s="4"/>
      <c r="F4347" s="3"/>
      <c r="G4347" s="3"/>
      <c r="H4347" s="3"/>
      <c r="I4347" s="3"/>
      <c r="J4347" s="3"/>
      <c r="K4347" s="3"/>
      <c r="L4347" s="5"/>
      <c r="M4347" s="4"/>
      <c r="N4347" s="5"/>
      <c r="O4347" s="5"/>
      <c r="P4347" s="4"/>
      <c r="Q4347" s="6"/>
      <c r="R4347" s="7"/>
      <c r="S4347" s="6"/>
      <c r="T4347" s="5"/>
      <c r="U4347" s="5"/>
      <c r="V4347" s="5"/>
      <c r="W4347" s="4"/>
    </row>
    <row r="4348" spans="1:23" x14ac:dyDescent="0.25">
      <c r="A4348" s="3"/>
      <c r="B4348" s="3"/>
      <c r="C4348" s="3"/>
      <c r="D4348" s="3"/>
      <c r="E4348" s="4"/>
      <c r="F4348" s="3"/>
      <c r="G4348" s="3"/>
      <c r="H4348" s="3"/>
      <c r="I4348" s="3"/>
      <c r="J4348" s="3"/>
      <c r="K4348" s="3"/>
      <c r="L4348" s="5"/>
      <c r="M4348" s="4"/>
      <c r="N4348" s="5"/>
      <c r="O4348" s="5"/>
      <c r="P4348" s="4"/>
      <c r="Q4348" s="6"/>
      <c r="R4348" s="7"/>
      <c r="S4348" s="6"/>
      <c r="T4348" s="5"/>
      <c r="U4348" s="5"/>
      <c r="V4348" s="5"/>
      <c r="W4348" s="4"/>
    </row>
    <row r="4349" spans="1:23" x14ac:dyDescent="0.25">
      <c r="A4349" s="3"/>
      <c r="B4349" s="3"/>
      <c r="C4349" s="3"/>
      <c r="D4349" s="3"/>
      <c r="E4349" s="4"/>
      <c r="F4349" s="3"/>
      <c r="G4349" s="3"/>
      <c r="H4349" s="3"/>
      <c r="I4349" s="3"/>
      <c r="J4349" s="3"/>
      <c r="K4349" s="3"/>
      <c r="L4349" s="5"/>
      <c r="M4349" s="4"/>
      <c r="N4349" s="5"/>
      <c r="O4349" s="5"/>
      <c r="P4349" s="4"/>
      <c r="Q4349" s="6"/>
      <c r="R4349" s="7"/>
      <c r="S4349" s="6"/>
      <c r="T4349" s="5"/>
      <c r="U4349" s="5"/>
      <c r="V4349" s="5"/>
      <c r="W4349" s="4"/>
    </row>
    <row r="4350" spans="1:23" x14ac:dyDescent="0.25">
      <c r="A4350" s="3"/>
      <c r="B4350" s="3"/>
      <c r="C4350" s="3"/>
      <c r="D4350" s="3"/>
      <c r="E4350" s="4"/>
      <c r="F4350" s="3"/>
      <c r="G4350" s="3"/>
      <c r="H4350" s="3"/>
      <c r="I4350" s="3"/>
      <c r="J4350" s="3"/>
      <c r="K4350" s="3"/>
      <c r="L4350" s="5"/>
      <c r="M4350" s="4"/>
      <c r="N4350" s="5"/>
      <c r="O4350" s="5"/>
      <c r="P4350" s="4"/>
      <c r="Q4350" s="6"/>
      <c r="R4350" s="7"/>
      <c r="S4350" s="6"/>
      <c r="T4350" s="5"/>
      <c r="U4350" s="5"/>
      <c r="V4350" s="5"/>
      <c r="W4350" s="4"/>
    </row>
    <row r="4351" spans="1:23" x14ac:dyDescent="0.25">
      <c r="A4351" s="3"/>
      <c r="B4351" s="3"/>
      <c r="C4351" s="3"/>
      <c r="D4351" s="3"/>
      <c r="E4351" s="4"/>
      <c r="F4351" s="3"/>
      <c r="G4351" s="3"/>
      <c r="H4351" s="3"/>
      <c r="I4351" s="3"/>
      <c r="J4351" s="3"/>
      <c r="K4351" s="3"/>
      <c r="L4351" s="5"/>
      <c r="M4351" s="4"/>
      <c r="N4351" s="5"/>
      <c r="O4351" s="5"/>
      <c r="P4351" s="4"/>
      <c r="Q4351" s="6"/>
      <c r="R4351" s="7"/>
      <c r="S4351" s="6"/>
      <c r="T4351" s="5"/>
      <c r="U4351" s="5"/>
      <c r="V4351" s="5"/>
      <c r="W4351" s="4"/>
    </row>
    <row r="4352" spans="1:23" x14ac:dyDescent="0.25">
      <c r="A4352" s="3"/>
      <c r="B4352" s="3"/>
      <c r="C4352" s="3"/>
      <c r="D4352" s="3"/>
      <c r="E4352" s="4"/>
      <c r="F4352" s="3"/>
      <c r="G4352" s="3"/>
      <c r="H4352" s="3"/>
      <c r="I4352" s="3"/>
      <c r="J4352" s="3"/>
      <c r="K4352" s="3"/>
      <c r="L4352" s="5"/>
      <c r="M4352" s="4"/>
      <c r="N4352" s="5"/>
      <c r="O4352" s="5"/>
      <c r="P4352" s="4"/>
      <c r="Q4352" s="6"/>
      <c r="R4352" s="7"/>
      <c r="S4352" s="6"/>
      <c r="T4352" s="5"/>
      <c r="U4352" s="5"/>
      <c r="V4352" s="5"/>
      <c r="W4352" s="4"/>
    </row>
    <row r="4353" spans="1:23" x14ac:dyDescent="0.25">
      <c r="A4353" s="3"/>
      <c r="B4353" s="3"/>
      <c r="C4353" s="3"/>
      <c r="D4353" s="3"/>
      <c r="E4353" s="4"/>
      <c r="F4353" s="3"/>
      <c r="G4353" s="3"/>
      <c r="H4353" s="3"/>
      <c r="I4353" s="3"/>
      <c r="J4353" s="3"/>
      <c r="K4353" s="3"/>
      <c r="L4353" s="5"/>
      <c r="M4353" s="4"/>
      <c r="N4353" s="5"/>
      <c r="O4353" s="5"/>
      <c r="P4353" s="4"/>
      <c r="Q4353" s="6"/>
      <c r="R4353" s="7"/>
      <c r="S4353" s="6"/>
      <c r="T4353" s="5"/>
      <c r="U4353" s="5"/>
      <c r="V4353" s="5"/>
      <c r="W4353" s="4"/>
    </row>
    <row r="4354" spans="1:23" x14ac:dyDescent="0.25">
      <c r="A4354" s="3"/>
      <c r="B4354" s="3"/>
      <c r="C4354" s="3"/>
      <c r="D4354" s="3"/>
      <c r="E4354" s="4"/>
      <c r="F4354" s="3"/>
      <c r="G4354" s="3"/>
      <c r="H4354" s="3"/>
      <c r="I4354" s="3"/>
      <c r="J4354" s="3"/>
      <c r="K4354" s="3"/>
      <c r="L4354" s="5"/>
      <c r="M4354" s="4"/>
      <c r="N4354" s="5"/>
      <c r="O4354" s="5"/>
      <c r="P4354" s="4"/>
      <c r="Q4354" s="6"/>
      <c r="R4354" s="7"/>
      <c r="S4354" s="6"/>
      <c r="T4354" s="5"/>
      <c r="U4354" s="5"/>
      <c r="V4354" s="5"/>
      <c r="W4354" s="4"/>
    </row>
    <row r="4355" spans="1:23" x14ac:dyDescent="0.25">
      <c r="A4355" s="3"/>
      <c r="B4355" s="3"/>
      <c r="C4355" s="3"/>
      <c r="D4355" s="3"/>
      <c r="E4355" s="4"/>
      <c r="F4355" s="3"/>
      <c r="G4355" s="3"/>
      <c r="H4355" s="3"/>
      <c r="I4355" s="3"/>
      <c r="J4355" s="3"/>
      <c r="K4355" s="3"/>
      <c r="L4355" s="5"/>
      <c r="M4355" s="4"/>
      <c r="N4355" s="5"/>
      <c r="O4355" s="5"/>
      <c r="P4355" s="4"/>
      <c r="Q4355" s="6"/>
      <c r="R4355" s="7"/>
      <c r="S4355" s="6"/>
      <c r="T4355" s="5"/>
      <c r="U4355" s="5"/>
      <c r="V4355" s="5"/>
      <c r="W4355" s="4"/>
    </row>
    <row r="4356" spans="1:23" x14ac:dyDescent="0.25">
      <c r="A4356" s="3"/>
      <c r="B4356" s="3"/>
      <c r="C4356" s="3"/>
      <c r="D4356" s="3"/>
      <c r="E4356" s="4"/>
      <c r="F4356" s="3"/>
      <c r="G4356" s="3"/>
      <c r="H4356" s="3"/>
      <c r="I4356" s="3"/>
      <c r="J4356" s="3"/>
      <c r="K4356" s="3"/>
      <c r="L4356" s="5"/>
      <c r="M4356" s="4"/>
      <c r="N4356" s="5"/>
      <c r="O4356" s="5"/>
      <c r="P4356" s="4"/>
      <c r="Q4356" s="6"/>
      <c r="R4356" s="7"/>
      <c r="S4356" s="6"/>
      <c r="T4356" s="5"/>
      <c r="U4356" s="5"/>
      <c r="V4356" s="5"/>
      <c r="W4356" s="4"/>
    </row>
    <row r="4357" spans="1:23" x14ac:dyDescent="0.25">
      <c r="A4357" s="3"/>
      <c r="B4357" s="3"/>
      <c r="C4357" s="3"/>
      <c r="D4357" s="3"/>
      <c r="E4357" s="4"/>
      <c r="F4357" s="3"/>
      <c r="G4357" s="3"/>
      <c r="H4357" s="3"/>
      <c r="I4357" s="3"/>
      <c r="J4357" s="3"/>
      <c r="K4357" s="3"/>
      <c r="L4357" s="5"/>
      <c r="M4357" s="4"/>
      <c r="N4357" s="5"/>
      <c r="O4357" s="5"/>
      <c r="P4357" s="4"/>
      <c r="Q4357" s="6"/>
      <c r="R4357" s="7"/>
      <c r="S4357" s="6"/>
      <c r="T4357" s="5"/>
      <c r="U4357" s="5"/>
      <c r="V4357" s="5"/>
      <c r="W4357" s="4"/>
    </row>
    <row r="4358" spans="1:23" x14ac:dyDescent="0.25">
      <c r="A4358" s="3"/>
      <c r="B4358" s="3"/>
      <c r="C4358" s="3"/>
      <c r="D4358" s="3"/>
      <c r="E4358" s="4"/>
      <c r="F4358" s="3"/>
      <c r="G4358" s="3"/>
      <c r="H4358" s="3"/>
      <c r="I4358" s="3"/>
      <c r="J4358" s="3"/>
      <c r="K4358" s="3"/>
      <c r="L4358" s="5"/>
      <c r="M4358" s="4"/>
      <c r="N4358" s="5"/>
      <c r="O4358" s="5"/>
      <c r="P4358" s="4"/>
      <c r="Q4358" s="6"/>
      <c r="R4358" s="7"/>
      <c r="S4358" s="6"/>
      <c r="T4358" s="5"/>
      <c r="U4358" s="5"/>
      <c r="V4358" s="5"/>
      <c r="W4358" s="4"/>
    </row>
    <row r="4359" spans="1:23" x14ac:dyDescent="0.25">
      <c r="A4359" s="3"/>
      <c r="B4359" s="3"/>
      <c r="C4359" s="3"/>
      <c r="D4359" s="3"/>
      <c r="E4359" s="4"/>
      <c r="F4359" s="3"/>
      <c r="G4359" s="3"/>
      <c r="H4359" s="3"/>
      <c r="I4359" s="3"/>
      <c r="J4359" s="3"/>
      <c r="K4359" s="3"/>
      <c r="L4359" s="5"/>
      <c r="M4359" s="4"/>
      <c r="N4359" s="5"/>
      <c r="O4359" s="5"/>
      <c r="P4359" s="4"/>
      <c r="Q4359" s="6"/>
      <c r="R4359" s="7"/>
      <c r="S4359" s="6"/>
      <c r="T4359" s="5"/>
      <c r="U4359" s="5"/>
      <c r="V4359" s="5"/>
      <c r="W4359" s="4"/>
    </row>
    <row r="4360" spans="1:23" x14ac:dyDescent="0.25">
      <c r="A4360" s="3"/>
      <c r="B4360" s="3"/>
      <c r="C4360" s="3"/>
      <c r="D4360" s="3"/>
      <c r="E4360" s="4"/>
      <c r="F4360" s="3"/>
      <c r="G4360" s="3"/>
      <c r="H4360" s="3"/>
      <c r="I4360" s="3"/>
      <c r="J4360" s="3"/>
      <c r="K4360" s="3"/>
      <c r="L4360" s="5"/>
      <c r="M4360" s="4"/>
      <c r="N4360" s="5"/>
      <c r="O4360" s="5"/>
      <c r="P4360" s="4"/>
      <c r="Q4360" s="6"/>
      <c r="R4360" s="7"/>
      <c r="S4360" s="6"/>
      <c r="T4360" s="5"/>
      <c r="U4360" s="5"/>
      <c r="V4360" s="5"/>
      <c r="W4360" s="4"/>
    </row>
    <row r="4361" spans="1:23" x14ac:dyDescent="0.25">
      <c r="A4361" s="3"/>
      <c r="B4361" s="3"/>
      <c r="C4361" s="3"/>
      <c r="D4361" s="3"/>
      <c r="E4361" s="4"/>
      <c r="F4361" s="3"/>
      <c r="G4361" s="3"/>
      <c r="H4361" s="3"/>
      <c r="I4361" s="3"/>
      <c r="J4361" s="3"/>
      <c r="K4361" s="3"/>
      <c r="L4361" s="5"/>
      <c r="M4361" s="4"/>
      <c r="N4361" s="5"/>
      <c r="O4361" s="5"/>
      <c r="P4361" s="4"/>
      <c r="Q4361" s="6"/>
      <c r="R4361" s="7"/>
      <c r="S4361" s="6"/>
      <c r="T4361" s="5"/>
      <c r="U4361" s="5"/>
      <c r="V4361" s="5"/>
      <c r="W4361" s="4"/>
    </row>
    <row r="4362" spans="1:23" x14ac:dyDescent="0.25">
      <c r="A4362" s="3"/>
      <c r="B4362" s="3"/>
      <c r="C4362" s="3"/>
      <c r="D4362" s="3"/>
      <c r="E4362" s="4"/>
      <c r="F4362" s="3"/>
      <c r="G4362" s="3"/>
      <c r="H4362" s="3"/>
      <c r="I4362" s="3"/>
      <c r="J4362" s="3"/>
      <c r="K4362" s="3"/>
      <c r="L4362" s="5"/>
      <c r="M4362" s="4"/>
      <c r="N4362" s="5"/>
      <c r="O4362" s="5"/>
      <c r="P4362" s="4"/>
      <c r="Q4362" s="6"/>
      <c r="R4362" s="7"/>
      <c r="S4362" s="6"/>
      <c r="T4362" s="5"/>
      <c r="U4362" s="5"/>
      <c r="V4362" s="5"/>
      <c r="W4362" s="4"/>
    </row>
    <row r="4363" spans="1:23" x14ac:dyDescent="0.25">
      <c r="A4363" s="3"/>
      <c r="B4363" s="3"/>
      <c r="C4363" s="3"/>
      <c r="D4363" s="3"/>
      <c r="E4363" s="4"/>
      <c r="F4363" s="3"/>
      <c r="G4363" s="3"/>
      <c r="H4363" s="3"/>
      <c r="I4363" s="3"/>
      <c r="J4363" s="3"/>
      <c r="K4363" s="3"/>
      <c r="L4363" s="5"/>
      <c r="M4363" s="4"/>
      <c r="N4363" s="5"/>
      <c r="O4363" s="5"/>
      <c r="P4363" s="4"/>
      <c r="Q4363" s="6"/>
      <c r="R4363" s="7"/>
      <c r="S4363" s="6"/>
      <c r="T4363" s="5"/>
      <c r="U4363" s="5"/>
      <c r="V4363" s="5"/>
      <c r="W4363" s="4"/>
    </row>
    <row r="4364" spans="1:23" x14ac:dyDescent="0.25">
      <c r="A4364" s="3"/>
      <c r="B4364" s="3"/>
      <c r="C4364" s="3"/>
      <c r="D4364" s="3"/>
      <c r="E4364" s="4"/>
      <c r="F4364" s="3"/>
      <c r="G4364" s="3"/>
      <c r="H4364" s="3"/>
      <c r="I4364" s="3"/>
      <c r="J4364" s="3"/>
      <c r="K4364" s="3"/>
      <c r="L4364" s="5"/>
      <c r="M4364" s="4"/>
      <c r="N4364" s="5"/>
      <c r="O4364" s="5"/>
      <c r="P4364" s="4"/>
      <c r="Q4364" s="6"/>
      <c r="R4364" s="7"/>
      <c r="S4364" s="6"/>
      <c r="T4364" s="5"/>
      <c r="U4364" s="5"/>
      <c r="V4364" s="5"/>
      <c r="W4364" s="4"/>
    </row>
    <row r="4365" spans="1:23" x14ac:dyDescent="0.25">
      <c r="A4365" s="3"/>
      <c r="B4365" s="3"/>
      <c r="C4365" s="3"/>
      <c r="D4365" s="3"/>
      <c r="E4365" s="4"/>
      <c r="F4365" s="3"/>
      <c r="G4365" s="3"/>
      <c r="H4365" s="3"/>
      <c r="I4365" s="3"/>
      <c r="J4365" s="3"/>
      <c r="K4365" s="3"/>
      <c r="L4365" s="5"/>
      <c r="M4365" s="4"/>
      <c r="N4365" s="5"/>
      <c r="O4365" s="5"/>
      <c r="P4365" s="4"/>
      <c r="Q4365" s="6"/>
      <c r="R4365" s="7"/>
      <c r="S4365" s="6"/>
      <c r="T4365" s="5"/>
      <c r="U4365" s="5"/>
      <c r="V4365" s="5"/>
      <c r="W4365" s="4"/>
    </row>
    <row r="4366" spans="1:23" x14ac:dyDescent="0.25">
      <c r="A4366" s="3"/>
      <c r="B4366" s="3"/>
      <c r="C4366" s="3"/>
      <c r="D4366" s="3"/>
      <c r="E4366" s="4"/>
      <c r="F4366" s="3"/>
      <c r="G4366" s="3"/>
      <c r="H4366" s="3"/>
      <c r="I4366" s="3"/>
      <c r="J4366" s="3"/>
      <c r="K4366" s="3"/>
      <c r="L4366" s="5"/>
      <c r="M4366" s="4"/>
      <c r="N4366" s="5"/>
      <c r="O4366" s="5"/>
      <c r="P4366" s="4"/>
      <c r="Q4366" s="6"/>
      <c r="R4366" s="7"/>
      <c r="S4366" s="6"/>
      <c r="T4366" s="5"/>
      <c r="U4366" s="5"/>
      <c r="V4366" s="5"/>
      <c r="W4366" s="4"/>
    </row>
    <row r="4367" spans="1:23" x14ac:dyDescent="0.25">
      <c r="A4367" s="3"/>
      <c r="B4367" s="3"/>
      <c r="C4367" s="3"/>
      <c r="D4367" s="3"/>
      <c r="E4367" s="4"/>
      <c r="F4367" s="3"/>
      <c r="G4367" s="3"/>
      <c r="H4367" s="3"/>
      <c r="I4367" s="3"/>
      <c r="J4367" s="3"/>
      <c r="K4367" s="3"/>
      <c r="L4367" s="5"/>
      <c r="M4367" s="4"/>
      <c r="N4367" s="5"/>
      <c r="O4367" s="5"/>
      <c r="P4367" s="4"/>
      <c r="Q4367" s="6"/>
      <c r="R4367" s="7"/>
      <c r="S4367" s="6"/>
      <c r="T4367" s="5"/>
      <c r="U4367" s="5"/>
      <c r="V4367" s="5"/>
      <c r="W4367" s="4"/>
    </row>
    <row r="4368" spans="1:23" x14ac:dyDescent="0.25">
      <c r="A4368" s="3"/>
      <c r="B4368" s="3"/>
      <c r="C4368" s="3"/>
      <c r="D4368" s="3"/>
      <c r="E4368" s="4"/>
      <c r="F4368" s="3"/>
      <c r="G4368" s="3"/>
      <c r="H4368" s="3"/>
      <c r="I4368" s="3"/>
      <c r="J4368" s="3"/>
      <c r="K4368" s="3"/>
      <c r="L4368" s="5"/>
      <c r="M4368" s="4"/>
      <c r="N4368" s="5"/>
      <c r="O4368" s="5"/>
      <c r="P4368" s="4"/>
      <c r="Q4368" s="6"/>
      <c r="R4368" s="7"/>
      <c r="S4368" s="6"/>
      <c r="T4368" s="5"/>
      <c r="U4368" s="5"/>
      <c r="V4368" s="5"/>
      <c r="W4368" s="4"/>
    </row>
    <row r="4369" spans="1:23" x14ac:dyDescent="0.25">
      <c r="A4369" s="3"/>
      <c r="B4369" s="3"/>
      <c r="C4369" s="3"/>
      <c r="D4369" s="3"/>
      <c r="E4369" s="4"/>
      <c r="F4369" s="3"/>
      <c r="G4369" s="3"/>
      <c r="H4369" s="3"/>
      <c r="I4369" s="3"/>
      <c r="J4369" s="3"/>
      <c r="K4369" s="3"/>
      <c r="L4369" s="5"/>
      <c r="M4369" s="4"/>
      <c r="N4369" s="5"/>
      <c r="O4369" s="5"/>
      <c r="P4369" s="4"/>
      <c r="Q4369" s="6"/>
      <c r="R4369" s="7"/>
      <c r="S4369" s="6"/>
      <c r="T4369" s="5"/>
      <c r="U4369" s="5"/>
      <c r="V4369" s="5"/>
      <c r="W4369" s="4"/>
    </row>
    <row r="4370" spans="1:23" x14ac:dyDescent="0.25">
      <c r="A4370" s="3"/>
      <c r="B4370" s="3"/>
      <c r="C4370" s="3"/>
      <c r="D4370" s="3"/>
      <c r="E4370" s="4"/>
      <c r="F4370" s="3"/>
      <c r="G4370" s="3"/>
      <c r="H4370" s="3"/>
      <c r="I4370" s="3"/>
      <c r="J4370" s="3"/>
      <c r="K4370" s="3"/>
      <c r="L4370" s="5"/>
      <c r="M4370" s="4"/>
      <c r="N4370" s="5"/>
      <c r="O4370" s="5"/>
      <c r="P4370" s="4"/>
      <c r="Q4370" s="6"/>
      <c r="R4370" s="7"/>
      <c r="S4370" s="6"/>
      <c r="T4370" s="5"/>
      <c r="U4370" s="5"/>
      <c r="V4370" s="5"/>
      <c r="W4370" s="4"/>
    </row>
    <row r="4371" spans="1:23" x14ac:dyDescent="0.25">
      <c r="A4371" s="3"/>
      <c r="B4371" s="3"/>
      <c r="C4371" s="3"/>
      <c r="D4371" s="3"/>
      <c r="E4371" s="4"/>
      <c r="F4371" s="3"/>
      <c r="G4371" s="3"/>
      <c r="H4371" s="3"/>
      <c r="I4371" s="3"/>
      <c r="J4371" s="3"/>
      <c r="K4371" s="3"/>
      <c r="L4371" s="5"/>
      <c r="M4371" s="4"/>
      <c r="N4371" s="5"/>
      <c r="O4371" s="5"/>
      <c r="P4371" s="4"/>
      <c r="Q4371" s="6"/>
      <c r="R4371" s="7"/>
      <c r="S4371" s="6"/>
      <c r="T4371" s="5"/>
      <c r="U4371" s="5"/>
      <c r="V4371" s="5"/>
      <c r="W4371" s="4"/>
    </row>
    <row r="4372" spans="1:23" x14ac:dyDescent="0.25">
      <c r="A4372" s="3"/>
      <c r="B4372" s="3"/>
      <c r="C4372" s="3"/>
      <c r="D4372" s="3"/>
      <c r="E4372" s="4"/>
      <c r="F4372" s="3"/>
      <c r="G4372" s="3"/>
      <c r="H4372" s="3"/>
      <c r="I4372" s="3"/>
      <c r="J4372" s="3"/>
      <c r="K4372" s="3"/>
      <c r="L4372" s="5"/>
      <c r="M4372" s="4"/>
      <c r="N4372" s="5"/>
      <c r="O4372" s="5"/>
      <c r="P4372" s="4"/>
      <c r="Q4372" s="6"/>
      <c r="R4372" s="7"/>
      <c r="S4372" s="6"/>
      <c r="T4372" s="5"/>
      <c r="U4372" s="5"/>
      <c r="V4372" s="5"/>
      <c r="W4372" s="4"/>
    </row>
    <row r="4373" spans="1:23" x14ac:dyDescent="0.25">
      <c r="A4373" s="3"/>
      <c r="B4373" s="3"/>
      <c r="C4373" s="3"/>
      <c r="D4373" s="3"/>
      <c r="E4373" s="4"/>
      <c r="F4373" s="3"/>
      <c r="G4373" s="3"/>
      <c r="H4373" s="3"/>
      <c r="I4373" s="3"/>
      <c r="J4373" s="3"/>
      <c r="K4373" s="3"/>
      <c r="L4373" s="5"/>
      <c r="M4373" s="4"/>
      <c r="N4373" s="5"/>
      <c r="O4373" s="5"/>
      <c r="P4373" s="4"/>
      <c r="Q4373" s="6"/>
      <c r="R4373" s="7"/>
      <c r="S4373" s="6"/>
      <c r="T4373" s="5"/>
      <c r="U4373" s="5"/>
      <c r="V4373" s="5"/>
      <c r="W4373" s="4"/>
    </row>
    <row r="4374" spans="1:23" x14ac:dyDescent="0.25">
      <c r="A4374" s="3"/>
      <c r="B4374" s="3"/>
      <c r="C4374" s="3"/>
      <c r="D4374" s="3"/>
      <c r="E4374" s="4"/>
      <c r="F4374" s="3"/>
      <c r="G4374" s="3"/>
      <c r="H4374" s="3"/>
      <c r="I4374" s="3"/>
      <c r="J4374" s="3"/>
      <c r="K4374" s="3"/>
      <c r="L4374" s="5"/>
      <c r="M4374" s="4"/>
      <c r="N4374" s="5"/>
      <c r="O4374" s="5"/>
      <c r="P4374" s="4"/>
      <c r="Q4374" s="6"/>
      <c r="R4374" s="7"/>
      <c r="S4374" s="6"/>
      <c r="T4374" s="5"/>
      <c r="U4374" s="5"/>
      <c r="V4374" s="5"/>
      <c r="W4374" s="4"/>
    </row>
    <row r="4375" spans="1:23" x14ac:dyDescent="0.25">
      <c r="A4375" s="3"/>
      <c r="B4375" s="3"/>
      <c r="C4375" s="3"/>
      <c r="D4375" s="3"/>
      <c r="E4375" s="4"/>
      <c r="F4375" s="3"/>
      <c r="G4375" s="3"/>
      <c r="H4375" s="3"/>
      <c r="I4375" s="3"/>
      <c r="J4375" s="3"/>
      <c r="K4375" s="3"/>
      <c r="L4375" s="5"/>
      <c r="M4375" s="4"/>
      <c r="N4375" s="5"/>
      <c r="O4375" s="5"/>
      <c r="P4375" s="4"/>
      <c r="Q4375" s="6"/>
      <c r="R4375" s="7"/>
      <c r="S4375" s="6"/>
      <c r="T4375" s="5"/>
      <c r="U4375" s="5"/>
      <c r="V4375" s="5"/>
      <c r="W4375" s="4"/>
    </row>
    <row r="4376" spans="1:23" x14ac:dyDescent="0.25">
      <c r="A4376" s="3"/>
      <c r="B4376" s="3"/>
      <c r="C4376" s="3"/>
      <c r="D4376" s="3"/>
      <c r="E4376" s="4"/>
      <c r="F4376" s="3"/>
      <c r="G4376" s="3"/>
      <c r="H4376" s="3"/>
      <c r="I4376" s="3"/>
      <c r="J4376" s="3"/>
      <c r="K4376" s="3"/>
      <c r="L4376" s="5"/>
      <c r="M4376" s="4"/>
      <c r="N4376" s="5"/>
      <c r="O4376" s="5"/>
      <c r="P4376" s="4"/>
      <c r="Q4376" s="6"/>
      <c r="R4376" s="7"/>
      <c r="S4376" s="6"/>
      <c r="T4376" s="5"/>
      <c r="U4376" s="5"/>
      <c r="V4376" s="5"/>
      <c r="W4376" s="4"/>
    </row>
    <row r="4377" spans="1:23" x14ac:dyDescent="0.25">
      <c r="A4377" s="3"/>
      <c r="B4377" s="3"/>
      <c r="C4377" s="3"/>
      <c r="D4377" s="3"/>
      <c r="E4377" s="4"/>
      <c r="F4377" s="3"/>
      <c r="G4377" s="3"/>
      <c r="H4377" s="3"/>
      <c r="I4377" s="3"/>
      <c r="J4377" s="3"/>
      <c r="K4377" s="3"/>
      <c r="L4377" s="5"/>
      <c r="M4377" s="4"/>
      <c r="N4377" s="5"/>
      <c r="O4377" s="5"/>
      <c r="P4377" s="4"/>
      <c r="Q4377" s="6"/>
      <c r="R4377" s="7"/>
      <c r="S4377" s="6"/>
      <c r="T4377" s="5"/>
      <c r="U4377" s="5"/>
      <c r="V4377" s="5"/>
      <c r="W4377" s="4"/>
    </row>
    <row r="4378" spans="1:23" x14ac:dyDescent="0.25">
      <c r="A4378" s="3"/>
      <c r="B4378" s="3"/>
      <c r="C4378" s="3"/>
      <c r="D4378" s="3"/>
      <c r="E4378" s="4"/>
      <c r="F4378" s="3"/>
      <c r="G4378" s="3"/>
      <c r="H4378" s="3"/>
      <c r="I4378" s="3"/>
      <c r="J4378" s="3"/>
      <c r="K4378" s="3"/>
      <c r="L4378" s="5"/>
      <c r="M4378" s="4"/>
      <c r="N4378" s="5"/>
      <c r="O4378" s="5"/>
      <c r="P4378" s="4"/>
      <c r="Q4378" s="6"/>
      <c r="R4378" s="7"/>
      <c r="S4378" s="6"/>
      <c r="T4378" s="5"/>
      <c r="U4378" s="5"/>
      <c r="V4378" s="5"/>
      <c r="W4378" s="4"/>
    </row>
    <row r="4379" spans="1:23" x14ac:dyDescent="0.25">
      <c r="A4379" s="3"/>
      <c r="B4379" s="3"/>
      <c r="C4379" s="3"/>
      <c r="D4379" s="3"/>
      <c r="E4379" s="4"/>
      <c r="F4379" s="3"/>
      <c r="G4379" s="3"/>
      <c r="H4379" s="3"/>
      <c r="I4379" s="3"/>
      <c r="J4379" s="3"/>
      <c r="K4379" s="3"/>
      <c r="L4379" s="5"/>
      <c r="M4379" s="4"/>
      <c r="N4379" s="5"/>
      <c r="O4379" s="5"/>
      <c r="P4379" s="4"/>
      <c r="Q4379" s="6"/>
      <c r="R4379" s="7"/>
      <c r="S4379" s="6"/>
      <c r="T4379" s="5"/>
      <c r="U4379" s="5"/>
      <c r="V4379" s="5"/>
      <c r="W4379" s="4"/>
    </row>
    <row r="4380" spans="1:23" x14ac:dyDescent="0.25">
      <c r="A4380" s="3"/>
      <c r="B4380" s="3"/>
      <c r="C4380" s="3"/>
      <c r="D4380" s="3"/>
      <c r="E4380" s="4"/>
      <c r="F4380" s="3"/>
      <c r="G4380" s="3"/>
      <c r="H4380" s="3"/>
      <c r="I4380" s="3"/>
      <c r="J4380" s="3"/>
      <c r="K4380" s="3"/>
      <c r="L4380" s="5"/>
      <c r="M4380" s="4"/>
      <c r="N4380" s="5"/>
      <c r="O4380" s="5"/>
      <c r="P4380" s="4"/>
      <c r="Q4380" s="6"/>
      <c r="R4380" s="7"/>
      <c r="S4380" s="6"/>
      <c r="T4380" s="5"/>
      <c r="U4380" s="5"/>
      <c r="V4380" s="5"/>
      <c r="W4380" s="4"/>
    </row>
    <row r="4381" spans="1:23" x14ac:dyDescent="0.25">
      <c r="A4381" s="3"/>
      <c r="B4381" s="3"/>
      <c r="C4381" s="3"/>
      <c r="D4381" s="3"/>
      <c r="E4381" s="4"/>
      <c r="F4381" s="3"/>
      <c r="G4381" s="3"/>
      <c r="H4381" s="3"/>
      <c r="I4381" s="3"/>
      <c r="J4381" s="3"/>
      <c r="K4381" s="3"/>
      <c r="L4381" s="5"/>
      <c r="M4381" s="4"/>
      <c r="N4381" s="5"/>
      <c r="O4381" s="5"/>
      <c r="P4381" s="4"/>
      <c r="Q4381" s="6"/>
      <c r="R4381" s="7"/>
      <c r="S4381" s="6"/>
      <c r="T4381" s="5"/>
      <c r="U4381" s="5"/>
      <c r="V4381" s="5"/>
      <c r="W4381" s="4"/>
    </row>
    <row r="4382" spans="1:23" x14ac:dyDescent="0.25">
      <c r="A4382" s="3"/>
      <c r="B4382" s="3"/>
      <c r="C4382" s="3"/>
      <c r="D4382" s="3"/>
      <c r="E4382" s="4"/>
      <c r="F4382" s="3"/>
      <c r="G4382" s="3"/>
      <c r="H4382" s="3"/>
      <c r="I4382" s="3"/>
      <c r="J4382" s="3"/>
      <c r="K4382" s="3"/>
      <c r="L4382" s="5"/>
      <c r="M4382" s="4"/>
      <c r="N4382" s="5"/>
      <c r="O4382" s="5"/>
      <c r="P4382" s="4"/>
      <c r="Q4382" s="6"/>
      <c r="R4382" s="7"/>
      <c r="S4382" s="6"/>
      <c r="T4382" s="5"/>
      <c r="U4382" s="5"/>
      <c r="V4382" s="5"/>
      <c r="W4382" s="4"/>
    </row>
    <row r="4383" spans="1:23" x14ac:dyDescent="0.25">
      <c r="A4383" s="3"/>
      <c r="B4383" s="3"/>
      <c r="C4383" s="3"/>
      <c r="D4383" s="3"/>
      <c r="E4383" s="4"/>
      <c r="F4383" s="3"/>
      <c r="G4383" s="3"/>
      <c r="H4383" s="3"/>
      <c r="I4383" s="3"/>
      <c r="J4383" s="3"/>
      <c r="K4383" s="3"/>
      <c r="L4383" s="5"/>
      <c r="M4383" s="4"/>
      <c r="N4383" s="5"/>
      <c r="O4383" s="5"/>
      <c r="P4383" s="4"/>
      <c r="Q4383" s="6"/>
      <c r="R4383" s="7"/>
      <c r="S4383" s="6"/>
      <c r="T4383" s="5"/>
      <c r="U4383" s="5"/>
      <c r="V4383" s="5"/>
      <c r="W4383" s="4"/>
    </row>
    <row r="4384" spans="1:23" x14ac:dyDescent="0.25">
      <c r="A4384" s="3"/>
      <c r="B4384" s="3"/>
      <c r="C4384" s="3"/>
      <c r="D4384" s="3"/>
      <c r="E4384" s="4"/>
      <c r="F4384" s="3"/>
      <c r="G4384" s="3"/>
      <c r="H4384" s="3"/>
      <c r="I4384" s="3"/>
      <c r="J4384" s="3"/>
      <c r="K4384" s="3"/>
      <c r="L4384" s="5"/>
      <c r="M4384" s="4"/>
      <c r="N4384" s="5"/>
      <c r="O4384" s="5"/>
      <c r="P4384" s="4"/>
      <c r="Q4384" s="6"/>
      <c r="R4384" s="7"/>
      <c r="S4384" s="6"/>
      <c r="T4384" s="5"/>
      <c r="U4384" s="5"/>
      <c r="V4384" s="5"/>
      <c r="W4384" s="4"/>
    </row>
    <row r="4385" spans="1:23" x14ac:dyDescent="0.25">
      <c r="A4385" s="3"/>
      <c r="B4385" s="3"/>
      <c r="C4385" s="3"/>
      <c r="D4385" s="3"/>
      <c r="E4385" s="4"/>
      <c r="F4385" s="3"/>
      <c r="G4385" s="3"/>
      <c r="H4385" s="3"/>
      <c r="I4385" s="3"/>
      <c r="J4385" s="3"/>
      <c r="K4385" s="3"/>
      <c r="L4385" s="5"/>
      <c r="M4385" s="4"/>
      <c r="N4385" s="5"/>
      <c r="O4385" s="5"/>
      <c r="P4385" s="4"/>
      <c r="Q4385" s="6"/>
      <c r="R4385" s="7"/>
      <c r="S4385" s="6"/>
      <c r="T4385" s="5"/>
      <c r="U4385" s="5"/>
      <c r="V4385" s="5"/>
      <c r="W4385" s="4"/>
    </row>
    <row r="4386" spans="1:23" x14ac:dyDescent="0.25">
      <c r="A4386" s="3"/>
      <c r="B4386" s="3"/>
      <c r="C4386" s="3"/>
      <c r="D4386" s="3"/>
      <c r="E4386" s="4"/>
      <c r="F4386" s="3"/>
      <c r="G4386" s="3"/>
      <c r="H4386" s="3"/>
      <c r="I4386" s="3"/>
      <c r="J4386" s="3"/>
      <c r="K4386" s="3"/>
      <c r="L4386" s="5"/>
      <c r="M4386" s="4"/>
      <c r="N4386" s="5"/>
      <c r="O4386" s="5"/>
      <c r="P4386" s="4"/>
      <c r="Q4386" s="6"/>
      <c r="R4386" s="7"/>
      <c r="S4386" s="6"/>
      <c r="T4386" s="5"/>
      <c r="U4386" s="5"/>
      <c r="V4386" s="5"/>
      <c r="W4386" s="4"/>
    </row>
    <row r="4387" spans="1:23" x14ac:dyDescent="0.25">
      <c r="A4387" s="3"/>
      <c r="B4387" s="3"/>
      <c r="C4387" s="3"/>
      <c r="D4387" s="3"/>
      <c r="E4387" s="4"/>
      <c r="F4387" s="3"/>
      <c r="G4387" s="3"/>
      <c r="H4387" s="3"/>
      <c r="I4387" s="3"/>
      <c r="J4387" s="3"/>
      <c r="K4387" s="3"/>
      <c r="L4387" s="5"/>
      <c r="M4387" s="4"/>
      <c r="N4387" s="5"/>
      <c r="O4387" s="5"/>
      <c r="P4387" s="4"/>
      <c r="Q4387" s="6"/>
      <c r="R4387" s="7"/>
      <c r="S4387" s="6"/>
      <c r="T4387" s="5"/>
      <c r="U4387" s="5"/>
      <c r="V4387" s="5"/>
      <c r="W4387" s="4"/>
    </row>
    <row r="4388" spans="1:23" x14ac:dyDescent="0.25">
      <c r="A4388" s="3"/>
      <c r="B4388" s="3"/>
      <c r="C4388" s="3"/>
      <c r="D4388" s="3"/>
      <c r="E4388" s="4"/>
      <c r="F4388" s="3"/>
      <c r="G4388" s="3"/>
      <c r="H4388" s="3"/>
      <c r="I4388" s="3"/>
      <c r="J4388" s="3"/>
      <c r="K4388" s="3"/>
      <c r="L4388" s="5"/>
      <c r="M4388" s="4"/>
      <c r="N4388" s="5"/>
      <c r="O4388" s="5"/>
      <c r="P4388" s="4"/>
      <c r="Q4388" s="6"/>
      <c r="R4388" s="7"/>
      <c r="S4388" s="6"/>
      <c r="T4388" s="5"/>
      <c r="U4388" s="5"/>
      <c r="V4388" s="5"/>
      <c r="W4388" s="4"/>
    </row>
    <row r="4389" spans="1:23" x14ac:dyDescent="0.25">
      <c r="A4389" s="3"/>
      <c r="B4389" s="3"/>
      <c r="C4389" s="3"/>
      <c r="D4389" s="3"/>
      <c r="E4389" s="4"/>
      <c r="F4389" s="3"/>
      <c r="G4389" s="3"/>
      <c r="H4389" s="3"/>
      <c r="I4389" s="3"/>
      <c r="J4389" s="3"/>
      <c r="K4389" s="3"/>
      <c r="L4389" s="5"/>
      <c r="M4389" s="4"/>
      <c r="N4389" s="5"/>
      <c r="O4389" s="5"/>
      <c r="P4389" s="4"/>
      <c r="Q4389" s="6"/>
      <c r="R4389" s="7"/>
      <c r="S4389" s="6"/>
      <c r="T4389" s="5"/>
      <c r="U4389" s="5"/>
      <c r="V4389" s="5"/>
      <c r="W4389" s="4"/>
    </row>
    <row r="4390" spans="1:23" x14ac:dyDescent="0.25">
      <c r="A4390" s="3"/>
      <c r="B4390" s="3"/>
      <c r="C4390" s="3"/>
      <c r="D4390" s="3"/>
      <c r="E4390" s="4"/>
      <c r="F4390" s="3"/>
      <c r="G4390" s="3"/>
      <c r="H4390" s="3"/>
      <c r="I4390" s="3"/>
      <c r="J4390" s="3"/>
      <c r="K4390" s="3"/>
      <c r="L4390" s="5"/>
      <c r="M4390" s="4"/>
      <c r="N4390" s="5"/>
      <c r="O4390" s="5"/>
      <c r="P4390" s="4"/>
      <c r="Q4390" s="6"/>
      <c r="R4390" s="7"/>
      <c r="S4390" s="6"/>
      <c r="T4390" s="5"/>
      <c r="U4390" s="5"/>
      <c r="V4390" s="5"/>
      <c r="W4390" s="4"/>
    </row>
    <row r="4391" spans="1:23" x14ac:dyDescent="0.25">
      <c r="A4391" s="3"/>
      <c r="B4391" s="3"/>
      <c r="C4391" s="3"/>
      <c r="D4391" s="3"/>
      <c r="E4391" s="4"/>
      <c r="F4391" s="3"/>
      <c r="G4391" s="3"/>
      <c r="H4391" s="3"/>
      <c r="I4391" s="3"/>
      <c r="J4391" s="3"/>
      <c r="K4391" s="3"/>
      <c r="L4391" s="5"/>
      <c r="M4391" s="4"/>
      <c r="N4391" s="5"/>
      <c r="O4391" s="5"/>
      <c r="P4391" s="4"/>
      <c r="Q4391" s="6"/>
      <c r="R4391" s="7"/>
      <c r="S4391" s="6"/>
      <c r="T4391" s="5"/>
      <c r="U4391" s="5"/>
      <c r="V4391" s="5"/>
      <c r="W4391" s="4"/>
    </row>
    <row r="4392" spans="1:23" x14ac:dyDescent="0.25">
      <c r="A4392" s="3"/>
      <c r="B4392" s="3"/>
      <c r="C4392" s="3"/>
      <c r="D4392" s="3"/>
      <c r="E4392" s="4"/>
      <c r="F4392" s="3"/>
      <c r="G4392" s="3"/>
      <c r="H4392" s="3"/>
      <c r="I4392" s="3"/>
      <c r="J4392" s="3"/>
      <c r="K4392" s="3"/>
      <c r="L4392" s="5"/>
      <c r="M4392" s="4"/>
      <c r="N4392" s="5"/>
      <c r="O4392" s="5"/>
      <c r="P4392" s="4"/>
      <c r="Q4392" s="6"/>
      <c r="R4392" s="7"/>
      <c r="S4392" s="6"/>
      <c r="T4392" s="5"/>
      <c r="U4392" s="5"/>
      <c r="V4392" s="5"/>
      <c r="W4392" s="4"/>
    </row>
    <row r="4393" spans="1:23" x14ac:dyDescent="0.25">
      <c r="A4393" s="3"/>
      <c r="B4393" s="3"/>
      <c r="C4393" s="3"/>
      <c r="D4393" s="3"/>
      <c r="E4393" s="4"/>
      <c r="F4393" s="3"/>
      <c r="G4393" s="3"/>
      <c r="H4393" s="3"/>
      <c r="I4393" s="3"/>
      <c r="J4393" s="3"/>
      <c r="K4393" s="3"/>
      <c r="L4393" s="5"/>
      <c r="M4393" s="4"/>
      <c r="N4393" s="5"/>
      <c r="O4393" s="5"/>
      <c r="P4393" s="4"/>
      <c r="Q4393" s="6"/>
      <c r="R4393" s="7"/>
      <c r="S4393" s="6"/>
      <c r="T4393" s="5"/>
      <c r="U4393" s="5"/>
      <c r="V4393" s="5"/>
      <c r="W4393" s="4"/>
    </row>
    <row r="4394" spans="1:23" x14ac:dyDescent="0.25">
      <c r="A4394" s="3"/>
      <c r="B4394" s="3"/>
      <c r="C4394" s="3"/>
      <c r="D4394" s="3"/>
      <c r="E4394" s="4"/>
      <c r="F4394" s="3"/>
      <c r="G4394" s="3"/>
      <c r="H4394" s="3"/>
      <c r="I4394" s="3"/>
      <c r="J4394" s="3"/>
      <c r="K4394" s="3"/>
      <c r="L4394" s="5"/>
      <c r="M4394" s="4"/>
      <c r="N4394" s="5"/>
      <c r="O4394" s="5"/>
      <c r="P4394" s="4"/>
      <c r="Q4394" s="6"/>
      <c r="R4394" s="7"/>
      <c r="S4394" s="6"/>
      <c r="T4394" s="5"/>
      <c r="U4394" s="5"/>
      <c r="V4394" s="5"/>
      <c r="W4394" s="4"/>
    </row>
    <row r="4395" spans="1:23" x14ac:dyDescent="0.25">
      <c r="A4395" s="3"/>
      <c r="B4395" s="3"/>
      <c r="C4395" s="3"/>
      <c r="D4395" s="3"/>
      <c r="E4395" s="4"/>
      <c r="F4395" s="3"/>
      <c r="G4395" s="3"/>
      <c r="H4395" s="3"/>
      <c r="I4395" s="3"/>
      <c r="J4395" s="3"/>
      <c r="K4395" s="3"/>
      <c r="L4395" s="5"/>
      <c r="M4395" s="4"/>
      <c r="N4395" s="5"/>
      <c r="O4395" s="5"/>
      <c r="P4395" s="4"/>
      <c r="Q4395" s="6"/>
      <c r="R4395" s="7"/>
      <c r="S4395" s="6"/>
      <c r="T4395" s="5"/>
      <c r="U4395" s="5"/>
      <c r="V4395" s="5"/>
      <c r="W4395" s="4"/>
    </row>
    <row r="4396" spans="1:23" x14ac:dyDescent="0.25">
      <c r="A4396" s="3"/>
      <c r="B4396" s="3"/>
      <c r="C4396" s="3"/>
      <c r="D4396" s="3"/>
      <c r="E4396" s="4"/>
      <c r="F4396" s="3"/>
      <c r="G4396" s="3"/>
      <c r="H4396" s="3"/>
      <c r="I4396" s="3"/>
      <c r="J4396" s="3"/>
      <c r="K4396" s="3"/>
      <c r="L4396" s="5"/>
      <c r="M4396" s="4"/>
      <c r="N4396" s="5"/>
      <c r="O4396" s="5"/>
      <c r="P4396" s="4"/>
      <c r="Q4396" s="6"/>
      <c r="R4396" s="7"/>
      <c r="S4396" s="6"/>
      <c r="T4396" s="5"/>
      <c r="U4396" s="5"/>
      <c r="V4396" s="5"/>
      <c r="W4396" s="4"/>
    </row>
    <row r="4397" spans="1:23" x14ac:dyDescent="0.25">
      <c r="A4397" s="3"/>
      <c r="B4397" s="3"/>
      <c r="C4397" s="3"/>
      <c r="D4397" s="3"/>
      <c r="E4397" s="4"/>
      <c r="F4397" s="3"/>
      <c r="G4397" s="3"/>
      <c r="H4397" s="3"/>
      <c r="I4397" s="3"/>
      <c r="J4397" s="3"/>
      <c r="K4397" s="3"/>
      <c r="L4397" s="5"/>
      <c r="M4397" s="4"/>
      <c r="N4397" s="5"/>
      <c r="O4397" s="5"/>
      <c r="P4397" s="4"/>
      <c r="Q4397" s="6"/>
      <c r="R4397" s="7"/>
      <c r="S4397" s="6"/>
      <c r="T4397" s="5"/>
      <c r="U4397" s="5"/>
      <c r="V4397" s="5"/>
      <c r="W4397" s="4"/>
    </row>
    <row r="4398" spans="1:23" x14ac:dyDescent="0.25">
      <c r="A4398" s="3"/>
      <c r="B4398" s="3"/>
      <c r="C4398" s="3"/>
      <c r="D4398" s="3"/>
      <c r="E4398" s="4"/>
      <c r="F4398" s="3"/>
      <c r="G4398" s="3"/>
      <c r="H4398" s="3"/>
      <c r="I4398" s="3"/>
      <c r="J4398" s="3"/>
      <c r="K4398" s="3"/>
      <c r="L4398" s="5"/>
      <c r="M4398" s="4"/>
      <c r="N4398" s="5"/>
      <c r="O4398" s="5"/>
      <c r="P4398" s="4"/>
      <c r="Q4398" s="6"/>
      <c r="R4398" s="7"/>
      <c r="S4398" s="6"/>
      <c r="T4398" s="5"/>
      <c r="U4398" s="5"/>
      <c r="V4398" s="5"/>
      <c r="W4398" s="4"/>
    </row>
    <row r="4399" spans="1:23" x14ac:dyDescent="0.25">
      <c r="A4399" s="3"/>
      <c r="B4399" s="3"/>
      <c r="C4399" s="3"/>
      <c r="D4399" s="3"/>
      <c r="E4399" s="4"/>
      <c r="F4399" s="3"/>
      <c r="G4399" s="3"/>
      <c r="H4399" s="3"/>
      <c r="I4399" s="3"/>
      <c r="J4399" s="3"/>
      <c r="K4399" s="3"/>
      <c r="L4399" s="5"/>
      <c r="M4399" s="4"/>
      <c r="N4399" s="5"/>
      <c r="O4399" s="5"/>
      <c r="P4399" s="4"/>
      <c r="Q4399" s="6"/>
      <c r="R4399" s="7"/>
      <c r="S4399" s="6"/>
      <c r="T4399" s="5"/>
      <c r="U4399" s="5"/>
      <c r="V4399" s="5"/>
      <c r="W4399" s="4"/>
    </row>
    <row r="4400" spans="1:23" x14ac:dyDescent="0.25">
      <c r="A4400" s="3"/>
      <c r="B4400" s="3"/>
      <c r="C4400" s="3"/>
      <c r="D4400" s="3"/>
      <c r="E4400" s="4"/>
      <c r="F4400" s="3"/>
      <c r="G4400" s="3"/>
      <c r="H4400" s="3"/>
      <c r="I4400" s="3"/>
      <c r="J4400" s="3"/>
      <c r="K4400" s="3"/>
      <c r="L4400" s="5"/>
      <c r="M4400" s="4"/>
      <c r="N4400" s="5"/>
      <c r="O4400" s="5"/>
      <c r="P4400" s="4"/>
      <c r="Q4400" s="6"/>
      <c r="R4400" s="7"/>
      <c r="S4400" s="6"/>
      <c r="T4400" s="5"/>
      <c r="U4400" s="5"/>
      <c r="V4400" s="5"/>
      <c r="W4400" s="4"/>
    </row>
    <row r="4401" spans="1:23" x14ac:dyDescent="0.25">
      <c r="A4401" s="3"/>
      <c r="B4401" s="3"/>
      <c r="C4401" s="3"/>
      <c r="D4401" s="3"/>
      <c r="E4401" s="4"/>
      <c r="F4401" s="3"/>
      <c r="G4401" s="3"/>
      <c r="H4401" s="3"/>
      <c r="I4401" s="3"/>
      <c r="J4401" s="3"/>
      <c r="K4401" s="3"/>
      <c r="L4401" s="5"/>
      <c r="M4401" s="4"/>
      <c r="N4401" s="5"/>
      <c r="O4401" s="5"/>
      <c r="P4401" s="4"/>
      <c r="Q4401" s="6"/>
      <c r="R4401" s="7"/>
      <c r="S4401" s="6"/>
      <c r="T4401" s="5"/>
      <c r="U4401" s="5"/>
      <c r="V4401" s="5"/>
      <c r="W4401" s="4"/>
    </row>
    <row r="4402" spans="1:23" x14ac:dyDescent="0.25">
      <c r="A4402" s="3"/>
      <c r="B4402" s="3"/>
      <c r="C4402" s="3"/>
      <c r="D4402" s="3"/>
      <c r="E4402" s="4"/>
      <c r="F4402" s="3"/>
      <c r="G4402" s="3"/>
      <c r="H4402" s="3"/>
      <c r="I4402" s="3"/>
      <c r="J4402" s="3"/>
      <c r="K4402" s="3"/>
      <c r="L4402" s="5"/>
      <c r="M4402" s="4"/>
      <c r="N4402" s="5"/>
      <c r="O4402" s="5"/>
      <c r="P4402" s="4"/>
      <c r="Q4402" s="6"/>
      <c r="R4402" s="7"/>
      <c r="S4402" s="6"/>
      <c r="T4402" s="5"/>
      <c r="U4402" s="5"/>
      <c r="V4402" s="5"/>
      <c r="W4402" s="4"/>
    </row>
    <row r="4403" spans="1:23" x14ac:dyDescent="0.25">
      <c r="A4403" s="3"/>
      <c r="B4403" s="3"/>
      <c r="C4403" s="3"/>
      <c r="D4403" s="3"/>
      <c r="E4403" s="4"/>
      <c r="F4403" s="3"/>
      <c r="G4403" s="3"/>
      <c r="H4403" s="3"/>
      <c r="I4403" s="3"/>
      <c r="J4403" s="3"/>
      <c r="K4403" s="3"/>
      <c r="L4403" s="5"/>
      <c r="M4403" s="4"/>
      <c r="N4403" s="5"/>
      <c r="O4403" s="5"/>
      <c r="P4403" s="4"/>
      <c r="Q4403" s="6"/>
      <c r="R4403" s="7"/>
      <c r="S4403" s="6"/>
      <c r="T4403" s="5"/>
      <c r="U4403" s="5"/>
      <c r="V4403" s="5"/>
      <c r="W4403" s="4"/>
    </row>
    <row r="4404" spans="1:23" x14ac:dyDescent="0.25">
      <c r="A4404" s="3"/>
      <c r="B4404" s="3"/>
      <c r="C4404" s="3"/>
      <c r="D4404" s="3"/>
      <c r="E4404" s="4"/>
      <c r="F4404" s="3"/>
      <c r="G4404" s="3"/>
      <c r="H4404" s="3"/>
      <c r="I4404" s="3"/>
      <c r="J4404" s="3"/>
      <c r="K4404" s="3"/>
      <c r="L4404" s="5"/>
      <c r="M4404" s="4"/>
      <c r="N4404" s="5"/>
      <c r="O4404" s="5"/>
      <c r="P4404" s="4"/>
      <c r="Q4404" s="6"/>
      <c r="R4404" s="7"/>
      <c r="S4404" s="6"/>
      <c r="T4404" s="5"/>
      <c r="U4404" s="5"/>
      <c r="V4404" s="5"/>
      <c r="W4404" s="4"/>
    </row>
    <row r="4405" spans="1:23" x14ac:dyDescent="0.25">
      <c r="A4405" s="3"/>
      <c r="B4405" s="3"/>
      <c r="C4405" s="3"/>
      <c r="D4405" s="3"/>
      <c r="E4405" s="4"/>
      <c r="F4405" s="3"/>
      <c r="G4405" s="3"/>
      <c r="H4405" s="3"/>
      <c r="I4405" s="3"/>
      <c r="J4405" s="3"/>
      <c r="K4405" s="3"/>
      <c r="L4405" s="5"/>
      <c r="M4405" s="4"/>
      <c r="N4405" s="5"/>
      <c r="O4405" s="5"/>
      <c r="P4405" s="4"/>
      <c r="Q4405" s="6"/>
      <c r="R4405" s="7"/>
      <c r="S4405" s="6"/>
      <c r="T4405" s="5"/>
      <c r="U4405" s="5"/>
      <c r="V4405" s="5"/>
      <c r="W4405" s="4"/>
    </row>
    <row r="4406" spans="1:23" x14ac:dyDescent="0.25">
      <c r="A4406" s="3"/>
      <c r="B4406" s="3"/>
      <c r="C4406" s="3"/>
      <c r="D4406" s="3"/>
      <c r="E4406" s="4"/>
      <c r="F4406" s="3"/>
      <c r="G4406" s="3"/>
      <c r="H4406" s="3"/>
      <c r="I4406" s="3"/>
      <c r="J4406" s="3"/>
      <c r="K4406" s="3"/>
      <c r="L4406" s="5"/>
      <c r="M4406" s="4"/>
      <c r="N4406" s="5"/>
      <c r="O4406" s="5"/>
      <c r="P4406" s="4"/>
      <c r="Q4406" s="6"/>
      <c r="R4406" s="7"/>
      <c r="S4406" s="6"/>
      <c r="T4406" s="5"/>
      <c r="U4406" s="5"/>
      <c r="V4406" s="5"/>
      <c r="W4406" s="4"/>
    </row>
    <row r="4407" spans="1:23" x14ac:dyDescent="0.25">
      <c r="A4407" s="3"/>
      <c r="B4407" s="3"/>
      <c r="C4407" s="3"/>
      <c r="D4407" s="3"/>
      <c r="E4407" s="4"/>
      <c r="F4407" s="3"/>
      <c r="G4407" s="3"/>
      <c r="H4407" s="3"/>
      <c r="I4407" s="3"/>
      <c r="J4407" s="3"/>
      <c r="K4407" s="3"/>
      <c r="L4407" s="5"/>
      <c r="M4407" s="4"/>
      <c r="N4407" s="5"/>
      <c r="O4407" s="5"/>
      <c r="P4407" s="4"/>
      <c r="Q4407" s="6"/>
      <c r="R4407" s="7"/>
      <c r="S4407" s="6"/>
      <c r="T4407" s="5"/>
      <c r="U4407" s="5"/>
      <c r="V4407" s="5"/>
      <c r="W4407" s="4"/>
    </row>
    <row r="4408" spans="1:23" x14ac:dyDescent="0.25">
      <c r="A4408" s="3"/>
      <c r="B4408" s="3"/>
      <c r="C4408" s="3"/>
      <c r="D4408" s="3"/>
      <c r="E4408" s="4"/>
      <c r="F4408" s="3"/>
      <c r="G4408" s="3"/>
      <c r="H4408" s="3"/>
      <c r="I4408" s="3"/>
      <c r="J4408" s="3"/>
      <c r="K4408" s="3"/>
      <c r="L4408" s="5"/>
      <c r="M4408" s="4"/>
      <c r="N4408" s="5"/>
      <c r="O4408" s="5"/>
      <c r="P4408" s="4"/>
      <c r="Q4408" s="6"/>
      <c r="R4408" s="7"/>
      <c r="S4408" s="6"/>
      <c r="T4408" s="5"/>
      <c r="U4408" s="5"/>
      <c r="V4408" s="5"/>
      <c r="W4408" s="4"/>
    </row>
    <row r="4409" spans="1:23" x14ac:dyDescent="0.25">
      <c r="A4409" s="3"/>
      <c r="B4409" s="3"/>
      <c r="C4409" s="3"/>
      <c r="D4409" s="3"/>
      <c r="E4409" s="4"/>
      <c r="F4409" s="3"/>
      <c r="G4409" s="3"/>
      <c r="H4409" s="3"/>
      <c r="I4409" s="3"/>
      <c r="J4409" s="3"/>
      <c r="K4409" s="3"/>
      <c r="L4409" s="5"/>
      <c r="M4409" s="4"/>
      <c r="N4409" s="5"/>
      <c r="O4409" s="5"/>
      <c r="P4409" s="4"/>
      <c r="Q4409" s="6"/>
      <c r="R4409" s="7"/>
      <c r="S4409" s="6"/>
      <c r="T4409" s="5"/>
      <c r="U4409" s="5"/>
      <c r="V4409" s="5"/>
      <c r="W4409" s="4"/>
    </row>
    <row r="4410" spans="1:23" x14ac:dyDescent="0.25">
      <c r="A4410" s="3"/>
      <c r="B4410" s="3"/>
      <c r="C4410" s="3"/>
      <c r="D4410" s="3"/>
      <c r="E4410" s="4"/>
      <c r="F4410" s="3"/>
      <c r="G4410" s="3"/>
      <c r="H4410" s="3"/>
      <c r="I4410" s="3"/>
      <c r="J4410" s="3"/>
      <c r="K4410" s="3"/>
      <c r="L4410" s="5"/>
      <c r="M4410" s="4"/>
      <c r="N4410" s="5"/>
      <c r="O4410" s="5"/>
      <c r="P4410" s="4"/>
      <c r="Q4410" s="6"/>
      <c r="R4410" s="7"/>
      <c r="S4410" s="6"/>
      <c r="T4410" s="5"/>
      <c r="U4410" s="5"/>
      <c r="V4410" s="5"/>
      <c r="W4410" s="4"/>
    </row>
    <row r="4411" spans="1:23" x14ac:dyDescent="0.25">
      <c r="A4411" s="3"/>
      <c r="B4411" s="3"/>
      <c r="C4411" s="3"/>
      <c r="D4411" s="3"/>
      <c r="E4411" s="4"/>
      <c r="F4411" s="3"/>
      <c r="G4411" s="3"/>
      <c r="H4411" s="3"/>
      <c r="I4411" s="3"/>
      <c r="J4411" s="3"/>
      <c r="K4411" s="3"/>
      <c r="L4411" s="5"/>
      <c r="M4411" s="4"/>
      <c r="N4411" s="5"/>
      <c r="O4411" s="5"/>
      <c r="P4411" s="4"/>
      <c r="Q4411" s="6"/>
      <c r="R4411" s="7"/>
      <c r="S4411" s="6"/>
      <c r="T4411" s="5"/>
      <c r="U4411" s="5"/>
      <c r="V4411" s="5"/>
      <c r="W4411" s="4"/>
    </row>
    <row r="4412" spans="1:23" x14ac:dyDescent="0.25">
      <c r="A4412" s="3"/>
      <c r="B4412" s="3"/>
      <c r="C4412" s="3"/>
      <c r="D4412" s="3"/>
      <c r="E4412" s="4"/>
      <c r="F4412" s="3"/>
      <c r="G4412" s="3"/>
      <c r="H4412" s="3"/>
      <c r="I4412" s="3"/>
      <c r="J4412" s="3"/>
      <c r="K4412" s="3"/>
      <c r="L4412" s="5"/>
      <c r="M4412" s="4"/>
      <c r="N4412" s="5"/>
      <c r="O4412" s="5"/>
      <c r="P4412" s="4"/>
      <c r="Q4412" s="6"/>
      <c r="R4412" s="7"/>
      <c r="S4412" s="6"/>
      <c r="T4412" s="5"/>
      <c r="U4412" s="5"/>
      <c r="V4412" s="5"/>
      <c r="W4412" s="4"/>
    </row>
    <row r="4413" spans="1:23" x14ac:dyDescent="0.25">
      <c r="A4413" s="3"/>
      <c r="B4413" s="3"/>
      <c r="C4413" s="3"/>
      <c r="D4413" s="3"/>
      <c r="E4413" s="4"/>
      <c r="F4413" s="3"/>
      <c r="G4413" s="3"/>
      <c r="H4413" s="3"/>
      <c r="I4413" s="3"/>
      <c r="J4413" s="3"/>
      <c r="K4413" s="3"/>
      <c r="L4413" s="5"/>
      <c r="M4413" s="4"/>
      <c r="N4413" s="5"/>
      <c r="O4413" s="5"/>
      <c r="P4413" s="4"/>
      <c r="Q4413" s="6"/>
      <c r="R4413" s="7"/>
      <c r="S4413" s="6"/>
      <c r="T4413" s="5"/>
      <c r="U4413" s="5"/>
      <c r="V4413" s="5"/>
      <c r="W4413" s="4"/>
    </row>
    <row r="4414" spans="1:23" x14ac:dyDescent="0.25">
      <c r="A4414" s="3"/>
      <c r="B4414" s="3"/>
      <c r="C4414" s="3"/>
      <c r="D4414" s="3"/>
      <c r="E4414" s="4"/>
      <c r="F4414" s="3"/>
      <c r="G4414" s="3"/>
      <c r="H4414" s="3"/>
      <c r="I4414" s="3"/>
      <c r="J4414" s="3"/>
      <c r="K4414" s="3"/>
      <c r="L4414" s="5"/>
      <c r="M4414" s="4"/>
      <c r="N4414" s="5"/>
      <c r="O4414" s="5"/>
      <c r="P4414" s="4"/>
      <c r="Q4414" s="6"/>
      <c r="R4414" s="7"/>
      <c r="S4414" s="6"/>
      <c r="T4414" s="5"/>
      <c r="U4414" s="5"/>
      <c r="V4414" s="5"/>
      <c r="W4414" s="4"/>
    </row>
    <row r="4415" spans="1:23" x14ac:dyDescent="0.25">
      <c r="A4415" s="3"/>
      <c r="B4415" s="3"/>
      <c r="C4415" s="3"/>
      <c r="D4415" s="3"/>
      <c r="E4415" s="4"/>
      <c r="F4415" s="3"/>
      <c r="G4415" s="3"/>
      <c r="H4415" s="3"/>
      <c r="I4415" s="3"/>
      <c r="J4415" s="3"/>
      <c r="K4415" s="3"/>
      <c r="L4415" s="5"/>
      <c r="M4415" s="4"/>
      <c r="N4415" s="5"/>
      <c r="O4415" s="5"/>
      <c r="P4415" s="4"/>
      <c r="Q4415" s="6"/>
      <c r="R4415" s="7"/>
      <c r="S4415" s="6"/>
      <c r="T4415" s="5"/>
      <c r="U4415" s="5"/>
      <c r="V4415" s="5"/>
      <c r="W4415" s="4"/>
    </row>
    <row r="4416" spans="1:23" x14ac:dyDescent="0.25">
      <c r="A4416" s="3"/>
      <c r="B4416" s="3"/>
      <c r="C4416" s="3"/>
      <c r="D4416" s="3"/>
      <c r="E4416" s="4"/>
      <c r="F4416" s="3"/>
      <c r="G4416" s="3"/>
      <c r="H4416" s="3"/>
      <c r="I4416" s="3"/>
      <c r="J4416" s="3"/>
      <c r="K4416" s="3"/>
      <c r="L4416" s="5"/>
      <c r="M4416" s="4"/>
      <c r="N4416" s="5"/>
      <c r="O4416" s="5"/>
      <c r="P4416" s="4"/>
      <c r="Q4416" s="6"/>
      <c r="R4416" s="7"/>
      <c r="S4416" s="6"/>
      <c r="T4416" s="5"/>
      <c r="U4416" s="5"/>
      <c r="V4416" s="5"/>
      <c r="W4416" s="4"/>
    </row>
    <row r="4417" spans="1:23" x14ac:dyDescent="0.25">
      <c r="A4417" s="3"/>
      <c r="B4417" s="3"/>
      <c r="C4417" s="3"/>
      <c r="D4417" s="3"/>
      <c r="E4417" s="4"/>
      <c r="F4417" s="3"/>
      <c r="G4417" s="3"/>
      <c r="H4417" s="3"/>
      <c r="I4417" s="3"/>
      <c r="J4417" s="3"/>
      <c r="K4417" s="3"/>
      <c r="L4417" s="5"/>
      <c r="M4417" s="4"/>
      <c r="N4417" s="5"/>
      <c r="O4417" s="5"/>
      <c r="P4417" s="4"/>
      <c r="Q4417" s="6"/>
      <c r="R4417" s="7"/>
      <c r="S4417" s="6"/>
      <c r="T4417" s="5"/>
      <c r="U4417" s="5"/>
      <c r="V4417" s="5"/>
      <c r="W4417" s="4"/>
    </row>
    <row r="4418" spans="1:23" x14ac:dyDescent="0.25">
      <c r="A4418" s="3"/>
      <c r="B4418" s="3"/>
      <c r="C4418" s="3"/>
      <c r="D4418" s="3"/>
      <c r="E4418" s="4"/>
      <c r="F4418" s="3"/>
      <c r="G4418" s="3"/>
      <c r="H4418" s="3"/>
      <c r="I4418" s="3"/>
      <c r="J4418" s="3"/>
      <c r="K4418" s="3"/>
      <c r="L4418" s="5"/>
      <c r="M4418" s="4"/>
      <c r="N4418" s="5"/>
      <c r="O4418" s="5"/>
      <c r="P4418" s="4"/>
      <c r="Q4418" s="6"/>
      <c r="R4418" s="7"/>
      <c r="S4418" s="6"/>
      <c r="T4418" s="5"/>
      <c r="U4418" s="5"/>
      <c r="V4418" s="5"/>
      <c r="W4418" s="4"/>
    </row>
    <row r="4419" spans="1:23" x14ac:dyDescent="0.25">
      <c r="A4419" s="3"/>
      <c r="B4419" s="3"/>
      <c r="C4419" s="3"/>
      <c r="D4419" s="3"/>
      <c r="E4419" s="4"/>
      <c r="F4419" s="3"/>
      <c r="G4419" s="3"/>
      <c r="H4419" s="3"/>
      <c r="I4419" s="3"/>
      <c r="J4419" s="3"/>
      <c r="K4419" s="3"/>
      <c r="L4419" s="5"/>
      <c r="M4419" s="4"/>
      <c r="N4419" s="5"/>
      <c r="O4419" s="5"/>
      <c r="P4419" s="4"/>
      <c r="Q4419" s="6"/>
      <c r="R4419" s="7"/>
      <c r="S4419" s="6"/>
      <c r="T4419" s="5"/>
      <c r="U4419" s="5"/>
      <c r="V4419" s="5"/>
      <c r="W4419" s="4"/>
    </row>
    <row r="4420" spans="1:23" x14ac:dyDescent="0.25">
      <c r="A4420" s="3"/>
      <c r="B4420" s="3"/>
      <c r="C4420" s="3"/>
      <c r="D4420" s="3"/>
      <c r="E4420" s="4"/>
      <c r="F4420" s="3"/>
      <c r="G4420" s="3"/>
      <c r="H4420" s="3"/>
      <c r="I4420" s="3"/>
      <c r="J4420" s="3"/>
      <c r="K4420" s="3"/>
      <c r="L4420" s="5"/>
      <c r="M4420" s="4"/>
      <c r="N4420" s="5"/>
      <c r="O4420" s="5"/>
      <c r="P4420" s="4"/>
      <c r="Q4420" s="6"/>
      <c r="R4420" s="7"/>
      <c r="S4420" s="6"/>
      <c r="T4420" s="5"/>
      <c r="U4420" s="5"/>
      <c r="V4420" s="5"/>
      <c r="W4420" s="4"/>
    </row>
    <row r="4421" spans="1:23" x14ac:dyDescent="0.25">
      <c r="A4421" s="3"/>
      <c r="B4421" s="3"/>
      <c r="C4421" s="3"/>
      <c r="D4421" s="3"/>
      <c r="E4421" s="4"/>
      <c r="F4421" s="3"/>
      <c r="G4421" s="3"/>
      <c r="H4421" s="3"/>
      <c r="I4421" s="3"/>
      <c r="J4421" s="3"/>
      <c r="K4421" s="3"/>
      <c r="L4421" s="5"/>
      <c r="M4421" s="4"/>
      <c r="N4421" s="5"/>
      <c r="O4421" s="5"/>
      <c r="P4421" s="4"/>
      <c r="Q4421" s="6"/>
      <c r="R4421" s="7"/>
      <c r="S4421" s="6"/>
      <c r="T4421" s="5"/>
      <c r="U4421" s="5"/>
      <c r="V4421" s="5"/>
      <c r="W4421" s="4"/>
    </row>
    <row r="4422" spans="1:23" x14ac:dyDescent="0.25">
      <c r="A4422" s="3"/>
      <c r="B4422" s="3"/>
      <c r="C4422" s="3"/>
      <c r="D4422" s="3"/>
      <c r="E4422" s="4"/>
      <c r="F4422" s="3"/>
      <c r="G4422" s="3"/>
      <c r="H4422" s="3"/>
      <c r="I4422" s="3"/>
      <c r="J4422" s="3"/>
      <c r="K4422" s="3"/>
      <c r="L4422" s="5"/>
      <c r="M4422" s="4"/>
      <c r="N4422" s="5"/>
      <c r="O4422" s="5"/>
      <c r="P4422" s="4"/>
      <c r="Q4422" s="6"/>
      <c r="R4422" s="7"/>
      <c r="S4422" s="6"/>
      <c r="T4422" s="5"/>
      <c r="U4422" s="5"/>
      <c r="V4422" s="5"/>
      <c r="W4422" s="4"/>
    </row>
    <row r="4423" spans="1:23" x14ac:dyDescent="0.25">
      <c r="A4423" s="3"/>
      <c r="B4423" s="3"/>
      <c r="C4423" s="3"/>
      <c r="D4423" s="3"/>
      <c r="E4423" s="4"/>
      <c r="F4423" s="3"/>
      <c r="G4423" s="3"/>
      <c r="H4423" s="3"/>
      <c r="I4423" s="3"/>
      <c r="J4423" s="3"/>
      <c r="K4423" s="3"/>
      <c r="L4423" s="5"/>
      <c r="M4423" s="4"/>
      <c r="N4423" s="5"/>
      <c r="O4423" s="5"/>
      <c r="P4423" s="4"/>
      <c r="Q4423" s="6"/>
      <c r="R4423" s="7"/>
      <c r="S4423" s="6"/>
      <c r="T4423" s="5"/>
      <c r="U4423" s="5"/>
      <c r="V4423" s="5"/>
      <c r="W4423" s="4"/>
    </row>
    <row r="4424" spans="1:23" x14ac:dyDescent="0.25">
      <c r="A4424" s="3"/>
      <c r="B4424" s="3"/>
      <c r="C4424" s="3"/>
      <c r="D4424" s="3"/>
      <c r="E4424" s="4"/>
      <c r="F4424" s="3"/>
      <c r="G4424" s="3"/>
      <c r="H4424" s="3"/>
      <c r="I4424" s="3"/>
      <c r="J4424" s="3"/>
      <c r="K4424" s="3"/>
      <c r="L4424" s="5"/>
      <c r="M4424" s="4"/>
      <c r="N4424" s="5"/>
      <c r="O4424" s="5"/>
      <c r="P4424" s="4"/>
      <c r="Q4424" s="6"/>
      <c r="R4424" s="7"/>
      <c r="S4424" s="6"/>
      <c r="T4424" s="5"/>
      <c r="U4424" s="5"/>
      <c r="V4424" s="5"/>
      <c r="W4424" s="4"/>
    </row>
    <row r="4425" spans="1:23" x14ac:dyDescent="0.25">
      <c r="A4425" s="3"/>
      <c r="B4425" s="3"/>
      <c r="C4425" s="3"/>
      <c r="D4425" s="3"/>
      <c r="E4425" s="4"/>
      <c r="F4425" s="3"/>
      <c r="G4425" s="3"/>
      <c r="H4425" s="3"/>
      <c r="I4425" s="3"/>
      <c r="J4425" s="3"/>
      <c r="K4425" s="3"/>
      <c r="L4425" s="5"/>
      <c r="M4425" s="4"/>
      <c r="N4425" s="5"/>
      <c r="O4425" s="5"/>
      <c r="P4425" s="4"/>
      <c r="Q4425" s="6"/>
      <c r="R4425" s="7"/>
      <c r="S4425" s="6"/>
      <c r="T4425" s="5"/>
      <c r="U4425" s="5"/>
      <c r="V4425" s="5"/>
      <c r="W4425" s="4"/>
    </row>
    <row r="4426" spans="1:23" x14ac:dyDescent="0.25">
      <c r="A4426" s="3"/>
      <c r="B4426" s="3"/>
      <c r="C4426" s="3"/>
      <c r="D4426" s="3"/>
      <c r="E4426" s="4"/>
      <c r="F4426" s="3"/>
      <c r="G4426" s="3"/>
      <c r="H4426" s="3"/>
      <c r="I4426" s="3"/>
      <c r="J4426" s="3"/>
      <c r="K4426" s="3"/>
      <c r="L4426" s="5"/>
      <c r="M4426" s="4"/>
      <c r="N4426" s="5"/>
      <c r="O4426" s="5"/>
      <c r="P4426" s="4"/>
      <c r="Q4426" s="6"/>
      <c r="R4426" s="7"/>
      <c r="S4426" s="6"/>
      <c r="T4426" s="5"/>
      <c r="U4426" s="5"/>
      <c r="V4426" s="5"/>
      <c r="W4426" s="4"/>
    </row>
    <row r="4427" spans="1:23" x14ac:dyDescent="0.25">
      <c r="A4427" s="3"/>
      <c r="B4427" s="3"/>
      <c r="C4427" s="3"/>
      <c r="D4427" s="3"/>
      <c r="E4427" s="4"/>
      <c r="F4427" s="3"/>
      <c r="G4427" s="3"/>
      <c r="H4427" s="3"/>
      <c r="I4427" s="3"/>
      <c r="J4427" s="3"/>
      <c r="K4427" s="3"/>
      <c r="L4427" s="5"/>
      <c r="M4427" s="4"/>
      <c r="N4427" s="5"/>
      <c r="O4427" s="5"/>
      <c r="P4427" s="4"/>
      <c r="Q4427" s="6"/>
      <c r="R4427" s="7"/>
      <c r="S4427" s="6"/>
      <c r="T4427" s="5"/>
      <c r="U4427" s="5"/>
      <c r="V4427" s="5"/>
      <c r="W4427" s="4"/>
    </row>
    <row r="4428" spans="1:23" x14ac:dyDescent="0.25">
      <c r="A4428" s="3"/>
      <c r="B4428" s="3"/>
      <c r="C4428" s="3"/>
      <c r="D4428" s="3"/>
      <c r="E4428" s="4"/>
      <c r="F4428" s="3"/>
      <c r="G4428" s="3"/>
      <c r="H4428" s="3"/>
      <c r="I4428" s="3"/>
      <c r="J4428" s="3"/>
      <c r="K4428" s="3"/>
      <c r="L4428" s="5"/>
      <c r="M4428" s="4"/>
      <c r="N4428" s="5"/>
      <c r="O4428" s="5"/>
      <c r="P4428" s="4"/>
      <c r="Q4428" s="6"/>
      <c r="R4428" s="7"/>
      <c r="S4428" s="6"/>
      <c r="T4428" s="5"/>
      <c r="U4428" s="5"/>
      <c r="V4428" s="5"/>
      <c r="W4428" s="4"/>
    </row>
    <row r="4429" spans="1:23" x14ac:dyDescent="0.25">
      <c r="A4429" s="3"/>
      <c r="B4429" s="3"/>
      <c r="C4429" s="3"/>
      <c r="D4429" s="3"/>
      <c r="E4429" s="4"/>
      <c r="F4429" s="3"/>
      <c r="G4429" s="3"/>
      <c r="H4429" s="3"/>
      <c r="I4429" s="3"/>
      <c r="J4429" s="3"/>
      <c r="K4429" s="3"/>
      <c r="L4429" s="5"/>
      <c r="M4429" s="4"/>
      <c r="N4429" s="5"/>
      <c r="O4429" s="5"/>
      <c r="P4429" s="4"/>
      <c r="Q4429" s="6"/>
      <c r="R4429" s="7"/>
      <c r="S4429" s="6"/>
      <c r="T4429" s="5"/>
      <c r="U4429" s="5"/>
      <c r="V4429" s="5"/>
      <c r="W4429" s="4"/>
    </row>
    <row r="4430" spans="1:23" x14ac:dyDescent="0.25">
      <c r="A4430" s="3"/>
      <c r="B4430" s="3"/>
      <c r="C4430" s="3"/>
      <c r="D4430" s="3"/>
      <c r="E4430" s="4"/>
      <c r="F4430" s="3"/>
      <c r="G4430" s="3"/>
      <c r="H4430" s="3"/>
      <c r="I4430" s="3"/>
      <c r="J4430" s="3"/>
      <c r="K4430" s="3"/>
      <c r="L4430" s="5"/>
      <c r="M4430" s="4"/>
      <c r="N4430" s="5"/>
      <c r="O4430" s="5"/>
      <c r="P4430" s="4"/>
      <c r="Q4430" s="6"/>
      <c r="R4430" s="7"/>
      <c r="S4430" s="6"/>
      <c r="T4430" s="5"/>
      <c r="U4430" s="5"/>
      <c r="V4430" s="5"/>
      <c r="W4430" s="4"/>
    </row>
    <row r="4431" spans="1:23" x14ac:dyDescent="0.25">
      <c r="A4431" s="3"/>
      <c r="B4431" s="3"/>
      <c r="C4431" s="3"/>
      <c r="D4431" s="3"/>
      <c r="E4431" s="4"/>
      <c r="F4431" s="3"/>
      <c r="G4431" s="3"/>
      <c r="H4431" s="3"/>
      <c r="I4431" s="3"/>
      <c r="J4431" s="3"/>
      <c r="K4431" s="3"/>
      <c r="L4431" s="5"/>
      <c r="M4431" s="4"/>
      <c r="N4431" s="5"/>
      <c r="O4431" s="5"/>
      <c r="P4431" s="4"/>
      <c r="Q4431" s="6"/>
      <c r="R4431" s="7"/>
      <c r="S4431" s="6"/>
      <c r="T4431" s="5"/>
      <c r="U4431" s="5"/>
      <c r="V4431" s="5"/>
      <c r="W4431" s="4"/>
    </row>
    <row r="4432" spans="1:23" x14ac:dyDescent="0.25">
      <c r="A4432" s="3"/>
      <c r="B4432" s="3"/>
      <c r="C4432" s="3"/>
      <c r="D4432" s="3"/>
      <c r="E4432" s="4"/>
      <c r="F4432" s="3"/>
      <c r="G4432" s="3"/>
      <c r="H4432" s="3"/>
      <c r="I4432" s="3"/>
      <c r="J4432" s="3"/>
      <c r="K4432" s="3"/>
      <c r="L4432" s="5"/>
      <c r="M4432" s="4"/>
      <c r="N4432" s="5"/>
      <c r="O4432" s="5"/>
      <c r="P4432" s="4"/>
      <c r="Q4432" s="6"/>
      <c r="R4432" s="7"/>
      <c r="S4432" s="6"/>
      <c r="T4432" s="5"/>
      <c r="U4432" s="5"/>
      <c r="V4432" s="5"/>
      <c r="W4432" s="4"/>
    </row>
    <row r="4433" spans="1:23" x14ac:dyDescent="0.25">
      <c r="A4433" s="3"/>
      <c r="B4433" s="3"/>
      <c r="C4433" s="3"/>
      <c r="D4433" s="3"/>
      <c r="E4433" s="4"/>
      <c r="F4433" s="3"/>
      <c r="G4433" s="3"/>
      <c r="H4433" s="3"/>
      <c r="I4433" s="3"/>
      <c r="J4433" s="3"/>
      <c r="K4433" s="3"/>
      <c r="L4433" s="5"/>
      <c r="M4433" s="4"/>
      <c r="N4433" s="5"/>
      <c r="O4433" s="5"/>
      <c r="P4433" s="4"/>
      <c r="Q4433" s="6"/>
      <c r="R4433" s="7"/>
      <c r="S4433" s="6"/>
      <c r="T4433" s="5"/>
      <c r="U4433" s="5"/>
      <c r="V4433" s="5"/>
      <c r="W4433" s="4"/>
    </row>
    <row r="4434" spans="1:23" x14ac:dyDescent="0.25">
      <c r="A4434" s="3"/>
      <c r="B4434" s="3"/>
      <c r="C4434" s="3"/>
      <c r="D4434" s="3"/>
      <c r="E4434" s="4"/>
      <c r="F4434" s="3"/>
      <c r="G4434" s="3"/>
      <c r="H4434" s="3"/>
      <c r="I4434" s="3"/>
      <c r="J4434" s="3"/>
      <c r="K4434" s="3"/>
      <c r="L4434" s="5"/>
      <c r="M4434" s="4"/>
      <c r="N4434" s="5"/>
      <c r="O4434" s="5"/>
      <c r="P4434" s="4"/>
      <c r="Q4434" s="6"/>
      <c r="R4434" s="7"/>
      <c r="S4434" s="6"/>
      <c r="T4434" s="5"/>
      <c r="U4434" s="5"/>
      <c r="V4434" s="5"/>
      <c r="W4434" s="4"/>
    </row>
    <row r="4435" spans="1:23" x14ac:dyDescent="0.25">
      <c r="A4435" s="3"/>
      <c r="B4435" s="3"/>
      <c r="C4435" s="3"/>
      <c r="D4435" s="3"/>
      <c r="E4435" s="4"/>
      <c r="F4435" s="3"/>
      <c r="G4435" s="3"/>
      <c r="H4435" s="3"/>
      <c r="I4435" s="3"/>
      <c r="J4435" s="3"/>
      <c r="K4435" s="3"/>
      <c r="L4435" s="5"/>
      <c r="M4435" s="4"/>
      <c r="N4435" s="5"/>
      <c r="O4435" s="5"/>
      <c r="P4435" s="4"/>
      <c r="Q4435" s="6"/>
      <c r="R4435" s="7"/>
      <c r="S4435" s="6"/>
      <c r="T4435" s="5"/>
      <c r="U4435" s="5"/>
      <c r="V4435" s="5"/>
      <c r="W4435" s="4"/>
    </row>
    <row r="4436" spans="1:23" x14ac:dyDescent="0.25">
      <c r="A4436" s="3"/>
      <c r="B4436" s="3"/>
      <c r="C4436" s="3"/>
      <c r="D4436" s="3"/>
      <c r="E4436" s="4"/>
      <c r="F4436" s="3"/>
      <c r="G4436" s="3"/>
      <c r="H4436" s="3"/>
      <c r="I4436" s="3"/>
      <c r="J4436" s="3"/>
      <c r="K4436" s="3"/>
      <c r="L4436" s="5"/>
      <c r="M4436" s="4"/>
      <c r="N4436" s="5"/>
      <c r="O4436" s="5"/>
      <c r="P4436" s="4"/>
      <c r="Q4436" s="6"/>
      <c r="R4436" s="7"/>
      <c r="S4436" s="6"/>
      <c r="T4436" s="5"/>
      <c r="U4436" s="5"/>
      <c r="V4436" s="5"/>
      <c r="W4436" s="4"/>
    </row>
    <row r="4437" spans="1:23" x14ac:dyDescent="0.25">
      <c r="A4437" s="3"/>
      <c r="B4437" s="3"/>
      <c r="C4437" s="3"/>
      <c r="D4437" s="3"/>
      <c r="E4437" s="4"/>
      <c r="F4437" s="3"/>
      <c r="G4437" s="3"/>
      <c r="H4437" s="3"/>
      <c r="I4437" s="3"/>
      <c r="J4437" s="3"/>
      <c r="K4437" s="3"/>
      <c r="L4437" s="5"/>
      <c r="M4437" s="4"/>
      <c r="N4437" s="5"/>
      <c r="O4437" s="5"/>
      <c r="P4437" s="4"/>
      <c r="Q4437" s="6"/>
      <c r="R4437" s="7"/>
      <c r="S4437" s="6"/>
      <c r="T4437" s="5"/>
      <c r="U4437" s="5"/>
      <c r="V4437" s="5"/>
      <c r="W4437" s="4"/>
    </row>
    <row r="4438" spans="1:23" x14ac:dyDescent="0.25">
      <c r="A4438" s="3"/>
      <c r="B4438" s="3"/>
      <c r="C4438" s="3"/>
      <c r="D4438" s="3"/>
      <c r="E4438" s="4"/>
      <c r="F4438" s="3"/>
      <c r="G4438" s="3"/>
      <c r="H4438" s="3"/>
      <c r="I4438" s="3"/>
      <c r="J4438" s="3"/>
      <c r="K4438" s="3"/>
      <c r="L4438" s="5"/>
      <c r="M4438" s="4"/>
      <c r="N4438" s="5"/>
      <c r="O4438" s="5"/>
      <c r="P4438" s="4"/>
      <c r="Q4438" s="6"/>
      <c r="R4438" s="7"/>
      <c r="S4438" s="6"/>
      <c r="T4438" s="5"/>
      <c r="U4438" s="5"/>
      <c r="V4438" s="5"/>
      <c r="W4438" s="4"/>
    </row>
    <row r="4439" spans="1:23" x14ac:dyDescent="0.25">
      <c r="A4439" s="3"/>
      <c r="B4439" s="3"/>
      <c r="C4439" s="3"/>
      <c r="D4439" s="3"/>
      <c r="E4439" s="4"/>
      <c r="F4439" s="3"/>
      <c r="G4439" s="3"/>
      <c r="H4439" s="3"/>
      <c r="I4439" s="3"/>
      <c r="J4439" s="3"/>
      <c r="K4439" s="3"/>
      <c r="L4439" s="5"/>
      <c r="M4439" s="4"/>
      <c r="N4439" s="5"/>
      <c r="O4439" s="5"/>
      <c r="P4439" s="4"/>
      <c r="Q4439" s="6"/>
      <c r="R4439" s="7"/>
      <c r="S4439" s="6"/>
      <c r="T4439" s="5"/>
      <c r="U4439" s="5"/>
      <c r="V4439" s="5"/>
      <c r="W4439" s="4"/>
    </row>
    <row r="4440" spans="1:23" x14ac:dyDescent="0.25">
      <c r="A4440" s="3"/>
      <c r="B4440" s="3"/>
      <c r="C4440" s="3"/>
      <c r="D4440" s="3"/>
      <c r="E4440" s="4"/>
      <c r="F4440" s="3"/>
      <c r="G4440" s="3"/>
      <c r="H4440" s="3"/>
      <c r="I4440" s="3"/>
      <c r="J4440" s="3"/>
      <c r="K4440" s="3"/>
      <c r="L4440" s="5"/>
      <c r="M4440" s="4"/>
      <c r="N4440" s="5"/>
      <c r="O4440" s="5"/>
      <c r="P4440" s="4"/>
      <c r="Q4440" s="6"/>
      <c r="R4440" s="7"/>
      <c r="S4440" s="6"/>
      <c r="T4440" s="5"/>
      <c r="U4440" s="5"/>
      <c r="V4440" s="5"/>
      <c r="W4440" s="4"/>
    </row>
    <row r="4441" spans="1:23" x14ac:dyDescent="0.25">
      <c r="A4441" s="3"/>
      <c r="B4441" s="3"/>
      <c r="C4441" s="3"/>
      <c r="D4441" s="3"/>
      <c r="E4441" s="4"/>
      <c r="F4441" s="3"/>
      <c r="G4441" s="3"/>
      <c r="H4441" s="3"/>
      <c r="I4441" s="3"/>
      <c r="J4441" s="3"/>
      <c r="K4441" s="3"/>
      <c r="L4441" s="5"/>
      <c r="M4441" s="4"/>
      <c r="N4441" s="5"/>
      <c r="O4441" s="5"/>
      <c r="P4441" s="4"/>
      <c r="Q4441" s="6"/>
      <c r="R4441" s="7"/>
      <c r="S4441" s="6"/>
      <c r="T4441" s="5"/>
      <c r="U4441" s="5"/>
      <c r="V4441" s="5"/>
      <c r="W4441" s="4"/>
    </row>
    <row r="4442" spans="1:23" x14ac:dyDescent="0.25">
      <c r="A4442" s="3"/>
      <c r="B4442" s="3"/>
      <c r="C4442" s="3"/>
      <c r="D4442" s="3"/>
      <c r="E4442" s="4"/>
      <c r="F4442" s="3"/>
      <c r="G4442" s="3"/>
      <c r="H4442" s="3"/>
      <c r="I4442" s="3"/>
      <c r="J4442" s="3"/>
      <c r="K4442" s="3"/>
      <c r="L4442" s="5"/>
      <c r="M4442" s="4"/>
      <c r="N4442" s="5"/>
      <c r="O4442" s="5"/>
      <c r="P4442" s="4"/>
      <c r="Q4442" s="6"/>
      <c r="R4442" s="7"/>
      <c r="S4442" s="6"/>
      <c r="T4442" s="5"/>
      <c r="U4442" s="5"/>
      <c r="V4442" s="5"/>
      <c r="W4442" s="4"/>
    </row>
    <row r="4443" spans="1:23" x14ac:dyDescent="0.25">
      <c r="A4443" s="3"/>
      <c r="B4443" s="3"/>
      <c r="C4443" s="3"/>
      <c r="D4443" s="3"/>
      <c r="E4443" s="4"/>
      <c r="F4443" s="3"/>
      <c r="G4443" s="3"/>
      <c r="H4443" s="3"/>
      <c r="I4443" s="3"/>
      <c r="J4443" s="3"/>
      <c r="K4443" s="3"/>
      <c r="L4443" s="5"/>
      <c r="M4443" s="4"/>
      <c r="N4443" s="5"/>
      <c r="O4443" s="5"/>
      <c r="P4443" s="4"/>
      <c r="Q4443" s="6"/>
      <c r="R4443" s="7"/>
      <c r="S4443" s="6"/>
      <c r="T4443" s="5"/>
      <c r="U4443" s="5"/>
      <c r="V4443" s="5"/>
      <c r="W4443" s="4"/>
    </row>
    <row r="4444" spans="1:23" x14ac:dyDescent="0.25">
      <c r="A4444" s="3"/>
      <c r="B4444" s="3"/>
      <c r="C4444" s="3"/>
      <c r="D4444" s="3"/>
      <c r="E4444" s="4"/>
      <c r="F4444" s="3"/>
      <c r="G4444" s="3"/>
      <c r="H4444" s="3"/>
      <c r="I4444" s="3"/>
      <c r="J4444" s="3"/>
      <c r="K4444" s="3"/>
      <c r="L4444" s="5"/>
      <c r="M4444" s="4"/>
      <c r="N4444" s="5"/>
      <c r="O4444" s="5"/>
      <c r="P4444" s="4"/>
      <c r="Q4444" s="6"/>
      <c r="R4444" s="7"/>
      <c r="S4444" s="6"/>
      <c r="T4444" s="5"/>
      <c r="U4444" s="5"/>
      <c r="V4444" s="5"/>
      <c r="W4444" s="4"/>
    </row>
    <row r="4445" spans="1:23" x14ac:dyDescent="0.25">
      <c r="A4445" s="3"/>
      <c r="B4445" s="3"/>
      <c r="C4445" s="3"/>
      <c r="D4445" s="3"/>
      <c r="E4445" s="4"/>
      <c r="F4445" s="3"/>
      <c r="G4445" s="3"/>
      <c r="H4445" s="3"/>
      <c r="I4445" s="3"/>
      <c r="J4445" s="3"/>
      <c r="K4445" s="3"/>
      <c r="L4445" s="5"/>
      <c r="M4445" s="4"/>
      <c r="N4445" s="5"/>
      <c r="O4445" s="5"/>
      <c r="P4445" s="4"/>
      <c r="Q4445" s="6"/>
      <c r="R4445" s="7"/>
      <c r="S4445" s="6"/>
      <c r="T4445" s="5"/>
      <c r="U4445" s="5"/>
      <c r="V4445" s="5"/>
      <c r="W4445" s="4"/>
    </row>
    <row r="4446" spans="1:23" x14ac:dyDescent="0.25">
      <c r="A4446" s="3"/>
      <c r="B4446" s="3"/>
      <c r="C4446" s="3"/>
      <c r="D4446" s="3"/>
      <c r="E4446" s="4"/>
      <c r="F4446" s="3"/>
      <c r="G4446" s="3"/>
      <c r="H4446" s="3"/>
      <c r="I4446" s="3"/>
      <c r="J4446" s="3"/>
      <c r="K4446" s="3"/>
      <c r="L4446" s="5"/>
      <c r="M4446" s="4"/>
      <c r="N4446" s="5"/>
      <c r="O4446" s="5"/>
      <c r="P4446" s="4"/>
      <c r="Q4446" s="6"/>
      <c r="R4446" s="7"/>
      <c r="S4446" s="6"/>
      <c r="T4446" s="5"/>
      <c r="U4446" s="5"/>
      <c r="V4446" s="5"/>
      <c r="W4446" s="4"/>
    </row>
    <row r="4447" spans="1:23" x14ac:dyDescent="0.25">
      <c r="A4447" s="3"/>
      <c r="B4447" s="3"/>
      <c r="C4447" s="3"/>
      <c r="D4447" s="3"/>
      <c r="E4447" s="4"/>
      <c r="F4447" s="3"/>
      <c r="G4447" s="3"/>
      <c r="H4447" s="3"/>
      <c r="I4447" s="3"/>
      <c r="J4447" s="3"/>
      <c r="K4447" s="3"/>
      <c r="L4447" s="5"/>
      <c r="M4447" s="4"/>
      <c r="N4447" s="5"/>
      <c r="O4447" s="5"/>
      <c r="P4447" s="4"/>
      <c r="Q4447" s="6"/>
      <c r="R4447" s="7"/>
      <c r="S4447" s="6"/>
      <c r="T4447" s="5"/>
      <c r="U4447" s="5"/>
      <c r="V4447" s="5"/>
      <c r="W4447" s="4"/>
    </row>
    <row r="4448" spans="1:23" x14ac:dyDescent="0.25">
      <c r="A4448" s="3"/>
      <c r="B4448" s="3"/>
      <c r="C4448" s="3"/>
      <c r="D4448" s="3"/>
      <c r="E4448" s="4"/>
      <c r="F4448" s="3"/>
      <c r="G4448" s="3"/>
      <c r="H4448" s="3"/>
      <c r="I4448" s="3"/>
      <c r="J4448" s="3"/>
      <c r="K4448" s="3"/>
      <c r="L4448" s="5"/>
      <c r="M4448" s="4"/>
      <c r="N4448" s="5"/>
      <c r="O4448" s="5"/>
      <c r="P4448" s="4"/>
      <c r="Q4448" s="6"/>
      <c r="R4448" s="7"/>
      <c r="S4448" s="6"/>
      <c r="T4448" s="5"/>
      <c r="U4448" s="5"/>
      <c r="V4448" s="5"/>
      <c r="W4448" s="4"/>
    </row>
    <row r="4449" spans="1:23" x14ac:dyDescent="0.25">
      <c r="A4449" s="3"/>
      <c r="B4449" s="3"/>
      <c r="C4449" s="3"/>
      <c r="D4449" s="3"/>
      <c r="E4449" s="4"/>
      <c r="F4449" s="3"/>
      <c r="G4449" s="3"/>
      <c r="H4449" s="3"/>
      <c r="I4449" s="3"/>
      <c r="J4449" s="3"/>
      <c r="K4449" s="3"/>
      <c r="L4449" s="5"/>
      <c r="M4449" s="4"/>
      <c r="N4449" s="5"/>
      <c r="O4449" s="5"/>
      <c r="P4449" s="4"/>
      <c r="Q4449" s="6"/>
      <c r="R4449" s="7"/>
      <c r="S4449" s="6"/>
      <c r="T4449" s="5"/>
      <c r="U4449" s="5"/>
      <c r="V4449" s="5"/>
      <c r="W4449" s="4"/>
    </row>
    <row r="4450" spans="1:23" x14ac:dyDescent="0.25">
      <c r="A4450" s="3"/>
      <c r="B4450" s="3"/>
      <c r="C4450" s="3"/>
      <c r="D4450" s="3"/>
      <c r="E4450" s="4"/>
      <c r="F4450" s="3"/>
      <c r="G4450" s="3"/>
      <c r="H4450" s="3"/>
      <c r="I4450" s="3"/>
      <c r="J4450" s="3"/>
      <c r="K4450" s="3"/>
      <c r="L4450" s="5"/>
      <c r="M4450" s="4"/>
      <c r="N4450" s="5"/>
      <c r="O4450" s="5"/>
      <c r="P4450" s="4"/>
      <c r="Q4450" s="6"/>
      <c r="R4450" s="7"/>
      <c r="S4450" s="6"/>
      <c r="T4450" s="5"/>
      <c r="U4450" s="5"/>
      <c r="V4450" s="5"/>
      <c r="W4450" s="4"/>
    </row>
    <row r="4451" spans="1:23" x14ac:dyDescent="0.25">
      <c r="A4451" s="3"/>
      <c r="B4451" s="3"/>
      <c r="C4451" s="3"/>
      <c r="D4451" s="3"/>
      <c r="E4451" s="4"/>
      <c r="F4451" s="3"/>
      <c r="G4451" s="3"/>
      <c r="H4451" s="3"/>
      <c r="I4451" s="3"/>
      <c r="J4451" s="3"/>
      <c r="K4451" s="3"/>
      <c r="L4451" s="5"/>
      <c r="M4451" s="4"/>
      <c r="N4451" s="5"/>
      <c r="O4451" s="5"/>
      <c r="P4451" s="4"/>
      <c r="Q4451" s="6"/>
      <c r="R4451" s="7"/>
      <c r="S4451" s="6"/>
      <c r="T4451" s="5"/>
      <c r="U4451" s="5"/>
      <c r="V4451" s="5"/>
      <c r="W4451" s="4"/>
    </row>
    <row r="4452" spans="1:23" x14ac:dyDescent="0.25">
      <c r="A4452" s="3"/>
      <c r="B4452" s="3"/>
      <c r="C4452" s="3"/>
      <c r="D4452" s="3"/>
      <c r="E4452" s="4"/>
      <c r="F4452" s="3"/>
      <c r="G4452" s="3"/>
      <c r="H4452" s="3"/>
      <c r="I4452" s="3"/>
      <c r="J4452" s="3"/>
      <c r="K4452" s="3"/>
      <c r="L4452" s="5"/>
      <c r="M4452" s="4"/>
      <c r="N4452" s="5"/>
      <c r="O4452" s="5"/>
      <c r="P4452" s="4"/>
      <c r="Q4452" s="6"/>
      <c r="R4452" s="7"/>
      <c r="S4452" s="6"/>
      <c r="T4452" s="5"/>
      <c r="U4452" s="5"/>
      <c r="V4452" s="5"/>
      <c r="W4452" s="4"/>
    </row>
    <row r="4453" spans="1:23" x14ac:dyDescent="0.25">
      <c r="A4453" s="3"/>
      <c r="B4453" s="3"/>
      <c r="C4453" s="3"/>
      <c r="D4453" s="3"/>
      <c r="E4453" s="4"/>
      <c r="F4453" s="3"/>
      <c r="G4453" s="3"/>
      <c r="H4453" s="3"/>
      <c r="I4453" s="3"/>
      <c r="J4453" s="3"/>
      <c r="K4453" s="3"/>
      <c r="L4453" s="5"/>
      <c r="M4453" s="4"/>
      <c r="N4453" s="5"/>
      <c r="O4453" s="5"/>
      <c r="P4453" s="4"/>
      <c r="Q4453" s="6"/>
      <c r="R4453" s="7"/>
      <c r="S4453" s="6"/>
      <c r="T4453" s="5"/>
      <c r="U4453" s="5"/>
      <c r="V4453" s="5"/>
      <c r="W4453" s="4"/>
    </row>
    <row r="4454" spans="1:23" x14ac:dyDescent="0.25">
      <c r="A4454" s="3"/>
      <c r="B4454" s="3"/>
      <c r="C4454" s="3"/>
      <c r="D4454" s="3"/>
      <c r="E4454" s="4"/>
      <c r="F4454" s="3"/>
      <c r="G4454" s="3"/>
      <c r="H4454" s="3"/>
      <c r="I4454" s="3"/>
      <c r="J4454" s="3"/>
      <c r="K4454" s="3"/>
      <c r="L4454" s="5"/>
      <c r="M4454" s="4"/>
      <c r="N4454" s="5"/>
      <c r="O4454" s="5"/>
      <c r="P4454" s="4"/>
      <c r="Q4454" s="6"/>
      <c r="R4454" s="7"/>
      <c r="S4454" s="6"/>
      <c r="T4454" s="5"/>
      <c r="U4454" s="5"/>
      <c r="V4454" s="5"/>
      <c r="W4454" s="4"/>
    </row>
    <row r="4455" spans="1:23" x14ac:dyDescent="0.25">
      <c r="A4455" s="3"/>
      <c r="B4455" s="3"/>
      <c r="C4455" s="3"/>
      <c r="D4455" s="3"/>
      <c r="E4455" s="4"/>
      <c r="F4455" s="3"/>
      <c r="G4455" s="3"/>
      <c r="H4455" s="3"/>
      <c r="I4455" s="3"/>
      <c r="J4455" s="3"/>
      <c r="K4455" s="3"/>
      <c r="L4455" s="5"/>
      <c r="M4455" s="4"/>
      <c r="N4455" s="5"/>
      <c r="O4455" s="5"/>
      <c r="P4455" s="4"/>
      <c r="Q4455" s="6"/>
      <c r="R4455" s="7"/>
      <c r="S4455" s="6"/>
      <c r="T4455" s="5"/>
      <c r="U4455" s="5"/>
      <c r="V4455" s="5"/>
      <c r="W4455" s="4"/>
    </row>
    <row r="4456" spans="1:23" x14ac:dyDescent="0.25">
      <c r="A4456" s="3"/>
      <c r="B4456" s="3"/>
      <c r="C4456" s="3"/>
      <c r="D4456" s="3"/>
      <c r="E4456" s="4"/>
      <c r="F4456" s="3"/>
      <c r="G4456" s="3"/>
      <c r="H4456" s="3"/>
      <c r="I4456" s="3"/>
      <c r="J4456" s="3"/>
      <c r="K4456" s="3"/>
      <c r="L4456" s="5"/>
      <c r="M4456" s="4"/>
      <c r="N4456" s="5"/>
      <c r="O4456" s="5"/>
      <c r="P4456" s="4"/>
      <c r="Q4456" s="6"/>
      <c r="R4456" s="7"/>
      <c r="S4456" s="6"/>
      <c r="T4456" s="5"/>
      <c r="U4456" s="5"/>
      <c r="V4456" s="5"/>
      <c r="W4456" s="4"/>
    </row>
    <row r="4457" spans="1:23" x14ac:dyDescent="0.25">
      <c r="A4457" s="3"/>
      <c r="B4457" s="3"/>
      <c r="C4457" s="3"/>
      <c r="D4457" s="3"/>
      <c r="E4457" s="4"/>
      <c r="F4457" s="3"/>
      <c r="G4457" s="3"/>
      <c r="H4457" s="3"/>
      <c r="I4457" s="3"/>
      <c r="J4457" s="3"/>
      <c r="K4457" s="3"/>
      <c r="L4457" s="5"/>
      <c r="M4457" s="4"/>
      <c r="N4457" s="5"/>
      <c r="O4457" s="5"/>
      <c r="P4457" s="4"/>
      <c r="Q4457" s="6"/>
      <c r="R4457" s="7"/>
      <c r="S4457" s="6"/>
      <c r="T4457" s="5"/>
      <c r="U4457" s="5"/>
      <c r="V4457" s="5"/>
      <c r="W4457" s="4"/>
    </row>
    <row r="4458" spans="1:23" x14ac:dyDescent="0.25">
      <c r="A4458" s="3"/>
      <c r="B4458" s="3"/>
      <c r="C4458" s="3"/>
      <c r="D4458" s="3"/>
      <c r="E4458" s="4"/>
      <c r="F4458" s="3"/>
      <c r="G4458" s="3"/>
      <c r="H4458" s="3"/>
      <c r="I4458" s="3"/>
      <c r="J4458" s="3"/>
      <c r="K4458" s="3"/>
      <c r="L4458" s="5"/>
      <c r="M4458" s="4"/>
      <c r="N4458" s="5"/>
      <c r="O4458" s="5"/>
      <c r="P4458" s="4"/>
      <c r="Q4458" s="6"/>
      <c r="R4458" s="7"/>
      <c r="S4458" s="6"/>
      <c r="T4458" s="5"/>
      <c r="U4458" s="5"/>
      <c r="V4458" s="5"/>
      <c r="W4458" s="4"/>
    </row>
    <row r="4459" spans="1:23" x14ac:dyDescent="0.25">
      <c r="A4459" s="3"/>
      <c r="B4459" s="3"/>
      <c r="C4459" s="3"/>
      <c r="D4459" s="3"/>
      <c r="E4459" s="4"/>
      <c r="F4459" s="3"/>
      <c r="G4459" s="3"/>
      <c r="H4459" s="3"/>
      <c r="I4459" s="3"/>
      <c r="J4459" s="3"/>
      <c r="K4459" s="3"/>
      <c r="L4459" s="5"/>
      <c r="M4459" s="4"/>
      <c r="N4459" s="5"/>
      <c r="O4459" s="5"/>
      <c r="P4459" s="4"/>
      <c r="Q4459" s="6"/>
      <c r="R4459" s="7"/>
      <c r="S4459" s="6"/>
      <c r="T4459" s="5"/>
      <c r="U4459" s="5"/>
      <c r="V4459" s="5"/>
      <c r="W4459" s="4"/>
    </row>
    <row r="4460" spans="1:23" x14ac:dyDescent="0.25">
      <c r="A4460" s="3"/>
      <c r="B4460" s="3"/>
      <c r="C4460" s="3"/>
      <c r="D4460" s="3"/>
      <c r="E4460" s="4"/>
      <c r="F4460" s="3"/>
      <c r="G4460" s="3"/>
      <c r="H4460" s="3"/>
      <c r="I4460" s="3"/>
      <c r="J4460" s="3"/>
      <c r="K4460" s="3"/>
      <c r="L4460" s="5"/>
      <c r="M4460" s="4"/>
      <c r="N4460" s="5"/>
      <c r="O4460" s="5"/>
      <c r="P4460" s="4"/>
      <c r="Q4460" s="6"/>
      <c r="R4460" s="7"/>
      <c r="S4460" s="6"/>
      <c r="T4460" s="5"/>
      <c r="U4460" s="5"/>
      <c r="V4460" s="5"/>
      <c r="W4460" s="4"/>
    </row>
    <row r="4461" spans="1:23" x14ac:dyDescent="0.25">
      <c r="A4461" s="3"/>
      <c r="B4461" s="3"/>
      <c r="C4461" s="3"/>
      <c r="D4461" s="3"/>
      <c r="E4461" s="4"/>
      <c r="F4461" s="3"/>
      <c r="G4461" s="3"/>
      <c r="H4461" s="3"/>
      <c r="I4461" s="3"/>
      <c r="J4461" s="3"/>
      <c r="K4461" s="3"/>
      <c r="L4461" s="5"/>
      <c r="M4461" s="4"/>
      <c r="N4461" s="5"/>
      <c r="O4461" s="5"/>
      <c r="P4461" s="4"/>
      <c r="Q4461" s="6"/>
      <c r="R4461" s="7"/>
      <c r="S4461" s="6"/>
      <c r="T4461" s="5"/>
      <c r="U4461" s="5"/>
      <c r="V4461" s="5"/>
      <c r="W4461" s="4"/>
    </row>
    <row r="4462" spans="1:23" x14ac:dyDescent="0.25">
      <c r="A4462" s="3"/>
      <c r="B4462" s="3"/>
      <c r="C4462" s="3"/>
      <c r="D4462" s="3"/>
      <c r="E4462" s="4"/>
      <c r="F4462" s="3"/>
      <c r="G4462" s="3"/>
      <c r="H4462" s="3"/>
      <c r="I4462" s="3"/>
      <c r="J4462" s="3"/>
      <c r="K4462" s="3"/>
      <c r="L4462" s="5"/>
      <c r="M4462" s="4"/>
      <c r="N4462" s="5"/>
      <c r="O4462" s="5"/>
      <c r="P4462" s="4"/>
      <c r="Q4462" s="6"/>
      <c r="R4462" s="7"/>
      <c r="S4462" s="6"/>
      <c r="T4462" s="5"/>
      <c r="U4462" s="5"/>
      <c r="V4462" s="5"/>
      <c r="W4462" s="4"/>
    </row>
    <row r="4463" spans="1:23" x14ac:dyDescent="0.25">
      <c r="A4463" s="3"/>
      <c r="B4463" s="3"/>
      <c r="C4463" s="3"/>
      <c r="D4463" s="3"/>
      <c r="E4463" s="4"/>
      <c r="F4463" s="3"/>
      <c r="G4463" s="3"/>
      <c r="H4463" s="3"/>
      <c r="I4463" s="3"/>
      <c r="J4463" s="3"/>
      <c r="K4463" s="3"/>
      <c r="L4463" s="5"/>
      <c r="M4463" s="4"/>
      <c r="N4463" s="5"/>
      <c r="O4463" s="5"/>
      <c r="P4463" s="4"/>
      <c r="Q4463" s="6"/>
      <c r="R4463" s="7"/>
      <c r="S4463" s="6"/>
      <c r="T4463" s="5"/>
      <c r="U4463" s="5"/>
      <c r="V4463" s="5"/>
      <c r="W4463" s="4"/>
    </row>
    <row r="4464" spans="1:23" x14ac:dyDescent="0.25">
      <c r="A4464" s="3"/>
      <c r="B4464" s="3"/>
      <c r="C4464" s="3"/>
      <c r="D4464" s="3"/>
      <c r="E4464" s="4"/>
      <c r="F4464" s="3"/>
      <c r="G4464" s="3"/>
      <c r="H4464" s="3"/>
      <c r="I4464" s="3"/>
      <c r="J4464" s="3"/>
      <c r="K4464" s="3"/>
      <c r="L4464" s="5"/>
      <c r="M4464" s="4"/>
      <c r="N4464" s="5"/>
      <c r="O4464" s="5"/>
      <c r="P4464" s="4"/>
      <c r="Q4464" s="6"/>
      <c r="R4464" s="7"/>
      <c r="S4464" s="6"/>
      <c r="T4464" s="5"/>
      <c r="U4464" s="5"/>
      <c r="V4464" s="5"/>
      <c r="W4464" s="4"/>
    </row>
    <row r="4465" spans="1:23" x14ac:dyDescent="0.25">
      <c r="A4465" s="3"/>
      <c r="B4465" s="3"/>
      <c r="C4465" s="3"/>
      <c r="D4465" s="3"/>
      <c r="E4465" s="4"/>
      <c r="F4465" s="3"/>
      <c r="G4465" s="3"/>
      <c r="H4465" s="3"/>
      <c r="I4465" s="3"/>
      <c r="J4465" s="3"/>
      <c r="K4465" s="3"/>
      <c r="L4465" s="5"/>
      <c r="M4465" s="4"/>
      <c r="N4465" s="5"/>
      <c r="O4465" s="5"/>
      <c r="P4465" s="4"/>
      <c r="Q4465" s="6"/>
      <c r="R4465" s="7"/>
      <c r="S4465" s="6"/>
      <c r="T4465" s="5"/>
      <c r="U4465" s="5"/>
      <c r="V4465" s="5"/>
      <c r="W4465" s="4"/>
    </row>
    <row r="4466" spans="1:23" x14ac:dyDescent="0.25">
      <c r="A4466" s="3"/>
      <c r="B4466" s="3"/>
      <c r="C4466" s="3"/>
      <c r="D4466" s="3"/>
      <c r="E4466" s="4"/>
      <c r="F4466" s="3"/>
      <c r="G4466" s="3"/>
      <c r="H4466" s="3"/>
      <c r="I4466" s="3"/>
      <c r="J4466" s="3"/>
      <c r="K4466" s="3"/>
      <c r="L4466" s="5"/>
      <c r="M4466" s="4"/>
      <c r="N4466" s="5"/>
      <c r="O4466" s="5"/>
      <c r="P4466" s="4"/>
      <c r="Q4466" s="6"/>
      <c r="R4466" s="7"/>
      <c r="S4466" s="6"/>
      <c r="T4466" s="5"/>
      <c r="U4466" s="5"/>
      <c r="V4466" s="5"/>
      <c r="W4466" s="4"/>
    </row>
    <row r="4467" spans="1:23" x14ac:dyDescent="0.25">
      <c r="A4467" s="3"/>
      <c r="B4467" s="3"/>
      <c r="C4467" s="3"/>
      <c r="D4467" s="3"/>
      <c r="E4467" s="4"/>
      <c r="F4467" s="3"/>
      <c r="G4467" s="3"/>
      <c r="H4467" s="3"/>
      <c r="I4467" s="3"/>
      <c r="J4467" s="3"/>
      <c r="K4467" s="3"/>
      <c r="L4467" s="5"/>
      <c r="M4467" s="4"/>
      <c r="N4467" s="5"/>
      <c r="O4467" s="5"/>
      <c r="P4467" s="4"/>
      <c r="Q4467" s="6"/>
      <c r="R4467" s="7"/>
      <c r="S4467" s="6"/>
      <c r="T4467" s="5"/>
      <c r="U4467" s="5"/>
      <c r="V4467" s="5"/>
      <c r="W4467" s="4"/>
    </row>
    <row r="4468" spans="1:23" x14ac:dyDescent="0.25">
      <c r="A4468" s="3"/>
      <c r="B4468" s="3"/>
      <c r="C4468" s="3"/>
      <c r="D4468" s="3"/>
      <c r="E4468" s="4"/>
      <c r="F4468" s="3"/>
      <c r="G4468" s="3"/>
      <c r="H4468" s="3"/>
      <c r="I4468" s="3"/>
      <c r="J4468" s="3"/>
      <c r="K4468" s="3"/>
      <c r="L4468" s="5"/>
      <c r="M4468" s="4"/>
      <c r="N4468" s="5"/>
      <c r="O4468" s="5"/>
      <c r="P4468" s="4"/>
      <c r="Q4468" s="6"/>
      <c r="R4468" s="7"/>
      <c r="S4468" s="6"/>
      <c r="T4468" s="5"/>
      <c r="U4468" s="5"/>
      <c r="V4468" s="5"/>
      <c r="W4468" s="4"/>
    </row>
    <row r="4469" spans="1:23" x14ac:dyDescent="0.25">
      <c r="A4469" s="3"/>
      <c r="B4469" s="3"/>
      <c r="C4469" s="3"/>
      <c r="D4469" s="3"/>
      <c r="E4469" s="4"/>
      <c r="F4469" s="3"/>
      <c r="G4469" s="3"/>
      <c r="H4469" s="3"/>
      <c r="I4469" s="3"/>
      <c r="J4469" s="3"/>
      <c r="K4469" s="3"/>
      <c r="L4469" s="5"/>
      <c r="M4469" s="4"/>
      <c r="N4469" s="5"/>
      <c r="O4469" s="5"/>
      <c r="P4469" s="4"/>
      <c r="Q4469" s="6"/>
      <c r="R4469" s="7"/>
      <c r="S4469" s="6"/>
      <c r="T4469" s="5"/>
      <c r="U4469" s="5"/>
      <c r="V4469" s="5"/>
      <c r="W4469" s="4"/>
    </row>
    <row r="4470" spans="1:23" x14ac:dyDescent="0.25">
      <c r="A4470" s="3"/>
      <c r="B4470" s="3"/>
      <c r="C4470" s="3"/>
      <c r="D4470" s="3"/>
      <c r="E4470" s="4"/>
      <c r="F4470" s="3"/>
      <c r="G4470" s="3"/>
      <c r="H4470" s="3"/>
      <c r="I4470" s="3"/>
      <c r="J4470" s="3"/>
      <c r="K4470" s="3"/>
      <c r="L4470" s="5"/>
      <c r="M4470" s="4"/>
      <c r="N4470" s="5"/>
      <c r="O4470" s="5"/>
      <c r="P4470" s="4"/>
      <c r="Q4470" s="6"/>
      <c r="R4470" s="7"/>
      <c r="S4470" s="6"/>
      <c r="T4470" s="5"/>
      <c r="U4470" s="5"/>
      <c r="V4470" s="5"/>
      <c r="W4470" s="4"/>
    </row>
    <row r="4471" spans="1:23" x14ac:dyDescent="0.25">
      <c r="A4471" s="3"/>
      <c r="B4471" s="3"/>
      <c r="C4471" s="3"/>
      <c r="D4471" s="3"/>
      <c r="E4471" s="4"/>
      <c r="F4471" s="3"/>
      <c r="G4471" s="3"/>
      <c r="H4471" s="3"/>
      <c r="I4471" s="3"/>
      <c r="J4471" s="3"/>
      <c r="K4471" s="3"/>
      <c r="L4471" s="5"/>
      <c r="M4471" s="4"/>
      <c r="N4471" s="5"/>
      <c r="O4471" s="5"/>
      <c r="P4471" s="4"/>
      <c r="Q4471" s="6"/>
      <c r="R4471" s="7"/>
      <c r="S4471" s="6"/>
      <c r="T4471" s="5"/>
      <c r="U4471" s="5"/>
      <c r="V4471" s="5"/>
      <c r="W4471" s="4"/>
    </row>
    <row r="4472" spans="1:23" x14ac:dyDescent="0.25">
      <c r="A4472" s="3"/>
      <c r="B4472" s="3"/>
      <c r="C4472" s="3"/>
      <c r="D4472" s="3"/>
      <c r="E4472" s="4"/>
      <c r="F4472" s="3"/>
      <c r="G4472" s="3"/>
      <c r="H4472" s="3"/>
      <c r="I4472" s="3"/>
      <c r="J4472" s="3"/>
      <c r="K4472" s="3"/>
      <c r="L4472" s="5"/>
      <c r="M4472" s="4"/>
      <c r="N4472" s="5"/>
      <c r="O4472" s="5"/>
      <c r="P4472" s="4"/>
      <c r="Q4472" s="6"/>
      <c r="R4472" s="7"/>
      <c r="S4472" s="6"/>
      <c r="T4472" s="5"/>
      <c r="U4472" s="5"/>
      <c r="V4472" s="5"/>
      <c r="W4472" s="4"/>
    </row>
    <row r="4473" spans="1:23" x14ac:dyDescent="0.25">
      <c r="A4473" s="3"/>
      <c r="B4473" s="3"/>
      <c r="C4473" s="3"/>
      <c r="D4473" s="3"/>
      <c r="E4473" s="4"/>
      <c r="F4473" s="3"/>
      <c r="G4473" s="3"/>
      <c r="H4473" s="3"/>
      <c r="I4473" s="3"/>
      <c r="J4473" s="3"/>
      <c r="K4473" s="3"/>
      <c r="L4473" s="5"/>
      <c r="M4473" s="4"/>
      <c r="N4473" s="5"/>
      <c r="O4473" s="5"/>
      <c r="P4473" s="4"/>
      <c r="Q4473" s="6"/>
      <c r="R4473" s="7"/>
      <c r="S4473" s="6"/>
      <c r="T4473" s="5"/>
      <c r="U4473" s="5"/>
      <c r="V4473" s="5"/>
      <c r="W4473" s="4"/>
    </row>
    <row r="4474" spans="1:23" x14ac:dyDescent="0.25">
      <c r="A4474" s="3"/>
      <c r="B4474" s="3"/>
      <c r="C4474" s="3"/>
      <c r="D4474" s="3"/>
      <c r="E4474" s="4"/>
      <c r="F4474" s="3"/>
      <c r="G4474" s="3"/>
      <c r="H4474" s="3"/>
      <c r="I4474" s="3"/>
      <c r="J4474" s="3"/>
      <c r="K4474" s="3"/>
      <c r="L4474" s="5"/>
      <c r="M4474" s="4"/>
      <c r="N4474" s="5"/>
      <c r="O4474" s="5"/>
      <c r="P4474" s="4"/>
      <c r="Q4474" s="6"/>
      <c r="R4474" s="7"/>
      <c r="S4474" s="6"/>
      <c r="T4474" s="5"/>
      <c r="U4474" s="5"/>
      <c r="V4474" s="5"/>
      <c r="W4474" s="4"/>
    </row>
    <row r="4475" spans="1:23" x14ac:dyDescent="0.25">
      <c r="A4475" s="3"/>
      <c r="B4475" s="3"/>
      <c r="C4475" s="3"/>
      <c r="D4475" s="3"/>
      <c r="E4475" s="4"/>
      <c r="F4475" s="3"/>
      <c r="G4475" s="3"/>
      <c r="H4475" s="3"/>
      <c r="I4475" s="3"/>
      <c r="J4475" s="3"/>
      <c r="K4475" s="3"/>
      <c r="L4475" s="5"/>
      <c r="M4475" s="4"/>
      <c r="N4475" s="5"/>
      <c r="O4475" s="5"/>
      <c r="P4475" s="4"/>
      <c r="Q4475" s="6"/>
      <c r="R4475" s="7"/>
      <c r="S4475" s="6"/>
      <c r="T4475" s="5"/>
      <c r="U4475" s="5"/>
      <c r="V4475" s="5"/>
      <c r="W4475" s="4"/>
    </row>
    <row r="4476" spans="1:23" x14ac:dyDescent="0.25">
      <c r="A4476" s="3"/>
      <c r="B4476" s="3"/>
      <c r="C4476" s="3"/>
      <c r="D4476" s="3"/>
      <c r="E4476" s="4"/>
      <c r="F4476" s="3"/>
      <c r="G4476" s="3"/>
      <c r="H4476" s="3"/>
      <c r="I4476" s="3"/>
      <c r="J4476" s="3"/>
      <c r="K4476" s="3"/>
      <c r="L4476" s="5"/>
      <c r="M4476" s="4"/>
      <c r="N4476" s="5"/>
      <c r="O4476" s="5"/>
      <c r="P4476" s="4"/>
      <c r="Q4476" s="6"/>
      <c r="R4476" s="7"/>
      <c r="S4476" s="6"/>
      <c r="T4476" s="5"/>
      <c r="U4476" s="5"/>
      <c r="V4476" s="5"/>
      <c r="W4476" s="4"/>
    </row>
    <row r="4477" spans="1:23" x14ac:dyDescent="0.25">
      <c r="A4477" s="3"/>
      <c r="B4477" s="3"/>
      <c r="C4477" s="3"/>
      <c r="D4477" s="3"/>
      <c r="E4477" s="4"/>
      <c r="F4477" s="3"/>
      <c r="G4477" s="3"/>
      <c r="H4477" s="3"/>
      <c r="I4477" s="3"/>
      <c r="J4477" s="3"/>
      <c r="K4477" s="3"/>
      <c r="L4477" s="5"/>
      <c r="M4477" s="4"/>
      <c r="N4477" s="5"/>
      <c r="O4477" s="5"/>
      <c r="P4477" s="4"/>
      <c r="Q4477" s="6"/>
      <c r="R4477" s="7"/>
      <c r="S4477" s="6"/>
      <c r="T4477" s="5"/>
      <c r="U4477" s="5"/>
      <c r="V4477" s="5"/>
      <c r="W4477" s="4"/>
    </row>
    <row r="4478" spans="1:23" x14ac:dyDescent="0.25">
      <c r="A4478" s="3"/>
      <c r="B4478" s="3"/>
      <c r="C4478" s="3"/>
      <c r="D4478" s="3"/>
      <c r="E4478" s="4"/>
      <c r="F4478" s="3"/>
      <c r="G4478" s="3"/>
      <c r="H4478" s="3"/>
      <c r="I4478" s="3"/>
      <c r="J4478" s="3"/>
      <c r="K4478" s="3"/>
      <c r="L4478" s="5"/>
      <c r="M4478" s="4"/>
      <c r="N4478" s="5"/>
      <c r="O4478" s="5"/>
      <c r="P4478" s="4"/>
      <c r="Q4478" s="6"/>
      <c r="R4478" s="7"/>
      <c r="S4478" s="6"/>
      <c r="T4478" s="5"/>
      <c r="U4478" s="5"/>
      <c r="V4478" s="5"/>
      <c r="W4478" s="4"/>
    </row>
    <row r="4479" spans="1:23" x14ac:dyDescent="0.25">
      <c r="A4479" s="3"/>
      <c r="B4479" s="3"/>
      <c r="C4479" s="3"/>
      <c r="D4479" s="3"/>
      <c r="E4479" s="4"/>
      <c r="F4479" s="3"/>
      <c r="G4479" s="3"/>
      <c r="H4479" s="3"/>
      <c r="I4479" s="3"/>
      <c r="J4479" s="3"/>
      <c r="K4479" s="3"/>
      <c r="L4479" s="5"/>
      <c r="M4479" s="4"/>
      <c r="N4479" s="5"/>
      <c r="O4479" s="5"/>
      <c r="P4479" s="4"/>
      <c r="Q4479" s="6"/>
      <c r="R4479" s="7"/>
      <c r="S4479" s="6"/>
      <c r="T4479" s="5"/>
      <c r="U4479" s="5"/>
      <c r="V4479" s="5"/>
      <c r="W4479" s="4"/>
    </row>
    <row r="4480" spans="1:23" x14ac:dyDescent="0.25">
      <c r="A4480" s="3"/>
      <c r="B4480" s="3"/>
      <c r="C4480" s="3"/>
      <c r="D4480" s="3"/>
      <c r="E4480" s="4"/>
      <c r="F4480" s="3"/>
      <c r="G4480" s="3"/>
      <c r="H4480" s="3"/>
      <c r="I4480" s="3"/>
      <c r="J4480" s="3"/>
      <c r="K4480" s="3"/>
      <c r="L4480" s="5"/>
      <c r="M4480" s="4"/>
      <c r="N4480" s="5"/>
      <c r="O4480" s="5"/>
      <c r="P4480" s="4"/>
      <c r="Q4480" s="6"/>
      <c r="R4480" s="7"/>
      <c r="S4480" s="6"/>
      <c r="T4480" s="5"/>
      <c r="U4480" s="5"/>
      <c r="V4480" s="5"/>
      <c r="W4480" s="4"/>
    </row>
    <row r="4481" spans="1:23" x14ac:dyDescent="0.25">
      <c r="A4481" s="3"/>
      <c r="B4481" s="3"/>
      <c r="C4481" s="3"/>
      <c r="D4481" s="3"/>
      <c r="E4481" s="4"/>
      <c r="F4481" s="3"/>
      <c r="G4481" s="3"/>
      <c r="H4481" s="3"/>
      <c r="I4481" s="3"/>
      <c r="J4481" s="3"/>
      <c r="K4481" s="3"/>
      <c r="L4481" s="5"/>
      <c r="M4481" s="4"/>
      <c r="N4481" s="5"/>
      <c r="O4481" s="5"/>
      <c r="P4481" s="4"/>
      <c r="Q4481" s="6"/>
      <c r="R4481" s="7"/>
      <c r="S4481" s="6"/>
      <c r="T4481" s="5"/>
      <c r="U4481" s="5"/>
      <c r="V4481" s="5"/>
      <c r="W4481" s="4"/>
    </row>
    <row r="4482" spans="1:23" x14ac:dyDescent="0.25">
      <c r="A4482" s="3"/>
      <c r="B4482" s="3"/>
      <c r="C4482" s="3"/>
      <c r="D4482" s="3"/>
      <c r="E4482" s="4"/>
      <c r="F4482" s="3"/>
      <c r="G4482" s="3"/>
      <c r="H4482" s="3"/>
      <c r="I4482" s="3"/>
      <c r="J4482" s="3"/>
      <c r="K4482" s="3"/>
      <c r="L4482" s="5"/>
      <c r="M4482" s="4"/>
      <c r="N4482" s="5"/>
      <c r="O4482" s="5"/>
      <c r="P4482" s="4"/>
      <c r="Q4482" s="6"/>
      <c r="R4482" s="7"/>
      <c r="S4482" s="6"/>
      <c r="T4482" s="5"/>
      <c r="U4482" s="5"/>
      <c r="V4482" s="5"/>
      <c r="W4482" s="4"/>
    </row>
    <row r="4483" spans="1:23" x14ac:dyDescent="0.25">
      <c r="A4483" s="3"/>
      <c r="B4483" s="3"/>
      <c r="C4483" s="3"/>
      <c r="D4483" s="3"/>
      <c r="E4483" s="4"/>
      <c r="F4483" s="3"/>
      <c r="G4483" s="3"/>
      <c r="H4483" s="3"/>
      <c r="I4483" s="3"/>
      <c r="J4483" s="3"/>
      <c r="K4483" s="3"/>
      <c r="L4483" s="5"/>
      <c r="M4483" s="4"/>
      <c r="N4483" s="5"/>
      <c r="O4483" s="5"/>
      <c r="P4483" s="4"/>
      <c r="Q4483" s="6"/>
      <c r="R4483" s="7"/>
      <c r="S4483" s="6"/>
      <c r="T4483" s="5"/>
      <c r="U4483" s="5"/>
      <c r="V4483" s="5"/>
      <c r="W4483" s="4"/>
    </row>
    <row r="4484" spans="1:23" x14ac:dyDescent="0.25">
      <c r="A4484" s="3"/>
      <c r="B4484" s="3"/>
      <c r="C4484" s="3"/>
      <c r="D4484" s="3"/>
      <c r="E4484" s="4"/>
      <c r="F4484" s="3"/>
      <c r="G4484" s="3"/>
      <c r="H4484" s="3"/>
      <c r="I4484" s="3"/>
      <c r="J4484" s="3"/>
      <c r="K4484" s="3"/>
      <c r="L4484" s="5"/>
      <c r="M4484" s="4"/>
      <c r="N4484" s="5"/>
      <c r="O4484" s="5"/>
      <c r="P4484" s="4"/>
      <c r="Q4484" s="6"/>
      <c r="R4484" s="7"/>
      <c r="S4484" s="6"/>
      <c r="T4484" s="5"/>
      <c r="U4484" s="5"/>
      <c r="V4484" s="5"/>
      <c r="W4484" s="4"/>
    </row>
    <row r="4485" spans="1:23" x14ac:dyDescent="0.25">
      <c r="A4485" s="3"/>
      <c r="B4485" s="3"/>
      <c r="C4485" s="3"/>
      <c r="D4485" s="3"/>
      <c r="E4485" s="4"/>
      <c r="F4485" s="3"/>
      <c r="G4485" s="3"/>
      <c r="H4485" s="3"/>
      <c r="I4485" s="3"/>
      <c r="J4485" s="3"/>
      <c r="K4485" s="3"/>
      <c r="L4485" s="5"/>
      <c r="M4485" s="4"/>
      <c r="N4485" s="5"/>
      <c r="O4485" s="5"/>
      <c r="P4485" s="4"/>
      <c r="Q4485" s="6"/>
      <c r="R4485" s="7"/>
      <c r="S4485" s="6"/>
      <c r="T4485" s="5"/>
      <c r="U4485" s="5"/>
      <c r="V4485" s="5"/>
      <c r="W4485" s="4"/>
    </row>
    <row r="4486" spans="1:23" x14ac:dyDescent="0.25">
      <c r="A4486" s="3"/>
      <c r="B4486" s="3"/>
      <c r="C4486" s="3"/>
      <c r="D4486" s="3"/>
      <c r="E4486" s="4"/>
      <c r="F4486" s="3"/>
      <c r="G4486" s="3"/>
      <c r="H4486" s="3"/>
      <c r="I4486" s="3"/>
      <c r="J4486" s="3"/>
      <c r="K4486" s="3"/>
      <c r="L4486" s="5"/>
      <c r="M4486" s="4"/>
      <c r="N4486" s="5"/>
      <c r="O4486" s="5"/>
      <c r="P4486" s="4"/>
      <c r="Q4486" s="6"/>
      <c r="R4486" s="7"/>
      <c r="S4486" s="6"/>
      <c r="T4486" s="5"/>
      <c r="U4486" s="5"/>
      <c r="V4486" s="5"/>
      <c r="W4486" s="4"/>
    </row>
    <row r="4487" spans="1:23" x14ac:dyDescent="0.25">
      <c r="A4487" s="3"/>
      <c r="B4487" s="3"/>
      <c r="C4487" s="3"/>
      <c r="D4487" s="3"/>
      <c r="E4487" s="4"/>
      <c r="F4487" s="3"/>
      <c r="G4487" s="3"/>
      <c r="H4487" s="3"/>
      <c r="I4487" s="3"/>
      <c r="J4487" s="3"/>
      <c r="K4487" s="3"/>
      <c r="L4487" s="5"/>
      <c r="M4487" s="4"/>
      <c r="N4487" s="5"/>
      <c r="O4487" s="5"/>
      <c r="P4487" s="4"/>
      <c r="Q4487" s="6"/>
      <c r="R4487" s="7"/>
      <c r="S4487" s="6"/>
      <c r="T4487" s="5"/>
      <c r="U4487" s="5"/>
      <c r="V4487" s="5"/>
      <c r="W4487" s="4"/>
    </row>
    <row r="4488" spans="1:23" x14ac:dyDescent="0.25">
      <c r="A4488" s="3"/>
      <c r="B4488" s="3"/>
      <c r="C4488" s="3"/>
      <c r="D4488" s="3"/>
      <c r="E4488" s="4"/>
      <c r="F4488" s="3"/>
      <c r="G4488" s="3"/>
      <c r="H4488" s="3"/>
      <c r="I4488" s="3"/>
      <c r="J4488" s="3"/>
      <c r="K4488" s="3"/>
      <c r="L4488" s="5"/>
      <c r="M4488" s="4"/>
      <c r="N4488" s="5"/>
      <c r="O4488" s="5"/>
      <c r="P4488" s="4"/>
      <c r="Q4488" s="6"/>
      <c r="R4488" s="7"/>
      <c r="S4488" s="6"/>
      <c r="T4488" s="5"/>
      <c r="U4488" s="5"/>
      <c r="V4488" s="5"/>
      <c r="W4488" s="4"/>
    </row>
    <row r="4489" spans="1:23" x14ac:dyDescent="0.25">
      <c r="A4489" s="3"/>
      <c r="B4489" s="3"/>
      <c r="C4489" s="3"/>
      <c r="D4489" s="3"/>
      <c r="E4489" s="4"/>
      <c r="F4489" s="3"/>
      <c r="G4489" s="3"/>
      <c r="H4489" s="3"/>
      <c r="I4489" s="3"/>
      <c r="J4489" s="3"/>
      <c r="K4489" s="3"/>
      <c r="L4489" s="5"/>
      <c r="M4489" s="4"/>
      <c r="N4489" s="5"/>
      <c r="O4489" s="5"/>
      <c r="P4489" s="4"/>
      <c r="Q4489" s="6"/>
      <c r="R4489" s="7"/>
      <c r="S4489" s="6"/>
      <c r="T4489" s="5"/>
      <c r="U4489" s="5"/>
      <c r="V4489" s="5"/>
      <c r="W4489" s="4"/>
    </row>
    <row r="4490" spans="1:23" x14ac:dyDescent="0.25">
      <c r="A4490" s="3"/>
      <c r="B4490" s="3"/>
      <c r="C4490" s="3"/>
      <c r="D4490" s="3"/>
      <c r="E4490" s="4"/>
      <c r="F4490" s="3"/>
      <c r="G4490" s="3"/>
      <c r="H4490" s="3"/>
      <c r="I4490" s="3"/>
      <c r="J4490" s="3"/>
      <c r="K4490" s="3"/>
      <c r="L4490" s="5"/>
      <c r="M4490" s="4"/>
      <c r="N4490" s="5"/>
      <c r="O4490" s="5"/>
      <c r="P4490" s="4"/>
      <c r="Q4490" s="6"/>
      <c r="R4490" s="7"/>
      <c r="S4490" s="6"/>
      <c r="T4490" s="5"/>
      <c r="U4490" s="5"/>
      <c r="V4490" s="5"/>
      <c r="W4490" s="4"/>
    </row>
    <row r="4491" spans="1:23" x14ac:dyDescent="0.25">
      <c r="A4491" s="3"/>
      <c r="B4491" s="3"/>
      <c r="C4491" s="3"/>
      <c r="D4491" s="3"/>
      <c r="E4491" s="4"/>
      <c r="F4491" s="3"/>
      <c r="G4491" s="3"/>
      <c r="H4491" s="3"/>
      <c r="I4491" s="3"/>
      <c r="J4491" s="3"/>
      <c r="K4491" s="3"/>
      <c r="L4491" s="5"/>
      <c r="M4491" s="4"/>
      <c r="N4491" s="5"/>
      <c r="O4491" s="5"/>
      <c r="P4491" s="4"/>
      <c r="Q4491" s="6"/>
      <c r="R4491" s="7"/>
      <c r="S4491" s="6"/>
      <c r="T4491" s="5"/>
      <c r="U4491" s="5"/>
      <c r="V4491" s="5"/>
      <c r="W4491" s="4"/>
    </row>
    <row r="4492" spans="1:23" x14ac:dyDescent="0.25">
      <c r="A4492" s="3"/>
      <c r="B4492" s="3"/>
      <c r="C4492" s="3"/>
      <c r="D4492" s="3"/>
      <c r="E4492" s="4"/>
      <c r="F4492" s="3"/>
      <c r="G4492" s="3"/>
      <c r="H4492" s="3"/>
      <c r="I4492" s="3"/>
      <c r="J4492" s="3"/>
      <c r="K4492" s="3"/>
      <c r="L4492" s="5"/>
      <c r="M4492" s="4"/>
      <c r="N4492" s="5"/>
      <c r="O4492" s="5"/>
      <c r="P4492" s="4"/>
      <c r="Q4492" s="6"/>
      <c r="R4492" s="7"/>
      <c r="S4492" s="6"/>
      <c r="T4492" s="5"/>
      <c r="U4492" s="5"/>
      <c r="V4492" s="5"/>
      <c r="W4492" s="4"/>
    </row>
    <row r="4493" spans="1:23" x14ac:dyDescent="0.25">
      <c r="A4493" s="3"/>
      <c r="B4493" s="3"/>
      <c r="C4493" s="3"/>
      <c r="D4493" s="3"/>
      <c r="E4493" s="4"/>
      <c r="F4493" s="3"/>
      <c r="G4493" s="3"/>
      <c r="H4493" s="3"/>
      <c r="I4493" s="3"/>
      <c r="J4493" s="3"/>
      <c r="K4493" s="3"/>
      <c r="L4493" s="5"/>
      <c r="M4493" s="4"/>
      <c r="N4493" s="5"/>
      <c r="O4493" s="5"/>
      <c r="P4493" s="4"/>
      <c r="Q4493" s="6"/>
      <c r="R4493" s="7"/>
      <c r="S4493" s="6"/>
      <c r="T4493" s="5"/>
      <c r="U4493" s="5"/>
      <c r="V4493" s="5"/>
      <c r="W4493" s="4"/>
    </row>
    <row r="4494" spans="1:23" x14ac:dyDescent="0.25">
      <c r="A4494" s="3"/>
      <c r="B4494" s="3"/>
      <c r="C4494" s="3"/>
      <c r="D4494" s="3"/>
      <c r="E4494" s="4"/>
      <c r="F4494" s="3"/>
      <c r="G4494" s="3"/>
      <c r="H4494" s="3"/>
      <c r="I4494" s="3"/>
      <c r="J4494" s="3"/>
      <c r="K4494" s="3"/>
      <c r="L4494" s="5"/>
      <c r="M4494" s="4"/>
      <c r="N4494" s="5"/>
      <c r="O4494" s="5"/>
      <c r="P4494" s="4"/>
      <c r="Q4494" s="6"/>
      <c r="R4494" s="7"/>
      <c r="S4494" s="6"/>
      <c r="T4494" s="5"/>
      <c r="U4494" s="5"/>
      <c r="V4494" s="5"/>
      <c r="W4494" s="4"/>
    </row>
    <row r="4495" spans="1:23" x14ac:dyDescent="0.25">
      <c r="A4495" s="3"/>
      <c r="B4495" s="3"/>
      <c r="C4495" s="3"/>
      <c r="D4495" s="3"/>
      <c r="E4495" s="4"/>
      <c r="F4495" s="3"/>
      <c r="G4495" s="3"/>
      <c r="H4495" s="3"/>
      <c r="I4495" s="3"/>
      <c r="J4495" s="3"/>
      <c r="K4495" s="3"/>
      <c r="L4495" s="5"/>
      <c r="M4495" s="4"/>
      <c r="N4495" s="5"/>
      <c r="O4495" s="5"/>
      <c r="P4495" s="4"/>
      <c r="Q4495" s="6"/>
      <c r="R4495" s="7"/>
      <c r="S4495" s="6"/>
      <c r="T4495" s="5"/>
      <c r="U4495" s="5"/>
      <c r="V4495" s="5"/>
      <c r="W4495" s="4"/>
    </row>
    <row r="4496" spans="1:23" x14ac:dyDescent="0.25">
      <c r="A4496" s="3"/>
      <c r="B4496" s="3"/>
      <c r="C4496" s="3"/>
      <c r="D4496" s="3"/>
      <c r="E4496" s="4"/>
      <c r="F4496" s="3"/>
      <c r="G4496" s="3"/>
      <c r="H4496" s="3"/>
      <c r="I4496" s="3"/>
      <c r="J4496" s="3"/>
      <c r="K4496" s="3"/>
      <c r="L4496" s="5"/>
      <c r="M4496" s="4"/>
      <c r="N4496" s="5"/>
      <c r="O4496" s="5"/>
      <c r="P4496" s="4"/>
      <c r="Q4496" s="6"/>
      <c r="R4496" s="7"/>
      <c r="S4496" s="6"/>
      <c r="T4496" s="5"/>
      <c r="U4496" s="5"/>
      <c r="V4496" s="5"/>
      <c r="W4496" s="4"/>
    </row>
    <row r="4497" spans="1:23" x14ac:dyDescent="0.25">
      <c r="A4497" s="3"/>
      <c r="B4497" s="3"/>
      <c r="C4497" s="3"/>
      <c r="D4497" s="3"/>
      <c r="E4497" s="4"/>
      <c r="F4497" s="3"/>
      <c r="G4497" s="3"/>
      <c r="H4497" s="3"/>
      <c r="I4497" s="3"/>
      <c r="J4497" s="3"/>
      <c r="K4497" s="3"/>
      <c r="L4497" s="5"/>
      <c r="M4497" s="4"/>
      <c r="N4497" s="5"/>
      <c r="O4497" s="5"/>
      <c r="P4497" s="4"/>
      <c r="Q4497" s="6"/>
      <c r="R4497" s="7"/>
      <c r="S4497" s="6"/>
      <c r="T4497" s="5"/>
      <c r="U4497" s="5"/>
      <c r="V4497" s="5"/>
      <c r="W4497" s="4"/>
    </row>
    <row r="4498" spans="1:23" x14ac:dyDescent="0.25">
      <c r="A4498" s="3"/>
      <c r="B4498" s="3"/>
      <c r="C4498" s="3"/>
      <c r="D4498" s="3"/>
      <c r="E4498" s="4"/>
      <c r="F4498" s="3"/>
      <c r="G4498" s="3"/>
      <c r="H4498" s="3"/>
      <c r="I4498" s="3"/>
      <c r="J4498" s="3"/>
      <c r="K4498" s="3"/>
      <c r="L4498" s="5"/>
      <c r="M4498" s="4"/>
      <c r="N4498" s="5"/>
      <c r="O4498" s="5"/>
      <c r="P4498" s="4"/>
      <c r="Q4498" s="6"/>
      <c r="R4498" s="7"/>
      <c r="S4498" s="6"/>
      <c r="T4498" s="5"/>
      <c r="U4498" s="5"/>
      <c r="V4498" s="5"/>
      <c r="W4498" s="4"/>
    </row>
    <row r="4499" spans="1:23" x14ac:dyDescent="0.25">
      <c r="A4499" s="3"/>
      <c r="B4499" s="3"/>
      <c r="C4499" s="3"/>
      <c r="D4499" s="3"/>
      <c r="E4499" s="4"/>
      <c r="F4499" s="3"/>
      <c r="G4499" s="3"/>
      <c r="H4499" s="3"/>
      <c r="I4499" s="3"/>
      <c r="J4499" s="3"/>
      <c r="K4499" s="3"/>
      <c r="L4499" s="5"/>
      <c r="M4499" s="4"/>
      <c r="N4499" s="5"/>
      <c r="O4499" s="5"/>
      <c r="P4499" s="4"/>
      <c r="Q4499" s="6"/>
      <c r="R4499" s="7"/>
      <c r="S4499" s="6"/>
      <c r="T4499" s="5"/>
      <c r="U4499" s="5"/>
      <c r="V4499" s="5"/>
      <c r="W4499" s="4"/>
    </row>
    <row r="4500" spans="1:23" x14ac:dyDescent="0.25">
      <c r="A4500" s="3"/>
      <c r="B4500" s="3"/>
      <c r="C4500" s="3"/>
      <c r="D4500" s="3"/>
      <c r="E4500" s="4"/>
      <c r="F4500" s="3"/>
      <c r="G4500" s="3"/>
      <c r="H4500" s="3"/>
      <c r="I4500" s="3"/>
      <c r="J4500" s="3"/>
      <c r="K4500" s="3"/>
      <c r="L4500" s="5"/>
      <c r="M4500" s="4"/>
      <c r="N4500" s="5"/>
      <c r="O4500" s="5"/>
      <c r="P4500" s="4"/>
      <c r="Q4500" s="6"/>
      <c r="R4500" s="7"/>
      <c r="S4500" s="6"/>
      <c r="T4500" s="5"/>
      <c r="U4500" s="5"/>
      <c r="V4500" s="5"/>
      <c r="W4500" s="4"/>
    </row>
    <row r="4501" spans="1:23" x14ac:dyDescent="0.25">
      <c r="A4501" s="3"/>
      <c r="B4501" s="3"/>
      <c r="C4501" s="3"/>
      <c r="D4501" s="3"/>
      <c r="E4501" s="4"/>
      <c r="F4501" s="3"/>
      <c r="G4501" s="3"/>
      <c r="H4501" s="3"/>
      <c r="I4501" s="3"/>
      <c r="J4501" s="3"/>
      <c r="K4501" s="3"/>
      <c r="L4501" s="5"/>
      <c r="M4501" s="4"/>
      <c r="N4501" s="5"/>
      <c r="O4501" s="5"/>
      <c r="P4501" s="4"/>
      <c r="Q4501" s="6"/>
      <c r="R4501" s="7"/>
      <c r="S4501" s="6"/>
      <c r="T4501" s="5"/>
      <c r="U4501" s="5"/>
      <c r="V4501" s="5"/>
      <c r="W4501" s="4"/>
    </row>
    <row r="4502" spans="1:23" x14ac:dyDescent="0.25">
      <c r="A4502" s="3"/>
      <c r="B4502" s="3"/>
      <c r="C4502" s="3"/>
      <c r="D4502" s="3"/>
      <c r="E4502" s="4"/>
      <c r="F4502" s="3"/>
      <c r="G4502" s="3"/>
      <c r="H4502" s="3"/>
      <c r="I4502" s="3"/>
      <c r="J4502" s="3"/>
      <c r="K4502" s="3"/>
      <c r="L4502" s="5"/>
      <c r="M4502" s="4"/>
      <c r="N4502" s="5"/>
      <c r="O4502" s="5"/>
      <c r="P4502" s="4"/>
      <c r="Q4502" s="6"/>
      <c r="R4502" s="7"/>
      <c r="S4502" s="6"/>
      <c r="T4502" s="5"/>
      <c r="U4502" s="5"/>
      <c r="V4502" s="5"/>
      <c r="W4502" s="4"/>
    </row>
    <row r="4503" spans="1:23" x14ac:dyDescent="0.25">
      <c r="A4503" s="3"/>
      <c r="B4503" s="3"/>
      <c r="C4503" s="3"/>
      <c r="D4503" s="3"/>
      <c r="E4503" s="4"/>
      <c r="F4503" s="3"/>
      <c r="G4503" s="3"/>
      <c r="H4503" s="3"/>
      <c r="I4503" s="3"/>
      <c r="J4503" s="3"/>
      <c r="K4503" s="3"/>
      <c r="L4503" s="5"/>
      <c r="M4503" s="4"/>
      <c r="N4503" s="5"/>
      <c r="O4503" s="5"/>
      <c r="P4503" s="4"/>
      <c r="Q4503" s="6"/>
      <c r="R4503" s="7"/>
      <c r="S4503" s="6"/>
      <c r="T4503" s="5"/>
      <c r="U4503" s="5"/>
      <c r="V4503" s="5"/>
      <c r="W4503" s="4"/>
    </row>
    <row r="4504" spans="1:23" x14ac:dyDescent="0.25">
      <c r="A4504" s="3"/>
      <c r="B4504" s="3"/>
      <c r="C4504" s="3"/>
      <c r="D4504" s="3"/>
      <c r="E4504" s="4"/>
      <c r="F4504" s="3"/>
      <c r="G4504" s="3"/>
      <c r="H4504" s="3"/>
      <c r="I4504" s="3"/>
      <c r="J4504" s="3"/>
      <c r="K4504" s="3"/>
      <c r="L4504" s="5"/>
      <c r="M4504" s="4"/>
      <c r="N4504" s="5"/>
      <c r="O4504" s="5"/>
      <c r="P4504" s="4"/>
      <c r="Q4504" s="6"/>
      <c r="R4504" s="7"/>
      <c r="S4504" s="6"/>
      <c r="T4504" s="5"/>
      <c r="U4504" s="5"/>
      <c r="V4504" s="5"/>
      <c r="W4504" s="4"/>
    </row>
    <row r="4505" spans="1:23" x14ac:dyDescent="0.25">
      <c r="A4505" s="3"/>
      <c r="B4505" s="3"/>
      <c r="C4505" s="3"/>
      <c r="D4505" s="3"/>
      <c r="E4505" s="4"/>
      <c r="F4505" s="3"/>
      <c r="G4505" s="3"/>
      <c r="H4505" s="3"/>
      <c r="I4505" s="3"/>
      <c r="J4505" s="3"/>
      <c r="K4505" s="3"/>
      <c r="L4505" s="5"/>
      <c r="M4505" s="4"/>
      <c r="N4505" s="5"/>
      <c r="O4505" s="5"/>
      <c r="P4505" s="4"/>
      <c r="Q4505" s="6"/>
      <c r="R4505" s="7"/>
      <c r="S4505" s="6"/>
      <c r="T4505" s="5"/>
      <c r="U4505" s="5"/>
      <c r="V4505" s="5"/>
      <c r="W4505" s="4"/>
    </row>
    <row r="4506" spans="1:23" x14ac:dyDescent="0.25">
      <c r="A4506" s="3"/>
      <c r="B4506" s="3"/>
      <c r="C4506" s="3"/>
      <c r="D4506" s="3"/>
      <c r="E4506" s="4"/>
      <c r="F4506" s="3"/>
      <c r="G4506" s="3"/>
      <c r="H4506" s="3"/>
      <c r="I4506" s="3"/>
      <c r="J4506" s="3"/>
      <c r="K4506" s="3"/>
      <c r="L4506" s="5"/>
      <c r="M4506" s="4"/>
      <c r="N4506" s="5"/>
      <c r="O4506" s="5"/>
      <c r="P4506" s="4"/>
      <c r="Q4506" s="6"/>
      <c r="R4506" s="7"/>
      <c r="S4506" s="6"/>
      <c r="T4506" s="5"/>
      <c r="U4506" s="5"/>
      <c r="V4506" s="5"/>
      <c r="W4506" s="4"/>
    </row>
    <row r="4507" spans="1:23" x14ac:dyDescent="0.25">
      <c r="A4507" s="3"/>
      <c r="B4507" s="3"/>
      <c r="C4507" s="3"/>
      <c r="D4507" s="3"/>
      <c r="E4507" s="4"/>
      <c r="F4507" s="3"/>
      <c r="G4507" s="3"/>
      <c r="H4507" s="3"/>
      <c r="I4507" s="3"/>
      <c r="J4507" s="3"/>
      <c r="K4507" s="3"/>
      <c r="L4507" s="5"/>
      <c r="M4507" s="4"/>
      <c r="N4507" s="5"/>
      <c r="O4507" s="5"/>
      <c r="P4507" s="4"/>
      <c r="Q4507" s="6"/>
      <c r="R4507" s="7"/>
      <c r="S4507" s="6"/>
      <c r="T4507" s="5"/>
      <c r="U4507" s="5"/>
      <c r="V4507" s="5"/>
      <c r="W4507" s="4"/>
    </row>
    <row r="4508" spans="1:23" x14ac:dyDescent="0.25">
      <c r="A4508" s="3"/>
      <c r="B4508" s="3"/>
      <c r="C4508" s="3"/>
      <c r="D4508" s="3"/>
      <c r="E4508" s="4"/>
      <c r="F4508" s="3"/>
      <c r="G4508" s="3"/>
      <c r="H4508" s="3"/>
      <c r="I4508" s="3"/>
      <c r="J4508" s="3"/>
      <c r="K4508" s="3"/>
      <c r="L4508" s="5"/>
      <c r="M4508" s="4"/>
      <c r="N4508" s="5"/>
      <c r="O4508" s="5"/>
      <c r="P4508" s="4"/>
      <c r="Q4508" s="6"/>
      <c r="R4508" s="7"/>
      <c r="S4508" s="6"/>
      <c r="T4508" s="5"/>
      <c r="U4508" s="5"/>
      <c r="V4508" s="5"/>
      <c r="W4508" s="4"/>
    </row>
    <row r="4509" spans="1:23" x14ac:dyDescent="0.25">
      <c r="A4509" s="3"/>
      <c r="B4509" s="3"/>
      <c r="C4509" s="3"/>
      <c r="D4509" s="3"/>
      <c r="E4509" s="4"/>
      <c r="F4509" s="3"/>
      <c r="G4509" s="3"/>
      <c r="H4509" s="3"/>
      <c r="I4509" s="3"/>
      <c r="J4509" s="3"/>
      <c r="K4509" s="3"/>
      <c r="L4509" s="5"/>
      <c r="M4509" s="4"/>
      <c r="N4509" s="5"/>
      <c r="O4509" s="5"/>
      <c r="P4509" s="4"/>
      <c r="Q4509" s="6"/>
      <c r="R4509" s="7"/>
      <c r="S4509" s="6"/>
      <c r="T4509" s="5"/>
      <c r="U4509" s="5"/>
      <c r="V4509" s="5"/>
      <c r="W4509" s="4"/>
    </row>
    <row r="4510" spans="1:23" x14ac:dyDescent="0.25">
      <c r="A4510" s="3"/>
      <c r="B4510" s="3"/>
      <c r="C4510" s="3"/>
      <c r="D4510" s="3"/>
      <c r="E4510" s="4"/>
      <c r="F4510" s="3"/>
      <c r="G4510" s="3"/>
      <c r="H4510" s="3"/>
      <c r="I4510" s="3"/>
      <c r="J4510" s="3"/>
      <c r="K4510" s="3"/>
      <c r="L4510" s="5"/>
      <c r="M4510" s="4"/>
      <c r="N4510" s="5"/>
      <c r="O4510" s="5"/>
      <c r="P4510" s="4"/>
      <c r="Q4510" s="6"/>
      <c r="R4510" s="7"/>
      <c r="S4510" s="6"/>
      <c r="T4510" s="5"/>
      <c r="U4510" s="5"/>
      <c r="V4510" s="5"/>
      <c r="W4510" s="4"/>
    </row>
    <row r="4511" spans="1:23" x14ac:dyDescent="0.25">
      <c r="A4511" s="3"/>
      <c r="B4511" s="3"/>
      <c r="C4511" s="3"/>
      <c r="D4511" s="3"/>
      <c r="E4511" s="4"/>
      <c r="F4511" s="3"/>
      <c r="G4511" s="3"/>
      <c r="H4511" s="3"/>
      <c r="I4511" s="3"/>
      <c r="J4511" s="3"/>
      <c r="K4511" s="3"/>
      <c r="L4511" s="5"/>
      <c r="M4511" s="4"/>
      <c r="N4511" s="5"/>
      <c r="O4511" s="5"/>
      <c r="P4511" s="4"/>
      <c r="Q4511" s="6"/>
      <c r="R4511" s="7"/>
      <c r="S4511" s="6"/>
      <c r="T4511" s="5"/>
      <c r="U4511" s="5"/>
      <c r="V4511" s="5"/>
      <c r="W4511" s="4"/>
    </row>
    <row r="4512" spans="1:23" x14ac:dyDescent="0.25">
      <c r="W4512" s="4"/>
    </row>
  </sheetData>
  <phoneticPr fontId="2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48"/>
  <sheetViews>
    <sheetView topLeftCell="A11" workbookViewId="0">
      <selection activeCell="A28" sqref="A28:I48"/>
    </sheetView>
  </sheetViews>
  <sheetFormatPr defaultRowHeight="13.2" x14ac:dyDescent="0.25"/>
  <cols>
    <col min="1" max="1" width="34.33203125" bestFit="1" customWidth="1"/>
    <col min="2" max="2" width="17.33203125" bestFit="1" customWidth="1"/>
    <col min="3" max="3" width="12.21875" bestFit="1" customWidth="1"/>
    <col min="4" max="4" width="28.21875" bestFit="1" customWidth="1"/>
    <col min="5" max="5" width="18.33203125" bestFit="1" customWidth="1"/>
    <col min="6" max="6" width="19" bestFit="1" customWidth="1"/>
    <col min="7" max="7" width="20.77734375" bestFit="1" customWidth="1"/>
  </cols>
  <sheetData>
    <row r="1" spans="1:7" x14ac:dyDescent="0.25">
      <c r="A1" s="12" t="s">
        <v>996</v>
      </c>
      <c r="B1" s="13" t="s">
        <v>3993</v>
      </c>
    </row>
    <row r="3" spans="1:7" x14ac:dyDescent="0.25">
      <c r="A3" s="9"/>
      <c r="B3" s="14" t="s">
        <v>3996</v>
      </c>
      <c r="C3" s="10"/>
      <c r="D3" s="10"/>
      <c r="E3" s="10"/>
      <c r="F3" s="10"/>
      <c r="G3" s="11"/>
    </row>
    <row r="4" spans="1:7" x14ac:dyDescent="0.25">
      <c r="A4" s="14" t="s">
        <v>1000</v>
      </c>
      <c r="B4" s="9" t="s">
        <v>3995</v>
      </c>
      <c r="C4" s="24" t="s">
        <v>3997</v>
      </c>
      <c r="D4" s="24" t="s">
        <v>3998</v>
      </c>
      <c r="E4" s="24" t="s">
        <v>4000</v>
      </c>
      <c r="F4" s="24" t="s">
        <v>3999</v>
      </c>
      <c r="G4" s="17" t="s">
        <v>4002</v>
      </c>
    </row>
    <row r="5" spans="1:7" x14ac:dyDescent="0.25">
      <c r="A5" s="9" t="s">
        <v>1027</v>
      </c>
      <c r="B5" s="18">
        <v>268252</v>
      </c>
      <c r="C5" s="25">
        <v>35674</v>
      </c>
      <c r="D5" s="25">
        <v>430</v>
      </c>
      <c r="E5" s="25">
        <v>1.5001910895011052</v>
      </c>
      <c r="F5" s="25">
        <v>58887.262202562502</v>
      </c>
      <c r="G5" s="19">
        <v>461567.85000000015</v>
      </c>
    </row>
    <row r="6" spans="1:7" x14ac:dyDescent="0.25">
      <c r="A6" s="15" t="s">
        <v>1055</v>
      </c>
      <c r="B6" s="20">
        <v>900619</v>
      </c>
      <c r="C6" s="26">
        <v>106153</v>
      </c>
      <c r="D6" s="26">
        <v>1314</v>
      </c>
      <c r="E6" s="26">
        <v>1.1587397101960353</v>
      </c>
      <c r="F6" s="26">
        <v>114363.86198620003</v>
      </c>
      <c r="G6" s="21">
        <v>1517842.4500000004</v>
      </c>
    </row>
    <row r="7" spans="1:7" x14ac:dyDescent="0.25">
      <c r="A7" s="15" t="s">
        <v>1035</v>
      </c>
      <c r="B7" s="20">
        <v>1540074</v>
      </c>
      <c r="C7" s="26">
        <v>37221</v>
      </c>
      <c r="D7" s="26">
        <v>367</v>
      </c>
      <c r="E7" s="26">
        <v>1.538698289842739</v>
      </c>
      <c r="F7" s="26">
        <v>62059.449768837505</v>
      </c>
      <c r="G7" s="21">
        <v>467981.95</v>
      </c>
    </row>
    <row r="8" spans="1:7" x14ac:dyDescent="0.25">
      <c r="A8" s="15" t="s">
        <v>304</v>
      </c>
      <c r="B8" s="20">
        <v>13057</v>
      </c>
      <c r="C8" s="26">
        <v>443</v>
      </c>
      <c r="D8" s="26">
        <v>1</v>
      </c>
      <c r="E8" s="26">
        <v>1.8346854816976588</v>
      </c>
      <c r="F8" s="26">
        <v>2288.5874973500004</v>
      </c>
      <c r="G8" s="21">
        <v>144.5</v>
      </c>
    </row>
    <row r="9" spans="1:7" x14ac:dyDescent="0.25">
      <c r="A9" s="15" t="s">
        <v>25</v>
      </c>
      <c r="B9" s="20">
        <v>38080</v>
      </c>
      <c r="C9" s="26">
        <v>3411</v>
      </c>
      <c r="D9" s="26">
        <v>13</v>
      </c>
      <c r="E9" s="26">
        <v>1.2503478468437652</v>
      </c>
      <c r="F9" s="26">
        <v>8017.6374819000011</v>
      </c>
      <c r="G9" s="21">
        <v>5103.3999999999996</v>
      </c>
    </row>
    <row r="10" spans="1:7" x14ac:dyDescent="0.25">
      <c r="A10" s="15" t="s">
        <v>1081</v>
      </c>
      <c r="B10" s="20">
        <v>11617</v>
      </c>
      <c r="C10" s="26">
        <v>391</v>
      </c>
      <c r="D10" s="26">
        <v>4</v>
      </c>
      <c r="E10" s="26">
        <v>1.9040791047149548</v>
      </c>
      <c r="F10" s="26">
        <v>1018.4499990624997</v>
      </c>
      <c r="G10" s="21">
        <v>2878.95</v>
      </c>
    </row>
    <row r="11" spans="1:7" x14ac:dyDescent="0.25">
      <c r="A11" s="15" t="s">
        <v>1273</v>
      </c>
      <c r="B11" s="20">
        <v>5388</v>
      </c>
      <c r="C11" s="26">
        <v>342</v>
      </c>
      <c r="D11" s="26">
        <v>4</v>
      </c>
      <c r="E11" s="26">
        <v>1.5843408600063769</v>
      </c>
      <c r="F11" s="26">
        <v>777.26249823750004</v>
      </c>
      <c r="G11" s="21">
        <v>2740.3999999999996</v>
      </c>
    </row>
    <row r="12" spans="1:7" x14ac:dyDescent="0.25">
      <c r="A12" s="15" t="s">
        <v>1024</v>
      </c>
      <c r="B12" s="20">
        <v>6304</v>
      </c>
      <c r="C12" s="26">
        <v>315</v>
      </c>
      <c r="D12" s="26">
        <v>4</v>
      </c>
      <c r="E12" s="26">
        <v>1.6952974678510897</v>
      </c>
      <c r="F12" s="26">
        <v>803.96249945</v>
      </c>
      <c r="G12" s="21">
        <v>3300.5499999999997</v>
      </c>
    </row>
    <row r="13" spans="1:7" x14ac:dyDescent="0.25">
      <c r="A13" s="15" t="s">
        <v>1074</v>
      </c>
      <c r="B13" s="20">
        <v>6869</v>
      </c>
      <c r="C13" s="26">
        <v>186</v>
      </c>
      <c r="D13" s="26">
        <v>1</v>
      </c>
      <c r="E13" s="26">
        <v>1.8991341486330149</v>
      </c>
      <c r="F13" s="26">
        <v>516.76249974999996</v>
      </c>
      <c r="G13" s="21">
        <v>923.95</v>
      </c>
    </row>
    <row r="14" spans="1:7" x14ac:dyDescent="0.25">
      <c r="A14" s="15" t="s">
        <v>1085</v>
      </c>
      <c r="B14" s="20">
        <v>20908</v>
      </c>
      <c r="C14" s="26">
        <v>568</v>
      </c>
      <c r="D14" s="26">
        <v>5</v>
      </c>
      <c r="E14" s="26">
        <v>1.5563703981694645</v>
      </c>
      <c r="F14" s="26">
        <v>1673.7999972624998</v>
      </c>
      <c r="G14" s="21">
        <v>7065.2</v>
      </c>
    </row>
    <row r="15" spans="1:7" x14ac:dyDescent="0.25">
      <c r="A15" s="15" t="s">
        <v>1308</v>
      </c>
      <c r="B15" s="20">
        <v>8673</v>
      </c>
      <c r="C15" s="26">
        <v>371</v>
      </c>
      <c r="D15" s="26">
        <v>2</v>
      </c>
      <c r="E15" s="26">
        <v>1.7550394577315771</v>
      </c>
      <c r="F15" s="26">
        <v>967.24999917500008</v>
      </c>
      <c r="G15" s="21">
        <v>2183.65</v>
      </c>
    </row>
    <row r="16" spans="1:7" x14ac:dyDescent="0.25">
      <c r="A16" s="15" t="s">
        <v>1067</v>
      </c>
      <c r="B16" s="20">
        <v>2485</v>
      </c>
      <c r="C16" s="26">
        <v>112</v>
      </c>
      <c r="D16" s="26">
        <v>1</v>
      </c>
      <c r="E16" s="26">
        <v>1.7347653752591548</v>
      </c>
      <c r="F16" s="26">
        <v>243.824999625</v>
      </c>
      <c r="G16" s="21">
        <v>470.05</v>
      </c>
    </row>
    <row r="17" spans="1:12" x14ac:dyDescent="0.25">
      <c r="A17" s="15" t="s">
        <v>1061</v>
      </c>
      <c r="B17" s="20">
        <v>51925</v>
      </c>
      <c r="C17" s="26">
        <v>3167</v>
      </c>
      <c r="D17" s="26">
        <v>44</v>
      </c>
      <c r="E17" s="26">
        <v>1.5537861151762771</v>
      </c>
      <c r="F17" s="26">
        <v>7925.9624855875018</v>
      </c>
      <c r="G17" s="21">
        <v>33929.44999999999</v>
      </c>
    </row>
    <row r="18" spans="1:12" x14ac:dyDescent="0.25">
      <c r="A18" s="15" t="s">
        <v>1254</v>
      </c>
      <c r="B18" s="20">
        <v>1819</v>
      </c>
      <c r="C18" s="26">
        <v>125</v>
      </c>
      <c r="D18" s="26">
        <v>1</v>
      </c>
      <c r="E18" s="26">
        <v>1.3795663385161541</v>
      </c>
      <c r="F18" s="26">
        <v>359.74999990000003</v>
      </c>
      <c r="G18" s="21">
        <v>434.35</v>
      </c>
    </row>
    <row r="19" spans="1:12" x14ac:dyDescent="0.25">
      <c r="A19" s="15" t="s">
        <v>1045</v>
      </c>
      <c r="B19" s="20">
        <v>8144</v>
      </c>
      <c r="C19" s="26">
        <v>526</v>
      </c>
      <c r="D19" s="26">
        <v>3</v>
      </c>
      <c r="E19" s="26">
        <v>1.5477869832766864</v>
      </c>
      <c r="F19" s="26">
        <v>1315.9624979000005</v>
      </c>
      <c r="G19" s="21">
        <v>3822.4500000000003</v>
      </c>
    </row>
    <row r="20" spans="1:12" x14ac:dyDescent="0.25">
      <c r="A20" s="15" t="s">
        <v>1296</v>
      </c>
      <c r="B20" s="20">
        <v>5456</v>
      </c>
      <c r="C20" s="26">
        <v>542</v>
      </c>
      <c r="D20" s="26">
        <v>4</v>
      </c>
      <c r="E20" s="26">
        <v>1.6462552515771798</v>
      </c>
      <c r="F20" s="26">
        <v>1171.2249966374998</v>
      </c>
      <c r="G20" s="21">
        <v>2817.75</v>
      </c>
    </row>
    <row r="21" spans="1:12" x14ac:dyDescent="0.25">
      <c r="A21" s="15" t="s">
        <v>1241</v>
      </c>
      <c r="B21" s="20">
        <v>1803463</v>
      </c>
      <c r="C21" s="26">
        <v>30470</v>
      </c>
      <c r="D21" s="26">
        <v>15</v>
      </c>
      <c r="E21" s="26">
        <v>1.8157309702260169</v>
      </c>
      <c r="F21" s="26">
        <v>81959.487323299938</v>
      </c>
      <c r="G21" s="21">
        <v>22373.700000000004</v>
      </c>
    </row>
    <row r="22" spans="1:12" x14ac:dyDescent="0.25">
      <c r="A22" s="15" t="s">
        <v>1629</v>
      </c>
      <c r="B22" s="20">
        <v>8622</v>
      </c>
      <c r="C22" s="26">
        <v>216</v>
      </c>
      <c r="D22" s="26">
        <v>0</v>
      </c>
      <c r="E22" s="26">
        <v>1.3418940056774191</v>
      </c>
      <c r="F22" s="26">
        <v>597.83749920000002</v>
      </c>
      <c r="G22" s="21">
        <v>0</v>
      </c>
    </row>
    <row r="23" spans="1:12" x14ac:dyDescent="0.25">
      <c r="A23" s="15" t="s">
        <v>1216</v>
      </c>
      <c r="B23" s="20">
        <v>484619</v>
      </c>
      <c r="C23" s="26">
        <v>29039</v>
      </c>
      <c r="D23" s="26">
        <v>103</v>
      </c>
      <c r="E23" s="26">
        <v>1.4091057064166732</v>
      </c>
      <c r="F23" s="26">
        <v>95787.324760987511</v>
      </c>
      <c r="G23" s="21">
        <v>112370.85</v>
      </c>
    </row>
    <row r="24" spans="1:12" x14ac:dyDescent="0.25">
      <c r="A24" s="15" t="s">
        <v>1018</v>
      </c>
      <c r="B24" s="20">
        <v>477641</v>
      </c>
      <c r="C24" s="26">
        <v>15732</v>
      </c>
      <c r="D24" s="26">
        <v>31</v>
      </c>
      <c r="E24" s="26">
        <v>3.2793350116342372</v>
      </c>
      <c r="F24" s="26">
        <v>33851.649898750031</v>
      </c>
      <c r="G24" s="21">
        <v>27080.15</v>
      </c>
    </row>
    <row r="25" spans="1:12" x14ac:dyDescent="0.25">
      <c r="A25" s="16" t="s">
        <v>3994</v>
      </c>
      <c r="B25" s="22">
        <v>5664015</v>
      </c>
      <c r="C25" s="27">
        <v>265004</v>
      </c>
      <c r="D25" s="27">
        <v>2347</v>
      </c>
      <c r="E25" s="27">
        <v>1.8261876307010669</v>
      </c>
      <c r="F25" s="27">
        <v>474587.31089167477</v>
      </c>
      <c r="G25" s="23">
        <v>2675031.6000000043</v>
      </c>
    </row>
    <row r="28" spans="1:12" x14ac:dyDescent="0.25">
      <c r="A28" s="43" t="s">
        <v>1000</v>
      </c>
      <c r="B28" s="43" t="s">
        <v>3995</v>
      </c>
      <c r="C28" s="43" t="s">
        <v>3997</v>
      </c>
      <c r="D28" s="43" t="s">
        <v>3998</v>
      </c>
      <c r="E28" s="43" t="s">
        <v>4000</v>
      </c>
      <c r="F28" s="43" t="s">
        <v>3999</v>
      </c>
      <c r="G28" s="43" t="s">
        <v>4002</v>
      </c>
      <c r="H28" s="44" t="s">
        <v>4007</v>
      </c>
      <c r="I28" s="44" t="s">
        <v>4038</v>
      </c>
      <c r="K28" t="s">
        <v>4000</v>
      </c>
      <c r="L28" t="s">
        <v>4007</v>
      </c>
    </row>
    <row r="29" spans="1:12" x14ac:dyDescent="0.25">
      <c r="A29" s="43" t="s">
        <v>1027</v>
      </c>
      <c r="B29" s="45">
        <v>268252</v>
      </c>
      <c r="C29" s="45">
        <v>35674</v>
      </c>
      <c r="D29" s="45">
        <v>430</v>
      </c>
      <c r="E29" s="45">
        <v>1.5001910895011052</v>
      </c>
      <c r="F29" s="45">
        <v>58887.262202562502</v>
      </c>
      <c r="G29" s="45">
        <v>461567.85000000015</v>
      </c>
      <c r="H29" s="43">
        <f>C29/B29</f>
        <v>0.1329868929215812</v>
      </c>
      <c r="I29" s="43">
        <f>D29/C29</f>
        <v>1.2053596456803274E-2</v>
      </c>
      <c r="K29">
        <v>1.5001910895011052</v>
      </c>
      <c r="L29">
        <v>0.1329868929215812</v>
      </c>
    </row>
    <row r="30" spans="1:12" x14ac:dyDescent="0.25">
      <c r="A30" s="43" t="s">
        <v>1055</v>
      </c>
      <c r="B30" s="45">
        <v>900619</v>
      </c>
      <c r="C30" s="45">
        <v>106153</v>
      </c>
      <c r="D30" s="45">
        <v>1314</v>
      </c>
      <c r="E30" s="45">
        <v>1.1587397101960353</v>
      </c>
      <c r="F30" s="45">
        <v>114363.86198620003</v>
      </c>
      <c r="G30" s="45">
        <v>1517842.4500000004</v>
      </c>
      <c r="H30" s="43">
        <f t="shared" ref="H30:H48" si="0">C30/B30</f>
        <v>0.11786671167274952</v>
      </c>
      <c r="I30" s="43">
        <f t="shared" ref="I30:I48" si="1">D30/C30</f>
        <v>1.2378359537648488E-2</v>
      </c>
      <c r="K30">
        <v>1.1587397101960353</v>
      </c>
      <c r="L30">
        <v>0.11786671167274952</v>
      </c>
    </row>
    <row r="31" spans="1:12" x14ac:dyDescent="0.25">
      <c r="A31" s="43" t="s">
        <v>1035</v>
      </c>
      <c r="B31" s="45">
        <v>1540074</v>
      </c>
      <c r="C31" s="45">
        <v>37221</v>
      </c>
      <c r="D31" s="45">
        <v>367</v>
      </c>
      <c r="E31" s="45">
        <v>1.538698289842739</v>
      </c>
      <c r="F31" s="45">
        <v>62059.449768837505</v>
      </c>
      <c r="G31" s="45">
        <v>467981.95</v>
      </c>
      <c r="H31" s="43">
        <f t="shared" si="0"/>
        <v>2.4168319184662557E-2</v>
      </c>
      <c r="I31" s="43">
        <f t="shared" si="1"/>
        <v>9.860025254560598E-3</v>
      </c>
      <c r="K31">
        <v>1.538698289842739</v>
      </c>
      <c r="L31">
        <v>2.4168319184662557E-2</v>
      </c>
    </row>
    <row r="32" spans="1:12" x14ac:dyDescent="0.25">
      <c r="A32" s="43" t="s">
        <v>304</v>
      </c>
      <c r="B32" s="45">
        <v>13057</v>
      </c>
      <c r="C32" s="45">
        <v>443</v>
      </c>
      <c r="D32" s="45">
        <v>1</v>
      </c>
      <c r="E32" s="45">
        <v>1.8346854816976588</v>
      </c>
      <c r="F32" s="45">
        <v>2288.5874973500004</v>
      </c>
      <c r="G32" s="45">
        <v>144.5</v>
      </c>
      <c r="H32" s="43">
        <f t="shared" si="0"/>
        <v>3.3928161139618593E-2</v>
      </c>
      <c r="I32" s="43">
        <f t="shared" si="1"/>
        <v>2.257336343115124E-3</v>
      </c>
      <c r="K32">
        <v>1.8346854816976588</v>
      </c>
      <c r="L32">
        <v>3.3928161139618593E-2</v>
      </c>
    </row>
    <row r="33" spans="1:12" x14ac:dyDescent="0.25">
      <c r="A33" s="43" t="s">
        <v>25</v>
      </c>
      <c r="B33" s="45">
        <v>38080</v>
      </c>
      <c r="C33" s="45">
        <v>3411</v>
      </c>
      <c r="D33" s="45">
        <v>13</v>
      </c>
      <c r="E33" s="45">
        <v>1.2503478468437652</v>
      </c>
      <c r="F33" s="45">
        <v>8017.6374819000011</v>
      </c>
      <c r="G33" s="45">
        <v>5103.3999999999996</v>
      </c>
      <c r="H33" s="43">
        <f t="shared" si="0"/>
        <v>8.9574579831932774E-2</v>
      </c>
      <c r="I33" s="43">
        <f t="shared" si="1"/>
        <v>3.8111990618586926E-3</v>
      </c>
      <c r="K33">
        <v>1.2503478468437652</v>
      </c>
      <c r="L33">
        <v>8.9574579831932774E-2</v>
      </c>
    </row>
    <row r="34" spans="1:12" x14ac:dyDescent="0.25">
      <c r="A34" s="43" t="s">
        <v>1081</v>
      </c>
      <c r="B34" s="45">
        <v>11617</v>
      </c>
      <c r="C34" s="45">
        <v>391</v>
      </c>
      <c r="D34" s="45">
        <v>4</v>
      </c>
      <c r="E34" s="45">
        <v>1.9040791047149548</v>
      </c>
      <c r="F34" s="45">
        <v>1018.4499990624997</v>
      </c>
      <c r="G34" s="45">
        <v>2878.95</v>
      </c>
      <c r="H34" s="43">
        <f t="shared" si="0"/>
        <v>3.3657570801411726E-2</v>
      </c>
      <c r="I34" s="43">
        <f t="shared" si="1"/>
        <v>1.0230179028132993E-2</v>
      </c>
      <c r="K34">
        <v>1.9040791047149548</v>
      </c>
      <c r="L34">
        <v>3.3657570801411726E-2</v>
      </c>
    </row>
    <row r="35" spans="1:12" x14ac:dyDescent="0.25">
      <c r="A35" s="43" t="s">
        <v>1273</v>
      </c>
      <c r="B35" s="45">
        <v>5388</v>
      </c>
      <c r="C35" s="45">
        <v>342</v>
      </c>
      <c r="D35" s="45">
        <v>4</v>
      </c>
      <c r="E35" s="45">
        <v>1.5843408600063769</v>
      </c>
      <c r="F35" s="45">
        <v>777.26249823750004</v>
      </c>
      <c r="G35" s="45">
        <v>2740.3999999999996</v>
      </c>
      <c r="H35" s="43">
        <f t="shared" si="0"/>
        <v>6.347438752783964E-2</v>
      </c>
      <c r="I35" s="43">
        <f t="shared" si="1"/>
        <v>1.1695906432748537E-2</v>
      </c>
      <c r="K35">
        <v>1.5843408600063769</v>
      </c>
      <c r="L35">
        <v>6.347438752783964E-2</v>
      </c>
    </row>
    <row r="36" spans="1:12" x14ac:dyDescent="0.25">
      <c r="A36" s="43" t="s">
        <v>1024</v>
      </c>
      <c r="B36" s="45">
        <v>6304</v>
      </c>
      <c r="C36" s="45">
        <v>315</v>
      </c>
      <c r="D36" s="45">
        <v>4</v>
      </c>
      <c r="E36" s="45">
        <v>1.6952974678510897</v>
      </c>
      <c r="F36" s="45">
        <v>803.96249945</v>
      </c>
      <c r="G36" s="45">
        <v>3300.5499999999997</v>
      </c>
      <c r="H36" s="43">
        <f t="shared" si="0"/>
        <v>4.9968274111675128E-2</v>
      </c>
      <c r="I36" s="43">
        <f t="shared" si="1"/>
        <v>1.2698412698412698E-2</v>
      </c>
      <c r="K36">
        <v>1.6952974678510897</v>
      </c>
      <c r="L36">
        <v>4.9968274111675128E-2</v>
      </c>
    </row>
    <row r="37" spans="1:12" x14ac:dyDescent="0.25">
      <c r="A37" s="43" t="s">
        <v>1074</v>
      </c>
      <c r="B37" s="45">
        <v>6869</v>
      </c>
      <c r="C37" s="45">
        <v>186</v>
      </c>
      <c r="D37" s="45">
        <v>1</v>
      </c>
      <c r="E37" s="45">
        <v>1.8991341486330149</v>
      </c>
      <c r="F37" s="45">
        <v>516.76249974999996</v>
      </c>
      <c r="G37" s="45">
        <v>923.95</v>
      </c>
      <c r="H37" s="43">
        <f t="shared" si="0"/>
        <v>2.7078177318386958E-2</v>
      </c>
      <c r="I37" s="43">
        <f t="shared" si="1"/>
        <v>5.3763440860215058E-3</v>
      </c>
      <c r="K37">
        <v>1.8991341486330149</v>
      </c>
      <c r="L37">
        <v>2.7078177318386958E-2</v>
      </c>
    </row>
    <row r="38" spans="1:12" x14ac:dyDescent="0.25">
      <c r="A38" s="43" t="s">
        <v>1085</v>
      </c>
      <c r="B38" s="45">
        <v>20908</v>
      </c>
      <c r="C38" s="45">
        <v>568</v>
      </c>
      <c r="D38" s="45">
        <v>5</v>
      </c>
      <c r="E38" s="45">
        <v>1.5563703981694645</v>
      </c>
      <c r="F38" s="45">
        <v>1673.7999972624998</v>
      </c>
      <c r="G38" s="45">
        <v>7065.2</v>
      </c>
      <c r="H38" s="43">
        <f t="shared" si="0"/>
        <v>2.7166634780945092E-2</v>
      </c>
      <c r="I38" s="43">
        <f t="shared" si="1"/>
        <v>8.8028169014084511E-3</v>
      </c>
      <c r="K38">
        <v>1.5563703981694645</v>
      </c>
      <c r="L38">
        <v>2.7166634780945092E-2</v>
      </c>
    </row>
    <row r="39" spans="1:12" x14ac:dyDescent="0.25">
      <c r="A39" s="43" t="s">
        <v>1308</v>
      </c>
      <c r="B39" s="45">
        <v>8673</v>
      </c>
      <c r="C39" s="45">
        <v>371</v>
      </c>
      <c r="D39" s="45">
        <v>2</v>
      </c>
      <c r="E39" s="45">
        <v>1.7550394577315771</v>
      </c>
      <c r="F39" s="45">
        <v>967.24999917500008</v>
      </c>
      <c r="G39" s="45">
        <v>2183.65</v>
      </c>
      <c r="H39" s="43">
        <f t="shared" si="0"/>
        <v>4.2776432606941084E-2</v>
      </c>
      <c r="I39" s="43">
        <f t="shared" si="1"/>
        <v>5.3908355795148251E-3</v>
      </c>
      <c r="K39">
        <v>1.7550394577315771</v>
      </c>
      <c r="L39">
        <v>4.2776432606941084E-2</v>
      </c>
    </row>
    <row r="40" spans="1:12" x14ac:dyDescent="0.25">
      <c r="A40" s="43" t="s">
        <v>1067</v>
      </c>
      <c r="B40" s="45">
        <v>2485</v>
      </c>
      <c r="C40" s="45">
        <v>112</v>
      </c>
      <c r="D40" s="45">
        <v>1</v>
      </c>
      <c r="E40" s="45">
        <v>1.7347653752591548</v>
      </c>
      <c r="F40" s="45">
        <v>243.824999625</v>
      </c>
      <c r="G40" s="45">
        <v>470.05</v>
      </c>
      <c r="H40" s="43">
        <f t="shared" si="0"/>
        <v>4.507042253521127E-2</v>
      </c>
      <c r="I40" s="43">
        <f t="shared" si="1"/>
        <v>8.9285714285714281E-3</v>
      </c>
      <c r="K40">
        <v>1.7347653752591548</v>
      </c>
      <c r="L40">
        <v>4.507042253521127E-2</v>
      </c>
    </row>
    <row r="41" spans="1:12" x14ac:dyDescent="0.25">
      <c r="A41" s="43" t="s">
        <v>1061</v>
      </c>
      <c r="B41" s="45">
        <v>51925</v>
      </c>
      <c r="C41" s="45">
        <v>3167</v>
      </c>
      <c r="D41" s="45">
        <v>44</v>
      </c>
      <c r="E41" s="45">
        <v>1.5537861151762771</v>
      </c>
      <c r="F41" s="45">
        <v>7925.9624855875018</v>
      </c>
      <c r="G41" s="45">
        <v>33929.44999999999</v>
      </c>
      <c r="H41" s="43">
        <f t="shared" si="0"/>
        <v>6.0991815117958592E-2</v>
      </c>
      <c r="I41" s="43">
        <f t="shared" si="1"/>
        <v>1.3893274392169246E-2</v>
      </c>
      <c r="K41">
        <v>1.5537861151762771</v>
      </c>
      <c r="L41">
        <v>6.0991815117958592E-2</v>
      </c>
    </row>
    <row r="42" spans="1:12" x14ac:dyDescent="0.25">
      <c r="A42" s="43" t="s">
        <v>1254</v>
      </c>
      <c r="B42" s="45">
        <v>1819</v>
      </c>
      <c r="C42" s="45">
        <v>125</v>
      </c>
      <c r="D42" s="45">
        <v>1</v>
      </c>
      <c r="E42" s="45">
        <v>1.3795663385161541</v>
      </c>
      <c r="F42" s="45">
        <v>359.74999990000003</v>
      </c>
      <c r="G42" s="45">
        <v>434.35</v>
      </c>
      <c r="H42" s="43">
        <f t="shared" si="0"/>
        <v>6.8719076415612979E-2</v>
      </c>
      <c r="I42" s="43">
        <f t="shared" si="1"/>
        <v>8.0000000000000002E-3</v>
      </c>
      <c r="K42">
        <v>1.3795663385161541</v>
      </c>
      <c r="L42">
        <v>6.8719076415612979E-2</v>
      </c>
    </row>
    <row r="43" spans="1:12" x14ac:dyDescent="0.25">
      <c r="A43" s="43" t="s">
        <v>1045</v>
      </c>
      <c r="B43" s="45">
        <v>8144</v>
      </c>
      <c r="C43" s="45">
        <v>526</v>
      </c>
      <c r="D43" s="45">
        <v>3</v>
      </c>
      <c r="E43" s="45">
        <v>1.5477869832766864</v>
      </c>
      <c r="F43" s="45">
        <v>1315.9624979000005</v>
      </c>
      <c r="G43" s="45">
        <v>3822.4500000000003</v>
      </c>
      <c r="H43" s="43">
        <f t="shared" si="0"/>
        <v>6.4587426326129668E-2</v>
      </c>
      <c r="I43" s="43">
        <f t="shared" si="1"/>
        <v>5.7034220532319393E-3</v>
      </c>
      <c r="K43">
        <v>1.5477869832766864</v>
      </c>
      <c r="L43">
        <v>6.4587426326129668E-2</v>
      </c>
    </row>
    <row r="44" spans="1:12" x14ac:dyDescent="0.25">
      <c r="A44" s="43" t="s">
        <v>1296</v>
      </c>
      <c r="B44" s="45">
        <v>5456</v>
      </c>
      <c r="C44" s="45">
        <v>542</v>
      </c>
      <c r="D44" s="45">
        <v>4</v>
      </c>
      <c r="E44" s="45">
        <v>1.6462552515771798</v>
      </c>
      <c r="F44" s="45">
        <v>1171.2249966374998</v>
      </c>
      <c r="G44" s="45">
        <v>2817.75</v>
      </c>
      <c r="H44" s="43">
        <f t="shared" si="0"/>
        <v>9.9340175953079174E-2</v>
      </c>
      <c r="I44" s="43">
        <f t="shared" si="1"/>
        <v>7.3800738007380072E-3</v>
      </c>
      <c r="K44">
        <v>1.6462552515771798</v>
      </c>
      <c r="L44">
        <v>9.9340175953079174E-2</v>
      </c>
    </row>
    <row r="45" spans="1:12" x14ac:dyDescent="0.25">
      <c r="A45" s="43" t="s">
        <v>1241</v>
      </c>
      <c r="B45" s="45">
        <v>1803463</v>
      </c>
      <c r="C45" s="45">
        <v>30470</v>
      </c>
      <c r="D45" s="45">
        <v>15</v>
      </c>
      <c r="E45" s="45">
        <v>1.8157309702260169</v>
      </c>
      <c r="F45" s="45">
        <v>81959.487323299938</v>
      </c>
      <c r="G45" s="45">
        <v>22373.700000000004</v>
      </c>
      <c r="H45" s="43">
        <f t="shared" si="0"/>
        <v>1.6895273149490731E-2</v>
      </c>
      <c r="I45" s="43">
        <f t="shared" si="1"/>
        <v>4.9228749589760423E-4</v>
      </c>
      <c r="K45">
        <v>1.8157309702260169</v>
      </c>
      <c r="L45">
        <v>1.6895273149490731E-2</v>
      </c>
    </row>
    <row r="46" spans="1:12" x14ac:dyDescent="0.25">
      <c r="A46" s="43" t="s">
        <v>1629</v>
      </c>
      <c r="B46" s="45">
        <v>8622</v>
      </c>
      <c r="C46" s="45">
        <v>216</v>
      </c>
      <c r="D46" s="45">
        <v>0</v>
      </c>
      <c r="E46" s="45">
        <v>1.3418940056774191</v>
      </c>
      <c r="F46" s="45">
        <v>597.83749920000002</v>
      </c>
      <c r="G46" s="45">
        <v>0</v>
      </c>
      <c r="H46" s="43">
        <f t="shared" si="0"/>
        <v>2.5052192066805846E-2</v>
      </c>
      <c r="I46" s="43">
        <f t="shared" si="1"/>
        <v>0</v>
      </c>
      <c r="K46">
        <v>1.3418940056774191</v>
      </c>
      <c r="L46">
        <v>2.5052192066805846E-2</v>
      </c>
    </row>
    <row r="47" spans="1:12" x14ac:dyDescent="0.25">
      <c r="A47" s="43" t="s">
        <v>1216</v>
      </c>
      <c r="B47" s="45">
        <v>484619</v>
      </c>
      <c r="C47" s="45">
        <v>29039</v>
      </c>
      <c r="D47" s="45">
        <v>103</v>
      </c>
      <c r="E47" s="45">
        <v>1.4091057064166732</v>
      </c>
      <c r="F47" s="45">
        <v>95787.324760987511</v>
      </c>
      <c r="G47" s="45">
        <v>112370.85</v>
      </c>
      <c r="H47" s="43">
        <f t="shared" si="0"/>
        <v>5.992129899983286E-2</v>
      </c>
      <c r="I47" s="43">
        <f t="shared" si="1"/>
        <v>3.5469540962154342E-3</v>
      </c>
      <c r="K47">
        <v>1.4091057064166732</v>
      </c>
      <c r="L47">
        <v>5.992129899983286E-2</v>
      </c>
    </row>
    <row r="48" spans="1:12" x14ac:dyDescent="0.25">
      <c r="A48" s="43" t="s">
        <v>1018</v>
      </c>
      <c r="B48" s="45">
        <v>477641</v>
      </c>
      <c r="C48" s="45">
        <v>15732</v>
      </c>
      <c r="D48" s="45">
        <v>31</v>
      </c>
      <c r="E48" s="45">
        <v>3.2793350116342372</v>
      </c>
      <c r="F48" s="45">
        <v>33851.649898750031</v>
      </c>
      <c r="G48" s="45">
        <v>27080.15</v>
      </c>
      <c r="H48" s="43">
        <f t="shared" si="0"/>
        <v>3.2936870997255258E-2</v>
      </c>
      <c r="I48" s="43">
        <f t="shared" si="1"/>
        <v>1.970505975082634E-3</v>
      </c>
      <c r="K48">
        <v>3.2793350116342372</v>
      </c>
      <c r="L48">
        <v>3.2936870997255258E-2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P24"/>
  <sheetViews>
    <sheetView workbookViewId="0">
      <selection activeCell="K28" sqref="K28"/>
    </sheetView>
  </sheetViews>
  <sheetFormatPr defaultRowHeight="13.2" x14ac:dyDescent="0.25"/>
  <sheetData>
    <row r="1" spans="1:12" x14ac:dyDescent="0.25">
      <c r="A1" s="43" t="s">
        <v>1000</v>
      </c>
      <c r="B1" s="43" t="s">
        <v>3995</v>
      </c>
      <c r="C1" s="43" t="s">
        <v>3997</v>
      </c>
      <c r="D1" s="43" t="s">
        <v>3998</v>
      </c>
      <c r="E1" s="43" t="s">
        <v>4000</v>
      </c>
      <c r="F1" s="43" t="s">
        <v>3999</v>
      </c>
      <c r="G1" s="43" t="s">
        <v>4002</v>
      </c>
      <c r="H1" s="44" t="s">
        <v>4007</v>
      </c>
      <c r="I1" s="44" t="s">
        <v>4038</v>
      </c>
      <c r="J1" s="46" t="s">
        <v>4037</v>
      </c>
      <c r="K1" s="48" t="s">
        <v>4042</v>
      </c>
      <c r="L1" s="48" t="s">
        <v>4041</v>
      </c>
    </row>
    <row r="2" spans="1:12" x14ac:dyDescent="0.25">
      <c r="A2" s="43" t="s">
        <v>1027</v>
      </c>
      <c r="B2" s="45">
        <v>268252</v>
      </c>
      <c r="C2" s="45">
        <v>35674</v>
      </c>
      <c r="D2" s="45">
        <v>430</v>
      </c>
      <c r="E2" s="45">
        <v>1.5001910895011052</v>
      </c>
      <c r="F2" s="45">
        <v>58887.262202562502</v>
      </c>
      <c r="G2" s="45">
        <v>461567.85000000015</v>
      </c>
      <c r="H2" s="43">
        <f>C2/B2</f>
        <v>0.1329868929215812</v>
      </c>
      <c r="I2" s="43">
        <f>D2/C2</f>
        <v>1.2053596456803274E-2</v>
      </c>
      <c r="J2">
        <f>F2/C2</f>
        <v>1.6507053372922156</v>
      </c>
      <c r="K2">
        <f>F2/D2</f>
        <v>136.94712140130815</v>
      </c>
      <c r="L2">
        <f>G2/D2</f>
        <v>1073.413604651163</v>
      </c>
    </row>
    <row r="3" spans="1:12" x14ac:dyDescent="0.25">
      <c r="A3" s="43" t="s">
        <v>1055</v>
      </c>
      <c r="B3" s="45">
        <v>900619</v>
      </c>
      <c r="C3" s="45">
        <v>106153</v>
      </c>
      <c r="D3" s="45">
        <v>1314</v>
      </c>
      <c r="E3" s="45">
        <v>1.1587397101960353</v>
      </c>
      <c r="F3" s="45">
        <v>114363.86198620003</v>
      </c>
      <c r="G3" s="45">
        <v>1517842.4500000004</v>
      </c>
      <c r="H3" s="43">
        <f t="shared" ref="H3:I21" si="0">C3/B3</f>
        <v>0.11786671167274952</v>
      </c>
      <c r="I3" s="43">
        <f t="shared" si="0"/>
        <v>1.2378359537648488E-2</v>
      </c>
      <c r="J3">
        <f t="shared" ref="J3:J21" si="1">F3/C3</f>
        <v>1.0773493164225225</v>
      </c>
      <c r="K3">
        <f t="shared" ref="K3:K21" si="2">F3/D3</f>
        <v>87.034902577016766</v>
      </c>
      <c r="L3">
        <f t="shared" ref="L3:L21" si="3">G3/D3</f>
        <v>1155.1312404870628</v>
      </c>
    </row>
    <row r="4" spans="1:12" x14ac:dyDescent="0.25">
      <c r="A4" s="43" t="s">
        <v>1035</v>
      </c>
      <c r="B4" s="45">
        <v>1540074</v>
      </c>
      <c r="C4" s="45">
        <v>37221</v>
      </c>
      <c r="D4" s="45">
        <v>367</v>
      </c>
      <c r="E4" s="45">
        <v>1.538698289842739</v>
      </c>
      <c r="F4" s="45">
        <v>62059.449768837505</v>
      </c>
      <c r="G4" s="45">
        <v>467981.95</v>
      </c>
      <c r="H4" s="43">
        <f t="shared" si="0"/>
        <v>2.4168319184662557E-2</v>
      </c>
      <c r="I4" s="43">
        <f t="shared" si="0"/>
        <v>9.860025254560598E-3</v>
      </c>
      <c r="J4">
        <f t="shared" si="1"/>
        <v>1.6673235476972006</v>
      </c>
      <c r="K4">
        <f t="shared" si="2"/>
        <v>169.09931817121935</v>
      </c>
      <c r="L4">
        <f t="shared" si="3"/>
        <v>1275.1551771117167</v>
      </c>
    </row>
    <row r="5" spans="1:12" x14ac:dyDescent="0.25">
      <c r="A5" s="43" t="s">
        <v>304</v>
      </c>
      <c r="B5" s="45">
        <v>13057</v>
      </c>
      <c r="C5" s="45">
        <v>443</v>
      </c>
      <c r="D5" s="45">
        <v>1</v>
      </c>
      <c r="E5" s="45">
        <v>1.8346854816976588</v>
      </c>
      <c r="F5" s="45">
        <v>2288.5874973500004</v>
      </c>
      <c r="G5" s="45">
        <v>144.5</v>
      </c>
      <c r="H5" s="43">
        <f t="shared" si="0"/>
        <v>3.3928161139618593E-2</v>
      </c>
      <c r="I5" s="43">
        <f t="shared" si="0"/>
        <v>2.257336343115124E-3</v>
      </c>
      <c r="J5">
        <f t="shared" si="1"/>
        <v>5.1661117321670433</v>
      </c>
      <c r="K5">
        <f t="shared" si="2"/>
        <v>2288.5874973500004</v>
      </c>
      <c r="L5">
        <f t="shared" si="3"/>
        <v>144.5</v>
      </c>
    </row>
    <row r="6" spans="1:12" x14ac:dyDescent="0.25">
      <c r="A6" s="43" t="s">
        <v>25</v>
      </c>
      <c r="B6" s="45">
        <v>38080</v>
      </c>
      <c r="C6" s="45">
        <v>3411</v>
      </c>
      <c r="D6" s="45">
        <v>13</v>
      </c>
      <c r="E6" s="45">
        <v>1.2503478468437652</v>
      </c>
      <c r="F6" s="45">
        <v>8017.6374819000011</v>
      </c>
      <c r="G6" s="45">
        <v>5103.3999999999996</v>
      </c>
      <c r="H6" s="43">
        <f t="shared" si="0"/>
        <v>8.9574579831932774E-2</v>
      </c>
      <c r="I6" s="43">
        <f t="shared" si="0"/>
        <v>3.8111990618586926E-3</v>
      </c>
      <c r="J6">
        <f t="shared" si="1"/>
        <v>2.3505240345646441</v>
      </c>
      <c r="K6">
        <f t="shared" si="2"/>
        <v>616.74134476153858</v>
      </c>
      <c r="L6">
        <f t="shared" si="3"/>
        <v>392.56923076923073</v>
      </c>
    </row>
    <row r="7" spans="1:12" x14ac:dyDescent="0.25">
      <c r="A7" s="43" t="s">
        <v>1081</v>
      </c>
      <c r="B7" s="45">
        <v>11617</v>
      </c>
      <c r="C7" s="45">
        <v>391</v>
      </c>
      <c r="D7" s="45">
        <v>4</v>
      </c>
      <c r="E7" s="45">
        <v>1.9040791047149548</v>
      </c>
      <c r="F7" s="45">
        <v>1018.4499990624997</v>
      </c>
      <c r="G7" s="45">
        <v>2878.95</v>
      </c>
      <c r="H7" s="43">
        <f t="shared" si="0"/>
        <v>3.3657570801411726E-2</v>
      </c>
      <c r="I7" s="43">
        <f t="shared" si="0"/>
        <v>1.0230179028132993E-2</v>
      </c>
      <c r="J7">
        <f t="shared" si="1"/>
        <v>2.6047314554028125</v>
      </c>
      <c r="K7">
        <f t="shared" si="2"/>
        <v>254.61249976562493</v>
      </c>
      <c r="L7">
        <f t="shared" si="3"/>
        <v>719.73749999999995</v>
      </c>
    </row>
    <row r="8" spans="1:12" x14ac:dyDescent="0.25">
      <c r="A8" s="43" t="s">
        <v>1273</v>
      </c>
      <c r="B8" s="45">
        <v>5388</v>
      </c>
      <c r="C8" s="45">
        <v>342</v>
      </c>
      <c r="D8" s="45">
        <v>4</v>
      </c>
      <c r="E8" s="45">
        <v>1.5843408600063769</v>
      </c>
      <c r="F8" s="45">
        <v>777.26249823750004</v>
      </c>
      <c r="G8" s="45">
        <v>2740.3999999999996</v>
      </c>
      <c r="H8" s="43">
        <f t="shared" si="0"/>
        <v>6.347438752783964E-2</v>
      </c>
      <c r="I8" s="43">
        <f t="shared" si="0"/>
        <v>1.1695906432748537E-2</v>
      </c>
      <c r="J8">
        <f t="shared" si="1"/>
        <v>2.272697363267544</v>
      </c>
      <c r="K8">
        <f t="shared" si="2"/>
        <v>194.31562455937501</v>
      </c>
      <c r="L8">
        <f t="shared" si="3"/>
        <v>685.09999999999991</v>
      </c>
    </row>
    <row r="9" spans="1:12" x14ac:dyDescent="0.25">
      <c r="A9" s="43" t="s">
        <v>1024</v>
      </c>
      <c r="B9" s="45">
        <v>6304</v>
      </c>
      <c r="C9" s="45">
        <v>315</v>
      </c>
      <c r="D9" s="45">
        <v>4</v>
      </c>
      <c r="E9" s="45">
        <v>1.6952974678510897</v>
      </c>
      <c r="F9" s="45">
        <v>803.96249945</v>
      </c>
      <c r="G9" s="45">
        <v>3300.5499999999997</v>
      </c>
      <c r="H9" s="43">
        <f t="shared" si="0"/>
        <v>4.9968274111675128E-2</v>
      </c>
      <c r="I9" s="43">
        <f t="shared" si="0"/>
        <v>1.2698412698412698E-2</v>
      </c>
      <c r="J9">
        <f t="shared" si="1"/>
        <v>2.5522619030158729</v>
      </c>
      <c r="K9">
        <f t="shared" si="2"/>
        <v>200.9906248625</v>
      </c>
      <c r="L9">
        <f t="shared" si="3"/>
        <v>825.13749999999993</v>
      </c>
    </row>
    <row r="10" spans="1:12" x14ac:dyDescent="0.25">
      <c r="A10" s="43" t="s">
        <v>1074</v>
      </c>
      <c r="B10" s="45">
        <v>6869</v>
      </c>
      <c r="C10" s="45">
        <v>186</v>
      </c>
      <c r="D10" s="45">
        <v>1</v>
      </c>
      <c r="E10" s="45">
        <v>1.8991341486330149</v>
      </c>
      <c r="F10" s="45">
        <v>516.76249974999996</v>
      </c>
      <c r="G10" s="45">
        <v>923.95</v>
      </c>
      <c r="H10" s="43">
        <f t="shared" si="0"/>
        <v>2.7078177318386958E-2</v>
      </c>
      <c r="I10" s="43">
        <f t="shared" si="0"/>
        <v>5.3763440860215058E-3</v>
      </c>
      <c r="J10">
        <f t="shared" si="1"/>
        <v>2.778293009408602</v>
      </c>
      <c r="K10">
        <f t="shared" si="2"/>
        <v>516.76249974999996</v>
      </c>
      <c r="L10">
        <f t="shared" si="3"/>
        <v>923.95</v>
      </c>
    </row>
    <row r="11" spans="1:12" x14ac:dyDescent="0.25">
      <c r="A11" s="43" t="s">
        <v>1085</v>
      </c>
      <c r="B11" s="45">
        <v>20908</v>
      </c>
      <c r="C11" s="45">
        <v>568</v>
      </c>
      <c r="D11" s="45">
        <v>5</v>
      </c>
      <c r="E11" s="45">
        <v>1.5563703981694645</v>
      </c>
      <c r="F11" s="45">
        <v>1673.7999972624998</v>
      </c>
      <c r="G11" s="45">
        <v>7065.2</v>
      </c>
      <c r="H11" s="43">
        <f t="shared" si="0"/>
        <v>2.7166634780945092E-2</v>
      </c>
      <c r="I11" s="43">
        <f t="shared" si="0"/>
        <v>8.8028169014084511E-3</v>
      </c>
      <c r="J11">
        <f t="shared" si="1"/>
        <v>2.9468309810959505</v>
      </c>
      <c r="K11">
        <f t="shared" si="2"/>
        <v>334.75999945249998</v>
      </c>
      <c r="L11">
        <f t="shared" si="3"/>
        <v>1413.04</v>
      </c>
    </row>
    <row r="12" spans="1:12" x14ac:dyDescent="0.25">
      <c r="A12" s="43" t="s">
        <v>1308</v>
      </c>
      <c r="B12" s="45">
        <v>8673</v>
      </c>
      <c r="C12" s="45">
        <v>371</v>
      </c>
      <c r="D12" s="45">
        <v>2</v>
      </c>
      <c r="E12" s="45">
        <v>1.7550394577315771</v>
      </c>
      <c r="F12" s="45">
        <v>967.24999917500008</v>
      </c>
      <c r="G12" s="45">
        <v>2183.65</v>
      </c>
      <c r="H12" s="43">
        <f t="shared" si="0"/>
        <v>4.2776432606941084E-2</v>
      </c>
      <c r="I12" s="43">
        <f t="shared" si="0"/>
        <v>5.3908355795148251E-3</v>
      </c>
      <c r="J12">
        <f t="shared" si="1"/>
        <v>2.6071428549191378</v>
      </c>
      <c r="K12">
        <f t="shared" si="2"/>
        <v>483.62499958750004</v>
      </c>
      <c r="L12">
        <f t="shared" si="3"/>
        <v>1091.825</v>
      </c>
    </row>
    <row r="13" spans="1:12" x14ac:dyDescent="0.25">
      <c r="A13" s="43" t="s">
        <v>1067</v>
      </c>
      <c r="B13" s="45">
        <v>2485</v>
      </c>
      <c r="C13" s="45">
        <v>112</v>
      </c>
      <c r="D13" s="45">
        <v>1</v>
      </c>
      <c r="E13" s="45">
        <v>1.7347653752591548</v>
      </c>
      <c r="F13" s="45">
        <v>243.824999625</v>
      </c>
      <c r="G13" s="45">
        <v>470.05</v>
      </c>
      <c r="H13" s="43">
        <f t="shared" si="0"/>
        <v>4.507042253521127E-2</v>
      </c>
      <c r="I13" s="43">
        <f t="shared" si="0"/>
        <v>8.9285714285714281E-3</v>
      </c>
      <c r="J13">
        <f t="shared" si="1"/>
        <v>2.1770089252232143</v>
      </c>
      <c r="K13">
        <f t="shared" si="2"/>
        <v>243.824999625</v>
      </c>
      <c r="L13">
        <f t="shared" si="3"/>
        <v>470.05</v>
      </c>
    </row>
    <row r="14" spans="1:12" x14ac:dyDescent="0.25">
      <c r="A14" s="43" t="s">
        <v>1061</v>
      </c>
      <c r="B14" s="45">
        <v>51925</v>
      </c>
      <c r="C14" s="45">
        <v>3167</v>
      </c>
      <c r="D14" s="45">
        <v>44</v>
      </c>
      <c r="E14" s="45">
        <v>1.5537861151762771</v>
      </c>
      <c r="F14" s="45">
        <v>7925.9624855875018</v>
      </c>
      <c r="G14" s="45">
        <v>33929.44999999999</v>
      </c>
      <c r="H14" s="43">
        <f t="shared" si="0"/>
        <v>6.0991815117958592E-2</v>
      </c>
      <c r="I14" s="43">
        <f t="shared" si="0"/>
        <v>1.3893274392169246E-2</v>
      </c>
      <c r="J14">
        <f t="shared" si="1"/>
        <v>2.502672082597885</v>
      </c>
      <c r="K14">
        <f t="shared" si="2"/>
        <v>180.13551103607958</v>
      </c>
      <c r="L14">
        <f t="shared" si="3"/>
        <v>771.12386363636335</v>
      </c>
    </row>
    <row r="15" spans="1:12" x14ac:dyDescent="0.25">
      <c r="A15" s="43" t="s">
        <v>1254</v>
      </c>
      <c r="B15" s="45">
        <v>1819</v>
      </c>
      <c r="C15" s="45">
        <v>125</v>
      </c>
      <c r="D15" s="45">
        <v>1</v>
      </c>
      <c r="E15" s="45">
        <v>1.3795663385161541</v>
      </c>
      <c r="F15" s="45">
        <v>359.74999990000003</v>
      </c>
      <c r="G15" s="45">
        <v>434.35</v>
      </c>
      <c r="H15" s="43">
        <f t="shared" si="0"/>
        <v>6.8719076415612979E-2</v>
      </c>
      <c r="I15" s="43">
        <f t="shared" si="0"/>
        <v>8.0000000000000002E-3</v>
      </c>
      <c r="J15">
        <f t="shared" si="1"/>
        <v>2.8779999992000005</v>
      </c>
      <c r="K15">
        <f t="shared" si="2"/>
        <v>359.74999990000003</v>
      </c>
      <c r="L15">
        <f t="shared" si="3"/>
        <v>434.35</v>
      </c>
    </row>
    <row r="16" spans="1:12" x14ac:dyDescent="0.25">
      <c r="A16" s="43" t="s">
        <v>1045</v>
      </c>
      <c r="B16" s="45">
        <v>8144</v>
      </c>
      <c r="C16" s="45">
        <v>526</v>
      </c>
      <c r="D16" s="45">
        <v>3</v>
      </c>
      <c r="E16" s="45">
        <v>1.5477869832766864</v>
      </c>
      <c r="F16" s="45">
        <v>1315.9624979000005</v>
      </c>
      <c r="G16" s="45">
        <v>3822.4500000000003</v>
      </c>
      <c r="H16" s="43">
        <f t="shared" si="0"/>
        <v>6.4587426326129668E-2</v>
      </c>
      <c r="I16" s="43">
        <f t="shared" si="0"/>
        <v>5.7034220532319393E-3</v>
      </c>
      <c r="J16">
        <f t="shared" si="1"/>
        <v>2.5018298439163509</v>
      </c>
      <c r="K16">
        <f t="shared" si="2"/>
        <v>438.65416596666682</v>
      </c>
      <c r="L16">
        <f t="shared" si="3"/>
        <v>1274.1500000000001</v>
      </c>
    </row>
    <row r="17" spans="1:16" x14ac:dyDescent="0.25">
      <c r="A17" s="43" t="s">
        <v>1296</v>
      </c>
      <c r="B17" s="45">
        <v>5456</v>
      </c>
      <c r="C17" s="45">
        <v>542</v>
      </c>
      <c r="D17" s="45">
        <v>4</v>
      </c>
      <c r="E17" s="45">
        <v>1.6462552515771798</v>
      </c>
      <c r="F17" s="45">
        <v>1171.2249966374998</v>
      </c>
      <c r="G17" s="45">
        <v>2817.75</v>
      </c>
      <c r="H17" s="43">
        <f t="shared" si="0"/>
        <v>9.9340175953079174E-2</v>
      </c>
      <c r="I17" s="43">
        <f t="shared" si="0"/>
        <v>7.3800738007380072E-3</v>
      </c>
      <c r="J17">
        <f t="shared" si="1"/>
        <v>2.1609317281134683</v>
      </c>
      <c r="K17">
        <f t="shared" si="2"/>
        <v>292.80624915937494</v>
      </c>
      <c r="L17">
        <f t="shared" si="3"/>
        <v>704.4375</v>
      </c>
    </row>
    <row r="18" spans="1:16" x14ac:dyDescent="0.25">
      <c r="A18" s="43" t="s">
        <v>1241</v>
      </c>
      <c r="B18" s="45">
        <v>1803463</v>
      </c>
      <c r="C18" s="45">
        <v>30470</v>
      </c>
      <c r="D18" s="45">
        <v>15</v>
      </c>
      <c r="E18" s="45">
        <v>1.8157309702260169</v>
      </c>
      <c r="F18" s="45">
        <v>81959.487323299938</v>
      </c>
      <c r="G18" s="45">
        <v>22373.700000000004</v>
      </c>
      <c r="H18" s="43">
        <f t="shared" si="0"/>
        <v>1.6895273149490731E-2</v>
      </c>
      <c r="I18" s="43">
        <f t="shared" si="0"/>
        <v>4.9228749589760423E-4</v>
      </c>
      <c r="J18">
        <f t="shared" si="1"/>
        <v>2.6898420519625841</v>
      </c>
      <c r="K18">
        <f t="shared" si="2"/>
        <v>5463.9658215533291</v>
      </c>
      <c r="L18">
        <f t="shared" si="3"/>
        <v>1491.5800000000004</v>
      </c>
    </row>
    <row r="19" spans="1:16" x14ac:dyDescent="0.25">
      <c r="A19" s="43" t="s">
        <v>1629</v>
      </c>
      <c r="B19" s="45">
        <v>8622</v>
      </c>
      <c r="C19" s="45">
        <v>216</v>
      </c>
      <c r="D19" s="45">
        <v>0</v>
      </c>
      <c r="E19" s="45">
        <v>1.3418940056774191</v>
      </c>
      <c r="F19" s="45">
        <v>597.83749920000002</v>
      </c>
      <c r="G19" s="45">
        <v>0</v>
      </c>
      <c r="H19" s="43">
        <f t="shared" si="0"/>
        <v>2.5052192066805846E-2</v>
      </c>
      <c r="I19" s="43">
        <f t="shared" si="0"/>
        <v>0</v>
      </c>
      <c r="J19">
        <f t="shared" si="1"/>
        <v>2.7677662000000001</v>
      </c>
      <c r="K19" s="47" t="s">
        <v>4040</v>
      </c>
      <c r="L19" s="47" t="s">
        <v>4040</v>
      </c>
    </row>
    <row r="20" spans="1:16" x14ac:dyDescent="0.25">
      <c r="A20" s="43" t="s">
        <v>1216</v>
      </c>
      <c r="B20" s="45">
        <v>484619</v>
      </c>
      <c r="C20" s="45">
        <v>29039</v>
      </c>
      <c r="D20" s="45">
        <v>103</v>
      </c>
      <c r="E20" s="45">
        <v>1.4091057064166732</v>
      </c>
      <c r="F20" s="45">
        <v>95787.324760987511</v>
      </c>
      <c r="G20" s="45">
        <v>112370.85</v>
      </c>
      <c r="H20" s="43">
        <f t="shared" si="0"/>
        <v>5.992129899983286E-2</v>
      </c>
      <c r="I20" s="43">
        <f t="shared" si="0"/>
        <v>3.5469540962154342E-3</v>
      </c>
      <c r="J20">
        <f t="shared" si="1"/>
        <v>3.2985751837524542</v>
      </c>
      <c r="K20">
        <f t="shared" si="2"/>
        <v>929.97402680570394</v>
      </c>
      <c r="L20">
        <f t="shared" si="3"/>
        <v>1090.9791262135923</v>
      </c>
    </row>
    <row r="21" spans="1:16" x14ac:dyDescent="0.25">
      <c r="A21" s="43" t="s">
        <v>1018</v>
      </c>
      <c r="B21" s="45">
        <v>477641</v>
      </c>
      <c r="C21" s="45">
        <v>15732</v>
      </c>
      <c r="D21" s="45">
        <v>31</v>
      </c>
      <c r="E21" s="45">
        <v>3.2793350116342372</v>
      </c>
      <c r="F21" s="45">
        <v>33851.649898750031</v>
      </c>
      <c r="G21" s="45">
        <v>27080.15</v>
      </c>
      <c r="H21" s="43">
        <f t="shared" si="0"/>
        <v>3.2936870997255258E-2</v>
      </c>
      <c r="I21" s="43">
        <f t="shared" si="0"/>
        <v>1.970505975082634E-3</v>
      </c>
      <c r="J21">
        <f t="shared" si="1"/>
        <v>2.1517702707062059</v>
      </c>
      <c r="K21">
        <f t="shared" si="2"/>
        <v>1091.9887064112913</v>
      </c>
      <c r="L21">
        <f t="shared" si="3"/>
        <v>873.55322580645168</v>
      </c>
    </row>
    <row r="24" spans="1:16" x14ac:dyDescent="0.25">
      <c r="P24" s="4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G1006"/>
  <sheetViews>
    <sheetView workbookViewId="0">
      <selection activeCell="A4" sqref="A4:G1004"/>
    </sheetView>
  </sheetViews>
  <sheetFormatPr defaultRowHeight="13.2" x14ac:dyDescent="0.25"/>
  <cols>
    <col min="1" max="1" width="47.21875" customWidth="1"/>
    <col min="2" max="2" width="17.33203125" customWidth="1"/>
    <col min="3" max="3" width="12.21875" customWidth="1"/>
    <col min="4" max="4" width="28.21875" bestFit="1" customWidth="1"/>
    <col min="5" max="5" width="18.33203125" customWidth="1"/>
    <col min="6" max="6" width="19" bestFit="1" customWidth="1"/>
    <col min="7" max="8" width="20.77734375" bestFit="1" customWidth="1"/>
  </cols>
  <sheetData>
    <row r="2" spans="1:7" x14ac:dyDescent="0.25">
      <c r="A2" s="12" t="s">
        <v>996</v>
      </c>
      <c r="B2" s="13" t="s">
        <v>1042</v>
      </c>
    </row>
    <row r="4" spans="1:7" x14ac:dyDescent="0.25">
      <c r="A4" s="9"/>
      <c r="B4" s="14" t="s">
        <v>3996</v>
      </c>
      <c r="C4" s="10"/>
      <c r="D4" s="10"/>
      <c r="E4" s="10"/>
      <c r="F4" s="10"/>
      <c r="G4" s="11"/>
    </row>
    <row r="5" spans="1:7" x14ac:dyDescent="0.25">
      <c r="A5" s="14" t="s">
        <v>998</v>
      </c>
      <c r="B5" s="9" t="s">
        <v>3995</v>
      </c>
      <c r="C5" s="24" t="s">
        <v>3997</v>
      </c>
      <c r="D5" s="24" t="s">
        <v>3998</v>
      </c>
      <c r="E5" s="24" t="s">
        <v>4000</v>
      </c>
      <c r="F5" s="24" t="s">
        <v>3999</v>
      </c>
      <c r="G5" s="17" t="s">
        <v>4002</v>
      </c>
    </row>
    <row r="6" spans="1:7" x14ac:dyDescent="0.25">
      <c r="A6" s="9" t="s">
        <v>1289</v>
      </c>
      <c r="B6" s="18">
        <v>188409</v>
      </c>
      <c r="C6" s="25">
        <v>30418</v>
      </c>
      <c r="D6" s="25">
        <v>439</v>
      </c>
      <c r="E6" s="25">
        <v>1.26550695561252</v>
      </c>
      <c r="F6" s="25">
        <v>13336.812403850001</v>
      </c>
      <c r="G6" s="19">
        <v>515791.9</v>
      </c>
    </row>
    <row r="7" spans="1:7" x14ac:dyDescent="0.25">
      <c r="A7" s="15" t="s">
        <v>1626</v>
      </c>
      <c r="B7" s="20">
        <v>37</v>
      </c>
      <c r="C7" s="26">
        <v>3</v>
      </c>
      <c r="D7" s="26">
        <v>0</v>
      </c>
      <c r="E7" s="26">
        <v>6.07837837837838</v>
      </c>
      <c r="F7" s="26">
        <v>3.4874999999999998</v>
      </c>
      <c r="G7" s="21">
        <v>0</v>
      </c>
    </row>
    <row r="8" spans="1:7" x14ac:dyDescent="0.25">
      <c r="A8" s="15" t="s">
        <v>1843</v>
      </c>
      <c r="B8" s="20">
        <v>3</v>
      </c>
      <c r="C8" s="26">
        <v>1</v>
      </c>
      <c r="D8" s="26">
        <v>0</v>
      </c>
      <c r="E8" s="26">
        <v>1.6666666666666701</v>
      </c>
      <c r="F8" s="26">
        <v>4.9000000000000004</v>
      </c>
      <c r="G8" s="21">
        <v>0</v>
      </c>
    </row>
    <row r="9" spans="1:7" x14ac:dyDescent="0.25">
      <c r="A9" s="15" t="s">
        <v>3919</v>
      </c>
      <c r="B9" s="20">
        <v>1042</v>
      </c>
      <c r="C9" s="26">
        <v>26</v>
      </c>
      <c r="D9" s="26">
        <v>0</v>
      </c>
      <c r="E9" s="26">
        <v>5.1920345489443402</v>
      </c>
      <c r="F9" s="26">
        <v>45.237499775000003</v>
      </c>
      <c r="G9" s="21">
        <v>0</v>
      </c>
    </row>
    <row r="10" spans="1:7" x14ac:dyDescent="0.25">
      <c r="A10" s="15" t="s">
        <v>2139</v>
      </c>
      <c r="B10" s="20">
        <v>44</v>
      </c>
      <c r="C10" s="26">
        <v>4</v>
      </c>
      <c r="D10" s="26">
        <v>0</v>
      </c>
      <c r="E10" s="26">
        <v>1.9204545454545501</v>
      </c>
      <c r="F10" s="26">
        <v>8.9625000000000004</v>
      </c>
      <c r="G10" s="21">
        <v>0</v>
      </c>
    </row>
    <row r="11" spans="1:7" x14ac:dyDescent="0.25">
      <c r="A11" s="15" t="s">
        <v>1896</v>
      </c>
      <c r="B11" s="20">
        <v>74</v>
      </c>
      <c r="C11" s="26">
        <v>5</v>
      </c>
      <c r="D11" s="26">
        <v>0</v>
      </c>
      <c r="E11" s="26">
        <v>6.5094594594594604</v>
      </c>
      <c r="F11" s="26">
        <v>5.4249999999999998</v>
      </c>
      <c r="G11" s="21">
        <v>0</v>
      </c>
    </row>
    <row r="12" spans="1:7" x14ac:dyDescent="0.25">
      <c r="A12" s="15" t="s">
        <v>1808</v>
      </c>
      <c r="B12" s="20">
        <v>61</v>
      </c>
      <c r="C12" s="26">
        <v>3</v>
      </c>
      <c r="D12" s="26">
        <v>0</v>
      </c>
      <c r="E12" s="26">
        <v>1.4950819672131099</v>
      </c>
      <c r="F12" s="26">
        <v>4.6875</v>
      </c>
      <c r="G12" s="21">
        <v>0</v>
      </c>
    </row>
    <row r="13" spans="1:7" x14ac:dyDescent="0.25">
      <c r="A13" s="15" t="s">
        <v>1401</v>
      </c>
      <c r="B13" s="20">
        <v>75</v>
      </c>
      <c r="C13" s="26">
        <v>2</v>
      </c>
      <c r="D13" s="26">
        <v>0</v>
      </c>
      <c r="E13" s="26">
        <v>3.1640000000000001</v>
      </c>
      <c r="F13" s="26">
        <v>2.7250000000000001</v>
      </c>
      <c r="G13" s="21">
        <v>0</v>
      </c>
    </row>
    <row r="14" spans="1:7" x14ac:dyDescent="0.25">
      <c r="A14" s="15" t="s">
        <v>1880</v>
      </c>
      <c r="B14" s="20">
        <v>942</v>
      </c>
      <c r="C14" s="26">
        <v>5</v>
      </c>
      <c r="D14" s="26">
        <v>0</v>
      </c>
      <c r="E14" s="26">
        <v>4.57929936305732</v>
      </c>
      <c r="F14" s="26">
        <v>5.3250000000000002</v>
      </c>
      <c r="G14" s="21">
        <v>0</v>
      </c>
    </row>
    <row r="15" spans="1:7" x14ac:dyDescent="0.25">
      <c r="A15" s="15" t="s">
        <v>1760</v>
      </c>
      <c r="B15" s="20">
        <v>324</v>
      </c>
      <c r="C15" s="26">
        <v>3</v>
      </c>
      <c r="D15" s="26">
        <v>0</v>
      </c>
      <c r="E15" s="26">
        <v>2.19382716049383</v>
      </c>
      <c r="F15" s="26">
        <v>4.3125</v>
      </c>
      <c r="G15" s="21">
        <v>0</v>
      </c>
    </row>
    <row r="16" spans="1:7" x14ac:dyDescent="0.25">
      <c r="A16" s="15" t="s">
        <v>1906</v>
      </c>
      <c r="B16" s="20">
        <v>108</v>
      </c>
      <c r="C16" s="26">
        <v>4</v>
      </c>
      <c r="D16" s="26">
        <v>0</v>
      </c>
      <c r="E16" s="26">
        <v>2.01203703703704</v>
      </c>
      <c r="F16" s="26">
        <v>5.4749999999999996</v>
      </c>
      <c r="G16" s="21">
        <v>0</v>
      </c>
    </row>
    <row r="17" spans="1:7" x14ac:dyDescent="0.25">
      <c r="A17" s="15" t="s">
        <v>2522</v>
      </c>
      <c r="B17" s="20">
        <v>279</v>
      </c>
      <c r="C17" s="26">
        <v>21</v>
      </c>
      <c r="D17" s="26">
        <v>0</v>
      </c>
      <c r="E17" s="26">
        <v>4.06129032258064</v>
      </c>
      <c r="F17" s="26">
        <v>32.537499749999995</v>
      </c>
      <c r="G17" s="21">
        <v>0</v>
      </c>
    </row>
    <row r="18" spans="1:7" x14ac:dyDescent="0.25">
      <c r="A18" s="15" t="s">
        <v>902</v>
      </c>
      <c r="B18" s="20">
        <v>18</v>
      </c>
      <c r="C18" s="26">
        <v>1</v>
      </c>
      <c r="D18" s="26">
        <v>0</v>
      </c>
      <c r="E18" s="26">
        <v>4.50555555555556</v>
      </c>
      <c r="F18" s="26">
        <v>1.1000000000000001</v>
      </c>
      <c r="G18" s="21">
        <v>0</v>
      </c>
    </row>
    <row r="19" spans="1:7" x14ac:dyDescent="0.25">
      <c r="A19" s="15" t="s">
        <v>1424</v>
      </c>
      <c r="B19" s="20">
        <v>2</v>
      </c>
      <c r="C19" s="26">
        <v>1</v>
      </c>
      <c r="D19" s="26">
        <v>0</v>
      </c>
      <c r="E19" s="26">
        <v>1</v>
      </c>
      <c r="F19" s="26">
        <v>2.8</v>
      </c>
      <c r="G19" s="21">
        <v>0</v>
      </c>
    </row>
    <row r="20" spans="1:7" x14ac:dyDescent="0.25">
      <c r="A20" s="15" t="s">
        <v>1875</v>
      </c>
      <c r="B20" s="20">
        <v>9</v>
      </c>
      <c r="C20" s="26">
        <v>2</v>
      </c>
      <c r="D20" s="26">
        <v>0</v>
      </c>
      <c r="E20" s="26">
        <v>2.7777777777777799</v>
      </c>
      <c r="F20" s="26">
        <v>5.2625000000000002</v>
      </c>
      <c r="G20" s="21">
        <v>0</v>
      </c>
    </row>
    <row r="21" spans="1:7" x14ac:dyDescent="0.25">
      <c r="A21" s="15" t="s">
        <v>2008</v>
      </c>
      <c r="B21" s="20">
        <v>66</v>
      </c>
      <c r="C21" s="26">
        <v>2</v>
      </c>
      <c r="D21" s="26">
        <v>0</v>
      </c>
      <c r="E21" s="26">
        <v>1.14393939393939</v>
      </c>
      <c r="F21" s="26">
        <v>6.7374999999999998</v>
      </c>
      <c r="G21" s="21">
        <v>0</v>
      </c>
    </row>
    <row r="22" spans="1:7" x14ac:dyDescent="0.25">
      <c r="A22" s="15" t="s">
        <v>523</v>
      </c>
      <c r="B22" s="20">
        <v>670</v>
      </c>
      <c r="C22" s="26">
        <v>13</v>
      </c>
      <c r="D22" s="26">
        <v>0</v>
      </c>
      <c r="E22" s="26">
        <v>1.1103432835820899</v>
      </c>
      <c r="F22" s="26">
        <v>29.074999849999998</v>
      </c>
      <c r="G22" s="21">
        <v>0</v>
      </c>
    </row>
    <row r="23" spans="1:7" x14ac:dyDescent="0.25">
      <c r="A23" s="15" t="s">
        <v>2947</v>
      </c>
      <c r="B23" s="20">
        <v>18</v>
      </c>
      <c r="C23" s="26">
        <v>1</v>
      </c>
      <c r="D23" s="26">
        <v>0</v>
      </c>
      <c r="E23" s="26">
        <v>2.5</v>
      </c>
      <c r="F23" s="26">
        <v>1.6625000000000001</v>
      </c>
      <c r="G23" s="21">
        <v>0</v>
      </c>
    </row>
    <row r="24" spans="1:7" x14ac:dyDescent="0.25">
      <c r="A24" s="15" t="s">
        <v>2170</v>
      </c>
      <c r="B24" s="20">
        <v>309</v>
      </c>
      <c r="C24" s="26">
        <v>7</v>
      </c>
      <c r="D24" s="26">
        <v>0</v>
      </c>
      <c r="E24" s="26">
        <v>1.78025889967638</v>
      </c>
      <c r="F24" s="26">
        <v>9.5999999374999998</v>
      </c>
      <c r="G24" s="21">
        <v>0</v>
      </c>
    </row>
    <row r="25" spans="1:7" x14ac:dyDescent="0.25">
      <c r="A25" s="15" t="s">
        <v>1144</v>
      </c>
      <c r="B25" s="20">
        <v>96</v>
      </c>
      <c r="C25" s="26">
        <v>2</v>
      </c>
      <c r="D25" s="26">
        <v>0</v>
      </c>
      <c r="E25" s="26">
        <v>1.0645833333333301</v>
      </c>
      <c r="F25" s="26">
        <v>1.875</v>
      </c>
      <c r="G25" s="21">
        <v>0</v>
      </c>
    </row>
    <row r="26" spans="1:7" x14ac:dyDescent="0.25">
      <c r="A26" s="15" t="s">
        <v>2547</v>
      </c>
      <c r="B26" s="20">
        <v>395</v>
      </c>
      <c r="C26" s="26">
        <v>25</v>
      </c>
      <c r="D26" s="26">
        <v>0</v>
      </c>
      <c r="E26" s="26">
        <v>1.0830379746835399</v>
      </c>
      <c r="F26" s="26">
        <v>65.587500000000006</v>
      </c>
      <c r="G26" s="21">
        <v>0</v>
      </c>
    </row>
    <row r="27" spans="1:7" x14ac:dyDescent="0.25">
      <c r="A27" s="15" t="s">
        <v>7</v>
      </c>
      <c r="B27" s="20">
        <v>421659</v>
      </c>
      <c r="C27" s="26">
        <v>32666</v>
      </c>
      <c r="D27" s="26">
        <v>253</v>
      </c>
      <c r="E27" s="26">
        <v>1.23251919121357</v>
      </c>
      <c r="F27" s="26">
        <v>54369.937292350005</v>
      </c>
      <c r="G27" s="21">
        <v>326536.85000000003</v>
      </c>
    </row>
    <row r="28" spans="1:7" x14ac:dyDescent="0.25">
      <c r="A28" s="15" t="s">
        <v>42</v>
      </c>
      <c r="B28" s="20">
        <v>6057</v>
      </c>
      <c r="C28" s="26">
        <v>770</v>
      </c>
      <c r="D28" s="26">
        <v>12</v>
      </c>
      <c r="E28" s="26">
        <v>1.29424962852897</v>
      </c>
      <c r="F28" s="26">
        <v>774.61249250000003</v>
      </c>
      <c r="G28" s="21">
        <v>12588.5</v>
      </c>
    </row>
    <row r="29" spans="1:7" x14ac:dyDescent="0.25">
      <c r="A29" s="15" t="s">
        <v>1218</v>
      </c>
      <c r="B29" s="20">
        <v>11128</v>
      </c>
      <c r="C29" s="26">
        <v>2454</v>
      </c>
      <c r="D29" s="26">
        <v>28</v>
      </c>
      <c r="E29" s="26">
        <v>1.17787742631201</v>
      </c>
      <c r="F29" s="26">
        <v>1050.787493175</v>
      </c>
      <c r="G29" s="21">
        <v>31200.1</v>
      </c>
    </row>
    <row r="30" spans="1:7" x14ac:dyDescent="0.25">
      <c r="A30" s="15" t="s">
        <v>567</v>
      </c>
      <c r="B30" s="20">
        <v>171</v>
      </c>
      <c r="C30" s="26">
        <v>27</v>
      </c>
      <c r="D30" s="26">
        <v>0</v>
      </c>
      <c r="E30" s="26">
        <v>1.16877192982456</v>
      </c>
      <c r="F30" s="26">
        <v>67.249999912500016</v>
      </c>
      <c r="G30" s="21">
        <v>0</v>
      </c>
    </row>
    <row r="31" spans="1:7" x14ac:dyDescent="0.25">
      <c r="A31" s="15" t="s">
        <v>2829</v>
      </c>
      <c r="B31" s="20">
        <v>43</v>
      </c>
      <c r="C31" s="26">
        <v>1</v>
      </c>
      <c r="D31" s="26">
        <v>0</v>
      </c>
      <c r="E31" s="26">
        <v>1</v>
      </c>
      <c r="F31" s="26">
        <v>1.55</v>
      </c>
      <c r="G31" s="21">
        <v>0</v>
      </c>
    </row>
    <row r="32" spans="1:7" x14ac:dyDescent="0.25">
      <c r="A32" s="15" t="s">
        <v>595</v>
      </c>
      <c r="B32" s="20">
        <v>2</v>
      </c>
      <c r="C32" s="26">
        <v>2</v>
      </c>
      <c r="D32" s="26">
        <v>0</v>
      </c>
      <c r="E32" s="26">
        <v>1</v>
      </c>
      <c r="F32" s="26">
        <v>4.0875000000000004</v>
      </c>
      <c r="G32" s="21">
        <v>0</v>
      </c>
    </row>
    <row r="33" spans="1:7" x14ac:dyDescent="0.25">
      <c r="A33" s="15" t="s">
        <v>1265</v>
      </c>
      <c r="B33" s="20">
        <v>15166</v>
      </c>
      <c r="C33" s="26">
        <v>6119</v>
      </c>
      <c r="D33" s="26">
        <v>117</v>
      </c>
      <c r="E33" s="26">
        <v>1.03887115917183</v>
      </c>
      <c r="F33" s="26">
        <v>1905.862442675</v>
      </c>
      <c r="G33" s="21">
        <v>132065.35</v>
      </c>
    </row>
    <row r="34" spans="1:7" x14ac:dyDescent="0.25">
      <c r="A34" s="15" t="s">
        <v>111</v>
      </c>
      <c r="B34" s="20">
        <v>592</v>
      </c>
      <c r="C34" s="26">
        <v>53</v>
      </c>
      <c r="D34" s="26">
        <v>1</v>
      </c>
      <c r="E34" s="26">
        <v>1.42827702702703</v>
      </c>
      <c r="F34" s="26">
        <v>93.837499712500005</v>
      </c>
      <c r="G34" s="21">
        <v>536.35</v>
      </c>
    </row>
    <row r="35" spans="1:7" x14ac:dyDescent="0.25">
      <c r="A35" s="15" t="s">
        <v>371</v>
      </c>
      <c r="B35" s="20">
        <v>2455</v>
      </c>
      <c r="C35" s="26">
        <v>278</v>
      </c>
      <c r="D35" s="26">
        <v>0</v>
      </c>
      <c r="E35" s="26">
        <v>1.9389490835030501</v>
      </c>
      <c r="F35" s="26">
        <v>711.08749860000012</v>
      </c>
      <c r="G35" s="21">
        <v>0</v>
      </c>
    </row>
    <row r="36" spans="1:7" x14ac:dyDescent="0.25">
      <c r="A36" s="15" t="s">
        <v>3603</v>
      </c>
      <c r="B36" s="20">
        <v>4</v>
      </c>
      <c r="C36" s="26">
        <v>2</v>
      </c>
      <c r="D36" s="26">
        <v>0</v>
      </c>
      <c r="E36" s="26">
        <v>1</v>
      </c>
      <c r="F36" s="26">
        <v>4.6375000000000002</v>
      </c>
      <c r="G36" s="21">
        <v>0</v>
      </c>
    </row>
    <row r="37" spans="1:7" x14ac:dyDescent="0.25">
      <c r="A37" s="15" t="s">
        <v>364</v>
      </c>
      <c r="B37" s="20">
        <v>146</v>
      </c>
      <c r="C37" s="26">
        <v>19</v>
      </c>
      <c r="D37" s="26">
        <v>0</v>
      </c>
      <c r="E37" s="26">
        <v>1.03390410958904</v>
      </c>
      <c r="F37" s="26">
        <v>47.699999937499996</v>
      </c>
      <c r="G37" s="21">
        <v>0</v>
      </c>
    </row>
    <row r="38" spans="1:7" x14ac:dyDescent="0.25">
      <c r="A38" s="15" t="s">
        <v>3621</v>
      </c>
      <c r="B38" s="20">
        <v>8</v>
      </c>
      <c r="C38" s="26">
        <v>1</v>
      </c>
      <c r="D38" s="26">
        <v>0</v>
      </c>
      <c r="E38" s="26">
        <v>1</v>
      </c>
      <c r="F38" s="26">
        <v>0.05</v>
      </c>
      <c r="G38" s="21">
        <v>0</v>
      </c>
    </row>
    <row r="39" spans="1:7" x14ac:dyDescent="0.25">
      <c r="A39" s="15" t="s">
        <v>1771</v>
      </c>
      <c r="B39" s="20">
        <v>43</v>
      </c>
      <c r="C39" s="26">
        <v>3</v>
      </c>
      <c r="D39" s="26">
        <v>0</v>
      </c>
      <c r="E39" s="26">
        <v>1.0465116279069799</v>
      </c>
      <c r="F39" s="26">
        <v>4.3875000000000002</v>
      </c>
      <c r="G39" s="21">
        <v>0</v>
      </c>
    </row>
    <row r="40" spans="1:7" x14ac:dyDescent="0.25">
      <c r="A40" s="15" t="s">
        <v>869</v>
      </c>
      <c r="B40" s="20">
        <v>26</v>
      </c>
      <c r="C40" s="26">
        <v>1</v>
      </c>
      <c r="D40" s="26">
        <v>0</v>
      </c>
      <c r="E40" s="26">
        <v>1.0384615384615401</v>
      </c>
      <c r="F40" s="26">
        <v>0.98750000000000004</v>
      </c>
      <c r="G40" s="21">
        <v>0</v>
      </c>
    </row>
    <row r="41" spans="1:7" x14ac:dyDescent="0.25">
      <c r="A41" s="15" t="s">
        <v>373</v>
      </c>
      <c r="B41" s="20">
        <v>36</v>
      </c>
      <c r="C41" s="26">
        <v>8</v>
      </c>
      <c r="D41" s="26">
        <v>0</v>
      </c>
      <c r="E41" s="26">
        <v>1</v>
      </c>
      <c r="F41" s="26">
        <v>20.625</v>
      </c>
      <c r="G41" s="21">
        <v>0</v>
      </c>
    </row>
    <row r="42" spans="1:7" x14ac:dyDescent="0.25">
      <c r="A42" s="15" t="s">
        <v>3605</v>
      </c>
      <c r="B42" s="20">
        <v>11</v>
      </c>
      <c r="C42" s="26">
        <v>3</v>
      </c>
      <c r="D42" s="26">
        <v>0</v>
      </c>
      <c r="E42" s="26">
        <v>1.1818181818181801</v>
      </c>
      <c r="F42" s="26">
        <v>6.7249999875000004</v>
      </c>
      <c r="G42" s="21">
        <v>0</v>
      </c>
    </row>
    <row r="43" spans="1:7" x14ac:dyDescent="0.25">
      <c r="A43" s="15" t="s">
        <v>18</v>
      </c>
      <c r="B43" s="20">
        <v>39</v>
      </c>
      <c r="C43" s="26">
        <v>2</v>
      </c>
      <c r="D43" s="26">
        <v>0</v>
      </c>
      <c r="E43" s="26">
        <v>1.7264285714285701</v>
      </c>
      <c r="F43" s="26">
        <v>1.925</v>
      </c>
      <c r="G43" s="21">
        <v>0</v>
      </c>
    </row>
    <row r="44" spans="1:7" x14ac:dyDescent="0.25">
      <c r="A44" s="15" t="s">
        <v>601</v>
      </c>
      <c r="B44" s="20">
        <v>28</v>
      </c>
      <c r="C44" s="26">
        <v>7</v>
      </c>
      <c r="D44" s="26">
        <v>0</v>
      </c>
      <c r="E44" s="26">
        <v>1</v>
      </c>
      <c r="F44" s="26">
        <v>14.0875</v>
      </c>
      <c r="G44" s="21">
        <v>0</v>
      </c>
    </row>
    <row r="45" spans="1:7" x14ac:dyDescent="0.25">
      <c r="A45" s="15" t="s">
        <v>3600</v>
      </c>
      <c r="B45" s="20">
        <v>2</v>
      </c>
      <c r="C45" s="26">
        <v>2</v>
      </c>
      <c r="D45" s="26">
        <v>0</v>
      </c>
      <c r="E45" s="26">
        <v>1</v>
      </c>
      <c r="F45" s="26">
        <v>2.5249999999999999</v>
      </c>
      <c r="G45" s="21">
        <v>0</v>
      </c>
    </row>
    <row r="46" spans="1:7" x14ac:dyDescent="0.25">
      <c r="A46" s="15" t="s">
        <v>393</v>
      </c>
      <c r="B46" s="20">
        <v>20</v>
      </c>
      <c r="C46" s="26">
        <v>8</v>
      </c>
      <c r="D46" s="26">
        <v>0</v>
      </c>
      <c r="E46" s="26">
        <v>1.2</v>
      </c>
      <c r="F46" s="26">
        <v>17.487500000000001</v>
      </c>
      <c r="G46" s="21">
        <v>0</v>
      </c>
    </row>
    <row r="47" spans="1:7" x14ac:dyDescent="0.25">
      <c r="A47" s="15" t="s">
        <v>3071</v>
      </c>
      <c r="B47" s="20">
        <v>1</v>
      </c>
      <c r="C47" s="26">
        <v>1</v>
      </c>
      <c r="D47" s="26">
        <v>0</v>
      </c>
      <c r="E47" s="26">
        <v>1</v>
      </c>
      <c r="F47" s="26">
        <v>2.25</v>
      </c>
      <c r="G47" s="21">
        <v>0</v>
      </c>
    </row>
    <row r="48" spans="1:7" x14ac:dyDescent="0.25">
      <c r="A48" s="15" t="s">
        <v>1290</v>
      </c>
      <c r="B48" s="20">
        <v>901</v>
      </c>
      <c r="C48" s="26">
        <v>99</v>
      </c>
      <c r="D48" s="26">
        <v>0</v>
      </c>
      <c r="E48" s="26">
        <v>1.0019311875693699</v>
      </c>
      <c r="F48" s="26">
        <v>135.8499990375</v>
      </c>
      <c r="G48" s="21">
        <v>0</v>
      </c>
    </row>
    <row r="49" spans="1:7" x14ac:dyDescent="0.25">
      <c r="A49" s="15" t="s">
        <v>162</v>
      </c>
      <c r="B49" s="20">
        <v>192</v>
      </c>
      <c r="C49" s="26">
        <v>10</v>
      </c>
      <c r="D49" s="26">
        <v>1</v>
      </c>
      <c r="E49" s="26">
        <v>1.0104166666666701</v>
      </c>
      <c r="F49" s="26">
        <v>28.725000000000001</v>
      </c>
      <c r="G49" s="21">
        <v>103.7</v>
      </c>
    </row>
    <row r="50" spans="1:7" x14ac:dyDescent="0.25">
      <c r="A50" s="15" t="s">
        <v>1628</v>
      </c>
      <c r="B50" s="20">
        <v>2</v>
      </c>
      <c r="C50" s="26">
        <v>2</v>
      </c>
      <c r="D50" s="26">
        <v>0</v>
      </c>
      <c r="E50" s="26">
        <v>1</v>
      </c>
      <c r="F50" s="26">
        <v>3.5</v>
      </c>
      <c r="G50" s="21">
        <v>0</v>
      </c>
    </row>
    <row r="51" spans="1:7" x14ac:dyDescent="0.25">
      <c r="A51" s="15" t="s">
        <v>2909</v>
      </c>
      <c r="B51" s="20">
        <v>2</v>
      </c>
      <c r="C51" s="26">
        <v>1</v>
      </c>
      <c r="D51" s="26">
        <v>0</v>
      </c>
      <c r="E51" s="26">
        <v>1.5</v>
      </c>
      <c r="F51" s="26">
        <v>1.6125</v>
      </c>
      <c r="G51" s="21">
        <v>0</v>
      </c>
    </row>
    <row r="52" spans="1:7" x14ac:dyDescent="0.25">
      <c r="A52" s="15" t="s">
        <v>255</v>
      </c>
      <c r="B52" s="20">
        <v>347</v>
      </c>
      <c r="C52" s="26">
        <v>20</v>
      </c>
      <c r="D52" s="26">
        <v>1</v>
      </c>
      <c r="E52" s="26">
        <v>1.04</v>
      </c>
      <c r="F52" s="26">
        <v>81.599999999999994</v>
      </c>
      <c r="G52" s="21">
        <v>73.099999999999994</v>
      </c>
    </row>
    <row r="53" spans="1:7" x14ac:dyDescent="0.25">
      <c r="A53" s="15" t="s">
        <v>3623</v>
      </c>
      <c r="B53" s="20">
        <v>5</v>
      </c>
      <c r="C53" s="26">
        <v>1</v>
      </c>
      <c r="D53" s="26">
        <v>0</v>
      </c>
      <c r="E53" s="26">
        <v>2.2000000000000002</v>
      </c>
      <c r="F53" s="26">
        <v>6.25E-2</v>
      </c>
      <c r="G53" s="21">
        <v>0</v>
      </c>
    </row>
    <row r="54" spans="1:7" x14ac:dyDescent="0.25">
      <c r="A54" s="15" t="s">
        <v>790</v>
      </c>
      <c r="B54" s="20">
        <v>4</v>
      </c>
      <c r="C54" s="26">
        <v>1</v>
      </c>
      <c r="D54" s="26">
        <v>0</v>
      </c>
      <c r="E54" s="26">
        <v>2.5</v>
      </c>
      <c r="F54" s="26">
        <v>0.55000000000000004</v>
      </c>
      <c r="G54" s="21">
        <v>0</v>
      </c>
    </row>
    <row r="55" spans="1:7" x14ac:dyDescent="0.25">
      <c r="A55" s="15" t="s">
        <v>3617</v>
      </c>
      <c r="B55" s="20">
        <v>101</v>
      </c>
      <c r="C55" s="26">
        <v>19</v>
      </c>
      <c r="D55" s="26">
        <v>0</v>
      </c>
      <c r="E55" s="26">
        <v>1.04841584158416</v>
      </c>
      <c r="F55" s="26">
        <v>22.212499812500003</v>
      </c>
      <c r="G55" s="21">
        <v>0</v>
      </c>
    </row>
    <row r="56" spans="1:7" x14ac:dyDescent="0.25">
      <c r="A56" s="15" t="s">
        <v>390</v>
      </c>
      <c r="B56" s="20">
        <v>85</v>
      </c>
      <c r="C56" s="26">
        <v>16</v>
      </c>
      <c r="D56" s="26">
        <v>0</v>
      </c>
      <c r="E56" s="26">
        <v>1.1176470588235301</v>
      </c>
      <c r="F56" s="26">
        <v>18.425000000000001</v>
      </c>
      <c r="G56" s="21">
        <v>0</v>
      </c>
    </row>
    <row r="57" spans="1:7" x14ac:dyDescent="0.25">
      <c r="A57" s="15" t="s">
        <v>768</v>
      </c>
      <c r="B57" s="20">
        <v>1</v>
      </c>
      <c r="C57" s="26">
        <v>1</v>
      </c>
      <c r="D57" s="26">
        <v>0</v>
      </c>
      <c r="E57" s="26">
        <v>1</v>
      </c>
      <c r="F57" s="26">
        <v>0.41249999999999998</v>
      </c>
      <c r="G57" s="21">
        <v>0</v>
      </c>
    </row>
    <row r="58" spans="1:7" x14ac:dyDescent="0.25">
      <c r="A58" s="15" t="s">
        <v>1051</v>
      </c>
      <c r="B58" s="20">
        <v>718</v>
      </c>
      <c r="C58" s="26">
        <v>110</v>
      </c>
      <c r="D58" s="26">
        <v>2</v>
      </c>
      <c r="E58" s="26">
        <v>1.15611420612813</v>
      </c>
      <c r="F58" s="26">
        <v>40.337499125000001</v>
      </c>
      <c r="G58" s="21">
        <v>855.1</v>
      </c>
    </row>
    <row r="59" spans="1:7" x14ac:dyDescent="0.25">
      <c r="A59" s="15" t="s">
        <v>3609</v>
      </c>
      <c r="B59" s="20">
        <v>132</v>
      </c>
      <c r="C59" s="26">
        <v>10</v>
      </c>
      <c r="D59" s="26">
        <v>0</v>
      </c>
      <c r="E59" s="26">
        <v>1.0530303030303001</v>
      </c>
      <c r="F59" s="26">
        <v>10.6875</v>
      </c>
      <c r="G59" s="21">
        <v>0</v>
      </c>
    </row>
    <row r="60" spans="1:7" x14ac:dyDescent="0.25">
      <c r="A60" s="15" t="s">
        <v>1324</v>
      </c>
      <c r="B60" s="20">
        <v>1</v>
      </c>
      <c r="C60" s="26">
        <v>1</v>
      </c>
      <c r="D60" s="26">
        <v>0</v>
      </c>
      <c r="E60" s="26">
        <v>2</v>
      </c>
      <c r="F60" s="26">
        <v>2.4500000000000002</v>
      </c>
      <c r="G60" s="21">
        <v>0</v>
      </c>
    </row>
    <row r="61" spans="1:7" x14ac:dyDescent="0.25">
      <c r="A61" s="15" t="s">
        <v>15</v>
      </c>
      <c r="B61" s="20">
        <v>13032</v>
      </c>
      <c r="C61" s="26">
        <v>1087</v>
      </c>
      <c r="D61" s="26">
        <v>3</v>
      </c>
      <c r="E61" s="26">
        <v>1.9214310926949001</v>
      </c>
      <c r="F61" s="26">
        <v>2478.0249866000004</v>
      </c>
      <c r="G61" s="21">
        <v>1469.65</v>
      </c>
    </row>
    <row r="62" spans="1:7" x14ac:dyDescent="0.25">
      <c r="A62" s="15" t="s">
        <v>3611</v>
      </c>
      <c r="B62" s="20">
        <v>42</v>
      </c>
      <c r="C62" s="26">
        <v>8</v>
      </c>
      <c r="D62" s="26">
        <v>0</v>
      </c>
      <c r="E62" s="26">
        <v>1</v>
      </c>
      <c r="F62" s="26">
        <v>12.8</v>
      </c>
      <c r="G62" s="21">
        <v>0</v>
      </c>
    </row>
    <row r="63" spans="1:7" x14ac:dyDescent="0.25">
      <c r="A63" s="15" t="s">
        <v>689</v>
      </c>
      <c r="B63" s="20">
        <v>6</v>
      </c>
      <c r="C63" s="26">
        <v>1</v>
      </c>
      <c r="D63" s="26">
        <v>0</v>
      </c>
      <c r="E63" s="26">
        <v>1.3333333333333299</v>
      </c>
      <c r="F63" s="26">
        <v>4.4000000000000004</v>
      </c>
      <c r="G63" s="21">
        <v>0</v>
      </c>
    </row>
    <row r="64" spans="1:7" x14ac:dyDescent="0.25">
      <c r="A64" s="15" t="s">
        <v>3044</v>
      </c>
      <c r="B64" s="20">
        <v>4</v>
      </c>
      <c r="C64" s="26">
        <v>2</v>
      </c>
      <c r="D64" s="26">
        <v>0</v>
      </c>
      <c r="E64" s="26">
        <v>1</v>
      </c>
      <c r="F64" s="26">
        <v>2.1749999999999998</v>
      </c>
      <c r="G64" s="21">
        <v>0</v>
      </c>
    </row>
    <row r="65" spans="1:7" x14ac:dyDescent="0.25">
      <c r="A65" s="15" t="s">
        <v>3607</v>
      </c>
      <c r="B65" s="20">
        <v>5</v>
      </c>
      <c r="C65" s="26">
        <v>6</v>
      </c>
      <c r="D65" s="26">
        <v>0</v>
      </c>
      <c r="E65" s="26">
        <v>1</v>
      </c>
      <c r="F65" s="26">
        <v>9.2249999999999996</v>
      </c>
      <c r="G65" s="21">
        <v>0</v>
      </c>
    </row>
    <row r="66" spans="1:7" x14ac:dyDescent="0.25">
      <c r="A66" s="15" t="s">
        <v>49</v>
      </c>
      <c r="B66" s="20">
        <v>72</v>
      </c>
      <c r="C66" s="26">
        <v>20</v>
      </c>
      <c r="D66" s="26">
        <v>1</v>
      </c>
      <c r="E66" s="26">
        <v>1.0137499999999999</v>
      </c>
      <c r="F66" s="26">
        <v>51.424999999999997</v>
      </c>
      <c r="G66" s="21">
        <v>805.8</v>
      </c>
    </row>
    <row r="67" spans="1:7" x14ac:dyDescent="0.25">
      <c r="A67" s="15" t="s">
        <v>331</v>
      </c>
      <c r="B67" s="20">
        <v>77</v>
      </c>
      <c r="C67" s="26">
        <v>10</v>
      </c>
      <c r="D67" s="26">
        <v>0</v>
      </c>
      <c r="E67" s="26">
        <v>4.3441558441558401</v>
      </c>
      <c r="F67" s="26">
        <v>11.025</v>
      </c>
      <c r="G67" s="21">
        <v>0</v>
      </c>
    </row>
    <row r="68" spans="1:7" x14ac:dyDescent="0.25">
      <c r="A68" s="15" t="s">
        <v>339</v>
      </c>
      <c r="B68" s="20">
        <v>188</v>
      </c>
      <c r="C68" s="26">
        <v>23</v>
      </c>
      <c r="D68" s="26">
        <v>0</v>
      </c>
      <c r="E68" s="26">
        <v>4.0681914893617002</v>
      </c>
      <c r="F68" s="26">
        <v>17.324999837499998</v>
      </c>
      <c r="G68" s="21">
        <v>0</v>
      </c>
    </row>
    <row r="69" spans="1:7" x14ac:dyDescent="0.25">
      <c r="A69" s="15" t="s">
        <v>3857</v>
      </c>
      <c r="B69" s="20">
        <v>137</v>
      </c>
      <c r="C69" s="26">
        <v>21</v>
      </c>
      <c r="D69" s="26">
        <v>0</v>
      </c>
      <c r="E69" s="26">
        <v>1.01459854014599</v>
      </c>
      <c r="F69" s="26">
        <v>21.687499837500003</v>
      </c>
      <c r="G69" s="21">
        <v>0</v>
      </c>
    </row>
    <row r="70" spans="1:7" x14ac:dyDescent="0.25">
      <c r="A70" s="15" t="s">
        <v>334</v>
      </c>
      <c r="B70" s="20">
        <v>105</v>
      </c>
      <c r="C70" s="26">
        <v>13</v>
      </c>
      <c r="D70" s="26">
        <v>0</v>
      </c>
      <c r="E70" s="26">
        <v>3.67533333333333</v>
      </c>
      <c r="F70" s="26">
        <v>11.037499850000001</v>
      </c>
      <c r="G70" s="21">
        <v>0</v>
      </c>
    </row>
    <row r="71" spans="1:7" x14ac:dyDescent="0.25">
      <c r="A71" s="15" t="s">
        <v>1103</v>
      </c>
      <c r="B71" s="20">
        <v>17</v>
      </c>
      <c r="C71" s="26">
        <v>4</v>
      </c>
      <c r="D71" s="26">
        <v>0</v>
      </c>
      <c r="E71" s="26">
        <v>2.1705882352941201</v>
      </c>
      <c r="F71" s="26">
        <v>1.7250000000000001</v>
      </c>
      <c r="G71" s="21">
        <v>0</v>
      </c>
    </row>
    <row r="72" spans="1:7" x14ac:dyDescent="0.25">
      <c r="A72" s="15" t="s">
        <v>520</v>
      </c>
      <c r="B72" s="20">
        <v>78</v>
      </c>
      <c r="C72" s="26">
        <v>6</v>
      </c>
      <c r="D72" s="26">
        <v>0</v>
      </c>
      <c r="E72" s="26">
        <v>2.3820512820512798</v>
      </c>
      <c r="F72" s="26">
        <v>6.9624999749999992</v>
      </c>
      <c r="G72" s="21">
        <v>0</v>
      </c>
    </row>
    <row r="73" spans="1:7" x14ac:dyDescent="0.25">
      <c r="A73" s="15" t="s">
        <v>2956</v>
      </c>
      <c r="B73" s="20">
        <v>2</v>
      </c>
      <c r="C73" s="26">
        <v>1</v>
      </c>
      <c r="D73" s="26">
        <v>0</v>
      </c>
      <c r="E73" s="26">
        <v>3</v>
      </c>
      <c r="F73" s="26">
        <v>1.675</v>
      </c>
      <c r="G73" s="21">
        <v>0</v>
      </c>
    </row>
    <row r="74" spans="1:7" x14ac:dyDescent="0.25">
      <c r="A74" s="15" t="s">
        <v>3026</v>
      </c>
      <c r="B74" s="20">
        <v>23</v>
      </c>
      <c r="C74" s="26">
        <v>3</v>
      </c>
      <c r="D74" s="26">
        <v>0</v>
      </c>
      <c r="E74" s="26">
        <v>3.60869565217391</v>
      </c>
      <c r="F74" s="26">
        <v>2.1375000000000002</v>
      </c>
      <c r="G74" s="21">
        <v>0</v>
      </c>
    </row>
    <row r="75" spans="1:7" x14ac:dyDescent="0.25">
      <c r="A75" s="15" t="s">
        <v>3139</v>
      </c>
      <c r="B75" s="20">
        <v>1</v>
      </c>
      <c r="C75" s="26">
        <v>2</v>
      </c>
      <c r="D75" s="26">
        <v>0</v>
      </c>
      <c r="E75" s="26">
        <v>1</v>
      </c>
      <c r="F75" s="26">
        <v>0.97499999999999998</v>
      </c>
      <c r="G75" s="21">
        <v>0</v>
      </c>
    </row>
    <row r="76" spans="1:7" x14ac:dyDescent="0.25">
      <c r="A76" s="15" t="s">
        <v>2870</v>
      </c>
      <c r="B76" s="20">
        <v>32</v>
      </c>
      <c r="C76" s="26">
        <v>2</v>
      </c>
      <c r="D76" s="26">
        <v>0</v>
      </c>
      <c r="E76" s="26">
        <v>1.515625</v>
      </c>
      <c r="F76" s="26">
        <v>1.5</v>
      </c>
      <c r="G76" s="21">
        <v>0</v>
      </c>
    </row>
    <row r="77" spans="1:7" x14ac:dyDescent="0.25">
      <c r="A77" s="15" t="s">
        <v>24</v>
      </c>
      <c r="B77" s="20">
        <v>234</v>
      </c>
      <c r="C77" s="26">
        <v>59</v>
      </c>
      <c r="D77" s="26">
        <v>3</v>
      </c>
      <c r="E77" s="26">
        <v>1.07615384615385</v>
      </c>
      <c r="F77" s="26">
        <v>102.39999953749999</v>
      </c>
      <c r="G77" s="21">
        <v>2470.1</v>
      </c>
    </row>
    <row r="78" spans="1:7" x14ac:dyDescent="0.25">
      <c r="A78" s="15" t="s">
        <v>106</v>
      </c>
      <c r="B78" s="20">
        <v>1223</v>
      </c>
      <c r="C78" s="26">
        <v>247</v>
      </c>
      <c r="D78" s="26">
        <v>4</v>
      </c>
      <c r="E78" s="26">
        <v>1.06549468520033</v>
      </c>
      <c r="F78" s="26">
        <v>371.07499747499998</v>
      </c>
      <c r="G78" s="21">
        <v>2334.1</v>
      </c>
    </row>
    <row r="79" spans="1:7" x14ac:dyDescent="0.25">
      <c r="A79" s="15" t="s">
        <v>326</v>
      </c>
      <c r="B79" s="20">
        <v>185</v>
      </c>
      <c r="C79" s="26">
        <v>13</v>
      </c>
      <c r="D79" s="26">
        <v>0</v>
      </c>
      <c r="E79" s="26">
        <v>4.7404324324324296</v>
      </c>
      <c r="F79" s="26">
        <v>9.7249998624999989</v>
      </c>
      <c r="G79" s="21">
        <v>0</v>
      </c>
    </row>
    <row r="80" spans="1:7" x14ac:dyDescent="0.25">
      <c r="A80" s="15" t="s">
        <v>323</v>
      </c>
      <c r="B80" s="20">
        <v>136</v>
      </c>
      <c r="C80" s="26">
        <v>15</v>
      </c>
      <c r="D80" s="26">
        <v>0</v>
      </c>
      <c r="E80" s="26">
        <v>3.7962500000000001</v>
      </c>
      <c r="F80" s="26">
        <v>6.8499999374999998</v>
      </c>
      <c r="G80" s="21">
        <v>0</v>
      </c>
    </row>
    <row r="81" spans="1:7" x14ac:dyDescent="0.25">
      <c r="A81" s="15" t="s">
        <v>192</v>
      </c>
      <c r="B81" s="20">
        <v>766</v>
      </c>
      <c r="C81" s="26">
        <v>59</v>
      </c>
      <c r="D81" s="26">
        <v>1</v>
      </c>
      <c r="E81" s="26">
        <v>1.0391514360313301</v>
      </c>
      <c r="F81" s="26">
        <v>159.76249952499998</v>
      </c>
      <c r="G81" s="21">
        <v>417.35</v>
      </c>
    </row>
    <row r="82" spans="1:7" x14ac:dyDescent="0.25">
      <c r="A82" s="15" t="s">
        <v>1054</v>
      </c>
      <c r="B82" s="20">
        <v>1277</v>
      </c>
      <c r="C82" s="26">
        <v>231</v>
      </c>
      <c r="D82" s="26">
        <v>20</v>
      </c>
      <c r="E82" s="26">
        <v>1.02260767423649</v>
      </c>
      <c r="F82" s="26">
        <v>99.549998625000001</v>
      </c>
      <c r="G82" s="21">
        <v>23076.65</v>
      </c>
    </row>
    <row r="83" spans="1:7" x14ac:dyDescent="0.25">
      <c r="A83" s="15" t="s">
        <v>1293</v>
      </c>
      <c r="B83" s="20">
        <v>1602</v>
      </c>
      <c r="C83" s="26">
        <v>558</v>
      </c>
      <c r="D83" s="26">
        <v>11</v>
      </c>
      <c r="E83" s="26">
        <v>1.03235330836454</v>
      </c>
      <c r="F83" s="26">
        <v>241.187499675</v>
      </c>
      <c r="G83" s="21">
        <v>10767.8</v>
      </c>
    </row>
    <row r="84" spans="1:7" x14ac:dyDescent="0.25">
      <c r="A84" s="15" t="s">
        <v>1278</v>
      </c>
      <c r="B84" s="20">
        <v>899</v>
      </c>
      <c r="C84" s="26">
        <v>187</v>
      </c>
      <c r="D84" s="26">
        <v>4</v>
      </c>
      <c r="E84" s="26">
        <v>1.14244716351502</v>
      </c>
      <c r="F84" s="26">
        <v>66.562498062500012</v>
      </c>
      <c r="G84" s="21">
        <v>3621</v>
      </c>
    </row>
    <row r="85" spans="1:7" x14ac:dyDescent="0.25">
      <c r="A85" s="15" t="s">
        <v>1266</v>
      </c>
      <c r="B85" s="20">
        <v>71</v>
      </c>
      <c r="C85" s="26">
        <v>4</v>
      </c>
      <c r="D85" s="26">
        <v>0</v>
      </c>
      <c r="E85" s="26">
        <v>1.16619718309859</v>
      </c>
      <c r="F85" s="26">
        <v>9.6374999999999993</v>
      </c>
      <c r="G85" s="21">
        <v>0</v>
      </c>
    </row>
    <row r="86" spans="1:7" x14ac:dyDescent="0.25">
      <c r="A86" s="15" t="s">
        <v>1037</v>
      </c>
      <c r="B86" s="20">
        <v>83166</v>
      </c>
      <c r="C86" s="26">
        <v>12696</v>
      </c>
      <c r="D86" s="26">
        <v>244</v>
      </c>
      <c r="E86" s="26">
        <v>1.0700323481854701</v>
      </c>
      <c r="F86" s="26">
        <v>2647.6249489249999</v>
      </c>
      <c r="G86" s="21">
        <v>265466.90000000002</v>
      </c>
    </row>
    <row r="87" spans="1:7" x14ac:dyDescent="0.25">
      <c r="A87" s="15" t="s">
        <v>1314</v>
      </c>
      <c r="B87" s="20">
        <v>712</v>
      </c>
      <c r="C87" s="26">
        <v>95</v>
      </c>
      <c r="D87" s="26">
        <v>1</v>
      </c>
      <c r="E87" s="26">
        <v>1.3119522471910099</v>
      </c>
      <c r="F87" s="26">
        <v>50.387498874999999</v>
      </c>
      <c r="G87" s="21">
        <v>1887</v>
      </c>
    </row>
    <row r="88" spans="1:7" x14ac:dyDescent="0.25">
      <c r="A88" s="15" t="s">
        <v>1257</v>
      </c>
      <c r="B88" s="20">
        <v>776</v>
      </c>
      <c r="C88" s="26">
        <v>116</v>
      </c>
      <c r="D88" s="26">
        <v>5</v>
      </c>
      <c r="E88" s="26">
        <v>1.30069587628866</v>
      </c>
      <c r="F88" s="26">
        <v>59.349999300000007</v>
      </c>
      <c r="G88" s="21">
        <v>5146.75</v>
      </c>
    </row>
    <row r="89" spans="1:7" x14ac:dyDescent="0.25">
      <c r="A89" s="15" t="s">
        <v>1246</v>
      </c>
      <c r="B89" s="20">
        <v>22668</v>
      </c>
      <c r="C89" s="26">
        <v>3853</v>
      </c>
      <c r="D89" s="26">
        <v>64</v>
      </c>
      <c r="E89" s="26">
        <v>1.0531718722428101</v>
      </c>
      <c r="F89" s="26">
        <v>1670.7374747000001</v>
      </c>
      <c r="G89" s="21">
        <v>76245.850000000006</v>
      </c>
    </row>
    <row r="90" spans="1:7" x14ac:dyDescent="0.25">
      <c r="A90" s="15" t="s">
        <v>361</v>
      </c>
      <c r="B90" s="20">
        <v>57</v>
      </c>
      <c r="C90" s="26">
        <v>5</v>
      </c>
      <c r="D90" s="26">
        <v>0</v>
      </c>
      <c r="E90" s="26">
        <v>1.01754385964912</v>
      </c>
      <c r="F90" s="26">
        <v>4.7874999999999996</v>
      </c>
      <c r="G90" s="21">
        <v>0</v>
      </c>
    </row>
    <row r="91" spans="1:7" x14ac:dyDescent="0.25">
      <c r="A91" s="15" t="s">
        <v>3134</v>
      </c>
      <c r="B91" s="20">
        <v>9</v>
      </c>
      <c r="C91" s="26">
        <v>1</v>
      </c>
      <c r="D91" s="26">
        <v>0</v>
      </c>
      <c r="E91" s="26">
        <v>1</v>
      </c>
      <c r="F91" s="26">
        <v>0.78749999999999998</v>
      </c>
      <c r="G91" s="21">
        <v>0</v>
      </c>
    </row>
    <row r="92" spans="1:7" x14ac:dyDescent="0.25">
      <c r="A92" s="15" t="s">
        <v>3144</v>
      </c>
      <c r="B92" s="20">
        <v>6</v>
      </c>
      <c r="C92" s="26">
        <v>1</v>
      </c>
      <c r="D92" s="26">
        <v>0</v>
      </c>
      <c r="E92" s="26">
        <v>1</v>
      </c>
      <c r="F92" s="26">
        <v>1.1625000000000001</v>
      </c>
      <c r="G92" s="21">
        <v>0</v>
      </c>
    </row>
    <row r="93" spans="1:7" x14ac:dyDescent="0.25">
      <c r="A93" s="15" t="s">
        <v>30</v>
      </c>
      <c r="B93" s="20">
        <v>486</v>
      </c>
      <c r="C93" s="26">
        <v>41</v>
      </c>
      <c r="D93" s="26">
        <v>1</v>
      </c>
      <c r="E93" s="26">
        <v>1</v>
      </c>
      <c r="F93" s="26">
        <v>9.0374998249999994</v>
      </c>
      <c r="G93" s="21">
        <v>210.8</v>
      </c>
    </row>
    <row r="94" spans="1:7" x14ac:dyDescent="0.25">
      <c r="A94" s="15" t="s">
        <v>3129</v>
      </c>
      <c r="B94" s="20">
        <v>6</v>
      </c>
      <c r="C94" s="26">
        <v>1</v>
      </c>
      <c r="D94" s="26">
        <v>0</v>
      </c>
      <c r="E94" s="26">
        <v>1</v>
      </c>
      <c r="F94" s="26">
        <v>0.4</v>
      </c>
      <c r="G94" s="21">
        <v>0</v>
      </c>
    </row>
    <row r="95" spans="1:7" x14ac:dyDescent="0.25">
      <c r="A95" s="15" t="s">
        <v>3136</v>
      </c>
      <c r="B95" s="20">
        <v>1</v>
      </c>
      <c r="C95" s="26">
        <v>1</v>
      </c>
      <c r="D95" s="26">
        <v>0</v>
      </c>
      <c r="E95" s="26">
        <v>1</v>
      </c>
      <c r="F95" s="26">
        <v>0.83750000000000002</v>
      </c>
      <c r="G95" s="21">
        <v>0</v>
      </c>
    </row>
    <row r="96" spans="1:7" x14ac:dyDescent="0.25">
      <c r="A96" s="15" t="s">
        <v>3177</v>
      </c>
      <c r="B96" s="20">
        <v>12</v>
      </c>
      <c r="C96" s="26">
        <v>6</v>
      </c>
      <c r="D96" s="26">
        <v>0</v>
      </c>
      <c r="E96" s="26">
        <v>1</v>
      </c>
      <c r="F96" s="26">
        <v>5.7374999999999998</v>
      </c>
      <c r="G96" s="21">
        <v>0</v>
      </c>
    </row>
    <row r="97" spans="1:7" x14ac:dyDescent="0.25">
      <c r="A97" s="15" t="s">
        <v>383</v>
      </c>
      <c r="B97" s="20">
        <v>72</v>
      </c>
      <c r="C97" s="26">
        <v>4</v>
      </c>
      <c r="D97" s="26">
        <v>0</v>
      </c>
      <c r="E97" s="26">
        <v>1.0277777777777799</v>
      </c>
      <c r="F97" s="26">
        <v>3.5249999999999999</v>
      </c>
      <c r="G97" s="21">
        <v>0</v>
      </c>
    </row>
    <row r="98" spans="1:7" x14ac:dyDescent="0.25">
      <c r="A98" s="15" t="s">
        <v>1312</v>
      </c>
      <c r="B98" s="20">
        <v>245</v>
      </c>
      <c r="C98" s="26">
        <v>36</v>
      </c>
      <c r="D98" s="26">
        <v>1</v>
      </c>
      <c r="E98" s="26">
        <v>1.3977869986168734</v>
      </c>
      <c r="F98" s="26">
        <v>31.024999612499997</v>
      </c>
      <c r="G98" s="21">
        <v>1123.7</v>
      </c>
    </row>
    <row r="99" spans="1:7" x14ac:dyDescent="0.25">
      <c r="A99" s="15" t="s">
        <v>2810</v>
      </c>
      <c r="B99" s="20">
        <v>2</v>
      </c>
      <c r="C99" s="26">
        <v>2</v>
      </c>
      <c r="D99" s="26">
        <v>0</v>
      </c>
      <c r="E99" s="26">
        <v>1</v>
      </c>
      <c r="F99" s="26">
        <v>1.7250000000000001</v>
      </c>
      <c r="G99" s="21">
        <v>0</v>
      </c>
    </row>
    <row r="100" spans="1:7" x14ac:dyDescent="0.25">
      <c r="A100" s="15" t="s">
        <v>363</v>
      </c>
      <c r="B100" s="20">
        <v>49</v>
      </c>
      <c r="C100" s="26">
        <v>6</v>
      </c>
      <c r="D100" s="26">
        <v>0</v>
      </c>
      <c r="E100" s="26">
        <v>1.0204081632653099</v>
      </c>
      <c r="F100" s="26">
        <v>7.35</v>
      </c>
      <c r="G100" s="21">
        <v>0</v>
      </c>
    </row>
    <row r="101" spans="1:7" x14ac:dyDescent="0.25">
      <c r="A101" s="15" t="s">
        <v>564</v>
      </c>
      <c r="B101" s="20">
        <v>9</v>
      </c>
      <c r="C101" s="26">
        <v>2</v>
      </c>
      <c r="D101" s="26">
        <v>0</v>
      </c>
      <c r="E101" s="26">
        <v>1</v>
      </c>
      <c r="F101" s="26">
        <v>1.4624999999999999</v>
      </c>
      <c r="G101" s="21">
        <v>0</v>
      </c>
    </row>
    <row r="102" spans="1:7" x14ac:dyDescent="0.25">
      <c r="A102" s="15" t="s">
        <v>2831</v>
      </c>
      <c r="B102" s="20">
        <v>52</v>
      </c>
      <c r="C102" s="26">
        <v>3</v>
      </c>
      <c r="D102" s="26">
        <v>0</v>
      </c>
      <c r="E102" s="26">
        <v>1.0192307692307701</v>
      </c>
      <c r="F102" s="26">
        <v>3.4125000000000001</v>
      </c>
      <c r="G102" s="21">
        <v>0</v>
      </c>
    </row>
    <row r="103" spans="1:7" x14ac:dyDescent="0.25">
      <c r="A103" s="15" t="s">
        <v>1058</v>
      </c>
      <c r="B103" s="20">
        <v>730</v>
      </c>
      <c r="C103" s="26">
        <v>207</v>
      </c>
      <c r="D103" s="26">
        <v>5</v>
      </c>
      <c r="E103" s="26">
        <v>1</v>
      </c>
      <c r="F103" s="26">
        <v>30.787498124999995</v>
      </c>
      <c r="G103" s="21">
        <v>5733.25</v>
      </c>
    </row>
    <row r="104" spans="1:7" x14ac:dyDescent="0.25">
      <c r="A104" s="15" t="s">
        <v>1268</v>
      </c>
      <c r="B104" s="20">
        <v>200</v>
      </c>
      <c r="C104" s="26">
        <v>57</v>
      </c>
      <c r="D104" s="26">
        <v>1</v>
      </c>
      <c r="E104" s="26">
        <v>1.0049999999999999</v>
      </c>
      <c r="F104" s="26">
        <v>14.999999587500001</v>
      </c>
      <c r="G104" s="21">
        <v>1008.95</v>
      </c>
    </row>
    <row r="105" spans="1:7" x14ac:dyDescent="0.25">
      <c r="A105" s="15" t="s">
        <v>1064</v>
      </c>
      <c r="B105" s="20">
        <v>80</v>
      </c>
      <c r="C105" s="26">
        <v>10</v>
      </c>
      <c r="D105" s="26">
        <v>1</v>
      </c>
      <c r="E105" s="26">
        <v>1.0625</v>
      </c>
      <c r="F105" s="26">
        <v>9.9375</v>
      </c>
      <c r="G105" s="21">
        <v>1815.6</v>
      </c>
    </row>
    <row r="106" spans="1:7" x14ac:dyDescent="0.25">
      <c r="A106" s="15" t="s">
        <v>2960</v>
      </c>
      <c r="B106" s="20">
        <v>20</v>
      </c>
      <c r="C106" s="26">
        <v>5</v>
      </c>
      <c r="D106" s="26">
        <v>0</v>
      </c>
      <c r="E106" s="26">
        <v>1</v>
      </c>
      <c r="F106" s="26">
        <v>2.0874999999999999</v>
      </c>
      <c r="G106" s="21">
        <v>0</v>
      </c>
    </row>
    <row r="107" spans="1:7" x14ac:dyDescent="0.25">
      <c r="A107" s="15" t="s">
        <v>1227</v>
      </c>
      <c r="B107" s="20">
        <v>6231</v>
      </c>
      <c r="C107" s="26">
        <v>1260</v>
      </c>
      <c r="D107" s="26">
        <v>32</v>
      </c>
      <c r="E107" s="26">
        <v>1.00517091959557</v>
      </c>
      <c r="F107" s="26">
        <v>365.79998700000004</v>
      </c>
      <c r="G107" s="21">
        <v>42538.25</v>
      </c>
    </row>
    <row r="108" spans="1:7" x14ac:dyDescent="0.25">
      <c r="A108" s="15" t="s">
        <v>1078</v>
      </c>
      <c r="B108" s="20">
        <v>296</v>
      </c>
      <c r="C108" s="26">
        <v>141</v>
      </c>
      <c r="D108" s="26">
        <v>1</v>
      </c>
      <c r="E108" s="26">
        <v>1.01013513513514</v>
      </c>
      <c r="F108" s="26">
        <v>104.9624991375</v>
      </c>
      <c r="G108" s="21">
        <v>249.05</v>
      </c>
    </row>
    <row r="109" spans="1:7" x14ac:dyDescent="0.25">
      <c r="A109" s="15" t="s">
        <v>1048</v>
      </c>
      <c r="B109" s="20">
        <v>132</v>
      </c>
      <c r="C109" s="26">
        <v>25</v>
      </c>
      <c r="D109" s="26">
        <v>1</v>
      </c>
      <c r="E109" s="26">
        <v>1</v>
      </c>
      <c r="F109" s="26">
        <v>6.95</v>
      </c>
      <c r="G109" s="21">
        <v>751.4</v>
      </c>
    </row>
    <row r="110" spans="1:7" x14ac:dyDescent="0.25">
      <c r="A110" s="15" t="s">
        <v>2627</v>
      </c>
      <c r="B110" s="20">
        <v>1474</v>
      </c>
      <c r="C110" s="26">
        <v>61</v>
      </c>
      <c r="D110" s="26">
        <v>0</v>
      </c>
      <c r="E110" s="26">
        <v>1.0797829036635</v>
      </c>
      <c r="F110" s="26">
        <v>124.8874998125</v>
      </c>
      <c r="G110" s="21">
        <v>0</v>
      </c>
    </row>
    <row r="111" spans="1:7" x14ac:dyDescent="0.25">
      <c r="A111" s="15" t="s">
        <v>1360</v>
      </c>
      <c r="B111" s="20">
        <v>1</v>
      </c>
      <c r="C111" s="26">
        <v>1</v>
      </c>
      <c r="D111" s="26">
        <v>0</v>
      </c>
      <c r="E111" s="26">
        <v>1</v>
      </c>
      <c r="F111" s="26">
        <v>2.5625</v>
      </c>
      <c r="G111" s="21">
        <v>0</v>
      </c>
    </row>
    <row r="112" spans="1:7" x14ac:dyDescent="0.25">
      <c r="A112" s="15" t="s">
        <v>460</v>
      </c>
      <c r="B112" s="20">
        <v>27</v>
      </c>
      <c r="C112" s="26">
        <v>5</v>
      </c>
      <c r="D112" s="26">
        <v>0</v>
      </c>
      <c r="E112" s="26">
        <v>2.1041666666666674</v>
      </c>
      <c r="F112" s="26">
        <v>7.4874999999999989</v>
      </c>
      <c r="G112" s="21">
        <v>0</v>
      </c>
    </row>
    <row r="113" spans="1:7" x14ac:dyDescent="0.25">
      <c r="A113" s="15" t="s">
        <v>895</v>
      </c>
      <c r="B113" s="20">
        <v>459</v>
      </c>
      <c r="C113" s="26">
        <v>29</v>
      </c>
      <c r="D113" s="26">
        <v>0</v>
      </c>
      <c r="E113" s="26">
        <v>2.1173062799237661</v>
      </c>
      <c r="F113" s="26">
        <v>61.387499912500004</v>
      </c>
      <c r="G113" s="21">
        <v>0</v>
      </c>
    </row>
    <row r="114" spans="1:7" x14ac:dyDescent="0.25">
      <c r="A114" s="15" t="s">
        <v>113</v>
      </c>
      <c r="B114" s="20">
        <v>10648</v>
      </c>
      <c r="C114" s="26">
        <v>348</v>
      </c>
      <c r="D114" s="26">
        <v>1</v>
      </c>
      <c r="E114" s="26">
        <v>2.1336217150157095</v>
      </c>
      <c r="F114" s="26">
        <v>550.43749864999995</v>
      </c>
      <c r="G114" s="21">
        <v>843.2</v>
      </c>
    </row>
    <row r="115" spans="1:7" x14ac:dyDescent="0.25">
      <c r="A115" s="15" t="s">
        <v>1388</v>
      </c>
      <c r="B115" s="20">
        <v>1</v>
      </c>
      <c r="C115" s="26">
        <v>1</v>
      </c>
      <c r="D115" s="26">
        <v>0</v>
      </c>
      <c r="E115" s="26">
        <v>1</v>
      </c>
      <c r="F115" s="26">
        <v>2.65</v>
      </c>
      <c r="G115" s="21">
        <v>0</v>
      </c>
    </row>
    <row r="116" spans="1:7" x14ac:dyDescent="0.25">
      <c r="A116" s="15" t="s">
        <v>1564</v>
      </c>
      <c r="B116" s="20">
        <v>89</v>
      </c>
      <c r="C116" s="26">
        <v>8</v>
      </c>
      <c r="D116" s="26">
        <v>0</v>
      </c>
      <c r="E116" s="26">
        <v>1.61803804347826</v>
      </c>
      <c r="F116" s="26">
        <v>22.024999999999999</v>
      </c>
      <c r="G116" s="21">
        <v>0</v>
      </c>
    </row>
    <row r="117" spans="1:7" x14ac:dyDescent="0.25">
      <c r="A117" s="15" t="s">
        <v>418</v>
      </c>
      <c r="B117" s="20">
        <v>18</v>
      </c>
      <c r="C117" s="26">
        <v>1</v>
      </c>
      <c r="D117" s="26">
        <v>0</v>
      </c>
      <c r="E117" s="26">
        <v>1.05555555555556</v>
      </c>
      <c r="F117" s="26">
        <v>4.8624999999999998</v>
      </c>
      <c r="G117" s="21">
        <v>0</v>
      </c>
    </row>
    <row r="118" spans="1:7" x14ac:dyDescent="0.25">
      <c r="A118" s="15" t="s">
        <v>3001</v>
      </c>
      <c r="B118" s="20">
        <v>1</v>
      </c>
      <c r="C118" s="26">
        <v>1</v>
      </c>
      <c r="D118" s="26">
        <v>0</v>
      </c>
      <c r="E118" s="26">
        <v>1</v>
      </c>
      <c r="F118" s="26">
        <v>2.0874999999999999</v>
      </c>
      <c r="G118" s="21">
        <v>0</v>
      </c>
    </row>
    <row r="119" spans="1:7" x14ac:dyDescent="0.25">
      <c r="A119" s="15" t="s">
        <v>2866</v>
      </c>
      <c r="B119" s="20">
        <v>1</v>
      </c>
      <c r="C119" s="26">
        <v>1</v>
      </c>
      <c r="D119" s="26">
        <v>0</v>
      </c>
      <c r="E119" s="26">
        <v>1</v>
      </c>
      <c r="F119" s="26">
        <v>1.45</v>
      </c>
      <c r="G119" s="21">
        <v>0</v>
      </c>
    </row>
    <row r="120" spans="1:7" x14ac:dyDescent="0.25">
      <c r="A120" s="15" t="s">
        <v>347</v>
      </c>
      <c r="B120" s="20">
        <v>822</v>
      </c>
      <c r="C120" s="26">
        <v>48</v>
      </c>
      <c r="D120" s="26">
        <v>0</v>
      </c>
      <c r="E120" s="26">
        <v>2.9250096473531069</v>
      </c>
      <c r="F120" s="26">
        <v>57.612499999999997</v>
      </c>
      <c r="G120" s="21">
        <v>0</v>
      </c>
    </row>
    <row r="121" spans="1:7" x14ac:dyDescent="0.25">
      <c r="A121" s="15" t="s">
        <v>262</v>
      </c>
      <c r="B121" s="20">
        <v>11819</v>
      </c>
      <c r="C121" s="26">
        <v>1112</v>
      </c>
      <c r="D121" s="26">
        <v>2</v>
      </c>
      <c r="E121" s="26">
        <v>1.962798731736475</v>
      </c>
      <c r="F121" s="26">
        <v>1791.6624955</v>
      </c>
      <c r="G121" s="21">
        <v>993.65</v>
      </c>
    </row>
    <row r="122" spans="1:7" x14ac:dyDescent="0.25">
      <c r="A122" s="15" t="s">
        <v>449</v>
      </c>
      <c r="B122" s="20">
        <v>90</v>
      </c>
      <c r="C122" s="26">
        <v>5</v>
      </c>
      <c r="D122" s="26">
        <v>0</v>
      </c>
      <c r="E122" s="26">
        <v>3.38016826923077</v>
      </c>
      <c r="F122" s="26">
        <v>6.6875</v>
      </c>
      <c r="G122" s="21">
        <v>0</v>
      </c>
    </row>
    <row r="123" spans="1:7" x14ac:dyDescent="0.25">
      <c r="A123" s="15" t="s">
        <v>1545</v>
      </c>
      <c r="B123" s="20">
        <v>12</v>
      </c>
      <c r="C123" s="26">
        <v>3</v>
      </c>
      <c r="D123" s="26">
        <v>0</v>
      </c>
      <c r="E123" s="26">
        <v>1.1105555555555551</v>
      </c>
      <c r="F123" s="26">
        <v>9.6</v>
      </c>
      <c r="G123" s="21">
        <v>0</v>
      </c>
    </row>
    <row r="124" spans="1:7" x14ac:dyDescent="0.25">
      <c r="A124" s="15" t="s">
        <v>1529</v>
      </c>
      <c r="B124" s="20">
        <v>262</v>
      </c>
      <c r="C124" s="26">
        <v>10</v>
      </c>
      <c r="D124" s="26">
        <v>0</v>
      </c>
      <c r="E124" s="26">
        <v>2.937373737373735</v>
      </c>
      <c r="F124" s="26">
        <v>16.087499975</v>
      </c>
      <c r="G124" s="21">
        <v>0</v>
      </c>
    </row>
    <row r="125" spans="1:7" x14ac:dyDescent="0.25">
      <c r="A125" s="15" t="s">
        <v>2997</v>
      </c>
      <c r="B125" s="20">
        <v>123</v>
      </c>
      <c r="C125" s="26">
        <v>8</v>
      </c>
      <c r="D125" s="26">
        <v>0</v>
      </c>
      <c r="E125" s="26">
        <v>1.5109139784946233</v>
      </c>
      <c r="F125" s="26">
        <v>27.85</v>
      </c>
      <c r="G125" s="21">
        <v>0</v>
      </c>
    </row>
    <row r="126" spans="1:7" x14ac:dyDescent="0.25">
      <c r="A126" s="15" t="s">
        <v>1922</v>
      </c>
      <c r="B126" s="20">
        <v>1</v>
      </c>
      <c r="C126" s="26">
        <v>1</v>
      </c>
      <c r="D126" s="26">
        <v>0</v>
      </c>
      <c r="E126" s="26">
        <v>1</v>
      </c>
      <c r="F126" s="26">
        <v>5.6</v>
      </c>
      <c r="G126" s="21">
        <v>0</v>
      </c>
    </row>
    <row r="127" spans="1:7" x14ac:dyDescent="0.25">
      <c r="A127" s="15" t="s">
        <v>238</v>
      </c>
      <c r="B127" s="20">
        <v>16705</v>
      </c>
      <c r="C127" s="26">
        <v>644</v>
      </c>
      <c r="D127" s="26">
        <v>1</v>
      </c>
      <c r="E127" s="26">
        <v>1.707912232436108</v>
      </c>
      <c r="F127" s="26">
        <v>1223.7624963500002</v>
      </c>
      <c r="G127" s="21">
        <v>1246.95</v>
      </c>
    </row>
    <row r="128" spans="1:7" x14ac:dyDescent="0.25">
      <c r="A128" s="15" t="s">
        <v>439</v>
      </c>
      <c r="B128" s="20">
        <v>511</v>
      </c>
      <c r="C128" s="26">
        <v>22</v>
      </c>
      <c r="D128" s="26">
        <v>0</v>
      </c>
      <c r="E128" s="26">
        <v>1.8685132607021022</v>
      </c>
      <c r="F128" s="26">
        <v>35.912499925000006</v>
      </c>
      <c r="G128" s="21">
        <v>0</v>
      </c>
    </row>
    <row r="129" spans="1:7" x14ac:dyDescent="0.25">
      <c r="A129" s="15" t="s">
        <v>860</v>
      </c>
      <c r="B129" s="20">
        <v>2263</v>
      </c>
      <c r="C129" s="26">
        <v>46</v>
      </c>
      <c r="D129" s="26">
        <v>0</v>
      </c>
      <c r="E129" s="26">
        <v>1.8341983967554043</v>
      </c>
      <c r="F129" s="26">
        <v>94.374999849999995</v>
      </c>
      <c r="G129" s="21">
        <v>0</v>
      </c>
    </row>
    <row r="130" spans="1:7" x14ac:dyDescent="0.25">
      <c r="A130" s="15" t="s">
        <v>167</v>
      </c>
      <c r="B130" s="20">
        <v>8474</v>
      </c>
      <c r="C130" s="26">
        <v>65</v>
      </c>
      <c r="D130" s="26">
        <v>1</v>
      </c>
      <c r="E130" s="26">
        <v>2.36873640788298</v>
      </c>
      <c r="F130" s="26">
        <v>240.69999994999998</v>
      </c>
      <c r="G130" s="21">
        <v>687.65</v>
      </c>
    </row>
    <row r="131" spans="1:7" x14ac:dyDescent="0.25">
      <c r="A131" s="15" t="s">
        <v>1723</v>
      </c>
      <c r="B131" s="20">
        <v>75</v>
      </c>
      <c r="C131" s="26">
        <v>3</v>
      </c>
      <c r="D131" s="26">
        <v>0</v>
      </c>
      <c r="E131" s="26">
        <v>1.0680000000000001</v>
      </c>
      <c r="F131" s="26">
        <v>4.0875000000000004</v>
      </c>
      <c r="G131" s="21">
        <v>0</v>
      </c>
    </row>
    <row r="132" spans="1:7" x14ac:dyDescent="0.25">
      <c r="A132" s="15" t="s">
        <v>454</v>
      </c>
      <c r="B132" s="20">
        <v>977</v>
      </c>
      <c r="C132" s="26">
        <v>40</v>
      </c>
      <c r="D132" s="26">
        <v>0</v>
      </c>
      <c r="E132" s="26">
        <v>2.0247073102758053</v>
      </c>
      <c r="F132" s="26">
        <v>69.687499875</v>
      </c>
      <c r="G132" s="21">
        <v>0</v>
      </c>
    </row>
    <row r="133" spans="1:7" x14ac:dyDescent="0.25">
      <c r="A133" s="15" t="s">
        <v>1417</v>
      </c>
      <c r="B133" s="20">
        <v>183</v>
      </c>
      <c r="C133" s="26">
        <v>14</v>
      </c>
      <c r="D133" s="26">
        <v>0</v>
      </c>
      <c r="E133" s="26">
        <v>2.2420652935407035</v>
      </c>
      <c r="F133" s="26">
        <v>24.262500000000003</v>
      </c>
      <c r="G133" s="21">
        <v>0</v>
      </c>
    </row>
    <row r="134" spans="1:7" x14ac:dyDescent="0.25">
      <c r="A134" s="15" t="s">
        <v>1192</v>
      </c>
      <c r="B134" s="20">
        <v>625</v>
      </c>
      <c r="C134" s="26">
        <v>30</v>
      </c>
      <c r="D134" s="26">
        <v>0</v>
      </c>
      <c r="E134" s="26">
        <v>1.9164695782894217</v>
      </c>
      <c r="F134" s="26">
        <v>65.799999987500001</v>
      </c>
      <c r="G134" s="21">
        <v>0</v>
      </c>
    </row>
    <row r="135" spans="1:7" x14ac:dyDescent="0.25">
      <c r="A135" s="15" t="s">
        <v>1494</v>
      </c>
      <c r="B135" s="20">
        <v>2</v>
      </c>
      <c r="C135" s="26">
        <v>1</v>
      </c>
      <c r="D135" s="26">
        <v>0</v>
      </c>
      <c r="E135" s="26">
        <v>1</v>
      </c>
      <c r="F135" s="26">
        <v>2.9750000000000001</v>
      </c>
      <c r="G135" s="21">
        <v>0</v>
      </c>
    </row>
    <row r="136" spans="1:7" x14ac:dyDescent="0.25">
      <c r="A136" s="15" t="s">
        <v>1142</v>
      </c>
      <c r="B136" s="20">
        <v>4648</v>
      </c>
      <c r="C136" s="26">
        <v>139</v>
      </c>
      <c r="D136" s="26">
        <v>0</v>
      </c>
      <c r="E136" s="26">
        <v>2.3698738332942617</v>
      </c>
      <c r="F136" s="26">
        <v>348.76249928750002</v>
      </c>
      <c r="G136" s="21">
        <v>0</v>
      </c>
    </row>
    <row r="137" spans="1:7" x14ac:dyDescent="0.25">
      <c r="A137" s="15" t="s">
        <v>1619</v>
      </c>
      <c r="B137" s="20">
        <v>4780</v>
      </c>
      <c r="C137" s="26">
        <v>6</v>
      </c>
      <c r="D137" s="26">
        <v>0</v>
      </c>
      <c r="E137" s="26">
        <v>2.1058095452865553</v>
      </c>
      <c r="F137" s="26">
        <v>15.049999974999999</v>
      </c>
      <c r="G137" s="21">
        <v>0</v>
      </c>
    </row>
    <row r="138" spans="1:7" x14ac:dyDescent="0.25">
      <c r="A138" s="15" t="s">
        <v>2880</v>
      </c>
      <c r="B138" s="20">
        <v>959</v>
      </c>
      <c r="C138" s="26">
        <v>5</v>
      </c>
      <c r="D138" s="26">
        <v>0</v>
      </c>
      <c r="E138" s="26">
        <v>2.5109302247115202</v>
      </c>
      <c r="F138" s="26">
        <v>8.0625</v>
      </c>
      <c r="G138" s="21">
        <v>0</v>
      </c>
    </row>
    <row r="139" spans="1:7" x14ac:dyDescent="0.25">
      <c r="A139" s="15" t="s">
        <v>1110</v>
      </c>
      <c r="B139" s="20">
        <v>8</v>
      </c>
      <c r="C139" s="26">
        <v>2</v>
      </c>
      <c r="D139" s="26">
        <v>0</v>
      </c>
      <c r="E139" s="26">
        <v>1</v>
      </c>
      <c r="F139" s="26">
        <v>4.7750000000000004</v>
      </c>
      <c r="G139" s="21">
        <v>0</v>
      </c>
    </row>
    <row r="140" spans="1:7" x14ac:dyDescent="0.25">
      <c r="A140" s="15" t="s">
        <v>1571</v>
      </c>
      <c r="B140" s="20">
        <v>2</v>
      </c>
      <c r="C140" s="26">
        <v>1</v>
      </c>
      <c r="D140" s="26">
        <v>0</v>
      </c>
      <c r="E140" s="26">
        <v>1</v>
      </c>
      <c r="F140" s="26">
        <v>3.2625000000000002</v>
      </c>
      <c r="G140" s="21">
        <v>0</v>
      </c>
    </row>
    <row r="141" spans="1:7" x14ac:dyDescent="0.25">
      <c r="A141" s="15" t="s">
        <v>2016</v>
      </c>
      <c r="B141" s="20">
        <v>316</v>
      </c>
      <c r="C141" s="26">
        <v>31</v>
      </c>
      <c r="D141" s="26">
        <v>0</v>
      </c>
      <c r="E141" s="26">
        <v>3.5132598039215699</v>
      </c>
      <c r="F141" s="26">
        <v>55.999999700000004</v>
      </c>
      <c r="G141" s="21">
        <v>0</v>
      </c>
    </row>
    <row r="142" spans="1:7" x14ac:dyDescent="0.25">
      <c r="A142" s="15" t="s">
        <v>1356</v>
      </c>
      <c r="B142" s="20">
        <v>5627</v>
      </c>
      <c r="C142" s="26">
        <v>311</v>
      </c>
      <c r="D142" s="26">
        <v>0</v>
      </c>
      <c r="E142" s="26">
        <v>1.9350520009757841</v>
      </c>
      <c r="F142" s="26">
        <v>371.89999745000006</v>
      </c>
      <c r="G142" s="21">
        <v>0</v>
      </c>
    </row>
    <row r="143" spans="1:7" x14ac:dyDescent="0.25">
      <c r="A143" s="15" t="s">
        <v>2215</v>
      </c>
      <c r="B143" s="20">
        <v>62</v>
      </c>
      <c r="C143" s="26">
        <v>9</v>
      </c>
      <c r="D143" s="26">
        <v>0</v>
      </c>
      <c r="E143" s="26">
        <v>4.10161290322581</v>
      </c>
      <c r="F143" s="26">
        <v>10.399999950000002</v>
      </c>
      <c r="G143" s="21">
        <v>0</v>
      </c>
    </row>
    <row r="144" spans="1:7" x14ac:dyDescent="0.25">
      <c r="A144" s="15" t="s">
        <v>763</v>
      </c>
      <c r="B144" s="20">
        <v>212</v>
      </c>
      <c r="C144" s="26">
        <v>25</v>
      </c>
      <c r="D144" s="26">
        <v>0</v>
      </c>
      <c r="E144" s="26">
        <v>2.433656868748725</v>
      </c>
      <c r="F144" s="26">
        <v>51.287499887500005</v>
      </c>
      <c r="G144" s="21">
        <v>0</v>
      </c>
    </row>
    <row r="145" spans="1:7" x14ac:dyDescent="0.25">
      <c r="A145" s="15" t="s">
        <v>2131</v>
      </c>
      <c r="B145" s="20">
        <v>483</v>
      </c>
      <c r="C145" s="26">
        <v>11</v>
      </c>
      <c r="D145" s="26">
        <v>0</v>
      </c>
      <c r="E145" s="26">
        <v>2.7208188153310098</v>
      </c>
      <c r="F145" s="26">
        <v>17.862499962500003</v>
      </c>
      <c r="G145" s="21">
        <v>0</v>
      </c>
    </row>
    <row r="146" spans="1:7" x14ac:dyDescent="0.25">
      <c r="A146" s="15" t="s">
        <v>2949</v>
      </c>
      <c r="B146" s="20">
        <v>292</v>
      </c>
      <c r="C146" s="26">
        <v>15</v>
      </c>
      <c r="D146" s="26">
        <v>0</v>
      </c>
      <c r="E146" s="26">
        <v>2.7427565840557002</v>
      </c>
      <c r="F146" s="26">
        <v>19.42499995</v>
      </c>
      <c r="G146" s="21">
        <v>0</v>
      </c>
    </row>
    <row r="147" spans="1:7" x14ac:dyDescent="0.25">
      <c r="A147" s="15" t="s">
        <v>58</v>
      </c>
      <c r="B147" s="20">
        <v>4098</v>
      </c>
      <c r="C147" s="26">
        <v>169</v>
      </c>
      <c r="D147" s="26">
        <v>2</v>
      </c>
      <c r="E147" s="26">
        <v>1.8257449613219312</v>
      </c>
      <c r="F147" s="26">
        <v>380.94999923750004</v>
      </c>
      <c r="G147" s="21">
        <v>2740.4</v>
      </c>
    </row>
    <row r="148" spans="1:7" x14ac:dyDescent="0.25">
      <c r="A148" s="15" t="s">
        <v>991</v>
      </c>
      <c r="B148" s="20">
        <v>1</v>
      </c>
      <c r="C148" s="26">
        <v>1</v>
      </c>
      <c r="D148" s="26">
        <v>0</v>
      </c>
      <c r="E148" s="26">
        <v>2</v>
      </c>
      <c r="F148" s="26">
        <v>1.3374999999999999</v>
      </c>
      <c r="G148" s="21">
        <v>0</v>
      </c>
    </row>
    <row r="149" spans="1:7" x14ac:dyDescent="0.25">
      <c r="A149" s="15" t="s">
        <v>1602</v>
      </c>
      <c r="B149" s="20">
        <v>4</v>
      </c>
      <c r="C149" s="26">
        <v>1</v>
      </c>
      <c r="D149" s="26">
        <v>0</v>
      </c>
      <c r="E149" s="26">
        <v>1</v>
      </c>
      <c r="F149" s="26">
        <v>3.4125000000000001</v>
      </c>
      <c r="G149" s="21">
        <v>0</v>
      </c>
    </row>
    <row r="150" spans="1:7" x14ac:dyDescent="0.25">
      <c r="A150" s="15" t="s">
        <v>353</v>
      </c>
      <c r="B150" s="20">
        <v>8426</v>
      </c>
      <c r="C150" s="26">
        <v>294</v>
      </c>
      <c r="D150" s="26">
        <v>0</v>
      </c>
      <c r="E150" s="26">
        <v>1.8462542060111982</v>
      </c>
      <c r="F150" s="26">
        <v>620.47499856249988</v>
      </c>
      <c r="G150" s="21">
        <v>0</v>
      </c>
    </row>
    <row r="151" spans="1:7" x14ac:dyDescent="0.25">
      <c r="A151" s="15" t="s">
        <v>1149</v>
      </c>
      <c r="B151" s="20">
        <v>43</v>
      </c>
      <c r="C151" s="26">
        <v>3</v>
      </c>
      <c r="D151" s="26">
        <v>0</v>
      </c>
      <c r="E151" s="26">
        <v>5.8651162790697704</v>
      </c>
      <c r="F151" s="26">
        <v>1.875</v>
      </c>
      <c r="G151" s="21">
        <v>0</v>
      </c>
    </row>
    <row r="152" spans="1:7" x14ac:dyDescent="0.25">
      <c r="A152" s="15" t="s">
        <v>2878</v>
      </c>
      <c r="B152" s="20">
        <v>86</v>
      </c>
      <c r="C152" s="26">
        <v>10</v>
      </c>
      <c r="D152" s="26">
        <v>0</v>
      </c>
      <c r="E152" s="26">
        <v>2.624894514767933</v>
      </c>
      <c r="F152" s="26">
        <v>11.637499999999999</v>
      </c>
      <c r="G152" s="21">
        <v>0</v>
      </c>
    </row>
    <row r="153" spans="1:7" x14ac:dyDescent="0.25">
      <c r="A153" s="15" t="s">
        <v>1164</v>
      </c>
      <c r="B153" s="20">
        <v>633</v>
      </c>
      <c r="C153" s="26">
        <v>17</v>
      </c>
      <c r="D153" s="26">
        <v>0</v>
      </c>
      <c r="E153" s="26">
        <v>2.0690340889940466</v>
      </c>
      <c r="F153" s="26">
        <v>16.287499887500001</v>
      </c>
      <c r="G153" s="21">
        <v>0</v>
      </c>
    </row>
    <row r="154" spans="1:7" x14ac:dyDescent="0.25">
      <c r="A154" s="15" t="s">
        <v>833</v>
      </c>
      <c r="B154" s="20">
        <v>3154</v>
      </c>
      <c r="C154" s="26">
        <v>38</v>
      </c>
      <c r="D154" s="26">
        <v>0</v>
      </c>
      <c r="E154" s="26">
        <v>2.3861258859566767</v>
      </c>
      <c r="F154" s="26">
        <v>88.887499762499999</v>
      </c>
      <c r="G154" s="21">
        <v>0</v>
      </c>
    </row>
    <row r="155" spans="1:7" x14ac:dyDescent="0.25">
      <c r="A155" s="15" t="s">
        <v>159</v>
      </c>
      <c r="B155" s="20">
        <v>7084</v>
      </c>
      <c r="C155" s="26">
        <v>90</v>
      </c>
      <c r="D155" s="26">
        <v>0</v>
      </c>
      <c r="E155" s="26">
        <v>2.6382719240588797</v>
      </c>
      <c r="F155" s="26">
        <v>338.46249937499999</v>
      </c>
      <c r="G155" s="21">
        <v>0</v>
      </c>
    </row>
    <row r="156" spans="1:7" x14ac:dyDescent="0.25">
      <c r="A156" s="15" t="s">
        <v>2656</v>
      </c>
      <c r="B156" s="20">
        <v>1681</v>
      </c>
      <c r="C156" s="26">
        <v>92</v>
      </c>
      <c r="D156" s="26">
        <v>0</v>
      </c>
      <c r="E156" s="26">
        <v>1.0591314693634699</v>
      </c>
      <c r="F156" s="26">
        <v>153.74999980000001</v>
      </c>
      <c r="G156" s="21">
        <v>0</v>
      </c>
    </row>
    <row r="157" spans="1:7" x14ac:dyDescent="0.25">
      <c r="A157" s="15" t="s">
        <v>458</v>
      </c>
      <c r="B157" s="20">
        <v>168</v>
      </c>
      <c r="C157" s="26">
        <v>2</v>
      </c>
      <c r="D157" s="26">
        <v>0</v>
      </c>
      <c r="E157" s="26">
        <v>1.02380952380952</v>
      </c>
      <c r="F157" s="26">
        <v>5.4874999999999998</v>
      </c>
      <c r="G157" s="21">
        <v>0</v>
      </c>
    </row>
    <row r="158" spans="1:7" x14ac:dyDescent="0.25">
      <c r="A158" s="15" t="s">
        <v>2237</v>
      </c>
      <c r="B158" s="20">
        <v>39</v>
      </c>
      <c r="C158" s="26">
        <v>3</v>
      </c>
      <c r="D158" s="26">
        <v>0</v>
      </c>
      <c r="E158" s="26">
        <v>1.41794871794872</v>
      </c>
      <c r="F158" s="26">
        <v>10.7374999875</v>
      </c>
      <c r="G158" s="21">
        <v>0</v>
      </c>
    </row>
    <row r="159" spans="1:7" x14ac:dyDescent="0.25">
      <c r="A159" s="15" t="s">
        <v>2524</v>
      </c>
      <c r="B159" s="20">
        <v>394</v>
      </c>
      <c r="C159" s="26">
        <v>11</v>
      </c>
      <c r="D159" s="26">
        <v>0</v>
      </c>
      <c r="E159" s="26">
        <v>1.0261421319796999</v>
      </c>
      <c r="F159" s="26">
        <v>32.662499924999999</v>
      </c>
      <c r="G159" s="21">
        <v>0</v>
      </c>
    </row>
    <row r="160" spans="1:7" x14ac:dyDescent="0.25">
      <c r="A160" s="15" t="s">
        <v>1995</v>
      </c>
      <c r="B160" s="20">
        <v>239</v>
      </c>
      <c r="C160" s="26">
        <v>4</v>
      </c>
      <c r="D160" s="26">
        <v>0</v>
      </c>
      <c r="E160" s="26">
        <v>1.2276150627615099</v>
      </c>
      <c r="F160" s="26">
        <v>6.55</v>
      </c>
      <c r="G160" s="21">
        <v>0</v>
      </c>
    </row>
    <row r="161" spans="1:7" x14ac:dyDescent="0.25">
      <c r="A161" s="15" t="s">
        <v>2465</v>
      </c>
      <c r="B161" s="20">
        <v>1116</v>
      </c>
      <c r="C161" s="26">
        <v>10</v>
      </c>
      <c r="D161" s="26">
        <v>0</v>
      </c>
      <c r="E161" s="26">
        <v>1.24229390681004</v>
      </c>
      <c r="F161" s="26">
        <v>27.45</v>
      </c>
      <c r="G161" s="21">
        <v>0</v>
      </c>
    </row>
    <row r="162" spans="1:7" x14ac:dyDescent="0.25">
      <c r="A162" s="15" t="s">
        <v>1421</v>
      </c>
      <c r="B162" s="20">
        <v>4</v>
      </c>
      <c r="C162" s="26">
        <v>1</v>
      </c>
      <c r="D162" s="26">
        <v>0</v>
      </c>
      <c r="E162" s="26">
        <v>1.25</v>
      </c>
      <c r="F162" s="26">
        <v>2.7875000000000001</v>
      </c>
      <c r="G162" s="21">
        <v>0</v>
      </c>
    </row>
    <row r="163" spans="1:7" x14ac:dyDescent="0.25">
      <c r="A163" s="15" t="s">
        <v>37</v>
      </c>
      <c r="B163" s="20">
        <v>379</v>
      </c>
      <c r="C163" s="26">
        <v>25</v>
      </c>
      <c r="D163" s="26">
        <v>1</v>
      </c>
      <c r="E163" s="26">
        <v>1.43393139841689</v>
      </c>
      <c r="F163" s="26">
        <v>38.15</v>
      </c>
      <c r="G163" s="21">
        <v>780.3</v>
      </c>
    </row>
    <row r="164" spans="1:7" x14ac:dyDescent="0.25">
      <c r="A164" s="15" t="s">
        <v>1229</v>
      </c>
      <c r="B164" s="20">
        <v>43</v>
      </c>
      <c r="C164" s="26">
        <v>4</v>
      </c>
      <c r="D164" s="26">
        <v>1</v>
      </c>
      <c r="E164" s="26">
        <v>1.0930232558139501</v>
      </c>
      <c r="F164" s="26">
        <v>6</v>
      </c>
      <c r="G164" s="21">
        <v>671.5</v>
      </c>
    </row>
    <row r="165" spans="1:7" x14ac:dyDescent="0.25">
      <c r="A165" s="15" t="s">
        <v>3204</v>
      </c>
      <c r="B165" s="20">
        <v>79</v>
      </c>
      <c r="C165" s="26">
        <v>8</v>
      </c>
      <c r="D165" s="26">
        <v>0</v>
      </c>
      <c r="E165" s="26">
        <v>1.0113924050632901</v>
      </c>
      <c r="F165" s="26">
        <v>14.775</v>
      </c>
      <c r="G165" s="21">
        <v>0</v>
      </c>
    </row>
    <row r="166" spans="1:7" x14ac:dyDescent="0.25">
      <c r="A166" s="15" t="s">
        <v>479</v>
      </c>
      <c r="B166" s="20">
        <v>54</v>
      </c>
      <c r="C166" s="26">
        <v>3</v>
      </c>
      <c r="D166" s="26">
        <v>0</v>
      </c>
      <c r="E166" s="26">
        <v>1.0888888888888899</v>
      </c>
      <c r="F166" s="26">
        <v>6</v>
      </c>
      <c r="G166" s="21">
        <v>0</v>
      </c>
    </row>
    <row r="167" spans="1:7" x14ac:dyDescent="0.25">
      <c r="A167" s="15" t="s">
        <v>574</v>
      </c>
      <c r="B167" s="20">
        <v>121</v>
      </c>
      <c r="C167" s="26">
        <v>5</v>
      </c>
      <c r="D167" s="26">
        <v>0</v>
      </c>
      <c r="E167" s="26">
        <v>2.2586776859504099</v>
      </c>
      <c r="F167" s="26">
        <v>12.85</v>
      </c>
      <c r="G167" s="21">
        <v>0</v>
      </c>
    </row>
    <row r="168" spans="1:7" x14ac:dyDescent="0.25">
      <c r="A168" s="15" t="s">
        <v>367</v>
      </c>
      <c r="B168" s="20">
        <v>749</v>
      </c>
      <c r="C168" s="26">
        <v>1</v>
      </c>
      <c r="D168" s="26">
        <v>0</v>
      </c>
      <c r="E168" s="26">
        <v>1.1663551401869201</v>
      </c>
      <c r="F168" s="26">
        <v>3.85</v>
      </c>
      <c r="G168" s="21">
        <v>0</v>
      </c>
    </row>
    <row r="169" spans="1:7" x14ac:dyDescent="0.25">
      <c r="A169" s="15" t="s">
        <v>2830</v>
      </c>
      <c r="B169" s="20">
        <v>37</v>
      </c>
      <c r="C169" s="26">
        <v>7</v>
      </c>
      <c r="D169" s="26">
        <v>0</v>
      </c>
      <c r="E169" s="26">
        <v>1.07567567567568</v>
      </c>
      <c r="F169" s="26">
        <v>15.737499925</v>
      </c>
      <c r="G169" s="21">
        <v>0</v>
      </c>
    </row>
    <row r="170" spans="1:7" x14ac:dyDescent="0.25">
      <c r="A170" s="15" t="s">
        <v>375</v>
      </c>
      <c r="B170" s="20">
        <v>432</v>
      </c>
      <c r="C170" s="26">
        <v>59</v>
      </c>
      <c r="D170" s="26">
        <v>0</v>
      </c>
      <c r="E170" s="26">
        <v>1.10347222222222</v>
      </c>
      <c r="F170" s="26">
        <v>187.27499971250003</v>
      </c>
      <c r="G170" s="21">
        <v>0</v>
      </c>
    </row>
    <row r="171" spans="1:7" x14ac:dyDescent="0.25">
      <c r="A171" s="15" t="s">
        <v>3149</v>
      </c>
      <c r="B171" s="20">
        <v>31</v>
      </c>
      <c r="C171" s="26">
        <v>2</v>
      </c>
      <c r="D171" s="26">
        <v>0</v>
      </c>
      <c r="E171" s="26">
        <v>1.19354838709677</v>
      </c>
      <c r="F171" s="26">
        <v>1.7250000000000001</v>
      </c>
      <c r="G171" s="21">
        <v>0</v>
      </c>
    </row>
    <row r="172" spans="1:7" x14ac:dyDescent="0.25">
      <c r="A172" s="15" t="s">
        <v>19</v>
      </c>
      <c r="B172" s="20">
        <v>184</v>
      </c>
      <c r="C172" s="26">
        <v>11</v>
      </c>
      <c r="D172" s="26">
        <v>0</v>
      </c>
      <c r="E172" s="26">
        <v>1.1097826086956499</v>
      </c>
      <c r="F172" s="26">
        <v>28.762499975000004</v>
      </c>
      <c r="G172" s="21">
        <v>0</v>
      </c>
    </row>
    <row r="173" spans="1:7" x14ac:dyDescent="0.25">
      <c r="A173" s="15" t="s">
        <v>506</v>
      </c>
      <c r="B173" s="20">
        <v>663</v>
      </c>
      <c r="C173" s="26">
        <v>57</v>
      </c>
      <c r="D173" s="26">
        <v>0</v>
      </c>
      <c r="E173" s="26">
        <v>1.2995475113122199</v>
      </c>
      <c r="F173" s="26">
        <v>175.01249932500002</v>
      </c>
      <c r="G173" s="21">
        <v>0</v>
      </c>
    </row>
    <row r="174" spans="1:7" x14ac:dyDescent="0.25">
      <c r="A174" s="15" t="s">
        <v>545</v>
      </c>
      <c r="B174" s="20">
        <v>28</v>
      </c>
      <c r="C174" s="26">
        <v>1</v>
      </c>
      <c r="D174" s="26">
        <v>0</v>
      </c>
      <c r="E174" s="26">
        <v>1</v>
      </c>
      <c r="F174" s="26">
        <v>0.47499999999999998</v>
      </c>
      <c r="G174" s="21">
        <v>0</v>
      </c>
    </row>
    <row r="175" spans="1:7" x14ac:dyDescent="0.25">
      <c r="A175" s="15" t="s">
        <v>481</v>
      </c>
      <c r="B175" s="20">
        <v>212</v>
      </c>
      <c r="C175" s="26">
        <v>3</v>
      </c>
      <c r="D175" s="26">
        <v>0</v>
      </c>
      <c r="E175" s="26">
        <v>1.4089622641509401</v>
      </c>
      <c r="F175" s="26">
        <v>4.9874999999999998</v>
      </c>
      <c r="G175" s="21">
        <v>0</v>
      </c>
    </row>
    <row r="176" spans="1:7" x14ac:dyDescent="0.25">
      <c r="A176" s="15" t="s">
        <v>642</v>
      </c>
      <c r="B176" s="20">
        <v>117</v>
      </c>
      <c r="C176" s="26">
        <v>5</v>
      </c>
      <c r="D176" s="26">
        <v>0</v>
      </c>
      <c r="E176" s="26">
        <v>1.8649572649572601</v>
      </c>
      <c r="F176" s="26">
        <v>19.037500000000001</v>
      </c>
      <c r="G176" s="21">
        <v>0</v>
      </c>
    </row>
    <row r="177" spans="1:7" x14ac:dyDescent="0.25">
      <c r="A177" s="15" t="s">
        <v>3574</v>
      </c>
      <c r="B177" s="20">
        <v>1</v>
      </c>
      <c r="C177" s="26">
        <v>1</v>
      </c>
      <c r="D177" s="26">
        <v>0</v>
      </c>
      <c r="E177" s="26">
        <v>1</v>
      </c>
      <c r="F177" s="26">
        <v>3.5750000000000002</v>
      </c>
      <c r="G177" s="21">
        <v>0</v>
      </c>
    </row>
    <row r="178" spans="1:7" x14ac:dyDescent="0.25">
      <c r="A178" s="15" t="s">
        <v>988</v>
      </c>
      <c r="B178" s="20">
        <v>13</v>
      </c>
      <c r="C178" s="26">
        <v>1</v>
      </c>
      <c r="D178" s="26">
        <v>0</v>
      </c>
      <c r="E178" s="26">
        <v>1.68461538461538</v>
      </c>
      <c r="F178" s="26">
        <v>1.3374999999999999</v>
      </c>
      <c r="G178" s="21">
        <v>0</v>
      </c>
    </row>
    <row r="179" spans="1:7" x14ac:dyDescent="0.25">
      <c r="A179" s="15" t="s">
        <v>3048</v>
      </c>
      <c r="B179" s="20">
        <v>16</v>
      </c>
      <c r="C179" s="26">
        <v>1</v>
      </c>
      <c r="D179" s="26">
        <v>0</v>
      </c>
      <c r="E179" s="26">
        <v>1.28125</v>
      </c>
      <c r="F179" s="26">
        <v>2.1875</v>
      </c>
      <c r="G179" s="21">
        <v>0</v>
      </c>
    </row>
    <row r="180" spans="1:7" x14ac:dyDescent="0.25">
      <c r="A180" s="15" t="s">
        <v>1147</v>
      </c>
      <c r="B180" s="20">
        <v>7</v>
      </c>
      <c r="C180" s="26">
        <v>2</v>
      </c>
      <c r="D180" s="26">
        <v>0</v>
      </c>
      <c r="E180" s="26">
        <v>1.1428571428571399</v>
      </c>
      <c r="F180" s="26">
        <v>1.875</v>
      </c>
      <c r="G180" s="21">
        <v>0</v>
      </c>
    </row>
    <row r="181" spans="1:7" x14ac:dyDescent="0.25">
      <c r="A181" s="15" t="s">
        <v>2476</v>
      </c>
      <c r="B181" s="20">
        <v>186</v>
      </c>
      <c r="C181" s="26">
        <v>8</v>
      </c>
      <c r="D181" s="26">
        <v>0</v>
      </c>
      <c r="E181" s="26">
        <v>1.0693548387096801</v>
      </c>
      <c r="F181" s="26">
        <v>28.4</v>
      </c>
      <c r="G181" s="21">
        <v>0</v>
      </c>
    </row>
    <row r="182" spans="1:7" x14ac:dyDescent="0.25">
      <c r="A182" s="15" t="s">
        <v>430</v>
      </c>
      <c r="B182" s="20">
        <v>217</v>
      </c>
      <c r="C182" s="26">
        <v>6</v>
      </c>
      <c r="D182" s="26">
        <v>0</v>
      </c>
      <c r="E182" s="26">
        <v>1.4355760368663599</v>
      </c>
      <c r="F182" s="26">
        <v>15.15</v>
      </c>
      <c r="G182" s="21">
        <v>0</v>
      </c>
    </row>
    <row r="183" spans="1:7" x14ac:dyDescent="0.25">
      <c r="A183" s="15" t="s">
        <v>303</v>
      </c>
      <c r="B183" s="20">
        <v>8045</v>
      </c>
      <c r="C183" s="26">
        <v>289</v>
      </c>
      <c r="D183" s="26">
        <v>1</v>
      </c>
      <c r="E183" s="26">
        <v>2.7225170913610901</v>
      </c>
      <c r="F183" s="26">
        <v>1668.5874979624998</v>
      </c>
      <c r="G183" s="21">
        <v>144.5</v>
      </c>
    </row>
    <row r="184" spans="1:7" x14ac:dyDescent="0.25">
      <c r="A184" s="15" t="s">
        <v>2961</v>
      </c>
      <c r="B184" s="20">
        <v>33</v>
      </c>
      <c r="C184" s="26">
        <v>1</v>
      </c>
      <c r="D184" s="26">
        <v>0</v>
      </c>
      <c r="E184" s="26">
        <v>2.81454545454545</v>
      </c>
      <c r="F184" s="26">
        <v>5.9</v>
      </c>
      <c r="G184" s="21">
        <v>0</v>
      </c>
    </row>
    <row r="185" spans="1:7" x14ac:dyDescent="0.25">
      <c r="A185" s="15" t="s">
        <v>2959</v>
      </c>
      <c r="B185" s="20">
        <v>152</v>
      </c>
      <c r="C185" s="26">
        <v>5</v>
      </c>
      <c r="D185" s="26">
        <v>0</v>
      </c>
      <c r="E185" s="26">
        <v>1.7206578947368401</v>
      </c>
      <c r="F185" s="26">
        <v>27.975000000000001</v>
      </c>
      <c r="G185" s="21">
        <v>0</v>
      </c>
    </row>
    <row r="186" spans="1:7" x14ac:dyDescent="0.25">
      <c r="A186" s="15" t="s">
        <v>3597</v>
      </c>
      <c r="B186" s="20">
        <v>821</v>
      </c>
      <c r="C186" s="26">
        <v>23</v>
      </c>
      <c r="D186" s="26">
        <v>0</v>
      </c>
      <c r="E186" s="26">
        <v>3.0035200974421401</v>
      </c>
      <c r="F186" s="26">
        <v>126.96249981250001</v>
      </c>
      <c r="G186" s="21">
        <v>0</v>
      </c>
    </row>
    <row r="187" spans="1:7" x14ac:dyDescent="0.25">
      <c r="A187" s="15" t="s">
        <v>2958</v>
      </c>
      <c r="B187" s="20">
        <v>474</v>
      </c>
      <c r="C187" s="26">
        <v>19</v>
      </c>
      <c r="D187" s="26">
        <v>0</v>
      </c>
      <c r="E187" s="26">
        <v>2.6928059071730002</v>
      </c>
      <c r="F187" s="26">
        <v>83.062499975000009</v>
      </c>
      <c r="G187" s="21">
        <v>0</v>
      </c>
    </row>
    <row r="188" spans="1:7" x14ac:dyDescent="0.25">
      <c r="A188" s="15" t="s">
        <v>396</v>
      </c>
      <c r="B188" s="20">
        <v>647</v>
      </c>
      <c r="C188" s="26">
        <v>20</v>
      </c>
      <c r="D188" s="26">
        <v>0</v>
      </c>
      <c r="E188" s="26">
        <v>2.5932457496136001</v>
      </c>
      <c r="F188" s="26">
        <v>113.22499999999999</v>
      </c>
      <c r="G188" s="21">
        <v>0</v>
      </c>
    </row>
    <row r="189" spans="1:7" x14ac:dyDescent="0.25">
      <c r="A189" s="15" t="s">
        <v>3584</v>
      </c>
      <c r="B189" s="20">
        <v>19</v>
      </c>
      <c r="C189" s="26">
        <v>1</v>
      </c>
      <c r="D189" s="26">
        <v>0</v>
      </c>
      <c r="E189" s="26">
        <v>1.0526315789473699</v>
      </c>
      <c r="F189" s="26">
        <v>2.2999999999999998</v>
      </c>
      <c r="G189" s="21">
        <v>0</v>
      </c>
    </row>
    <row r="190" spans="1:7" x14ac:dyDescent="0.25">
      <c r="A190" s="15" t="s">
        <v>2784</v>
      </c>
      <c r="B190" s="20">
        <v>5539</v>
      </c>
      <c r="C190" s="26">
        <v>265</v>
      </c>
      <c r="D190" s="26">
        <v>0</v>
      </c>
      <c r="E190" s="26">
        <v>1.4447192634049499</v>
      </c>
      <c r="F190" s="26">
        <v>812.21249862500008</v>
      </c>
      <c r="G190" s="21">
        <v>0</v>
      </c>
    </row>
    <row r="191" spans="1:7" x14ac:dyDescent="0.25">
      <c r="A191" s="15" t="s">
        <v>2609</v>
      </c>
      <c r="B191" s="20">
        <v>827</v>
      </c>
      <c r="C191" s="26">
        <v>33</v>
      </c>
      <c r="D191" s="26">
        <v>0</v>
      </c>
      <c r="E191" s="26">
        <v>1.1380894800483701</v>
      </c>
      <c r="F191" s="26">
        <v>101.287499775</v>
      </c>
      <c r="G191" s="21">
        <v>0</v>
      </c>
    </row>
    <row r="192" spans="1:7" x14ac:dyDescent="0.25">
      <c r="A192" s="15" t="s">
        <v>1413</v>
      </c>
      <c r="B192" s="20">
        <v>4</v>
      </c>
      <c r="C192" s="26">
        <v>2</v>
      </c>
      <c r="D192" s="26">
        <v>0</v>
      </c>
      <c r="E192" s="26">
        <v>3.25</v>
      </c>
      <c r="F192" s="26">
        <v>2.7749999999999999</v>
      </c>
      <c r="G192" s="21">
        <v>0</v>
      </c>
    </row>
    <row r="193" spans="1:7" x14ac:dyDescent="0.25">
      <c r="A193" s="15" t="s">
        <v>417</v>
      </c>
      <c r="B193" s="20">
        <v>155</v>
      </c>
      <c r="C193" s="26">
        <v>3</v>
      </c>
      <c r="D193" s="26">
        <v>0</v>
      </c>
      <c r="E193" s="26">
        <v>1.13483870967742</v>
      </c>
      <c r="F193" s="26">
        <v>7.4874999750000004</v>
      </c>
      <c r="G193" s="21">
        <v>0</v>
      </c>
    </row>
    <row r="194" spans="1:7" x14ac:dyDescent="0.25">
      <c r="A194" s="15" t="s">
        <v>1214</v>
      </c>
      <c r="B194" s="20">
        <v>23</v>
      </c>
      <c r="C194" s="26">
        <v>6</v>
      </c>
      <c r="D194" s="26">
        <v>0</v>
      </c>
      <c r="E194" s="26">
        <v>1</v>
      </c>
      <c r="F194" s="26">
        <v>16.012499999999999</v>
      </c>
      <c r="G194" s="21">
        <v>0</v>
      </c>
    </row>
    <row r="195" spans="1:7" x14ac:dyDescent="0.25">
      <c r="A195" s="15" t="s">
        <v>3056</v>
      </c>
      <c r="B195" s="20">
        <v>3</v>
      </c>
      <c r="C195" s="26">
        <v>1</v>
      </c>
      <c r="D195" s="26">
        <v>0</v>
      </c>
      <c r="E195" s="26">
        <v>1</v>
      </c>
      <c r="F195" s="26">
        <v>2.2000000000000002</v>
      </c>
      <c r="G195" s="21">
        <v>0</v>
      </c>
    </row>
    <row r="196" spans="1:7" x14ac:dyDescent="0.25">
      <c r="A196" s="15" t="s">
        <v>971</v>
      </c>
      <c r="B196" s="20">
        <v>6</v>
      </c>
      <c r="C196" s="26">
        <v>1</v>
      </c>
      <c r="D196" s="26">
        <v>0</v>
      </c>
      <c r="E196" s="26">
        <v>1.2</v>
      </c>
      <c r="F196" s="26">
        <v>1.3</v>
      </c>
      <c r="G196" s="21">
        <v>0</v>
      </c>
    </row>
    <row r="197" spans="1:7" x14ac:dyDescent="0.25">
      <c r="A197" s="15" t="s">
        <v>976</v>
      </c>
      <c r="B197" s="20">
        <v>11</v>
      </c>
      <c r="C197" s="26">
        <v>2</v>
      </c>
      <c r="D197" s="26">
        <v>0</v>
      </c>
      <c r="E197" s="26">
        <v>1.375</v>
      </c>
      <c r="F197" s="26">
        <v>2.9874999999999998</v>
      </c>
      <c r="G197" s="21">
        <v>0</v>
      </c>
    </row>
    <row r="198" spans="1:7" x14ac:dyDescent="0.25">
      <c r="A198" s="15" t="s">
        <v>3024</v>
      </c>
      <c r="B198" s="20">
        <v>53</v>
      </c>
      <c r="C198" s="26">
        <v>9</v>
      </c>
      <c r="D198" s="26">
        <v>0</v>
      </c>
      <c r="E198" s="26">
        <v>1.1168939393939401</v>
      </c>
      <c r="F198" s="26">
        <v>17.3</v>
      </c>
      <c r="G198" s="21">
        <v>0</v>
      </c>
    </row>
    <row r="199" spans="1:7" x14ac:dyDescent="0.25">
      <c r="A199" s="15" t="s">
        <v>1982</v>
      </c>
      <c r="B199" s="20">
        <v>144</v>
      </c>
      <c r="C199" s="26">
        <v>27</v>
      </c>
      <c r="D199" s="26">
        <v>0</v>
      </c>
      <c r="E199" s="26">
        <v>1.369251165501165</v>
      </c>
      <c r="F199" s="26">
        <v>60.287499949999997</v>
      </c>
      <c r="G199" s="21">
        <v>0</v>
      </c>
    </row>
    <row r="200" spans="1:7" x14ac:dyDescent="0.25">
      <c r="A200" s="15" t="s">
        <v>953</v>
      </c>
      <c r="B200" s="20">
        <v>12</v>
      </c>
      <c r="C200" s="26">
        <v>2</v>
      </c>
      <c r="D200" s="26">
        <v>0</v>
      </c>
      <c r="E200" s="26">
        <v>1</v>
      </c>
      <c r="F200" s="26">
        <v>2.9375</v>
      </c>
      <c r="G200" s="21">
        <v>0</v>
      </c>
    </row>
    <row r="201" spans="1:7" x14ac:dyDescent="0.25">
      <c r="A201" s="15" t="s">
        <v>3031</v>
      </c>
      <c r="B201" s="20">
        <v>42</v>
      </c>
      <c r="C201" s="26">
        <v>9</v>
      </c>
      <c r="D201" s="26">
        <v>0</v>
      </c>
      <c r="E201" s="26">
        <v>1.4831730769230775</v>
      </c>
      <c r="F201" s="26">
        <v>20.574999999999999</v>
      </c>
      <c r="G201" s="21">
        <v>0</v>
      </c>
    </row>
    <row r="202" spans="1:7" x14ac:dyDescent="0.25">
      <c r="A202" s="15" t="s">
        <v>794</v>
      </c>
      <c r="B202" s="20">
        <v>19</v>
      </c>
      <c r="C202" s="26">
        <v>2</v>
      </c>
      <c r="D202" s="26">
        <v>0</v>
      </c>
      <c r="E202" s="26">
        <v>4.0756410256410254</v>
      </c>
      <c r="F202" s="26">
        <v>1.7124999999999999</v>
      </c>
      <c r="G202" s="21">
        <v>0</v>
      </c>
    </row>
    <row r="203" spans="1:7" x14ac:dyDescent="0.25">
      <c r="A203" s="15" t="s">
        <v>438</v>
      </c>
      <c r="B203" s="20">
        <v>69</v>
      </c>
      <c r="C203" s="26">
        <v>9</v>
      </c>
      <c r="D203" s="26">
        <v>0</v>
      </c>
      <c r="E203" s="26">
        <v>1.24347826086957</v>
      </c>
      <c r="F203" s="26">
        <v>19.012499999999999</v>
      </c>
      <c r="G203" s="21">
        <v>0</v>
      </c>
    </row>
    <row r="204" spans="1:7" x14ac:dyDescent="0.25">
      <c r="A204" s="15" t="s">
        <v>437</v>
      </c>
      <c r="B204" s="20">
        <v>35</v>
      </c>
      <c r="C204" s="26">
        <v>4</v>
      </c>
      <c r="D204" s="26">
        <v>0</v>
      </c>
      <c r="E204" s="26">
        <v>1.05142857142857</v>
      </c>
      <c r="F204" s="26">
        <v>8.5</v>
      </c>
      <c r="G204" s="21">
        <v>0</v>
      </c>
    </row>
    <row r="205" spans="1:7" x14ac:dyDescent="0.25">
      <c r="A205" s="15" t="s">
        <v>1550</v>
      </c>
      <c r="B205" s="20">
        <v>16</v>
      </c>
      <c r="C205" s="26">
        <v>3</v>
      </c>
      <c r="D205" s="26">
        <v>0</v>
      </c>
      <c r="E205" s="26">
        <v>2</v>
      </c>
      <c r="F205" s="26">
        <v>9.875</v>
      </c>
      <c r="G205" s="21">
        <v>0</v>
      </c>
    </row>
    <row r="206" spans="1:7" x14ac:dyDescent="0.25">
      <c r="A206" s="15" t="s">
        <v>1156</v>
      </c>
      <c r="B206" s="20">
        <v>821</v>
      </c>
      <c r="C206" s="26">
        <v>17</v>
      </c>
      <c r="D206" s="26">
        <v>0</v>
      </c>
      <c r="E206" s="26">
        <v>1.9089769271664001</v>
      </c>
      <c r="F206" s="26">
        <v>60.299999975000006</v>
      </c>
      <c r="G206" s="21">
        <v>0</v>
      </c>
    </row>
    <row r="207" spans="1:7" x14ac:dyDescent="0.25">
      <c r="A207" s="15" t="s">
        <v>1374</v>
      </c>
      <c r="B207" s="20">
        <v>556</v>
      </c>
      <c r="C207" s="26">
        <v>15</v>
      </c>
      <c r="D207" s="26">
        <v>0</v>
      </c>
      <c r="E207" s="26">
        <v>3.144069244444152</v>
      </c>
      <c r="F207" s="26">
        <v>56.224999975000003</v>
      </c>
      <c r="G207" s="21">
        <v>0</v>
      </c>
    </row>
    <row r="208" spans="1:7" x14ac:dyDescent="0.25">
      <c r="A208" s="15" t="s">
        <v>2922</v>
      </c>
      <c r="B208" s="20">
        <v>42</v>
      </c>
      <c r="C208" s="26">
        <v>2</v>
      </c>
      <c r="D208" s="26">
        <v>0</v>
      </c>
      <c r="E208" s="26">
        <v>2.0067505720823799</v>
      </c>
      <c r="F208" s="26">
        <v>3.2625000000000002</v>
      </c>
      <c r="G208" s="21">
        <v>0</v>
      </c>
    </row>
    <row r="209" spans="1:7" x14ac:dyDescent="0.25">
      <c r="A209" s="15" t="s">
        <v>3741</v>
      </c>
      <c r="B209" s="20">
        <v>3920</v>
      </c>
      <c r="C209" s="26">
        <v>55</v>
      </c>
      <c r="D209" s="26">
        <v>0</v>
      </c>
      <c r="E209" s="26">
        <v>3.548361418513895</v>
      </c>
      <c r="F209" s="26">
        <v>186.4499998</v>
      </c>
      <c r="G209" s="21">
        <v>0</v>
      </c>
    </row>
    <row r="210" spans="1:7" x14ac:dyDescent="0.25">
      <c r="A210" s="15" t="s">
        <v>1415</v>
      </c>
      <c r="B210" s="20">
        <v>2</v>
      </c>
      <c r="C210" s="26">
        <v>1</v>
      </c>
      <c r="D210" s="26">
        <v>0</v>
      </c>
      <c r="E210" s="26">
        <v>1</v>
      </c>
      <c r="F210" s="26">
        <v>2.7749999999999999</v>
      </c>
      <c r="G210" s="21">
        <v>0</v>
      </c>
    </row>
    <row r="211" spans="1:7" x14ac:dyDescent="0.25">
      <c r="A211" s="15" t="s">
        <v>219</v>
      </c>
      <c r="B211" s="20">
        <v>11</v>
      </c>
      <c r="C211" s="26">
        <v>1</v>
      </c>
      <c r="D211" s="26">
        <v>0</v>
      </c>
      <c r="E211" s="26">
        <v>4.5454545454545503</v>
      </c>
      <c r="F211" s="26">
        <v>3.4125000000000001</v>
      </c>
      <c r="G211" s="21">
        <v>0</v>
      </c>
    </row>
    <row r="212" spans="1:7" x14ac:dyDescent="0.25">
      <c r="A212" s="15" t="s">
        <v>1184</v>
      </c>
      <c r="B212" s="20">
        <v>730</v>
      </c>
      <c r="C212" s="26">
        <v>27</v>
      </c>
      <c r="D212" s="26">
        <v>0</v>
      </c>
      <c r="E212" s="26">
        <v>2.8451596156079968</v>
      </c>
      <c r="F212" s="26">
        <v>82.449999950000006</v>
      </c>
      <c r="G212" s="21">
        <v>0</v>
      </c>
    </row>
    <row r="213" spans="1:7" x14ac:dyDescent="0.25">
      <c r="A213" s="15" t="s">
        <v>3116</v>
      </c>
      <c r="B213" s="20">
        <v>142</v>
      </c>
      <c r="C213" s="26">
        <v>7</v>
      </c>
      <c r="D213" s="26">
        <v>0</v>
      </c>
      <c r="E213" s="26">
        <v>1.7686827505827498</v>
      </c>
      <c r="F213" s="26">
        <v>24.75</v>
      </c>
      <c r="G213" s="21">
        <v>0</v>
      </c>
    </row>
    <row r="214" spans="1:7" x14ac:dyDescent="0.25">
      <c r="A214" s="15" t="s">
        <v>3085</v>
      </c>
      <c r="B214" s="20">
        <v>55</v>
      </c>
      <c r="C214" s="26">
        <v>6</v>
      </c>
      <c r="D214" s="26">
        <v>0</v>
      </c>
      <c r="E214" s="26">
        <v>2.186076470588235</v>
      </c>
      <c r="F214" s="26">
        <v>18.825000000000003</v>
      </c>
      <c r="G214" s="21">
        <v>0</v>
      </c>
    </row>
    <row r="215" spans="1:7" x14ac:dyDescent="0.25">
      <c r="A215" s="15" t="s">
        <v>1251</v>
      </c>
      <c r="B215" s="20">
        <v>1357</v>
      </c>
      <c r="C215" s="26">
        <v>107</v>
      </c>
      <c r="D215" s="26">
        <v>0</v>
      </c>
      <c r="E215" s="26">
        <v>1.7576787030213701</v>
      </c>
      <c r="F215" s="26">
        <v>566.49999883750002</v>
      </c>
      <c r="G215" s="21">
        <v>0</v>
      </c>
    </row>
    <row r="216" spans="1:7" x14ac:dyDescent="0.25">
      <c r="A216" s="15" t="s">
        <v>2392</v>
      </c>
      <c r="B216" s="20">
        <v>31</v>
      </c>
      <c r="C216" s="26">
        <v>3</v>
      </c>
      <c r="D216" s="26">
        <v>0</v>
      </c>
      <c r="E216" s="26">
        <v>2.4838709677419399</v>
      </c>
      <c r="F216" s="26">
        <v>8.1374999999999993</v>
      </c>
      <c r="G216" s="21">
        <v>0</v>
      </c>
    </row>
    <row r="217" spans="1:7" x14ac:dyDescent="0.25">
      <c r="A217" s="15" t="s">
        <v>394</v>
      </c>
      <c r="B217" s="20">
        <v>19</v>
      </c>
      <c r="C217" s="26">
        <v>1</v>
      </c>
      <c r="D217" s="26">
        <v>0</v>
      </c>
      <c r="E217" s="26">
        <v>1.26315789473684</v>
      </c>
      <c r="F217" s="26">
        <v>1.25</v>
      </c>
      <c r="G217" s="21">
        <v>0</v>
      </c>
    </row>
    <row r="218" spans="1:7" x14ac:dyDescent="0.25">
      <c r="A218" s="15" t="s">
        <v>2394</v>
      </c>
      <c r="B218" s="20">
        <v>9305</v>
      </c>
      <c r="C218" s="26">
        <v>24</v>
      </c>
      <c r="D218" s="26">
        <v>0</v>
      </c>
      <c r="E218" s="26">
        <v>1.29774314884471</v>
      </c>
      <c r="F218" s="26">
        <v>84.987499799999995</v>
      </c>
      <c r="G218" s="21">
        <v>0</v>
      </c>
    </row>
    <row r="219" spans="1:7" x14ac:dyDescent="0.25">
      <c r="A219" s="15" t="s">
        <v>3006</v>
      </c>
      <c r="B219" s="20">
        <v>61</v>
      </c>
      <c r="C219" s="26">
        <v>1</v>
      </c>
      <c r="D219" s="26">
        <v>0</v>
      </c>
      <c r="E219" s="26">
        <v>1.03606557377049</v>
      </c>
      <c r="F219" s="26">
        <v>2.1124999999999998</v>
      </c>
      <c r="G219" s="21">
        <v>0</v>
      </c>
    </row>
    <row r="220" spans="1:7" x14ac:dyDescent="0.25">
      <c r="A220" s="15" t="s">
        <v>2191</v>
      </c>
      <c r="B220" s="20">
        <v>283</v>
      </c>
      <c r="C220" s="26">
        <v>3</v>
      </c>
      <c r="D220" s="26">
        <v>0</v>
      </c>
      <c r="E220" s="26">
        <v>1.26890459363958</v>
      </c>
      <c r="F220" s="26">
        <v>9.9874999874999997</v>
      </c>
      <c r="G220" s="21">
        <v>0</v>
      </c>
    </row>
    <row r="221" spans="1:7" x14ac:dyDescent="0.25">
      <c r="A221" s="15" t="s">
        <v>1834</v>
      </c>
      <c r="B221" s="20">
        <v>54</v>
      </c>
      <c r="C221" s="26">
        <v>3</v>
      </c>
      <c r="D221" s="26">
        <v>0</v>
      </c>
      <c r="E221" s="26">
        <v>1.25185185185185</v>
      </c>
      <c r="F221" s="26">
        <v>4.8499999875000004</v>
      </c>
      <c r="G221" s="21">
        <v>0</v>
      </c>
    </row>
    <row r="222" spans="1:7" x14ac:dyDescent="0.25">
      <c r="A222" s="15" t="s">
        <v>267</v>
      </c>
      <c r="B222" s="20">
        <v>0</v>
      </c>
      <c r="C222" s="26">
        <v>0</v>
      </c>
      <c r="D222" s="26">
        <v>1</v>
      </c>
      <c r="E222" s="26">
        <v>0</v>
      </c>
      <c r="F222" s="26">
        <v>0</v>
      </c>
      <c r="G222" s="21">
        <v>417.35</v>
      </c>
    </row>
    <row r="223" spans="1:7" x14ac:dyDescent="0.25">
      <c r="A223" s="15" t="s">
        <v>3651</v>
      </c>
      <c r="B223" s="20">
        <v>144</v>
      </c>
      <c r="C223" s="26">
        <v>2</v>
      </c>
      <c r="D223" s="26">
        <v>0</v>
      </c>
      <c r="E223" s="26">
        <v>2.81388888888889</v>
      </c>
      <c r="F223" s="26">
        <v>0.65</v>
      </c>
      <c r="G223" s="21">
        <v>0</v>
      </c>
    </row>
    <row r="224" spans="1:7" x14ac:dyDescent="0.25">
      <c r="A224" s="15" t="s">
        <v>3665</v>
      </c>
      <c r="B224" s="20">
        <v>585</v>
      </c>
      <c r="C224" s="26">
        <v>7</v>
      </c>
      <c r="D224" s="26">
        <v>0</v>
      </c>
      <c r="E224" s="26">
        <v>3.56239316239316</v>
      </c>
      <c r="F224" s="26">
        <v>2.1749999249999998</v>
      </c>
      <c r="G224" s="21">
        <v>0</v>
      </c>
    </row>
    <row r="225" spans="1:7" x14ac:dyDescent="0.25">
      <c r="A225" s="15" t="s">
        <v>3677</v>
      </c>
      <c r="B225" s="20">
        <v>44745</v>
      </c>
      <c r="C225" s="26">
        <v>18</v>
      </c>
      <c r="D225" s="26">
        <v>0</v>
      </c>
      <c r="E225" s="26">
        <v>1.6110559839088201</v>
      </c>
      <c r="F225" s="26">
        <v>5.0625</v>
      </c>
      <c r="G225" s="21">
        <v>0</v>
      </c>
    </row>
    <row r="226" spans="1:7" x14ac:dyDescent="0.25">
      <c r="A226" s="15" t="s">
        <v>3697</v>
      </c>
      <c r="B226" s="20">
        <v>207</v>
      </c>
      <c r="C226" s="26">
        <v>5</v>
      </c>
      <c r="D226" s="26">
        <v>0</v>
      </c>
      <c r="E226" s="26">
        <v>2.47971014492754</v>
      </c>
      <c r="F226" s="26">
        <v>13.6</v>
      </c>
      <c r="G226" s="21">
        <v>0</v>
      </c>
    </row>
    <row r="227" spans="1:7" x14ac:dyDescent="0.25">
      <c r="A227" s="15" t="s">
        <v>3711</v>
      </c>
      <c r="B227" s="20">
        <v>10592</v>
      </c>
      <c r="C227" s="26">
        <v>10</v>
      </c>
      <c r="D227" s="26">
        <v>0</v>
      </c>
      <c r="E227" s="26">
        <v>1.40990370090634</v>
      </c>
      <c r="F227" s="26">
        <v>30.462499999999999</v>
      </c>
      <c r="G227" s="21">
        <v>0</v>
      </c>
    </row>
    <row r="228" spans="1:7" x14ac:dyDescent="0.25">
      <c r="A228" s="15" t="s">
        <v>3641</v>
      </c>
      <c r="B228" s="20">
        <v>154</v>
      </c>
      <c r="C228" s="26">
        <v>1</v>
      </c>
      <c r="D228" s="26">
        <v>0</v>
      </c>
      <c r="E228" s="26">
        <v>3.8</v>
      </c>
      <c r="F228" s="26">
        <v>0.1875</v>
      </c>
      <c r="G228" s="21">
        <v>0</v>
      </c>
    </row>
    <row r="229" spans="1:7" x14ac:dyDescent="0.25">
      <c r="A229" s="15" t="s">
        <v>3685</v>
      </c>
      <c r="B229" s="20">
        <v>293</v>
      </c>
      <c r="C229" s="26">
        <v>9</v>
      </c>
      <c r="D229" s="26">
        <v>0</v>
      </c>
      <c r="E229" s="26">
        <v>3.3662116040955601</v>
      </c>
      <c r="F229" s="26">
        <v>7.6624999874999995</v>
      </c>
      <c r="G229" s="21">
        <v>0</v>
      </c>
    </row>
    <row r="230" spans="1:7" x14ac:dyDescent="0.25">
      <c r="A230" s="15" t="s">
        <v>3689</v>
      </c>
      <c r="B230" s="20">
        <v>718</v>
      </c>
      <c r="C230" s="26">
        <v>3</v>
      </c>
      <c r="D230" s="26">
        <v>0</v>
      </c>
      <c r="E230" s="26">
        <v>2.4611420612813402</v>
      </c>
      <c r="F230" s="26">
        <v>8.8624999874999997</v>
      </c>
      <c r="G230" s="21">
        <v>0</v>
      </c>
    </row>
    <row r="231" spans="1:7" x14ac:dyDescent="0.25">
      <c r="A231" s="15" t="s">
        <v>3699</v>
      </c>
      <c r="B231" s="20">
        <v>2384</v>
      </c>
      <c r="C231" s="26">
        <v>5</v>
      </c>
      <c r="D231" s="26">
        <v>0</v>
      </c>
      <c r="E231" s="26">
        <v>1.8448825503355699</v>
      </c>
      <c r="F231" s="26">
        <v>14.4</v>
      </c>
      <c r="G231" s="21">
        <v>0</v>
      </c>
    </row>
    <row r="232" spans="1:7" x14ac:dyDescent="0.25">
      <c r="A232" s="15" t="s">
        <v>3721</v>
      </c>
      <c r="B232" s="20">
        <v>24600</v>
      </c>
      <c r="C232" s="26">
        <v>48</v>
      </c>
      <c r="D232" s="26">
        <v>0</v>
      </c>
      <c r="E232" s="26">
        <v>1.2768983739837401</v>
      </c>
      <c r="F232" s="26">
        <v>90.012499800000001</v>
      </c>
      <c r="G232" s="21">
        <v>0</v>
      </c>
    </row>
    <row r="233" spans="1:7" x14ac:dyDescent="0.25">
      <c r="A233" s="15" t="s">
        <v>3715</v>
      </c>
      <c r="B233" s="20">
        <v>157286</v>
      </c>
      <c r="C233" s="26">
        <v>135</v>
      </c>
      <c r="D233" s="26">
        <v>0</v>
      </c>
      <c r="E233" s="26">
        <v>2.04337448978294</v>
      </c>
      <c r="F233" s="26">
        <v>36.824999624999997</v>
      </c>
      <c r="G233" s="21">
        <v>0</v>
      </c>
    </row>
    <row r="234" spans="1:7" x14ac:dyDescent="0.25">
      <c r="A234" s="15" t="s">
        <v>3719</v>
      </c>
      <c r="B234" s="20">
        <v>920</v>
      </c>
      <c r="C234" s="26">
        <v>44</v>
      </c>
      <c r="D234" s="26">
        <v>0</v>
      </c>
      <c r="E234" s="26">
        <v>2.60728260869565</v>
      </c>
      <c r="F234" s="26">
        <v>67.375</v>
      </c>
      <c r="G234" s="21">
        <v>0</v>
      </c>
    </row>
    <row r="235" spans="1:7" x14ac:dyDescent="0.25">
      <c r="A235" s="15" t="s">
        <v>3655</v>
      </c>
      <c r="B235" s="20">
        <v>112</v>
      </c>
      <c r="C235" s="26">
        <v>2</v>
      </c>
      <c r="D235" s="26">
        <v>0</v>
      </c>
      <c r="E235" s="26">
        <v>4.3919642857142902</v>
      </c>
      <c r="F235" s="26">
        <v>0.8</v>
      </c>
      <c r="G235" s="21">
        <v>0</v>
      </c>
    </row>
    <row r="236" spans="1:7" x14ac:dyDescent="0.25">
      <c r="A236" s="15" t="s">
        <v>1248</v>
      </c>
      <c r="B236" s="20">
        <v>157285</v>
      </c>
      <c r="C236" s="26">
        <v>112</v>
      </c>
      <c r="D236" s="26">
        <v>1</v>
      </c>
      <c r="E236" s="26">
        <v>2.3088775153383998</v>
      </c>
      <c r="F236" s="26">
        <v>31.649998799999999</v>
      </c>
      <c r="G236" s="21">
        <v>2882.35</v>
      </c>
    </row>
    <row r="237" spans="1:7" x14ac:dyDescent="0.25">
      <c r="A237" s="15" t="s">
        <v>3687</v>
      </c>
      <c r="B237" s="20">
        <v>7590</v>
      </c>
      <c r="C237" s="26">
        <v>28</v>
      </c>
      <c r="D237" s="26">
        <v>0</v>
      </c>
      <c r="E237" s="26">
        <v>2.6786297760210802</v>
      </c>
      <c r="F237" s="26">
        <v>8.7874996999999997</v>
      </c>
      <c r="G237" s="21">
        <v>0</v>
      </c>
    </row>
    <row r="238" spans="1:7" x14ac:dyDescent="0.25">
      <c r="A238" s="15" t="s">
        <v>3661</v>
      </c>
      <c r="B238" s="20">
        <v>691</v>
      </c>
      <c r="C238" s="26">
        <v>5</v>
      </c>
      <c r="D238" s="26">
        <v>0</v>
      </c>
      <c r="E238" s="26">
        <v>4.0748191027496397</v>
      </c>
      <c r="F238" s="26">
        <v>1.2749999999999999</v>
      </c>
      <c r="G238" s="21">
        <v>0</v>
      </c>
    </row>
    <row r="239" spans="1:7" x14ac:dyDescent="0.25">
      <c r="A239" s="15" t="s">
        <v>3649</v>
      </c>
      <c r="B239" s="20">
        <v>2013</v>
      </c>
      <c r="C239" s="26">
        <v>2</v>
      </c>
      <c r="D239" s="26">
        <v>0</v>
      </c>
      <c r="E239" s="26">
        <v>4.11897665176354</v>
      </c>
      <c r="F239" s="26">
        <v>0.57499999999999996</v>
      </c>
      <c r="G239" s="21">
        <v>0</v>
      </c>
    </row>
    <row r="240" spans="1:7" x14ac:dyDescent="0.25">
      <c r="A240" s="15" t="s">
        <v>3725</v>
      </c>
      <c r="B240" s="20">
        <v>27161</v>
      </c>
      <c r="C240" s="26">
        <v>33</v>
      </c>
      <c r="D240" s="26">
        <v>0</v>
      </c>
      <c r="E240" s="26">
        <v>1.1402415227716201</v>
      </c>
      <c r="F240" s="26">
        <v>131.33749983749999</v>
      </c>
      <c r="G240" s="21">
        <v>0</v>
      </c>
    </row>
    <row r="241" spans="1:7" x14ac:dyDescent="0.25">
      <c r="A241" s="15" t="s">
        <v>3701</v>
      </c>
      <c r="B241" s="20">
        <v>1712</v>
      </c>
      <c r="C241" s="26">
        <v>3</v>
      </c>
      <c r="D241" s="26">
        <v>0</v>
      </c>
      <c r="E241" s="26">
        <v>1.87575934579439</v>
      </c>
      <c r="F241" s="26">
        <v>19.074999974999997</v>
      </c>
      <c r="G241" s="21">
        <v>0</v>
      </c>
    </row>
    <row r="242" spans="1:7" x14ac:dyDescent="0.25">
      <c r="A242" s="15" t="s">
        <v>3681</v>
      </c>
      <c r="B242" s="20">
        <v>115052</v>
      </c>
      <c r="C242" s="26">
        <v>34</v>
      </c>
      <c r="D242" s="26">
        <v>0</v>
      </c>
      <c r="E242" s="26">
        <v>1.8642813684247099</v>
      </c>
      <c r="F242" s="26">
        <v>5.6624998250000003</v>
      </c>
      <c r="G242" s="21">
        <v>0</v>
      </c>
    </row>
    <row r="243" spans="1:7" x14ac:dyDescent="0.25">
      <c r="A243" s="15" t="s">
        <v>3669</v>
      </c>
      <c r="B243" s="20">
        <v>831</v>
      </c>
      <c r="C243" s="26">
        <v>12</v>
      </c>
      <c r="D243" s="26">
        <v>0</v>
      </c>
      <c r="E243" s="26">
        <v>3.6772563176895301</v>
      </c>
      <c r="F243" s="26">
        <v>3.7875000000000001</v>
      </c>
      <c r="G243" s="21">
        <v>0</v>
      </c>
    </row>
    <row r="244" spans="1:7" x14ac:dyDescent="0.25">
      <c r="A244" s="15" t="s">
        <v>3723</v>
      </c>
      <c r="B244" s="20">
        <v>59749</v>
      </c>
      <c r="C244" s="26">
        <v>420</v>
      </c>
      <c r="D244" s="26">
        <v>0</v>
      </c>
      <c r="E244" s="26">
        <v>2.6313026159433601</v>
      </c>
      <c r="F244" s="26">
        <v>94.537495500000006</v>
      </c>
      <c r="G244" s="21">
        <v>0</v>
      </c>
    </row>
    <row r="245" spans="1:7" x14ac:dyDescent="0.25">
      <c r="A245" s="15" t="s">
        <v>3683</v>
      </c>
      <c r="B245" s="20">
        <v>26344</v>
      </c>
      <c r="C245" s="26">
        <v>32</v>
      </c>
      <c r="D245" s="26">
        <v>0</v>
      </c>
      <c r="E245" s="26">
        <v>1.3119002429395701</v>
      </c>
      <c r="F245" s="26">
        <v>6.8624999999999998</v>
      </c>
      <c r="G245" s="21">
        <v>0</v>
      </c>
    </row>
    <row r="246" spans="1:7" x14ac:dyDescent="0.25">
      <c r="A246" s="15" t="s">
        <v>3673</v>
      </c>
      <c r="B246" s="20">
        <v>11166</v>
      </c>
      <c r="C246" s="26">
        <v>13</v>
      </c>
      <c r="D246" s="26">
        <v>0</v>
      </c>
      <c r="E246" s="26">
        <v>2.11241268135411</v>
      </c>
      <c r="F246" s="26">
        <v>4.6874998625000002</v>
      </c>
      <c r="G246" s="21">
        <v>0</v>
      </c>
    </row>
    <row r="247" spans="1:7" x14ac:dyDescent="0.25">
      <c r="A247" s="15" t="s">
        <v>3645</v>
      </c>
      <c r="B247" s="20">
        <v>138</v>
      </c>
      <c r="C247" s="26">
        <v>1</v>
      </c>
      <c r="D247" s="26">
        <v>0</v>
      </c>
      <c r="E247" s="26">
        <v>2.1673913043478299</v>
      </c>
      <c r="F247" s="26">
        <v>0.23749999999999999</v>
      </c>
      <c r="G247" s="21">
        <v>0</v>
      </c>
    </row>
    <row r="248" spans="1:7" x14ac:dyDescent="0.25">
      <c r="A248" s="15" t="s">
        <v>3667</v>
      </c>
      <c r="B248" s="20">
        <v>88</v>
      </c>
      <c r="C248" s="26">
        <v>1</v>
      </c>
      <c r="D248" s="26">
        <v>0</v>
      </c>
      <c r="E248" s="26">
        <v>2.3465909090909101</v>
      </c>
      <c r="F248" s="26">
        <v>2.3374999999999999</v>
      </c>
      <c r="G248" s="21">
        <v>0</v>
      </c>
    </row>
    <row r="249" spans="1:7" x14ac:dyDescent="0.25">
      <c r="A249" s="15" t="s">
        <v>3663</v>
      </c>
      <c r="B249" s="20">
        <v>794</v>
      </c>
      <c r="C249" s="26">
        <v>8</v>
      </c>
      <c r="D249" s="26">
        <v>0</v>
      </c>
      <c r="E249" s="26">
        <v>3.04433249370277</v>
      </c>
      <c r="F249" s="26">
        <v>1.65</v>
      </c>
      <c r="G249" s="21">
        <v>0</v>
      </c>
    </row>
    <row r="250" spans="1:7" x14ac:dyDescent="0.25">
      <c r="A250" s="15" t="s">
        <v>3671</v>
      </c>
      <c r="B250" s="20">
        <v>19</v>
      </c>
      <c r="C250" s="26">
        <v>1</v>
      </c>
      <c r="D250" s="26">
        <v>0</v>
      </c>
      <c r="E250" s="26">
        <v>1.5263157894736801</v>
      </c>
      <c r="F250" s="26">
        <v>4.625</v>
      </c>
      <c r="G250" s="21">
        <v>0</v>
      </c>
    </row>
    <row r="251" spans="1:7" x14ac:dyDescent="0.25">
      <c r="A251" s="15" t="s">
        <v>3643</v>
      </c>
      <c r="B251" s="20">
        <v>1669</v>
      </c>
      <c r="C251" s="26">
        <v>1</v>
      </c>
      <c r="D251" s="26">
        <v>0</v>
      </c>
      <c r="E251" s="26">
        <v>2.8492510485320599</v>
      </c>
      <c r="F251" s="26">
        <v>0.23749999999999999</v>
      </c>
      <c r="G251" s="21">
        <v>0</v>
      </c>
    </row>
    <row r="252" spans="1:7" x14ac:dyDescent="0.25">
      <c r="A252" s="15" t="s">
        <v>3691</v>
      </c>
      <c r="B252" s="20">
        <v>351</v>
      </c>
      <c r="C252" s="26">
        <v>3</v>
      </c>
      <c r="D252" s="26">
        <v>0</v>
      </c>
      <c r="E252" s="26">
        <v>2.04387464387464</v>
      </c>
      <c r="F252" s="26">
        <v>9.1125000000000007</v>
      </c>
      <c r="G252" s="21">
        <v>0</v>
      </c>
    </row>
    <row r="253" spans="1:7" x14ac:dyDescent="0.25">
      <c r="A253" s="15" t="s">
        <v>3657</v>
      </c>
      <c r="B253" s="20">
        <v>344</v>
      </c>
      <c r="C253" s="26">
        <v>2</v>
      </c>
      <c r="D253" s="26">
        <v>0</v>
      </c>
      <c r="E253" s="26">
        <v>4.7389534883720899</v>
      </c>
      <c r="F253" s="26">
        <v>0.8</v>
      </c>
      <c r="G253" s="21">
        <v>0</v>
      </c>
    </row>
    <row r="254" spans="1:7" x14ac:dyDescent="0.25">
      <c r="A254" s="15" t="s">
        <v>3679</v>
      </c>
      <c r="B254" s="20">
        <v>449</v>
      </c>
      <c r="C254" s="26">
        <v>4</v>
      </c>
      <c r="D254" s="26">
        <v>0</v>
      </c>
      <c r="E254" s="26">
        <v>2.15679287305122</v>
      </c>
      <c r="F254" s="26">
        <v>5.3125</v>
      </c>
      <c r="G254" s="21">
        <v>0</v>
      </c>
    </row>
    <row r="255" spans="1:7" x14ac:dyDescent="0.25">
      <c r="A255" s="15" t="s">
        <v>3703</v>
      </c>
      <c r="B255" s="20">
        <v>694</v>
      </c>
      <c r="C255" s="26">
        <v>8</v>
      </c>
      <c r="D255" s="26">
        <v>0</v>
      </c>
      <c r="E255" s="26">
        <v>2.7723342939481301</v>
      </c>
      <c r="F255" s="26">
        <v>23.662500000000001</v>
      </c>
      <c r="G255" s="21">
        <v>0</v>
      </c>
    </row>
    <row r="256" spans="1:7" x14ac:dyDescent="0.25">
      <c r="A256" s="15" t="s">
        <v>3659</v>
      </c>
      <c r="B256" s="20">
        <v>389</v>
      </c>
      <c r="C256" s="26">
        <v>3</v>
      </c>
      <c r="D256" s="26">
        <v>0</v>
      </c>
      <c r="E256" s="26">
        <v>3.4953727506426699</v>
      </c>
      <c r="F256" s="26">
        <v>0.87499998750000008</v>
      </c>
      <c r="G256" s="21">
        <v>0</v>
      </c>
    </row>
    <row r="257" spans="1:7" x14ac:dyDescent="0.25">
      <c r="A257" s="15" t="s">
        <v>3653</v>
      </c>
      <c r="B257" s="20">
        <v>86</v>
      </c>
      <c r="C257" s="26">
        <v>2</v>
      </c>
      <c r="D257" s="26">
        <v>0</v>
      </c>
      <c r="E257" s="26">
        <v>2.6069767441860501</v>
      </c>
      <c r="F257" s="26">
        <v>0.77500000000000002</v>
      </c>
      <c r="G257" s="21">
        <v>0</v>
      </c>
    </row>
    <row r="258" spans="1:7" x14ac:dyDescent="0.25">
      <c r="A258" s="15" t="s">
        <v>3675</v>
      </c>
      <c r="B258" s="20">
        <v>1979</v>
      </c>
      <c r="C258" s="26">
        <v>18</v>
      </c>
      <c r="D258" s="26">
        <v>0</v>
      </c>
      <c r="E258" s="26">
        <v>4.6851440121273402</v>
      </c>
      <c r="F258" s="26">
        <v>4.6999997999999996</v>
      </c>
      <c r="G258" s="21">
        <v>0</v>
      </c>
    </row>
    <row r="259" spans="1:7" x14ac:dyDescent="0.25">
      <c r="A259" s="15" t="s">
        <v>3693</v>
      </c>
      <c r="B259" s="20">
        <v>850</v>
      </c>
      <c r="C259" s="26">
        <v>2</v>
      </c>
      <c r="D259" s="26">
        <v>0</v>
      </c>
      <c r="E259" s="26">
        <v>2.0202352941176498</v>
      </c>
      <c r="F259" s="26">
        <v>10.199999999999999</v>
      </c>
      <c r="G259" s="21">
        <v>0</v>
      </c>
    </row>
    <row r="260" spans="1:7" x14ac:dyDescent="0.25">
      <c r="A260" s="15" t="s">
        <v>3647</v>
      </c>
      <c r="B260" s="20">
        <v>2316</v>
      </c>
      <c r="C260" s="26">
        <v>1</v>
      </c>
      <c r="D260" s="26">
        <v>0</v>
      </c>
      <c r="E260" s="26">
        <v>4.5443868739205504</v>
      </c>
      <c r="F260" s="26">
        <v>0.32500000000000001</v>
      </c>
      <c r="G260" s="21">
        <v>0</v>
      </c>
    </row>
    <row r="261" spans="1:7" x14ac:dyDescent="0.25">
      <c r="A261" s="15" t="s">
        <v>3709</v>
      </c>
      <c r="B261" s="20">
        <v>4688</v>
      </c>
      <c r="C261" s="26">
        <v>25</v>
      </c>
      <c r="D261" s="26">
        <v>0</v>
      </c>
      <c r="E261" s="26">
        <v>1.9820819112628001</v>
      </c>
      <c r="F261" s="26">
        <v>27.137499999999999</v>
      </c>
      <c r="G261" s="21">
        <v>0</v>
      </c>
    </row>
    <row r="262" spans="1:7" x14ac:dyDescent="0.25">
      <c r="A262" s="15" t="s">
        <v>3695</v>
      </c>
      <c r="B262" s="20">
        <v>63555</v>
      </c>
      <c r="C262" s="26">
        <v>53</v>
      </c>
      <c r="D262" s="26">
        <v>0</v>
      </c>
      <c r="E262" s="26">
        <v>2.3490331209188899</v>
      </c>
      <c r="F262" s="26">
        <v>13.0499998625</v>
      </c>
      <c r="G262" s="21">
        <v>0</v>
      </c>
    </row>
    <row r="263" spans="1:7" x14ac:dyDescent="0.25">
      <c r="A263" s="15" t="s">
        <v>2067</v>
      </c>
      <c r="B263" s="20">
        <v>143</v>
      </c>
      <c r="C263" s="26">
        <v>9</v>
      </c>
      <c r="D263" s="26">
        <v>0</v>
      </c>
      <c r="E263" s="26">
        <v>1.0951048951049001</v>
      </c>
      <c r="F263" s="26">
        <v>7.5874999500000007</v>
      </c>
      <c r="G263" s="21">
        <v>0</v>
      </c>
    </row>
    <row r="264" spans="1:7" x14ac:dyDescent="0.25">
      <c r="A264" s="15" t="s">
        <v>2589</v>
      </c>
      <c r="B264" s="20">
        <v>556</v>
      </c>
      <c r="C264" s="26">
        <v>41</v>
      </c>
      <c r="D264" s="26">
        <v>0</v>
      </c>
      <c r="E264" s="26">
        <v>1.1422661870503601</v>
      </c>
      <c r="F264" s="26">
        <v>85.062499612499991</v>
      </c>
      <c r="G264" s="21">
        <v>0</v>
      </c>
    </row>
    <row r="265" spans="1:7" x14ac:dyDescent="0.25">
      <c r="A265" s="15" t="s">
        <v>2824</v>
      </c>
      <c r="B265" s="20">
        <v>3</v>
      </c>
      <c r="C265" s="26">
        <v>1</v>
      </c>
      <c r="D265" s="26">
        <v>0</v>
      </c>
      <c r="E265" s="26">
        <v>1</v>
      </c>
      <c r="F265" s="26">
        <v>1.6</v>
      </c>
      <c r="G265" s="21">
        <v>0</v>
      </c>
    </row>
    <row r="266" spans="1:7" x14ac:dyDescent="0.25">
      <c r="A266" s="15" t="s">
        <v>2826</v>
      </c>
      <c r="B266" s="20">
        <v>4</v>
      </c>
      <c r="C266" s="26">
        <v>2</v>
      </c>
      <c r="D266" s="26">
        <v>0</v>
      </c>
      <c r="E266" s="26">
        <v>1</v>
      </c>
      <c r="F266" s="26">
        <v>3.3125</v>
      </c>
      <c r="G266" s="21">
        <v>0</v>
      </c>
    </row>
    <row r="267" spans="1:7" x14ac:dyDescent="0.25">
      <c r="A267" s="15" t="s">
        <v>3981</v>
      </c>
      <c r="B267" s="20">
        <v>1156</v>
      </c>
      <c r="C267" s="26">
        <v>43</v>
      </c>
      <c r="D267" s="26">
        <v>0</v>
      </c>
      <c r="E267" s="26">
        <v>1.01885813148789</v>
      </c>
      <c r="F267" s="26">
        <v>60.562499674999998</v>
      </c>
      <c r="G267" s="21">
        <v>0</v>
      </c>
    </row>
    <row r="268" spans="1:7" x14ac:dyDescent="0.25">
      <c r="A268" s="15" t="s">
        <v>2508</v>
      </c>
      <c r="B268" s="20">
        <v>137</v>
      </c>
      <c r="C268" s="26">
        <v>15</v>
      </c>
      <c r="D268" s="26">
        <v>0</v>
      </c>
      <c r="E268" s="26">
        <v>1.0058394160583899</v>
      </c>
      <c r="F268" s="26">
        <v>31.2</v>
      </c>
      <c r="G268" s="21">
        <v>0</v>
      </c>
    </row>
    <row r="269" spans="1:7" x14ac:dyDescent="0.25">
      <c r="A269" s="15" t="s">
        <v>3576</v>
      </c>
      <c r="B269" s="20">
        <v>17</v>
      </c>
      <c r="C269" s="26">
        <v>2</v>
      </c>
      <c r="D269" s="26">
        <v>0</v>
      </c>
      <c r="E269" s="26">
        <v>1.04117647058824</v>
      </c>
      <c r="F269" s="26">
        <v>6.0750000000000002</v>
      </c>
      <c r="G269" s="21">
        <v>0</v>
      </c>
    </row>
    <row r="270" spans="1:7" x14ac:dyDescent="0.25">
      <c r="A270" s="15" t="s">
        <v>3580</v>
      </c>
      <c r="B270" s="20">
        <v>162</v>
      </c>
      <c r="C270" s="26">
        <v>5</v>
      </c>
      <c r="D270" s="26">
        <v>0</v>
      </c>
      <c r="E270" s="26">
        <v>1.0432098765432101</v>
      </c>
      <c r="F270" s="26">
        <v>14.987500000000001</v>
      </c>
      <c r="G270" s="21">
        <v>0</v>
      </c>
    </row>
    <row r="271" spans="1:7" x14ac:dyDescent="0.25">
      <c r="A271" s="15" t="s">
        <v>3572</v>
      </c>
      <c r="B271" s="20">
        <v>19</v>
      </c>
      <c r="C271" s="26">
        <v>1</v>
      </c>
      <c r="D271" s="26">
        <v>0</v>
      </c>
      <c r="E271" s="26">
        <v>1.0526315789473699</v>
      </c>
      <c r="F271" s="26">
        <v>3.1124999999999998</v>
      </c>
      <c r="G271" s="21">
        <v>0</v>
      </c>
    </row>
    <row r="272" spans="1:7" x14ac:dyDescent="0.25">
      <c r="A272" s="15" t="s">
        <v>3942</v>
      </c>
      <c r="B272" s="20">
        <v>673</v>
      </c>
      <c r="C272" s="26">
        <v>33</v>
      </c>
      <c r="D272" s="26">
        <v>0</v>
      </c>
      <c r="E272" s="26">
        <v>1.0356612184249601</v>
      </c>
      <c r="F272" s="26">
        <v>48.037499812500009</v>
      </c>
      <c r="G272" s="21">
        <v>0</v>
      </c>
    </row>
    <row r="273" spans="1:7" x14ac:dyDescent="0.25">
      <c r="A273" s="15" t="s">
        <v>2099</v>
      </c>
      <c r="B273" s="20">
        <v>176</v>
      </c>
      <c r="C273" s="26">
        <v>7</v>
      </c>
      <c r="D273" s="26">
        <v>0</v>
      </c>
      <c r="E273" s="26">
        <v>1.0090909090909099</v>
      </c>
      <c r="F273" s="26">
        <v>8.1374999999999993</v>
      </c>
      <c r="G273" s="21">
        <v>0</v>
      </c>
    </row>
    <row r="274" spans="1:7" x14ac:dyDescent="0.25">
      <c r="A274" s="15" t="s">
        <v>3912</v>
      </c>
      <c r="B274" s="20">
        <v>624</v>
      </c>
      <c r="C274" s="26">
        <v>20</v>
      </c>
      <c r="D274" s="26">
        <v>0</v>
      </c>
      <c r="E274" s="26">
        <v>1.0314102564102601</v>
      </c>
      <c r="F274" s="26">
        <v>42.15</v>
      </c>
      <c r="G274" s="21">
        <v>0</v>
      </c>
    </row>
    <row r="275" spans="1:7" x14ac:dyDescent="0.25">
      <c r="A275" s="15" t="s">
        <v>2663</v>
      </c>
      <c r="B275" s="20">
        <v>950</v>
      </c>
      <c r="C275" s="26">
        <v>50</v>
      </c>
      <c r="D275" s="26">
        <v>0</v>
      </c>
      <c r="E275" s="26">
        <v>1.1040000000000001</v>
      </c>
      <c r="F275" s="26">
        <v>159.375</v>
      </c>
      <c r="G275" s="21">
        <v>0</v>
      </c>
    </row>
    <row r="276" spans="1:7" x14ac:dyDescent="0.25">
      <c r="A276" s="15" t="s">
        <v>3968</v>
      </c>
      <c r="B276" s="20">
        <v>534</v>
      </c>
      <c r="C276" s="26">
        <v>31</v>
      </c>
      <c r="D276" s="26">
        <v>0</v>
      </c>
      <c r="E276" s="26">
        <v>1.03876404494382</v>
      </c>
      <c r="F276" s="26">
        <v>54.924999812500005</v>
      </c>
      <c r="G276" s="21">
        <v>0</v>
      </c>
    </row>
    <row r="277" spans="1:7" x14ac:dyDescent="0.25">
      <c r="A277" s="15" t="s">
        <v>2634</v>
      </c>
      <c r="B277" s="20">
        <v>1007</v>
      </c>
      <c r="C277" s="26">
        <v>55</v>
      </c>
      <c r="D277" s="26">
        <v>0</v>
      </c>
      <c r="E277" s="26">
        <v>1.0566037735849101</v>
      </c>
      <c r="F277" s="26">
        <v>126.89999987499999</v>
      </c>
      <c r="G277" s="21">
        <v>0</v>
      </c>
    </row>
    <row r="278" spans="1:7" x14ac:dyDescent="0.25">
      <c r="A278" s="15" t="s">
        <v>2517</v>
      </c>
      <c r="B278" s="20">
        <v>1408</v>
      </c>
      <c r="C278" s="26">
        <v>20</v>
      </c>
      <c r="D278" s="26">
        <v>0</v>
      </c>
      <c r="E278" s="26">
        <v>1.04666193181818</v>
      </c>
      <c r="F278" s="26">
        <v>32.299999999999997</v>
      </c>
      <c r="G278" s="21">
        <v>0</v>
      </c>
    </row>
    <row r="279" spans="1:7" x14ac:dyDescent="0.25">
      <c r="A279" s="15" t="s">
        <v>3731</v>
      </c>
      <c r="B279" s="20">
        <v>20491</v>
      </c>
      <c r="C279" s="26">
        <v>111</v>
      </c>
      <c r="D279" s="26">
        <v>0</v>
      </c>
      <c r="E279" s="26">
        <v>1.84931921331316</v>
      </c>
      <c r="F279" s="26">
        <v>669.08749968749999</v>
      </c>
      <c r="G279" s="21">
        <v>0</v>
      </c>
    </row>
    <row r="280" spans="1:7" x14ac:dyDescent="0.25">
      <c r="A280" s="15" t="s">
        <v>3717</v>
      </c>
      <c r="B280" s="20">
        <v>3896</v>
      </c>
      <c r="C280" s="26">
        <v>8</v>
      </c>
      <c r="D280" s="26">
        <v>0</v>
      </c>
      <c r="E280" s="26">
        <v>2.7421201232032901</v>
      </c>
      <c r="F280" s="26">
        <v>46.612499999999997</v>
      </c>
      <c r="G280" s="21">
        <v>0</v>
      </c>
    </row>
    <row r="281" spans="1:7" x14ac:dyDescent="0.25">
      <c r="A281" s="15" t="s">
        <v>3727</v>
      </c>
      <c r="B281" s="20">
        <v>1646</v>
      </c>
      <c r="C281" s="26">
        <v>36</v>
      </c>
      <c r="D281" s="26">
        <v>0</v>
      </c>
      <c r="E281" s="26">
        <v>2.2685905224787399</v>
      </c>
      <c r="F281" s="26">
        <v>212.49999989999998</v>
      </c>
      <c r="G281" s="21">
        <v>0</v>
      </c>
    </row>
    <row r="282" spans="1:7" x14ac:dyDescent="0.25">
      <c r="A282" s="15" t="s">
        <v>3705</v>
      </c>
      <c r="B282" s="20">
        <v>93</v>
      </c>
      <c r="C282" s="26">
        <v>5</v>
      </c>
      <c r="D282" s="26">
        <v>0</v>
      </c>
      <c r="E282" s="26">
        <v>1.7301075268817201</v>
      </c>
      <c r="F282" s="26">
        <v>26.637499999999999</v>
      </c>
      <c r="G282" s="21">
        <v>0</v>
      </c>
    </row>
    <row r="283" spans="1:7" x14ac:dyDescent="0.25">
      <c r="A283" s="15" t="s">
        <v>420</v>
      </c>
      <c r="B283" s="20">
        <v>52</v>
      </c>
      <c r="C283" s="26">
        <v>1</v>
      </c>
      <c r="D283" s="26">
        <v>0</v>
      </c>
      <c r="E283" s="26">
        <v>1.53076923076923</v>
      </c>
      <c r="F283" s="26">
        <v>4.7374999999999998</v>
      </c>
      <c r="G283" s="21">
        <v>0</v>
      </c>
    </row>
    <row r="284" spans="1:7" x14ac:dyDescent="0.25">
      <c r="A284" s="15" t="s">
        <v>1481</v>
      </c>
      <c r="B284" s="20">
        <v>21</v>
      </c>
      <c r="C284" s="26">
        <v>2</v>
      </c>
      <c r="D284" s="26">
        <v>0</v>
      </c>
      <c r="E284" s="26">
        <v>2.5818181818181802</v>
      </c>
      <c r="F284" s="26">
        <v>6.2249999999999996</v>
      </c>
      <c r="G284" s="21">
        <v>0</v>
      </c>
    </row>
    <row r="285" spans="1:7" x14ac:dyDescent="0.25">
      <c r="A285" s="15" t="s">
        <v>1379</v>
      </c>
      <c r="B285" s="20">
        <v>9</v>
      </c>
      <c r="C285" s="26">
        <v>1</v>
      </c>
      <c r="D285" s="26">
        <v>0</v>
      </c>
      <c r="E285" s="26">
        <v>2.4433333333333298</v>
      </c>
      <c r="F285" s="26">
        <v>2.6124999999999998</v>
      </c>
      <c r="G285" s="21">
        <v>0</v>
      </c>
    </row>
    <row r="286" spans="1:7" x14ac:dyDescent="0.25">
      <c r="A286" s="15" t="s">
        <v>1663</v>
      </c>
      <c r="B286" s="20">
        <v>2</v>
      </c>
      <c r="C286" s="26">
        <v>1</v>
      </c>
      <c r="D286" s="26">
        <v>0</v>
      </c>
      <c r="E286" s="26">
        <v>5.5</v>
      </c>
      <c r="F286" s="26">
        <v>3.7250000000000001</v>
      </c>
      <c r="G286" s="21">
        <v>0</v>
      </c>
    </row>
    <row r="287" spans="1:7" x14ac:dyDescent="0.25">
      <c r="A287" s="15" t="s">
        <v>1637</v>
      </c>
      <c r="B287" s="20">
        <v>2</v>
      </c>
      <c r="C287" s="26">
        <v>1</v>
      </c>
      <c r="D287" s="26">
        <v>0</v>
      </c>
      <c r="E287" s="26">
        <v>2</v>
      </c>
      <c r="F287" s="26">
        <v>3.55</v>
      </c>
      <c r="G287" s="21">
        <v>0</v>
      </c>
    </row>
    <row r="288" spans="1:7" x14ac:dyDescent="0.25">
      <c r="A288" s="15" t="s">
        <v>1703</v>
      </c>
      <c r="B288" s="20">
        <v>16</v>
      </c>
      <c r="C288" s="26">
        <v>1</v>
      </c>
      <c r="D288" s="26">
        <v>0</v>
      </c>
      <c r="E288" s="26">
        <v>2.2312500000000002</v>
      </c>
      <c r="F288" s="26">
        <v>3.9375</v>
      </c>
      <c r="G288" s="21">
        <v>0</v>
      </c>
    </row>
    <row r="289" spans="1:7" x14ac:dyDescent="0.25">
      <c r="A289" s="15" t="s">
        <v>1911</v>
      </c>
      <c r="B289" s="20">
        <v>1</v>
      </c>
      <c r="C289" s="26">
        <v>1</v>
      </c>
      <c r="D289" s="26">
        <v>0</v>
      </c>
      <c r="E289" s="26">
        <v>1</v>
      </c>
      <c r="F289" s="26">
        <v>5.4874999999999998</v>
      </c>
      <c r="G289" s="21">
        <v>0</v>
      </c>
    </row>
    <row r="290" spans="1:7" x14ac:dyDescent="0.25">
      <c r="A290" s="15" t="s">
        <v>1767</v>
      </c>
      <c r="B290" s="20">
        <v>2</v>
      </c>
      <c r="C290" s="26">
        <v>1</v>
      </c>
      <c r="D290" s="26">
        <v>0</v>
      </c>
      <c r="E290" s="26">
        <v>2.5</v>
      </c>
      <c r="F290" s="26">
        <v>4.375</v>
      </c>
      <c r="G290" s="21">
        <v>0</v>
      </c>
    </row>
    <row r="291" spans="1:7" x14ac:dyDescent="0.25">
      <c r="A291" s="15" t="s">
        <v>1745</v>
      </c>
      <c r="B291" s="20">
        <v>27</v>
      </c>
      <c r="C291" s="26">
        <v>2</v>
      </c>
      <c r="D291" s="26">
        <v>0</v>
      </c>
      <c r="E291" s="26">
        <v>1</v>
      </c>
      <c r="F291" s="26">
        <v>4.1749999999999998</v>
      </c>
      <c r="G291" s="21">
        <v>0</v>
      </c>
    </row>
    <row r="292" spans="1:7" x14ac:dyDescent="0.25">
      <c r="A292" s="15" t="s">
        <v>2801</v>
      </c>
      <c r="B292" s="20">
        <v>17240</v>
      </c>
      <c r="C292" s="26">
        <v>757</v>
      </c>
      <c r="D292" s="26">
        <v>0</v>
      </c>
      <c r="E292" s="26">
        <v>1.41591067285383</v>
      </c>
      <c r="F292" s="26">
        <v>1676.7124944500001</v>
      </c>
      <c r="G292" s="21">
        <v>0</v>
      </c>
    </row>
    <row r="293" spans="1:7" x14ac:dyDescent="0.25">
      <c r="A293" s="15" t="s">
        <v>959</v>
      </c>
      <c r="B293" s="20">
        <v>9</v>
      </c>
      <c r="C293" s="26">
        <v>1</v>
      </c>
      <c r="D293" s="26">
        <v>0</v>
      </c>
      <c r="E293" s="26">
        <v>1.32222222222222</v>
      </c>
      <c r="F293" s="26">
        <v>1.2749999999999999</v>
      </c>
      <c r="G293" s="21">
        <v>0</v>
      </c>
    </row>
    <row r="294" spans="1:7" x14ac:dyDescent="0.25">
      <c r="A294" s="15" t="s">
        <v>1331</v>
      </c>
      <c r="B294" s="20">
        <v>20</v>
      </c>
      <c r="C294" s="26">
        <v>3</v>
      </c>
      <c r="D294" s="26">
        <v>0</v>
      </c>
      <c r="E294" s="26">
        <v>1.39</v>
      </c>
      <c r="F294" s="26">
        <v>2.4750000000000001</v>
      </c>
      <c r="G294" s="21">
        <v>0</v>
      </c>
    </row>
    <row r="295" spans="1:7" x14ac:dyDescent="0.25">
      <c r="A295" s="15" t="s">
        <v>758</v>
      </c>
      <c r="B295" s="20">
        <v>198</v>
      </c>
      <c r="C295" s="26">
        <v>1</v>
      </c>
      <c r="D295" s="26">
        <v>0</v>
      </c>
      <c r="E295" s="26">
        <v>1.5010101010101</v>
      </c>
      <c r="F295" s="26">
        <v>0.25</v>
      </c>
      <c r="G295" s="21">
        <v>0</v>
      </c>
    </row>
    <row r="296" spans="1:7" x14ac:dyDescent="0.25">
      <c r="A296" s="15" t="s">
        <v>761</v>
      </c>
      <c r="B296" s="20">
        <v>17</v>
      </c>
      <c r="C296" s="26">
        <v>1</v>
      </c>
      <c r="D296" s="26">
        <v>0</v>
      </c>
      <c r="E296" s="26">
        <v>1.1176470588235301</v>
      </c>
      <c r="F296" s="26">
        <v>0.26250000000000001</v>
      </c>
      <c r="G296" s="21">
        <v>0</v>
      </c>
    </row>
    <row r="297" spans="1:7" x14ac:dyDescent="0.25">
      <c r="A297" s="15" t="s">
        <v>2492</v>
      </c>
      <c r="B297" s="20">
        <v>52</v>
      </c>
      <c r="C297" s="26">
        <v>10</v>
      </c>
      <c r="D297" s="26">
        <v>0</v>
      </c>
      <c r="E297" s="26">
        <v>1.98461538461538</v>
      </c>
      <c r="F297" s="26">
        <v>29.4</v>
      </c>
      <c r="G297" s="21">
        <v>0</v>
      </c>
    </row>
    <row r="298" spans="1:7" x14ac:dyDescent="0.25">
      <c r="A298" s="15" t="s">
        <v>3569</v>
      </c>
      <c r="B298" s="20">
        <v>8</v>
      </c>
      <c r="C298" s="26">
        <v>1</v>
      </c>
      <c r="D298" s="26">
        <v>0</v>
      </c>
      <c r="E298" s="26">
        <v>1</v>
      </c>
      <c r="F298" s="26">
        <v>5.7874999999999996</v>
      </c>
      <c r="G298" s="21">
        <v>0</v>
      </c>
    </row>
    <row r="299" spans="1:7" x14ac:dyDescent="0.25">
      <c r="A299" s="15" t="s">
        <v>1129</v>
      </c>
      <c r="B299" s="20">
        <v>101</v>
      </c>
      <c r="C299" s="26">
        <v>1</v>
      </c>
      <c r="D299" s="26">
        <v>0</v>
      </c>
      <c r="E299" s="26">
        <v>2.77623762376238</v>
      </c>
      <c r="F299" s="26">
        <v>1.8125</v>
      </c>
      <c r="G299" s="21">
        <v>0</v>
      </c>
    </row>
    <row r="300" spans="1:7" x14ac:dyDescent="0.25">
      <c r="A300" s="15" t="s">
        <v>1511</v>
      </c>
      <c r="B300" s="20">
        <v>270</v>
      </c>
      <c r="C300" s="26">
        <v>1</v>
      </c>
      <c r="D300" s="26">
        <v>0</v>
      </c>
      <c r="E300" s="26">
        <v>2.9355555555555601</v>
      </c>
      <c r="F300" s="26">
        <v>3.0375000000000001</v>
      </c>
      <c r="G300" s="21">
        <v>0</v>
      </c>
    </row>
    <row r="301" spans="1:7" x14ac:dyDescent="0.25">
      <c r="A301" s="15" t="s">
        <v>771</v>
      </c>
      <c r="B301" s="20">
        <v>37</v>
      </c>
      <c r="C301" s="26">
        <v>1</v>
      </c>
      <c r="D301" s="26">
        <v>0</v>
      </c>
      <c r="E301" s="26">
        <v>2.4081081081081099</v>
      </c>
      <c r="F301" s="26">
        <v>0.4375</v>
      </c>
      <c r="G301" s="21">
        <v>0</v>
      </c>
    </row>
    <row r="302" spans="1:7" x14ac:dyDescent="0.25">
      <c r="A302" s="15" t="s">
        <v>2333</v>
      </c>
      <c r="B302" s="20">
        <v>145</v>
      </c>
      <c r="C302" s="26">
        <v>3</v>
      </c>
      <c r="D302" s="26">
        <v>0</v>
      </c>
      <c r="E302" s="26">
        <v>1.7193103448275899</v>
      </c>
      <c r="F302" s="26">
        <v>13.412499974999999</v>
      </c>
      <c r="G302" s="21">
        <v>0</v>
      </c>
    </row>
    <row r="303" spans="1:7" x14ac:dyDescent="0.25">
      <c r="A303" s="15" t="s">
        <v>3808</v>
      </c>
      <c r="B303" s="20">
        <v>375</v>
      </c>
      <c r="C303" s="26">
        <v>8</v>
      </c>
      <c r="D303" s="26">
        <v>0</v>
      </c>
      <c r="E303" s="26">
        <v>1.6122666666666701</v>
      </c>
      <c r="F303" s="26">
        <v>19.024999999999999</v>
      </c>
      <c r="G303" s="21">
        <v>0</v>
      </c>
    </row>
    <row r="304" spans="1:7" x14ac:dyDescent="0.25">
      <c r="A304" s="15" t="s">
        <v>983</v>
      </c>
      <c r="B304" s="20">
        <v>11</v>
      </c>
      <c r="C304" s="26">
        <v>5</v>
      </c>
      <c r="D304" s="26">
        <v>0</v>
      </c>
      <c r="E304" s="26">
        <v>1</v>
      </c>
      <c r="F304" s="26">
        <v>12.175000000000001</v>
      </c>
      <c r="G304" s="21">
        <v>0</v>
      </c>
    </row>
    <row r="305" spans="1:7" x14ac:dyDescent="0.25">
      <c r="A305" s="15" t="s">
        <v>1203</v>
      </c>
      <c r="B305" s="20">
        <v>3768</v>
      </c>
      <c r="C305" s="26">
        <v>203</v>
      </c>
      <c r="D305" s="26">
        <v>0</v>
      </c>
      <c r="E305" s="26">
        <v>1.4637556484279635</v>
      </c>
      <c r="F305" s="26">
        <v>400.59999807499997</v>
      </c>
      <c r="G305" s="21">
        <v>0</v>
      </c>
    </row>
    <row r="306" spans="1:7" x14ac:dyDescent="0.25">
      <c r="A306" s="15" t="s">
        <v>3022</v>
      </c>
      <c r="B306" s="20">
        <v>2007</v>
      </c>
      <c r="C306" s="26">
        <v>120</v>
      </c>
      <c r="D306" s="26">
        <v>0</v>
      </c>
      <c r="E306" s="26">
        <v>3.4461041602356324</v>
      </c>
      <c r="F306" s="26">
        <v>207.44999899999999</v>
      </c>
      <c r="G306" s="21">
        <v>0</v>
      </c>
    </row>
    <row r="307" spans="1:7" x14ac:dyDescent="0.25">
      <c r="A307" s="15" t="s">
        <v>2897</v>
      </c>
      <c r="B307" s="20">
        <v>7887</v>
      </c>
      <c r="C307" s="26">
        <v>162</v>
      </c>
      <c r="D307" s="26">
        <v>0</v>
      </c>
      <c r="E307" s="26">
        <v>1.4280369440068701</v>
      </c>
      <c r="F307" s="26">
        <v>285.82499893749997</v>
      </c>
      <c r="G307" s="21">
        <v>0</v>
      </c>
    </row>
    <row r="308" spans="1:7" x14ac:dyDescent="0.25">
      <c r="A308" s="15" t="s">
        <v>919</v>
      </c>
      <c r="B308" s="20">
        <v>7</v>
      </c>
      <c r="C308" s="26">
        <v>2</v>
      </c>
      <c r="D308" s="26">
        <v>0</v>
      </c>
      <c r="E308" s="26">
        <v>1</v>
      </c>
      <c r="F308" s="26">
        <v>4.7249999999999996</v>
      </c>
      <c r="G308" s="21">
        <v>0</v>
      </c>
    </row>
    <row r="309" spans="1:7" x14ac:dyDescent="0.25">
      <c r="A309" s="15" t="s">
        <v>3015</v>
      </c>
      <c r="B309" s="20">
        <v>7127</v>
      </c>
      <c r="C309" s="26">
        <v>122</v>
      </c>
      <c r="D309" s="26">
        <v>0</v>
      </c>
      <c r="E309" s="26">
        <v>2.18825268371585</v>
      </c>
      <c r="F309" s="26">
        <v>328.09999912500001</v>
      </c>
      <c r="G309" s="21">
        <v>0</v>
      </c>
    </row>
    <row r="310" spans="1:7" x14ac:dyDescent="0.25">
      <c r="A310" s="15" t="s">
        <v>756</v>
      </c>
      <c r="B310" s="20">
        <v>423</v>
      </c>
      <c r="C310" s="26">
        <v>3</v>
      </c>
      <c r="D310" s="26">
        <v>0</v>
      </c>
      <c r="E310" s="26">
        <v>1.26702380952381</v>
      </c>
      <c r="F310" s="26">
        <v>1.375</v>
      </c>
      <c r="G310" s="21">
        <v>0</v>
      </c>
    </row>
    <row r="311" spans="1:7" x14ac:dyDescent="0.25">
      <c r="A311" s="15" t="s">
        <v>1469</v>
      </c>
      <c r="B311" s="20">
        <v>648</v>
      </c>
      <c r="C311" s="26">
        <v>4</v>
      </c>
      <c r="D311" s="26">
        <v>0</v>
      </c>
      <c r="E311" s="26">
        <v>1.1148753894081</v>
      </c>
      <c r="F311" s="26">
        <v>14.850000000000001</v>
      </c>
      <c r="G311" s="21">
        <v>0</v>
      </c>
    </row>
    <row r="312" spans="1:7" x14ac:dyDescent="0.25">
      <c r="A312" s="15" t="s">
        <v>3896</v>
      </c>
      <c r="B312" s="20">
        <v>1188</v>
      </c>
      <c r="C312" s="26">
        <v>75</v>
      </c>
      <c r="D312" s="26">
        <v>0</v>
      </c>
      <c r="E312" s="26">
        <v>1.8709181649535052</v>
      </c>
      <c r="F312" s="26">
        <v>117.82499975000002</v>
      </c>
      <c r="G312" s="21">
        <v>0</v>
      </c>
    </row>
    <row r="313" spans="1:7" x14ac:dyDescent="0.25">
      <c r="A313" s="15" t="s">
        <v>286</v>
      </c>
      <c r="B313" s="20">
        <v>5855</v>
      </c>
      <c r="C313" s="26">
        <v>359</v>
      </c>
      <c r="D313" s="26">
        <v>1</v>
      </c>
      <c r="E313" s="26">
        <v>1.776372363365295</v>
      </c>
      <c r="F313" s="26">
        <v>692.81249924999997</v>
      </c>
      <c r="G313" s="21">
        <v>96.9</v>
      </c>
    </row>
    <row r="314" spans="1:7" x14ac:dyDescent="0.25">
      <c r="A314" s="15" t="s">
        <v>3798</v>
      </c>
      <c r="B314" s="20">
        <v>363</v>
      </c>
      <c r="C314" s="26">
        <v>38</v>
      </c>
      <c r="D314" s="26">
        <v>0</v>
      </c>
      <c r="E314" s="26">
        <v>1.7039561170212751</v>
      </c>
      <c r="F314" s="26">
        <v>65.624999562499994</v>
      </c>
      <c r="G314" s="21">
        <v>0</v>
      </c>
    </row>
    <row r="315" spans="1:7" x14ac:dyDescent="0.25">
      <c r="A315" s="15" t="s">
        <v>2638</v>
      </c>
      <c r="B315" s="20">
        <v>1585</v>
      </c>
      <c r="C315" s="26">
        <v>158</v>
      </c>
      <c r="D315" s="26">
        <v>0</v>
      </c>
      <c r="E315" s="26">
        <v>1.8593159054385948</v>
      </c>
      <c r="F315" s="26">
        <v>291.21249981250003</v>
      </c>
      <c r="G315" s="21">
        <v>0</v>
      </c>
    </row>
    <row r="316" spans="1:7" x14ac:dyDescent="0.25">
      <c r="A316" s="15" t="s">
        <v>3865</v>
      </c>
      <c r="B316" s="20">
        <v>1210</v>
      </c>
      <c r="C316" s="26">
        <v>45</v>
      </c>
      <c r="D316" s="26">
        <v>0</v>
      </c>
      <c r="E316" s="26">
        <v>1.4013064773153352</v>
      </c>
      <c r="F316" s="26">
        <v>87.662499637499991</v>
      </c>
      <c r="G316" s="21">
        <v>0</v>
      </c>
    </row>
    <row r="317" spans="1:7" x14ac:dyDescent="0.25">
      <c r="A317" s="15" t="s">
        <v>1434</v>
      </c>
      <c r="B317" s="20">
        <v>1603</v>
      </c>
      <c r="C317" s="26">
        <v>102</v>
      </c>
      <c r="D317" s="26">
        <v>0</v>
      </c>
      <c r="E317" s="26">
        <v>1.5523210233969824</v>
      </c>
      <c r="F317" s="26">
        <v>207.46249895</v>
      </c>
      <c r="G317" s="21">
        <v>0</v>
      </c>
    </row>
    <row r="318" spans="1:7" x14ac:dyDescent="0.25">
      <c r="A318" s="15" t="s">
        <v>1816</v>
      </c>
      <c r="B318" s="20">
        <v>8482</v>
      </c>
      <c r="C318" s="26">
        <v>262</v>
      </c>
      <c r="D318" s="26">
        <v>0</v>
      </c>
      <c r="E318" s="26">
        <v>1.9013957437651745</v>
      </c>
      <c r="F318" s="26">
        <v>633.27499845</v>
      </c>
      <c r="G318" s="21">
        <v>0</v>
      </c>
    </row>
    <row r="319" spans="1:7" x14ac:dyDescent="0.25">
      <c r="A319" s="15" t="s">
        <v>2213</v>
      </c>
      <c r="B319" s="20">
        <v>51326</v>
      </c>
      <c r="C319" s="26">
        <v>892</v>
      </c>
      <c r="D319" s="26">
        <v>0</v>
      </c>
      <c r="E319" s="26">
        <v>1.9413350614384699</v>
      </c>
      <c r="F319" s="26">
        <v>2680.1249999625002</v>
      </c>
      <c r="G319" s="21">
        <v>0</v>
      </c>
    </row>
    <row r="320" spans="1:7" x14ac:dyDescent="0.25">
      <c r="A320" s="15" t="s">
        <v>368</v>
      </c>
      <c r="B320" s="20">
        <v>63</v>
      </c>
      <c r="C320" s="26">
        <v>1</v>
      </c>
      <c r="D320" s="26">
        <v>0</v>
      </c>
      <c r="E320" s="26">
        <v>1.39047619047619</v>
      </c>
      <c r="F320" s="26">
        <v>4.125</v>
      </c>
      <c r="G320" s="21">
        <v>0</v>
      </c>
    </row>
    <row r="321" spans="1:7" x14ac:dyDescent="0.25">
      <c r="A321" s="15" t="s">
        <v>2189</v>
      </c>
      <c r="B321" s="20">
        <v>68</v>
      </c>
      <c r="C321" s="26">
        <v>11</v>
      </c>
      <c r="D321" s="26">
        <v>0</v>
      </c>
      <c r="E321" s="26">
        <v>1.4802083333333349</v>
      </c>
      <c r="F321" s="26">
        <v>27.299999974999999</v>
      </c>
      <c r="G321" s="21">
        <v>0</v>
      </c>
    </row>
    <row r="322" spans="1:7" x14ac:dyDescent="0.25">
      <c r="A322" s="15" t="s">
        <v>1675</v>
      </c>
      <c r="B322" s="20">
        <v>245</v>
      </c>
      <c r="C322" s="26">
        <v>39</v>
      </c>
      <c r="D322" s="26">
        <v>0</v>
      </c>
      <c r="E322" s="26">
        <v>1.4474780626780632</v>
      </c>
      <c r="F322" s="26">
        <v>107.36249964999999</v>
      </c>
      <c r="G322" s="21">
        <v>0</v>
      </c>
    </row>
    <row r="323" spans="1:7" x14ac:dyDescent="0.25">
      <c r="A323" s="15" t="s">
        <v>1282</v>
      </c>
      <c r="B323" s="20">
        <v>2784</v>
      </c>
      <c r="C323" s="26">
        <v>110</v>
      </c>
      <c r="D323" s="26">
        <v>0</v>
      </c>
      <c r="E323" s="26">
        <v>1.8013913140534641</v>
      </c>
      <c r="F323" s="26">
        <v>240.82499977500004</v>
      </c>
      <c r="G323" s="21">
        <v>0</v>
      </c>
    </row>
    <row r="324" spans="1:7" x14ac:dyDescent="0.25">
      <c r="A324" s="15" t="s">
        <v>1672</v>
      </c>
      <c r="B324" s="20">
        <v>11303</v>
      </c>
      <c r="C324" s="26">
        <v>284</v>
      </c>
      <c r="D324" s="26">
        <v>0</v>
      </c>
      <c r="E324" s="26">
        <v>2.3874304864530367</v>
      </c>
      <c r="F324" s="26">
        <v>866.29999762500006</v>
      </c>
      <c r="G324" s="21">
        <v>0</v>
      </c>
    </row>
    <row r="325" spans="1:7" x14ac:dyDescent="0.25">
      <c r="A325" s="15" t="s">
        <v>194</v>
      </c>
      <c r="B325" s="20">
        <v>56099</v>
      </c>
      <c r="C325" s="26">
        <v>1110</v>
      </c>
      <c r="D325" s="26">
        <v>1</v>
      </c>
      <c r="E325" s="26">
        <v>1.9103899579296599</v>
      </c>
      <c r="F325" s="26">
        <v>3509.2874893874996</v>
      </c>
      <c r="G325" s="21">
        <v>5877.75</v>
      </c>
    </row>
    <row r="326" spans="1:7" x14ac:dyDescent="0.25">
      <c r="A326" s="15" t="s">
        <v>2289</v>
      </c>
      <c r="B326" s="20">
        <v>224</v>
      </c>
      <c r="C326" s="26">
        <v>15</v>
      </c>
      <c r="D326" s="26">
        <v>0</v>
      </c>
      <c r="E326" s="26">
        <v>1.66610962566845</v>
      </c>
      <c r="F326" s="26">
        <v>33.712500000000006</v>
      </c>
      <c r="G326" s="21">
        <v>0</v>
      </c>
    </row>
    <row r="327" spans="1:7" x14ac:dyDescent="0.25">
      <c r="A327" s="15" t="s">
        <v>1763</v>
      </c>
      <c r="B327" s="20">
        <v>337</v>
      </c>
      <c r="C327" s="26">
        <v>11</v>
      </c>
      <c r="D327" s="26">
        <v>0</v>
      </c>
      <c r="E327" s="26">
        <v>1.501631860922805</v>
      </c>
      <c r="F327" s="26">
        <v>14.262499975000001</v>
      </c>
      <c r="G327" s="21">
        <v>0</v>
      </c>
    </row>
    <row r="328" spans="1:7" x14ac:dyDescent="0.25">
      <c r="A328" s="15" t="s">
        <v>51</v>
      </c>
      <c r="B328" s="20">
        <v>994</v>
      </c>
      <c r="C328" s="26">
        <v>15</v>
      </c>
      <c r="D328" s="26">
        <v>0</v>
      </c>
      <c r="E328" s="26">
        <v>1.3803912363067301</v>
      </c>
      <c r="F328" s="26">
        <v>28.387499925</v>
      </c>
      <c r="G328" s="21">
        <v>0</v>
      </c>
    </row>
    <row r="329" spans="1:7" x14ac:dyDescent="0.25">
      <c r="A329" s="15" t="s">
        <v>3924</v>
      </c>
      <c r="B329" s="20">
        <v>2173</v>
      </c>
      <c r="C329" s="26">
        <v>46</v>
      </c>
      <c r="D329" s="26">
        <v>0</v>
      </c>
      <c r="E329" s="26">
        <v>1.535369817876455</v>
      </c>
      <c r="F329" s="26">
        <v>103.78749973750001</v>
      </c>
      <c r="G329" s="21">
        <v>0</v>
      </c>
    </row>
    <row r="330" spans="1:7" x14ac:dyDescent="0.25">
      <c r="A330" s="15" t="s">
        <v>2945</v>
      </c>
      <c r="B330" s="20">
        <v>83</v>
      </c>
      <c r="C330" s="26">
        <v>1</v>
      </c>
      <c r="D330" s="26">
        <v>0</v>
      </c>
      <c r="E330" s="26">
        <v>1.26506024096386</v>
      </c>
      <c r="F330" s="26">
        <v>1.6625000000000001</v>
      </c>
      <c r="G330" s="21">
        <v>0</v>
      </c>
    </row>
    <row r="331" spans="1:7" x14ac:dyDescent="0.25">
      <c r="A331" s="15" t="s">
        <v>1978</v>
      </c>
      <c r="B331" s="20">
        <v>139</v>
      </c>
      <c r="C331" s="26">
        <v>9</v>
      </c>
      <c r="D331" s="26">
        <v>0</v>
      </c>
      <c r="E331" s="26">
        <v>1.3913576007326001</v>
      </c>
      <c r="F331" s="26">
        <v>16.262499974999997</v>
      </c>
      <c r="G331" s="21">
        <v>0</v>
      </c>
    </row>
    <row r="332" spans="1:7" x14ac:dyDescent="0.25">
      <c r="A332" s="15" t="s">
        <v>2542</v>
      </c>
      <c r="B332" s="20">
        <v>1118</v>
      </c>
      <c r="C332" s="26">
        <v>84</v>
      </c>
      <c r="D332" s="26">
        <v>0</v>
      </c>
      <c r="E332" s="26">
        <v>1.8308697768762698</v>
      </c>
      <c r="F332" s="26">
        <v>155.887499725</v>
      </c>
      <c r="G332" s="21">
        <v>0</v>
      </c>
    </row>
    <row r="333" spans="1:7" x14ac:dyDescent="0.25">
      <c r="A333" s="15" t="s">
        <v>848</v>
      </c>
      <c r="B333" s="20">
        <v>47</v>
      </c>
      <c r="C333" s="26">
        <v>2</v>
      </c>
      <c r="D333" s="26">
        <v>0</v>
      </c>
      <c r="E333" s="26">
        <v>1.8573593073593102</v>
      </c>
      <c r="F333" s="26">
        <v>5.4</v>
      </c>
      <c r="G333" s="21">
        <v>0</v>
      </c>
    </row>
    <row r="334" spans="1:7" x14ac:dyDescent="0.25">
      <c r="A334" s="15" t="s">
        <v>1900</v>
      </c>
      <c r="B334" s="20">
        <v>86</v>
      </c>
      <c r="C334" s="26">
        <v>6</v>
      </c>
      <c r="D334" s="26">
        <v>0</v>
      </c>
      <c r="E334" s="26">
        <v>2.0081395348837199</v>
      </c>
      <c r="F334" s="26">
        <v>5.4499999500000005</v>
      </c>
      <c r="G334" s="21">
        <v>0</v>
      </c>
    </row>
    <row r="335" spans="1:7" x14ac:dyDescent="0.25">
      <c r="A335" s="15" t="s">
        <v>1507</v>
      </c>
      <c r="B335" s="20">
        <v>278</v>
      </c>
      <c r="C335" s="26">
        <v>3</v>
      </c>
      <c r="D335" s="26">
        <v>0</v>
      </c>
      <c r="E335" s="26">
        <v>1.4813220626724202</v>
      </c>
      <c r="F335" s="26">
        <v>9.9</v>
      </c>
      <c r="G335" s="21">
        <v>0</v>
      </c>
    </row>
    <row r="336" spans="1:7" x14ac:dyDescent="0.25">
      <c r="A336" s="15" t="s">
        <v>196</v>
      </c>
      <c r="B336" s="20">
        <v>679</v>
      </c>
      <c r="C336" s="26">
        <v>21</v>
      </c>
      <c r="D336" s="26">
        <v>0</v>
      </c>
      <c r="E336" s="26">
        <v>1.46713505248663</v>
      </c>
      <c r="F336" s="26">
        <v>44.999999950000003</v>
      </c>
      <c r="G336" s="21">
        <v>0</v>
      </c>
    </row>
    <row r="337" spans="1:7" x14ac:dyDescent="0.25">
      <c r="A337" s="15" t="s">
        <v>3938</v>
      </c>
      <c r="B337" s="20">
        <v>1634</v>
      </c>
      <c r="C337" s="26">
        <v>68</v>
      </c>
      <c r="D337" s="26">
        <v>0</v>
      </c>
      <c r="E337" s="26">
        <v>1.6275921938385549</v>
      </c>
      <c r="F337" s="26">
        <v>158.6874997125</v>
      </c>
      <c r="G337" s="21">
        <v>0</v>
      </c>
    </row>
    <row r="338" spans="1:7" x14ac:dyDescent="0.25">
      <c r="A338" s="15" t="s">
        <v>1677</v>
      </c>
      <c r="B338" s="20">
        <v>747</v>
      </c>
      <c r="C338" s="26">
        <v>11</v>
      </c>
      <c r="D338" s="26">
        <v>0</v>
      </c>
      <c r="E338" s="26">
        <v>1.9504510414958149</v>
      </c>
      <c r="F338" s="26">
        <v>15.499999975</v>
      </c>
      <c r="G338" s="21">
        <v>0</v>
      </c>
    </row>
    <row r="339" spans="1:7" x14ac:dyDescent="0.25">
      <c r="A339" s="15" t="s">
        <v>1333</v>
      </c>
      <c r="B339" s="20">
        <v>1868</v>
      </c>
      <c r="C339" s="26">
        <v>5</v>
      </c>
      <c r="D339" s="26">
        <v>0</v>
      </c>
      <c r="E339" s="26">
        <v>1.84038364670434</v>
      </c>
      <c r="F339" s="26">
        <v>12.612500000000001</v>
      </c>
      <c r="G339" s="21">
        <v>0</v>
      </c>
    </row>
    <row r="340" spans="1:7" x14ac:dyDescent="0.25">
      <c r="A340" s="15" t="s">
        <v>2670</v>
      </c>
      <c r="B340" s="20">
        <v>64811</v>
      </c>
      <c r="C340" s="26">
        <v>170</v>
      </c>
      <c r="D340" s="26">
        <v>0</v>
      </c>
      <c r="E340" s="26">
        <v>2.3805494225704997</v>
      </c>
      <c r="F340" s="26">
        <v>693.41249946250002</v>
      </c>
      <c r="G340" s="21">
        <v>0</v>
      </c>
    </row>
    <row r="341" spans="1:7" x14ac:dyDescent="0.25">
      <c r="A341" s="15" t="s">
        <v>34</v>
      </c>
      <c r="B341" s="20">
        <v>48988</v>
      </c>
      <c r="C341" s="26">
        <v>1110</v>
      </c>
      <c r="D341" s="26">
        <v>0</v>
      </c>
      <c r="E341" s="26">
        <v>1.8970666285621001</v>
      </c>
      <c r="F341" s="26">
        <v>4247.5624912499998</v>
      </c>
      <c r="G341" s="21">
        <v>0</v>
      </c>
    </row>
    <row r="342" spans="1:7" x14ac:dyDescent="0.25">
      <c r="A342" s="15" t="s">
        <v>3713</v>
      </c>
      <c r="B342" s="20">
        <v>737</v>
      </c>
      <c r="C342" s="26">
        <v>20</v>
      </c>
      <c r="D342" s="26">
        <v>0</v>
      </c>
      <c r="E342" s="26">
        <v>3.45834464043419</v>
      </c>
      <c r="F342" s="26">
        <v>31.462499999999999</v>
      </c>
      <c r="G342" s="21">
        <v>0</v>
      </c>
    </row>
    <row r="343" spans="1:7" x14ac:dyDescent="0.25">
      <c r="A343" s="15" t="s">
        <v>182</v>
      </c>
      <c r="B343" s="20">
        <v>1685</v>
      </c>
      <c r="C343" s="26">
        <v>109</v>
      </c>
      <c r="D343" s="26">
        <v>0</v>
      </c>
      <c r="E343" s="26">
        <v>3.7224097096356048</v>
      </c>
      <c r="F343" s="26">
        <v>162.38749945000001</v>
      </c>
      <c r="G343" s="21">
        <v>0</v>
      </c>
    </row>
    <row r="344" spans="1:7" x14ac:dyDescent="0.25">
      <c r="A344" s="15" t="s">
        <v>3009</v>
      </c>
      <c r="B344" s="20">
        <v>32</v>
      </c>
      <c r="C344" s="26">
        <v>3</v>
      </c>
      <c r="D344" s="26">
        <v>0</v>
      </c>
      <c r="E344" s="26">
        <v>4.2708333333333348</v>
      </c>
      <c r="F344" s="26">
        <v>4.2374999999999998</v>
      </c>
      <c r="G344" s="21">
        <v>0</v>
      </c>
    </row>
    <row r="345" spans="1:7" x14ac:dyDescent="0.25">
      <c r="A345" s="15" t="s">
        <v>3910</v>
      </c>
      <c r="B345" s="20">
        <v>2154</v>
      </c>
      <c r="C345" s="26">
        <v>116</v>
      </c>
      <c r="D345" s="26">
        <v>0</v>
      </c>
      <c r="E345" s="26">
        <v>3.7863804655547502</v>
      </c>
      <c r="F345" s="26">
        <v>158.66249965</v>
      </c>
      <c r="G345" s="21">
        <v>0</v>
      </c>
    </row>
    <row r="346" spans="1:7" x14ac:dyDescent="0.25">
      <c r="A346" s="15" t="s">
        <v>528</v>
      </c>
      <c r="B346" s="20">
        <v>77</v>
      </c>
      <c r="C346" s="26">
        <v>3</v>
      </c>
      <c r="D346" s="26">
        <v>0</v>
      </c>
      <c r="E346" s="26">
        <v>1.2467532467532501</v>
      </c>
      <c r="F346" s="26">
        <v>5.0749999875</v>
      </c>
      <c r="G346" s="21">
        <v>0</v>
      </c>
    </row>
    <row r="347" spans="1:7" x14ac:dyDescent="0.25">
      <c r="A347" s="15" t="s">
        <v>317</v>
      </c>
      <c r="B347" s="20">
        <v>141</v>
      </c>
      <c r="C347" s="26">
        <v>18</v>
      </c>
      <c r="D347" s="26">
        <v>0</v>
      </c>
      <c r="E347" s="26">
        <v>1.28439716312057</v>
      </c>
      <c r="F347" s="26">
        <v>52.712499825000002</v>
      </c>
      <c r="G347" s="21">
        <v>0</v>
      </c>
    </row>
    <row r="348" spans="1:7" x14ac:dyDescent="0.25">
      <c r="A348" s="15" t="s">
        <v>2361</v>
      </c>
      <c r="B348" s="20">
        <v>35</v>
      </c>
      <c r="C348" s="26">
        <v>5</v>
      </c>
      <c r="D348" s="26">
        <v>0</v>
      </c>
      <c r="E348" s="26">
        <v>1.0828571428571401</v>
      </c>
      <c r="F348" s="26">
        <v>14.3</v>
      </c>
      <c r="G348" s="21">
        <v>0</v>
      </c>
    </row>
    <row r="349" spans="1:7" x14ac:dyDescent="0.25">
      <c r="A349" s="15" t="s">
        <v>3977</v>
      </c>
      <c r="B349" s="20">
        <v>410</v>
      </c>
      <c r="C349" s="26">
        <v>24</v>
      </c>
      <c r="D349" s="26">
        <v>0</v>
      </c>
      <c r="E349" s="26">
        <v>1.0256097560975601</v>
      </c>
      <c r="F349" s="26">
        <v>58.562499899999999</v>
      </c>
      <c r="G349" s="21">
        <v>0</v>
      </c>
    </row>
    <row r="350" spans="1:7" x14ac:dyDescent="0.25">
      <c r="A350" s="15" t="s">
        <v>2003</v>
      </c>
      <c r="B350" s="20">
        <v>48</v>
      </c>
      <c r="C350" s="26">
        <v>4</v>
      </c>
      <c r="D350" s="26">
        <v>0</v>
      </c>
      <c r="E350" s="26">
        <v>2.3854166666666701</v>
      </c>
      <c r="F350" s="26">
        <v>6.65</v>
      </c>
      <c r="G350" s="21">
        <v>0</v>
      </c>
    </row>
    <row r="351" spans="1:7" x14ac:dyDescent="0.25">
      <c r="A351" s="15" t="s">
        <v>290</v>
      </c>
      <c r="B351" s="20">
        <v>2964</v>
      </c>
      <c r="C351" s="26">
        <v>194</v>
      </c>
      <c r="D351" s="26">
        <v>0</v>
      </c>
      <c r="E351" s="26">
        <v>1.741247595943705</v>
      </c>
      <c r="F351" s="26">
        <v>482.74999928750003</v>
      </c>
      <c r="G351" s="21">
        <v>0</v>
      </c>
    </row>
    <row r="352" spans="1:7" x14ac:dyDescent="0.25">
      <c r="A352" s="15" t="s">
        <v>349</v>
      </c>
      <c r="B352" s="20">
        <v>1250</v>
      </c>
      <c r="C352" s="26">
        <v>51</v>
      </c>
      <c r="D352" s="26">
        <v>0</v>
      </c>
      <c r="E352" s="26">
        <v>3.444020301425005</v>
      </c>
      <c r="F352" s="26">
        <v>86.087499787500008</v>
      </c>
      <c r="G352" s="21">
        <v>0</v>
      </c>
    </row>
    <row r="353" spans="1:7" x14ac:dyDescent="0.25">
      <c r="A353" s="15" t="s">
        <v>94</v>
      </c>
      <c r="B353" s="20">
        <v>8514</v>
      </c>
      <c r="C353" s="26">
        <v>694</v>
      </c>
      <c r="D353" s="26">
        <v>1</v>
      </c>
      <c r="E353" s="26">
        <v>1.5543939393939401</v>
      </c>
      <c r="F353" s="26">
        <v>2927.3124990249999</v>
      </c>
      <c r="G353" s="21">
        <v>541.45000000000005</v>
      </c>
    </row>
    <row r="354" spans="1:7" x14ac:dyDescent="0.25">
      <c r="A354" s="15" t="s">
        <v>524</v>
      </c>
      <c r="B354" s="20">
        <v>37</v>
      </c>
      <c r="C354" s="26">
        <v>5</v>
      </c>
      <c r="D354" s="26">
        <v>0</v>
      </c>
      <c r="E354" s="26">
        <v>2.1675675675675699</v>
      </c>
      <c r="F354" s="26">
        <v>12.4625</v>
      </c>
      <c r="G354" s="21">
        <v>0</v>
      </c>
    </row>
    <row r="355" spans="1:7" x14ac:dyDescent="0.25">
      <c r="A355" s="15" t="s">
        <v>2222</v>
      </c>
      <c r="B355" s="20">
        <v>72</v>
      </c>
      <c r="C355" s="26">
        <v>6</v>
      </c>
      <c r="D355" s="26">
        <v>0</v>
      </c>
      <c r="E355" s="26">
        <v>1.5486111111111101</v>
      </c>
      <c r="F355" s="26">
        <v>10.5</v>
      </c>
      <c r="G355" s="21">
        <v>0</v>
      </c>
    </row>
    <row r="356" spans="1:7" x14ac:dyDescent="0.25">
      <c r="A356" s="15" t="s">
        <v>2699</v>
      </c>
      <c r="B356" s="20">
        <v>897</v>
      </c>
      <c r="C356" s="26">
        <v>107</v>
      </c>
      <c r="D356" s="26">
        <v>0</v>
      </c>
      <c r="E356" s="26">
        <v>2.1851727982162799</v>
      </c>
      <c r="F356" s="26">
        <v>211.33749893749999</v>
      </c>
      <c r="G356" s="21">
        <v>0</v>
      </c>
    </row>
    <row r="357" spans="1:7" x14ac:dyDescent="0.25">
      <c r="A357" s="15" t="s">
        <v>434</v>
      </c>
      <c r="B357" s="20">
        <v>6086</v>
      </c>
      <c r="C357" s="26">
        <v>193</v>
      </c>
      <c r="D357" s="26">
        <v>0</v>
      </c>
      <c r="E357" s="26">
        <v>3.6519799760594749</v>
      </c>
      <c r="F357" s="26">
        <v>444.32499839999991</v>
      </c>
      <c r="G357" s="21">
        <v>0</v>
      </c>
    </row>
    <row r="358" spans="1:7" x14ac:dyDescent="0.25">
      <c r="A358" s="15" t="s">
        <v>465</v>
      </c>
      <c r="B358" s="20">
        <v>33</v>
      </c>
      <c r="C358" s="26">
        <v>5</v>
      </c>
      <c r="D358" s="26">
        <v>0</v>
      </c>
      <c r="E358" s="26">
        <v>1.12424242424242</v>
      </c>
      <c r="F358" s="26">
        <v>13.875</v>
      </c>
      <c r="G358" s="21">
        <v>0</v>
      </c>
    </row>
    <row r="359" spans="1:7" x14ac:dyDescent="0.25">
      <c r="A359" s="15" t="s">
        <v>464</v>
      </c>
      <c r="B359" s="20">
        <v>18</v>
      </c>
      <c r="C359" s="26">
        <v>1</v>
      </c>
      <c r="D359" s="26">
        <v>0</v>
      </c>
      <c r="E359" s="26">
        <v>1.1111111111111101</v>
      </c>
      <c r="F359" s="26">
        <v>4.7750000000000004</v>
      </c>
      <c r="G359" s="21">
        <v>0</v>
      </c>
    </row>
    <row r="360" spans="1:7" x14ac:dyDescent="0.25">
      <c r="A360" s="15" t="s">
        <v>2243</v>
      </c>
      <c r="B360" s="20">
        <v>42</v>
      </c>
      <c r="C360" s="26">
        <v>6</v>
      </c>
      <c r="D360" s="26">
        <v>0</v>
      </c>
      <c r="E360" s="26">
        <v>1.71190476190476</v>
      </c>
      <c r="F360" s="26">
        <v>10.9125</v>
      </c>
      <c r="G360" s="21">
        <v>0</v>
      </c>
    </row>
    <row r="361" spans="1:7" x14ac:dyDescent="0.25">
      <c r="A361" s="15" t="s">
        <v>249</v>
      </c>
      <c r="B361" s="20">
        <v>9123</v>
      </c>
      <c r="C361" s="26">
        <v>479</v>
      </c>
      <c r="D361" s="26">
        <v>1</v>
      </c>
      <c r="E361" s="26">
        <v>3.4738811618373004</v>
      </c>
      <c r="F361" s="26">
        <v>852.66249553749992</v>
      </c>
      <c r="G361" s="21">
        <v>739.5</v>
      </c>
    </row>
    <row r="362" spans="1:7" x14ac:dyDescent="0.25">
      <c r="A362" s="15" t="s">
        <v>3874</v>
      </c>
      <c r="B362" s="20">
        <v>319</v>
      </c>
      <c r="C362" s="26">
        <v>19</v>
      </c>
      <c r="D362" s="26">
        <v>0</v>
      </c>
      <c r="E362" s="26">
        <v>2.8068965517241402</v>
      </c>
      <c r="F362" s="26">
        <v>36.162499787499996</v>
      </c>
      <c r="G362" s="21">
        <v>0</v>
      </c>
    </row>
    <row r="363" spans="1:7" x14ac:dyDescent="0.25">
      <c r="A363" s="15" t="s">
        <v>455</v>
      </c>
      <c r="B363" s="20">
        <v>214</v>
      </c>
      <c r="C363" s="26">
        <v>21</v>
      </c>
      <c r="D363" s="26">
        <v>0</v>
      </c>
      <c r="E363" s="26">
        <v>1.0789719626168199</v>
      </c>
      <c r="F363" s="26">
        <v>50.537499862499999</v>
      </c>
      <c r="G363" s="21">
        <v>0</v>
      </c>
    </row>
    <row r="364" spans="1:7" x14ac:dyDescent="0.25">
      <c r="A364" s="15" t="s">
        <v>527</v>
      </c>
      <c r="B364" s="20">
        <v>823</v>
      </c>
      <c r="C364" s="26">
        <v>29</v>
      </c>
      <c r="D364" s="26">
        <v>0</v>
      </c>
      <c r="E364" s="26">
        <v>3.6496132920844895</v>
      </c>
      <c r="F364" s="26">
        <v>46.274999837500005</v>
      </c>
      <c r="G364" s="21">
        <v>0</v>
      </c>
    </row>
    <row r="365" spans="1:7" x14ac:dyDescent="0.25">
      <c r="A365" s="15" t="s">
        <v>27</v>
      </c>
      <c r="B365" s="20">
        <v>127</v>
      </c>
      <c r="C365" s="26">
        <v>23</v>
      </c>
      <c r="D365" s="26">
        <v>0</v>
      </c>
      <c r="E365" s="26">
        <v>1.08425196850394</v>
      </c>
      <c r="F365" s="26">
        <v>44.987499749999998</v>
      </c>
      <c r="G365" s="21">
        <v>0</v>
      </c>
    </row>
    <row r="366" spans="1:7" x14ac:dyDescent="0.25">
      <c r="A366" s="15" t="s">
        <v>2488</v>
      </c>
      <c r="B366" s="20">
        <v>1002</v>
      </c>
      <c r="C366" s="26">
        <v>50</v>
      </c>
      <c r="D366" s="26">
        <v>0</v>
      </c>
      <c r="E366" s="26">
        <v>4.1810036990394801</v>
      </c>
      <c r="F366" s="26">
        <v>74.75</v>
      </c>
      <c r="G366" s="21">
        <v>0</v>
      </c>
    </row>
    <row r="367" spans="1:7" x14ac:dyDescent="0.25">
      <c r="A367" s="15" t="s">
        <v>529</v>
      </c>
      <c r="B367" s="20">
        <v>124</v>
      </c>
      <c r="C367" s="26">
        <v>6</v>
      </c>
      <c r="D367" s="26">
        <v>0</v>
      </c>
      <c r="E367" s="26">
        <v>1.5862903225806499</v>
      </c>
      <c r="F367" s="26">
        <v>13.449999975000001</v>
      </c>
      <c r="G367" s="21">
        <v>0</v>
      </c>
    </row>
    <row r="368" spans="1:7" x14ac:dyDescent="0.25">
      <c r="A368" s="15" t="s">
        <v>65</v>
      </c>
      <c r="B368" s="20">
        <v>932</v>
      </c>
      <c r="C368" s="26">
        <v>151</v>
      </c>
      <c r="D368" s="26">
        <v>0</v>
      </c>
      <c r="E368" s="26">
        <v>1.12851931330472</v>
      </c>
      <c r="F368" s="26">
        <v>310.44999963750001</v>
      </c>
      <c r="G368" s="21">
        <v>0</v>
      </c>
    </row>
    <row r="369" spans="1:7" x14ac:dyDescent="0.25">
      <c r="A369" s="15" t="s">
        <v>64</v>
      </c>
      <c r="B369" s="20">
        <v>132942</v>
      </c>
      <c r="C369" s="26">
        <v>14094</v>
      </c>
      <c r="D369" s="26">
        <v>72</v>
      </c>
      <c r="E369" s="26">
        <v>1.40845072800112</v>
      </c>
      <c r="F369" s="26">
        <v>38494.262459250007</v>
      </c>
      <c r="G369" s="21">
        <v>79112.05</v>
      </c>
    </row>
    <row r="370" spans="1:7" x14ac:dyDescent="0.25">
      <c r="A370" s="15" t="s">
        <v>246</v>
      </c>
      <c r="B370" s="20">
        <v>2086</v>
      </c>
      <c r="C370" s="26">
        <v>130</v>
      </c>
      <c r="D370" s="26">
        <v>0</v>
      </c>
      <c r="E370" s="26">
        <v>3.55560079547028</v>
      </c>
      <c r="F370" s="26">
        <v>224.09999875</v>
      </c>
      <c r="G370" s="21">
        <v>0</v>
      </c>
    </row>
    <row r="371" spans="1:7" x14ac:dyDescent="0.25">
      <c r="A371" s="15" t="s">
        <v>171</v>
      </c>
      <c r="B371" s="20">
        <v>12569</v>
      </c>
      <c r="C371" s="26">
        <v>1385</v>
      </c>
      <c r="D371" s="26">
        <v>4</v>
      </c>
      <c r="E371" s="26">
        <v>1.79799899711953</v>
      </c>
      <c r="F371" s="26">
        <v>4027.0999905624999</v>
      </c>
      <c r="G371" s="21">
        <v>2495.6</v>
      </c>
    </row>
    <row r="372" spans="1:7" x14ac:dyDescent="0.25">
      <c r="A372" s="15" t="s">
        <v>461</v>
      </c>
      <c r="B372" s="20">
        <v>31</v>
      </c>
      <c r="C372" s="26">
        <v>4</v>
      </c>
      <c r="D372" s="26">
        <v>0</v>
      </c>
      <c r="E372" s="26">
        <v>1.09032258064516</v>
      </c>
      <c r="F372" s="26">
        <v>12.7125</v>
      </c>
      <c r="G372" s="21">
        <v>0</v>
      </c>
    </row>
    <row r="373" spans="1:7" x14ac:dyDescent="0.25">
      <c r="A373" s="15" t="s">
        <v>931</v>
      </c>
      <c r="B373" s="20">
        <v>10</v>
      </c>
      <c r="C373" s="26">
        <v>1</v>
      </c>
      <c r="D373" s="26">
        <v>0</v>
      </c>
      <c r="E373" s="26">
        <v>1.29</v>
      </c>
      <c r="F373" s="26">
        <v>1.2124999999999999</v>
      </c>
      <c r="G373" s="21">
        <v>0</v>
      </c>
    </row>
    <row r="374" spans="1:7" x14ac:dyDescent="0.25">
      <c r="A374" s="15" t="s">
        <v>2562</v>
      </c>
      <c r="B374" s="20">
        <v>1699</v>
      </c>
      <c r="C374" s="26">
        <v>174</v>
      </c>
      <c r="D374" s="26">
        <v>0</v>
      </c>
      <c r="E374" s="26">
        <v>1.97038102451438</v>
      </c>
      <c r="F374" s="26">
        <v>361.21249869999997</v>
      </c>
      <c r="G374" s="21">
        <v>0</v>
      </c>
    </row>
    <row r="375" spans="1:7" x14ac:dyDescent="0.25">
      <c r="A375" s="15" t="s">
        <v>3903</v>
      </c>
      <c r="B375" s="20">
        <v>479</v>
      </c>
      <c r="C375" s="26">
        <v>29</v>
      </c>
      <c r="D375" s="26">
        <v>0</v>
      </c>
      <c r="E375" s="26">
        <v>1.9453356760114953</v>
      </c>
      <c r="F375" s="26">
        <v>95.962499987499996</v>
      </c>
      <c r="G375" s="21">
        <v>0</v>
      </c>
    </row>
    <row r="376" spans="1:7" x14ac:dyDescent="0.25">
      <c r="A376" s="15" t="s">
        <v>297</v>
      </c>
      <c r="B376" s="20">
        <v>687</v>
      </c>
      <c r="C376" s="26">
        <v>39</v>
      </c>
      <c r="D376" s="26">
        <v>0</v>
      </c>
      <c r="E376" s="26">
        <v>3.7970055840320449</v>
      </c>
      <c r="F376" s="26">
        <v>75.375</v>
      </c>
      <c r="G376" s="21">
        <v>0</v>
      </c>
    </row>
    <row r="377" spans="1:7" x14ac:dyDescent="0.25">
      <c r="A377" s="15" t="s">
        <v>300</v>
      </c>
      <c r="B377" s="20">
        <v>266585</v>
      </c>
      <c r="C377" s="26">
        <v>2288</v>
      </c>
      <c r="D377" s="26">
        <v>1</v>
      </c>
      <c r="E377" s="26">
        <v>1.9435272052065899</v>
      </c>
      <c r="F377" s="26">
        <v>9597.1749873999997</v>
      </c>
      <c r="G377" s="21">
        <v>871.25</v>
      </c>
    </row>
    <row r="378" spans="1:7" x14ac:dyDescent="0.25">
      <c r="A378" s="15" t="s">
        <v>3729</v>
      </c>
      <c r="B378" s="20">
        <v>5792</v>
      </c>
      <c r="C378" s="26">
        <v>139</v>
      </c>
      <c r="D378" s="26">
        <v>0</v>
      </c>
      <c r="E378" s="26">
        <v>3.75595649171271</v>
      </c>
      <c r="F378" s="26">
        <v>241.79999891250003</v>
      </c>
      <c r="G378" s="21">
        <v>0</v>
      </c>
    </row>
    <row r="379" spans="1:7" x14ac:dyDescent="0.25">
      <c r="A379" s="15" t="s">
        <v>292</v>
      </c>
      <c r="B379" s="20">
        <v>14022</v>
      </c>
      <c r="C379" s="26">
        <v>742</v>
      </c>
      <c r="D379" s="26">
        <v>1</v>
      </c>
      <c r="E379" s="26">
        <v>3.2435700259862803</v>
      </c>
      <c r="F379" s="26">
        <v>1259.9874927000001</v>
      </c>
      <c r="G379" s="21">
        <v>79.900000000000006</v>
      </c>
    </row>
    <row r="380" spans="1:7" x14ac:dyDescent="0.25">
      <c r="A380" s="15" t="s">
        <v>2632</v>
      </c>
      <c r="B380" s="20">
        <v>1263</v>
      </c>
      <c r="C380" s="26">
        <v>39</v>
      </c>
      <c r="D380" s="26">
        <v>0</v>
      </c>
      <c r="E380" s="26">
        <v>1.25993665874901</v>
      </c>
      <c r="F380" s="26">
        <v>126.78749996250001</v>
      </c>
      <c r="G380" s="21">
        <v>0</v>
      </c>
    </row>
    <row r="381" spans="1:7" x14ac:dyDescent="0.25">
      <c r="A381" s="15" t="s">
        <v>514</v>
      </c>
      <c r="B381" s="20">
        <v>1697</v>
      </c>
      <c r="C381" s="26">
        <v>205</v>
      </c>
      <c r="D381" s="26">
        <v>0</v>
      </c>
      <c r="E381" s="26">
        <v>1.5285209192692999</v>
      </c>
      <c r="F381" s="26">
        <v>666.92499837499997</v>
      </c>
      <c r="G381" s="21">
        <v>0</v>
      </c>
    </row>
    <row r="382" spans="1:7" x14ac:dyDescent="0.25">
      <c r="A382" s="15" t="s">
        <v>2600</v>
      </c>
      <c r="B382" s="20">
        <v>328</v>
      </c>
      <c r="C382" s="26">
        <v>18</v>
      </c>
      <c r="D382" s="26">
        <v>0</v>
      </c>
      <c r="E382" s="26">
        <v>1.3597560975609799</v>
      </c>
      <c r="F382" s="26">
        <v>91.424999924999995</v>
      </c>
      <c r="G382" s="21">
        <v>0</v>
      </c>
    </row>
    <row r="383" spans="1:7" x14ac:dyDescent="0.25">
      <c r="A383" s="15" t="s">
        <v>2705</v>
      </c>
      <c r="B383" s="20">
        <v>812</v>
      </c>
      <c r="C383" s="26">
        <v>61</v>
      </c>
      <c r="D383" s="26">
        <v>0</v>
      </c>
      <c r="E383" s="26">
        <v>1.09371921182266</v>
      </c>
      <c r="F383" s="26">
        <v>219.02499951250002</v>
      </c>
      <c r="G383" s="21">
        <v>0</v>
      </c>
    </row>
    <row r="384" spans="1:7" x14ac:dyDescent="0.25">
      <c r="A384" s="15" t="s">
        <v>3892</v>
      </c>
      <c r="B384" s="20">
        <v>633</v>
      </c>
      <c r="C384" s="26">
        <v>21</v>
      </c>
      <c r="D384" s="26">
        <v>0</v>
      </c>
      <c r="E384" s="26">
        <v>2.1777251184834099</v>
      </c>
      <c r="F384" s="26">
        <v>39.324999787500005</v>
      </c>
      <c r="G384" s="21">
        <v>0</v>
      </c>
    </row>
    <row r="385" spans="1:7" x14ac:dyDescent="0.25">
      <c r="A385" s="15" t="s">
        <v>2796</v>
      </c>
      <c r="B385" s="20">
        <v>23444</v>
      </c>
      <c r="C385" s="26">
        <v>1287</v>
      </c>
      <c r="D385" s="26">
        <v>0</v>
      </c>
      <c r="E385" s="26">
        <v>1.8345760980154049</v>
      </c>
      <c r="F385" s="26">
        <v>3173.462495625</v>
      </c>
      <c r="G385" s="21">
        <v>0</v>
      </c>
    </row>
    <row r="386" spans="1:7" x14ac:dyDescent="0.25">
      <c r="A386" s="15" t="s">
        <v>44</v>
      </c>
      <c r="B386" s="20">
        <v>5437</v>
      </c>
      <c r="C386" s="26">
        <v>269</v>
      </c>
      <c r="D386" s="26">
        <v>4</v>
      </c>
      <c r="E386" s="26">
        <v>3.2844008024767901</v>
      </c>
      <c r="F386" s="26">
        <v>475.33749958750002</v>
      </c>
      <c r="G386" s="21">
        <v>2956.3</v>
      </c>
    </row>
    <row r="387" spans="1:7" x14ac:dyDescent="0.25">
      <c r="A387" s="15" t="s">
        <v>118</v>
      </c>
      <c r="B387" s="20">
        <v>24108</v>
      </c>
      <c r="C387" s="26">
        <v>1498</v>
      </c>
      <c r="D387" s="26">
        <v>7</v>
      </c>
      <c r="E387" s="26">
        <v>1.5887867098058699</v>
      </c>
      <c r="F387" s="26">
        <v>5671.1124837500001</v>
      </c>
      <c r="G387" s="21">
        <v>10943.75</v>
      </c>
    </row>
    <row r="388" spans="1:7" x14ac:dyDescent="0.25">
      <c r="A388" s="15" t="s">
        <v>2597</v>
      </c>
      <c r="B388" s="20">
        <v>565</v>
      </c>
      <c r="C388" s="26">
        <v>26</v>
      </c>
      <c r="D388" s="26">
        <v>0</v>
      </c>
      <c r="E388" s="26">
        <v>1.72566371681416</v>
      </c>
      <c r="F388" s="26">
        <v>89.649999725000001</v>
      </c>
      <c r="G388" s="21">
        <v>0</v>
      </c>
    </row>
    <row r="389" spans="1:7" x14ac:dyDescent="0.25">
      <c r="A389" s="15" t="s">
        <v>2713</v>
      </c>
      <c r="B389" s="20">
        <v>744</v>
      </c>
      <c r="C389" s="26">
        <v>68</v>
      </c>
      <c r="D389" s="26">
        <v>0</v>
      </c>
      <c r="E389" s="26">
        <v>1.75201612903226</v>
      </c>
      <c r="F389" s="26">
        <v>240.14999935</v>
      </c>
      <c r="G389" s="21">
        <v>0</v>
      </c>
    </row>
    <row r="390" spans="1:7" x14ac:dyDescent="0.25">
      <c r="A390" s="15" t="s">
        <v>2789</v>
      </c>
      <c r="B390" s="20">
        <v>6922</v>
      </c>
      <c r="C390" s="26">
        <v>556</v>
      </c>
      <c r="D390" s="26">
        <v>0</v>
      </c>
      <c r="E390" s="26">
        <v>1.82483386304536</v>
      </c>
      <c r="F390" s="26">
        <v>981.81249574999993</v>
      </c>
      <c r="G390" s="21">
        <v>0</v>
      </c>
    </row>
    <row r="391" spans="1:7" x14ac:dyDescent="0.25">
      <c r="A391" s="15" t="s">
        <v>2484</v>
      </c>
      <c r="B391" s="20">
        <v>275</v>
      </c>
      <c r="C391" s="26">
        <v>11</v>
      </c>
      <c r="D391" s="26">
        <v>0</v>
      </c>
      <c r="E391" s="26">
        <v>1.20145454545455</v>
      </c>
      <c r="F391" s="26">
        <v>29.062499950000003</v>
      </c>
      <c r="G391" s="21">
        <v>0</v>
      </c>
    </row>
    <row r="392" spans="1:7" x14ac:dyDescent="0.25">
      <c r="A392" s="15" t="s">
        <v>3905</v>
      </c>
      <c r="B392" s="20">
        <v>285</v>
      </c>
      <c r="C392" s="26">
        <v>9</v>
      </c>
      <c r="D392" s="26">
        <v>0</v>
      </c>
      <c r="E392" s="26">
        <v>1.1680701754386</v>
      </c>
      <c r="F392" s="26">
        <v>40.5874999125</v>
      </c>
      <c r="G392" s="21">
        <v>0</v>
      </c>
    </row>
    <row r="393" spans="1:7" x14ac:dyDescent="0.25">
      <c r="A393" s="15" t="s">
        <v>2624</v>
      </c>
      <c r="B393" s="20">
        <v>1209</v>
      </c>
      <c r="C393" s="26">
        <v>67</v>
      </c>
      <c r="D393" s="26">
        <v>0</v>
      </c>
      <c r="E393" s="26">
        <v>1.6339123242349001</v>
      </c>
      <c r="F393" s="26">
        <v>123.3749993</v>
      </c>
      <c r="G393" s="21">
        <v>0</v>
      </c>
    </row>
    <row r="394" spans="1:7" x14ac:dyDescent="0.25">
      <c r="A394" s="15" t="s">
        <v>245</v>
      </c>
      <c r="B394" s="20">
        <v>33033</v>
      </c>
      <c r="C394" s="26">
        <v>1503</v>
      </c>
      <c r="D394" s="26">
        <v>3</v>
      </c>
      <c r="E394" s="26">
        <v>3.2400207882179752</v>
      </c>
      <c r="F394" s="26">
        <v>2971.2874875750003</v>
      </c>
      <c r="G394" s="21">
        <v>2844.1</v>
      </c>
    </row>
    <row r="395" spans="1:7" x14ac:dyDescent="0.25">
      <c r="A395" s="15" t="s">
        <v>2676</v>
      </c>
      <c r="B395" s="20">
        <v>2253</v>
      </c>
      <c r="C395" s="26">
        <v>92</v>
      </c>
      <c r="D395" s="26">
        <v>0</v>
      </c>
      <c r="E395" s="26">
        <v>3.0409232134931199</v>
      </c>
      <c r="F395" s="26">
        <v>170.83749904999999</v>
      </c>
      <c r="G395" s="21">
        <v>0</v>
      </c>
    </row>
    <row r="396" spans="1:7" x14ac:dyDescent="0.25">
      <c r="A396" s="15" t="s">
        <v>374</v>
      </c>
      <c r="B396" s="20">
        <v>1936</v>
      </c>
      <c r="C396" s="26">
        <v>282</v>
      </c>
      <c r="D396" s="26">
        <v>0</v>
      </c>
      <c r="E396" s="26">
        <v>1.1358987603305799</v>
      </c>
      <c r="F396" s="26">
        <v>709.17499942500012</v>
      </c>
      <c r="G396" s="21">
        <v>0</v>
      </c>
    </row>
    <row r="397" spans="1:7" x14ac:dyDescent="0.25">
      <c r="A397" s="15" t="s">
        <v>270</v>
      </c>
      <c r="B397" s="20">
        <v>7250</v>
      </c>
      <c r="C397" s="26">
        <v>196</v>
      </c>
      <c r="D397" s="26">
        <v>1</v>
      </c>
      <c r="E397" s="26">
        <v>3.4110814307656452</v>
      </c>
      <c r="F397" s="26">
        <v>409.63749915</v>
      </c>
      <c r="G397" s="21">
        <v>94.35</v>
      </c>
    </row>
    <row r="398" spans="1:7" x14ac:dyDescent="0.25">
      <c r="A398" s="15" t="s">
        <v>210</v>
      </c>
      <c r="B398" s="20">
        <v>866</v>
      </c>
      <c r="C398" s="26">
        <v>152</v>
      </c>
      <c r="D398" s="26">
        <v>1</v>
      </c>
      <c r="E398" s="26">
        <v>1.05080831408776</v>
      </c>
      <c r="F398" s="26">
        <v>319.69999830000006</v>
      </c>
      <c r="G398" s="21">
        <v>671.5</v>
      </c>
    </row>
    <row r="399" spans="1:7" x14ac:dyDescent="0.25">
      <c r="A399" s="15" t="s">
        <v>2646</v>
      </c>
      <c r="B399" s="20">
        <v>4594</v>
      </c>
      <c r="C399" s="26">
        <v>263</v>
      </c>
      <c r="D399" s="26">
        <v>0</v>
      </c>
      <c r="E399" s="26">
        <v>3.2934133654642448</v>
      </c>
      <c r="F399" s="26">
        <v>429.76249909999996</v>
      </c>
      <c r="G399" s="21">
        <v>0</v>
      </c>
    </row>
    <row r="400" spans="1:7" x14ac:dyDescent="0.25">
      <c r="A400" s="15" t="s">
        <v>2991</v>
      </c>
      <c r="B400" s="20">
        <v>837</v>
      </c>
      <c r="C400" s="26">
        <v>47</v>
      </c>
      <c r="D400" s="26">
        <v>0</v>
      </c>
      <c r="E400" s="26">
        <v>1.65890083632019</v>
      </c>
      <c r="F400" s="26">
        <v>165.67500000000001</v>
      </c>
      <c r="G400" s="21">
        <v>0</v>
      </c>
    </row>
    <row r="401" spans="1:7" x14ac:dyDescent="0.25">
      <c r="A401" s="15" t="s">
        <v>70</v>
      </c>
      <c r="B401" s="20">
        <v>6903</v>
      </c>
      <c r="C401" s="26">
        <v>1088</v>
      </c>
      <c r="D401" s="26">
        <v>3</v>
      </c>
      <c r="E401" s="26">
        <v>1.2097233087063599</v>
      </c>
      <c r="F401" s="26">
        <v>2429.5624935999999</v>
      </c>
      <c r="G401" s="21">
        <v>397.8</v>
      </c>
    </row>
    <row r="402" spans="1:7" x14ac:dyDescent="0.25">
      <c r="A402" s="15" t="s">
        <v>2436</v>
      </c>
      <c r="B402" s="20">
        <v>173</v>
      </c>
      <c r="C402" s="26">
        <v>8</v>
      </c>
      <c r="D402" s="26">
        <v>0</v>
      </c>
      <c r="E402" s="26">
        <v>1.30809248554913</v>
      </c>
      <c r="F402" s="26">
        <v>24.787500000000001</v>
      </c>
      <c r="G402" s="21">
        <v>0</v>
      </c>
    </row>
    <row r="403" spans="1:7" x14ac:dyDescent="0.25">
      <c r="A403" s="15" t="s">
        <v>74</v>
      </c>
      <c r="B403" s="20">
        <v>31972</v>
      </c>
      <c r="C403" s="26">
        <v>3866</v>
      </c>
      <c r="D403" s="26">
        <v>12</v>
      </c>
      <c r="E403" s="26">
        <v>1.35536844739147</v>
      </c>
      <c r="F403" s="26">
        <v>9543.7874656500007</v>
      </c>
      <c r="G403" s="21">
        <v>8964.1</v>
      </c>
    </row>
    <row r="404" spans="1:7" x14ac:dyDescent="0.25">
      <c r="A404" s="15" t="s">
        <v>2754</v>
      </c>
      <c r="B404" s="20">
        <v>15777</v>
      </c>
      <c r="C404" s="26">
        <v>845</v>
      </c>
      <c r="D404" s="26">
        <v>0</v>
      </c>
      <c r="E404" s="26">
        <v>3.4815968403416551</v>
      </c>
      <c r="F404" s="26">
        <v>1238.8249962750001</v>
      </c>
      <c r="G404" s="21">
        <v>0</v>
      </c>
    </row>
    <row r="405" spans="1:7" x14ac:dyDescent="0.25">
      <c r="A405" s="15" t="s">
        <v>189</v>
      </c>
      <c r="B405" s="20">
        <v>38534</v>
      </c>
      <c r="C405" s="26">
        <v>3356</v>
      </c>
      <c r="D405" s="26">
        <v>8</v>
      </c>
      <c r="E405" s="26">
        <v>1.8654488656951751</v>
      </c>
      <c r="F405" s="26">
        <v>9592.2999677499993</v>
      </c>
      <c r="G405" s="21">
        <v>10378.5</v>
      </c>
    </row>
    <row r="406" spans="1:7" x14ac:dyDescent="0.25">
      <c r="A406" s="15" t="s">
        <v>3935</v>
      </c>
      <c r="B406" s="20">
        <v>464</v>
      </c>
      <c r="C406" s="26">
        <v>15</v>
      </c>
      <c r="D406" s="26">
        <v>0</v>
      </c>
      <c r="E406" s="26">
        <v>1.3355603448275899</v>
      </c>
      <c r="F406" s="26">
        <v>47.349999937500002</v>
      </c>
      <c r="G406" s="21">
        <v>0</v>
      </c>
    </row>
    <row r="407" spans="1:7" x14ac:dyDescent="0.25">
      <c r="A407" s="15" t="s">
        <v>3752</v>
      </c>
      <c r="B407" s="20">
        <v>239</v>
      </c>
      <c r="C407" s="26">
        <v>6</v>
      </c>
      <c r="D407" s="26">
        <v>0</v>
      </c>
      <c r="E407" s="26">
        <v>2.0171548117154798</v>
      </c>
      <c r="F407" s="26">
        <v>16.350000000000001</v>
      </c>
      <c r="G407" s="21">
        <v>0</v>
      </c>
    </row>
    <row r="408" spans="1:7" x14ac:dyDescent="0.25">
      <c r="A408" s="15" t="s">
        <v>2781</v>
      </c>
      <c r="B408" s="20">
        <v>18302</v>
      </c>
      <c r="C408" s="26">
        <v>1609</v>
      </c>
      <c r="D408" s="26">
        <v>0</v>
      </c>
      <c r="E408" s="26">
        <v>2.411450201400255</v>
      </c>
      <c r="F408" s="26">
        <v>3452.1249880375003</v>
      </c>
      <c r="G408" s="21">
        <v>0</v>
      </c>
    </row>
    <row r="409" spans="1:7" x14ac:dyDescent="0.25">
      <c r="A409" s="15" t="s">
        <v>2618</v>
      </c>
      <c r="B409" s="20">
        <v>3649</v>
      </c>
      <c r="C409" s="26">
        <v>138</v>
      </c>
      <c r="D409" s="26">
        <v>0</v>
      </c>
      <c r="E409" s="26">
        <v>2.0108306017112247</v>
      </c>
      <c r="F409" s="26">
        <v>526.38749962499992</v>
      </c>
      <c r="G409" s="21">
        <v>0</v>
      </c>
    </row>
    <row r="410" spans="1:7" x14ac:dyDescent="0.25">
      <c r="A410" s="15" t="s">
        <v>2703</v>
      </c>
      <c r="B410" s="20">
        <v>7858</v>
      </c>
      <c r="C410" s="26">
        <v>356</v>
      </c>
      <c r="D410" s="26">
        <v>0</v>
      </c>
      <c r="E410" s="26">
        <v>3.4439804920179498</v>
      </c>
      <c r="F410" s="26">
        <v>591.53749933750009</v>
      </c>
      <c r="G410" s="21">
        <v>0</v>
      </c>
    </row>
    <row r="411" spans="1:7" x14ac:dyDescent="0.25">
      <c r="A411" s="15" t="s">
        <v>3089</v>
      </c>
      <c r="B411" s="20">
        <v>1</v>
      </c>
      <c r="C411" s="26">
        <v>1</v>
      </c>
      <c r="D411" s="26">
        <v>0</v>
      </c>
      <c r="E411" s="26">
        <v>1</v>
      </c>
      <c r="F411" s="26">
        <v>2.3250000000000002</v>
      </c>
      <c r="G411" s="21">
        <v>0</v>
      </c>
    </row>
    <row r="412" spans="1:7" x14ac:dyDescent="0.25">
      <c r="A412" s="15" t="s">
        <v>337</v>
      </c>
      <c r="B412" s="20">
        <v>522</v>
      </c>
      <c r="C412" s="26">
        <v>14</v>
      </c>
      <c r="D412" s="26">
        <v>0</v>
      </c>
      <c r="E412" s="26">
        <v>2.7257818616909826</v>
      </c>
      <c r="F412" s="26">
        <v>24.049999999999997</v>
      </c>
      <c r="G412" s="21">
        <v>0</v>
      </c>
    </row>
    <row r="413" spans="1:7" x14ac:dyDescent="0.25">
      <c r="A413" s="15" t="s">
        <v>3103</v>
      </c>
      <c r="B413" s="20">
        <v>4</v>
      </c>
      <c r="C413" s="26">
        <v>3</v>
      </c>
      <c r="D413" s="26">
        <v>0</v>
      </c>
      <c r="E413" s="26">
        <v>1</v>
      </c>
      <c r="F413" s="26">
        <v>7.4499999999999993</v>
      </c>
      <c r="G413" s="21">
        <v>0</v>
      </c>
    </row>
    <row r="414" spans="1:7" x14ac:dyDescent="0.25">
      <c r="A414" s="15" t="s">
        <v>342</v>
      </c>
      <c r="B414" s="20">
        <v>502</v>
      </c>
      <c r="C414" s="26">
        <v>16</v>
      </c>
      <c r="D414" s="26">
        <v>0</v>
      </c>
      <c r="E414" s="26">
        <v>1.8143723635675759</v>
      </c>
      <c r="F414" s="26">
        <v>31.637499950000006</v>
      </c>
      <c r="G414" s="21">
        <v>0</v>
      </c>
    </row>
    <row r="415" spans="1:7" x14ac:dyDescent="0.25">
      <c r="A415" s="15" t="s">
        <v>329</v>
      </c>
      <c r="B415" s="20">
        <v>1488</v>
      </c>
      <c r="C415" s="26">
        <v>15</v>
      </c>
      <c r="D415" s="26">
        <v>0</v>
      </c>
      <c r="E415" s="26">
        <v>2.7532508841327838</v>
      </c>
      <c r="F415" s="26">
        <v>29.725000000000001</v>
      </c>
      <c r="G415" s="21">
        <v>0</v>
      </c>
    </row>
    <row r="416" spans="1:7" x14ac:dyDescent="0.25">
      <c r="A416" s="15" t="s">
        <v>875</v>
      </c>
      <c r="B416" s="20">
        <v>2275</v>
      </c>
      <c r="C416" s="26">
        <v>18</v>
      </c>
      <c r="D416" s="26">
        <v>0</v>
      </c>
      <c r="E416" s="26">
        <v>2.4772759780017628</v>
      </c>
      <c r="F416" s="26">
        <v>11.537500000000001</v>
      </c>
      <c r="G416" s="21">
        <v>0</v>
      </c>
    </row>
    <row r="417" spans="1:7" x14ac:dyDescent="0.25">
      <c r="A417" s="15" t="s">
        <v>885</v>
      </c>
      <c r="B417" s="20">
        <v>245</v>
      </c>
      <c r="C417" s="26">
        <v>4</v>
      </c>
      <c r="D417" s="26">
        <v>0</v>
      </c>
      <c r="E417" s="26">
        <v>2.1855555555555566</v>
      </c>
      <c r="F417" s="26">
        <v>3.5625</v>
      </c>
      <c r="G417" s="21">
        <v>0</v>
      </c>
    </row>
    <row r="418" spans="1:7" x14ac:dyDescent="0.25">
      <c r="A418" s="15" t="s">
        <v>850</v>
      </c>
      <c r="B418" s="20">
        <v>149</v>
      </c>
      <c r="C418" s="26">
        <v>7</v>
      </c>
      <c r="D418" s="26">
        <v>0</v>
      </c>
      <c r="E418" s="26">
        <v>3.5934117003827204</v>
      </c>
      <c r="F418" s="26">
        <v>7.6124999750000004</v>
      </c>
      <c r="G418" s="21">
        <v>0</v>
      </c>
    </row>
    <row r="419" spans="1:7" x14ac:dyDescent="0.25">
      <c r="A419" s="15" t="s">
        <v>1474</v>
      </c>
      <c r="B419" s="20">
        <v>1254</v>
      </c>
      <c r="C419" s="26">
        <v>34</v>
      </c>
      <c r="D419" s="26">
        <v>0</v>
      </c>
      <c r="E419" s="26">
        <v>1.9286142073718824</v>
      </c>
      <c r="F419" s="26">
        <v>61.587499825000002</v>
      </c>
      <c r="G419" s="21">
        <v>0</v>
      </c>
    </row>
    <row r="420" spans="1:7" x14ac:dyDescent="0.25">
      <c r="A420" s="15" t="s">
        <v>856</v>
      </c>
      <c r="B420" s="20">
        <v>15</v>
      </c>
      <c r="C420" s="26">
        <v>2</v>
      </c>
      <c r="D420" s="26">
        <v>0</v>
      </c>
      <c r="E420" s="26">
        <v>1.72142857142857</v>
      </c>
      <c r="F420" s="26">
        <v>5.0625</v>
      </c>
      <c r="G420" s="21">
        <v>0</v>
      </c>
    </row>
    <row r="421" spans="1:7" x14ac:dyDescent="0.25">
      <c r="A421" s="15" t="s">
        <v>1259</v>
      </c>
      <c r="B421" s="20">
        <v>133</v>
      </c>
      <c r="C421" s="26">
        <v>15</v>
      </c>
      <c r="D421" s="26">
        <v>1</v>
      </c>
      <c r="E421" s="26">
        <v>2.5272972972972978</v>
      </c>
      <c r="F421" s="26">
        <v>20.787499937500002</v>
      </c>
      <c r="G421" s="21">
        <v>490.45</v>
      </c>
    </row>
    <row r="422" spans="1:7" x14ac:dyDescent="0.25">
      <c r="A422" s="15" t="s">
        <v>802</v>
      </c>
      <c r="B422" s="20">
        <v>191</v>
      </c>
      <c r="C422" s="26">
        <v>8</v>
      </c>
      <c r="D422" s="26">
        <v>0</v>
      </c>
      <c r="E422" s="26">
        <v>1.8369336384439374</v>
      </c>
      <c r="F422" s="26">
        <v>6.8999999624999999</v>
      </c>
      <c r="G422" s="21">
        <v>0</v>
      </c>
    </row>
    <row r="423" spans="1:7" x14ac:dyDescent="0.25">
      <c r="A423" s="15" t="s">
        <v>1665</v>
      </c>
      <c r="B423" s="20">
        <v>1</v>
      </c>
      <c r="C423" s="26">
        <v>1</v>
      </c>
      <c r="D423" s="26">
        <v>0</v>
      </c>
      <c r="E423" s="26">
        <v>1</v>
      </c>
      <c r="F423" s="26">
        <v>3.7374999999999998</v>
      </c>
      <c r="G423" s="21">
        <v>0</v>
      </c>
    </row>
    <row r="424" spans="1:7" x14ac:dyDescent="0.25">
      <c r="A424" s="15" t="s">
        <v>1205</v>
      </c>
      <c r="B424" s="20">
        <v>621</v>
      </c>
      <c r="C424" s="26">
        <v>23</v>
      </c>
      <c r="D424" s="26">
        <v>0</v>
      </c>
      <c r="E424" s="26">
        <v>2.1880003206506862</v>
      </c>
      <c r="F424" s="26">
        <v>45.237499962499996</v>
      </c>
      <c r="G424" s="21">
        <v>0</v>
      </c>
    </row>
    <row r="425" spans="1:7" x14ac:dyDescent="0.25">
      <c r="A425" s="15" t="s">
        <v>1478</v>
      </c>
      <c r="B425" s="20">
        <v>2517</v>
      </c>
      <c r="C425" s="26">
        <v>65</v>
      </c>
      <c r="D425" s="26">
        <v>0</v>
      </c>
      <c r="E425" s="26">
        <v>2.2621074946369739</v>
      </c>
      <c r="F425" s="26">
        <v>131.87499980000001</v>
      </c>
      <c r="G425" s="21">
        <v>0</v>
      </c>
    </row>
    <row r="426" spans="1:7" x14ac:dyDescent="0.25">
      <c r="A426" s="15" t="s">
        <v>1828</v>
      </c>
      <c r="B426" s="20">
        <v>209</v>
      </c>
      <c r="C426" s="26">
        <v>4</v>
      </c>
      <c r="D426" s="26">
        <v>0</v>
      </c>
      <c r="E426" s="26">
        <v>2.1645238095238097</v>
      </c>
      <c r="F426" s="26">
        <v>10.375</v>
      </c>
      <c r="G426" s="21">
        <v>0</v>
      </c>
    </row>
    <row r="427" spans="1:7" x14ac:dyDescent="0.25">
      <c r="A427" s="15" t="s">
        <v>863</v>
      </c>
      <c r="B427" s="20">
        <v>398</v>
      </c>
      <c r="C427" s="26">
        <v>3</v>
      </c>
      <c r="D427" s="26">
        <v>0</v>
      </c>
      <c r="E427" s="26">
        <v>2.1051298298088201</v>
      </c>
      <c r="F427" s="26">
        <v>7.4749999999999996</v>
      </c>
      <c r="G427" s="21">
        <v>0</v>
      </c>
    </row>
    <row r="428" spans="1:7" x14ac:dyDescent="0.25">
      <c r="A428" s="15" t="s">
        <v>2458</v>
      </c>
      <c r="B428" s="20">
        <v>4786</v>
      </c>
      <c r="C428" s="26">
        <v>21</v>
      </c>
      <c r="D428" s="26">
        <v>0</v>
      </c>
      <c r="E428" s="26">
        <v>2.0662898563879399</v>
      </c>
      <c r="F428" s="26">
        <v>84.112499900000003</v>
      </c>
      <c r="G428" s="21">
        <v>0</v>
      </c>
    </row>
    <row r="429" spans="1:7" x14ac:dyDescent="0.25">
      <c r="A429" s="15" t="s">
        <v>3208</v>
      </c>
      <c r="B429" s="20">
        <v>86</v>
      </c>
      <c r="C429" s="26">
        <v>7</v>
      </c>
      <c r="D429" s="26">
        <v>0</v>
      </c>
      <c r="E429" s="26">
        <v>1.0581395348837199</v>
      </c>
      <c r="F429" s="26">
        <v>15.174999962499999</v>
      </c>
      <c r="G429" s="21">
        <v>0</v>
      </c>
    </row>
    <row r="430" spans="1:7" x14ac:dyDescent="0.25">
      <c r="A430" s="15" t="s">
        <v>2021</v>
      </c>
      <c r="B430" s="20">
        <v>20</v>
      </c>
      <c r="C430" s="26">
        <v>2</v>
      </c>
      <c r="D430" s="26">
        <v>0</v>
      </c>
      <c r="E430" s="26">
        <v>1.05</v>
      </c>
      <c r="F430" s="26">
        <v>6.8624999999999998</v>
      </c>
      <c r="G430" s="21">
        <v>0</v>
      </c>
    </row>
    <row r="431" spans="1:7" x14ac:dyDescent="0.25">
      <c r="A431" s="15" t="s">
        <v>2981</v>
      </c>
      <c r="B431" s="20">
        <v>42</v>
      </c>
      <c r="C431" s="26">
        <v>2</v>
      </c>
      <c r="D431" s="26">
        <v>0</v>
      </c>
      <c r="E431" s="26">
        <v>1.2047619047619</v>
      </c>
      <c r="F431" s="26">
        <v>4.9249999999999998</v>
      </c>
      <c r="G431" s="21">
        <v>0</v>
      </c>
    </row>
    <row r="432" spans="1:7" x14ac:dyDescent="0.25">
      <c r="A432" s="15" t="s">
        <v>432</v>
      </c>
      <c r="B432" s="20">
        <v>854</v>
      </c>
      <c r="C432" s="26">
        <v>46</v>
      </c>
      <c r="D432" s="26">
        <v>0</v>
      </c>
      <c r="E432" s="26">
        <v>3.4637569193742448</v>
      </c>
      <c r="F432" s="26">
        <v>62.537499725000004</v>
      </c>
      <c r="G432" s="21">
        <v>0</v>
      </c>
    </row>
    <row r="433" spans="1:7" x14ac:dyDescent="0.25">
      <c r="A433" s="15" t="s">
        <v>310</v>
      </c>
      <c r="B433" s="20">
        <v>111</v>
      </c>
      <c r="C433" s="26">
        <v>16</v>
      </c>
      <c r="D433" s="26">
        <v>0</v>
      </c>
      <c r="E433" s="26">
        <v>1.21531531531532</v>
      </c>
      <c r="F433" s="26">
        <v>46.362499999999997</v>
      </c>
      <c r="G433" s="21">
        <v>0</v>
      </c>
    </row>
    <row r="434" spans="1:7" x14ac:dyDescent="0.25">
      <c r="A434" s="15" t="s">
        <v>1095</v>
      </c>
      <c r="B434" s="20">
        <v>1</v>
      </c>
      <c r="C434" s="26">
        <v>1</v>
      </c>
      <c r="D434" s="26">
        <v>0</v>
      </c>
      <c r="E434" s="26">
        <v>1</v>
      </c>
      <c r="F434" s="26">
        <v>1.6875</v>
      </c>
      <c r="G434" s="21">
        <v>0</v>
      </c>
    </row>
    <row r="435" spans="1:7" x14ac:dyDescent="0.25">
      <c r="A435" s="15" t="s">
        <v>3004</v>
      </c>
      <c r="B435" s="20">
        <v>43</v>
      </c>
      <c r="C435" s="26">
        <v>2</v>
      </c>
      <c r="D435" s="26">
        <v>0</v>
      </c>
      <c r="E435" s="26">
        <v>2.1232558139534898</v>
      </c>
      <c r="F435" s="26">
        <v>2.1124999999999998</v>
      </c>
      <c r="G435" s="21">
        <v>0</v>
      </c>
    </row>
    <row r="436" spans="1:7" x14ac:dyDescent="0.25">
      <c r="A436" s="15" t="s">
        <v>2674</v>
      </c>
      <c r="B436" s="20">
        <v>2418</v>
      </c>
      <c r="C436" s="26">
        <v>169</v>
      </c>
      <c r="D436" s="26">
        <v>0</v>
      </c>
      <c r="E436" s="26">
        <v>1.6790156522730399</v>
      </c>
      <c r="F436" s="26">
        <v>348.68749928750003</v>
      </c>
      <c r="G436" s="21">
        <v>0</v>
      </c>
    </row>
    <row r="437" spans="1:7" x14ac:dyDescent="0.25">
      <c r="A437" s="15" t="s">
        <v>1017</v>
      </c>
      <c r="B437" s="20">
        <v>394</v>
      </c>
      <c r="C437" s="26">
        <v>28</v>
      </c>
      <c r="D437" s="26">
        <v>0</v>
      </c>
      <c r="E437" s="26">
        <v>3.6868095600768851</v>
      </c>
      <c r="F437" s="26">
        <v>32.399999950000002</v>
      </c>
      <c r="G437" s="21">
        <v>0</v>
      </c>
    </row>
    <row r="438" spans="1:7" x14ac:dyDescent="0.25">
      <c r="A438" s="15" t="s">
        <v>149</v>
      </c>
      <c r="B438" s="20">
        <v>2440</v>
      </c>
      <c r="C438" s="26">
        <v>133</v>
      </c>
      <c r="D438" s="26">
        <v>3</v>
      </c>
      <c r="E438" s="26">
        <v>1.17480737704918</v>
      </c>
      <c r="F438" s="26">
        <v>350.33749948749994</v>
      </c>
      <c r="G438" s="21">
        <v>1422.9</v>
      </c>
    </row>
    <row r="439" spans="1:7" x14ac:dyDescent="0.25">
      <c r="A439" s="15" t="s">
        <v>1649</v>
      </c>
      <c r="B439" s="20">
        <v>19</v>
      </c>
      <c r="C439" s="26">
        <v>2</v>
      </c>
      <c r="D439" s="26">
        <v>0</v>
      </c>
      <c r="E439" s="26">
        <v>1.41578947368421</v>
      </c>
      <c r="F439" s="26">
        <v>3.625</v>
      </c>
      <c r="G439" s="21">
        <v>0</v>
      </c>
    </row>
    <row r="440" spans="1:7" x14ac:dyDescent="0.25">
      <c r="A440" s="15" t="s">
        <v>2537</v>
      </c>
      <c r="B440" s="20">
        <v>36</v>
      </c>
      <c r="C440" s="26">
        <v>5</v>
      </c>
      <c r="D440" s="26">
        <v>0</v>
      </c>
      <c r="E440" s="26">
        <v>1.43888888888889</v>
      </c>
      <c r="F440" s="26">
        <v>16.55</v>
      </c>
      <c r="G440" s="21">
        <v>0</v>
      </c>
    </row>
    <row r="441" spans="1:7" x14ac:dyDescent="0.25">
      <c r="A441" s="15" t="s">
        <v>3989</v>
      </c>
      <c r="B441" s="20">
        <v>459</v>
      </c>
      <c r="C441" s="26">
        <v>42</v>
      </c>
      <c r="D441" s="26">
        <v>0</v>
      </c>
      <c r="E441" s="26">
        <v>1.9755991285403001</v>
      </c>
      <c r="F441" s="26">
        <v>61.824999599999998</v>
      </c>
      <c r="G441" s="21">
        <v>0</v>
      </c>
    </row>
    <row r="442" spans="1:7" x14ac:dyDescent="0.25">
      <c r="A442" s="15" t="s">
        <v>1863</v>
      </c>
      <c r="B442" s="20">
        <v>7</v>
      </c>
      <c r="C442" s="26">
        <v>1</v>
      </c>
      <c r="D442" s="26">
        <v>0</v>
      </c>
      <c r="E442" s="26">
        <v>1.1428571428571399</v>
      </c>
      <c r="F442" s="26">
        <v>5.0875000000000004</v>
      </c>
      <c r="G442" s="21">
        <v>0</v>
      </c>
    </row>
    <row r="443" spans="1:7" x14ac:dyDescent="0.25">
      <c r="A443" s="15" t="s">
        <v>413</v>
      </c>
      <c r="B443" s="20">
        <v>54</v>
      </c>
      <c r="C443" s="26">
        <v>2</v>
      </c>
      <c r="D443" s="26">
        <v>0</v>
      </c>
      <c r="E443" s="26">
        <v>1.2685185185185199</v>
      </c>
      <c r="F443" s="26">
        <v>8.5374999999999996</v>
      </c>
      <c r="G443" s="21">
        <v>0</v>
      </c>
    </row>
    <row r="444" spans="1:7" x14ac:dyDescent="0.25">
      <c r="A444" s="15" t="s">
        <v>1132</v>
      </c>
      <c r="B444" s="20">
        <v>15</v>
      </c>
      <c r="C444" s="26">
        <v>3</v>
      </c>
      <c r="D444" s="26">
        <v>0</v>
      </c>
      <c r="E444" s="26">
        <v>2.2666666666666702</v>
      </c>
      <c r="F444" s="26">
        <v>1.8249999749999999</v>
      </c>
      <c r="G444" s="21">
        <v>0</v>
      </c>
    </row>
    <row r="445" spans="1:7" x14ac:dyDescent="0.25">
      <c r="A445" s="15" t="s">
        <v>3901</v>
      </c>
      <c r="B445" s="20">
        <v>1581</v>
      </c>
      <c r="C445" s="26">
        <v>78</v>
      </c>
      <c r="D445" s="26">
        <v>0</v>
      </c>
      <c r="E445" s="26">
        <v>3.7160821309655949</v>
      </c>
      <c r="F445" s="26">
        <v>116.26249944999998</v>
      </c>
      <c r="G445" s="21">
        <v>0</v>
      </c>
    </row>
    <row r="446" spans="1:7" x14ac:dyDescent="0.25">
      <c r="A446" s="15" t="s">
        <v>2202</v>
      </c>
      <c r="B446" s="20">
        <v>116</v>
      </c>
      <c r="C446" s="26">
        <v>5</v>
      </c>
      <c r="D446" s="26">
        <v>0</v>
      </c>
      <c r="E446" s="26">
        <v>2.4715517241379299</v>
      </c>
      <c r="F446" s="26">
        <v>10.074999999999999</v>
      </c>
      <c r="G446" s="21">
        <v>0</v>
      </c>
    </row>
    <row r="447" spans="1:7" x14ac:dyDescent="0.25">
      <c r="A447" s="15" t="s">
        <v>308</v>
      </c>
      <c r="B447" s="20">
        <v>156</v>
      </c>
      <c r="C447" s="26">
        <v>25</v>
      </c>
      <c r="D447" s="26">
        <v>0</v>
      </c>
      <c r="E447" s="26">
        <v>1.10128205128205</v>
      </c>
      <c r="F447" s="26">
        <v>51.15</v>
      </c>
      <c r="G447" s="21">
        <v>0</v>
      </c>
    </row>
    <row r="448" spans="1:7" x14ac:dyDescent="0.25">
      <c r="A448" s="15" t="s">
        <v>448</v>
      </c>
      <c r="B448" s="20">
        <v>747</v>
      </c>
      <c r="C448" s="26">
        <v>33</v>
      </c>
      <c r="D448" s="26">
        <v>0</v>
      </c>
      <c r="E448" s="26">
        <v>3.59444922547332</v>
      </c>
      <c r="F448" s="26">
        <v>46.262499849999998</v>
      </c>
      <c r="G448" s="21">
        <v>0</v>
      </c>
    </row>
    <row r="449" spans="1:7" x14ac:dyDescent="0.25">
      <c r="A449" s="15" t="s">
        <v>487</v>
      </c>
      <c r="B449" s="20">
        <v>49</v>
      </c>
      <c r="C449" s="26">
        <v>9</v>
      </c>
      <c r="D449" s="26">
        <v>0</v>
      </c>
      <c r="E449" s="26">
        <v>1.0408163265306101</v>
      </c>
      <c r="F449" s="26">
        <v>15.8499999</v>
      </c>
      <c r="G449" s="21">
        <v>0</v>
      </c>
    </row>
    <row r="450" spans="1:7" x14ac:dyDescent="0.25">
      <c r="A450" s="15" t="s">
        <v>1987</v>
      </c>
      <c r="B450" s="20">
        <v>413</v>
      </c>
      <c r="C450" s="26">
        <v>26</v>
      </c>
      <c r="D450" s="26">
        <v>0</v>
      </c>
      <c r="E450" s="26">
        <v>3.8587288135593196</v>
      </c>
      <c r="F450" s="26">
        <v>26.249999862500001</v>
      </c>
      <c r="G450" s="21">
        <v>0</v>
      </c>
    </row>
    <row r="451" spans="1:7" x14ac:dyDescent="0.25">
      <c r="A451" s="15" t="s">
        <v>218</v>
      </c>
      <c r="B451" s="20">
        <v>664</v>
      </c>
      <c r="C451" s="26">
        <v>87</v>
      </c>
      <c r="D451" s="26">
        <v>2</v>
      </c>
      <c r="E451" s="26">
        <v>1.1429367469879499</v>
      </c>
      <c r="F451" s="26">
        <v>153.84999960000002</v>
      </c>
      <c r="G451" s="21">
        <v>290.7</v>
      </c>
    </row>
    <row r="452" spans="1:7" x14ac:dyDescent="0.25">
      <c r="A452" s="15" t="s">
        <v>780</v>
      </c>
      <c r="B452" s="20">
        <v>8</v>
      </c>
      <c r="C452" s="26">
        <v>1</v>
      </c>
      <c r="D452" s="26">
        <v>0</v>
      </c>
      <c r="E452" s="26">
        <v>1</v>
      </c>
      <c r="F452" s="26">
        <v>0.47499999999999998</v>
      </c>
      <c r="G452" s="21">
        <v>0</v>
      </c>
    </row>
    <row r="453" spans="1:7" x14ac:dyDescent="0.25">
      <c r="A453" s="15" t="s">
        <v>72</v>
      </c>
      <c r="B453" s="20">
        <v>2252</v>
      </c>
      <c r="C453" s="26">
        <v>261</v>
      </c>
      <c r="D453" s="26">
        <v>0</v>
      </c>
      <c r="E453" s="26">
        <v>1.31607904085258</v>
      </c>
      <c r="F453" s="26">
        <v>525.987499275</v>
      </c>
      <c r="G453" s="21">
        <v>0</v>
      </c>
    </row>
    <row r="454" spans="1:7" x14ac:dyDescent="0.25">
      <c r="A454" s="15" t="s">
        <v>446</v>
      </c>
      <c r="B454" s="20">
        <v>892</v>
      </c>
      <c r="C454" s="26">
        <v>60</v>
      </c>
      <c r="D454" s="26">
        <v>0</v>
      </c>
      <c r="E454" s="26">
        <v>4.2575866750208853</v>
      </c>
      <c r="F454" s="26">
        <v>75.074999274999996</v>
      </c>
      <c r="G454" s="21">
        <v>0</v>
      </c>
    </row>
    <row r="455" spans="1:7" x14ac:dyDescent="0.25">
      <c r="A455" s="15" t="s">
        <v>2443</v>
      </c>
      <c r="B455" s="20">
        <v>1113</v>
      </c>
      <c r="C455" s="26">
        <v>97</v>
      </c>
      <c r="D455" s="26">
        <v>0</v>
      </c>
      <c r="E455" s="26">
        <v>1.7922090084897899</v>
      </c>
      <c r="F455" s="26">
        <v>217.0874994875</v>
      </c>
      <c r="G455" s="21">
        <v>0</v>
      </c>
    </row>
    <row r="456" spans="1:7" x14ac:dyDescent="0.25">
      <c r="A456" s="15" t="s">
        <v>3774</v>
      </c>
      <c r="B456" s="20">
        <v>572</v>
      </c>
      <c r="C456" s="26">
        <v>52</v>
      </c>
      <c r="D456" s="26">
        <v>0</v>
      </c>
      <c r="E456" s="26">
        <v>1.7128926626186849</v>
      </c>
      <c r="F456" s="26">
        <v>104.5749998875</v>
      </c>
      <c r="G456" s="21">
        <v>0</v>
      </c>
    </row>
    <row r="457" spans="1:7" x14ac:dyDescent="0.25">
      <c r="A457" s="15" t="s">
        <v>2142</v>
      </c>
      <c r="B457" s="20">
        <v>504</v>
      </c>
      <c r="C457" s="26">
        <v>20</v>
      </c>
      <c r="D457" s="26">
        <v>0</v>
      </c>
      <c r="E457" s="26">
        <v>1.7491803278688551</v>
      </c>
      <c r="F457" s="26">
        <v>77.299999799999995</v>
      </c>
      <c r="G457" s="21">
        <v>0</v>
      </c>
    </row>
    <row r="458" spans="1:7" x14ac:dyDescent="0.25">
      <c r="A458" s="15" t="s">
        <v>2535</v>
      </c>
      <c r="B458" s="20">
        <v>459</v>
      </c>
      <c r="C458" s="26">
        <v>36</v>
      </c>
      <c r="D458" s="26">
        <v>0</v>
      </c>
      <c r="E458" s="26">
        <v>3.8240196078431401</v>
      </c>
      <c r="F458" s="26">
        <v>39.012500000000003</v>
      </c>
      <c r="G458" s="21">
        <v>0</v>
      </c>
    </row>
    <row r="459" spans="1:7" x14ac:dyDescent="0.25">
      <c r="A459" s="15" t="s">
        <v>3847</v>
      </c>
      <c r="B459" s="20">
        <v>62</v>
      </c>
      <c r="C459" s="26">
        <v>9</v>
      </c>
      <c r="D459" s="26">
        <v>0</v>
      </c>
      <c r="E459" s="26">
        <v>1.5322580645161299</v>
      </c>
      <c r="F459" s="26">
        <v>21.162499987499999</v>
      </c>
      <c r="G459" s="21">
        <v>0</v>
      </c>
    </row>
    <row r="460" spans="1:7" x14ac:dyDescent="0.25">
      <c r="A460" s="15" t="s">
        <v>1928</v>
      </c>
      <c r="B460" s="20">
        <v>24</v>
      </c>
      <c r="C460" s="26">
        <v>2</v>
      </c>
      <c r="D460" s="26">
        <v>0</v>
      </c>
      <c r="E460" s="26">
        <v>1.1666666666666701</v>
      </c>
      <c r="F460" s="26">
        <v>5.7</v>
      </c>
      <c r="G460" s="21">
        <v>0</v>
      </c>
    </row>
    <row r="461" spans="1:7" x14ac:dyDescent="0.25">
      <c r="A461" s="15" t="s">
        <v>1306</v>
      </c>
      <c r="B461" s="20">
        <v>960</v>
      </c>
      <c r="C461" s="26">
        <v>79</v>
      </c>
      <c r="D461" s="26">
        <v>3</v>
      </c>
      <c r="E461" s="26">
        <v>1.1627938461771972</v>
      </c>
      <c r="F461" s="26">
        <v>66.8999993125</v>
      </c>
      <c r="G461" s="21">
        <v>2100.35</v>
      </c>
    </row>
    <row r="462" spans="1:7" x14ac:dyDescent="0.25">
      <c r="A462" s="15" t="s">
        <v>743</v>
      </c>
      <c r="B462" s="20">
        <v>291</v>
      </c>
      <c r="C462" s="26">
        <v>57</v>
      </c>
      <c r="D462" s="26">
        <v>0</v>
      </c>
      <c r="E462" s="26">
        <v>1.1111707317073181</v>
      </c>
      <c r="F462" s="26">
        <v>63.324999675000001</v>
      </c>
      <c r="G462" s="21">
        <v>0</v>
      </c>
    </row>
    <row r="463" spans="1:7" x14ac:dyDescent="0.25">
      <c r="A463" s="15" t="s">
        <v>1077</v>
      </c>
      <c r="B463" s="20">
        <v>149</v>
      </c>
      <c r="C463" s="26">
        <v>16</v>
      </c>
      <c r="D463" s="26">
        <v>4</v>
      </c>
      <c r="E463" s="26">
        <v>1.3154770114942518</v>
      </c>
      <c r="F463" s="26">
        <v>22.449999950000002</v>
      </c>
      <c r="G463" s="21">
        <v>2706.4</v>
      </c>
    </row>
    <row r="464" spans="1:7" x14ac:dyDescent="0.25">
      <c r="A464" s="15" t="s">
        <v>86</v>
      </c>
      <c r="B464" s="20">
        <v>330</v>
      </c>
      <c r="C464" s="26">
        <v>43</v>
      </c>
      <c r="D464" s="26">
        <v>1</v>
      </c>
      <c r="E464" s="26">
        <v>1.065344594594595</v>
      </c>
      <c r="F464" s="26">
        <v>65.11249964999999</v>
      </c>
      <c r="G464" s="21">
        <v>442.85</v>
      </c>
    </row>
    <row r="465" spans="1:7" x14ac:dyDescent="0.25">
      <c r="A465" s="15" t="s">
        <v>180</v>
      </c>
      <c r="B465" s="20">
        <v>6144</v>
      </c>
      <c r="C465" s="26">
        <v>754</v>
      </c>
      <c r="D465" s="26">
        <v>3</v>
      </c>
      <c r="E465" s="26">
        <v>1.8105582380245777</v>
      </c>
      <c r="F465" s="26">
        <v>2388.8499961375005</v>
      </c>
      <c r="G465" s="21">
        <v>6447.25</v>
      </c>
    </row>
    <row r="466" spans="1:7" x14ac:dyDescent="0.25">
      <c r="A466" s="15" t="s">
        <v>1966</v>
      </c>
      <c r="B466" s="20">
        <v>14</v>
      </c>
      <c r="C466" s="26">
        <v>2</v>
      </c>
      <c r="D466" s="26">
        <v>0</v>
      </c>
      <c r="E466" s="26">
        <v>1.28571428571429</v>
      </c>
      <c r="F466" s="26">
        <v>6.25</v>
      </c>
      <c r="G466" s="21">
        <v>0</v>
      </c>
    </row>
    <row r="467" spans="1:7" x14ac:dyDescent="0.25">
      <c r="A467" s="15" t="s">
        <v>1066</v>
      </c>
      <c r="B467" s="20">
        <v>30</v>
      </c>
      <c r="C467" s="26">
        <v>5</v>
      </c>
      <c r="D467" s="26">
        <v>1</v>
      </c>
      <c r="E467" s="26">
        <v>1.107142857142855</v>
      </c>
      <c r="F467" s="26">
        <v>13.9375</v>
      </c>
      <c r="G467" s="21">
        <v>470.05</v>
      </c>
    </row>
    <row r="468" spans="1:7" x14ac:dyDescent="0.25">
      <c r="A468" s="15" t="s">
        <v>2324</v>
      </c>
      <c r="B468" s="20">
        <v>10</v>
      </c>
      <c r="C468" s="26">
        <v>4</v>
      </c>
      <c r="D468" s="26">
        <v>0</v>
      </c>
      <c r="E468" s="26">
        <v>1.1000000000000001</v>
      </c>
      <c r="F468" s="26">
        <v>12.9</v>
      </c>
      <c r="G468" s="21">
        <v>0</v>
      </c>
    </row>
    <row r="469" spans="1:7" x14ac:dyDescent="0.25">
      <c r="A469" s="15" t="s">
        <v>131</v>
      </c>
      <c r="B469" s="20">
        <v>2292</v>
      </c>
      <c r="C469" s="26">
        <v>223</v>
      </c>
      <c r="D469" s="26">
        <v>3</v>
      </c>
      <c r="E469" s="26">
        <v>1.4289387724721498</v>
      </c>
      <c r="F469" s="26">
        <v>639.38749842499999</v>
      </c>
      <c r="G469" s="21">
        <v>2912.1</v>
      </c>
    </row>
    <row r="470" spans="1:7" x14ac:dyDescent="0.25">
      <c r="A470" s="15" t="s">
        <v>78</v>
      </c>
      <c r="B470" s="20">
        <v>4990</v>
      </c>
      <c r="C470" s="26">
        <v>206</v>
      </c>
      <c r="D470" s="26">
        <v>3</v>
      </c>
      <c r="E470" s="26">
        <v>1.4010064837452014</v>
      </c>
      <c r="F470" s="26">
        <v>419.38749828750008</v>
      </c>
      <c r="G470" s="21">
        <v>814.3</v>
      </c>
    </row>
    <row r="471" spans="1:7" x14ac:dyDescent="0.25">
      <c r="A471" s="15" t="s">
        <v>1060</v>
      </c>
      <c r="B471" s="20">
        <v>25</v>
      </c>
      <c r="C471" s="26">
        <v>3</v>
      </c>
      <c r="D471" s="26">
        <v>1</v>
      </c>
      <c r="E471" s="26">
        <v>1.270833333333335</v>
      </c>
      <c r="F471" s="26">
        <v>4.0374999999999996</v>
      </c>
      <c r="G471" s="21">
        <v>494.7</v>
      </c>
    </row>
    <row r="472" spans="1:7" x14ac:dyDescent="0.25">
      <c r="A472" s="15" t="s">
        <v>1340</v>
      </c>
      <c r="B472" s="20">
        <v>195</v>
      </c>
      <c r="C472" s="26">
        <v>22</v>
      </c>
      <c r="D472" s="26">
        <v>0</v>
      </c>
      <c r="E472" s="26">
        <v>1.2675091074681235</v>
      </c>
      <c r="F472" s="26">
        <v>67.937499887499996</v>
      </c>
      <c r="G472" s="21">
        <v>0</v>
      </c>
    </row>
    <row r="473" spans="1:7" x14ac:dyDescent="0.25">
      <c r="A473" s="15" t="s">
        <v>1304</v>
      </c>
      <c r="B473" s="20">
        <v>9652</v>
      </c>
      <c r="C473" s="26">
        <v>242</v>
      </c>
      <c r="D473" s="26">
        <v>9</v>
      </c>
      <c r="E473" s="26">
        <v>1.4996940096903972</v>
      </c>
      <c r="F473" s="26">
        <v>560.43749887500007</v>
      </c>
      <c r="G473" s="21">
        <v>11301.6</v>
      </c>
    </row>
    <row r="474" spans="1:7" x14ac:dyDescent="0.25">
      <c r="A474" s="15" t="s">
        <v>3011</v>
      </c>
      <c r="B474" s="20">
        <v>7</v>
      </c>
      <c r="C474" s="26">
        <v>1</v>
      </c>
      <c r="D474" s="26">
        <v>0</v>
      </c>
      <c r="E474" s="26">
        <v>1.5714285714285701</v>
      </c>
      <c r="F474" s="26">
        <v>2.1124999999999998</v>
      </c>
      <c r="G474" s="21">
        <v>0</v>
      </c>
    </row>
    <row r="475" spans="1:7" x14ac:dyDescent="0.25">
      <c r="A475" s="15" t="s">
        <v>385</v>
      </c>
      <c r="B475" s="20">
        <v>2697</v>
      </c>
      <c r="C475" s="26">
        <v>50</v>
      </c>
      <c r="D475" s="26">
        <v>0</v>
      </c>
      <c r="E475" s="26">
        <v>1.1916300305733067</v>
      </c>
      <c r="F475" s="26">
        <v>122.52499959999997</v>
      </c>
      <c r="G475" s="21">
        <v>0</v>
      </c>
    </row>
    <row r="476" spans="1:7" x14ac:dyDescent="0.25">
      <c r="A476" s="15" t="s">
        <v>377</v>
      </c>
      <c r="B476" s="20">
        <v>3282</v>
      </c>
      <c r="C476" s="26">
        <v>71</v>
      </c>
      <c r="D476" s="26">
        <v>0</v>
      </c>
      <c r="E476" s="26">
        <v>1.0495111345954513</v>
      </c>
      <c r="F476" s="26">
        <v>93.199999574999993</v>
      </c>
      <c r="G476" s="21">
        <v>0</v>
      </c>
    </row>
    <row r="477" spans="1:7" x14ac:dyDescent="0.25">
      <c r="A477" s="15" t="s">
        <v>1118</v>
      </c>
      <c r="B477" s="20">
        <v>9</v>
      </c>
      <c r="C477" s="26">
        <v>1</v>
      </c>
      <c r="D477" s="26">
        <v>0</v>
      </c>
      <c r="E477" s="26">
        <v>1</v>
      </c>
      <c r="F477" s="26">
        <v>1.75</v>
      </c>
      <c r="G477" s="21">
        <v>0</v>
      </c>
    </row>
    <row r="478" spans="1:7" x14ac:dyDescent="0.25">
      <c r="A478" s="15" t="s">
        <v>3020</v>
      </c>
      <c r="B478" s="20">
        <v>8</v>
      </c>
      <c r="C478" s="26">
        <v>2</v>
      </c>
      <c r="D478" s="26">
        <v>0</v>
      </c>
      <c r="E478" s="26">
        <v>1</v>
      </c>
      <c r="F478" s="26">
        <v>2.125</v>
      </c>
      <c r="G478" s="21">
        <v>0</v>
      </c>
    </row>
    <row r="479" spans="1:7" x14ac:dyDescent="0.25">
      <c r="A479" s="15" t="s">
        <v>797</v>
      </c>
      <c r="B479" s="20">
        <v>3</v>
      </c>
      <c r="C479" s="26">
        <v>1</v>
      </c>
      <c r="D479" s="26">
        <v>0</v>
      </c>
      <c r="E479" s="26">
        <v>1</v>
      </c>
      <c r="F479" s="26">
        <v>0.5625</v>
      </c>
      <c r="G479" s="21">
        <v>0</v>
      </c>
    </row>
    <row r="480" spans="1:7" x14ac:dyDescent="0.25">
      <c r="A480" s="15" t="s">
        <v>2834</v>
      </c>
      <c r="B480" s="20">
        <v>3</v>
      </c>
      <c r="C480" s="26">
        <v>1</v>
      </c>
      <c r="D480" s="26">
        <v>0</v>
      </c>
      <c r="E480" s="26">
        <v>1</v>
      </c>
      <c r="F480" s="26">
        <v>1.3625</v>
      </c>
      <c r="G480" s="21">
        <v>0</v>
      </c>
    </row>
    <row r="481" spans="1:7" x14ac:dyDescent="0.25">
      <c r="A481" s="15" t="s">
        <v>2013</v>
      </c>
      <c r="B481" s="20">
        <v>7</v>
      </c>
      <c r="C481" s="26">
        <v>3</v>
      </c>
      <c r="D481" s="26">
        <v>0</v>
      </c>
      <c r="E481" s="26">
        <v>1</v>
      </c>
      <c r="F481" s="26">
        <v>6.7749999750000001</v>
      </c>
      <c r="G481" s="21">
        <v>0</v>
      </c>
    </row>
    <row r="482" spans="1:7" x14ac:dyDescent="0.25">
      <c r="A482" s="15" t="s">
        <v>2844</v>
      </c>
      <c r="B482" s="20">
        <v>228</v>
      </c>
      <c r="C482" s="26">
        <v>23</v>
      </c>
      <c r="D482" s="26">
        <v>0</v>
      </c>
      <c r="E482" s="26">
        <v>1.2889173540609125</v>
      </c>
      <c r="F482" s="26">
        <v>43.237499999999997</v>
      </c>
      <c r="G482" s="21">
        <v>0</v>
      </c>
    </row>
    <row r="483" spans="1:7" x14ac:dyDescent="0.25">
      <c r="A483" s="15" t="s">
        <v>2072</v>
      </c>
      <c r="B483" s="20">
        <v>32</v>
      </c>
      <c r="C483" s="26">
        <v>5</v>
      </c>
      <c r="D483" s="26">
        <v>0</v>
      </c>
      <c r="E483" s="26">
        <v>1.3431249999999999</v>
      </c>
      <c r="F483" s="26">
        <v>7.65</v>
      </c>
      <c r="G483" s="21">
        <v>0</v>
      </c>
    </row>
    <row r="484" spans="1:7" x14ac:dyDescent="0.25">
      <c r="A484" s="15" t="s">
        <v>1136</v>
      </c>
      <c r="B484" s="20">
        <v>87</v>
      </c>
      <c r="C484" s="26">
        <v>6</v>
      </c>
      <c r="D484" s="26">
        <v>0</v>
      </c>
      <c r="E484" s="26">
        <v>1.3927976190476201</v>
      </c>
      <c r="F484" s="26">
        <v>17.4375</v>
      </c>
      <c r="G484" s="21">
        <v>0</v>
      </c>
    </row>
    <row r="485" spans="1:7" x14ac:dyDescent="0.25">
      <c r="A485" s="15" t="s">
        <v>2312</v>
      </c>
      <c r="B485" s="20">
        <v>7</v>
      </c>
      <c r="C485" s="26">
        <v>6</v>
      </c>
      <c r="D485" s="26">
        <v>0</v>
      </c>
      <c r="E485" s="26">
        <v>1</v>
      </c>
      <c r="F485" s="26">
        <v>12.6</v>
      </c>
      <c r="G485" s="21">
        <v>0</v>
      </c>
    </row>
    <row r="486" spans="1:7" x14ac:dyDescent="0.25">
      <c r="A486" s="15" t="s">
        <v>2453</v>
      </c>
      <c r="B486" s="20">
        <v>105</v>
      </c>
      <c r="C486" s="26">
        <v>10</v>
      </c>
      <c r="D486" s="26">
        <v>0</v>
      </c>
      <c r="E486" s="26">
        <v>1.13295238095238</v>
      </c>
      <c r="F486" s="26">
        <v>25.987500000000001</v>
      </c>
      <c r="G486" s="21">
        <v>0</v>
      </c>
    </row>
    <row r="487" spans="1:7" x14ac:dyDescent="0.25">
      <c r="A487" s="15" t="s">
        <v>2246</v>
      </c>
      <c r="B487" s="20">
        <v>22</v>
      </c>
      <c r="C487" s="26">
        <v>3</v>
      </c>
      <c r="D487" s="26">
        <v>0</v>
      </c>
      <c r="E487" s="26">
        <v>1.45409090909091</v>
      </c>
      <c r="F487" s="26">
        <v>10.9249999875</v>
      </c>
      <c r="G487" s="21">
        <v>0</v>
      </c>
    </row>
    <row r="488" spans="1:7" x14ac:dyDescent="0.25">
      <c r="A488" s="15" t="s">
        <v>2504</v>
      </c>
      <c r="B488" s="20">
        <v>43</v>
      </c>
      <c r="C488" s="26">
        <v>9</v>
      </c>
      <c r="D488" s="26">
        <v>0</v>
      </c>
      <c r="E488" s="26">
        <v>1.2553488372093</v>
      </c>
      <c r="F488" s="26">
        <v>30.4749999</v>
      </c>
      <c r="G488" s="21">
        <v>0</v>
      </c>
    </row>
    <row r="489" spans="1:7" x14ac:dyDescent="0.25">
      <c r="A489" s="15" t="s">
        <v>645</v>
      </c>
      <c r="B489" s="20">
        <v>1010</v>
      </c>
      <c r="C489" s="26">
        <v>77</v>
      </c>
      <c r="D489" s="26">
        <v>0</v>
      </c>
      <c r="E489" s="26">
        <v>1.5569201072320731</v>
      </c>
      <c r="F489" s="26">
        <v>235.3749993875</v>
      </c>
      <c r="G489" s="21">
        <v>0</v>
      </c>
    </row>
    <row r="490" spans="1:7" x14ac:dyDescent="0.25">
      <c r="A490" s="15" t="s">
        <v>145</v>
      </c>
      <c r="B490" s="20">
        <v>3831</v>
      </c>
      <c r="C490" s="26">
        <v>258</v>
      </c>
      <c r="D490" s="26">
        <v>3</v>
      </c>
      <c r="E490" s="26">
        <v>1.23959843114769</v>
      </c>
      <c r="F490" s="26">
        <v>791.19999923749992</v>
      </c>
      <c r="G490" s="21">
        <v>1854.7</v>
      </c>
    </row>
    <row r="491" spans="1:7" x14ac:dyDescent="0.25">
      <c r="A491" s="15" t="s">
        <v>1138</v>
      </c>
      <c r="B491" s="20">
        <v>6</v>
      </c>
      <c r="C491" s="26">
        <v>1</v>
      </c>
      <c r="D491" s="26">
        <v>0</v>
      </c>
      <c r="E491" s="26">
        <v>1.5</v>
      </c>
      <c r="F491" s="26">
        <v>1.85</v>
      </c>
      <c r="G491" s="21">
        <v>0</v>
      </c>
    </row>
    <row r="492" spans="1:7" x14ac:dyDescent="0.25">
      <c r="A492" s="15" t="s">
        <v>62</v>
      </c>
      <c r="B492" s="20">
        <v>838</v>
      </c>
      <c r="C492" s="26">
        <v>126</v>
      </c>
      <c r="D492" s="26">
        <v>0</v>
      </c>
      <c r="E492" s="26">
        <v>1.4522026957555181</v>
      </c>
      <c r="F492" s="26">
        <v>346.71249969999997</v>
      </c>
      <c r="G492" s="21">
        <v>0</v>
      </c>
    </row>
    <row r="493" spans="1:7" x14ac:dyDescent="0.25">
      <c r="A493" s="15" t="s">
        <v>1270</v>
      </c>
      <c r="B493" s="20">
        <v>7326</v>
      </c>
      <c r="C493" s="26">
        <v>922</v>
      </c>
      <c r="D493" s="26">
        <v>6</v>
      </c>
      <c r="E493" s="26">
        <v>1.9702797324364842</v>
      </c>
      <c r="F493" s="26">
        <v>3278.8374990875</v>
      </c>
      <c r="G493" s="21">
        <v>5173.0999999999995</v>
      </c>
    </row>
    <row r="494" spans="1:7" x14ac:dyDescent="0.25">
      <c r="A494" s="15" t="s">
        <v>139</v>
      </c>
      <c r="B494" s="20">
        <v>1169</v>
      </c>
      <c r="C494" s="26">
        <v>47</v>
      </c>
      <c r="D494" s="26">
        <v>0</v>
      </c>
      <c r="E494" s="26">
        <v>1.275625733576458</v>
      </c>
      <c r="F494" s="26">
        <v>130.9499996875</v>
      </c>
      <c r="G494" s="21">
        <v>0</v>
      </c>
    </row>
    <row r="495" spans="1:7" x14ac:dyDescent="0.25">
      <c r="A495" s="15" t="s">
        <v>397</v>
      </c>
      <c r="B495" s="20">
        <v>1593</v>
      </c>
      <c r="C495" s="26">
        <v>80</v>
      </c>
      <c r="D495" s="26">
        <v>0</v>
      </c>
      <c r="E495" s="26">
        <v>1.5804607081316298</v>
      </c>
      <c r="F495" s="26">
        <v>211.98749963749998</v>
      </c>
      <c r="G495" s="21">
        <v>0</v>
      </c>
    </row>
    <row r="496" spans="1:7" x14ac:dyDescent="0.25">
      <c r="A496" s="15" t="s">
        <v>6</v>
      </c>
      <c r="B496" s="20">
        <v>8506</v>
      </c>
      <c r="C496" s="26">
        <v>288</v>
      </c>
      <c r="D496" s="26">
        <v>2</v>
      </c>
      <c r="E496" s="26">
        <v>1.797796349522619</v>
      </c>
      <c r="F496" s="26">
        <v>821.5374983375001</v>
      </c>
      <c r="G496" s="21">
        <v>756.5</v>
      </c>
    </row>
    <row r="497" spans="1:7" x14ac:dyDescent="0.25">
      <c r="A497" s="15" t="s">
        <v>806</v>
      </c>
      <c r="B497" s="20">
        <v>12</v>
      </c>
      <c r="C497" s="26">
        <v>1</v>
      </c>
      <c r="D497" s="26">
        <v>0</v>
      </c>
      <c r="E497" s="26">
        <v>2.0825</v>
      </c>
      <c r="F497" s="26">
        <v>0.65</v>
      </c>
      <c r="G497" s="21">
        <v>0</v>
      </c>
    </row>
    <row r="498" spans="1:7" x14ac:dyDescent="0.25">
      <c r="A498" s="15" t="s">
        <v>2426</v>
      </c>
      <c r="B498" s="20">
        <v>68</v>
      </c>
      <c r="C498" s="26">
        <v>5</v>
      </c>
      <c r="D498" s="26">
        <v>0</v>
      </c>
      <c r="E498" s="26">
        <v>2.0292647058823499</v>
      </c>
      <c r="F498" s="26">
        <v>24.212499999999999</v>
      </c>
      <c r="G498" s="21">
        <v>0</v>
      </c>
    </row>
    <row r="499" spans="1:7" x14ac:dyDescent="0.25">
      <c r="A499" s="15" t="s">
        <v>1410</v>
      </c>
      <c r="B499" s="20">
        <v>29</v>
      </c>
      <c r="C499" s="26">
        <v>5</v>
      </c>
      <c r="D499" s="26">
        <v>0</v>
      </c>
      <c r="E499" s="26">
        <v>1.2857142857142851</v>
      </c>
      <c r="F499" s="26">
        <v>17.6875</v>
      </c>
      <c r="G499" s="21">
        <v>0</v>
      </c>
    </row>
    <row r="500" spans="1:7" x14ac:dyDescent="0.25">
      <c r="A500" s="15" t="s">
        <v>1070</v>
      </c>
      <c r="B500" s="20">
        <v>32852</v>
      </c>
      <c r="C500" s="26">
        <v>1278</v>
      </c>
      <c r="D500" s="26">
        <v>7</v>
      </c>
      <c r="E500" s="26">
        <v>1.5425088565587188</v>
      </c>
      <c r="F500" s="26">
        <v>5041.2999955874993</v>
      </c>
      <c r="G500" s="21">
        <v>4543.25</v>
      </c>
    </row>
    <row r="501" spans="1:7" x14ac:dyDescent="0.25">
      <c r="A501" s="15" t="s">
        <v>380</v>
      </c>
      <c r="B501" s="20">
        <v>2997</v>
      </c>
      <c r="C501" s="26">
        <v>44</v>
      </c>
      <c r="D501" s="26">
        <v>0</v>
      </c>
      <c r="E501" s="26">
        <v>2.67618618618619</v>
      </c>
      <c r="F501" s="26">
        <v>177.34999974999999</v>
      </c>
      <c r="G501" s="21">
        <v>0</v>
      </c>
    </row>
    <row r="502" spans="1:7" x14ac:dyDescent="0.25">
      <c r="A502" s="15" t="s">
        <v>626</v>
      </c>
      <c r="B502" s="20">
        <v>116</v>
      </c>
      <c r="C502" s="26">
        <v>10</v>
      </c>
      <c r="D502" s="26">
        <v>0</v>
      </c>
      <c r="E502" s="26">
        <v>1.4593541666666652</v>
      </c>
      <c r="F502" s="26">
        <v>34.674999925000002</v>
      </c>
      <c r="G502" s="21">
        <v>0</v>
      </c>
    </row>
    <row r="503" spans="1:7" x14ac:dyDescent="0.25">
      <c r="A503" s="15" t="s">
        <v>216</v>
      </c>
      <c r="B503" s="20">
        <v>427</v>
      </c>
      <c r="C503" s="26">
        <v>44</v>
      </c>
      <c r="D503" s="26">
        <v>0</v>
      </c>
      <c r="E503" s="26">
        <v>1.3035829274891775</v>
      </c>
      <c r="F503" s="26">
        <v>172.11249987500003</v>
      </c>
      <c r="G503" s="21">
        <v>0</v>
      </c>
    </row>
    <row r="504" spans="1:7" x14ac:dyDescent="0.25">
      <c r="A504" s="15" t="s">
        <v>406</v>
      </c>
      <c r="B504" s="20">
        <v>4</v>
      </c>
      <c r="C504" s="26">
        <v>1</v>
      </c>
      <c r="D504" s="26">
        <v>0</v>
      </c>
      <c r="E504" s="26">
        <v>3.5</v>
      </c>
      <c r="F504" s="26">
        <v>4.95</v>
      </c>
      <c r="G504" s="21">
        <v>0</v>
      </c>
    </row>
    <row r="505" spans="1:7" x14ac:dyDescent="0.25">
      <c r="A505" s="15" t="s">
        <v>165</v>
      </c>
      <c r="B505" s="20">
        <v>2017</v>
      </c>
      <c r="C505" s="26">
        <v>46</v>
      </c>
      <c r="D505" s="26">
        <v>0</v>
      </c>
      <c r="E505" s="26">
        <v>1.6813296561728874</v>
      </c>
      <c r="F505" s="26">
        <v>152.9999997875</v>
      </c>
      <c r="G505" s="21">
        <v>0</v>
      </c>
    </row>
    <row r="506" spans="1:7" x14ac:dyDescent="0.25">
      <c r="A506" s="15" t="s">
        <v>154</v>
      </c>
      <c r="B506" s="20">
        <v>5756</v>
      </c>
      <c r="C506" s="26">
        <v>166</v>
      </c>
      <c r="D506" s="26">
        <v>3</v>
      </c>
      <c r="E506" s="26">
        <v>2.1420433821853888</v>
      </c>
      <c r="F506" s="26">
        <v>542.29999916249994</v>
      </c>
      <c r="G506" s="21">
        <v>1775.65</v>
      </c>
    </row>
    <row r="507" spans="1:7" x14ac:dyDescent="0.25">
      <c r="A507" s="15" t="s">
        <v>208</v>
      </c>
      <c r="B507" s="20">
        <v>55794</v>
      </c>
      <c r="C507" s="26">
        <v>2100</v>
      </c>
      <c r="D507" s="26">
        <v>10</v>
      </c>
      <c r="E507" s="26">
        <v>1.4067268881958599</v>
      </c>
      <c r="F507" s="26">
        <v>11287.47498375</v>
      </c>
      <c r="G507" s="21">
        <v>8823.85</v>
      </c>
    </row>
    <row r="508" spans="1:7" x14ac:dyDescent="0.25">
      <c r="A508" s="15" t="s">
        <v>1087</v>
      </c>
      <c r="B508" s="20">
        <v>593</v>
      </c>
      <c r="C508" s="26">
        <v>23</v>
      </c>
      <c r="D508" s="26">
        <v>0</v>
      </c>
      <c r="E508" s="26">
        <v>1.2163406408094399</v>
      </c>
      <c r="F508" s="26">
        <v>96.96249983749999</v>
      </c>
      <c r="G508" s="21">
        <v>0</v>
      </c>
    </row>
    <row r="509" spans="1:7" x14ac:dyDescent="0.25">
      <c r="A509" s="15" t="s">
        <v>2390</v>
      </c>
      <c r="B509" s="20">
        <v>488</v>
      </c>
      <c r="C509" s="26">
        <v>4</v>
      </c>
      <c r="D509" s="26">
        <v>0</v>
      </c>
      <c r="E509" s="26">
        <v>1.1443852459016399</v>
      </c>
      <c r="F509" s="26">
        <v>7.625</v>
      </c>
      <c r="G509" s="21">
        <v>0</v>
      </c>
    </row>
    <row r="510" spans="1:7" x14ac:dyDescent="0.25">
      <c r="A510" s="15" t="s">
        <v>381</v>
      </c>
      <c r="B510" s="20">
        <v>2117</v>
      </c>
      <c r="C510" s="26">
        <v>61</v>
      </c>
      <c r="D510" s="26">
        <v>0</v>
      </c>
      <c r="E510" s="26">
        <v>1.4200236183278201</v>
      </c>
      <c r="F510" s="26">
        <v>309.98749953750001</v>
      </c>
      <c r="G510" s="21">
        <v>0</v>
      </c>
    </row>
    <row r="511" spans="1:7" x14ac:dyDescent="0.25">
      <c r="A511" s="15" t="s">
        <v>2231</v>
      </c>
      <c r="B511" s="20">
        <v>285</v>
      </c>
      <c r="C511" s="26">
        <v>4</v>
      </c>
      <c r="D511" s="26">
        <v>0</v>
      </c>
      <c r="E511" s="26">
        <v>1.5477192982456101</v>
      </c>
      <c r="F511" s="26">
        <v>10.625</v>
      </c>
      <c r="G511" s="21">
        <v>0</v>
      </c>
    </row>
    <row r="512" spans="1:7" x14ac:dyDescent="0.25">
      <c r="A512" s="15" t="s">
        <v>2291</v>
      </c>
      <c r="B512" s="20">
        <v>877</v>
      </c>
      <c r="C512" s="26">
        <v>3</v>
      </c>
      <c r="D512" s="26">
        <v>0</v>
      </c>
      <c r="E512" s="26">
        <v>1.0481185860889399</v>
      </c>
      <c r="F512" s="26">
        <v>12.237499987500001</v>
      </c>
      <c r="G512" s="21">
        <v>0</v>
      </c>
    </row>
    <row r="513" spans="1:7" x14ac:dyDescent="0.25">
      <c r="A513" s="15" t="s">
        <v>2566</v>
      </c>
      <c r="B513" s="20">
        <v>595</v>
      </c>
      <c r="C513" s="26">
        <v>21</v>
      </c>
      <c r="D513" s="26">
        <v>0</v>
      </c>
      <c r="E513" s="26">
        <v>1.46823529411765</v>
      </c>
      <c r="F513" s="26">
        <v>70.599999749999995</v>
      </c>
      <c r="G513" s="21">
        <v>0</v>
      </c>
    </row>
    <row r="514" spans="1:7" x14ac:dyDescent="0.25">
      <c r="A514" s="15" t="s">
        <v>3109</v>
      </c>
      <c r="B514" s="20">
        <v>6</v>
      </c>
      <c r="C514" s="26">
        <v>1</v>
      </c>
      <c r="D514" s="26">
        <v>0</v>
      </c>
      <c r="E514" s="26">
        <v>2.1666666666666701</v>
      </c>
      <c r="F514" s="26">
        <v>2.4</v>
      </c>
      <c r="G514" s="21">
        <v>0</v>
      </c>
    </row>
    <row r="515" spans="1:7" x14ac:dyDescent="0.25">
      <c r="A515" s="15" t="s">
        <v>3065</v>
      </c>
      <c r="B515" s="20">
        <v>74</v>
      </c>
      <c r="C515" s="26">
        <v>1</v>
      </c>
      <c r="D515" s="26">
        <v>0</v>
      </c>
      <c r="E515" s="26">
        <v>1.25</v>
      </c>
      <c r="F515" s="26">
        <v>2.2374999999999998</v>
      </c>
      <c r="G515" s="21">
        <v>0</v>
      </c>
    </row>
    <row r="516" spans="1:7" x14ac:dyDescent="0.25">
      <c r="A516" s="15" t="s">
        <v>2252</v>
      </c>
      <c r="B516" s="20">
        <v>243</v>
      </c>
      <c r="C516" s="26">
        <v>7</v>
      </c>
      <c r="D516" s="26">
        <v>0</v>
      </c>
      <c r="E516" s="26">
        <v>1.5884773662551399</v>
      </c>
      <c r="F516" s="26">
        <v>10.9999999375</v>
      </c>
      <c r="G516" s="21">
        <v>0</v>
      </c>
    </row>
    <row r="517" spans="1:7" x14ac:dyDescent="0.25">
      <c r="A517" s="15" t="s">
        <v>2422</v>
      </c>
      <c r="B517" s="20">
        <v>221</v>
      </c>
      <c r="C517" s="26">
        <v>6</v>
      </c>
      <c r="D517" s="26">
        <v>0</v>
      </c>
      <c r="E517" s="26">
        <v>1.7262443438913999</v>
      </c>
      <c r="F517" s="26">
        <v>24.024999975</v>
      </c>
      <c r="G517" s="21">
        <v>0</v>
      </c>
    </row>
    <row r="518" spans="1:7" x14ac:dyDescent="0.25">
      <c r="A518" s="15" t="s">
        <v>135</v>
      </c>
      <c r="B518" s="20">
        <v>15026</v>
      </c>
      <c r="C518" s="26">
        <v>629</v>
      </c>
      <c r="D518" s="26">
        <v>0</v>
      </c>
      <c r="E518" s="26">
        <v>1.7975176360974301</v>
      </c>
      <c r="F518" s="26">
        <v>1070.6374977375001</v>
      </c>
      <c r="G518" s="21">
        <v>0</v>
      </c>
    </row>
    <row r="519" spans="1:7" x14ac:dyDescent="0.25">
      <c r="A519" s="15" t="s">
        <v>76</v>
      </c>
      <c r="B519" s="20">
        <v>60488</v>
      </c>
      <c r="C519" s="26">
        <v>2453</v>
      </c>
      <c r="D519" s="26">
        <v>7</v>
      </c>
      <c r="E519" s="26">
        <v>1.2758115659304301</v>
      </c>
      <c r="F519" s="26">
        <v>8357.2124748749993</v>
      </c>
      <c r="G519" s="21">
        <v>4398.75</v>
      </c>
    </row>
    <row r="520" spans="1:7" x14ac:dyDescent="0.25">
      <c r="A520" s="15" t="s">
        <v>1562</v>
      </c>
      <c r="B520" s="20">
        <v>83</v>
      </c>
      <c r="C520" s="26">
        <v>1</v>
      </c>
      <c r="D520" s="26">
        <v>0</v>
      </c>
      <c r="E520" s="26">
        <v>1.20240963855422</v>
      </c>
      <c r="F520" s="26">
        <v>3.2250000000000001</v>
      </c>
      <c r="G520" s="21">
        <v>0</v>
      </c>
    </row>
    <row r="521" spans="1:7" x14ac:dyDescent="0.25">
      <c r="A521" s="15" t="s">
        <v>1170</v>
      </c>
      <c r="B521" s="20">
        <v>5</v>
      </c>
      <c r="C521" s="26">
        <v>1</v>
      </c>
      <c r="D521" s="26">
        <v>0</v>
      </c>
      <c r="E521" s="26">
        <v>1.4</v>
      </c>
      <c r="F521" s="26">
        <v>1.9375</v>
      </c>
      <c r="G521" s="21">
        <v>0</v>
      </c>
    </row>
    <row r="522" spans="1:7" x14ac:dyDescent="0.25">
      <c r="A522" s="15" t="s">
        <v>2424</v>
      </c>
      <c r="B522" s="20">
        <v>142</v>
      </c>
      <c r="C522" s="26">
        <v>8</v>
      </c>
      <c r="D522" s="26">
        <v>0</v>
      </c>
      <c r="E522" s="26">
        <v>1.45140845070423</v>
      </c>
      <c r="F522" s="26">
        <v>24.1</v>
      </c>
      <c r="G522" s="21">
        <v>0</v>
      </c>
    </row>
    <row r="523" spans="1:7" x14ac:dyDescent="0.25">
      <c r="A523" s="15" t="s">
        <v>2181</v>
      </c>
      <c r="B523" s="20">
        <v>179</v>
      </c>
      <c r="C523" s="26">
        <v>3</v>
      </c>
      <c r="D523" s="26">
        <v>0</v>
      </c>
      <c r="E523" s="26">
        <v>2.41061452513966</v>
      </c>
      <c r="F523" s="26">
        <v>9.8625000000000007</v>
      </c>
      <c r="G523" s="21">
        <v>0</v>
      </c>
    </row>
    <row r="524" spans="1:7" x14ac:dyDescent="0.25">
      <c r="A524" s="15" t="s">
        <v>1448</v>
      </c>
      <c r="B524" s="20">
        <v>6</v>
      </c>
      <c r="C524" s="26">
        <v>1</v>
      </c>
      <c r="D524" s="26">
        <v>0</v>
      </c>
      <c r="E524" s="26">
        <v>2.8333333333333299</v>
      </c>
      <c r="F524" s="26">
        <v>2.8624999999999998</v>
      </c>
      <c r="G524" s="21">
        <v>0</v>
      </c>
    </row>
    <row r="525" spans="1:7" x14ac:dyDescent="0.25">
      <c r="A525" s="15" t="s">
        <v>1427</v>
      </c>
      <c r="B525" s="20">
        <v>5</v>
      </c>
      <c r="C525" s="26">
        <v>1</v>
      </c>
      <c r="D525" s="26">
        <v>0</v>
      </c>
      <c r="E525" s="26">
        <v>2.6</v>
      </c>
      <c r="F525" s="26">
        <v>2.8125</v>
      </c>
      <c r="G525" s="21">
        <v>0</v>
      </c>
    </row>
    <row r="526" spans="1:7" x14ac:dyDescent="0.25">
      <c r="A526" s="15" t="s">
        <v>1429</v>
      </c>
      <c r="B526" s="20">
        <v>39</v>
      </c>
      <c r="C526" s="26">
        <v>2</v>
      </c>
      <c r="D526" s="26">
        <v>0</v>
      </c>
      <c r="E526" s="26">
        <v>1.17948717948718</v>
      </c>
      <c r="F526" s="26">
        <v>2.8125</v>
      </c>
      <c r="G526" s="21">
        <v>0</v>
      </c>
    </row>
    <row r="527" spans="1:7" x14ac:dyDescent="0.25">
      <c r="A527" s="15" t="s">
        <v>1446</v>
      </c>
      <c r="B527" s="20">
        <v>13</v>
      </c>
      <c r="C527" s="26">
        <v>1</v>
      </c>
      <c r="D527" s="26">
        <v>0</v>
      </c>
      <c r="E527" s="26">
        <v>2.3846153846153801</v>
      </c>
      <c r="F527" s="26">
        <v>2.8624999999999998</v>
      </c>
      <c r="G527" s="21">
        <v>0</v>
      </c>
    </row>
    <row r="528" spans="1:7" x14ac:dyDescent="0.25">
      <c r="A528" s="15" t="s">
        <v>2302</v>
      </c>
      <c r="B528" s="20">
        <v>137</v>
      </c>
      <c r="C528" s="26">
        <v>3</v>
      </c>
      <c r="D528" s="26">
        <v>0</v>
      </c>
      <c r="E528" s="26">
        <v>1.4452554744525501</v>
      </c>
      <c r="F528" s="26">
        <v>12.3499999875</v>
      </c>
      <c r="G528" s="21">
        <v>0</v>
      </c>
    </row>
    <row r="529" spans="1:7" x14ac:dyDescent="0.25">
      <c r="A529" s="15" t="s">
        <v>2573</v>
      </c>
      <c r="B529" s="20">
        <v>524</v>
      </c>
      <c r="C529" s="26">
        <v>17</v>
      </c>
      <c r="D529" s="26">
        <v>0</v>
      </c>
      <c r="E529" s="26">
        <v>1.2959923664122099</v>
      </c>
      <c r="F529" s="26">
        <v>73.562499875</v>
      </c>
      <c r="G529" s="21">
        <v>0</v>
      </c>
    </row>
    <row r="530" spans="1:7" x14ac:dyDescent="0.25">
      <c r="A530" s="15" t="s">
        <v>1459</v>
      </c>
      <c r="B530" s="20">
        <v>1</v>
      </c>
      <c r="C530" s="26">
        <v>1</v>
      </c>
      <c r="D530" s="26">
        <v>0</v>
      </c>
      <c r="E530" s="26">
        <v>2</v>
      </c>
      <c r="F530" s="26">
        <v>2.8875000000000002</v>
      </c>
      <c r="G530" s="21">
        <v>0</v>
      </c>
    </row>
    <row r="531" spans="1:7" x14ac:dyDescent="0.25">
      <c r="A531" s="15" t="s">
        <v>899</v>
      </c>
      <c r="B531" s="20">
        <v>24</v>
      </c>
      <c r="C531" s="26">
        <v>1</v>
      </c>
      <c r="D531" s="26">
        <v>0</v>
      </c>
      <c r="E531" s="26">
        <v>1.5833333333333299</v>
      </c>
      <c r="F531" s="26">
        <v>1.1000000000000001</v>
      </c>
      <c r="G531" s="21">
        <v>0</v>
      </c>
    </row>
    <row r="532" spans="1:7" x14ac:dyDescent="0.25">
      <c r="A532" s="15" t="s">
        <v>1350</v>
      </c>
      <c r="B532" s="20">
        <v>176</v>
      </c>
      <c r="C532" s="26">
        <v>2</v>
      </c>
      <c r="D532" s="26">
        <v>0</v>
      </c>
      <c r="E532" s="26">
        <v>1.2437499999999999</v>
      </c>
      <c r="F532" s="26">
        <v>2.5375000000000001</v>
      </c>
      <c r="G532" s="21">
        <v>0</v>
      </c>
    </row>
    <row r="533" spans="1:7" x14ac:dyDescent="0.25">
      <c r="A533" s="15" t="s">
        <v>3844</v>
      </c>
      <c r="B533" s="20">
        <v>526</v>
      </c>
      <c r="C533" s="26">
        <v>14</v>
      </c>
      <c r="D533" s="26">
        <v>0</v>
      </c>
      <c r="E533" s="26">
        <v>1.7277566539924001</v>
      </c>
      <c r="F533" s="26">
        <v>21.062499850000002</v>
      </c>
      <c r="G533" s="21">
        <v>0</v>
      </c>
    </row>
    <row r="534" spans="1:7" x14ac:dyDescent="0.25">
      <c r="A534" s="15" t="s">
        <v>2479</v>
      </c>
      <c r="B534" s="20">
        <v>174</v>
      </c>
      <c r="C534" s="26">
        <v>19</v>
      </c>
      <c r="D534" s="26">
        <v>0</v>
      </c>
      <c r="E534" s="26">
        <v>1.9844827586206899</v>
      </c>
      <c r="F534" s="26">
        <v>28.574999887499999</v>
      </c>
      <c r="G534" s="21">
        <v>0</v>
      </c>
    </row>
    <row r="535" spans="1:7" x14ac:dyDescent="0.25">
      <c r="A535" s="15" t="s">
        <v>3914</v>
      </c>
      <c r="B535" s="20">
        <v>1418</v>
      </c>
      <c r="C535" s="26">
        <v>27</v>
      </c>
      <c r="D535" s="26">
        <v>0</v>
      </c>
      <c r="E535" s="26">
        <v>1.7109308885754599</v>
      </c>
      <c r="F535" s="26">
        <v>43.624999912499995</v>
      </c>
      <c r="G535" s="21">
        <v>0</v>
      </c>
    </row>
    <row r="536" spans="1:7" x14ac:dyDescent="0.25">
      <c r="A536" s="15" t="s">
        <v>980</v>
      </c>
      <c r="B536" s="20">
        <v>4761</v>
      </c>
      <c r="C536" s="26">
        <v>67</v>
      </c>
      <c r="D536" s="26">
        <v>0</v>
      </c>
      <c r="E536" s="26">
        <v>2.6339995792131301</v>
      </c>
      <c r="F536" s="26">
        <v>153.387499725</v>
      </c>
      <c r="G536" s="21">
        <v>0</v>
      </c>
    </row>
    <row r="537" spans="1:7" x14ac:dyDescent="0.25">
      <c r="A537" s="15" t="s">
        <v>1866</v>
      </c>
      <c r="B537" s="20">
        <v>190</v>
      </c>
      <c r="C537" s="26">
        <v>2</v>
      </c>
      <c r="D537" s="26">
        <v>0</v>
      </c>
      <c r="E537" s="26">
        <v>1.4757894736842101</v>
      </c>
      <c r="F537" s="26">
        <v>5.1124999999999998</v>
      </c>
      <c r="G537" s="21">
        <v>0</v>
      </c>
    </row>
    <row r="538" spans="1:7" x14ac:dyDescent="0.25">
      <c r="A538" s="15" t="s">
        <v>2366</v>
      </c>
      <c r="B538" s="20">
        <v>383</v>
      </c>
      <c r="C538" s="26">
        <v>5</v>
      </c>
      <c r="D538" s="26">
        <v>0</v>
      </c>
      <c r="E538" s="26">
        <v>1.6934725848564001</v>
      </c>
      <c r="F538" s="26">
        <v>14.725</v>
      </c>
      <c r="G538" s="21">
        <v>0</v>
      </c>
    </row>
    <row r="539" spans="1:7" x14ac:dyDescent="0.25">
      <c r="A539" s="15" t="s">
        <v>3933</v>
      </c>
      <c r="B539" s="20">
        <v>218</v>
      </c>
      <c r="C539" s="26">
        <v>28</v>
      </c>
      <c r="D539" s="26">
        <v>0</v>
      </c>
      <c r="E539" s="26">
        <v>2.0403669724770599</v>
      </c>
      <c r="F539" s="26">
        <v>47.324999749999996</v>
      </c>
      <c r="G539" s="21">
        <v>0</v>
      </c>
    </row>
    <row r="540" spans="1:7" x14ac:dyDescent="0.25">
      <c r="A540" s="15" t="s">
        <v>2710</v>
      </c>
      <c r="B540" s="20">
        <v>2497</v>
      </c>
      <c r="C540" s="26">
        <v>161</v>
      </c>
      <c r="D540" s="26">
        <v>0</v>
      </c>
      <c r="E540" s="26">
        <v>1.8564277132559099</v>
      </c>
      <c r="F540" s="26">
        <v>237.09999879999998</v>
      </c>
      <c r="G540" s="21">
        <v>0</v>
      </c>
    </row>
    <row r="541" spans="1:7" x14ac:dyDescent="0.25">
      <c r="A541" s="15" t="s">
        <v>2087</v>
      </c>
      <c r="B541" s="20">
        <v>46</v>
      </c>
      <c r="C541" s="26">
        <v>6</v>
      </c>
      <c r="D541" s="26">
        <v>0</v>
      </c>
      <c r="E541" s="26">
        <v>2.97608695652174</v>
      </c>
      <c r="F541" s="26">
        <v>7.924999950000001</v>
      </c>
      <c r="G541" s="21">
        <v>0</v>
      </c>
    </row>
    <row r="542" spans="1:7" x14ac:dyDescent="0.25">
      <c r="A542" s="15" t="s">
        <v>3983</v>
      </c>
      <c r="B542" s="20">
        <v>373</v>
      </c>
      <c r="C542" s="26">
        <v>28</v>
      </c>
      <c r="D542" s="26">
        <v>0</v>
      </c>
      <c r="E542" s="26">
        <v>2.3667560321715801</v>
      </c>
      <c r="F542" s="26">
        <v>60.799999749999998</v>
      </c>
      <c r="G542" s="21">
        <v>0</v>
      </c>
    </row>
    <row r="543" spans="1:7" x14ac:dyDescent="0.25">
      <c r="A543" s="15" t="s">
        <v>1920</v>
      </c>
      <c r="B543" s="20">
        <v>362</v>
      </c>
      <c r="C543" s="26">
        <v>4</v>
      </c>
      <c r="D543" s="26">
        <v>0</v>
      </c>
      <c r="E543" s="26">
        <v>1.34419889502762</v>
      </c>
      <c r="F543" s="26">
        <v>5.5875000000000004</v>
      </c>
      <c r="G543" s="21">
        <v>0</v>
      </c>
    </row>
    <row r="544" spans="1:7" x14ac:dyDescent="0.25">
      <c r="A544" s="15" t="s">
        <v>2316</v>
      </c>
      <c r="B544" s="20">
        <v>216</v>
      </c>
      <c r="C544" s="26">
        <v>9</v>
      </c>
      <c r="D544" s="26">
        <v>0</v>
      </c>
      <c r="E544" s="26">
        <v>1.7777777777777799</v>
      </c>
      <c r="F544" s="26">
        <v>12.774999937500002</v>
      </c>
      <c r="G544" s="21">
        <v>0</v>
      </c>
    </row>
    <row r="545" spans="1:7" x14ac:dyDescent="0.25">
      <c r="A545" s="15" t="s">
        <v>2648</v>
      </c>
      <c r="B545" s="20">
        <v>2851</v>
      </c>
      <c r="C545" s="26">
        <v>83</v>
      </c>
      <c r="D545" s="26">
        <v>0</v>
      </c>
      <c r="E545" s="26">
        <v>1.8254296737986699</v>
      </c>
      <c r="F545" s="26">
        <v>138.18749991250002</v>
      </c>
      <c r="G545" s="21">
        <v>0</v>
      </c>
    </row>
    <row r="546" spans="1:7" x14ac:dyDescent="0.25">
      <c r="A546" s="15" t="s">
        <v>2750</v>
      </c>
      <c r="B546" s="20">
        <v>6494</v>
      </c>
      <c r="C546" s="26">
        <v>189</v>
      </c>
      <c r="D546" s="26">
        <v>0</v>
      </c>
      <c r="E546" s="26">
        <v>1.7729750538958999</v>
      </c>
      <c r="F546" s="26">
        <v>396.46249807499998</v>
      </c>
      <c r="G546" s="21">
        <v>0</v>
      </c>
    </row>
    <row r="547" spans="1:7" x14ac:dyDescent="0.25">
      <c r="A547" s="15" t="s">
        <v>2001</v>
      </c>
      <c r="B547" s="20">
        <v>13</v>
      </c>
      <c r="C547" s="26">
        <v>3</v>
      </c>
      <c r="D547" s="26">
        <v>0</v>
      </c>
      <c r="E547" s="26">
        <v>2.3076923076923102</v>
      </c>
      <c r="F547" s="26">
        <v>6.6124999874999997</v>
      </c>
      <c r="G547" s="21">
        <v>0</v>
      </c>
    </row>
    <row r="548" spans="1:7" x14ac:dyDescent="0.25">
      <c r="A548" s="15" t="s">
        <v>2053</v>
      </c>
      <c r="B548" s="20">
        <v>43</v>
      </c>
      <c r="C548" s="26">
        <v>3</v>
      </c>
      <c r="D548" s="26">
        <v>0</v>
      </c>
      <c r="E548" s="26">
        <v>2.7674418604651199</v>
      </c>
      <c r="F548" s="26">
        <v>7.4124999750000002</v>
      </c>
      <c r="G548" s="21">
        <v>0</v>
      </c>
    </row>
    <row r="549" spans="1:7" x14ac:dyDescent="0.25">
      <c r="A549" s="15" t="s">
        <v>3861</v>
      </c>
      <c r="B549" s="20">
        <v>599</v>
      </c>
      <c r="C549" s="26">
        <v>22</v>
      </c>
      <c r="D549" s="26">
        <v>0</v>
      </c>
      <c r="E549" s="26">
        <v>1.75826377295492</v>
      </c>
      <c r="F549" s="26">
        <v>21.837499750000003</v>
      </c>
      <c r="G549" s="21">
        <v>0</v>
      </c>
    </row>
    <row r="550" spans="1:7" x14ac:dyDescent="0.25">
      <c r="A550" s="15" t="s">
        <v>3974</v>
      </c>
      <c r="B550" s="20">
        <v>1835</v>
      </c>
      <c r="C550" s="26">
        <v>33</v>
      </c>
      <c r="D550" s="26">
        <v>0</v>
      </c>
      <c r="E550" s="26">
        <v>1.8560762942779301</v>
      </c>
      <c r="F550" s="26">
        <v>58.299999862500002</v>
      </c>
      <c r="G550" s="21">
        <v>0</v>
      </c>
    </row>
    <row r="551" spans="1:7" x14ac:dyDescent="0.25">
      <c r="A551" s="15" t="s">
        <v>2200</v>
      </c>
      <c r="B551" s="20">
        <v>400</v>
      </c>
      <c r="C551" s="26">
        <v>7</v>
      </c>
      <c r="D551" s="26">
        <v>0</v>
      </c>
      <c r="E551" s="26">
        <v>2.2945000000000002</v>
      </c>
      <c r="F551" s="26">
        <v>10.0625</v>
      </c>
      <c r="G551" s="21">
        <v>0</v>
      </c>
    </row>
    <row r="552" spans="1:7" x14ac:dyDescent="0.25">
      <c r="A552" s="15" t="s">
        <v>462</v>
      </c>
      <c r="B552" s="20">
        <v>3</v>
      </c>
      <c r="C552" s="26">
        <v>1</v>
      </c>
      <c r="D552" s="26">
        <v>0</v>
      </c>
      <c r="E552" s="26">
        <v>1</v>
      </c>
      <c r="F552" s="26">
        <v>1.2</v>
      </c>
      <c r="G552" s="21">
        <v>0</v>
      </c>
    </row>
    <row r="553" spans="1:7" x14ac:dyDescent="0.25">
      <c r="A553" s="15" t="s">
        <v>1778</v>
      </c>
      <c r="B553" s="20">
        <v>353</v>
      </c>
      <c r="C553" s="26">
        <v>16</v>
      </c>
      <c r="D553" s="26">
        <v>0</v>
      </c>
      <c r="E553" s="26">
        <v>2.3185906275308099</v>
      </c>
      <c r="F553" s="26">
        <v>36.162499875000002</v>
      </c>
      <c r="G553" s="21">
        <v>0</v>
      </c>
    </row>
    <row r="554" spans="1:7" x14ac:dyDescent="0.25">
      <c r="A554" s="15" t="s">
        <v>426</v>
      </c>
      <c r="B554" s="20">
        <v>2395</v>
      </c>
      <c r="C554" s="26">
        <v>72</v>
      </c>
      <c r="D554" s="26">
        <v>0</v>
      </c>
      <c r="E554" s="26">
        <v>1.8819001536098299</v>
      </c>
      <c r="F554" s="26">
        <v>135.5374993625</v>
      </c>
      <c r="G554" s="21">
        <v>0</v>
      </c>
    </row>
    <row r="555" spans="1:7" x14ac:dyDescent="0.25">
      <c r="A555" s="15" t="s">
        <v>2861</v>
      </c>
      <c r="B555" s="20">
        <v>65</v>
      </c>
      <c r="C555" s="26">
        <v>3</v>
      </c>
      <c r="D555" s="26">
        <v>0</v>
      </c>
      <c r="E555" s="26">
        <v>2.1211538461538502</v>
      </c>
      <c r="F555" s="26">
        <v>4.7249999999999996</v>
      </c>
      <c r="G555" s="21">
        <v>0</v>
      </c>
    </row>
    <row r="556" spans="1:7" x14ac:dyDescent="0.25">
      <c r="A556" s="15" t="s">
        <v>3745</v>
      </c>
      <c r="B556" s="20">
        <v>600</v>
      </c>
      <c r="C556" s="26">
        <v>17</v>
      </c>
      <c r="D556" s="26">
        <v>0</v>
      </c>
      <c r="E556" s="26">
        <v>3.9696018470010603</v>
      </c>
      <c r="F556" s="26">
        <v>33.524999987499996</v>
      </c>
      <c r="G556" s="21">
        <v>0</v>
      </c>
    </row>
    <row r="557" spans="1:7" x14ac:dyDescent="0.25">
      <c r="A557" s="15" t="s">
        <v>1382</v>
      </c>
      <c r="B557" s="20">
        <v>4887</v>
      </c>
      <c r="C557" s="26">
        <v>258</v>
      </c>
      <c r="D557" s="26">
        <v>0</v>
      </c>
      <c r="E557" s="26">
        <v>2.6958217643087834</v>
      </c>
      <c r="F557" s="26">
        <v>669.13749743749997</v>
      </c>
      <c r="G557" s="21">
        <v>0</v>
      </c>
    </row>
    <row r="558" spans="1:7" x14ac:dyDescent="0.25">
      <c r="A558" s="15" t="s">
        <v>2391</v>
      </c>
      <c r="B558" s="20">
        <v>139</v>
      </c>
      <c r="C558" s="26">
        <v>9</v>
      </c>
      <c r="D558" s="26">
        <v>0</v>
      </c>
      <c r="E558" s="26">
        <v>3.3980608738340701</v>
      </c>
      <c r="F558" s="26">
        <v>12.475</v>
      </c>
      <c r="G558" s="21">
        <v>0</v>
      </c>
    </row>
    <row r="559" spans="1:7" x14ac:dyDescent="0.25">
      <c r="A559" s="15" t="s">
        <v>407</v>
      </c>
      <c r="B559" s="20">
        <v>144</v>
      </c>
      <c r="C559" s="26">
        <v>3</v>
      </c>
      <c r="D559" s="26">
        <v>0</v>
      </c>
      <c r="E559" s="26">
        <v>4.0263888888888903</v>
      </c>
      <c r="F559" s="26">
        <v>7.4749999875000004</v>
      </c>
      <c r="G559" s="21">
        <v>0</v>
      </c>
    </row>
    <row r="560" spans="1:7" x14ac:dyDescent="0.25">
      <c r="A560" s="15" t="s">
        <v>1533</v>
      </c>
      <c r="B560" s="20">
        <v>10</v>
      </c>
      <c r="C560" s="26">
        <v>1</v>
      </c>
      <c r="D560" s="26">
        <v>0</v>
      </c>
      <c r="E560" s="26">
        <v>1.61</v>
      </c>
      <c r="F560" s="26">
        <v>3.1124999999999998</v>
      </c>
      <c r="G560" s="21">
        <v>0</v>
      </c>
    </row>
    <row r="561" spans="1:7" x14ac:dyDescent="0.25">
      <c r="A561" s="15" t="s">
        <v>947</v>
      </c>
      <c r="B561" s="20">
        <v>24312</v>
      </c>
      <c r="C561" s="26">
        <v>748</v>
      </c>
      <c r="D561" s="26">
        <v>0</v>
      </c>
      <c r="E561" s="26">
        <v>2.4683165180965583</v>
      </c>
      <c r="F561" s="26">
        <v>2676.24999445</v>
      </c>
      <c r="G561" s="21">
        <v>0</v>
      </c>
    </row>
    <row r="562" spans="1:7" x14ac:dyDescent="0.25">
      <c r="A562" s="15" t="s">
        <v>429</v>
      </c>
      <c r="B562" s="20">
        <v>3</v>
      </c>
      <c r="C562" s="26">
        <v>1</v>
      </c>
      <c r="D562" s="26">
        <v>0</v>
      </c>
      <c r="E562" s="26">
        <v>1</v>
      </c>
      <c r="F562" s="26">
        <v>1.1125</v>
      </c>
      <c r="G562" s="21">
        <v>0</v>
      </c>
    </row>
    <row r="563" spans="1:7" x14ac:dyDescent="0.25">
      <c r="A563" s="15" t="s">
        <v>2113</v>
      </c>
      <c r="B563" s="20">
        <v>753</v>
      </c>
      <c r="C563" s="26">
        <v>36</v>
      </c>
      <c r="D563" s="26">
        <v>0</v>
      </c>
      <c r="E563" s="26">
        <v>2.8539378196930949</v>
      </c>
      <c r="F563" s="26">
        <v>55.237499737500002</v>
      </c>
      <c r="G563" s="21">
        <v>0</v>
      </c>
    </row>
    <row r="564" spans="1:7" x14ac:dyDescent="0.25">
      <c r="A564" s="15" t="s">
        <v>123</v>
      </c>
      <c r="B564" s="20">
        <v>8829</v>
      </c>
      <c r="C564" s="26">
        <v>100</v>
      </c>
      <c r="D564" s="26">
        <v>0</v>
      </c>
      <c r="E564" s="26">
        <v>3.4050992870041954</v>
      </c>
      <c r="F564" s="26">
        <v>328.14999945</v>
      </c>
      <c r="G564" s="21">
        <v>0</v>
      </c>
    </row>
    <row r="565" spans="1:7" x14ac:dyDescent="0.25">
      <c r="A565" s="15" t="s">
        <v>416</v>
      </c>
      <c r="B565" s="20">
        <v>887</v>
      </c>
      <c r="C565" s="26">
        <v>5</v>
      </c>
      <c r="D565" s="26">
        <v>0</v>
      </c>
      <c r="E565" s="26">
        <v>1.0898534385569301</v>
      </c>
      <c r="F565" s="26">
        <v>19.524999999999999</v>
      </c>
      <c r="G565" s="21">
        <v>0</v>
      </c>
    </row>
    <row r="566" spans="1:7" x14ac:dyDescent="0.25">
      <c r="A566" s="15" t="s">
        <v>1926</v>
      </c>
      <c r="B566" s="20">
        <v>116</v>
      </c>
      <c r="C566" s="26">
        <v>3</v>
      </c>
      <c r="D566" s="26">
        <v>0</v>
      </c>
      <c r="E566" s="26">
        <v>1.00775862068966</v>
      </c>
      <c r="F566" s="26">
        <v>5.7</v>
      </c>
      <c r="G566" s="21">
        <v>0</v>
      </c>
    </row>
    <row r="567" spans="1:7" x14ac:dyDescent="0.25">
      <c r="A567" s="15" t="s">
        <v>2439</v>
      </c>
      <c r="B567" s="20">
        <v>342</v>
      </c>
      <c r="C567" s="26">
        <v>8</v>
      </c>
      <c r="D567" s="26">
        <v>0</v>
      </c>
      <c r="E567" s="26">
        <v>1.1418128654970801</v>
      </c>
      <c r="F567" s="26">
        <v>25.225000000000001</v>
      </c>
      <c r="G567" s="21">
        <v>0</v>
      </c>
    </row>
    <row r="568" spans="1:7" x14ac:dyDescent="0.25">
      <c r="A568" s="15" t="s">
        <v>443</v>
      </c>
      <c r="B568" s="20">
        <v>29</v>
      </c>
      <c r="C568" s="26">
        <v>2</v>
      </c>
      <c r="D568" s="26">
        <v>0</v>
      </c>
      <c r="E568" s="26">
        <v>1.3172413793103499</v>
      </c>
      <c r="F568" s="26">
        <v>5.125</v>
      </c>
      <c r="G568" s="21">
        <v>0</v>
      </c>
    </row>
    <row r="569" spans="1:7" x14ac:dyDescent="0.25">
      <c r="A569" s="15" t="s">
        <v>411</v>
      </c>
      <c r="B569" s="20">
        <v>330</v>
      </c>
      <c r="C569" s="26">
        <v>1</v>
      </c>
      <c r="D569" s="26">
        <v>0</v>
      </c>
      <c r="E569" s="26">
        <v>1.11121212121212</v>
      </c>
      <c r="F569" s="26">
        <v>0.98750000000000004</v>
      </c>
      <c r="G569" s="21">
        <v>0</v>
      </c>
    </row>
    <row r="570" spans="1:7" x14ac:dyDescent="0.25">
      <c r="A570" s="15" t="s">
        <v>853</v>
      </c>
      <c r="B570" s="20">
        <v>6</v>
      </c>
      <c r="C570" s="26">
        <v>1</v>
      </c>
      <c r="D570" s="26">
        <v>0</v>
      </c>
      <c r="E570" s="26">
        <v>1</v>
      </c>
      <c r="F570" s="26">
        <v>0.96250000000000002</v>
      </c>
      <c r="G570" s="21">
        <v>0</v>
      </c>
    </row>
    <row r="571" spans="1:7" x14ac:dyDescent="0.25">
      <c r="A571" s="15" t="s">
        <v>1730</v>
      </c>
      <c r="B571" s="20">
        <v>163</v>
      </c>
      <c r="C571" s="26">
        <v>1</v>
      </c>
      <c r="D571" s="26">
        <v>0</v>
      </c>
      <c r="E571" s="26">
        <v>1.0588957055214701</v>
      </c>
      <c r="F571" s="26">
        <v>4.1124999999999998</v>
      </c>
      <c r="G571" s="21">
        <v>0</v>
      </c>
    </row>
    <row r="572" spans="1:7" x14ac:dyDescent="0.25">
      <c r="A572" s="15" t="s">
        <v>1568</v>
      </c>
      <c r="B572" s="20">
        <v>124</v>
      </c>
      <c r="C572" s="26">
        <v>1</v>
      </c>
      <c r="D572" s="26">
        <v>0</v>
      </c>
      <c r="E572" s="26">
        <v>1.01451612903226</v>
      </c>
      <c r="F572" s="26">
        <v>3.2625000000000002</v>
      </c>
      <c r="G572" s="21">
        <v>0</v>
      </c>
    </row>
    <row r="573" spans="1:7" x14ac:dyDescent="0.25">
      <c r="A573" s="15" t="s">
        <v>440</v>
      </c>
      <c r="B573" s="20">
        <v>586</v>
      </c>
      <c r="C573" s="26">
        <v>13</v>
      </c>
      <c r="D573" s="26">
        <v>0</v>
      </c>
      <c r="E573" s="26">
        <v>1.1337883959044399</v>
      </c>
      <c r="F573" s="26">
        <v>25.262499925</v>
      </c>
      <c r="G573" s="21">
        <v>0</v>
      </c>
    </row>
    <row r="574" spans="1:7" x14ac:dyDescent="0.25">
      <c r="A574" s="15" t="s">
        <v>2531</v>
      </c>
      <c r="B574" s="20">
        <v>32</v>
      </c>
      <c r="C574" s="26">
        <v>3</v>
      </c>
      <c r="D574" s="26">
        <v>0</v>
      </c>
      <c r="E574" s="26">
        <v>1.0562499999999999</v>
      </c>
      <c r="F574" s="26">
        <v>6.3624999750000004</v>
      </c>
      <c r="G574" s="21">
        <v>0</v>
      </c>
    </row>
    <row r="575" spans="1:7" x14ac:dyDescent="0.25">
      <c r="A575" s="15" t="s">
        <v>435</v>
      </c>
      <c r="B575" s="20">
        <v>62</v>
      </c>
      <c r="C575" s="26">
        <v>6</v>
      </c>
      <c r="D575" s="26">
        <v>0</v>
      </c>
      <c r="E575" s="26">
        <v>1.3887096774193499</v>
      </c>
      <c r="F575" s="26">
        <v>13.65</v>
      </c>
      <c r="G575" s="21">
        <v>0</v>
      </c>
    </row>
    <row r="576" spans="1:7" x14ac:dyDescent="0.25">
      <c r="A576" s="15" t="s">
        <v>3987</v>
      </c>
      <c r="B576" s="20">
        <v>531</v>
      </c>
      <c r="C576" s="26">
        <v>25</v>
      </c>
      <c r="D576" s="26">
        <v>0</v>
      </c>
      <c r="E576" s="26">
        <v>1.31167608286252</v>
      </c>
      <c r="F576" s="26">
        <v>61.774999999999999</v>
      </c>
      <c r="G576" s="21">
        <v>0</v>
      </c>
    </row>
    <row r="577" spans="1:7" x14ac:dyDescent="0.25">
      <c r="A577" s="15" t="s">
        <v>428</v>
      </c>
      <c r="B577" s="20">
        <v>39</v>
      </c>
      <c r="C577" s="26">
        <v>4</v>
      </c>
      <c r="D577" s="26">
        <v>0</v>
      </c>
      <c r="E577" s="26">
        <v>1.56666666666667</v>
      </c>
      <c r="F577" s="26">
        <v>13.9375</v>
      </c>
      <c r="G577" s="21">
        <v>0</v>
      </c>
    </row>
    <row r="578" spans="1:7" x14ac:dyDescent="0.25">
      <c r="A578" s="15" t="s">
        <v>2520</v>
      </c>
      <c r="B578" s="20">
        <v>283</v>
      </c>
      <c r="C578" s="26">
        <v>17</v>
      </c>
      <c r="D578" s="26">
        <v>0</v>
      </c>
      <c r="E578" s="26">
        <v>1.4416961130742001</v>
      </c>
      <c r="F578" s="26">
        <v>32.424999937499997</v>
      </c>
      <c r="G578" s="21">
        <v>0</v>
      </c>
    </row>
    <row r="579" spans="1:7" x14ac:dyDescent="0.25">
      <c r="A579" s="15" t="s">
        <v>2612</v>
      </c>
      <c r="B579" s="20">
        <v>2004</v>
      </c>
      <c r="C579" s="26">
        <v>44</v>
      </c>
      <c r="D579" s="26">
        <v>0</v>
      </c>
      <c r="E579" s="26">
        <v>1.2506487025948101</v>
      </c>
      <c r="F579" s="26">
        <v>102.14999960000002</v>
      </c>
      <c r="G579" s="21">
        <v>0</v>
      </c>
    </row>
    <row r="580" spans="1:7" x14ac:dyDescent="0.25">
      <c r="A580" s="15" t="s">
        <v>1741</v>
      </c>
      <c r="B580" s="20">
        <v>16</v>
      </c>
      <c r="C580" s="26">
        <v>1</v>
      </c>
      <c r="D580" s="26">
        <v>0</v>
      </c>
      <c r="E580" s="26">
        <v>1.79375</v>
      </c>
      <c r="F580" s="26">
        <v>4.1624999999999996</v>
      </c>
      <c r="G580" s="21">
        <v>0</v>
      </c>
    </row>
    <row r="581" spans="1:7" x14ac:dyDescent="0.25">
      <c r="A581" s="15" t="s">
        <v>187</v>
      </c>
      <c r="B581" s="20">
        <v>2461</v>
      </c>
      <c r="C581" s="26">
        <v>67</v>
      </c>
      <c r="D581" s="26">
        <v>0</v>
      </c>
      <c r="E581" s="26">
        <v>1.5312474603819599</v>
      </c>
      <c r="F581" s="26">
        <v>215.21249978750001</v>
      </c>
      <c r="G581" s="21">
        <v>0</v>
      </c>
    </row>
    <row r="582" spans="1:7" x14ac:dyDescent="0.25">
      <c r="A582" s="15" t="s">
        <v>280</v>
      </c>
      <c r="B582" s="20">
        <v>1148</v>
      </c>
      <c r="C582" s="26">
        <v>24</v>
      </c>
      <c r="D582" s="26">
        <v>0</v>
      </c>
      <c r="E582" s="26">
        <v>1.23344947735192</v>
      </c>
      <c r="F582" s="26">
        <v>80.55</v>
      </c>
      <c r="G582" s="21">
        <v>0</v>
      </c>
    </row>
    <row r="583" spans="1:7" x14ac:dyDescent="0.25">
      <c r="A583" s="15" t="s">
        <v>2445</v>
      </c>
      <c r="B583" s="20">
        <v>750</v>
      </c>
      <c r="C583" s="26">
        <v>7</v>
      </c>
      <c r="D583" s="26">
        <v>0</v>
      </c>
      <c r="E583" s="26">
        <v>1.3321333333333301</v>
      </c>
      <c r="F583" s="26">
        <v>25.399999975</v>
      </c>
      <c r="G583" s="21">
        <v>0</v>
      </c>
    </row>
    <row r="584" spans="1:7" x14ac:dyDescent="0.25">
      <c r="A584" s="15" t="s">
        <v>451</v>
      </c>
      <c r="B584" s="20">
        <v>654</v>
      </c>
      <c r="C584" s="26">
        <v>1</v>
      </c>
      <c r="D584" s="26">
        <v>0</v>
      </c>
      <c r="E584" s="26">
        <v>1.4779816513761499</v>
      </c>
      <c r="F584" s="26">
        <v>4.9124999999999996</v>
      </c>
      <c r="G584" s="21">
        <v>0</v>
      </c>
    </row>
    <row r="585" spans="1:7" x14ac:dyDescent="0.25">
      <c r="A585" s="15" t="s">
        <v>3099</v>
      </c>
      <c r="B585" s="20">
        <v>10</v>
      </c>
      <c r="C585" s="26">
        <v>2</v>
      </c>
      <c r="D585" s="26">
        <v>0</v>
      </c>
      <c r="E585" s="26">
        <v>1.75</v>
      </c>
      <c r="F585" s="26">
        <v>5.6999999999999993</v>
      </c>
      <c r="G585" s="21">
        <v>0</v>
      </c>
    </row>
    <row r="586" spans="1:7" x14ac:dyDescent="0.25">
      <c r="A586" s="15" t="s">
        <v>2853</v>
      </c>
      <c r="B586" s="20">
        <v>2</v>
      </c>
      <c r="C586" s="26">
        <v>1</v>
      </c>
      <c r="D586" s="26">
        <v>0</v>
      </c>
      <c r="E586" s="26">
        <v>1.5</v>
      </c>
      <c r="F586" s="26">
        <v>1.4</v>
      </c>
      <c r="G586" s="21">
        <v>0</v>
      </c>
    </row>
    <row r="587" spans="1:7" x14ac:dyDescent="0.25">
      <c r="A587" s="15" t="s">
        <v>2533</v>
      </c>
      <c r="B587" s="20">
        <v>12</v>
      </c>
      <c r="C587" s="26">
        <v>2</v>
      </c>
      <c r="D587" s="26">
        <v>0</v>
      </c>
      <c r="E587" s="26">
        <v>2.4</v>
      </c>
      <c r="F587" s="26">
        <v>2.9874999999999998</v>
      </c>
      <c r="G587" s="21">
        <v>0</v>
      </c>
    </row>
    <row r="588" spans="1:7" x14ac:dyDescent="0.25">
      <c r="A588" s="15" t="s">
        <v>2874</v>
      </c>
      <c r="B588" s="20">
        <v>68</v>
      </c>
      <c r="C588" s="26">
        <v>11</v>
      </c>
      <c r="D588" s="26">
        <v>0</v>
      </c>
      <c r="E588" s="26">
        <v>1.1021590909090899</v>
      </c>
      <c r="F588" s="26">
        <v>24.1374999875</v>
      </c>
      <c r="G588" s="21">
        <v>0</v>
      </c>
    </row>
    <row r="589" spans="1:7" x14ac:dyDescent="0.25">
      <c r="A589" s="15" t="s">
        <v>287</v>
      </c>
      <c r="B589" s="20">
        <v>2158</v>
      </c>
      <c r="C589" s="26">
        <v>63</v>
      </c>
      <c r="D589" s="26">
        <v>0</v>
      </c>
      <c r="E589" s="26">
        <v>1.9258630142201414</v>
      </c>
      <c r="F589" s="26">
        <v>190.63749999999999</v>
      </c>
      <c r="G589" s="21">
        <v>0</v>
      </c>
    </row>
    <row r="590" spans="1:7" x14ac:dyDescent="0.25">
      <c r="A590" s="15" t="s">
        <v>1073</v>
      </c>
      <c r="B590" s="20">
        <v>3313</v>
      </c>
      <c r="C590" s="26">
        <v>113</v>
      </c>
      <c r="D590" s="26">
        <v>1</v>
      </c>
      <c r="E590" s="26">
        <v>2.7142785780915064</v>
      </c>
      <c r="F590" s="26">
        <v>438.33749931250003</v>
      </c>
      <c r="G590" s="21">
        <v>923.95</v>
      </c>
    </row>
    <row r="591" spans="1:7" x14ac:dyDescent="0.25">
      <c r="A591" s="15" t="s">
        <v>1211</v>
      </c>
      <c r="B591" s="20">
        <v>2559</v>
      </c>
      <c r="C591" s="26">
        <v>47</v>
      </c>
      <c r="D591" s="26">
        <v>0</v>
      </c>
      <c r="E591" s="26">
        <v>1.9839265222508249</v>
      </c>
      <c r="F591" s="26">
        <v>116.42499952499998</v>
      </c>
      <c r="G591" s="21">
        <v>0</v>
      </c>
    </row>
    <row r="592" spans="1:7" x14ac:dyDescent="0.25">
      <c r="A592" s="15" t="s">
        <v>450</v>
      </c>
      <c r="B592" s="20">
        <v>35</v>
      </c>
      <c r="C592" s="26">
        <v>2</v>
      </c>
      <c r="D592" s="26">
        <v>0</v>
      </c>
      <c r="E592" s="26">
        <v>1.72542857142857</v>
      </c>
      <c r="F592" s="26">
        <v>5.8375000000000004</v>
      </c>
      <c r="G592" s="21">
        <v>0</v>
      </c>
    </row>
    <row r="593" spans="1:7" x14ac:dyDescent="0.25">
      <c r="A593" s="15" t="s">
        <v>2147</v>
      </c>
      <c r="B593" s="20">
        <v>45</v>
      </c>
      <c r="C593" s="26">
        <v>3</v>
      </c>
      <c r="D593" s="26">
        <v>0</v>
      </c>
      <c r="E593" s="26">
        <v>3.6044444444444399</v>
      </c>
      <c r="F593" s="26">
        <v>9.2874999749999994</v>
      </c>
      <c r="G593" s="21">
        <v>0</v>
      </c>
    </row>
    <row r="594" spans="1:7" x14ac:dyDescent="0.25">
      <c r="A594" s="15" t="s">
        <v>1167</v>
      </c>
      <c r="B594" s="20">
        <v>2632</v>
      </c>
      <c r="C594" s="26">
        <v>100</v>
      </c>
      <c r="D594" s="26">
        <v>0</v>
      </c>
      <c r="E594" s="26">
        <v>1.4408649691672961</v>
      </c>
      <c r="F594" s="26">
        <v>209.78749978749997</v>
      </c>
      <c r="G594" s="21">
        <v>0</v>
      </c>
    </row>
    <row r="595" spans="1:7" x14ac:dyDescent="0.25">
      <c r="A595" s="15" t="s">
        <v>909</v>
      </c>
      <c r="B595" s="20">
        <v>679</v>
      </c>
      <c r="C595" s="26">
        <v>4</v>
      </c>
      <c r="D595" s="26">
        <v>0</v>
      </c>
      <c r="E595" s="26">
        <v>1.133516277324325</v>
      </c>
      <c r="F595" s="26">
        <v>5.5750000000000002</v>
      </c>
      <c r="G595" s="21">
        <v>0</v>
      </c>
    </row>
    <row r="596" spans="1:7" x14ac:dyDescent="0.25">
      <c r="A596" s="15" t="s">
        <v>765</v>
      </c>
      <c r="B596" s="20">
        <v>3175</v>
      </c>
      <c r="C596" s="26">
        <v>6</v>
      </c>
      <c r="D596" s="26">
        <v>0</v>
      </c>
      <c r="E596" s="26">
        <v>1.1023381783750168</v>
      </c>
      <c r="F596" s="26">
        <v>4.7750000000000004</v>
      </c>
      <c r="G596" s="21">
        <v>0</v>
      </c>
    </row>
    <row r="597" spans="1:7" x14ac:dyDescent="0.25">
      <c r="A597" s="15" t="s">
        <v>2468</v>
      </c>
      <c r="B597" s="20">
        <v>598</v>
      </c>
      <c r="C597" s="26">
        <v>15</v>
      </c>
      <c r="D597" s="26">
        <v>0</v>
      </c>
      <c r="E597" s="26">
        <v>1.7889632107023401</v>
      </c>
      <c r="F597" s="26">
        <v>27.762499875</v>
      </c>
      <c r="G597" s="21">
        <v>0</v>
      </c>
    </row>
    <row r="598" spans="1:7" x14ac:dyDescent="0.25">
      <c r="A598" s="15" t="s">
        <v>2730</v>
      </c>
      <c r="B598" s="20">
        <v>2942</v>
      </c>
      <c r="C598" s="26">
        <v>115</v>
      </c>
      <c r="D598" s="26">
        <v>0</v>
      </c>
      <c r="E598" s="26">
        <v>1.9987423521414001</v>
      </c>
      <c r="F598" s="26">
        <v>287.29999918750002</v>
      </c>
      <c r="G598" s="21">
        <v>0</v>
      </c>
    </row>
    <row r="599" spans="1:7" x14ac:dyDescent="0.25">
      <c r="A599" s="15" t="s">
        <v>3871</v>
      </c>
      <c r="B599" s="20">
        <v>403</v>
      </c>
      <c r="C599" s="26">
        <v>14</v>
      </c>
      <c r="D599" s="26">
        <v>0</v>
      </c>
      <c r="E599" s="26">
        <v>1.5498759305210901</v>
      </c>
      <c r="F599" s="26">
        <v>35.04999995</v>
      </c>
      <c r="G599" s="21">
        <v>0</v>
      </c>
    </row>
    <row r="600" spans="1:7" x14ac:dyDescent="0.25">
      <c r="A600" s="15" t="s">
        <v>2576</v>
      </c>
      <c r="B600" s="20">
        <v>576</v>
      </c>
      <c r="C600" s="26">
        <v>35</v>
      </c>
      <c r="D600" s="26">
        <v>0</v>
      </c>
      <c r="E600" s="26">
        <v>2.0821180555555601</v>
      </c>
      <c r="F600" s="26">
        <v>76.125</v>
      </c>
      <c r="G600" s="21">
        <v>0</v>
      </c>
    </row>
    <row r="601" spans="1:7" x14ac:dyDescent="0.25">
      <c r="A601" s="15" t="s">
        <v>425</v>
      </c>
      <c r="B601" s="20">
        <v>264</v>
      </c>
      <c r="C601" s="26">
        <v>13</v>
      </c>
      <c r="D601" s="26">
        <v>0</v>
      </c>
      <c r="E601" s="26">
        <v>2.359375</v>
      </c>
      <c r="F601" s="26">
        <v>30.799999949999997</v>
      </c>
      <c r="G601" s="21">
        <v>0</v>
      </c>
    </row>
    <row r="602" spans="1:7" x14ac:dyDescent="0.25">
      <c r="A602" s="15" t="s">
        <v>2554</v>
      </c>
      <c r="B602" s="20">
        <v>555</v>
      </c>
      <c r="C602" s="26">
        <v>31</v>
      </c>
      <c r="D602" s="26">
        <v>0</v>
      </c>
      <c r="E602" s="26">
        <v>1.51567567567568</v>
      </c>
      <c r="F602" s="26">
        <v>67.849999925000006</v>
      </c>
      <c r="G602" s="21">
        <v>0</v>
      </c>
    </row>
    <row r="603" spans="1:7" x14ac:dyDescent="0.25">
      <c r="A603" s="15" t="s">
        <v>1315</v>
      </c>
      <c r="B603" s="20">
        <v>3629</v>
      </c>
      <c r="C603" s="26">
        <v>83</v>
      </c>
      <c r="D603" s="26">
        <v>0</v>
      </c>
      <c r="E603" s="26">
        <v>1.7359805832186816</v>
      </c>
      <c r="F603" s="26">
        <v>204.97499926250001</v>
      </c>
      <c r="G603" s="21">
        <v>0</v>
      </c>
    </row>
    <row r="604" spans="1:7" x14ac:dyDescent="0.25">
      <c r="A604" s="15" t="s">
        <v>1825</v>
      </c>
      <c r="B604" s="20">
        <v>11661</v>
      </c>
      <c r="C604" s="26">
        <v>343</v>
      </c>
      <c r="D604" s="26">
        <v>0</v>
      </c>
      <c r="E604" s="26">
        <v>4.1673170278553897</v>
      </c>
      <c r="F604" s="26">
        <v>983.09999892500002</v>
      </c>
      <c r="G604" s="21">
        <v>0</v>
      </c>
    </row>
    <row r="605" spans="1:7" x14ac:dyDescent="0.25">
      <c r="A605" s="15" t="s">
        <v>525</v>
      </c>
      <c r="B605" s="20">
        <v>58</v>
      </c>
      <c r="C605" s="26">
        <v>3</v>
      </c>
      <c r="D605" s="26">
        <v>0</v>
      </c>
      <c r="E605" s="26">
        <v>2.2396551724137899</v>
      </c>
      <c r="F605" s="26">
        <v>13.987500000000001</v>
      </c>
      <c r="G605" s="21">
        <v>0</v>
      </c>
    </row>
    <row r="606" spans="1:7" x14ac:dyDescent="0.25">
      <c r="A606" s="15" t="s">
        <v>1386</v>
      </c>
      <c r="B606" s="20">
        <v>106</v>
      </c>
      <c r="C606" s="26">
        <v>8</v>
      </c>
      <c r="D606" s="26">
        <v>0</v>
      </c>
      <c r="E606" s="26">
        <v>1.9755663430420751</v>
      </c>
      <c r="F606" s="26">
        <v>22.862499987499998</v>
      </c>
      <c r="G606" s="21">
        <v>0</v>
      </c>
    </row>
    <row r="607" spans="1:7" x14ac:dyDescent="0.25">
      <c r="A607" s="15" t="s">
        <v>427</v>
      </c>
      <c r="B607" s="20">
        <v>829</v>
      </c>
      <c r="C607" s="26">
        <v>26</v>
      </c>
      <c r="D607" s="26">
        <v>0</v>
      </c>
      <c r="E607" s="26">
        <v>1.6925211097708099</v>
      </c>
      <c r="F607" s="26">
        <v>66.512499950000006</v>
      </c>
      <c r="G607" s="21">
        <v>0</v>
      </c>
    </row>
    <row r="608" spans="1:7" x14ac:dyDescent="0.25">
      <c r="A608" s="15" t="s">
        <v>2882</v>
      </c>
      <c r="B608" s="20">
        <v>2017</v>
      </c>
      <c r="C608" s="26">
        <v>51</v>
      </c>
      <c r="D608" s="26">
        <v>0</v>
      </c>
      <c r="E608" s="26">
        <v>2.4297438490057299</v>
      </c>
      <c r="F608" s="26">
        <v>116.67500000000001</v>
      </c>
      <c r="G608" s="21">
        <v>0</v>
      </c>
    </row>
    <row r="609" spans="1:7" x14ac:dyDescent="0.25">
      <c r="A609" s="15" t="s">
        <v>1476</v>
      </c>
      <c r="B609" s="20">
        <v>299</v>
      </c>
      <c r="C609" s="26">
        <v>2</v>
      </c>
      <c r="D609" s="26">
        <v>0</v>
      </c>
      <c r="E609" s="26">
        <v>1.58428093645485</v>
      </c>
      <c r="F609" s="26">
        <v>2.9125000000000001</v>
      </c>
      <c r="G609" s="21">
        <v>0</v>
      </c>
    </row>
    <row r="610" spans="1:7" x14ac:dyDescent="0.25">
      <c r="A610" s="15" t="s">
        <v>1522</v>
      </c>
      <c r="B610" s="20">
        <v>67</v>
      </c>
      <c r="C610" s="26">
        <v>3</v>
      </c>
      <c r="D610" s="26">
        <v>0</v>
      </c>
      <c r="E610" s="26">
        <v>1.27910447761194</v>
      </c>
      <c r="F610" s="26">
        <v>3.0874999875000002</v>
      </c>
      <c r="G610" s="21">
        <v>0</v>
      </c>
    </row>
    <row r="611" spans="1:7" x14ac:dyDescent="0.25">
      <c r="A611" s="15" t="s">
        <v>865</v>
      </c>
      <c r="B611" s="20">
        <v>378</v>
      </c>
      <c r="C611" s="26">
        <v>1</v>
      </c>
      <c r="D611" s="26">
        <v>0</v>
      </c>
      <c r="E611" s="26">
        <v>1.84206349206349</v>
      </c>
      <c r="F611" s="26">
        <v>0.98750000000000004</v>
      </c>
      <c r="G611" s="21">
        <v>0</v>
      </c>
    </row>
    <row r="612" spans="1:7" x14ac:dyDescent="0.25">
      <c r="A612" s="15" t="s">
        <v>2434</v>
      </c>
      <c r="B612" s="20">
        <v>860</v>
      </c>
      <c r="C612" s="26">
        <v>19</v>
      </c>
      <c r="D612" s="26">
        <v>0</v>
      </c>
      <c r="E612" s="26">
        <v>1.38976744186047</v>
      </c>
      <c r="F612" s="26">
        <v>24.737499825</v>
      </c>
      <c r="G612" s="21">
        <v>0</v>
      </c>
    </row>
    <row r="613" spans="1:7" x14ac:dyDescent="0.25">
      <c r="A613" s="15" t="s">
        <v>1172</v>
      </c>
      <c r="B613" s="20">
        <v>12</v>
      </c>
      <c r="C613" s="26">
        <v>1</v>
      </c>
      <c r="D613" s="26">
        <v>0</v>
      </c>
      <c r="E613" s="26">
        <v>1.3333333333333299</v>
      </c>
      <c r="F613" s="26">
        <v>1.95</v>
      </c>
      <c r="G613" s="21">
        <v>0</v>
      </c>
    </row>
    <row r="614" spans="1:7" x14ac:dyDescent="0.25">
      <c r="A614" s="15" t="s">
        <v>1113</v>
      </c>
      <c r="B614" s="20">
        <v>1</v>
      </c>
      <c r="C614" s="26">
        <v>1</v>
      </c>
      <c r="D614" s="26">
        <v>0</v>
      </c>
      <c r="E614" s="26">
        <v>1</v>
      </c>
      <c r="F614" s="26">
        <v>1.7375</v>
      </c>
      <c r="G614" s="21">
        <v>0</v>
      </c>
    </row>
    <row r="615" spans="1:7" x14ac:dyDescent="0.25">
      <c r="A615" s="15" t="s">
        <v>2195</v>
      </c>
      <c r="B615" s="20">
        <v>245</v>
      </c>
      <c r="C615" s="26">
        <v>6</v>
      </c>
      <c r="D615" s="26">
        <v>0</v>
      </c>
      <c r="E615" s="26">
        <v>1.6220408163265301</v>
      </c>
      <c r="F615" s="26">
        <v>10.012499999999999</v>
      </c>
      <c r="G615" s="21">
        <v>0</v>
      </c>
    </row>
    <row r="616" spans="1:7" x14ac:dyDescent="0.25">
      <c r="A616" s="15" t="s">
        <v>3854</v>
      </c>
      <c r="B616" s="20">
        <v>253</v>
      </c>
      <c r="C616" s="26">
        <v>8</v>
      </c>
      <c r="D616" s="26">
        <v>0</v>
      </c>
      <c r="E616" s="26">
        <v>1.65573122529644</v>
      </c>
      <c r="F616" s="26">
        <v>21.487500000000001</v>
      </c>
      <c r="G616" s="21">
        <v>0</v>
      </c>
    </row>
    <row r="617" spans="1:7" x14ac:dyDescent="0.25">
      <c r="A617" s="15" t="s">
        <v>3069</v>
      </c>
      <c r="B617" s="20">
        <v>32</v>
      </c>
      <c r="C617" s="26">
        <v>2</v>
      </c>
      <c r="D617" s="26">
        <v>0</v>
      </c>
      <c r="E617" s="26">
        <v>1.8218749999999999</v>
      </c>
      <c r="F617" s="26">
        <v>2.25</v>
      </c>
      <c r="G617" s="21">
        <v>0</v>
      </c>
    </row>
    <row r="618" spans="1:7" x14ac:dyDescent="0.25">
      <c r="A618" s="15" t="s">
        <v>3062</v>
      </c>
      <c r="B618" s="20">
        <v>52</v>
      </c>
      <c r="C618" s="26">
        <v>2</v>
      </c>
      <c r="D618" s="26">
        <v>0</v>
      </c>
      <c r="E618" s="26">
        <v>1.4769230769230799</v>
      </c>
      <c r="F618" s="26">
        <v>2.2250000000000001</v>
      </c>
      <c r="G618" s="21">
        <v>0</v>
      </c>
    </row>
    <row r="619" spans="1:7" x14ac:dyDescent="0.25">
      <c r="A619" s="15" t="s">
        <v>1105</v>
      </c>
      <c r="B619" s="20">
        <v>9</v>
      </c>
      <c r="C619" s="26">
        <v>1</v>
      </c>
      <c r="D619" s="26">
        <v>0</v>
      </c>
      <c r="E619" s="26">
        <v>1.1111111111111101</v>
      </c>
      <c r="F619" s="26">
        <v>1.7250000000000001</v>
      </c>
      <c r="G619" s="21">
        <v>0</v>
      </c>
    </row>
    <row r="620" spans="1:7" x14ac:dyDescent="0.25">
      <c r="A620" s="15" t="s">
        <v>965</v>
      </c>
      <c r="B620" s="20">
        <v>1</v>
      </c>
      <c r="C620" s="26">
        <v>1</v>
      </c>
      <c r="D620" s="26">
        <v>0</v>
      </c>
      <c r="E620" s="26">
        <v>1</v>
      </c>
      <c r="F620" s="26">
        <v>1.2749999999999999</v>
      </c>
      <c r="G620" s="21">
        <v>0</v>
      </c>
    </row>
    <row r="621" spans="1:7" x14ac:dyDescent="0.25">
      <c r="A621" s="15" t="s">
        <v>969</v>
      </c>
      <c r="B621" s="20">
        <v>13</v>
      </c>
      <c r="C621" s="26">
        <v>4</v>
      </c>
      <c r="D621" s="26">
        <v>0</v>
      </c>
      <c r="E621" s="26">
        <v>1</v>
      </c>
      <c r="F621" s="26">
        <v>9.65</v>
      </c>
      <c r="G621" s="21">
        <v>0</v>
      </c>
    </row>
    <row r="622" spans="1:7" x14ac:dyDescent="0.25">
      <c r="A622" s="15" t="s">
        <v>1140</v>
      </c>
      <c r="B622" s="20">
        <v>6</v>
      </c>
      <c r="C622" s="26">
        <v>1</v>
      </c>
      <c r="D622" s="26">
        <v>0</v>
      </c>
      <c r="E622" s="26">
        <v>1.5</v>
      </c>
      <c r="F622" s="26">
        <v>1.8625</v>
      </c>
      <c r="G622" s="21">
        <v>0</v>
      </c>
    </row>
    <row r="623" spans="1:7" x14ac:dyDescent="0.25">
      <c r="A623" s="15" t="s">
        <v>275</v>
      </c>
      <c r="B623" s="20">
        <v>11255</v>
      </c>
      <c r="C623" s="26">
        <v>1198</v>
      </c>
      <c r="D623" s="26">
        <v>3</v>
      </c>
      <c r="E623" s="26">
        <v>1.5659848144663933</v>
      </c>
      <c r="F623" s="26">
        <v>3675.737487975</v>
      </c>
      <c r="G623" s="21">
        <v>1983.9</v>
      </c>
    </row>
    <row r="624" spans="1:7" x14ac:dyDescent="0.25">
      <c r="A624" s="15" t="s">
        <v>134</v>
      </c>
      <c r="B624" s="20">
        <v>3299</v>
      </c>
      <c r="C624" s="26">
        <v>305</v>
      </c>
      <c r="D624" s="26">
        <v>2</v>
      </c>
      <c r="E624" s="26">
        <v>1.9194308582277835</v>
      </c>
      <c r="F624" s="26">
        <v>706.51249661249994</v>
      </c>
      <c r="G624" s="21">
        <v>3294.6</v>
      </c>
    </row>
    <row r="625" spans="1:7" x14ac:dyDescent="0.25">
      <c r="A625" s="15" t="s">
        <v>3</v>
      </c>
      <c r="B625" s="20">
        <v>12449</v>
      </c>
      <c r="C625" s="26">
        <v>381</v>
      </c>
      <c r="D625" s="26">
        <v>3</v>
      </c>
      <c r="E625" s="26">
        <v>1.8694264706951187</v>
      </c>
      <c r="F625" s="26">
        <v>603.72499837499993</v>
      </c>
      <c r="G625" s="21">
        <v>2772.7</v>
      </c>
    </row>
    <row r="626" spans="1:7" x14ac:dyDescent="0.25">
      <c r="A626" s="15" t="s">
        <v>1362</v>
      </c>
      <c r="B626" s="20">
        <v>123</v>
      </c>
      <c r="C626" s="26">
        <v>3</v>
      </c>
      <c r="D626" s="26">
        <v>0</v>
      </c>
      <c r="E626" s="26">
        <v>1.0115702479338848</v>
      </c>
      <c r="F626" s="26">
        <v>7.6124999999999998</v>
      </c>
      <c r="G626" s="21">
        <v>0</v>
      </c>
    </row>
    <row r="627" spans="1:7" x14ac:dyDescent="0.25">
      <c r="A627" s="15" t="s">
        <v>358</v>
      </c>
      <c r="B627" s="20">
        <v>18672</v>
      </c>
      <c r="C627" s="26">
        <v>330</v>
      </c>
      <c r="D627" s="26">
        <v>0</v>
      </c>
      <c r="E627" s="26">
        <v>2.5408411390716656</v>
      </c>
      <c r="F627" s="26">
        <v>765.76249722499995</v>
      </c>
      <c r="G627" s="21">
        <v>0</v>
      </c>
    </row>
    <row r="628" spans="1:7" x14ac:dyDescent="0.25">
      <c r="A628" s="15" t="s">
        <v>1441</v>
      </c>
      <c r="B628" s="20">
        <v>1</v>
      </c>
      <c r="C628" s="26">
        <v>1</v>
      </c>
      <c r="D628" s="26">
        <v>0</v>
      </c>
      <c r="E628" s="26">
        <v>1</v>
      </c>
      <c r="F628" s="26">
        <v>2.8374999999999999</v>
      </c>
      <c r="G628" s="21">
        <v>0</v>
      </c>
    </row>
    <row r="629" spans="1:7" x14ac:dyDescent="0.25">
      <c r="A629" s="15" t="s">
        <v>3013</v>
      </c>
      <c r="B629" s="20">
        <v>826</v>
      </c>
      <c r="C629" s="26">
        <v>8</v>
      </c>
      <c r="D629" s="26">
        <v>0</v>
      </c>
      <c r="E629" s="26">
        <v>2.0471367639387537</v>
      </c>
      <c r="F629" s="26">
        <v>13.625</v>
      </c>
      <c r="G629" s="21">
        <v>0</v>
      </c>
    </row>
    <row r="630" spans="1:7" x14ac:dyDescent="0.25">
      <c r="A630" s="15" t="s">
        <v>2934</v>
      </c>
      <c r="B630" s="20">
        <v>1567</v>
      </c>
      <c r="C630" s="26">
        <v>15</v>
      </c>
      <c r="D630" s="26">
        <v>0</v>
      </c>
      <c r="E630" s="26">
        <v>1.8789780727528662</v>
      </c>
      <c r="F630" s="26">
        <v>18.062499949999999</v>
      </c>
      <c r="G630" s="21">
        <v>0</v>
      </c>
    </row>
    <row r="631" spans="1:7" x14ac:dyDescent="0.25">
      <c r="A631" s="15" t="s">
        <v>2917</v>
      </c>
      <c r="B631" s="20">
        <v>9</v>
      </c>
      <c r="C631" s="26">
        <v>2</v>
      </c>
      <c r="D631" s="26">
        <v>0</v>
      </c>
      <c r="E631" s="26">
        <v>1.3199999999999998</v>
      </c>
      <c r="F631" s="26">
        <v>4.2374999999999998</v>
      </c>
      <c r="G631" s="21">
        <v>0</v>
      </c>
    </row>
    <row r="632" spans="1:7" x14ac:dyDescent="0.25">
      <c r="A632" s="15" t="s">
        <v>1451</v>
      </c>
      <c r="B632" s="20">
        <v>4</v>
      </c>
      <c r="C632" s="26">
        <v>1</v>
      </c>
      <c r="D632" s="26">
        <v>0</v>
      </c>
      <c r="E632" s="26">
        <v>1.5</v>
      </c>
      <c r="F632" s="26">
        <v>2.8624999999999998</v>
      </c>
      <c r="G632" s="21">
        <v>0</v>
      </c>
    </row>
    <row r="633" spans="1:7" x14ac:dyDescent="0.25">
      <c r="A633" s="15" t="s">
        <v>1686</v>
      </c>
      <c r="B633" s="20">
        <v>361</v>
      </c>
      <c r="C633" s="26">
        <v>18</v>
      </c>
      <c r="D633" s="26">
        <v>0</v>
      </c>
      <c r="E633" s="26">
        <v>2.4373165753571802</v>
      </c>
      <c r="F633" s="26">
        <v>31.737499999999997</v>
      </c>
      <c r="G633" s="21">
        <v>0</v>
      </c>
    </row>
    <row r="634" spans="1:7" x14ac:dyDescent="0.25">
      <c r="A634" s="15" t="s">
        <v>2901</v>
      </c>
      <c r="B634" s="20">
        <v>5432</v>
      </c>
      <c r="C634" s="26">
        <v>244</v>
      </c>
      <c r="D634" s="26">
        <v>0</v>
      </c>
      <c r="E634" s="26">
        <v>1.8575958785344058</v>
      </c>
      <c r="F634" s="26">
        <v>407.26249899999993</v>
      </c>
      <c r="G634" s="21">
        <v>0</v>
      </c>
    </row>
    <row r="635" spans="1:7" x14ac:dyDescent="0.25">
      <c r="A635" s="15" t="s">
        <v>1464</v>
      </c>
      <c r="B635" s="20">
        <v>112</v>
      </c>
      <c r="C635" s="26">
        <v>10</v>
      </c>
      <c r="D635" s="26">
        <v>0</v>
      </c>
      <c r="E635" s="26">
        <v>2.6333145009416201</v>
      </c>
      <c r="F635" s="26">
        <v>20.824999949999999</v>
      </c>
      <c r="G635" s="21">
        <v>0</v>
      </c>
    </row>
    <row r="636" spans="1:7" x14ac:dyDescent="0.25">
      <c r="A636" s="15" t="s">
        <v>1699</v>
      </c>
      <c r="B636" s="20">
        <v>979</v>
      </c>
      <c r="C636" s="26">
        <v>46</v>
      </c>
      <c r="D636" s="26">
        <v>0</v>
      </c>
      <c r="E636" s="26">
        <v>2.1406730301956447</v>
      </c>
      <c r="F636" s="26">
        <v>77.387499687499997</v>
      </c>
      <c r="G636" s="21">
        <v>0</v>
      </c>
    </row>
    <row r="637" spans="1:7" x14ac:dyDescent="0.25">
      <c r="A637" s="15" t="s">
        <v>351</v>
      </c>
      <c r="B637" s="20">
        <v>1154</v>
      </c>
      <c r="C637" s="26">
        <v>56</v>
      </c>
      <c r="D637" s="26">
        <v>0</v>
      </c>
      <c r="E637" s="26">
        <v>2.3873480964464604</v>
      </c>
      <c r="F637" s="26">
        <v>90.887499599999998</v>
      </c>
      <c r="G637" s="21">
        <v>0</v>
      </c>
    </row>
    <row r="638" spans="1:7" x14ac:dyDescent="0.25">
      <c r="A638" s="15" t="s">
        <v>108</v>
      </c>
      <c r="B638" s="20">
        <v>1277</v>
      </c>
      <c r="C638" s="26">
        <v>111</v>
      </c>
      <c r="D638" s="26">
        <v>1</v>
      </c>
      <c r="E638" s="26">
        <v>4.8692515243201946</v>
      </c>
      <c r="F638" s="26">
        <v>172.83749910000003</v>
      </c>
      <c r="G638" s="21">
        <v>902.7</v>
      </c>
    </row>
    <row r="639" spans="1:7" x14ac:dyDescent="0.25">
      <c r="A639" s="15" t="s">
        <v>2085</v>
      </c>
      <c r="B639" s="20">
        <v>2830</v>
      </c>
      <c r="C639" s="26">
        <v>72</v>
      </c>
      <c r="D639" s="26">
        <v>0</v>
      </c>
      <c r="E639" s="26">
        <v>2.0636760204062816</v>
      </c>
      <c r="F639" s="26">
        <v>169.89999970000002</v>
      </c>
      <c r="G639" s="21">
        <v>0</v>
      </c>
    </row>
    <row r="640" spans="1:7" x14ac:dyDescent="0.25">
      <c r="A640" s="15" t="s">
        <v>1209</v>
      </c>
      <c r="B640" s="20">
        <v>19578</v>
      </c>
      <c r="C640" s="26">
        <v>345</v>
      </c>
      <c r="D640" s="26">
        <v>0</v>
      </c>
      <c r="E640" s="26">
        <v>1.6280131129094901</v>
      </c>
      <c r="F640" s="26">
        <v>820.39999911250004</v>
      </c>
      <c r="G640" s="21">
        <v>0</v>
      </c>
    </row>
    <row r="641" spans="1:7" x14ac:dyDescent="0.25">
      <c r="A641" s="15" t="s">
        <v>1319</v>
      </c>
      <c r="B641" s="20">
        <v>106</v>
      </c>
      <c r="C641" s="26">
        <v>6</v>
      </c>
      <c r="D641" s="26">
        <v>0</v>
      </c>
      <c r="E641" s="26">
        <v>3.626002290950745</v>
      </c>
      <c r="F641" s="26">
        <v>11.387499999999999</v>
      </c>
      <c r="G641" s="21">
        <v>0</v>
      </c>
    </row>
    <row r="642" spans="1:7" x14ac:dyDescent="0.25">
      <c r="A642" s="15" t="s">
        <v>1396</v>
      </c>
      <c r="B642" s="20">
        <v>90</v>
      </c>
      <c r="C642" s="26">
        <v>13</v>
      </c>
      <c r="D642" s="26">
        <v>0</v>
      </c>
      <c r="E642" s="26">
        <v>2.3757548387096779</v>
      </c>
      <c r="F642" s="26">
        <v>46.837499975</v>
      </c>
      <c r="G642" s="21">
        <v>0</v>
      </c>
    </row>
    <row r="643" spans="1:7" x14ac:dyDescent="0.25">
      <c r="A643" s="15" t="s">
        <v>1892</v>
      </c>
      <c r="B643" s="20">
        <v>819</v>
      </c>
      <c r="C643" s="26">
        <v>25</v>
      </c>
      <c r="D643" s="26">
        <v>0</v>
      </c>
      <c r="E643" s="26">
        <v>2.35106202594761</v>
      </c>
      <c r="F643" s="26">
        <v>32.9124999</v>
      </c>
      <c r="G643" s="21">
        <v>0</v>
      </c>
    </row>
    <row r="644" spans="1:7" x14ac:dyDescent="0.25">
      <c r="A644" s="15" t="s">
        <v>1348</v>
      </c>
      <c r="B644" s="20">
        <v>4800</v>
      </c>
      <c r="C644" s="26">
        <v>69</v>
      </c>
      <c r="D644" s="26">
        <v>0</v>
      </c>
      <c r="E644" s="26">
        <v>2.1032326056734849</v>
      </c>
      <c r="F644" s="26">
        <v>194.0374995</v>
      </c>
      <c r="G644" s="21">
        <v>0</v>
      </c>
    </row>
    <row r="645" spans="1:7" x14ac:dyDescent="0.25">
      <c r="A645" s="15" t="s">
        <v>2748</v>
      </c>
      <c r="B645" s="20">
        <v>41844</v>
      </c>
      <c r="C645" s="26">
        <v>527</v>
      </c>
      <c r="D645" s="26">
        <v>0</v>
      </c>
      <c r="E645" s="26">
        <v>2.8862312825675902</v>
      </c>
      <c r="F645" s="26">
        <v>2477.3999997124997</v>
      </c>
      <c r="G645" s="21">
        <v>0</v>
      </c>
    </row>
    <row r="646" spans="1:7" x14ac:dyDescent="0.25">
      <c r="A646" s="15" t="s">
        <v>408</v>
      </c>
      <c r="B646" s="20">
        <v>24</v>
      </c>
      <c r="C646" s="26">
        <v>1</v>
      </c>
      <c r="D646" s="26">
        <v>0</v>
      </c>
      <c r="E646" s="26">
        <v>2.1583333333333301</v>
      </c>
      <c r="F646" s="26">
        <v>0.77500000000000002</v>
      </c>
      <c r="G646" s="21">
        <v>0</v>
      </c>
    </row>
    <row r="647" spans="1:7" x14ac:dyDescent="0.25">
      <c r="A647" s="15" t="s">
        <v>2765</v>
      </c>
      <c r="B647" s="20">
        <v>2816</v>
      </c>
      <c r="C647" s="26">
        <v>200</v>
      </c>
      <c r="D647" s="26">
        <v>0</v>
      </c>
      <c r="E647" s="26">
        <v>1.10546875</v>
      </c>
      <c r="F647" s="26">
        <v>555.07500000000005</v>
      </c>
      <c r="G647" s="21">
        <v>0</v>
      </c>
    </row>
    <row r="648" spans="1:7" x14ac:dyDescent="0.25">
      <c r="A648" s="15" t="s">
        <v>2741</v>
      </c>
      <c r="B648" s="20">
        <v>2161</v>
      </c>
      <c r="C648" s="26">
        <v>122</v>
      </c>
      <c r="D648" s="26">
        <v>0</v>
      </c>
      <c r="E648" s="26">
        <v>1.0906524757056899</v>
      </c>
      <c r="F648" s="26">
        <v>332.96249912500002</v>
      </c>
      <c r="G648" s="21">
        <v>0</v>
      </c>
    </row>
    <row r="649" spans="1:7" x14ac:dyDescent="0.25">
      <c r="A649" s="15" t="s">
        <v>2451</v>
      </c>
      <c r="B649" s="20">
        <v>797</v>
      </c>
      <c r="C649" s="26">
        <v>16</v>
      </c>
      <c r="D649" s="26">
        <v>0</v>
      </c>
      <c r="E649" s="26">
        <v>2.7265997490589702</v>
      </c>
      <c r="F649" s="26">
        <v>25.9375</v>
      </c>
      <c r="G649" s="21">
        <v>0</v>
      </c>
    </row>
    <row r="650" spans="1:7" x14ac:dyDescent="0.25">
      <c r="A650" s="15" t="s">
        <v>2165</v>
      </c>
      <c r="B650" s="20">
        <v>87</v>
      </c>
      <c r="C650" s="26">
        <v>6</v>
      </c>
      <c r="D650" s="26">
        <v>0</v>
      </c>
      <c r="E650" s="26">
        <v>2.6712643678160899</v>
      </c>
      <c r="F650" s="26">
        <v>9.5625</v>
      </c>
      <c r="G650" s="21">
        <v>0</v>
      </c>
    </row>
    <row r="651" spans="1:7" x14ac:dyDescent="0.25">
      <c r="A651" s="15" t="s">
        <v>1959</v>
      </c>
      <c r="B651" s="20">
        <v>138</v>
      </c>
      <c r="C651" s="26">
        <v>3</v>
      </c>
      <c r="D651" s="26">
        <v>0</v>
      </c>
      <c r="E651" s="26">
        <v>2.1992753623188399</v>
      </c>
      <c r="F651" s="26">
        <v>6.1749999750000004</v>
      </c>
      <c r="G651" s="21">
        <v>0</v>
      </c>
    </row>
    <row r="652" spans="1:7" x14ac:dyDescent="0.25">
      <c r="A652" s="15" t="s">
        <v>2331</v>
      </c>
      <c r="B652" s="20">
        <v>310</v>
      </c>
      <c r="C652" s="26">
        <v>6</v>
      </c>
      <c r="D652" s="26">
        <v>0</v>
      </c>
      <c r="E652" s="26">
        <v>3.1951612903225799</v>
      </c>
      <c r="F652" s="26">
        <v>13.024999950000002</v>
      </c>
      <c r="G652" s="21">
        <v>0</v>
      </c>
    </row>
    <row r="653" spans="1:7" x14ac:dyDescent="0.25">
      <c r="A653" s="15" t="s">
        <v>3794</v>
      </c>
      <c r="B653" s="20">
        <v>118</v>
      </c>
      <c r="C653" s="26">
        <v>9</v>
      </c>
      <c r="D653" s="26">
        <v>0</v>
      </c>
      <c r="E653" s="26">
        <v>3.50084745762712</v>
      </c>
      <c r="F653" s="26">
        <v>18.512499937500003</v>
      </c>
      <c r="G653" s="21">
        <v>0</v>
      </c>
    </row>
    <row r="654" spans="1:7" x14ac:dyDescent="0.25">
      <c r="A654" s="15" t="s">
        <v>3949</v>
      </c>
      <c r="B654" s="20">
        <v>1295</v>
      </c>
      <c r="C654" s="26">
        <v>33</v>
      </c>
      <c r="D654" s="26">
        <v>0</v>
      </c>
      <c r="E654" s="26">
        <v>2.8359073359073399</v>
      </c>
      <c r="F654" s="26">
        <v>49.787499712500001</v>
      </c>
      <c r="G654" s="21">
        <v>0</v>
      </c>
    </row>
    <row r="655" spans="1:7" x14ac:dyDescent="0.25">
      <c r="A655" s="15" t="s">
        <v>777</v>
      </c>
      <c r="B655" s="20">
        <v>56</v>
      </c>
      <c r="C655" s="26">
        <v>1</v>
      </c>
      <c r="D655" s="26">
        <v>0</v>
      </c>
      <c r="E655" s="26">
        <v>2.3232142857142901</v>
      </c>
      <c r="F655" s="26">
        <v>0.47499999999999998</v>
      </c>
      <c r="G655" s="21">
        <v>0</v>
      </c>
    </row>
    <row r="656" spans="1:7" x14ac:dyDescent="0.25">
      <c r="A656" s="15" t="s">
        <v>2407</v>
      </c>
      <c r="B656" s="20">
        <v>313</v>
      </c>
      <c r="C656" s="26">
        <v>11</v>
      </c>
      <c r="D656" s="26">
        <v>0</v>
      </c>
      <c r="E656" s="26">
        <v>2.78019169329073</v>
      </c>
      <c r="F656" s="26">
        <v>22.499999912499998</v>
      </c>
      <c r="G656" s="21">
        <v>0</v>
      </c>
    </row>
    <row r="657" spans="1:7" x14ac:dyDescent="0.25">
      <c r="A657" s="15" t="s">
        <v>2153</v>
      </c>
      <c r="B657" s="20">
        <v>304</v>
      </c>
      <c r="C657" s="26">
        <v>5</v>
      </c>
      <c r="D657" s="26">
        <v>0</v>
      </c>
      <c r="E657" s="26">
        <v>1.91184210526316</v>
      </c>
      <c r="F657" s="26">
        <v>9.3625000000000007</v>
      </c>
      <c r="G657" s="21">
        <v>0</v>
      </c>
    </row>
    <row r="658" spans="1:7" x14ac:dyDescent="0.25">
      <c r="A658" s="15" t="s">
        <v>3838</v>
      </c>
      <c r="B658" s="20">
        <v>150</v>
      </c>
      <c r="C658" s="26">
        <v>9</v>
      </c>
      <c r="D658" s="26">
        <v>0</v>
      </c>
      <c r="E658" s="26">
        <v>1.95733333333333</v>
      </c>
      <c r="F658" s="26">
        <v>20.724999974999999</v>
      </c>
      <c r="G658" s="21">
        <v>0</v>
      </c>
    </row>
    <row r="659" spans="1:7" x14ac:dyDescent="0.25">
      <c r="A659" s="15" t="s">
        <v>2272</v>
      </c>
      <c r="B659" s="20">
        <v>404</v>
      </c>
      <c r="C659" s="26">
        <v>7</v>
      </c>
      <c r="D659" s="26">
        <v>0</v>
      </c>
      <c r="E659" s="26">
        <v>2.27351485148515</v>
      </c>
      <c r="F659" s="26">
        <v>11.699999937499999</v>
      </c>
      <c r="G659" s="21">
        <v>0</v>
      </c>
    </row>
    <row r="660" spans="1:7" x14ac:dyDescent="0.25">
      <c r="A660" s="15" t="s">
        <v>2410</v>
      </c>
      <c r="B660" s="20">
        <v>463</v>
      </c>
      <c r="C660" s="26">
        <v>11</v>
      </c>
      <c r="D660" s="26">
        <v>0</v>
      </c>
      <c r="E660" s="26">
        <v>3.4090712742980598</v>
      </c>
      <c r="F660" s="26">
        <v>22.6999999875</v>
      </c>
      <c r="G660" s="21">
        <v>0</v>
      </c>
    </row>
    <row r="661" spans="1:7" x14ac:dyDescent="0.25">
      <c r="A661" s="15" t="s">
        <v>2077</v>
      </c>
      <c r="B661" s="20">
        <v>125</v>
      </c>
      <c r="C661" s="26">
        <v>7</v>
      </c>
      <c r="D661" s="26">
        <v>0</v>
      </c>
      <c r="E661" s="26">
        <v>2.2151999999999998</v>
      </c>
      <c r="F661" s="26">
        <v>7.7249999750000011</v>
      </c>
      <c r="G661" s="21">
        <v>0</v>
      </c>
    </row>
    <row r="662" spans="1:7" x14ac:dyDescent="0.25">
      <c r="A662" s="15" t="s">
        <v>2241</v>
      </c>
      <c r="B662" s="20">
        <v>384</v>
      </c>
      <c r="C662" s="26">
        <v>6</v>
      </c>
      <c r="D662" s="26">
        <v>0</v>
      </c>
      <c r="E662" s="26">
        <v>2.8671875</v>
      </c>
      <c r="F662" s="26">
        <v>10.875</v>
      </c>
      <c r="G662" s="21">
        <v>0</v>
      </c>
    </row>
    <row r="663" spans="1:7" x14ac:dyDescent="0.25">
      <c r="A663" s="15" t="s">
        <v>2470</v>
      </c>
      <c r="B663" s="20">
        <v>817</v>
      </c>
      <c r="C663" s="26">
        <v>14</v>
      </c>
      <c r="D663" s="26">
        <v>0</v>
      </c>
      <c r="E663" s="26">
        <v>2.99277845777234</v>
      </c>
      <c r="F663" s="26">
        <v>27.824999999999999</v>
      </c>
      <c r="G663" s="21">
        <v>0</v>
      </c>
    </row>
    <row r="664" spans="1:7" x14ac:dyDescent="0.25">
      <c r="A664" s="15" t="s">
        <v>2395</v>
      </c>
      <c r="B664" s="20">
        <v>315</v>
      </c>
      <c r="C664" s="26">
        <v>3</v>
      </c>
      <c r="D664" s="26">
        <v>0</v>
      </c>
      <c r="E664" s="26">
        <v>1.0406349206349199</v>
      </c>
      <c r="F664" s="26">
        <v>6.7624999875000009</v>
      </c>
      <c r="G664" s="21">
        <v>0</v>
      </c>
    </row>
    <row r="665" spans="1:7" x14ac:dyDescent="0.25">
      <c r="A665" s="15" t="s">
        <v>412</v>
      </c>
      <c r="B665" s="20">
        <v>2</v>
      </c>
      <c r="C665" s="26">
        <v>1</v>
      </c>
      <c r="D665" s="26">
        <v>0</v>
      </c>
      <c r="E665" s="26">
        <v>1</v>
      </c>
      <c r="F665" s="26">
        <v>3.4</v>
      </c>
      <c r="G665" s="21">
        <v>0</v>
      </c>
    </row>
    <row r="666" spans="1:7" x14ac:dyDescent="0.25">
      <c r="A666" s="15" t="s">
        <v>872</v>
      </c>
      <c r="B666" s="20">
        <v>1</v>
      </c>
      <c r="C666" s="26">
        <v>1</v>
      </c>
      <c r="D666" s="26">
        <v>0</v>
      </c>
      <c r="E666" s="26">
        <v>1</v>
      </c>
      <c r="F666" s="26">
        <v>0.98750000000000004</v>
      </c>
      <c r="G666" s="21">
        <v>0</v>
      </c>
    </row>
    <row r="667" spans="1:7" x14ac:dyDescent="0.25">
      <c r="A667" s="15" t="s">
        <v>2872</v>
      </c>
      <c r="B667" s="20">
        <v>2</v>
      </c>
      <c r="C667" s="26">
        <v>1</v>
      </c>
      <c r="D667" s="26">
        <v>0</v>
      </c>
      <c r="E667" s="26">
        <v>1.5</v>
      </c>
      <c r="F667" s="26">
        <v>1.5</v>
      </c>
      <c r="G667" s="21">
        <v>0</v>
      </c>
    </row>
    <row r="668" spans="1:7" x14ac:dyDescent="0.25">
      <c r="A668" s="15" t="s">
        <v>1504</v>
      </c>
      <c r="B668" s="20">
        <v>3</v>
      </c>
      <c r="C668" s="26">
        <v>1</v>
      </c>
      <c r="D668" s="26">
        <v>0</v>
      </c>
      <c r="E668" s="26">
        <v>8.66</v>
      </c>
      <c r="F668" s="26">
        <v>3.0125000000000002</v>
      </c>
      <c r="G668" s="21">
        <v>0</v>
      </c>
    </row>
    <row r="669" spans="1:7" x14ac:dyDescent="0.25">
      <c r="A669" s="15" t="s">
        <v>1520</v>
      </c>
      <c r="B669" s="20">
        <v>5</v>
      </c>
      <c r="C669" s="26">
        <v>1</v>
      </c>
      <c r="D669" s="26">
        <v>0</v>
      </c>
      <c r="E669" s="26">
        <v>2.98</v>
      </c>
      <c r="F669" s="26">
        <v>3.0750000000000002</v>
      </c>
      <c r="G669" s="21">
        <v>0</v>
      </c>
    </row>
    <row r="670" spans="1:7" x14ac:dyDescent="0.25">
      <c r="A670" s="15" t="s">
        <v>1616</v>
      </c>
      <c r="B670" s="20">
        <v>1</v>
      </c>
      <c r="C670" s="26">
        <v>1</v>
      </c>
      <c r="D670" s="26">
        <v>0</v>
      </c>
      <c r="E670" s="26">
        <v>2</v>
      </c>
      <c r="F670" s="26">
        <v>3.4624999999999999</v>
      </c>
      <c r="G670" s="21">
        <v>0</v>
      </c>
    </row>
    <row r="671" spans="1:7" x14ac:dyDescent="0.25">
      <c r="A671" s="15" t="s">
        <v>3587</v>
      </c>
      <c r="B671" s="20">
        <v>19</v>
      </c>
      <c r="C671" s="26">
        <v>1</v>
      </c>
      <c r="D671" s="26">
        <v>0</v>
      </c>
      <c r="E671" s="26">
        <v>1</v>
      </c>
      <c r="F671" s="26">
        <v>7.0625</v>
      </c>
      <c r="G671" s="21">
        <v>0</v>
      </c>
    </row>
    <row r="672" spans="1:7" x14ac:dyDescent="0.25">
      <c r="A672" s="15" t="s">
        <v>3582</v>
      </c>
      <c r="B672" s="20">
        <v>7</v>
      </c>
      <c r="C672" s="26">
        <v>1</v>
      </c>
      <c r="D672" s="26">
        <v>0</v>
      </c>
      <c r="E672" s="26">
        <v>1</v>
      </c>
      <c r="F672" s="26">
        <v>1.6125</v>
      </c>
      <c r="G672" s="21">
        <v>0</v>
      </c>
    </row>
    <row r="673" spans="1:7" x14ac:dyDescent="0.25">
      <c r="A673" s="15" t="s">
        <v>2833</v>
      </c>
      <c r="B673" s="20">
        <v>278</v>
      </c>
      <c r="C673" s="26">
        <v>8</v>
      </c>
      <c r="D673" s="26">
        <v>0</v>
      </c>
      <c r="E673" s="26">
        <v>1.2187050359712199</v>
      </c>
      <c r="F673" s="26">
        <v>24.587499999999999</v>
      </c>
      <c r="G673" s="21">
        <v>0</v>
      </c>
    </row>
    <row r="674" spans="1:7" x14ac:dyDescent="0.25">
      <c r="A674" s="15" t="s">
        <v>3594</v>
      </c>
      <c r="B674" s="20">
        <v>1781</v>
      </c>
      <c r="C674" s="26">
        <v>23</v>
      </c>
      <c r="D674" s="26">
        <v>0</v>
      </c>
      <c r="E674" s="26">
        <v>1.7880741156653599</v>
      </c>
      <c r="F674" s="26">
        <v>91.974999862499999</v>
      </c>
      <c r="G674" s="21">
        <v>0</v>
      </c>
    </row>
    <row r="675" spans="1:7" x14ac:dyDescent="0.25">
      <c r="A675" s="15" t="s">
        <v>3591</v>
      </c>
      <c r="B675" s="20">
        <v>597</v>
      </c>
      <c r="C675" s="26">
        <v>23</v>
      </c>
      <c r="D675" s="26">
        <v>0</v>
      </c>
      <c r="E675" s="26">
        <v>1.54480737018425</v>
      </c>
      <c r="F675" s="26">
        <v>67.974999824999998</v>
      </c>
      <c r="G675" s="21">
        <v>0</v>
      </c>
    </row>
    <row r="676" spans="1:7" x14ac:dyDescent="0.25">
      <c r="A676" s="15" t="s">
        <v>1220</v>
      </c>
      <c r="B676" s="20">
        <v>7</v>
      </c>
      <c r="C676" s="26">
        <v>1</v>
      </c>
      <c r="D676" s="26">
        <v>0</v>
      </c>
      <c r="E676" s="26">
        <v>1.5714285714285701</v>
      </c>
      <c r="F676" s="26">
        <v>1.05</v>
      </c>
      <c r="G676" s="21">
        <v>0</v>
      </c>
    </row>
    <row r="677" spans="1:7" x14ac:dyDescent="0.25">
      <c r="A677" s="15" t="s">
        <v>370</v>
      </c>
      <c r="B677" s="20">
        <v>11</v>
      </c>
      <c r="C677" s="26">
        <v>4</v>
      </c>
      <c r="D677" s="26">
        <v>0</v>
      </c>
      <c r="E677" s="26">
        <v>1</v>
      </c>
      <c r="F677" s="26">
        <v>6.6</v>
      </c>
      <c r="G677" s="21">
        <v>0</v>
      </c>
    </row>
    <row r="678" spans="1:7" x14ac:dyDescent="0.25">
      <c r="A678" s="15" t="s">
        <v>548</v>
      </c>
      <c r="B678" s="20">
        <v>216</v>
      </c>
      <c r="C678" s="26">
        <v>6</v>
      </c>
      <c r="D678" s="26">
        <v>0</v>
      </c>
      <c r="E678" s="26">
        <v>1.5916666666666699</v>
      </c>
      <c r="F678" s="26">
        <v>10.024999949999998</v>
      </c>
      <c r="G678" s="21">
        <v>0</v>
      </c>
    </row>
    <row r="679" spans="1:7" x14ac:dyDescent="0.25">
      <c r="A679" s="15" t="s">
        <v>315</v>
      </c>
      <c r="B679" s="20">
        <v>653</v>
      </c>
      <c r="C679" s="26">
        <v>2</v>
      </c>
      <c r="D679" s="26">
        <v>0</v>
      </c>
      <c r="E679" s="26">
        <v>1.10015313935681</v>
      </c>
      <c r="F679" s="26">
        <v>1.9125000000000001</v>
      </c>
      <c r="G679" s="21">
        <v>0</v>
      </c>
    </row>
    <row r="680" spans="1:7" x14ac:dyDescent="0.25">
      <c r="A680" s="15" t="s">
        <v>3191</v>
      </c>
      <c r="B680" s="20">
        <v>35</v>
      </c>
      <c r="C680" s="26">
        <v>4</v>
      </c>
      <c r="D680" s="26">
        <v>0</v>
      </c>
      <c r="E680" s="26">
        <v>1.02857142857143</v>
      </c>
      <c r="F680" s="26">
        <v>8.2249999999999996</v>
      </c>
      <c r="G680" s="21">
        <v>0</v>
      </c>
    </row>
    <row r="681" spans="1:7" x14ac:dyDescent="0.25">
      <c r="A681" s="15" t="s">
        <v>634</v>
      </c>
      <c r="B681" s="20">
        <v>373</v>
      </c>
      <c r="C681" s="26">
        <v>48</v>
      </c>
      <c r="D681" s="26">
        <v>0</v>
      </c>
      <c r="E681" s="26">
        <v>1.0737265415549599</v>
      </c>
      <c r="F681" s="26">
        <v>98.924999999999997</v>
      </c>
      <c r="G681" s="21">
        <v>0</v>
      </c>
    </row>
    <row r="682" spans="1:7" x14ac:dyDescent="0.25">
      <c r="A682" s="15" t="s">
        <v>532</v>
      </c>
      <c r="B682" s="20">
        <v>11</v>
      </c>
      <c r="C682" s="26">
        <v>1</v>
      </c>
      <c r="D682" s="26">
        <v>0</v>
      </c>
      <c r="E682" s="26">
        <v>1.72727272727273</v>
      </c>
      <c r="F682" s="26">
        <v>4.55</v>
      </c>
      <c r="G682" s="21">
        <v>0</v>
      </c>
    </row>
    <row r="683" spans="1:7" x14ac:dyDescent="0.25">
      <c r="A683" s="15" t="s">
        <v>2817</v>
      </c>
      <c r="B683" s="20">
        <v>92</v>
      </c>
      <c r="C683" s="26">
        <v>2</v>
      </c>
      <c r="D683" s="26">
        <v>0</v>
      </c>
      <c r="E683" s="26">
        <v>2.2076086956521701</v>
      </c>
      <c r="F683" s="26">
        <v>4.6124999999999998</v>
      </c>
      <c r="G683" s="21">
        <v>0</v>
      </c>
    </row>
    <row r="684" spans="1:7" x14ac:dyDescent="0.25">
      <c r="A684" s="15" t="s">
        <v>485</v>
      </c>
      <c r="B684" s="20">
        <v>26</v>
      </c>
      <c r="C684" s="26">
        <v>1</v>
      </c>
      <c r="D684" s="26">
        <v>0</v>
      </c>
      <c r="E684" s="26">
        <v>1.1923076923076901</v>
      </c>
      <c r="F684" s="26">
        <v>1</v>
      </c>
      <c r="G684" s="21">
        <v>0</v>
      </c>
    </row>
    <row r="685" spans="1:7" x14ac:dyDescent="0.25">
      <c r="A685" s="15" t="s">
        <v>511</v>
      </c>
      <c r="B685" s="20">
        <v>396</v>
      </c>
      <c r="C685" s="26">
        <v>25</v>
      </c>
      <c r="D685" s="26">
        <v>0</v>
      </c>
      <c r="E685" s="26">
        <v>1.0886363636363601</v>
      </c>
      <c r="F685" s="26">
        <v>55.087499999999999</v>
      </c>
      <c r="G685" s="21">
        <v>0</v>
      </c>
    </row>
    <row r="686" spans="1:7" x14ac:dyDescent="0.25">
      <c r="A686" s="15" t="s">
        <v>376</v>
      </c>
      <c r="B686" s="20">
        <v>819</v>
      </c>
      <c r="C686" s="26">
        <v>76</v>
      </c>
      <c r="D686" s="26">
        <v>0</v>
      </c>
      <c r="E686" s="26">
        <v>1.1639804639804601</v>
      </c>
      <c r="F686" s="26">
        <v>197.21249974999998</v>
      </c>
      <c r="G686" s="21">
        <v>0</v>
      </c>
    </row>
    <row r="687" spans="1:7" x14ac:dyDescent="0.25">
      <c r="A687" s="15" t="s">
        <v>2388</v>
      </c>
      <c r="B687" s="20">
        <v>69</v>
      </c>
      <c r="C687" s="26">
        <v>4</v>
      </c>
      <c r="D687" s="26">
        <v>0</v>
      </c>
      <c r="E687" s="26">
        <v>1.08405797101449</v>
      </c>
      <c r="F687" s="26">
        <v>6.7874999999999996</v>
      </c>
      <c r="G687" s="21">
        <v>0</v>
      </c>
    </row>
    <row r="688" spans="1:7" x14ac:dyDescent="0.25">
      <c r="A688" s="15" t="s">
        <v>2815</v>
      </c>
      <c r="B688" s="20">
        <v>3</v>
      </c>
      <c r="C688" s="26">
        <v>1</v>
      </c>
      <c r="D688" s="26">
        <v>0</v>
      </c>
      <c r="E688" s="26">
        <v>1</v>
      </c>
      <c r="F688" s="26">
        <v>0.61250000000000004</v>
      </c>
      <c r="G688" s="21">
        <v>0</v>
      </c>
    </row>
    <row r="689" spans="1:7" x14ac:dyDescent="0.25">
      <c r="A689" s="15" t="s">
        <v>3121</v>
      </c>
      <c r="B689" s="20">
        <v>233</v>
      </c>
      <c r="C689" s="26">
        <v>2</v>
      </c>
      <c r="D689" s="26">
        <v>0</v>
      </c>
      <c r="E689" s="26">
        <v>1.6575107296137299</v>
      </c>
      <c r="F689" s="26">
        <v>3.25</v>
      </c>
      <c r="G689" s="21">
        <v>0</v>
      </c>
    </row>
    <row r="690" spans="1:7" x14ac:dyDescent="0.25">
      <c r="A690" s="15" t="s">
        <v>477</v>
      </c>
      <c r="B690" s="20">
        <v>267</v>
      </c>
      <c r="C690" s="26">
        <v>1</v>
      </c>
      <c r="D690" s="26">
        <v>0</v>
      </c>
      <c r="E690" s="26">
        <v>1.4816479400749101</v>
      </c>
      <c r="F690" s="26">
        <v>2.8374999999999999</v>
      </c>
      <c r="G690" s="21">
        <v>0</v>
      </c>
    </row>
    <row r="691" spans="1:7" x14ac:dyDescent="0.25">
      <c r="A691" s="15" t="s">
        <v>442</v>
      </c>
      <c r="B691" s="20">
        <v>317</v>
      </c>
      <c r="C691" s="26">
        <v>6</v>
      </c>
      <c r="D691" s="26">
        <v>0</v>
      </c>
      <c r="E691" s="26">
        <v>1.83627760252366</v>
      </c>
      <c r="F691" s="26">
        <v>19.599999974999999</v>
      </c>
      <c r="G691" s="21">
        <v>0</v>
      </c>
    </row>
    <row r="692" spans="1:7" x14ac:dyDescent="0.25">
      <c r="A692" s="15" t="s">
        <v>2074</v>
      </c>
      <c r="B692" s="20">
        <v>876</v>
      </c>
      <c r="C692" s="26">
        <v>25</v>
      </c>
      <c r="D692" s="26">
        <v>0</v>
      </c>
      <c r="E692" s="26">
        <v>2.0435476190476201</v>
      </c>
      <c r="F692" s="26">
        <v>41.999999887500003</v>
      </c>
      <c r="G692" s="21">
        <v>0</v>
      </c>
    </row>
    <row r="693" spans="1:7" x14ac:dyDescent="0.25">
      <c r="A693" s="15" t="s">
        <v>941</v>
      </c>
      <c r="B693" s="20">
        <v>193</v>
      </c>
      <c r="C693" s="26">
        <v>5</v>
      </c>
      <c r="D693" s="26">
        <v>0</v>
      </c>
      <c r="E693" s="26">
        <v>3.5044061302682001</v>
      </c>
      <c r="F693" s="26">
        <v>5.1624999875000004</v>
      </c>
      <c r="G693" s="21">
        <v>0</v>
      </c>
    </row>
    <row r="694" spans="1:7" x14ac:dyDescent="0.25">
      <c r="A694" s="15" t="s">
        <v>3029</v>
      </c>
      <c r="B694" s="20">
        <v>1280</v>
      </c>
      <c r="C694" s="26">
        <v>23</v>
      </c>
      <c r="D694" s="26">
        <v>0</v>
      </c>
      <c r="E694" s="26">
        <v>1.533694041867955</v>
      </c>
      <c r="F694" s="26">
        <v>37.624999987499997</v>
      </c>
      <c r="G694" s="21">
        <v>0</v>
      </c>
    </row>
    <row r="695" spans="1:7" x14ac:dyDescent="0.25">
      <c r="A695" s="15" t="s">
        <v>844</v>
      </c>
      <c r="B695" s="20">
        <v>4660</v>
      </c>
      <c r="C695" s="26">
        <v>82</v>
      </c>
      <c r="D695" s="26">
        <v>0</v>
      </c>
      <c r="E695" s="26">
        <v>2.3868512983255301</v>
      </c>
      <c r="F695" s="26">
        <v>122.74999941250002</v>
      </c>
      <c r="G695" s="21">
        <v>0</v>
      </c>
    </row>
    <row r="696" spans="1:7" x14ac:dyDescent="0.25">
      <c r="A696" s="15" t="s">
        <v>3790</v>
      </c>
      <c r="B696" s="20">
        <v>7185</v>
      </c>
      <c r="C696" s="26">
        <v>15</v>
      </c>
      <c r="D696" s="26">
        <v>0</v>
      </c>
      <c r="E696" s="26">
        <v>2.7297425191370901</v>
      </c>
      <c r="F696" s="26">
        <v>17.987499937499997</v>
      </c>
      <c r="G696" s="21">
        <v>0</v>
      </c>
    </row>
    <row r="697" spans="1:7" x14ac:dyDescent="0.25">
      <c r="A697" s="15" t="s">
        <v>1174</v>
      </c>
      <c r="B697" s="20">
        <v>434</v>
      </c>
      <c r="C697" s="26">
        <v>2</v>
      </c>
      <c r="D697" s="26">
        <v>0</v>
      </c>
      <c r="E697" s="26">
        <v>2.7434027777777801</v>
      </c>
      <c r="F697" s="26">
        <v>5.3624999999999998</v>
      </c>
      <c r="G697" s="21">
        <v>0</v>
      </c>
    </row>
    <row r="698" spans="1:7" x14ac:dyDescent="0.25">
      <c r="A698" s="15" t="s">
        <v>1115</v>
      </c>
      <c r="B698" s="20">
        <v>320</v>
      </c>
      <c r="C698" s="26">
        <v>8</v>
      </c>
      <c r="D698" s="26">
        <v>0</v>
      </c>
      <c r="E698" s="26">
        <v>3.4829652996845448</v>
      </c>
      <c r="F698" s="26">
        <v>8.1374999875</v>
      </c>
      <c r="G698" s="21">
        <v>0</v>
      </c>
    </row>
    <row r="699" spans="1:7" x14ac:dyDescent="0.25">
      <c r="A699" s="15" t="s">
        <v>2032</v>
      </c>
      <c r="B699" s="20">
        <v>3853</v>
      </c>
      <c r="C699" s="26">
        <v>82</v>
      </c>
      <c r="D699" s="26">
        <v>0</v>
      </c>
      <c r="E699" s="26">
        <v>2.0809685522515826</v>
      </c>
      <c r="F699" s="26">
        <v>133.32499992499999</v>
      </c>
      <c r="G699" s="21">
        <v>0</v>
      </c>
    </row>
    <row r="700" spans="1:7" x14ac:dyDescent="0.25">
      <c r="A700" s="15" t="s">
        <v>2890</v>
      </c>
      <c r="B700" s="20">
        <v>53</v>
      </c>
      <c r="C700" s="26">
        <v>4</v>
      </c>
      <c r="D700" s="26">
        <v>0</v>
      </c>
      <c r="E700" s="26">
        <v>4.0018867924528303</v>
      </c>
      <c r="F700" s="26">
        <v>1.5375000000000001</v>
      </c>
      <c r="G700" s="21">
        <v>0</v>
      </c>
    </row>
    <row r="701" spans="1:7" x14ac:dyDescent="0.25">
      <c r="A701" s="15" t="s">
        <v>1552</v>
      </c>
      <c r="B701" s="20">
        <v>179</v>
      </c>
      <c r="C701" s="26">
        <v>5</v>
      </c>
      <c r="D701" s="26">
        <v>0</v>
      </c>
      <c r="E701" s="26">
        <v>4.6836904761904803</v>
      </c>
      <c r="F701" s="26">
        <v>7.2750000000000004</v>
      </c>
      <c r="G701" s="21">
        <v>0</v>
      </c>
    </row>
    <row r="702" spans="1:7" x14ac:dyDescent="0.25">
      <c r="A702" s="15" t="s">
        <v>2155</v>
      </c>
      <c r="B702" s="20">
        <v>141</v>
      </c>
      <c r="C702" s="26">
        <v>5</v>
      </c>
      <c r="D702" s="26">
        <v>0</v>
      </c>
      <c r="E702" s="26">
        <v>1.1829787234042599</v>
      </c>
      <c r="F702" s="26">
        <v>9.375</v>
      </c>
      <c r="G702" s="21">
        <v>0</v>
      </c>
    </row>
    <row r="703" spans="1:7" x14ac:dyDescent="0.25">
      <c r="A703" s="15" t="s">
        <v>841</v>
      </c>
      <c r="B703" s="20">
        <v>95</v>
      </c>
      <c r="C703" s="26">
        <v>10</v>
      </c>
      <c r="D703" s="26">
        <v>0</v>
      </c>
      <c r="E703" s="26">
        <v>2.6756557754256765</v>
      </c>
      <c r="F703" s="26">
        <v>15.262499999999999</v>
      </c>
      <c r="G703" s="21">
        <v>0</v>
      </c>
    </row>
    <row r="704" spans="1:7" x14ac:dyDescent="0.25">
      <c r="A704" s="15" t="s">
        <v>916</v>
      </c>
      <c r="B704" s="20">
        <v>1691</v>
      </c>
      <c r="C704" s="26">
        <v>23</v>
      </c>
      <c r="D704" s="26">
        <v>0</v>
      </c>
      <c r="E704" s="26">
        <v>1.8790979626673221</v>
      </c>
      <c r="F704" s="26">
        <v>33.437499975000001</v>
      </c>
      <c r="G704" s="21">
        <v>0</v>
      </c>
    </row>
    <row r="705" spans="1:7" x14ac:dyDescent="0.25">
      <c r="A705" s="15" t="s">
        <v>1406</v>
      </c>
      <c r="B705" s="20">
        <v>3649</v>
      </c>
      <c r="C705" s="26">
        <v>71</v>
      </c>
      <c r="D705" s="26">
        <v>0</v>
      </c>
      <c r="E705" s="26">
        <v>2.0954427659822401</v>
      </c>
      <c r="F705" s="26">
        <v>129.9499997625</v>
      </c>
      <c r="G705" s="21">
        <v>0</v>
      </c>
    </row>
    <row r="706" spans="1:7" x14ac:dyDescent="0.25">
      <c r="A706" s="15" t="s">
        <v>444</v>
      </c>
      <c r="B706" s="20">
        <v>7</v>
      </c>
      <c r="C706" s="26">
        <v>1</v>
      </c>
      <c r="D706" s="26">
        <v>0</v>
      </c>
      <c r="E706" s="26">
        <v>4.5714285714285703</v>
      </c>
      <c r="F706" s="26">
        <v>1.7250000000000001</v>
      </c>
      <c r="G706" s="21">
        <v>0</v>
      </c>
    </row>
    <row r="707" spans="1:7" x14ac:dyDescent="0.25">
      <c r="A707" s="15" t="s">
        <v>1942</v>
      </c>
      <c r="B707" s="20">
        <v>96</v>
      </c>
      <c r="C707" s="26">
        <v>6</v>
      </c>
      <c r="D707" s="26">
        <v>0</v>
      </c>
      <c r="E707" s="26">
        <v>4.57395833333333</v>
      </c>
      <c r="F707" s="26">
        <v>5.85</v>
      </c>
      <c r="G707" s="21">
        <v>0</v>
      </c>
    </row>
    <row r="708" spans="1:7" x14ac:dyDescent="0.25">
      <c r="A708" s="15" t="s">
        <v>1775</v>
      </c>
      <c r="B708" s="20">
        <v>560</v>
      </c>
      <c r="C708" s="26">
        <v>20</v>
      </c>
      <c r="D708" s="26">
        <v>0</v>
      </c>
      <c r="E708" s="26">
        <v>2.4398390912913732</v>
      </c>
      <c r="F708" s="26">
        <v>56.537499975000003</v>
      </c>
      <c r="G708" s="21">
        <v>0</v>
      </c>
    </row>
    <row r="709" spans="1:7" x14ac:dyDescent="0.25">
      <c r="A709" s="15" t="s">
        <v>1542</v>
      </c>
      <c r="B709" s="20">
        <v>1648</v>
      </c>
      <c r="C709" s="26">
        <v>29</v>
      </c>
      <c r="D709" s="26">
        <v>0</v>
      </c>
      <c r="E709" s="26">
        <v>1.8400390668031301</v>
      </c>
      <c r="F709" s="26">
        <v>67.362499850000006</v>
      </c>
      <c r="G709" s="21">
        <v>0</v>
      </c>
    </row>
    <row r="710" spans="1:7" x14ac:dyDescent="0.25">
      <c r="A710" s="15" t="s">
        <v>530</v>
      </c>
      <c r="B710" s="20">
        <v>1325</v>
      </c>
      <c r="C710" s="26">
        <v>6</v>
      </c>
      <c r="D710" s="26">
        <v>0</v>
      </c>
      <c r="E710" s="26">
        <v>2.8808127105844097</v>
      </c>
      <c r="F710" s="26">
        <v>24.712499999999999</v>
      </c>
      <c r="G710" s="21">
        <v>0</v>
      </c>
    </row>
    <row r="711" spans="1:7" x14ac:dyDescent="0.25">
      <c r="A711" s="15" t="s">
        <v>1107</v>
      </c>
      <c r="B711" s="20">
        <v>11</v>
      </c>
      <c r="C711" s="26">
        <v>2</v>
      </c>
      <c r="D711" s="26">
        <v>0</v>
      </c>
      <c r="E711" s="26">
        <v>1.55</v>
      </c>
      <c r="F711" s="26">
        <v>3.75</v>
      </c>
      <c r="G711" s="21">
        <v>0</v>
      </c>
    </row>
    <row r="712" spans="1:7" x14ac:dyDescent="0.25">
      <c r="A712" s="15" t="s">
        <v>1179</v>
      </c>
      <c r="B712" s="20">
        <v>4</v>
      </c>
      <c r="C712" s="26">
        <v>1</v>
      </c>
      <c r="D712" s="26">
        <v>0</v>
      </c>
      <c r="E712" s="26">
        <v>1</v>
      </c>
      <c r="F712" s="26">
        <v>1.9624999999999999</v>
      </c>
      <c r="G712" s="21">
        <v>0</v>
      </c>
    </row>
    <row r="713" spans="1:7" x14ac:dyDescent="0.25">
      <c r="A713" s="15" t="s">
        <v>2775</v>
      </c>
      <c r="B713" s="20">
        <v>2932</v>
      </c>
      <c r="C713" s="26">
        <v>223</v>
      </c>
      <c r="D713" s="26">
        <v>0</v>
      </c>
      <c r="E713" s="26">
        <v>1.34369031377899</v>
      </c>
      <c r="F713" s="26">
        <v>648.91249728749995</v>
      </c>
      <c r="G713" s="21">
        <v>0</v>
      </c>
    </row>
    <row r="714" spans="1:7" x14ac:dyDescent="0.25">
      <c r="A714" s="15" t="s">
        <v>621</v>
      </c>
      <c r="B714" s="20">
        <v>200</v>
      </c>
      <c r="C714" s="26">
        <v>16</v>
      </c>
      <c r="D714" s="26">
        <v>0</v>
      </c>
      <c r="E714" s="26">
        <v>1.0489999999999999</v>
      </c>
      <c r="F714" s="26">
        <v>24.225000000000001</v>
      </c>
      <c r="G714" s="21">
        <v>0</v>
      </c>
    </row>
    <row r="715" spans="1:7" x14ac:dyDescent="0.25">
      <c r="A715" s="15" t="s">
        <v>502</v>
      </c>
      <c r="B715" s="20">
        <v>93</v>
      </c>
      <c r="C715" s="26">
        <v>3</v>
      </c>
      <c r="D715" s="26">
        <v>0</v>
      </c>
      <c r="E715" s="26">
        <v>2.5225806451612902</v>
      </c>
      <c r="F715" s="26">
        <v>4.1749999874999997</v>
      </c>
      <c r="G715" s="21">
        <v>0</v>
      </c>
    </row>
    <row r="716" spans="1:7" x14ac:dyDescent="0.25">
      <c r="A716" s="15" t="s">
        <v>414</v>
      </c>
      <c r="B716" s="20">
        <v>557</v>
      </c>
      <c r="C716" s="26">
        <v>3</v>
      </c>
      <c r="D716" s="26">
        <v>0</v>
      </c>
      <c r="E716" s="26">
        <v>1.6420107719928201</v>
      </c>
      <c r="F716" s="26">
        <v>2.5874999999999999</v>
      </c>
      <c r="G716" s="21">
        <v>0</v>
      </c>
    </row>
    <row r="717" spans="1:7" x14ac:dyDescent="0.25">
      <c r="A717" s="15" t="s">
        <v>3153</v>
      </c>
      <c r="B717" s="20">
        <v>18</v>
      </c>
      <c r="C717" s="26">
        <v>2</v>
      </c>
      <c r="D717" s="26">
        <v>0</v>
      </c>
      <c r="E717" s="26">
        <v>1.05555555555556</v>
      </c>
      <c r="F717" s="26">
        <v>2.1124999999999998</v>
      </c>
      <c r="G717" s="21">
        <v>0</v>
      </c>
    </row>
    <row r="718" spans="1:7" x14ac:dyDescent="0.25">
      <c r="A718" s="15" t="s">
        <v>559</v>
      </c>
      <c r="B718" s="20">
        <v>82</v>
      </c>
      <c r="C718" s="26">
        <v>16</v>
      </c>
      <c r="D718" s="26">
        <v>0</v>
      </c>
      <c r="E718" s="26">
        <v>1.0243902439024399</v>
      </c>
      <c r="F718" s="26">
        <v>25.1</v>
      </c>
      <c r="G718" s="21">
        <v>0</v>
      </c>
    </row>
    <row r="719" spans="1:7" x14ac:dyDescent="0.25">
      <c r="A719" s="15" t="s">
        <v>538</v>
      </c>
      <c r="B719" s="20">
        <v>2</v>
      </c>
      <c r="C719" s="26">
        <v>1</v>
      </c>
      <c r="D719" s="26">
        <v>0</v>
      </c>
      <c r="E719" s="26">
        <v>1</v>
      </c>
      <c r="F719" s="26">
        <v>0.76249999999999996</v>
      </c>
      <c r="G719" s="21">
        <v>0</v>
      </c>
    </row>
    <row r="720" spans="1:7" x14ac:dyDescent="0.25">
      <c r="A720" s="15" t="s">
        <v>551</v>
      </c>
      <c r="B720" s="20">
        <v>4</v>
      </c>
      <c r="C720" s="26">
        <v>1</v>
      </c>
      <c r="D720" s="26">
        <v>0</v>
      </c>
      <c r="E720" s="26">
        <v>2</v>
      </c>
      <c r="F720" s="26">
        <v>1.4</v>
      </c>
      <c r="G720" s="21">
        <v>0</v>
      </c>
    </row>
    <row r="721" spans="1:7" x14ac:dyDescent="0.25">
      <c r="A721" s="15" t="s">
        <v>504</v>
      </c>
      <c r="B721" s="20">
        <v>173</v>
      </c>
      <c r="C721" s="26">
        <v>6</v>
      </c>
      <c r="D721" s="26">
        <v>0</v>
      </c>
      <c r="E721" s="26">
        <v>1.0763005780346799</v>
      </c>
      <c r="F721" s="26">
        <v>11.599999950000001</v>
      </c>
      <c r="G721" s="21">
        <v>0</v>
      </c>
    </row>
    <row r="722" spans="1:7" x14ac:dyDescent="0.25">
      <c r="A722" s="15" t="s">
        <v>392</v>
      </c>
      <c r="B722" s="20">
        <v>359</v>
      </c>
      <c r="C722" s="26">
        <v>43</v>
      </c>
      <c r="D722" s="26">
        <v>0</v>
      </c>
      <c r="E722" s="26">
        <v>1.1635097493036199</v>
      </c>
      <c r="F722" s="26">
        <v>101.03749989999999</v>
      </c>
      <c r="G722" s="21">
        <v>0</v>
      </c>
    </row>
    <row r="723" spans="1:7" x14ac:dyDescent="0.25">
      <c r="A723" s="15" t="s">
        <v>473</v>
      </c>
      <c r="B723" s="20">
        <v>46</v>
      </c>
      <c r="C723" s="26">
        <v>2</v>
      </c>
      <c r="D723" s="26">
        <v>0</v>
      </c>
      <c r="E723" s="26">
        <v>1.12608695652174</v>
      </c>
      <c r="F723" s="26">
        <v>5.4625000000000004</v>
      </c>
      <c r="G723" s="21">
        <v>0</v>
      </c>
    </row>
    <row r="724" spans="1:7" x14ac:dyDescent="0.25">
      <c r="A724" s="15" t="s">
        <v>580</v>
      </c>
      <c r="B724" s="20">
        <v>147</v>
      </c>
      <c r="C724" s="26">
        <v>1</v>
      </c>
      <c r="D724" s="26">
        <v>0</v>
      </c>
      <c r="E724" s="26">
        <v>1.6952380952381001</v>
      </c>
      <c r="F724" s="26">
        <v>4.4124999999999996</v>
      </c>
      <c r="G724" s="21">
        <v>0</v>
      </c>
    </row>
    <row r="725" spans="1:7" x14ac:dyDescent="0.25">
      <c r="A725" s="15" t="s">
        <v>2224</v>
      </c>
      <c r="B725" s="20">
        <v>523</v>
      </c>
      <c r="C725" s="26">
        <v>16</v>
      </c>
      <c r="D725" s="26">
        <v>0</v>
      </c>
      <c r="E725" s="26">
        <v>2.8972705335334452</v>
      </c>
      <c r="F725" s="26">
        <v>22.8874999875</v>
      </c>
      <c r="G725" s="21">
        <v>0</v>
      </c>
    </row>
    <row r="726" spans="1:7" x14ac:dyDescent="0.25">
      <c r="A726" s="15" t="s">
        <v>2926</v>
      </c>
      <c r="B726" s="20">
        <v>244</v>
      </c>
      <c r="C726" s="26">
        <v>6</v>
      </c>
      <c r="D726" s="26">
        <v>0</v>
      </c>
      <c r="E726" s="26">
        <v>2.3678632478632466</v>
      </c>
      <c r="F726" s="26">
        <v>6.6124999750000004</v>
      </c>
      <c r="G726" s="21">
        <v>0</v>
      </c>
    </row>
    <row r="727" spans="1:7" x14ac:dyDescent="0.25">
      <c r="A727" s="15" t="s">
        <v>1832</v>
      </c>
      <c r="B727" s="20">
        <v>454</v>
      </c>
      <c r="C727" s="26">
        <v>11</v>
      </c>
      <c r="D727" s="26">
        <v>0</v>
      </c>
      <c r="E727" s="26">
        <v>3.8611766209695464</v>
      </c>
      <c r="F727" s="26">
        <v>20.1875</v>
      </c>
      <c r="G727" s="21">
        <v>0</v>
      </c>
    </row>
    <row r="728" spans="1:7" x14ac:dyDescent="0.25">
      <c r="A728" s="15" t="s">
        <v>749</v>
      </c>
      <c r="B728" s="20">
        <v>883</v>
      </c>
      <c r="C728" s="26">
        <v>1</v>
      </c>
      <c r="D728" s="26">
        <v>0</v>
      </c>
      <c r="E728" s="26">
        <v>3.9917327293318201</v>
      </c>
      <c r="F728" s="26">
        <v>0.2</v>
      </c>
      <c r="G728" s="21">
        <v>0</v>
      </c>
    </row>
    <row r="729" spans="1:7" x14ac:dyDescent="0.25">
      <c r="A729" s="15" t="s">
        <v>785</v>
      </c>
      <c r="B729" s="20">
        <v>1298</v>
      </c>
      <c r="C729" s="26">
        <v>4</v>
      </c>
      <c r="D729" s="26">
        <v>0</v>
      </c>
      <c r="E729" s="26">
        <v>2.3805664098670349</v>
      </c>
      <c r="F729" s="26">
        <v>3.45</v>
      </c>
      <c r="G729" s="21">
        <v>0</v>
      </c>
    </row>
    <row r="730" spans="1:7" x14ac:dyDescent="0.25">
      <c r="A730" s="15" t="s">
        <v>754</v>
      </c>
      <c r="B730" s="20">
        <v>199</v>
      </c>
      <c r="C730" s="26">
        <v>4</v>
      </c>
      <c r="D730" s="26">
        <v>0</v>
      </c>
      <c r="E730" s="26">
        <v>4.0886404293381053</v>
      </c>
      <c r="F730" s="26">
        <v>4.1624999999999996</v>
      </c>
      <c r="G730" s="21">
        <v>0</v>
      </c>
    </row>
    <row r="731" spans="1:7" x14ac:dyDescent="0.25">
      <c r="A731" s="15" t="s">
        <v>1367</v>
      </c>
      <c r="B731" s="20">
        <v>2229</v>
      </c>
      <c r="C731" s="26">
        <v>71</v>
      </c>
      <c r="D731" s="26">
        <v>0</v>
      </c>
      <c r="E731" s="26">
        <v>2.7715059260838601</v>
      </c>
      <c r="F731" s="26">
        <v>83.062499699999989</v>
      </c>
      <c r="G731" s="21">
        <v>0</v>
      </c>
    </row>
    <row r="732" spans="1:7" x14ac:dyDescent="0.25">
      <c r="A732" s="15" t="s">
        <v>1607</v>
      </c>
      <c r="B732" s="20">
        <v>71</v>
      </c>
      <c r="C732" s="26">
        <v>6</v>
      </c>
      <c r="D732" s="26">
        <v>0</v>
      </c>
      <c r="E732" s="26">
        <v>3.3495098039215696</v>
      </c>
      <c r="F732" s="26">
        <v>6.8624999624999994</v>
      </c>
      <c r="G732" s="21">
        <v>0</v>
      </c>
    </row>
    <row r="733" spans="1:7" x14ac:dyDescent="0.25">
      <c r="A733" s="15" t="s">
        <v>905</v>
      </c>
      <c r="B733" s="20">
        <v>93</v>
      </c>
      <c r="C733" s="26">
        <v>5</v>
      </c>
      <c r="D733" s="26">
        <v>0</v>
      </c>
      <c r="E733" s="26">
        <v>3.8125</v>
      </c>
      <c r="F733" s="26">
        <v>4.6999999749999999</v>
      </c>
      <c r="G733" s="21">
        <v>0</v>
      </c>
    </row>
    <row r="734" spans="1:7" x14ac:dyDescent="0.25">
      <c r="A734" s="15" t="s">
        <v>2903</v>
      </c>
      <c r="B734" s="20">
        <v>158</v>
      </c>
      <c r="C734" s="26">
        <v>5</v>
      </c>
      <c r="D734" s="26">
        <v>0</v>
      </c>
      <c r="E734" s="26">
        <v>2.2316235140856548</v>
      </c>
      <c r="F734" s="26">
        <v>6.0374999999999996</v>
      </c>
      <c r="G734" s="21">
        <v>0</v>
      </c>
    </row>
    <row r="735" spans="1:7" x14ac:dyDescent="0.25">
      <c r="A735" s="15" t="s">
        <v>1344</v>
      </c>
      <c r="B735" s="20">
        <v>1013</v>
      </c>
      <c r="C735" s="26">
        <v>32</v>
      </c>
      <c r="D735" s="26">
        <v>0</v>
      </c>
      <c r="E735" s="26">
        <v>1.8611696949049876</v>
      </c>
      <c r="F735" s="26">
        <v>50.5625</v>
      </c>
      <c r="G735" s="21">
        <v>0</v>
      </c>
    </row>
    <row r="736" spans="1:7" x14ac:dyDescent="0.25">
      <c r="A736" s="15" t="s">
        <v>1623</v>
      </c>
      <c r="B736" s="20">
        <v>2526</v>
      </c>
      <c r="C736" s="26">
        <v>59</v>
      </c>
      <c r="D736" s="26">
        <v>0</v>
      </c>
      <c r="E736" s="26">
        <v>2.4211721670661901</v>
      </c>
      <c r="F736" s="26">
        <v>103.02499965</v>
      </c>
      <c r="G736" s="21">
        <v>0</v>
      </c>
    </row>
    <row r="737" spans="1:7" x14ac:dyDescent="0.25">
      <c r="A737" s="15" t="s">
        <v>879</v>
      </c>
      <c r="B737" s="20">
        <v>47</v>
      </c>
      <c r="C737" s="26">
        <v>5</v>
      </c>
      <c r="D737" s="26">
        <v>0</v>
      </c>
      <c r="E737" s="26">
        <v>3.4308139534883697</v>
      </c>
      <c r="F737" s="26">
        <v>5.1124999999999998</v>
      </c>
      <c r="G737" s="21">
        <v>0</v>
      </c>
    </row>
    <row r="738" spans="1:7" x14ac:dyDescent="0.25">
      <c r="A738" s="15" t="s">
        <v>1621</v>
      </c>
      <c r="B738" s="20">
        <v>404</v>
      </c>
      <c r="C738" s="26">
        <v>9</v>
      </c>
      <c r="D738" s="26">
        <v>0</v>
      </c>
      <c r="E738" s="26">
        <v>3.2526594770044248</v>
      </c>
      <c r="F738" s="26">
        <v>13.9125</v>
      </c>
      <c r="G738" s="21">
        <v>0</v>
      </c>
    </row>
    <row r="739" spans="1:7" x14ac:dyDescent="0.25">
      <c r="A739" s="15" t="s">
        <v>1975</v>
      </c>
      <c r="B739" s="20">
        <v>1196</v>
      </c>
      <c r="C739" s="26">
        <v>14</v>
      </c>
      <c r="D739" s="26">
        <v>0</v>
      </c>
      <c r="E739" s="26">
        <v>3.3714967014843298</v>
      </c>
      <c r="F739" s="26">
        <v>16.312499975000001</v>
      </c>
      <c r="G739" s="21">
        <v>0</v>
      </c>
    </row>
    <row r="740" spans="1:7" x14ac:dyDescent="0.25">
      <c r="A740" s="15" t="s">
        <v>2064</v>
      </c>
      <c r="B740" s="20">
        <v>1906</v>
      </c>
      <c r="C740" s="26">
        <v>13</v>
      </c>
      <c r="D740" s="26">
        <v>0</v>
      </c>
      <c r="E740" s="26">
        <v>2.1533834434883099</v>
      </c>
      <c r="F740" s="26">
        <v>24.949999925</v>
      </c>
      <c r="G740" s="21">
        <v>0</v>
      </c>
    </row>
    <row r="741" spans="1:7" x14ac:dyDescent="0.25">
      <c r="A741" s="15" t="s">
        <v>2768</v>
      </c>
      <c r="B741" s="20">
        <v>4933</v>
      </c>
      <c r="C741" s="26">
        <v>177</v>
      </c>
      <c r="D741" s="26">
        <v>0</v>
      </c>
      <c r="E741" s="26">
        <v>1.17510642610987</v>
      </c>
      <c r="F741" s="26">
        <v>557.91249821249994</v>
      </c>
      <c r="G741" s="21">
        <v>0</v>
      </c>
    </row>
    <row r="742" spans="1:7" x14ac:dyDescent="0.25">
      <c r="A742" s="15" t="s">
        <v>445</v>
      </c>
      <c r="B742" s="20">
        <v>211</v>
      </c>
      <c r="C742" s="26">
        <v>1</v>
      </c>
      <c r="D742" s="26">
        <v>0</v>
      </c>
      <c r="E742" s="26">
        <v>1.25165876777251</v>
      </c>
      <c r="F742" s="26">
        <v>2.8875000000000002</v>
      </c>
      <c r="G742" s="21">
        <v>0</v>
      </c>
    </row>
    <row r="743" spans="1:7" x14ac:dyDescent="0.25">
      <c r="A743" s="15" t="s">
        <v>423</v>
      </c>
      <c r="B743" s="20">
        <v>74</v>
      </c>
      <c r="C743" s="26">
        <v>1</v>
      </c>
      <c r="D743" s="26">
        <v>0</v>
      </c>
      <c r="E743" s="26">
        <v>1.38783783783784</v>
      </c>
      <c r="F743" s="26">
        <v>2.3250000000000002</v>
      </c>
      <c r="G743" s="21">
        <v>0</v>
      </c>
    </row>
    <row r="744" spans="1:7" x14ac:dyDescent="0.25">
      <c r="A744" s="15" t="s">
        <v>457</v>
      </c>
      <c r="B744" s="20">
        <v>408</v>
      </c>
      <c r="C744" s="26">
        <v>1</v>
      </c>
      <c r="D744" s="26">
        <v>0</v>
      </c>
      <c r="E744" s="26">
        <v>1.69926470588235</v>
      </c>
      <c r="F744" s="26">
        <v>8.1875</v>
      </c>
      <c r="G744" s="21">
        <v>0</v>
      </c>
    </row>
    <row r="745" spans="1:7" x14ac:dyDescent="0.25">
      <c r="A745" s="15" t="s">
        <v>3869</v>
      </c>
      <c r="B745" s="20">
        <v>311</v>
      </c>
      <c r="C745" s="26">
        <v>9</v>
      </c>
      <c r="D745" s="26">
        <v>0</v>
      </c>
      <c r="E745" s="26">
        <v>1.3922829581993601</v>
      </c>
      <c r="F745" s="26">
        <v>34.9749999</v>
      </c>
      <c r="G745" s="21">
        <v>0</v>
      </c>
    </row>
    <row r="746" spans="1:7" x14ac:dyDescent="0.25">
      <c r="A746" s="15" t="s">
        <v>2983</v>
      </c>
      <c r="B746" s="20">
        <v>21</v>
      </c>
      <c r="C746" s="26">
        <v>3</v>
      </c>
      <c r="D746" s="26">
        <v>0</v>
      </c>
      <c r="E746" s="26">
        <v>1.3333333333333299</v>
      </c>
      <c r="F746" s="26">
        <v>5.3124999749999997</v>
      </c>
      <c r="G746" s="21">
        <v>0</v>
      </c>
    </row>
    <row r="747" spans="1:7" x14ac:dyDescent="0.25">
      <c r="A747" s="15" t="s">
        <v>2986</v>
      </c>
      <c r="B747" s="20">
        <v>221</v>
      </c>
      <c r="C747" s="26">
        <v>5</v>
      </c>
      <c r="D747" s="26">
        <v>0</v>
      </c>
      <c r="E747" s="26">
        <v>1.3</v>
      </c>
      <c r="F747" s="26">
        <v>9.4</v>
      </c>
      <c r="G747" s="21">
        <v>0</v>
      </c>
    </row>
    <row r="748" spans="1:7" x14ac:dyDescent="0.25">
      <c r="A748" s="15" t="s">
        <v>2989</v>
      </c>
      <c r="B748" s="20">
        <v>625</v>
      </c>
      <c r="C748" s="26">
        <v>17</v>
      </c>
      <c r="D748" s="26">
        <v>0</v>
      </c>
      <c r="E748" s="26">
        <v>1.6502399999999999</v>
      </c>
      <c r="F748" s="26">
        <v>73.687499812500008</v>
      </c>
      <c r="G748" s="21">
        <v>0</v>
      </c>
    </row>
    <row r="749" spans="1:7" x14ac:dyDescent="0.25">
      <c r="A749" s="15" t="s">
        <v>447</v>
      </c>
      <c r="B749" s="20">
        <v>73</v>
      </c>
      <c r="C749" s="26">
        <v>1</v>
      </c>
      <c r="D749" s="26">
        <v>0</v>
      </c>
      <c r="E749" s="26">
        <v>1.72876712328767</v>
      </c>
      <c r="F749" s="26">
        <v>4.0750000000000002</v>
      </c>
      <c r="G749" s="21">
        <v>0</v>
      </c>
    </row>
    <row r="750" spans="1:7" x14ac:dyDescent="0.25">
      <c r="A750" s="15" t="s">
        <v>2760</v>
      </c>
      <c r="B750" s="20">
        <v>3097</v>
      </c>
      <c r="C750" s="26">
        <v>172</v>
      </c>
      <c r="D750" s="26">
        <v>0</v>
      </c>
      <c r="E750" s="26">
        <v>1.22638036809816</v>
      </c>
      <c r="F750" s="26">
        <v>491.53749994999993</v>
      </c>
      <c r="G750" s="21">
        <v>0</v>
      </c>
    </row>
    <row r="751" spans="1:7" x14ac:dyDescent="0.25">
      <c r="A751" s="15" t="s">
        <v>889</v>
      </c>
      <c r="B751" s="20">
        <v>15</v>
      </c>
      <c r="C751" s="26">
        <v>3</v>
      </c>
      <c r="D751" s="26">
        <v>0</v>
      </c>
      <c r="E751" s="26">
        <v>1</v>
      </c>
      <c r="F751" s="26">
        <v>4.4124999999999996</v>
      </c>
      <c r="G751" s="21">
        <v>0</v>
      </c>
    </row>
    <row r="752" spans="1:7" x14ac:dyDescent="0.25">
      <c r="A752" s="15" t="s">
        <v>410</v>
      </c>
      <c r="B752" s="20">
        <v>77</v>
      </c>
      <c r="C752" s="26">
        <v>6</v>
      </c>
      <c r="D752" s="26">
        <v>0</v>
      </c>
      <c r="E752" s="26">
        <v>3.6672169811320749</v>
      </c>
      <c r="F752" s="26">
        <v>8.1875</v>
      </c>
      <c r="G752" s="21">
        <v>0</v>
      </c>
    </row>
    <row r="753" spans="1:7" x14ac:dyDescent="0.25">
      <c r="A753" s="15" t="s">
        <v>415</v>
      </c>
      <c r="B753" s="20">
        <v>19</v>
      </c>
      <c r="C753" s="26">
        <v>1</v>
      </c>
      <c r="D753" s="26">
        <v>0</v>
      </c>
      <c r="E753" s="26">
        <v>2.8947368421052602</v>
      </c>
      <c r="F753" s="26">
        <v>0.63749999999999996</v>
      </c>
      <c r="G753" s="21">
        <v>0</v>
      </c>
    </row>
    <row r="754" spans="1:7" x14ac:dyDescent="0.25">
      <c r="A754" s="15" t="s">
        <v>366</v>
      </c>
      <c r="B754" s="20">
        <v>52</v>
      </c>
      <c r="C754" s="26">
        <v>8</v>
      </c>
      <c r="D754" s="26">
        <v>0</v>
      </c>
      <c r="E754" s="26">
        <v>1.1346153846153799</v>
      </c>
      <c r="F754" s="26">
        <v>17.587499999999999</v>
      </c>
      <c r="G754" s="21">
        <v>0</v>
      </c>
    </row>
    <row r="755" spans="1:7" x14ac:dyDescent="0.25">
      <c r="A755" s="15" t="s">
        <v>398</v>
      </c>
      <c r="B755" s="20">
        <v>89</v>
      </c>
      <c r="C755" s="26">
        <v>9</v>
      </c>
      <c r="D755" s="26">
        <v>0</v>
      </c>
      <c r="E755" s="26">
        <v>1.1885393258426999</v>
      </c>
      <c r="F755" s="26">
        <v>12.6874999125</v>
      </c>
      <c r="G755" s="21">
        <v>0</v>
      </c>
    </row>
    <row r="756" spans="1:7" x14ac:dyDescent="0.25">
      <c r="A756" s="15" t="s">
        <v>395</v>
      </c>
      <c r="B756" s="20">
        <v>195</v>
      </c>
      <c r="C756" s="26">
        <v>41</v>
      </c>
      <c r="D756" s="26">
        <v>0</v>
      </c>
      <c r="E756" s="26">
        <v>1.02564102564103</v>
      </c>
      <c r="F756" s="26">
        <v>61.212499799999996</v>
      </c>
      <c r="G756" s="21">
        <v>0</v>
      </c>
    </row>
    <row r="757" spans="1:7" x14ac:dyDescent="0.25">
      <c r="A757" s="15" t="s">
        <v>399</v>
      </c>
      <c r="B757" s="20">
        <v>48</v>
      </c>
      <c r="C757" s="26">
        <v>8</v>
      </c>
      <c r="D757" s="26">
        <v>0</v>
      </c>
      <c r="E757" s="26">
        <v>1.26875</v>
      </c>
      <c r="F757" s="26">
        <v>11.2875</v>
      </c>
      <c r="G757" s="21">
        <v>0</v>
      </c>
    </row>
    <row r="758" spans="1:7" x14ac:dyDescent="0.25">
      <c r="A758" s="15" t="s">
        <v>556</v>
      </c>
      <c r="B758" s="20">
        <v>442</v>
      </c>
      <c r="C758" s="26">
        <v>24</v>
      </c>
      <c r="D758" s="26">
        <v>0</v>
      </c>
      <c r="E758" s="26">
        <v>1.0697285067873299</v>
      </c>
      <c r="F758" s="26">
        <v>47.562499799999998</v>
      </c>
      <c r="G758" s="21">
        <v>0</v>
      </c>
    </row>
    <row r="759" spans="1:7" x14ac:dyDescent="0.25">
      <c r="A759" s="15" t="s">
        <v>206</v>
      </c>
      <c r="B759" s="20">
        <v>848</v>
      </c>
      <c r="C759" s="26">
        <v>36</v>
      </c>
      <c r="D759" s="26">
        <v>1</v>
      </c>
      <c r="E759" s="26">
        <v>1.89412735849057</v>
      </c>
      <c r="F759" s="26">
        <v>62.012499750000003</v>
      </c>
      <c r="G759" s="21">
        <v>146.19999999999999</v>
      </c>
    </row>
    <row r="760" spans="1:7" x14ac:dyDescent="0.25">
      <c r="A760" s="15" t="s">
        <v>379</v>
      </c>
      <c r="B760" s="20">
        <v>3707</v>
      </c>
      <c r="C760" s="26">
        <v>25</v>
      </c>
      <c r="D760" s="26">
        <v>0</v>
      </c>
      <c r="E760" s="26">
        <v>1.41213380091718</v>
      </c>
      <c r="F760" s="26">
        <v>84.025000000000006</v>
      </c>
      <c r="G760" s="21">
        <v>0</v>
      </c>
    </row>
    <row r="761" spans="1:7" x14ac:dyDescent="0.25">
      <c r="A761" s="15" t="s">
        <v>468</v>
      </c>
      <c r="B761" s="20">
        <v>62</v>
      </c>
      <c r="C761" s="26">
        <v>2</v>
      </c>
      <c r="D761" s="26">
        <v>0</v>
      </c>
      <c r="E761" s="26">
        <v>1.1112903225806501</v>
      </c>
      <c r="F761" s="26">
        <v>5.0875000000000004</v>
      </c>
      <c r="G761" s="21">
        <v>0</v>
      </c>
    </row>
    <row r="762" spans="1:7" x14ac:dyDescent="0.25">
      <c r="A762" s="15" t="s">
        <v>577</v>
      </c>
      <c r="B762" s="20">
        <v>227</v>
      </c>
      <c r="C762" s="26">
        <v>37</v>
      </c>
      <c r="D762" s="26">
        <v>0</v>
      </c>
      <c r="E762" s="26">
        <v>1.0568281938326001</v>
      </c>
      <c r="F762" s="26">
        <v>72.349999800000006</v>
      </c>
      <c r="G762" s="21">
        <v>0</v>
      </c>
    </row>
    <row r="763" spans="1:7" x14ac:dyDescent="0.25">
      <c r="A763" s="15" t="s">
        <v>382</v>
      </c>
      <c r="B763" s="20">
        <v>559</v>
      </c>
      <c r="C763" s="26">
        <v>82</v>
      </c>
      <c r="D763" s="26">
        <v>0</v>
      </c>
      <c r="E763" s="26">
        <v>1.31105545617174</v>
      </c>
      <c r="F763" s="26">
        <v>209.1</v>
      </c>
      <c r="G763" s="21">
        <v>0</v>
      </c>
    </row>
    <row r="764" spans="1:7" x14ac:dyDescent="0.25">
      <c r="A764" s="15" t="s">
        <v>609</v>
      </c>
      <c r="B764" s="20">
        <v>46</v>
      </c>
      <c r="C764" s="26">
        <v>10</v>
      </c>
      <c r="D764" s="26">
        <v>0</v>
      </c>
      <c r="E764" s="26">
        <v>1.10869565217391</v>
      </c>
      <c r="F764" s="26">
        <v>15.175000000000001</v>
      </c>
      <c r="G764" s="21">
        <v>0</v>
      </c>
    </row>
    <row r="765" spans="1:7" x14ac:dyDescent="0.25">
      <c r="A765" s="15" t="s">
        <v>400</v>
      </c>
      <c r="B765" s="20">
        <v>129</v>
      </c>
      <c r="C765" s="26">
        <v>18</v>
      </c>
      <c r="D765" s="26">
        <v>0</v>
      </c>
      <c r="E765" s="26">
        <v>1.0774418604651199</v>
      </c>
      <c r="F765" s="26">
        <v>33.412500000000001</v>
      </c>
      <c r="G765" s="21">
        <v>0</v>
      </c>
    </row>
    <row r="766" spans="1:7" x14ac:dyDescent="0.25">
      <c r="A766" s="15" t="s">
        <v>321</v>
      </c>
      <c r="B766" s="20">
        <v>246</v>
      </c>
      <c r="C766" s="26">
        <v>16</v>
      </c>
      <c r="D766" s="26">
        <v>0</v>
      </c>
      <c r="E766" s="26">
        <v>1.10890243902439</v>
      </c>
      <c r="F766" s="26">
        <v>26.824999999999999</v>
      </c>
      <c r="G766" s="21">
        <v>0</v>
      </c>
    </row>
    <row r="767" spans="1:7" x14ac:dyDescent="0.25">
      <c r="A767" s="15" t="s">
        <v>92</v>
      </c>
      <c r="B767" s="20">
        <v>126</v>
      </c>
      <c r="C767" s="26">
        <v>22</v>
      </c>
      <c r="D767" s="26">
        <v>1</v>
      </c>
      <c r="E767" s="26">
        <v>1.0952380952381</v>
      </c>
      <c r="F767" s="26">
        <v>55.937499749999986</v>
      </c>
      <c r="G767" s="21">
        <v>416.5</v>
      </c>
    </row>
    <row r="768" spans="1:7" x14ac:dyDescent="0.25">
      <c r="A768" s="15" t="s">
        <v>1233</v>
      </c>
      <c r="B768" s="20">
        <v>1067</v>
      </c>
      <c r="C768" s="26">
        <v>57</v>
      </c>
      <c r="D768" s="26">
        <v>0</v>
      </c>
      <c r="E768" s="26">
        <v>1.15107778819119</v>
      </c>
      <c r="F768" s="26">
        <v>124.3999998375</v>
      </c>
      <c r="G768" s="21">
        <v>0</v>
      </c>
    </row>
    <row r="769" spans="1:7" x14ac:dyDescent="0.25">
      <c r="A769" s="15" t="s">
        <v>82</v>
      </c>
      <c r="B769" s="20">
        <v>1859</v>
      </c>
      <c r="C769" s="26">
        <v>181</v>
      </c>
      <c r="D769" s="26">
        <v>2</v>
      </c>
      <c r="E769" s="26">
        <v>1.1589349112426</v>
      </c>
      <c r="F769" s="26">
        <v>384.46249820000003</v>
      </c>
      <c r="G769" s="21">
        <v>710.6</v>
      </c>
    </row>
    <row r="770" spans="1:7" x14ac:dyDescent="0.25">
      <c r="A770" s="15" t="s">
        <v>3187</v>
      </c>
      <c r="B770" s="20">
        <v>16</v>
      </c>
      <c r="C770" s="26">
        <v>4</v>
      </c>
      <c r="D770" s="26">
        <v>0</v>
      </c>
      <c r="E770" s="26">
        <v>1.0625</v>
      </c>
      <c r="F770" s="26">
        <v>7.8</v>
      </c>
      <c r="G770" s="21">
        <v>0</v>
      </c>
    </row>
    <row r="771" spans="1:7" x14ac:dyDescent="0.25">
      <c r="A771" s="15" t="s">
        <v>492</v>
      </c>
      <c r="B771" s="20">
        <v>227</v>
      </c>
      <c r="C771" s="26">
        <v>15</v>
      </c>
      <c r="D771" s="26">
        <v>0</v>
      </c>
      <c r="E771" s="26">
        <v>1.10616740088106</v>
      </c>
      <c r="F771" s="26">
        <v>23.187499875</v>
      </c>
      <c r="G771" s="21">
        <v>0</v>
      </c>
    </row>
    <row r="772" spans="1:7" x14ac:dyDescent="0.25">
      <c r="A772" s="15" t="s">
        <v>369</v>
      </c>
      <c r="B772" s="20">
        <v>1144</v>
      </c>
      <c r="C772" s="26">
        <v>34</v>
      </c>
      <c r="D772" s="26">
        <v>0</v>
      </c>
      <c r="E772" s="26">
        <v>1.17773601398601</v>
      </c>
      <c r="F772" s="26">
        <v>107.4999998</v>
      </c>
      <c r="G772" s="21">
        <v>0</v>
      </c>
    </row>
    <row r="773" spans="1:7" x14ac:dyDescent="0.25">
      <c r="A773" s="15" t="s">
        <v>260</v>
      </c>
      <c r="B773" s="20">
        <v>2788</v>
      </c>
      <c r="C773" s="26">
        <v>69</v>
      </c>
      <c r="D773" s="26">
        <v>0</v>
      </c>
      <c r="E773" s="26">
        <v>1.4140423242467699</v>
      </c>
      <c r="F773" s="26">
        <v>316.62499976250001</v>
      </c>
      <c r="G773" s="21">
        <v>0</v>
      </c>
    </row>
    <row r="774" spans="1:7" x14ac:dyDescent="0.25">
      <c r="A774" s="15" t="s">
        <v>2055</v>
      </c>
      <c r="B774" s="20">
        <v>13</v>
      </c>
      <c r="C774" s="26">
        <v>3</v>
      </c>
      <c r="D774" s="26">
        <v>0</v>
      </c>
      <c r="E774" s="26">
        <v>1</v>
      </c>
      <c r="F774" s="26">
        <v>7.4374999874999999</v>
      </c>
      <c r="G774" s="21">
        <v>0</v>
      </c>
    </row>
    <row r="775" spans="1:7" x14ac:dyDescent="0.25">
      <c r="A775" s="15" t="s">
        <v>404</v>
      </c>
      <c r="B775" s="20">
        <v>481</v>
      </c>
      <c r="C775" s="26">
        <v>1</v>
      </c>
      <c r="D775" s="26">
        <v>0</v>
      </c>
      <c r="E775" s="26">
        <v>1.05093555093555</v>
      </c>
      <c r="F775" s="26">
        <v>6.7874999999999996</v>
      </c>
      <c r="G775" s="21">
        <v>0</v>
      </c>
    </row>
    <row r="776" spans="1:7" x14ac:dyDescent="0.25">
      <c r="A776" s="15" t="s">
        <v>2389</v>
      </c>
      <c r="B776" s="20">
        <v>28</v>
      </c>
      <c r="C776" s="26">
        <v>1</v>
      </c>
      <c r="D776" s="26">
        <v>0</v>
      </c>
      <c r="E776" s="26">
        <v>1.25</v>
      </c>
      <c r="F776" s="26">
        <v>3.1749999999999998</v>
      </c>
      <c r="G776" s="21">
        <v>0</v>
      </c>
    </row>
    <row r="777" spans="1:7" x14ac:dyDescent="0.25">
      <c r="A777" s="15" t="s">
        <v>1755</v>
      </c>
      <c r="B777" s="20">
        <v>20</v>
      </c>
      <c r="C777" s="26">
        <v>1</v>
      </c>
      <c r="D777" s="26">
        <v>0</v>
      </c>
      <c r="E777" s="26">
        <v>1.1000000000000001</v>
      </c>
      <c r="F777" s="26">
        <v>4.2625000000000002</v>
      </c>
      <c r="G777" s="21">
        <v>0</v>
      </c>
    </row>
    <row r="778" spans="1:7" x14ac:dyDescent="0.25">
      <c r="A778" s="15" t="s">
        <v>1593</v>
      </c>
      <c r="B778" s="20">
        <v>2</v>
      </c>
      <c r="C778" s="26">
        <v>1</v>
      </c>
      <c r="D778" s="26">
        <v>0</v>
      </c>
      <c r="E778" s="26">
        <v>1</v>
      </c>
      <c r="F778" s="26">
        <v>3.375</v>
      </c>
      <c r="G778" s="21">
        <v>0</v>
      </c>
    </row>
    <row r="779" spans="1:7" x14ac:dyDescent="0.25">
      <c r="A779" s="15" t="s">
        <v>2953</v>
      </c>
      <c r="B779" s="20">
        <v>44</v>
      </c>
      <c r="C779" s="26">
        <v>2</v>
      </c>
      <c r="D779" s="26">
        <v>0</v>
      </c>
      <c r="E779" s="26">
        <v>2.7727272727272698</v>
      </c>
      <c r="F779" s="26">
        <v>1.675</v>
      </c>
      <c r="G779" s="21">
        <v>0</v>
      </c>
    </row>
    <row r="780" spans="1:7" x14ac:dyDescent="0.25">
      <c r="A780" s="15" t="s">
        <v>409</v>
      </c>
      <c r="B780" s="20">
        <v>150</v>
      </c>
      <c r="C780" s="26">
        <v>2</v>
      </c>
      <c r="D780" s="26">
        <v>0</v>
      </c>
      <c r="E780" s="26">
        <v>1.28266666666667</v>
      </c>
      <c r="F780" s="26">
        <v>7.2249999999999996</v>
      </c>
      <c r="G780" s="21">
        <v>0</v>
      </c>
    </row>
    <row r="781" spans="1:7" x14ac:dyDescent="0.25">
      <c r="A781" s="15" t="s">
        <v>819</v>
      </c>
      <c r="B781" s="20">
        <v>24</v>
      </c>
      <c r="C781" s="26">
        <v>1</v>
      </c>
      <c r="D781" s="26">
        <v>0</v>
      </c>
      <c r="E781" s="26">
        <v>1.125</v>
      </c>
      <c r="F781" s="26">
        <v>0.86250000000000004</v>
      </c>
      <c r="G781" s="21">
        <v>0</v>
      </c>
    </row>
    <row r="782" spans="1:7" x14ac:dyDescent="0.25">
      <c r="A782" s="15" t="s">
        <v>2176</v>
      </c>
      <c r="B782" s="20">
        <v>36</v>
      </c>
      <c r="C782" s="26">
        <v>4</v>
      </c>
      <c r="D782" s="26">
        <v>0</v>
      </c>
      <c r="E782" s="26">
        <v>1.7277777777777801</v>
      </c>
      <c r="F782" s="26">
        <v>9.7750000000000004</v>
      </c>
      <c r="G782" s="21">
        <v>0</v>
      </c>
    </row>
    <row r="783" spans="1:7" x14ac:dyDescent="0.25">
      <c r="A783" s="15" t="s">
        <v>2044</v>
      </c>
      <c r="B783" s="20">
        <v>41</v>
      </c>
      <c r="C783" s="26">
        <v>4</v>
      </c>
      <c r="D783" s="26">
        <v>0</v>
      </c>
      <c r="E783" s="26">
        <v>2.6097560975609801</v>
      </c>
      <c r="F783" s="26">
        <v>7.3</v>
      </c>
      <c r="G783" s="21">
        <v>0</v>
      </c>
    </row>
    <row r="784" spans="1:7" x14ac:dyDescent="0.25">
      <c r="A784" s="15" t="s">
        <v>1889</v>
      </c>
      <c r="B784" s="20">
        <v>155</v>
      </c>
      <c r="C784" s="26">
        <v>1</v>
      </c>
      <c r="D784" s="26">
        <v>0</v>
      </c>
      <c r="E784" s="26">
        <v>1.6825806451612899</v>
      </c>
      <c r="F784" s="26">
        <v>5.4</v>
      </c>
      <c r="G784" s="21">
        <v>0</v>
      </c>
    </row>
    <row r="785" spans="1:7" x14ac:dyDescent="0.25">
      <c r="A785" s="15" t="s">
        <v>2267</v>
      </c>
      <c r="B785" s="20">
        <v>153</v>
      </c>
      <c r="C785" s="26">
        <v>3</v>
      </c>
      <c r="D785" s="26">
        <v>0</v>
      </c>
      <c r="E785" s="26">
        <v>2.2934640522875802</v>
      </c>
      <c r="F785" s="26">
        <v>11.562499987500001</v>
      </c>
      <c r="G785" s="21">
        <v>0</v>
      </c>
    </row>
    <row r="786" spans="1:7" x14ac:dyDescent="0.25">
      <c r="A786" s="15" t="s">
        <v>2070</v>
      </c>
      <c r="B786" s="20">
        <v>36</v>
      </c>
      <c r="C786" s="26">
        <v>5</v>
      </c>
      <c r="D786" s="26">
        <v>0</v>
      </c>
      <c r="E786" s="26">
        <v>2.5277777777777799</v>
      </c>
      <c r="F786" s="26">
        <v>7.6124999999999998</v>
      </c>
      <c r="G786" s="21">
        <v>0</v>
      </c>
    </row>
    <row r="787" spans="1:7" x14ac:dyDescent="0.25">
      <c r="A787" s="15" t="s">
        <v>1419</v>
      </c>
      <c r="B787" s="20">
        <v>8</v>
      </c>
      <c r="C787" s="26">
        <v>1</v>
      </c>
      <c r="D787" s="26">
        <v>0</v>
      </c>
      <c r="E787" s="26">
        <v>2</v>
      </c>
      <c r="F787" s="26">
        <v>2.7875000000000001</v>
      </c>
      <c r="G787" s="21">
        <v>0</v>
      </c>
    </row>
    <row r="788" spans="1:7" x14ac:dyDescent="0.25">
      <c r="A788" s="15" t="s">
        <v>2335</v>
      </c>
      <c r="B788" s="20">
        <v>114</v>
      </c>
      <c r="C788" s="26">
        <v>4</v>
      </c>
      <c r="D788" s="26">
        <v>0</v>
      </c>
      <c r="E788" s="26">
        <v>1.9640350877193</v>
      </c>
      <c r="F788" s="26">
        <v>13.425000000000001</v>
      </c>
      <c r="G788" s="21">
        <v>0</v>
      </c>
    </row>
    <row r="789" spans="1:7" x14ac:dyDescent="0.25">
      <c r="A789" s="15" t="s">
        <v>3812</v>
      </c>
      <c r="B789" s="20">
        <v>207</v>
      </c>
      <c r="C789" s="26">
        <v>7</v>
      </c>
      <c r="D789" s="26">
        <v>0</v>
      </c>
      <c r="E789" s="26">
        <v>2.3753623188405801</v>
      </c>
      <c r="F789" s="26">
        <v>19.187499975000001</v>
      </c>
      <c r="G789" s="21">
        <v>0</v>
      </c>
    </row>
    <row r="790" spans="1:7" x14ac:dyDescent="0.25">
      <c r="A790" s="15" t="s">
        <v>2942</v>
      </c>
      <c r="B790" s="20">
        <v>17</v>
      </c>
      <c r="C790" s="26">
        <v>1</v>
      </c>
      <c r="D790" s="26">
        <v>0</v>
      </c>
      <c r="E790" s="26">
        <v>1.70588235294118</v>
      </c>
      <c r="F790" s="26">
        <v>1.6625000000000001</v>
      </c>
      <c r="G790" s="21">
        <v>0</v>
      </c>
    </row>
    <row r="791" spans="1:7" x14ac:dyDescent="0.25">
      <c r="A791" s="15" t="s">
        <v>2299</v>
      </c>
      <c r="B791" s="20">
        <v>128</v>
      </c>
      <c r="C791" s="26">
        <v>7</v>
      </c>
      <c r="D791" s="26">
        <v>0</v>
      </c>
      <c r="E791" s="26">
        <v>1.809375</v>
      </c>
      <c r="F791" s="26">
        <v>12.29999995</v>
      </c>
      <c r="G791" s="21">
        <v>0</v>
      </c>
    </row>
    <row r="792" spans="1:7" x14ac:dyDescent="0.25">
      <c r="A792" s="15" t="s">
        <v>3849</v>
      </c>
      <c r="B792" s="20">
        <v>306</v>
      </c>
      <c r="C792" s="26">
        <v>7</v>
      </c>
      <c r="D792" s="26">
        <v>0</v>
      </c>
      <c r="E792" s="26">
        <v>2.2137254901960799</v>
      </c>
      <c r="F792" s="26">
        <v>21.199999975000001</v>
      </c>
      <c r="G792" s="21">
        <v>0</v>
      </c>
    </row>
    <row r="793" spans="1:7" x14ac:dyDescent="0.25">
      <c r="A793" s="15" t="s">
        <v>391</v>
      </c>
      <c r="B793" s="20">
        <v>223</v>
      </c>
      <c r="C793" s="26">
        <v>44</v>
      </c>
      <c r="D793" s="26">
        <v>0</v>
      </c>
      <c r="E793" s="26">
        <v>1.4201745187913664</v>
      </c>
      <c r="F793" s="26">
        <v>98.599999887500019</v>
      </c>
      <c r="G793" s="21">
        <v>0</v>
      </c>
    </row>
    <row r="794" spans="1:7" x14ac:dyDescent="0.25">
      <c r="A794" s="15" t="s">
        <v>1280</v>
      </c>
      <c r="B794" s="20">
        <v>83</v>
      </c>
      <c r="C794" s="26">
        <v>21</v>
      </c>
      <c r="D794" s="26">
        <v>1</v>
      </c>
      <c r="E794" s="26">
        <v>1.2968873403019743</v>
      </c>
      <c r="F794" s="26">
        <v>53.712499975</v>
      </c>
      <c r="G794" s="21">
        <v>1360</v>
      </c>
    </row>
    <row r="795" spans="1:7" x14ac:dyDescent="0.25">
      <c r="A795" s="15" t="s">
        <v>1285</v>
      </c>
      <c r="B795" s="20">
        <v>122</v>
      </c>
      <c r="C795" s="26">
        <v>14</v>
      </c>
      <c r="D795" s="26">
        <v>1</v>
      </c>
      <c r="E795" s="26">
        <v>1.33733153638814</v>
      </c>
      <c r="F795" s="26">
        <v>29.537499975000003</v>
      </c>
      <c r="G795" s="21">
        <v>426.7</v>
      </c>
    </row>
    <row r="796" spans="1:7" x14ac:dyDescent="0.25">
      <c r="A796" s="15" t="s">
        <v>674</v>
      </c>
      <c r="B796" s="20">
        <v>25</v>
      </c>
      <c r="C796" s="26">
        <v>4</v>
      </c>
      <c r="D796" s="26">
        <v>0</v>
      </c>
      <c r="E796" s="26">
        <v>1</v>
      </c>
      <c r="F796" s="26">
        <v>10.512499999999999</v>
      </c>
      <c r="G796" s="21">
        <v>0</v>
      </c>
    </row>
    <row r="797" spans="1:7" x14ac:dyDescent="0.25">
      <c r="A797" s="15" t="s">
        <v>1968</v>
      </c>
      <c r="B797" s="20">
        <v>1</v>
      </c>
      <c r="C797" s="26">
        <v>2</v>
      </c>
      <c r="D797" s="26">
        <v>0</v>
      </c>
      <c r="E797" s="26">
        <v>1</v>
      </c>
      <c r="F797" s="26">
        <v>6.25</v>
      </c>
      <c r="G797" s="21">
        <v>0</v>
      </c>
    </row>
    <row r="798" spans="1:7" x14ac:dyDescent="0.25">
      <c r="A798" s="15" t="s">
        <v>2876</v>
      </c>
      <c r="B798" s="20">
        <v>132</v>
      </c>
      <c r="C798" s="26">
        <v>19</v>
      </c>
      <c r="D798" s="26">
        <v>0</v>
      </c>
      <c r="E798" s="26">
        <v>1.4039515280739159</v>
      </c>
      <c r="F798" s="26">
        <v>54.237499962499996</v>
      </c>
      <c r="G798" s="21">
        <v>0</v>
      </c>
    </row>
    <row r="799" spans="1:7" x14ac:dyDescent="0.25">
      <c r="A799" s="15" t="s">
        <v>2036</v>
      </c>
      <c r="B799" s="20">
        <v>158</v>
      </c>
      <c r="C799" s="26">
        <v>30</v>
      </c>
      <c r="D799" s="26">
        <v>0</v>
      </c>
      <c r="E799" s="26">
        <v>1.7206502627659677</v>
      </c>
      <c r="F799" s="26">
        <v>94.337499974999986</v>
      </c>
      <c r="G799" s="21">
        <v>0</v>
      </c>
    </row>
    <row r="800" spans="1:7" x14ac:dyDescent="0.25">
      <c r="A800" s="15" t="s">
        <v>1</v>
      </c>
      <c r="B800" s="20">
        <v>4801</v>
      </c>
      <c r="C800" s="26">
        <v>450</v>
      </c>
      <c r="D800" s="26">
        <v>2</v>
      </c>
      <c r="E800" s="26">
        <v>2.1931547250865902</v>
      </c>
      <c r="F800" s="26">
        <v>995.09999718749987</v>
      </c>
      <c r="G800" s="21">
        <v>2816.9</v>
      </c>
    </row>
    <row r="801" spans="1:7" x14ac:dyDescent="0.25">
      <c r="A801" s="15" t="s">
        <v>2530</v>
      </c>
      <c r="B801" s="20">
        <v>2</v>
      </c>
      <c r="C801" s="26">
        <v>2</v>
      </c>
      <c r="D801" s="26">
        <v>0</v>
      </c>
      <c r="E801" s="26">
        <v>1</v>
      </c>
      <c r="F801" s="26">
        <v>4.6624999999999996</v>
      </c>
      <c r="G801" s="21">
        <v>0</v>
      </c>
    </row>
    <row r="802" spans="1:7" x14ac:dyDescent="0.25">
      <c r="A802" s="15" t="s">
        <v>2161</v>
      </c>
      <c r="B802" s="20">
        <v>16</v>
      </c>
      <c r="C802" s="26">
        <v>3</v>
      </c>
      <c r="D802" s="26">
        <v>0</v>
      </c>
      <c r="E802" s="26">
        <v>1.625</v>
      </c>
      <c r="F802" s="26">
        <v>9.4624999874999993</v>
      </c>
      <c r="G802" s="21">
        <v>0</v>
      </c>
    </row>
    <row r="803" spans="1:7" x14ac:dyDescent="0.25">
      <c r="A803" s="15" t="s">
        <v>939</v>
      </c>
      <c r="B803" s="20">
        <v>16</v>
      </c>
      <c r="C803" s="26">
        <v>3</v>
      </c>
      <c r="D803" s="26">
        <v>0</v>
      </c>
      <c r="E803" s="26">
        <v>1.2307692307692299</v>
      </c>
      <c r="F803" s="26">
        <v>5.5874999999999995</v>
      </c>
      <c r="G803" s="21">
        <v>0</v>
      </c>
    </row>
    <row r="804" spans="1:7" x14ac:dyDescent="0.25">
      <c r="A804" s="15" t="s">
        <v>424</v>
      </c>
      <c r="B804" s="20">
        <v>4</v>
      </c>
      <c r="C804" s="26">
        <v>1</v>
      </c>
      <c r="D804" s="26">
        <v>0</v>
      </c>
      <c r="E804" s="26">
        <v>2.5</v>
      </c>
      <c r="F804" s="26">
        <v>0.9</v>
      </c>
      <c r="G804" s="21">
        <v>0</v>
      </c>
    </row>
    <row r="805" spans="1:7" x14ac:dyDescent="0.25">
      <c r="A805" s="15" t="s">
        <v>1287</v>
      </c>
      <c r="B805" s="20">
        <v>2173</v>
      </c>
      <c r="C805" s="26">
        <v>261</v>
      </c>
      <c r="D805" s="26">
        <v>5</v>
      </c>
      <c r="E805" s="26">
        <v>2.2454893016183339</v>
      </c>
      <c r="F805" s="26">
        <v>558.04999902500003</v>
      </c>
      <c r="G805" s="21">
        <v>4535.6000000000004</v>
      </c>
    </row>
    <row r="806" spans="1:7" x14ac:dyDescent="0.25">
      <c r="A806" s="15" t="s">
        <v>1301</v>
      </c>
      <c r="B806" s="20">
        <v>8540</v>
      </c>
      <c r="C806" s="26">
        <v>491</v>
      </c>
      <c r="D806" s="26">
        <v>0</v>
      </c>
      <c r="E806" s="26">
        <v>1.5078988866625174</v>
      </c>
      <c r="F806" s="26">
        <v>1384.4874964000003</v>
      </c>
      <c r="G806" s="21">
        <v>0</v>
      </c>
    </row>
    <row r="807" spans="1:7" x14ac:dyDescent="0.25">
      <c r="A807" s="15" t="s">
        <v>1738</v>
      </c>
      <c r="B807" s="20">
        <v>8</v>
      </c>
      <c r="C807" s="26">
        <v>2</v>
      </c>
      <c r="D807" s="26">
        <v>0</v>
      </c>
      <c r="E807" s="26">
        <v>1.5</v>
      </c>
      <c r="F807" s="26">
        <v>4.1500000000000004</v>
      </c>
      <c r="G807" s="21">
        <v>0</v>
      </c>
    </row>
    <row r="808" spans="1:7" x14ac:dyDescent="0.25">
      <c r="A808" s="15" t="s">
        <v>704</v>
      </c>
      <c r="B808" s="20">
        <v>91</v>
      </c>
      <c r="C808" s="26">
        <v>16</v>
      </c>
      <c r="D808" s="26">
        <v>0</v>
      </c>
      <c r="E808" s="26">
        <v>1.2229132973944299</v>
      </c>
      <c r="F808" s="26">
        <v>40.225000000000001</v>
      </c>
      <c r="G808" s="21">
        <v>0</v>
      </c>
    </row>
    <row r="809" spans="1:7" x14ac:dyDescent="0.25">
      <c r="A809" s="15" t="s">
        <v>700</v>
      </c>
      <c r="B809" s="20">
        <v>361</v>
      </c>
      <c r="C809" s="26">
        <v>51</v>
      </c>
      <c r="D809" s="26">
        <v>0</v>
      </c>
      <c r="E809" s="26">
        <v>1.4671543282606876</v>
      </c>
      <c r="F809" s="26">
        <v>99.287499862500013</v>
      </c>
      <c r="G809" s="21">
        <v>0</v>
      </c>
    </row>
    <row r="810" spans="1:7" x14ac:dyDescent="0.25">
      <c r="A810" s="15" t="s">
        <v>147</v>
      </c>
      <c r="B810" s="20">
        <v>17975</v>
      </c>
      <c r="C810" s="26">
        <v>774</v>
      </c>
      <c r="D810" s="26">
        <v>4</v>
      </c>
      <c r="E810" s="26">
        <v>1.5653600805121399</v>
      </c>
      <c r="F810" s="26">
        <v>2308.2874930625003</v>
      </c>
      <c r="G810" s="21">
        <v>5776.6</v>
      </c>
    </row>
    <row r="811" spans="1:7" x14ac:dyDescent="0.25">
      <c r="A811" s="15" t="s">
        <v>3097</v>
      </c>
      <c r="B811" s="20">
        <v>2</v>
      </c>
      <c r="C811" s="26">
        <v>1</v>
      </c>
      <c r="D811" s="26">
        <v>0</v>
      </c>
      <c r="E811" s="26">
        <v>1</v>
      </c>
      <c r="F811" s="26">
        <v>2.3624999999999998</v>
      </c>
      <c r="G811" s="21">
        <v>0</v>
      </c>
    </row>
    <row r="812" spans="1:7" x14ac:dyDescent="0.25">
      <c r="A812" s="15" t="s">
        <v>680</v>
      </c>
      <c r="B812" s="20">
        <v>15</v>
      </c>
      <c r="C812" s="26">
        <v>4</v>
      </c>
      <c r="D812" s="26">
        <v>0</v>
      </c>
      <c r="E812" s="26">
        <v>1.2</v>
      </c>
      <c r="F812" s="26">
        <v>10.3125</v>
      </c>
      <c r="G812" s="21">
        <v>0</v>
      </c>
    </row>
    <row r="813" spans="1:7" x14ac:dyDescent="0.25">
      <c r="A813" s="15" t="s">
        <v>93</v>
      </c>
      <c r="B813" s="20">
        <v>5058</v>
      </c>
      <c r="C813" s="26">
        <v>67</v>
      </c>
      <c r="D813" s="26">
        <v>0</v>
      </c>
      <c r="E813" s="26">
        <v>1.31538194608723</v>
      </c>
      <c r="F813" s="26">
        <v>210.31249977500002</v>
      </c>
      <c r="G813" s="21">
        <v>0</v>
      </c>
    </row>
    <row r="814" spans="1:7" x14ac:dyDescent="0.25">
      <c r="A814" s="15" t="s">
        <v>319</v>
      </c>
      <c r="B814" s="20">
        <v>1783</v>
      </c>
      <c r="C814" s="26">
        <v>60</v>
      </c>
      <c r="D814" s="26">
        <v>0</v>
      </c>
      <c r="E814" s="26">
        <v>1.1123992499779929</v>
      </c>
      <c r="F814" s="26">
        <v>156.62499981250002</v>
      </c>
      <c r="G814" s="21">
        <v>0</v>
      </c>
    </row>
    <row r="815" spans="1:7" x14ac:dyDescent="0.25">
      <c r="A815" s="15" t="s">
        <v>2047</v>
      </c>
      <c r="B815" s="20">
        <v>10</v>
      </c>
      <c r="C815" s="26">
        <v>3</v>
      </c>
      <c r="D815" s="26">
        <v>0</v>
      </c>
      <c r="E815" s="26">
        <v>1</v>
      </c>
      <c r="F815" s="26">
        <v>7.3249999875</v>
      </c>
      <c r="G815" s="21">
        <v>0</v>
      </c>
    </row>
    <row r="816" spans="1:7" x14ac:dyDescent="0.25">
      <c r="A816" s="15" t="s">
        <v>1931</v>
      </c>
      <c r="B816" s="20">
        <v>7</v>
      </c>
      <c r="C816" s="26">
        <v>2</v>
      </c>
      <c r="D816" s="26">
        <v>0</v>
      </c>
      <c r="E816" s="26">
        <v>1</v>
      </c>
      <c r="F816" s="26">
        <v>5.7374999999999998</v>
      </c>
      <c r="G816" s="21">
        <v>0</v>
      </c>
    </row>
    <row r="817" spans="1:7" x14ac:dyDescent="0.25">
      <c r="A817" s="15" t="s">
        <v>3093</v>
      </c>
      <c r="B817" s="20">
        <v>3</v>
      </c>
      <c r="C817" s="26">
        <v>2</v>
      </c>
      <c r="D817" s="26">
        <v>0</v>
      </c>
      <c r="E817" s="26">
        <v>1</v>
      </c>
      <c r="F817" s="26">
        <v>2.3374999999999999</v>
      </c>
      <c r="G817" s="21">
        <v>0</v>
      </c>
    </row>
    <row r="818" spans="1:7" x14ac:dyDescent="0.25">
      <c r="A818" s="15" t="s">
        <v>687</v>
      </c>
      <c r="B818" s="20">
        <v>1</v>
      </c>
      <c r="C818" s="26">
        <v>1</v>
      </c>
      <c r="D818" s="26">
        <v>0</v>
      </c>
      <c r="E818" s="26">
        <v>1</v>
      </c>
      <c r="F818" s="26">
        <v>3.3250000000000002</v>
      </c>
      <c r="G818" s="21">
        <v>0</v>
      </c>
    </row>
    <row r="819" spans="1:7" x14ac:dyDescent="0.25">
      <c r="A819" s="15" t="s">
        <v>1667</v>
      </c>
      <c r="B819" s="20">
        <v>2</v>
      </c>
      <c r="C819" s="26">
        <v>2</v>
      </c>
      <c r="D819" s="26">
        <v>0</v>
      </c>
      <c r="E819" s="26">
        <v>1</v>
      </c>
      <c r="F819" s="26">
        <v>3.7374999999999998</v>
      </c>
      <c r="G819" s="21">
        <v>0</v>
      </c>
    </row>
    <row r="820" spans="1:7" x14ac:dyDescent="0.25">
      <c r="A820" s="15" t="s">
        <v>1299</v>
      </c>
      <c r="B820" s="20">
        <v>9</v>
      </c>
      <c r="C820" s="26">
        <v>7</v>
      </c>
      <c r="D820" s="26">
        <v>1</v>
      </c>
      <c r="E820" s="26">
        <v>1</v>
      </c>
      <c r="F820" s="26">
        <v>17.425000000000001</v>
      </c>
      <c r="G820" s="21">
        <v>494.7</v>
      </c>
    </row>
    <row r="821" spans="1:7" x14ac:dyDescent="0.25">
      <c r="A821" s="15" t="s">
        <v>706</v>
      </c>
      <c r="B821" s="20">
        <v>349</v>
      </c>
      <c r="C821" s="26">
        <v>59</v>
      </c>
      <c r="D821" s="26">
        <v>0</v>
      </c>
      <c r="E821" s="26">
        <v>1.2252642380507988</v>
      </c>
      <c r="F821" s="26">
        <v>148.93749990000001</v>
      </c>
      <c r="G821" s="21">
        <v>0</v>
      </c>
    </row>
    <row r="822" spans="1:7" x14ac:dyDescent="0.25">
      <c r="A822" s="15" t="s">
        <v>1365</v>
      </c>
      <c r="B822" s="20">
        <v>52</v>
      </c>
      <c r="C822" s="26">
        <v>16</v>
      </c>
      <c r="D822" s="26">
        <v>0</v>
      </c>
      <c r="E822" s="26">
        <v>1.5145787545787539</v>
      </c>
      <c r="F822" s="26">
        <v>43.7624999875</v>
      </c>
      <c r="G822" s="21">
        <v>0</v>
      </c>
    </row>
    <row r="823" spans="1:7" x14ac:dyDescent="0.25">
      <c r="A823" s="15" t="s">
        <v>1044</v>
      </c>
      <c r="B823" s="20">
        <v>81</v>
      </c>
      <c r="C823" s="26">
        <v>23</v>
      </c>
      <c r="D823" s="26">
        <v>1</v>
      </c>
      <c r="E823" s="26">
        <v>1.385372469635628</v>
      </c>
      <c r="F823" s="26">
        <v>50.087500000000006</v>
      </c>
      <c r="G823" s="21">
        <v>1685.55</v>
      </c>
    </row>
    <row r="824" spans="1:7" x14ac:dyDescent="0.25">
      <c r="A824" s="15" t="s">
        <v>1515</v>
      </c>
      <c r="B824" s="20">
        <v>25</v>
      </c>
      <c r="C824" s="26">
        <v>4</v>
      </c>
      <c r="D824" s="26">
        <v>0</v>
      </c>
      <c r="E824" s="26">
        <v>1.0666666666666667</v>
      </c>
      <c r="F824" s="26">
        <v>12.025</v>
      </c>
      <c r="G824" s="21">
        <v>0</v>
      </c>
    </row>
    <row r="825" spans="1:7" x14ac:dyDescent="0.25">
      <c r="A825" s="15" t="s">
        <v>694</v>
      </c>
      <c r="B825" s="20">
        <v>29</v>
      </c>
      <c r="C825" s="26">
        <v>9</v>
      </c>
      <c r="D825" s="26">
        <v>0</v>
      </c>
      <c r="E825" s="26">
        <v>1.323809523809524</v>
      </c>
      <c r="F825" s="26">
        <v>25.237500000000001</v>
      </c>
      <c r="G825" s="21">
        <v>0</v>
      </c>
    </row>
    <row r="826" spans="1:7" x14ac:dyDescent="0.25">
      <c r="A826" s="15" t="s">
        <v>1589</v>
      </c>
      <c r="B826" s="20">
        <v>6</v>
      </c>
      <c r="C826" s="26">
        <v>2</v>
      </c>
      <c r="D826" s="26">
        <v>0</v>
      </c>
      <c r="E826" s="26">
        <v>3</v>
      </c>
      <c r="F826" s="26">
        <v>7.25</v>
      </c>
      <c r="G826" s="21">
        <v>0</v>
      </c>
    </row>
    <row r="827" spans="1:7" x14ac:dyDescent="0.25">
      <c r="A827" s="15" t="s">
        <v>682</v>
      </c>
      <c r="B827" s="20">
        <v>57</v>
      </c>
      <c r="C827" s="26">
        <v>6</v>
      </c>
      <c r="D827" s="26">
        <v>0</v>
      </c>
      <c r="E827" s="26">
        <v>1.5677693833943849</v>
      </c>
      <c r="F827" s="26">
        <v>15.1374999875</v>
      </c>
      <c r="G827" s="21">
        <v>0</v>
      </c>
    </row>
    <row r="828" spans="1:7" x14ac:dyDescent="0.25">
      <c r="A828" s="15" t="s">
        <v>685</v>
      </c>
      <c r="B828" s="20">
        <v>68</v>
      </c>
      <c r="C828" s="26">
        <v>13</v>
      </c>
      <c r="D828" s="26">
        <v>0</v>
      </c>
      <c r="E828" s="26">
        <v>1.9617619047619037</v>
      </c>
      <c r="F828" s="26">
        <v>36.187499949999996</v>
      </c>
      <c r="G828" s="21">
        <v>0</v>
      </c>
    </row>
    <row r="829" spans="1:7" x14ac:dyDescent="0.25">
      <c r="A829" s="15" t="s">
        <v>56</v>
      </c>
      <c r="B829" s="20">
        <v>5171</v>
      </c>
      <c r="C829" s="26">
        <v>470</v>
      </c>
      <c r="D829" s="26">
        <v>0</v>
      </c>
      <c r="E829" s="26">
        <v>2.6201775278478019</v>
      </c>
      <c r="F829" s="26">
        <v>1394.8999956624998</v>
      </c>
      <c r="G829" s="21">
        <v>0</v>
      </c>
    </row>
    <row r="830" spans="1:7" x14ac:dyDescent="0.25">
      <c r="A830" s="15" t="s">
        <v>1084</v>
      </c>
      <c r="B830" s="20">
        <v>18286</v>
      </c>
      <c r="C830" s="26">
        <v>2836</v>
      </c>
      <c r="D830" s="26">
        <v>15</v>
      </c>
      <c r="E830" s="26">
        <v>1.2988921298242326</v>
      </c>
      <c r="F830" s="26">
        <v>5938.4624716750013</v>
      </c>
      <c r="G830" s="21">
        <v>11850.7</v>
      </c>
    </row>
    <row r="831" spans="1:7" x14ac:dyDescent="0.25">
      <c r="A831" s="15" t="s">
        <v>2296</v>
      </c>
      <c r="B831" s="20">
        <v>7</v>
      </c>
      <c r="C831" s="26">
        <v>4</v>
      </c>
      <c r="D831" s="26">
        <v>0</v>
      </c>
      <c r="E831" s="26">
        <v>1</v>
      </c>
      <c r="F831" s="26">
        <v>12.275</v>
      </c>
      <c r="G831" s="21">
        <v>0</v>
      </c>
    </row>
    <row r="832" spans="1:7" x14ac:dyDescent="0.25">
      <c r="A832" s="15" t="s">
        <v>1080</v>
      </c>
      <c r="B832" s="20">
        <v>731</v>
      </c>
      <c r="C832" s="26">
        <v>107</v>
      </c>
      <c r="D832" s="26">
        <v>1</v>
      </c>
      <c r="E832" s="26">
        <v>1.6454395264865851</v>
      </c>
      <c r="F832" s="26">
        <v>312.13749947499997</v>
      </c>
      <c r="G832" s="21">
        <v>676.6</v>
      </c>
    </row>
    <row r="833" spans="1:7" x14ac:dyDescent="0.25">
      <c r="A833" s="15" t="s">
        <v>80</v>
      </c>
      <c r="B833" s="20">
        <v>3767</v>
      </c>
      <c r="C833" s="26">
        <v>367</v>
      </c>
      <c r="D833" s="26">
        <v>1</v>
      </c>
      <c r="E833" s="26">
        <v>2.7222316836120455</v>
      </c>
      <c r="F833" s="26">
        <v>1024.3624985249999</v>
      </c>
      <c r="G833" s="21">
        <v>417.35</v>
      </c>
    </row>
    <row r="834" spans="1:7" x14ac:dyDescent="0.25">
      <c r="A834" s="15" t="s">
        <v>2828</v>
      </c>
      <c r="B834" s="20">
        <v>1246</v>
      </c>
      <c r="C834" s="26">
        <v>13</v>
      </c>
      <c r="D834" s="26">
        <v>0</v>
      </c>
      <c r="E834" s="26">
        <v>1.36519261637239</v>
      </c>
      <c r="F834" s="26">
        <v>46.3999999125</v>
      </c>
      <c r="G834" s="21">
        <v>0</v>
      </c>
    </row>
    <row r="835" spans="1:7" x14ac:dyDescent="0.25">
      <c r="A835" s="15" t="s">
        <v>185</v>
      </c>
      <c r="B835" s="20">
        <v>1943</v>
      </c>
      <c r="C835" s="26">
        <v>119</v>
      </c>
      <c r="D835" s="26">
        <v>0</v>
      </c>
      <c r="E835" s="26">
        <v>1.497098889383109</v>
      </c>
      <c r="F835" s="26">
        <v>297.59999918750003</v>
      </c>
      <c r="G835" s="21">
        <v>0</v>
      </c>
    </row>
    <row r="836" spans="1:7" x14ac:dyDescent="0.25">
      <c r="A836" s="15" t="s">
        <v>89</v>
      </c>
      <c r="B836" s="20">
        <v>1888</v>
      </c>
      <c r="C836" s="26">
        <v>167</v>
      </c>
      <c r="D836" s="26">
        <v>1</v>
      </c>
      <c r="E836" s="26">
        <v>1.6283256481706023</v>
      </c>
      <c r="F836" s="26">
        <v>481.37499924999992</v>
      </c>
      <c r="G836" s="21">
        <v>236.3</v>
      </c>
    </row>
    <row r="837" spans="1:7" x14ac:dyDescent="0.25">
      <c r="A837" s="15" t="s">
        <v>1253</v>
      </c>
      <c r="B837" s="20">
        <v>20463</v>
      </c>
      <c r="C837" s="26">
        <v>1286</v>
      </c>
      <c r="D837" s="26">
        <v>9</v>
      </c>
      <c r="E837" s="26">
        <v>2.037638945167414</v>
      </c>
      <c r="F837" s="26">
        <v>3206.0624894749994</v>
      </c>
      <c r="G837" s="21">
        <v>7721.4000000000005</v>
      </c>
    </row>
    <row r="838" spans="1:7" x14ac:dyDescent="0.25">
      <c r="A838" s="15" t="s">
        <v>2393</v>
      </c>
      <c r="B838" s="20">
        <v>21</v>
      </c>
      <c r="C838" s="26">
        <v>9</v>
      </c>
      <c r="D838" s="26">
        <v>0</v>
      </c>
      <c r="E838" s="26">
        <v>1.49327922077922</v>
      </c>
      <c r="F838" s="26">
        <v>27.924999999999997</v>
      </c>
      <c r="G838" s="21">
        <v>0</v>
      </c>
    </row>
    <row r="839" spans="1:7" x14ac:dyDescent="0.25">
      <c r="A839" s="15" t="s">
        <v>678</v>
      </c>
      <c r="B839" s="20">
        <v>122</v>
      </c>
      <c r="C839" s="26">
        <v>31</v>
      </c>
      <c r="D839" s="26">
        <v>0</v>
      </c>
      <c r="E839" s="26">
        <v>2.0784126984126989</v>
      </c>
      <c r="F839" s="26">
        <v>115.32499985</v>
      </c>
      <c r="G839" s="21">
        <v>0</v>
      </c>
    </row>
    <row r="840" spans="1:7" x14ac:dyDescent="0.25">
      <c r="A840" s="15" t="s">
        <v>1788</v>
      </c>
      <c r="B840" s="20">
        <v>12</v>
      </c>
      <c r="C840" s="26">
        <v>5</v>
      </c>
      <c r="D840" s="26">
        <v>0</v>
      </c>
      <c r="E840" s="26">
        <v>2</v>
      </c>
      <c r="F840" s="26">
        <v>13.1</v>
      </c>
      <c r="G840" s="21">
        <v>0</v>
      </c>
    </row>
    <row r="841" spans="1:7" x14ac:dyDescent="0.25">
      <c r="A841" s="15" t="s">
        <v>676</v>
      </c>
      <c r="B841" s="20">
        <v>12</v>
      </c>
      <c r="C841" s="26">
        <v>5</v>
      </c>
      <c r="D841" s="26">
        <v>0</v>
      </c>
      <c r="E841" s="26">
        <v>1.7000000000000002</v>
      </c>
      <c r="F841" s="26">
        <v>16</v>
      </c>
      <c r="G841" s="21">
        <v>0</v>
      </c>
    </row>
    <row r="842" spans="1:7" x14ac:dyDescent="0.25">
      <c r="A842" s="15" t="s">
        <v>13</v>
      </c>
      <c r="B842" s="20">
        <v>37527</v>
      </c>
      <c r="C842" s="26">
        <v>1932</v>
      </c>
      <c r="D842" s="26">
        <v>13</v>
      </c>
      <c r="E842" s="26">
        <v>2.2136798600179599</v>
      </c>
      <c r="F842" s="26">
        <v>5455.2999875124997</v>
      </c>
      <c r="G842" s="21">
        <v>10433.75</v>
      </c>
    </row>
    <row r="843" spans="1:7" x14ac:dyDescent="0.25">
      <c r="A843" s="15" t="s">
        <v>384</v>
      </c>
      <c r="B843" s="20">
        <v>196</v>
      </c>
      <c r="C843" s="26">
        <v>3</v>
      </c>
      <c r="D843" s="26">
        <v>0</v>
      </c>
      <c r="E843" s="26">
        <v>1.1150510204081601</v>
      </c>
      <c r="F843" s="26">
        <v>5.1249999749999997</v>
      </c>
      <c r="G843" s="21">
        <v>0</v>
      </c>
    </row>
    <row r="844" spans="1:7" x14ac:dyDescent="0.25">
      <c r="A844" s="15" t="s">
        <v>378</v>
      </c>
      <c r="B844" s="20">
        <v>491</v>
      </c>
      <c r="C844" s="26">
        <v>9</v>
      </c>
      <c r="D844" s="26">
        <v>0</v>
      </c>
      <c r="E844" s="26">
        <v>1.0687372708757601</v>
      </c>
      <c r="F844" s="26">
        <v>24.75</v>
      </c>
      <c r="G844" s="21">
        <v>0</v>
      </c>
    </row>
    <row r="845" spans="1:7" x14ac:dyDescent="0.25">
      <c r="A845" s="15" t="s">
        <v>372</v>
      </c>
      <c r="B845" s="20">
        <v>4349</v>
      </c>
      <c r="C845" s="26">
        <v>45</v>
      </c>
      <c r="D845" s="26">
        <v>0</v>
      </c>
      <c r="E845" s="26">
        <v>1.5227017705219601</v>
      </c>
      <c r="F845" s="26">
        <v>136.14999975000001</v>
      </c>
      <c r="G845" s="21">
        <v>0</v>
      </c>
    </row>
    <row r="846" spans="1:7" x14ac:dyDescent="0.25">
      <c r="A846" s="15" t="s">
        <v>22</v>
      </c>
      <c r="B846" s="20">
        <v>131</v>
      </c>
      <c r="C846" s="26">
        <v>24</v>
      </c>
      <c r="D846" s="26">
        <v>1</v>
      </c>
      <c r="E846" s="26">
        <v>1.4245630912297582</v>
      </c>
      <c r="F846" s="26">
        <v>51.27499985</v>
      </c>
      <c r="G846" s="21">
        <v>391</v>
      </c>
    </row>
    <row r="847" spans="1:7" x14ac:dyDescent="0.25">
      <c r="A847" s="15" t="s">
        <v>142</v>
      </c>
      <c r="B847" s="20">
        <v>336</v>
      </c>
      <c r="C847" s="26">
        <v>54</v>
      </c>
      <c r="D847" s="26">
        <v>0</v>
      </c>
      <c r="E847" s="26">
        <v>1.4904861560810236</v>
      </c>
      <c r="F847" s="26">
        <v>126.7</v>
      </c>
      <c r="G847" s="21">
        <v>0</v>
      </c>
    </row>
    <row r="848" spans="1:7" x14ac:dyDescent="0.25">
      <c r="A848" s="15" t="s">
        <v>1272</v>
      </c>
      <c r="B848" s="20">
        <v>3578</v>
      </c>
      <c r="C848" s="26">
        <v>187</v>
      </c>
      <c r="D848" s="26">
        <v>1</v>
      </c>
      <c r="E848" s="26">
        <v>1.4912934180903401</v>
      </c>
      <c r="F848" s="26">
        <v>462.62499906250002</v>
      </c>
      <c r="G848" s="21">
        <v>940.95</v>
      </c>
    </row>
    <row r="849" spans="1:7" x14ac:dyDescent="0.25">
      <c r="A849" s="15" t="s">
        <v>1295</v>
      </c>
      <c r="B849" s="20">
        <v>13092</v>
      </c>
      <c r="C849" s="26">
        <v>367</v>
      </c>
      <c r="D849" s="26">
        <v>2</v>
      </c>
      <c r="E849" s="26">
        <v>1.5014883795584351</v>
      </c>
      <c r="F849" s="26">
        <v>1153.262498925</v>
      </c>
      <c r="G849" s="21">
        <v>2490.5</v>
      </c>
    </row>
    <row r="850" spans="1:7" x14ac:dyDescent="0.25">
      <c r="A850" s="15" t="s">
        <v>54</v>
      </c>
      <c r="B850" s="20">
        <v>4003</v>
      </c>
      <c r="C850" s="26">
        <v>28</v>
      </c>
      <c r="D850" s="26">
        <v>0</v>
      </c>
      <c r="E850" s="26">
        <v>1.3602198351236601</v>
      </c>
      <c r="F850" s="26">
        <v>80.712499699999995</v>
      </c>
      <c r="G850" s="21">
        <v>0</v>
      </c>
    </row>
    <row r="851" spans="1:7" x14ac:dyDescent="0.25">
      <c r="A851" s="15" t="s">
        <v>231</v>
      </c>
      <c r="B851" s="20">
        <v>58444</v>
      </c>
      <c r="C851" s="26">
        <v>2679</v>
      </c>
      <c r="D851" s="26">
        <v>7</v>
      </c>
      <c r="E851" s="26">
        <v>1.4997544658134301</v>
      </c>
      <c r="F851" s="26">
        <v>11837.712469837499</v>
      </c>
      <c r="G851" s="21">
        <v>10892.75</v>
      </c>
    </row>
    <row r="852" spans="1:7" x14ac:dyDescent="0.25">
      <c r="A852" s="15" t="s">
        <v>452</v>
      </c>
      <c r="B852" s="20">
        <v>20</v>
      </c>
      <c r="C852" s="26">
        <v>1</v>
      </c>
      <c r="D852" s="26">
        <v>0</v>
      </c>
      <c r="E852" s="26">
        <v>2.9550000000000001</v>
      </c>
      <c r="F852" s="26">
        <v>4.8375000000000004</v>
      </c>
      <c r="G852" s="21">
        <v>0</v>
      </c>
    </row>
    <row r="853" spans="1:7" x14ac:dyDescent="0.25">
      <c r="A853" s="15" t="s">
        <v>45</v>
      </c>
      <c r="B853" s="20">
        <v>139</v>
      </c>
      <c r="C853" s="26">
        <v>13</v>
      </c>
      <c r="D853" s="26">
        <v>0</v>
      </c>
      <c r="E853" s="26">
        <v>1.7240287769784199</v>
      </c>
      <c r="F853" s="26">
        <v>61.962499949999994</v>
      </c>
      <c r="G853" s="21">
        <v>0</v>
      </c>
    </row>
    <row r="854" spans="1:7" x14ac:dyDescent="0.25">
      <c r="A854" s="15" t="s">
        <v>362</v>
      </c>
      <c r="B854" s="20">
        <v>266</v>
      </c>
      <c r="C854" s="26">
        <v>8</v>
      </c>
      <c r="D854" s="26">
        <v>0</v>
      </c>
      <c r="E854" s="26">
        <v>1.11274436090226</v>
      </c>
      <c r="F854" s="26">
        <v>20.412500000000001</v>
      </c>
      <c r="G854" s="21">
        <v>0</v>
      </c>
    </row>
    <row r="855" spans="1:7" x14ac:dyDescent="0.25">
      <c r="A855" s="15" t="s">
        <v>183</v>
      </c>
      <c r="B855" s="20">
        <v>1944</v>
      </c>
      <c r="C855" s="26">
        <v>58</v>
      </c>
      <c r="D855" s="26">
        <v>0</v>
      </c>
      <c r="E855" s="26">
        <v>1.5076440329218099</v>
      </c>
      <c r="F855" s="26">
        <v>216.02499982500001</v>
      </c>
      <c r="G855" s="21">
        <v>0</v>
      </c>
    </row>
    <row r="856" spans="1:7" x14ac:dyDescent="0.25">
      <c r="A856" s="15" t="s">
        <v>2821</v>
      </c>
      <c r="B856" s="20">
        <v>20</v>
      </c>
      <c r="C856" s="26">
        <v>3</v>
      </c>
      <c r="D856" s="26">
        <v>0</v>
      </c>
      <c r="E856" s="26">
        <v>1</v>
      </c>
      <c r="F856" s="26">
        <v>1.5874999875</v>
      </c>
      <c r="G856" s="21">
        <v>0</v>
      </c>
    </row>
    <row r="857" spans="1:7" x14ac:dyDescent="0.25">
      <c r="A857" s="15" t="s">
        <v>2792</v>
      </c>
      <c r="B857" s="20">
        <v>8252</v>
      </c>
      <c r="C857" s="26">
        <v>490</v>
      </c>
      <c r="D857" s="26">
        <v>0</v>
      </c>
      <c r="E857" s="26">
        <v>1.17343674260785</v>
      </c>
      <c r="F857" s="26">
        <v>1188.9749978750001</v>
      </c>
      <c r="G857" s="21">
        <v>0</v>
      </c>
    </row>
    <row r="858" spans="1:7" x14ac:dyDescent="0.25">
      <c r="A858" s="15" t="s">
        <v>1240</v>
      </c>
      <c r="B858" s="20">
        <v>361</v>
      </c>
      <c r="C858" s="26">
        <v>11</v>
      </c>
      <c r="D858" s="26">
        <v>1</v>
      </c>
      <c r="E858" s="26">
        <v>1.1379501385041599</v>
      </c>
      <c r="F858" s="26">
        <v>14.07499995</v>
      </c>
      <c r="G858" s="21">
        <v>1402.5</v>
      </c>
    </row>
    <row r="859" spans="1:7" x14ac:dyDescent="0.25">
      <c r="A859" s="15" t="s">
        <v>1091</v>
      </c>
      <c r="B859" s="20">
        <v>6</v>
      </c>
      <c r="C859" s="26">
        <v>2</v>
      </c>
      <c r="D859" s="26">
        <v>0</v>
      </c>
      <c r="E859" s="26">
        <v>2.1</v>
      </c>
      <c r="F859" s="26">
        <v>3.8499999999999996</v>
      </c>
      <c r="G859" s="21">
        <v>0</v>
      </c>
    </row>
    <row r="860" spans="1:7" x14ac:dyDescent="0.25">
      <c r="A860" s="15" t="s">
        <v>2885</v>
      </c>
      <c r="B860" s="20">
        <v>9</v>
      </c>
      <c r="C860" s="26">
        <v>5</v>
      </c>
      <c r="D860" s="26">
        <v>0</v>
      </c>
      <c r="E860" s="26">
        <v>1</v>
      </c>
      <c r="F860" s="26">
        <v>16.849999999999998</v>
      </c>
      <c r="G860" s="21">
        <v>0</v>
      </c>
    </row>
    <row r="861" spans="1:7" x14ac:dyDescent="0.25">
      <c r="A861" s="15" t="s">
        <v>2928</v>
      </c>
      <c r="B861" s="20">
        <v>7</v>
      </c>
      <c r="C861" s="26">
        <v>3</v>
      </c>
      <c r="D861" s="26">
        <v>0</v>
      </c>
      <c r="E861" s="26">
        <v>1.7483333333333348</v>
      </c>
      <c r="F861" s="26">
        <v>11.337499999999999</v>
      </c>
      <c r="G861" s="21">
        <v>0</v>
      </c>
    </row>
    <row r="862" spans="1:7" x14ac:dyDescent="0.25">
      <c r="A862" s="15" t="s">
        <v>3119</v>
      </c>
      <c r="B862" s="20">
        <v>11</v>
      </c>
      <c r="C862" s="26">
        <v>4</v>
      </c>
      <c r="D862" s="26">
        <v>0</v>
      </c>
      <c r="E862" s="26">
        <v>1.37037037037037</v>
      </c>
      <c r="F862" s="26">
        <v>9.3250000000000011</v>
      </c>
      <c r="G862" s="21">
        <v>0</v>
      </c>
    </row>
    <row r="863" spans="1:7" x14ac:dyDescent="0.25">
      <c r="A863" s="15" t="s">
        <v>1513</v>
      </c>
      <c r="B863" s="20">
        <v>6</v>
      </c>
      <c r="C863" s="26">
        <v>3</v>
      </c>
      <c r="D863" s="26">
        <v>0</v>
      </c>
      <c r="E863" s="26">
        <v>1</v>
      </c>
      <c r="F863" s="26">
        <v>12.7</v>
      </c>
      <c r="G863" s="21">
        <v>0</v>
      </c>
    </row>
    <row r="864" spans="1:7" x14ac:dyDescent="0.25">
      <c r="A864" s="15" t="s">
        <v>466</v>
      </c>
      <c r="B864" s="20">
        <v>1799</v>
      </c>
      <c r="C864" s="26">
        <v>98</v>
      </c>
      <c r="D864" s="26">
        <v>0</v>
      </c>
      <c r="E864" s="26">
        <v>1.999793466414354</v>
      </c>
      <c r="F864" s="26">
        <v>202.11249971249998</v>
      </c>
      <c r="G864" s="21">
        <v>0</v>
      </c>
    </row>
    <row r="865" spans="1:7" x14ac:dyDescent="0.25">
      <c r="A865" s="15" t="s">
        <v>1498</v>
      </c>
      <c r="B865" s="20">
        <v>608</v>
      </c>
      <c r="C865" s="26">
        <v>39</v>
      </c>
      <c r="D865" s="26">
        <v>0</v>
      </c>
      <c r="E865" s="26">
        <v>1.913177163338452</v>
      </c>
      <c r="F865" s="26">
        <v>59.674999737500002</v>
      </c>
      <c r="G865" s="21">
        <v>0</v>
      </c>
    </row>
    <row r="866" spans="1:7" x14ac:dyDescent="0.25">
      <c r="A866" s="15" t="s">
        <v>1444</v>
      </c>
      <c r="B866" s="20">
        <v>958</v>
      </c>
      <c r="C866" s="26">
        <v>39</v>
      </c>
      <c r="D866" s="26">
        <v>0</v>
      </c>
      <c r="E866" s="26">
        <v>1.7434481488789748</v>
      </c>
      <c r="F866" s="26">
        <v>92.725000000000009</v>
      </c>
      <c r="G866" s="21">
        <v>0</v>
      </c>
    </row>
    <row r="867" spans="1:7" x14ac:dyDescent="0.25">
      <c r="A867" s="15" t="s">
        <v>922</v>
      </c>
      <c r="B867" s="20">
        <v>6</v>
      </c>
      <c r="C867" s="26">
        <v>1</v>
      </c>
      <c r="D867" s="26">
        <v>0</v>
      </c>
      <c r="E867" s="26">
        <v>1</v>
      </c>
      <c r="F867" s="26">
        <v>1.1625000000000001</v>
      </c>
      <c r="G867" s="21">
        <v>0</v>
      </c>
    </row>
    <row r="868" spans="1:7" x14ac:dyDescent="0.25">
      <c r="A868" s="15" t="s">
        <v>1176</v>
      </c>
      <c r="B868" s="20">
        <v>14</v>
      </c>
      <c r="C868" s="26">
        <v>3</v>
      </c>
      <c r="D868" s="26">
        <v>0</v>
      </c>
      <c r="E868" s="26">
        <v>1.37878787878788</v>
      </c>
      <c r="F868" s="26">
        <v>10.6875</v>
      </c>
      <c r="G868" s="21">
        <v>0</v>
      </c>
    </row>
    <row r="869" spans="1:7" x14ac:dyDescent="0.25">
      <c r="A869" s="15" t="s">
        <v>3082</v>
      </c>
      <c r="B869" s="20">
        <v>5667</v>
      </c>
      <c r="C869" s="26">
        <v>91</v>
      </c>
      <c r="D869" s="26">
        <v>0</v>
      </c>
      <c r="E869" s="26">
        <v>2.9710995687989534</v>
      </c>
      <c r="F869" s="26">
        <v>236.81249937499996</v>
      </c>
      <c r="G869" s="21">
        <v>0</v>
      </c>
    </row>
    <row r="870" spans="1:7" x14ac:dyDescent="0.25">
      <c r="A870" s="15" t="s">
        <v>1472</v>
      </c>
      <c r="B870" s="20">
        <v>5213</v>
      </c>
      <c r="C870" s="26">
        <v>17</v>
      </c>
      <c r="D870" s="26">
        <v>0</v>
      </c>
      <c r="E870" s="26">
        <v>2.7173606431243749</v>
      </c>
      <c r="F870" s="26">
        <v>50.099999975000003</v>
      </c>
      <c r="G870" s="21">
        <v>0</v>
      </c>
    </row>
    <row r="871" spans="1:7" x14ac:dyDescent="0.25">
      <c r="A871" s="15" t="s">
        <v>827</v>
      </c>
      <c r="B871" s="20">
        <v>3543</v>
      </c>
      <c r="C871" s="26">
        <v>33</v>
      </c>
      <c r="D871" s="26">
        <v>0</v>
      </c>
      <c r="E871" s="26">
        <v>2.1507346153745428</v>
      </c>
      <c r="F871" s="26">
        <v>49.974999850000003</v>
      </c>
      <c r="G871" s="21">
        <v>0</v>
      </c>
    </row>
    <row r="872" spans="1:7" x14ac:dyDescent="0.25">
      <c r="A872" s="15" t="s">
        <v>1957</v>
      </c>
      <c r="B872" s="20">
        <v>1</v>
      </c>
      <c r="C872" s="26">
        <v>1</v>
      </c>
      <c r="D872" s="26">
        <v>0</v>
      </c>
      <c r="E872" s="26">
        <v>1</v>
      </c>
      <c r="F872" s="26">
        <v>6.1624999999999996</v>
      </c>
      <c r="G872" s="21">
        <v>0</v>
      </c>
    </row>
    <row r="873" spans="1:7" x14ac:dyDescent="0.25">
      <c r="A873" s="15" t="s">
        <v>1713</v>
      </c>
      <c r="B873" s="20">
        <v>17</v>
      </c>
      <c r="C873" s="26">
        <v>8</v>
      </c>
      <c r="D873" s="26">
        <v>0</v>
      </c>
      <c r="E873" s="26">
        <v>1</v>
      </c>
      <c r="F873" s="26">
        <v>32.687499974999994</v>
      </c>
      <c r="G873" s="21">
        <v>0</v>
      </c>
    </row>
    <row r="874" spans="1:7" x14ac:dyDescent="0.25">
      <c r="A874" s="15" t="s">
        <v>1660</v>
      </c>
      <c r="B874" s="20">
        <v>3</v>
      </c>
      <c r="C874" s="26">
        <v>1</v>
      </c>
      <c r="D874" s="26">
        <v>0</v>
      </c>
      <c r="E874" s="26">
        <v>1.3333333333333299</v>
      </c>
      <c r="F874" s="26">
        <v>3.7250000000000001</v>
      </c>
      <c r="G874" s="21">
        <v>0</v>
      </c>
    </row>
    <row r="875" spans="1:7" x14ac:dyDescent="0.25">
      <c r="A875" s="15" t="s">
        <v>1830</v>
      </c>
      <c r="B875" s="20">
        <v>2</v>
      </c>
      <c r="C875" s="26">
        <v>1</v>
      </c>
      <c r="D875" s="26">
        <v>0</v>
      </c>
      <c r="E875" s="26">
        <v>1</v>
      </c>
      <c r="F875" s="26">
        <v>4.8125</v>
      </c>
      <c r="G875" s="21">
        <v>0</v>
      </c>
    </row>
    <row r="876" spans="1:7" x14ac:dyDescent="0.25">
      <c r="A876" s="15" t="s">
        <v>569</v>
      </c>
      <c r="B876" s="20">
        <v>57</v>
      </c>
      <c r="C876" s="26">
        <v>12</v>
      </c>
      <c r="D876" s="26">
        <v>0</v>
      </c>
      <c r="E876" s="26">
        <v>1.747426470588235</v>
      </c>
      <c r="F876" s="26">
        <v>39.499999962499999</v>
      </c>
      <c r="G876" s="21">
        <v>0</v>
      </c>
    </row>
    <row r="877" spans="1:7" x14ac:dyDescent="0.25">
      <c r="A877" s="15" t="s">
        <v>10</v>
      </c>
      <c r="B877" s="20">
        <v>1814</v>
      </c>
      <c r="C877" s="26">
        <v>71</v>
      </c>
      <c r="D877" s="26">
        <v>1</v>
      </c>
      <c r="E877" s="26">
        <v>1.3245140030426901</v>
      </c>
      <c r="F877" s="26">
        <v>185.78749956249999</v>
      </c>
      <c r="G877" s="21">
        <v>1552.95</v>
      </c>
    </row>
    <row r="878" spans="1:7" x14ac:dyDescent="0.25">
      <c r="A878" s="15" t="s">
        <v>1655</v>
      </c>
      <c r="B878" s="20">
        <v>10</v>
      </c>
      <c r="C878" s="26">
        <v>5</v>
      </c>
      <c r="D878" s="26">
        <v>0</v>
      </c>
      <c r="E878" s="26">
        <v>1.4285714285714299</v>
      </c>
      <c r="F878" s="26">
        <v>24.474999999999998</v>
      </c>
      <c r="G878" s="21">
        <v>0</v>
      </c>
    </row>
    <row r="879" spans="1:7" x14ac:dyDescent="0.25">
      <c r="A879" s="15" t="s">
        <v>2906</v>
      </c>
      <c r="B879" s="20">
        <v>89</v>
      </c>
      <c r="C879" s="26">
        <v>21</v>
      </c>
      <c r="D879" s="26">
        <v>0</v>
      </c>
      <c r="E879" s="26">
        <v>1.8821165934065938</v>
      </c>
      <c r="F879" s="26">
        <v>60.249999912500002</v>
      </c>
      <c r="G879" s="21">
        <v>0</v>
      </c>
    </row>
    <row r="880" spans="1:7" x14ac:dyDescent="0.25">
      <c r="A880" s="15" t="s">
        <v>1262</v>
      </c>
      <c r="B880" s="20">
        <v>884</v>
      </c>
      <c r="C880" s="26">
        <v>64</v>
      </c>
      <c r="D880" s="26">
        <v>1</v>
      </c>
      <c r="E880" s="26">
        <v>2.0154675767879486</v>
      </c>
      <c r="F880" s="26">
        <v>100.32499955</v>
      </c>
      <c r="G880" s="21">
        <v>1489.2</v>
      </c>
    </row>
    <row r="881" spans="1:7" x14ac:dyDescent="0.25">
      <c r="A881" s="15" t="s">
        <v>344</v>
      </c>
      <c r="B881" s="20">
        <v>715</v>
      </c>
      <c r="C881" s="26">
        <v>51</v>
      </c>
      <c r="D881" s="26">
        <v>0</v>
      </c>
      <c r="E881" s="26">
        <v>2.2582614227877378</v>
      </c>
      <c r="F881" s="26">
        <v>78.849999675000007</v>
      </c>
      <c r="G881" s="21">
        <v>0</v>
      </c>
    </row>
    <row r="882" spans="1:7" x14ac:dyDescent="0.25">
      <c r="A882" s="15" t="s">
        <v>355</v>
      </c>
      <c r="B882" s="20">
        <v>7344</v>
      </c>
      <c r="C882" s="26">
        <v>260</v>
      </c>
      <c r="D882" s="26">
        <v>0</v>
      </c>
      <c r="E882" s="26">
        <v>1.8716770410857912</v>
      </c>
      <c r="F882" s="26">
        <v>553.03749853750003</v>
      </c>
      <c r="G882" s="21">
        <v>0</v>
      </c>
    </row>
    <row r="883" spans="1:7" x14ac:dyDescent="0.25">
      <c r="A883" s="15" t="s">
        <v>1801</v>
      </c>
      <c r="B883" s="20">
        <v>4</v>
      </c>
      <c r="C883" s="26">
        <v>3</v>
      </c>
      <c r="D883" s="26">
        <v>0</v>
      </c>
      <c r="E883" s="26">
        <v>1.333333333333335</v>
      </c>
      <c r="F883" s="26">
        <v>10.387499999999999</v>
      </c>
      <c r="G883" s="21">
        <v>0</v>
      </c>
    </row>
    <row r="884" spans="1:7" x14ac:dyDescent="0.25">
      <c r="A884" s="15" t="s">
        <v>3073</v>
      </c>
      <c r="B884" s="20">
        <v>3</v>
      </c>
      <c r="C884" s="26">
        <v>1</v>
      </c>
      <c r="D884" s="26">
        <v>0</v>
      </c>
      <c r="E884" s="26">
        <v>1.3333333333333299</v>
      </c>
      <c r="F884" s="26">
        <v>2.25</v>
      </c>
      <c r="G884" s="21">
        <v>0</v>
      </c>
    </row>
    <row r="885" spans="1:7" x14ac:dyDescent="0.25">
      <c r="A885" s="15" t="s">
        <v>360</v>
      </c>
      <c r="B885" s="20">
        <v>17113</v>
      </c>
      <c r="C885" s="26">
        <v>556</v>
      </c>
      <c r="D885" s="26">
        <v>0</v>
      </c>
      <c r="E885" s="26">
        <v>1.5966555075875022</v>
      </c>
      <c r="F885" s="26">
        <v>1155.8624958624998</v>
      </c>
      <c r="G885" s="21">
        <v>0</v>
      </c>
    </row>
    <row r="886" spans="1:7" x14ac:dyDescent="0.25">
      <c r="A886" s="15" t="s">
        <v>453</v>
      </c>
      <c r="B886" s="20">
        <v>73</v>
      </c>
      <c r="C886" s="26">
        <v>4</v>
      </c>
      <c r="D886" s="26">
        <v>0</v>
      </c>
      <c r="E886" s="26">
        <v>2.2690346083788735</v>
      </c>
      <c r="F886" s="26">
        <v>4.1624999999999996</v>
      </c>
      <c r="G886" s="21">
        <v>0</v>
      </c>
    </row>
    <row r="887" spans="1:7" x14ac:dyDescent="0.25">
      <c r="A887" s="15" t="s">
        <v>1093</v>
      </c>
      <c r="B887" s="20">
        <v>186</v>
      </c>
      <c r="C887" s="26">
        <v>10</v>
      </c>
      <c r="D887" s="26">
        <v>0</v>
      </c>
      <c r="E887" s="26">
        <v>2.81937331536388</v>
      </c>
      <c r="F887" s="26">
        <v>13.562499975000001</v>
      </c>
      <c r="G887" s="21">
        <v>0</v>
      </c>
    </row>
    <row r="888" spans="1:7" x14ac:dyDescent="0.25">
      <c r="A888" s="15" t="s">
        <v>1338</v>
      </c>
      <c r="B888" s="20">
        <v>617</v>
      </c>
      <c r="C888" s="26">
        <v>25</v>
      </c>
      <c r="D888" s="26">
        <v>0</v>
      </c>
      <c r="E888" s="26">
        <v>1.8647295639248778</v>
      </c>
      <c r="F888" s="26">
        <v>63.899999950000002</v>
      </c>
      <c r="G888" s="21">
        <v>0</v>
      </c>
    </row>
    <row r="889" spans="1:7" x14ac:dyDescent="0.25">
      <c r="A889" s="15" t="s">
        <v>1403</v>
      </c>
      <c r="B889" s="20">
        <v>3759</v>
      </c>
      <c r="C889" s="26">
        <v>68</v>
      </c>
      <c r="D889" s="26">
        <v>0</v>
      </c>
      <c r="E889" s="26">
        <v>2.0456946293402369</v>
      </c>
      <c r="F889" s="26">
        <v>205.0874996375</v>
      </c>
      <c r="G889" s="21">
        <v>0</v>
      </c>
    </row>
    <row r="890" spans="1:7" x14ac:dyDescent="0.25">
      <c r="A890" s="15" t="s">
        <v>1237</v>
      </c>
      <c r="B890" s="20">
        <v>33517</v>
      </c>
      <c r="C890" s="26">
        <v>622</v>
      </c>
      <c r="D890" s="26">
        <v>2</v>
      </c>
      <c r="E890" s="26">
        <v>3.3346423464444701</v>
      </c>
      <c r="F890" s="26">
        <v>1875.5749958249999</v>
      </c>
      <c r="G890" s="21">
        <v>1076.95</v>
      </c>
    </row>
    <row r="891" spans="1:7" x14ac:dyDescent="0.25">
      <c r="A891" s="15" t="s">
        <v>1535</v>
      </c>
      <c r="B891" s="20">
        <v>1</v>
      </c>
      <c r="C891" s="26">
        <v>1</v>
      </c>
      <c r="D891" s="26">
        <v>0</v>
      </c>
      <c r="E891" s="26">
        <v>1</v>
      </c>
      <c r="F891" s="26">
        <v>3.1124999999999998</v>
      </c>
      <c r="G891" s="21">
        <v>0</v>
      </c>
    </row>
    <row r="892" spans="1:7" x14ac:dyDescent="0.25">
      <c r="A892" s="15" t="s">
        <v>1186</v>
      </c>
      <c r="B892" s="20">
        <v>1</v>
      </c>
      <c r="C892" s="26">
        <v>1</v>
      </c>
      <c r="D892" s="26">
        <v>0</v>
      </c>
      <c r="E892" s="26">
        <v>1</v>
      </c>
      <c r="F892" s="26">
        <v>1.9750000000000001</v>
      </c>
      <c r="G892" s="21">
        <v>0</v>
      </c>
    </row>
    <row r="893" spans="1:7" x14ac:dyDescent="0.25">
      <c r="A893" s="15" t="s">
        <v>1198</v>
      </c>
      <c r="B893" s="20">
        <v>19</v>
      </c>
      <c r="C893" s="26">
        <v>2</v>
      </c>
      <c r="D893" s="26">
        <v>0</v>
      </c>
      <c r="E893" s="26">
        <v>1.1781250000000001</v>
      </c>
      <c r="F893" s="26">
        <v>4.1624999999999996</v>
      </c>
      <c r="G893" s="21">
        <v>0</v>
      </c>
    </row>
    <row r="894" spans="1:7" x14ac:dyDescent="0.25">
      <c r="A894" s="15" t="s">
        <v>2756</v>
      </c>
      <c r="B894" s="20">
        <v>3471</v>
      </c>
      <c r="C894" s="26">
        <v>165</v>
      </c>
      <c r="D894" s="26">
        <v>0</v>
      </c>
      <c r="E894" s="26">
        <v>1.35715932008067</v>
      </c>
      <c r="F894" s="26">
        <v>460.27499924999995</v>
      </c>
      <c r="G894" s="21">
        <v>0</v>
      </c>
    </row>
    <row r="895" spans="1:7" x14ac:dyDescent="0.25">
      <c r="A895" s="15" t="s">
        <v>2396</v>
      </c>
      <c r="B895" s="20">
        <v>604</v>
      </c>
      <c r="C895" s="26">
        <v>10</v>
      </c>
      <c r="D895" s="26">
        <v>0</v>
      </c>
      <c r="E895" s="26">
        <v>1.4049668874172201</v>
      </c>
      <c r="F895" s="26">
        <v>33.8125</v>
      </c>
      <c r="G895" s="21">
        <v>0</v>
      </c>
    </row>
    <row r="896" spans="1:7" x14ac:dyDescent="0.25">
      <c r="A896" s="15" t="s">
        <v>3079</v>
      </c>
      <c r="B896" s="20">
        <v>1</v>
      </c>
      <c r="C896" s="26">
        <v>1</v>
      </c>
      <c r="D896" s="26">
        <v>0</v>
      </c>
      <c r="E896" s="26">
        <v>1</v>
      </c>
      <c r="F896" s="26">
        <v>2.2875000000000001</v>
      </c>
      <c r="G896" s="21">
        <v>0</v>
      </c>
    </row>
    <row r="897" spans="1:7" x14ac:dyDescent="0.25">
      <c r="A897" s="15" t="s">
        <v>961</v>
      </c>
      <c r="B897" s="20">
        <v>608</v>
      </c>
      <c r="C897" s="26">
        <v>39</v>
      </c>
      <c r="D897" s="26">
        <v>0</v>
      </c>
      <c r="E897" s="26">
        <v>2.1704358859531281</v>
      </c>
      <c r="F897" s="26">
        <v>76.775000000000006</v>
      </c>
      <c r="G897" s="21">
        <v>0</v>
      </c>
    </row>
    <row r="898" spans="1:7" x14ac:dyDescent="0.25">
      <c r="A898" s="15" t="s">
        <v>2836</v>
      </c>
      <c r="B898" s="20">
        <v>1</v>
      </c>
      <c r="C898" s="26">
        <v>1</v>
      </c>
      <c r="D898" s="26">
        <v>0</v>
      </c>
      <c r="E898" s="26">
        <v>1</v>
      </c>
      <c r="F898" s="26">
        <v>1.3625</v>
      </c>
      <c r="G898" s="21">
        <v>0</v>
      </c>
    </row>
    <row r="899" spans="1:7" x14ac:dyDescent="0.25">
      <c r="A899" s="15" t="s">
        <v>934</v>
      </c>
      <c r="B899" s="20">
        <v>232</v>
      </c>
      <c r="C899" s="26">
        <v>15</v>
      </c>
      <c r="D899" s="26">
        <v>0</v>
      </c>
      <c r="E899" s="26">
        <v>1.67816413535838</v>
      </c>
      <c r="F899" s="26">
        <v>24.049999924999998</v>
      </c>
      <c r="G899" s="21">
        <v>0</v>
      </c>
    </row>
    <row r="900" spans="1:7" x14ac:dyDescent="0.25">
      <c r="A900" s="15" t="s">
        <v>950</v>
      </c>
      <c r="B900" s="20">
        <v>3079</v>
      </c>
      <c r="C900" s="26">
        <v>104</v>
      </c>
      <c r="D900" s="26">
        <v>0</v>
      </c>
      <c r="E900" s="26">
        <v>1.3464424160559858</v>
      </c>
      <c r="F900" s="26">
        <v>167.4124994</v>
      </c>
      <c r="G900" s="21">
        <v>0</v>
      </c>
    </row>
    <row r="901" spans="1:7" x14ac:dyDescent="0.25">
      <c r="A901" s="15" t="s">
        <v>1336</v>
      </c>
      <c r="B901" s="20">
        <v>11707</v>
      </c>
      <c r="C901" s="26">
        <v>238</v>
      </c>
      <c r="D901" s="26">
        <v>0</v>
      </c>
      <c r="E901" s="26">
        <v>1.6007374071935649</v>
      </c>
      <c r="F901" s="26">
        <v>612.874999</v>
      </c>
      <c r="G901" s="21">
        <v>0</v>
      </c>
    </row>
    <row r="902" spans="1:7" x14ac:dyDescent="0.25">
      <c r="A902" s="15" t="s">
        <v>1669</v>
      </c>
      <c r="B902" s="20">
        <v>68</v>
      </c>
      <c r="C902" s="26">
        <v>1</v>
      </c>
      <c r="D902" s="26">
        <v>0</v>
      </c>
      <c r="E902" s="26">
        <v>1.5014705882352899</v>
      </c>
      <c r="F902" s="26">
        <v>3.75</v>
      </c>
      <c r="G902" s="21">
        <v>0</v>
      </c>
    </row>
    <row r="903" spans="1:7" x14ac:dyDescent="0.25">
      <c r="A903" s="15" t="s">
        <v>2936</v>
      </c>
      <c r="B903" s="20">
        <v>535</v>
      </c>
      <c r="C903" s="26">
        <v>14</v>
      </c>
      <c r="D903" s="26">
        <v>0</v>
      </c>
      <c r="E903" s="26">
        <v>1.4900901381723266</v>
      </c>
      <c r="F903" s="26">
        <v>41.412499937500002</v>
      </c>
      <c r="G903" s="21">
        <v>0</v>
      </c>
    </row>
    <row r="904" spans="1:7" x14ac:dyDescent="0.25">
      <c r="A904" s="15" t="s">
        <v>2856</v>
      </c>
      <c r="B904" s="20">
        <v>7</v>
      </c>
      <c r="C904" s="26">
        <v>1</v>
      </c>
      <c r="D904" s="26">
        <v>0</v>
      </c>
      <c r="E904" s="26">
        <v>1</v>
      </c>
      <c r="F904" s="26">
        <v>1.4125000000000001</v>
      </c>
      <c r="G904" s="21">
        <v>0</v>
      </c>
    </row>
    <row r="905" spans="1:7" x14ac:dyDescent="0.25">
      <c r="A905" s="15" t="s">
        <v>2932</v>
      </c>
      <c r="B905" s="20">
        <v>1</v>
      </c>
      <c r="C905" s="26">
        <v>2</v>
      </c>
      <c r="D905" s="26">
        <v>0</v>
      </c>
      <c r="E905" s="26">
        <v>2</v>
      </c>
      <c r="F905" s="26">
        <v>1.65</v>
      </c>
      <c r="G905" s="21">
        <v>0</v>
      </c>
    </row>
    <row r="906" spans="1:7" x14ac:dyDescent="0.25">
      <c r="A906" s="15" t="s">
        <v>2337</v>
      </c>
      <c r="B906" s="20">
        <v>804</v>
      </c>
      <c r="C906" s="26">
        <v>26</v>
      </c>
      <c r="D906" s="26">
        <v>0</v>
      </c>
      <c r="E906" s="26">
        <v>1.9770682630747449</v>
      </c>
      <c r="F906" s="26">
        <v>65.387499875000003</v>
      </c>
      <c r="G906" s="21">
        <v>0</v>
      </c>
    </row>
    <row r="907" spans="1:7" x14ac:dyDescent="0.25">
      <c r="A907" s="15" t="s">
        <v>3112</v>
      </c>
      <c r="B907" s="20">
        <v>5656</v>
      </c>
      <c r="C907" s="26">
        <v>444</v>
      </c>
      <c r="D907" s="26">
        <v>0</v>
      </c>
      <c r="E907" s="26">
        <v>2.09432395679395</v>
      </c>
      <c r="F907" s="26">
        <v>931.48749653749985</v>
      </c>
      <c r="G907" s="21">
        <v>0</v>
      </c>
    </row>
    <row r="908" spans="1:7" x14ac:dyDescent="0.25">
      <c r="A908" s="15" t="s">
        <v>1189</v>
      </c>
      <c r="B908" s="20">
        <v>64</v>
      </c>
      <c r="C908" s="26">
        <v>3</v>
      </c>
      <c r="D908" s="26">
        <v>0</v>
      </c>
      <c r="E908" s="26">
        <v>1.8967391304347849</v>
      </c>
      <c r="F908" s="26">
        <v>5.9124999999999996</v>
      </c>
      <c r="G908" s="21">
        <v>0</v>
      </c>
    </row>
    <row r="909" spans="1:7" x14ac:dyDescent="0.25">
      <c r="A909" s="15" t="s">
        <v>1454</v>
      </c>
      <c r="B909" s="20">
        <v>276</v>
      </c>
      <c r="C909" s="26">
        <v>27</v>
      </c>
      <c r="D909" s="26">
        <v>0</v>
      </c>
      <c r="E909" s="26">
        <v>2.3819125607756648</v>
      </c>
      <c r="F909" s="26">
        <v>50.424999962500003</v>
      </c>
      <c r="G909" s="21">
        <v>0</v>
      </c>
    </row>
    <row r="910" spans="1:7" x14ac:dyDescent="0.25">
      <c r="A910" s="15" t="s">
        <v>858</v>
      </c>
      <c r="B910" s="20">
        <v>293</v>
      </c>
      <c r="C910" s="26">
        <v>7</v>
      </c>
      <c r="D910" s="26">
        <v>0</v>
      </c>
      <c r="E910" s="26">
        <v>1.3697762289068249</v>
      </c>
      <c r="F910" s="26">
        <v>9.1499999499999998</v>
      </c>
      <c r="G910" s="21">
        <v>0</v>
      </c>
    </row>
    <row r="911" spans="1:7" x14ac:dyDescent="0.25">
      <c r="A911" s="15" t="s">
        <v>1431</v>
      </c>
      <c r="B911" s="20">
        <v>310</v>
      </c>
      <c r="C911" s="26">
        <v>12</v>
      </c>
      <c r="D911" s="26">
        <v>0</v>
      </c>
      <c r="E911" s="26">
        <v>1.4796692607003898</v>
      </c>
      <c r="F911" s="26">
        <v>25.125</v>
      </c>
      <c r="G911" s="21">
        <v>0</v>
      </c>
    </row>
    <row r="912" spans="1:7" x14ac:dyDescent="0.25">
      <c r="A912" s="15" t="s">
        <v>2105</v>
      </c>
      <c r="B912" s="20">
        <v>3863</v>
      </c>
      <c r="C912" s="26">
        <v>122</v>
      </c>
      <c r="D912" s="26">
        <v>0</v>
      </c>
      <c r="E912" s="26">
        <v>1.5134860676554602</v>
      </c>
      <c r="F912" s="26">
        <v>402.53749966250001</v>
      </c>
      <c r="G912" s="21">
        <v>0</v>
      </c>
    </row>
    <row r="913" spans="1:7" x14ac:dyDescent="0.25">
      <c r="A913" s="15" t="s">
        <v>1194</v>
      </c>
      <c r="B913" s="20">
        <v>23614</v>
      </c>
      <c r="C913" s="26">
        <v>867</v>
      </c>
      <c r="D913" s="26">
        <v>0</v>
      </c>
      <c r="E913" s="26">
        <v>1.5317110023694724</v>
      </c>
      <c r="F913" s="26">
        <v>3188.7374999999993</v>
      </c>
      <c r="G913" s="21">
        <v>0</v>
      </c>
    </row>
    <row r="914" spans="1:7" x14ac:dyDescent="0.25">
      <c r="A914" s="15" t="s">
        <v>3058</v>
      </c>
      <c r="B914" s="20">
        <v>1</v>
      </c>
      <c r="C914" s="26">
        <v>1</v>
      </c>
      <c r="D914" s="26">
        <v>0</v>
      </c>
      <c r="E914" s="26">
        <v>1</v>
      </c>
      <c r="F914" s="26">
        <v>2.2124999999999999</v>
      </c>
      <c r="G914" s="21">
        <v>0</v>
      </c>
    </row>
    <row r="915" spans="1:7" x14ac:dyDescent="0.25">
      <c r="A915" s="15" t="s">
        <v>2305</v>
      </c>
      <c r="B915" s="20">
        <v>35</v>
      </c>
      <c r="C915" s="26">
        <v>5</v>
      </c>
      <c r="D915" s="26">
        <v>0</v>
      </c>
      <c r="E915" s="26">
        <v>1.51714285714286</v>
      </c>
      <c r="F915" s="26">
        <v>12.375</v>
      </c>
      <c r="G915" s="21">
        <v>0</v>
      </c>
    </row>
    <row r="916" spans="1:7" x14ac:dyDescent="0.25">
      <c r="A916" s="15" t="s">
        <v>463</v>
      </c>
      <c r="B916" s="20">
        <v>522</v>
      </c>
      <c r="C916" s="26">
        <v>19</v>
      </c>
      <c r="D916" s="26">
        <v>0</v>
      </c>
      <c r="E916" s="26">
        <v>1.4978065883887801</v>
      </c>
      <c r="F916" s="26">
        <v>58.3874999875</v>
      </c>
      <c r="G916" s="21">
        <v>0</v>
      </c>
    </row>
    <row r="917" spans="1:7" x14ac:dyDescent="0.25">
      <c r="A917" s="15" t="s">
        <v>2226</v>
      </c>
      <c r="B917" s="20">
        <v>2815</v>
      </c>
      <c r="C917" s="26">
        <v>44</v>
      </c>
      <c r="D917" s="26">
        <v>0</v>
      </c>
      <c r="E917" s="26">
        <v>2.0049326177879165</v>
      </c>
      <c r="F917" s="26">
        <v>132.24999972500001</v>
      </c>
      <c r="G917" s="21">
        <v>0</v>
      </c>
    </row>
    <row r="918" spans="1:7" x14ac:dyDescent="0.25">
      <c r="A918" s="15" t="s">
        <v>2696</v>
      </c>
      <c r="B918" s="20">
        <v>28078</v>
      </c>
      <c r="C918" s="26">
        <v>444</v>
      </c>
      <c r="D918" s="26">
        <v>0</v>
      </c>
      <c r="E918" s="26">
        <v>2.2404114921846903</v>
      </c>
      <c r="F918" s="26">
        <v>1871.9374963125001</v>
      </c>
      <c r="G918" s="21">
        <v>0</v>
      </c>
    </row>
    <row r="919" spans="1:7" x14ac:dyDescent="0.25">
      <c r="A919" s="15" t="s">
        <v>2771</v>
      </c>
      <c r="B919" s="20">
        <v>5303</v>
      </c>
      <c r="C919" s="26">
        <v>181</v>
      </c>
      <c r="D919" s="26">
        <v>0</v>
      </c>
      <c r="E919" s="26">
        <v>1.3745427116726401</v>
      </c>
      <c r="F919" s="26">
        <v>592.03749966249995</v>
      </c>
      <c r="G919" s="21">
        <v>0</v>
      </c>
    </row>
    <row r="920" spans="1:7" x14ac:dyDescent="0.25">
      <c r="A920" s="15" t="s">
        <v>402</v>
      </c>
      <c r="B920" s="20">
        <v>835</v>
      </c>
      <c r="C920" s="26">
        <v>4</v>
      </c>
      <c r="D920" s="26">
        <v>0</v>
      </c>
      <c r="E920" s="26">
        <v>1.0871856287425199</v>
      </c>
      <c r="F920" s="26">
        <v>6.0875000000000004</v>
      </c>
      <c r="G920" s="21">
        <v>0</v>
      </c>
    </row>
    <row r="921" spans="1:7" x14ac:dyDescent="0.25">
      <c r="A921" s="15" t="s">
        <v>422</v>
      </c>
      <c r="B921" s="20">
        <v>128</v>
      </c>
      <c r="C921" s="26">
        <v>1</v>
      </c>
      <c r="D921" s="26">
        <v>0</v>
      </c>
      <c r="E921" s="26">
        <v>1.23046875</v>
      </c>
      <c r="F921" s="26">
        <v>4.5999999999999996</v>
      </c>
      <c r="G921" s="21">
        <v>0</v>
      </c>
    </row>
    <row r="922" spans="1:7" x14ac:dyDescent="0.25">
      <c r="A922" s="15" t="s">
        <v>2846</v>
      </c>
      <c r="B922" s="20">
        <v>4</v>
      </c>
      <c r="C922" s="26">
        <v>1</v>
      </c>
      <c r="D922" s="26">
        <v>0</v>
      </c>
      <c r="E922" s="26">
        <v>1</v>
      </c>
      <c r="F922" s="26">
        <v>1.4</v>
      </c>
      <c r="G922" s="21">
        <v>0</v>
      </c>
    </row>
    <row r="923" spans="1:7" x14ac:dyDescent="0.25">
      <c r="A923" s="15" t="s">
        <v>1153</v>
      </c>
      <c r="B923" s="20">
        <v>12</v>
      </c>
      <c r="C923" s="26">
        <v>1</v>
      </c>
      <c r="D923" s="26">
        <v>0</v>
      </c>
      <c r="E923" s="26">
        <v>1</v>
      </c>
      <c r="F923" s="26">
        <v>1.8875</v>
      </c>
      <c r="G923" s="21">
        <v>0</v>
      </c>
    </row>
    <row r="924" spans="1:7" x14ac:dyDescent="0.25">
      <c r="A924" s="15" t="s">
        <v>2358</v>
      </c>
      <c r="B924" s="20">
        <v>77</v>
      </c>
      <c r="C924" s="26">
        <v>6</v>
      </c>
      <c r="D924" s="26">
        <v>0</v>
      </c>
      <c r="E924" s="26">
        <v>1.06493506493506</v>
      </c>
      <c r="F924" s="26">
        <v>14.237499975000002</v>
      </c>
      <c r="G924" s="21">
        <v>0</v>
      </c>
    </row>
    <row r="925" spans="1:7" x14ac:dyDescent="0.25">
      <c r="A925" s="15" t="s">
        <v>2498</v>
      </c>
      <c r="B925" s="20">
        <v>354</v>
      </c>
      <c r="C925" s="26">
        <v>9</v>
      </c>
      <c r="D925" s="26">
        <v>0</v>
      </c>
      <c r="E925" s="26">
        <v>1.20056497175141</v>
      </c>
      <c r="F925" s="26">
        <v>29.799999899999996</v>
      </c>
      <c r="G925" s="21">
        <v>0</v>
      </c>
    </row>
    <row r="926" spans="1:7" x14ac:dyDescent="0.25">
      <c r="A926" s="15" t="s">
        <v>1371</v>
      </c>
      <c r="B926" s="20">
        <v>56</v>
      </c>
      <c r="C926" s="26">
        <v>1</v>
      </c>
      <c r="D926" s="26">
        <v>0</v>
      </c>
      <c r="E926" s="26">
        <v>1.2250000000000001</v>
      </c>
      <c r="F926" s="26">
        <v>2.6</v>
      </c>
      <c r="G926" s="21">
        <v>0</v>
      </c>
    </row>
    <row r="927" spans="1:7" x14ac:dyDescent="0.25">
      <c r="A927" s="15" t="s">
        <v>1127</v>
      </c>
      <c r="B927" s="20">
        <v>170</v>
      </c>
      <c r="C927" s="26">
        <v>2</v>
      </c>
      <c r="D927" s="26">
        <v>0</v>
      </c>
      <c r="E927" s="26">
        <v>1.3535294117647101</v>
      </c>
      <c r="F927" s="26">
        <v>1.8</v>
      </c>
      <c r="G927" s="21">
        <v>0</v>
      </c>
    </row>
    <row r="928" spans="1:7" x14ac:dyDescent="0.25">
      <c r="A928" s="15" t="s">
        <v>1885</v>
      </c>
      <c r="B928" s="20">
        <v>36</v>
      </c>
      <c r="C928" s="26">
        <v>1</v>
      </c>
      <c r="D928" s="26">
        <v>0</v>
      </c>
      <c r="E928" s="26">
        <v>1.4833333333333301</v>
      </c>
      <c r="F928" s="26">
        <v>5.375</v>
      </c>
      <c r="G928" s="21">
        <v>0</v>
      </c>
    </row>
    <row r="929" spans="1:7" x14ac:dyDescent="0.25">
      <c r="A929" s="15" t="s">
        <v>1328</v>
      </c>
      <c r="B929" s="20">
        <v>13</v>
      </c>
      <c r="C929" s="26">
        <v>1</v>
      </c>
      <c r="D929" s="26">
        <v>0</v>
      </c>
      <c r="E929" s="26">
        <v>1.4307692307692299</v>
      </c>
      <c r="F929" s="26">
        <v>2.4624999999999999</v>
      </c>
      <c r="G929" s="21">
        <v>0</v>
      </c>
    </row>
    <row r="930" spans="1:7" x14ac:dyDescent="0.25">
      <c r="A930" s="15" t="s">
        <v>3567</v>
      </c>
      <c r="B930" s="20">
        <v>179</v>
      </c>
      <c r="C930" s="26">
        <v>1</v>
      </c>
      <c r="D930" s="26">
        <v>0</v>
      </c>
      <c r="E930" s="26">
        <v>1.2435754189944099</v>
      </c>
      <c r="F930" s="26">
        <v>2.0125000000000002</v>
      </c>
      <c r="G930" s="21">
        <v>0</v>
      </c>
    </row>
    <row r="931" spans="1:7" x14ac:dyDescent="0.25">
      <c r="A931" s="15" t="s">
        <v>1769</v>
      </c>
      <c r="B931" s="20">
        <v>44</v>
      </c>
      <c r="C931" s="26">
        <v>2</v>
      </c>
      <c r="D931" s="26">
        <v>0</v>
      </c>
      <c r="E931" s="26">
        <v>1.44090909090909</v>
      </c>
      <c r="F931" s="26">
        <v>4.3875000000000002</v>
      </c>
      <c r="G931" s="21">
        <v>0</v>
      </c>
    </row>
    <row r="932" spans="1:7" x14ac:dyDescent="0.25">
      <c r="A932" s="15" t="s">
        <v>2193</v>
      </c>
      <c r="B932" s="20">
        <v>142</v>
      </c>
      <c r="C932" s="26">
        <v>1</v>
      </c>
      <c r="D932" s="26">
        <v>0</v>
      </c>
      <c r="E932" s="26">
        <v>1.43169014084507</v>
      </c>
      <c r="F932" s="26">
        <v>10</v>
      </c>
      <c r="G932" s="21">
        <v>0</v>
      </c>
    </row>
    <row r="933" spans="1:7" x14ac:dyDescent="0.25">
      <c r="A933" s="15" t="s">
        <v>2690</v>
      </c>
      <c r="B933" s="20">
        <v>2100</v>
      </c>
      <c r="C933" s="26">
        <v>97</v>
      </c>
      <c r="D933" s="26">
        <v>0</v>
      </c>
      <c r="E933" s="26">
        <v>1.03461904761905</v>
      </c>
      <c r="F933" s="26">
        <v>198.52499907500001</v>
      </c>
      <c r="G933" s="21">
        <v>0</v>
      </c>
    </row>
    <row r="934" spans="1:7" x14ac:dyDescent="0.25">
      <c r="A934" s="15" t="s">
        <v>103</v>
      </c>
      <c r="B934" s="20">
        <v>207</v>
      </c>
      <c r="C934" s="26">
        <v>6</v>
      </c>
      <c r="D934" s="26">
        <v>0</v>
      </c>
      <c r="E934" s="26">
        <v>1.3391304347826101</v>
      </c>
      <c r="F934" s="26">
        <v>9.4999999500000012</v>
      </c>
      <c r="G934" s="21">
        <v>0</v>
      </c>
    </row>
    <row r="935" spans="1:7" x14ac:dyDescent="0.25">
      <c r="A935" s="15" t="s">
        <v>98</v>
      </c>
      <c r="B935" s="20">
        <v>1139</v>
      </c>
      <c r="C935" s="26">
        <v>114</v>
      </c>
      <c r="D935" s="26">
        <v>1</v>
      </c>
      <c r="E935" s="26">
        <v>1.5724143985952601</v>
      </c>
      <c r="F935" s="26">
        <v>424.14999885000003</v>
      </c>
      <c r="G935" s="21">
        <v>2910.4</v>
      </c>
    </row>
    <row r="936" spans="1:7" x14ac:dyDescent="0.25">
      <c r="A936" s="15" t="s">
        <v>95</v>
      </c>
      <c r="B936" s="20">
        <v>4204</v>
      </c>
      <c r="C936" s="26">
        <v>176</v>
      </c>
      <c r="D936" s="26">
        <v>0</v>
      </c>
      <c r="E936" s="26">
        <v>2.2201236917221698</v>
      </c>
      <c r="F936" s="26">
        <v>723.18749800000012</v>
      </c>
      <c r="G936" s="21">
        <v>0</v>
      </c>
    </row>
    <row r="937" spans="1:7" x14ac:dyDescent="0.25">
      <c r="A937" s="15" t="s">
        <v>2809</v>
      </c>
      <c r="B937" s="20">
        <v>119</v>
      </c>
      <c r="C937" s="26">
        <v>7</v>
      </c>
      <c r="D937" s="26">
        <v>0</v>
      </c>
      <c r="E937" s="26">
        <v>1.53361344537815</v>
      </c>
      <c r="F937" s="26">
        <v>27.737500000000001</v>
      </c>
      <c r="G937" s="21">
        <v>0</v>
      </c>
    </row>
    <row r="938" spans="1:7" x14ac:dyDescent="0.25">
      <c r="A938" s="15" t="s">
        <v>257</v>
      </c>
      <c r="B938" s="20">
        <v>7101</v>
      </c>
      <c r="C938" s="26">
        <v>289</v>
      </c>
      <c r="D938" s="26">
        <v>0</v>
      </c>
      <c r="E938" s="26">
        <v>2.06049288832559</v>
      </c>
      <c r="F938" s="26">
        <v>1234.5624969500002</v>
      </c>
      <c r="G938" s="21">
        <v>0</v>
      </c>
    </row>
    <row r="939" spans="1:7" x14ac:dyDescent="0.25">
      <c r="A939" s="15" t="s">
        <v>2532</v>
      </c>
      <c r="B939" s="20">
        <v>73</v>
      </c>
      <c r="C939" s="26">
        <v>4</v>
      </c>
      <c r="D939" s="26">
        <v>0</v>
      </c>
      <c r="E939" s="26">
        <v>1.0821917808219199</v>
      </c>
      <c r="F939" s="26">
        <v>12.9</v>
      </c>
      <c r="G939" s="21">
        <v>0</v>
      </c>
    </row>
    <row r="940" spans="1:7" x14ac:dyDescent="0.25">
      <c r="A940" s="15" t="s">
        <v>84</v>
      </c>
      <c r="B940" s="20">
        <v>1686</v>
      </c>
      <c r="C940" s="26">
        <v>104</v>
      </c>
      <c r="D940" s="26">
        <v>0</v>
      </c>
      <c r="E940" s="26">
        <v>1.2351957295373699</v>
      </c>
      <c r="F940" s="26">
        <v>233.72499930000004</v>
      </c>
      <c r="G940" s="21">
        <v>0</v>
      </c>
    </row>
    <row r="941" spans="1:7" x14ac:dyDescent="0.25">
      <c r="A941" s="15" t="s">
        <v>200</v>
      </c>
      <c r="B941" s="20">
        <v>8683</v>
      </c>
      <c r="C941" s="26">
        <v>598</v>
      </c>
      <c r="D941" s="26">
        <v>1</v>
      </c>
      <c r="E941" s="26">
        <v>1.8791777035586801</v>
      </c>
      <c r="F941" s="26">
        <v>2009.4124943749998</v>
      </c>
      <c r="G941" s="21">
        <v>168.3</v>
      </c>
    </row>
    <row r="942" spans="1:7" x14ac:dyDescent="0.25">
      <c r="A942" s="15" t="s">
        <v>387</v>
      </c>
      <c r="B942" s="20">
        <v>233</v>
      </c>
      <c r="C942" s="26">
        <v>4</v>
      </c>
      <c r="D942" s="26">
        <v>0</v>
      </c>
      <c r="E942" s="26">
        <v>1.4708154506437801</v>
      </c>
      <c r="F942" s="26">
        <v>9.8249999999999993</v>
      </c>
      <c r="G942" s="21">
        <v>0</v>
      </c>
    </row>
    <row r="943" spans="1:7" x14ac:dyDescent="0.25">
      <c r="A943" s="15" t="s">
        <v>649</v>
      </c>
      <c r="B943" s="20">
        <v>1502</v>
      </c>
      <c r="C943" s="26">
        <v>44</v>
      </c>
      <c r="D943" s="26">
        <v>0</v>
      </c>
      <c r="E943" s="26">
        <v>1.55490679094541</v>
      </c>
      <c r="F943" s="26">
        <v>213.1499997</v>
      </c>
      <c r="G943" s="21">
        <v>0</v>
      </c>
    </row>
    <row r="944" spans="1:7" x14ac:dyDescent="0.25">
      <c r="A944" s="15" t="s">
        <v>2812</v>
      </c>
      <c r="B944" s="20">
        <v>203</v>
      </c>
      <c r="C944" s="26">
        <v>4</v>
      </c>
      <c r="D944" s="26">
        <v>0</v>
      </c>
      <c r="E944" s="26">
        <v>1.0685714285714301</v>
      </c>
      <c r="F944" s="26">
        <v>5.5625</v>
      </c>
      <c r="G944" s="21">
        <v>0</v>
      </c>
    </row>
    <row r="945" spans="1:7" x14ac:dyDescent="0.25">
      <c r="A945" s="15" t="s">
        <v>251</v>
      </c>
      <c r="B945" s="20">
        <v>1853</v>
      </c>
      <c r="C945" s="26">
        <v>117</v>
      </c>
      <c r="D945" s="26">
        <v>0</v>
      </c>
      <c r="E945" s="26">
        <v>1.5119805720453301</v>
      </c>
      <c r="F945" s="26">
        <v>393.3624985875</v>
      </c>
      <c r="G945" s="21">
        <v>0</v>
      </c>
    </row>
    <row r="946" spans="1:7" x14ac:dyDescent="0.25">
      <c r="A946" s="15" t="s">
        <v>33</v>
      </c>
      <c r="B946" s="20">
        <v>70</v>
      </c>
      <c r="C946" s="26">
        <v>7</v>
      </c>
      <c r="D946" s="26">
        <v>0</v>
      </c>
      <c r="E946" s="26">
        <v>1.0857142857142901</v>
      </c>
      <c r="F946" s="26">
        <v>18.8499999625</v>
      </c>
      <c r="G946" s="21">
        <v>0</v>
      </c>
    </row>
    <row r="947" spans="1:7" x14ac:dyDescent="0.25">
      <c r="A947" s="15" t="s">
        <v>388</v>
      </c>
      <c r="B947" s="20">
        <v>1915</v>
      </c>
      <c r="C947" s="26">
        <v>45</v>
      </c>
      <c r="D947" s="26">
        <v>0</v>
      </c>
      <c r="E947" s="26">
        <v>2.4540783289817201</v>
      </c>
      <c r="F947" s="26">
        <v>229.47499968750003</v>
      </c>
      <c r="G947" s="21">
        <v>0</v>
      </c>
    </row>
    <row r="948" spans="1:7" x14ac:dyDescent="0.25">
      <c r="A948" s="15" t="s">
        <v>587</v>
      </c>
      <c r="B948" s="20">
        <v>116</v>
      </c>
      <c r="C948" s="26">
        <v>2</v>
      </c>
      <c r="D948" s="26">
        <v>0</v>
      </c>
      <c r="E948" s="26">
        <v>1.07758620689655</v>
      </c>
      <c r="F948" s="26">
        <v>2.4624999999999999</v>
      </c>
      <c r="G948" s="21">
        <v>0</v>
      </c>
    </row>
    <row r="949" spans="1:7" x14ac:dyDescent="0.25">
      <c r="A949" s="15" t="s">
        <v>389</v>
      </c>
      <c r="B949" s="20">
        <v>2470</v>
      </c>
      <c r="C949" s="26">
        <v>256</v>
      </c>
      <c r="D949" s="26">
        <v>0</v>
      </c>
      <c r="E949" s="26">
        <v>1.8967368421052599</v>
      </c>
      <c r="F949" s="26">
        <v>788.25</v>
      </c>
      <c r="G949" s="21">
        <v>0</v>
      </c>
    </row>
    <row r="950" spans="1:7" x14ac:dyDescent="0.25">
      <c r="A950" s="15" t="s">
        <v>2721</v>
      </c>
      <c r="B950" s="20">
        <v>1820</v>
      </c>
      <c r="C950" s="26">
        <v>75</v>
      </c>
      <c r="D950" s="26">
        <v>0</v>
      </c>
      <c r="E950" s="26">
        <v>1.4636263736263699</v>
      </c>
      <c r="F950" s="26">
        <v>257.97499968750003</v>
      </c>
      <c r="G950" s="21">
        <v>0</v>
      </c>
    </row>
    <row r="951" spans="1:7" x14ac:dyDescent="0.25">
      <c r="A951" s="15" t="s">
        <v>3040</v>
      </c>
      <c r="B951" s="20">
        <v>1</v>
      </c>
      <c r="C951" s="26">
        <v>1</v>
      </c>
      <c r="D951" s="26">
        <v>0</v>
      </c>
      <c r="E951" s="26">
        <v>1</v>
      </c>
      <c r="F951" s="26">
        <v>2.1625000000000001</v>
      </c>
      <c r="G951" s="21">
        <v>0</v>
      </c>
    </row>
    <row r="952" spans="1:7" x14ac:dyDescent="0.25">
      <c r="A952" s="15" t="s">
        <v>1839</v>
      </c>
      <c r="B952" s="20">
        <v>296</v>
      </c>
      <c r="C952" s="26">
        <v>16</v>
      </c>
      <c r="D952" s="26">
        <v>0</v>
      </c>
      <c r="E952" s="26">
        <v>1.745560515873015</v>
      </c>
      <c r="F952" s="26">
        <v>22.599999949999997</v>
      </c>
      <c r="G952" s="21">
        <v>0</v>
      </c>
    </row>
    <row r="953" spans="1:7" x14ac:dyDescent="0.25">
      <c r="A953" s="15" t="s">
        <v>2010</v>
      </c>
      <c r="B953" s="20">
        <v>120</v>
      </c>
      <c r="C953" s="26">
        <v>11</v>
      </c>
      <c r="D953" s="26">
        <v>0</v>
      </c>
      <c r="E953" s="26">
        <v>2.0369047619047649</v>
      </c>
      <c r="F953" s="26">
        <v>19.774999924999999</v>
      </c>
      <c r="G953" s="21">
        <v>0</v>
      </c>
    </row>
    <row r="954" spans="1:7" x14ac:dyDescent="0.25">
      <c r="A954" s="15" t="s">
        <v>3863</v>
      </c>
      <c r="B954" s="20">
        <v>2712</v>
      </c>
      <c r="C954" s="26">
        <v>71</v>
      </c>
      <c r="D954" s="26">
        <v>0</v>
      </c>
      <c r="E954" s="26">
        <v>1.31942400769455</v>
      </c>
      <c r="F954" s="26">
        <v>85.224999437500003</v>
      </c>
      <c r="G954" s="21">
        <v>0</v>
      </c>
    </row>
    <row r="955" spans="1:7" x14ac:dyDescent="0.25">
      <c r="A955" s="15" t="s">
        <v>2556</v>
      </c>
      <c r="B955" s="20">
        <v>7617</v>
      </c>
      <c r="C955" s="26">
        <v>147</v>
      </c>
      <c r="D955" s="26">
        <v>0</v>
      </c>
      <c r="E955" s="26">
        <v>1.8637514933988</v>
      </c>
      <c r="F955" s="26">
        <v>318.68749890000004</v>
      </c>
      <c r="G955" s="21">
        <v>0</v>
      </c>
    </row>
    <row r="956" spans="1:7" x14ac:dyDescent="0.25">
      <c r="A956" s="15" t="s">
        <v>745</v>
      </c>
      <c r="B956" s="20">
        <v>124</v>
      </c>
      <c r="C956" s="26">
        <v>2</v>
      </c>
      <c r="D956" s="26">
        <v>0</v>
      </c>
      <c r="E956" s="26">
        <v>1.792580076403175</v>
      </c>
      <c r="F956" s="26">
        <v>7.9375</v>
      </c>
      <c r="G956" s="21">
        <v>0</v>
      </c>
    </row>
    <row r="957" spans="1:7" x14ac:dyDescent="0.25">
      <c r="A957" s="15" t="s">
        <v>2126</v>
      </c>
      <c r="B957" s="20">
        <v>476</v>
      </c>
      <c r="C957" s="26">
        <v>9</v>
      </c>
      <c r="D957" s="26">
        <v>0</v>
      </c>
      <c r="E957" s="26">
        <v>2.1271593651722398</v>
      </c>
      <c r="F957" s="26">
        <v>36.274999950000002</v>
      </c>
      <c r="G957" s="21">
        <v>0</v>
      </c>
    </row>
    <row r="958" spans="1:7" x14ac:dyDescent="0.25">
      <c r="A958" s="15" t="s">
        <v>1574</v>
      </c>
      <c r="B958" s="20">
        <v>16</v>
      </c>
      <c r="C958" s="26">
        <v>2</v>
      </c>
      <c r="D958" s="26">
        <v>0</v>
      </c>
      <c r="E958" s="26">
        <v>1.0625</v>
      </c>
      <c r="F958" s="26">
        <v>3.2875000000000001</v>
      </c>
      <c r="G958" s="21">
        <v>0</v>
      </c>
    </row>
    <row r="959" spans="1:7" x14ac:dyDescent="0.25">
      <c r="A959" s="15" t="s">
        <v>2550</v>
      </c>
      <c r="B959" s="20">
        <v>120</v>
      </c>
      <c r="C959" s="26">
        <v>27</v>
      </c>
      <c r="D959" s="26">
        <v>0</v>
      </c>
      <c r="E959" s="26">
        <v>1.19333333333333</v>
      </c>
      <c r="F959" s="26">
        <v>65.999999812500008</v>
      </c>
      <c r="G959" s="21">
        <v>0</v>
      </c>
    </row>
    <row r="960" spans="1:7" x14ac:dyDescent="0.25">
      <c r="A960" s="15" t="s">
        <v>823</v>
      </c>
      <c r="B960" s="20">
        <v>5</v>
      </c>
      <c r="C960" s="26">
        <v>1</v>
      </c>
      <c r="D960" s="26">
        <v>0</v>
      </c>
      <c r="E960" s="26">
        <v>1.2</v>
      </c>
      <c r="F960" s="26">
        <v>0.875</v>
      </c>
      <c r="G960" s="21">
        <v>0</v>
      </c>
    </row>
    <row r="961" spans="1:7" x14ac:dyDescent="0.25">
      <c r="A961" s="15" t="s">
        <v>1903</v>
      </c>
      <c r="B961" s="20">
        <v>311</v>
      </c>
      <c r="C961" s="26">
        <v>8</v>
      </c>
      <c r="D961" s="26">
        <v>0</v>
      </c>
      <c r="E961" s="26">
        <v>1.34210246032591</v>
      </c>
      <c r="F961" s="26">
        <v>14.887499975000001</v>
      </c>
      <c r="G961" s="21">
        <v>0</v>
      </c>
    </row>
    <row r="962" spans="1:7" x14ac:dyDescent="0.25">
      <c r="A962" s="15" t="s">
        <v>2849</v>
      </c>
      <c r="B962" s="20">
        <v>133</v>
      </c>
      <c r="C962" s="26">
        <v>9</v>
      </c>
      <c r="D962" s="26">
        <v>0</v>
      </c>
      <c r="E962" s="26">
        <v>1.5939716312056751</v>
      </c>
      <c r="F962" s="26">
        <v>14.950000000000001</v>
      </c>
      <c r="G962" s="21">
        <v>0</v>
      </c>
    </row>
    <row r="963" spans="1:7" x14ac:dyDescent="0.25">
      <c r="A963" s="15" t="s">
        <v>2404</v>
      </c>
      <c r="B963" s="20">
        <v>2268</v>
      </c>
      <c r="C963" s="26">
        <v>119</v>
      </c>
      <c r="D963" s="26">
        <v>0</v>
      </c>
      <c r="E963" s="26">
        <v>1.7117655006131649</v>
      </c>
      <c r="F963" s="26">
        <v>232.84999955000001</v>
      </c>
      <c r="G963" s="21">
        <v>0</v>
      </c>
    </row>
    <row r="964" spans="1:7" x14ac:dyDescent="0.25">
      <c r="A964" s="15" t="s">
        <v>2736</v>
      </c>
      <c r="B964" s="20">
        <v>13698</v>
      </c>
      <c r="C964" s="26">
        <v>738</v>
      </c>
      <c r="D964" s="26">
        <v>0</v>
      </c>
      <c r="E964" s="26">
        <v>1.8959459682763899</v>
      </c>
      <c r="F964" s="26">
        <v>1710.1499978999998</v>
      </c>
      <c r="G964" s="21">
        <v>0</v>
      </c>
    </row>
    <row r="965" spans="1:7" x14ac:dyDescent="0.25">
      <c r="A965" s="15" t="s">
        <v>1201</v>
      </c>
      <c r="B965" s="20">
        <v>22</v>
      </c>
      <c r="C965" s="26">
        <v>5</v>
      </c>
      <c r="D965" s="26">
        <v>0</v>
      </c>
      <c r="E965" s="26">
        <v>1.37619047619048</v>
      </c>
      <c r="F965" s="26">
        <v>11.612500000000001</v>
      </c>
      <c r="G965" s="21">
        <v>0</v>
      </c>
    </row>
    <row r="966" spans="1:7" x14ac:dyDescent="0.25">
      <c r="A966" s="15" t="s">
        <v>1439</v>
      </c>
      <c r="B966" s="20">
        <v>29</v>
      </c>
      <c r="C966" s="26">
        <v>5</v>
      </c>
      <c r="D966" s="26">
        <v>0</v>
      </c>
      <c r="E966" s="26">
        <v>2.4880952380952399</v>
      </c>
      <c r="F966" s="26">
        <v>9.3125</v>
      </c>
      <c r="G966" s="21">
        <v>0</v>
      </c>
    </row>
    <row r="967" spans="1:7" x14ac:dyDescent="0.25">
      <c r="A967" s="15" t="s">
        <v>3824</v>
      </c>
      <c r="B967" s="20">
        <v>738</v>
      </c>
      <c r="C967" s="26">
        <v>59</v>
      </c>
      <c r="D967" s="26">
        <v>0</v>
      </c>
      <c r="E967" s="26">
        <v>1.6919776185894051</v>
      </c>
      <c r="F967" s="26">
        <v>98.67499995</v>
      </c>
      <c r="G967" s="21">
        <v>0</v>
      </c>
    </row>
    <row r="968" spans="1:7" x14ac:dyDescent="0.25">
      <c r="A968" s="15" t="s">
        <v>3889</v>
      </c>
      <c r="B968" s="20">
        <v>2361</v>
      </c>
      <c r="C968" s="26">
        <v>89</v>
      </c>
      <c r="D968" s="26">
        <v>0</v>
      </c>
      <c r="E968" s="26">
        <v>1.8263900518341301</v>
      </c>
      <c r="F968" s="26">
        <v>182.03749931250002</v>
      </c>
      <c r="G968" s="21">
        <v>0</v>
      </c>
    </row>
    <row r="969" spans="1:7" x14ac:dyDescent="0.25">
      <c r="A969" s="15" t="s">
        <v>2728</v>
      </c>
      <c r="B969" s="20">
        <v>28523</v>
      </c>
      <c r="C969" s="26">
        <v>581</v>
      </c>
      <c r="D969" s="26">
        <v>0</v>
      </c>
      <c r="E969" s="26">
        <v>2.3840008824255303</v>
      </c>
      <c r="F969" s="26">
        <v>1898.8374983875001</v>
      </c>
      <c r="G969" s="21">
        <v>0</v>
      </c>
    </row>
    <row r="970" spans="1:7" x14ac:dyDescent="0.25">
      <c r="A970" s="15" t="s">
        <v>1596</v>
      </c>
      <c r="B970" s="20">
        <v>433</v>
      </c>
      <c r="C970" s="26">
        <v>12</v>
      </c>
      <c r="D970" s="26">
        <v>0</v>
      </c>
      <c r="E970" s="26">
        <v>1.4209832904884299</v>
      </c>
      <c r="F970" s="26">
        <v>52.075000000000003</v>
      </c>
      <c r="G970" s="21">
        <v>0</v>
      </c>
    </row>
    <row r="971" spans="1:7" x14ac:dyDescent="0.25">
      <c r="A971" s="15" t="s">
        <v>1937</v>
      </c>
      <c r="B971" s="20">
        <v>176</v>
      </c>
      <c r="C971" s="26">
        <v>18</v>
      </c>
      <c r="D971" s="26">
        <v>0</v>
      </c>
      <c r="E971" s="26">
        <v>1.26953125</v>
      </c>
      <c r="F971" s="26">
        <v>75.124999874999986</v>
      </c>
      <c r="G971" s="21">
        <v>0</v>
      </c>
    </row>
    <row r="972" spans="1:7" x14ac:dyDescent="0.25">
      <c r="A972" s="15" t="s">
        <v>1818</v>
      </c>
      <c r="B972" s="20">
        <v>178</v>
      </c>
      <c r="C972" s="26">
        <v>4</v>
      </c>
      <c r="D972" s="26">
        <v>0</v>
      </c>
      <c r="E972" s="26">
        <v>1.7114024472233451</v>
      </c>
      <c r="F972" s="26">
        <v>16.912500000000001</v>
      </c>
      <c r="G972" s="21">
        <v>0</v>
      </c>
    </row>
    <row r="973" spans="1:7" x14ac:dyDescent="0.25">
      <c r="A973" s="15" t="s">
        <v>1811</v>
      </c>
      <c r="B973" s="20">
        <v>312</v>
      </c>
      <c r="C973" s="26">
        <v>7</v>
      </c>
      <c r="D973" s="26">
        <v>0</v>
      </c>
      <c r="E973" s="26">
        <v>1.4322082799047449</v>
      </c>
      <c r="F973" s="26">
        <v>25.062499975000001</v>
      </c>
      <c r="G973" s="21">
        <v>0</v>
      </c>
    </row>
    <row r="974" spans="1:7" x14ac:dyDescent="0.25">
      <c r="A974" s="15" t="s">
        <v>892</v>
      </c>
      <c r="B974" s="20">
        <v>30</v>
      </c>
      <c r="C974" s="26">
        <v>1</v>
      </c>
      <c r="D974" s="26">
        <v>0</v>
      </c>
      <c r="E974" s="26">
        <v>1.1200000000000001</v>
      </c>
      <c r="F974" s="26">
        <v>1.075</v>
      </c>
      <c r="G974" s="21">
        <v>0</v>
      </c>
    </row>
    <row r="975" spans="1:7" x14ac:dyDescent="0.25">
      <c r="A975" s="15" t="s">
        <v>3578</v>
      </c>
      <c r="B975" s="20">
        <v>56</v>
      </c>
      <c r="C975" s="26">
        <v>4</v>
      </c>
      <c r="D975" s="26">
        <v>0</v>
      </c>
      <c r="E975" s="26">
        <v>1.2660714285714301</v>
      </c>
      <c r="F975" s="26">
        <v>14.1875</v>
      </c>
      <c r="G975" s="21">
        <v>0</v>
      </c>
    </row>
    <row r="976" spans="1:7" x14ac:dyDescent="0.25">
      <c r="A976" s="15" t="s">
        <v>2653</v>
      </c>
      <c r="B976" s="20">
        <v>439</v>
      </c>
      <c r="C976" s="26">
        <v>29</v>
      </c>
      <c r="D976" s="26">
        <v>0</v>
      </c>
      <c r="E976" s="26">
        <v>1.55079726651481</v>
      </c>
      <c r="F976" s="26">
        <v>149.06249980000001</v>
      </c>
      <c r="G976" s="21">
        <v>0</v>
      </c>
    </row>
    <row r="977" spans="1:7" x14ac:dyDescent="0.25">
      <c r="A977" s="15" t="s">
        <v>3175</v>
      </c>
      <c r="B977" s="20">
        <v>31</v>
      </c>
      <c r="C977" s="26">
        <v>1</v>
      </c>
      <c r="D977" s="26">
        <v>0</v>
      </c>
      <c r="E977" s="26">
        <v>1.7096774193548401</v>
      </c>
      <c r="F977" s="26">
        <v>5.625</v>
      </c>
      <c r="G977" s="21">
        <v>0</v>
      </c>
    </row>
    <row r="978" spans="1:7" x14ac:dyDescent="0.25">
      <c r="A978" s="15" t="s">
        <v>2888</v>
      </c>
      <c r="B978" s="20">
        <v>362</v>
      </c>
      <c r="C978" s="26">
        <v>6</v>
      </c>
      <c r="D978" s="26">
        <v>0</v>
      </c>
      <c r="E978" s="26">
        <v>1.2574999999999998</v>
      </c>
      <c r="F978" s="26">
        <v>25.362500000000001</v>
      </c>
      <c r="G978" s="21">
        <v>0</v>
      </c>
    </row>
    <row r="979" spans="1:7" x14ac:dyDescent="0.25">
      <c r="A979" s="15" t="s">
        <v>3885</v>
      </c>
      <c r="B979" s="20">
        <v>382</v>
      </c>
      <c r="C979" s="26">
        <v>14</v>
      </c>
      <c r="D979" s="26">
        <v>0</v>
      </c>
      <c r="E979" s="26">
        <v>1.26910994764398</v>
      </c>
      <c r="F979" s="26">
        <v>38.512499900000002</v>
      </c>
      <c r="G979" s="21">
        <v>0</v>
      </c>
    </row>
    <row r="980" spans="1:7" x14ac:dyDescent="0.25">
      <c r="A980" s="15" t="s">
        <v>2116</v>
      </c>
      <c r="B980" s="20">
        <v>295</v>
      </c>
      <c r="C980" s="26">
        <v>13</v>
      </c>
      <c r="D980" s="26">
        <v>0</v>
      </c>
      <c r="E980" s="26">
        <v>1.52334920634921</v>
      </c>
      <c r="F980" s="26">
        <v>60.962499899999997</v>
      </c>
      <c r="G980" s="21">
        <v>0</v>
      </c>
    </row>
    <row r="981" spans="1:7" x14ac:dyDescent="0.25">
      <c r="A981" s="15" t="s">
        <v>2568</v>
      </c>
      <c r="B981" s="20">
        <v>1112</v>
      </c>
      <c r="C981" s="26">
        <v>28</v>
      </c>
      <c r="D981" s="26">
        <v>0</v>
      </c>
      <c r="E981" s="26">
        <v>1.7639867695343452</v>
      </c>
      <c r="F981" s="26">
        <v>101.67499995</v>
      </c>
      <c r="G981" s="21">
        <v>0</v>
      </c>
    </row>
    <row r="982" spans="1:7" x14ac:dyDescent="0.25">
      <c r="A982" s="15" t="s">
        <v>2097</v>
      </c>
      <c r="B982" s="20">
        <v>7</v>
      </c>
      <c r="C982" s="26">
        <v>3</v>
      </c>
      <c r="D982" s="26">
        <v>0</v>
      </c>
      <c r="E982" s="26">
        <v>1.1428571428571399</v>
      </c>
      <c r="F982" s="26">
        <v>8.1249999750000015</v>
      </c>
      <c r="G982" s="21">
        <v>0</v>
      </c>
    </row>
    <row r="983" spans="1:7" x14ac:dyDescent="0.25">
      <c r="A983" s="15" t="s">
        <v>2269</v>
      </c>
      <c r="B983" s="20">
        <v>44</v>
      </c>
      <c r="C983" s="26">
        <v>4</v>
      </c>
      <c r="D983" s="26">
        <v>0</v>
      </c>
      <c r="E983" s="26">
        <v>2.08636363636364</v>
      </c>
      <c r="F983" s="26">
        <v>11.6</v>
      </c>
      <c r="G983" s="21">
        <v>0</v>
      </c>
    </row>
    <row r="984" spans="1:7" x14ac:dyDescent="0.25">
      <c r="A984" s="15" t="s">
        <v>2351</v>
      </c>
      <c r="B984" s="20">
        <v>610</v>
      </c>
      <c r="C984" s="26">
        <v>17</v>
      </c>
      <c r="D984" s="26">
        <v>0</v>
      </c>
      <c r="E984" s="26">
        <v>1.5913498999053002</v>
      </c>
      <c r="F984" s="26">
        <v>76.837499949999994</v>
      </c>
      <c r="G984" s="21">
        <v>0</v>
      </c>
    </row>
    <row r="985" spans="1:7" x14ac:dyDescent="0.25">
      <c r="A985" s="15" t="s">
        <v>1735</v>
      </c>
      <c r="B985" s="20">
        <v>426</v>
      </c>
      <c r="C985" s="26">
        <v>3</v>
      </c>
      <c r="D985" s="26">
        <v>0</v>
      </c>
      <c r="E985" s="26">
        <v>1.6990079365079349</v>
      </c>
      <c r="F985" s="26">
        <v>12.274999999999999</v>
      </c>
      <c r="G985" s="21">
        <v>0</v>
      </c>
    </row>
    <row r="986" spans="1:7" x14ac:dyDescent="0.25">
      <c r="A986" s="15" t="s">
        <v>836</v>
      </c>
      <c r="B986" s="20">
        <v>15</v>
      </c>
      <c r="C986" s="26">
        <v>1</v>
      </c>
      <c r="D986" s="26">
        <v>0</v>
      </c>
      <c r="E986" s="26">
        <v>1</v>
      </c>
      <c r="F986" s="26">
        <v>0.9</v>
      </c>
      <c r="G986" s="21">
        <v>0</v>
      </c>
    </row>
    <row r="987" spans="1:7" x14ac:dyDescent="0.25">
      <c r="A987" s="15" t="s">
        <v>459</v>
      </c>
      <c r="B987" s="20">
        <v>505</v>
      </c>
      <c r="C987" s="26">
        <v>17</v>
      </c>
      <c r="D987" s="26">
        <v>0</v>
      </c>
      <c r="E987" s="26">
        <v>1.9666525503482035</v>
      </c>
      <c r="F987" s="26">
        <v>26.137499999999999</v>
      </c>
      <c r="G987" s="21">
        <v>0</v>
      </c>
    </row>
    <row r="988" spans="1:7" x14ac:dyDescent="0.25">
      <c r="A988" s="15" t="s">
        <v>773</v>
      </c>
      <c r="B988" s="20">
        <v>190</v>
      </c>
      <c r="C988" s="26">
        <v>7</v>
      </c>
      <c r="D988" s="26">
        <v>0</v>
      </c>
      <c r="E988" s="26">
        <v>2.1936378887598402</v>
      </c>
      <c r="F988" s="26">
        <v>16.875</v>
      </c>
      <c r="G988" s="21">
        <v>0</v>
      </c>
    </row>
    <row r="989" spans="1:7" x14ac:dyDescent="0.25">
      <c r="A989" s="15" t="s">
        <v>1461</v>
      </c>
      <c r="B989" s="20">
        <v>308</v>
      </c>
      <c r="C989" s="26">
        <v>9</v>
      </c>
      <c r="D989" s="26">
        <v>0</v>
      </c>
      <c r="E989" s="26">
        <v>2.9783485895759396</v>
      </c>
      <c r="F989" s="26">
        <v>8.4</v>
      </c>
      <c r="G989" s="21">
        <v>0</v>
      </c>
    </row>
    <row r="990" spans="1:7" x14ac:dyDescent="0.25">
      <c r="A990" s="15" t="s">
        <v>1696</v>
      </c>
      <c r="B990" s="20">
        <v>2256</v>
      </c>
      <c r="C990" s="26">
        <v>23</v>
      </c>
      <c r="D990" s="26">
        <v>0</v>
      </c>
      <c r="E990" s="26">
        <v>2.8672821285818704</v>
      </c>
      <c r="F990" s="26">
        <v>59.712499999999999</v>
      </c>
      <c r="G990" s="21">
        <v>0</v>
      </c>
    </row>
    <row r="991" spans="1:7" x14ac:dyDescent="0.25">
      <c r="A991" s="15" t="s">
        <v>1501</v>
      </c>
      <c r="B991" s="20">
        <v>3155</v>
      </c>
      <c r="C991" s="26">
        <v>15</v>
      </c>
      <c r="D991" s="26">
        <v>0</v>
      </c>
      <c r="E991" s="26">
        <v>2.3909954242527176</v>
      </c>
      <c r="F991" s="26">
        <v>24.9624999125</v>
      </c>
      <c r="G991" s="21">
        <v>0</v>
      </c>
    </row>
    <row r="992" spans="1:7" x14ac:dyDescent="0.25">
      <c r="A992" s="15" t="s">
        <v>3733</v>
      </c>
      <c r="B992" s="20">
        <v>793</v>
      </c>
      <c r="C992" s="26">
        <v>5</v>
      </c>
      <c r="D992" s="26">
        <v>0</v>
      </c>
      <c r="E992" s="26">
        <v>5.9412358133669603</v>
      </c>
      <c r="F992" s="26">
        <v>15.625</v>
      </c>
      <c r="G992" s="21">
        <v>0</v>
      </c>
    </row>
    <row r="993" spans="1:7" x14ac:dyDescent="0.25">
      <c r="A993" s="15" t="s">
        <v>2994</v>
      </c>
      <c r="B993" s="20">
        <v>2</v>
      </c>
      <c r="C993" s="26">
        <v>2</v>
      </c>
      <c r="D993" s="26">
        <v>0</v>
      </c>
      <c r="E993" s="26">
        <v>1</v>
      </c>
      <c r="F993" s="26">
        <v>4.1624999999999996</v>
      </c>
      <c r="G993" s="21">
        <v>0</v>
      </c>
    </row>
    <row r="994" spans="1:7" x14ac:dyDescent="0.25">
      <c r="A994" s="15" t="s">
        <v>1496</v>
      </c>
      <c r="B994" s="20">
        <v>614</v>
      </c>
      <c r="C994" s="26">
        <v>26</v>
      </c>
      <c r="D994" s="26">
        <v>0</v>
      </c>
      <c r="E994" s="26">
        <v>1.1294117647058801</v>
      </c>
      <c r="F994" s="26">
        <v>59.262500000000003</v>
      </c>
      <c r="G994" s="21">
        <v>0</v>
      </c>
    </row>
    <row r="995" spans="1:7" x14ac:dyDescent="0.25">
      <c r="A995" s="15" t="s">
        <v>1123</v>
      </c>
      <c r="B995" s="20">
        <v>2</v>
      </c>
      <c r="C995" s="26">
        <v>1</v>
      </c>
      <c r="D995" s="26">
        <v>0</v>
      </c>
      <c r="E995" s="26">
        <v>1</v>
      </c>
      <c r="F995" s="26">
        <v>1.7875000000000001</v>
      </c>
      <c r="G995" s="21">
        <v>0</v>
      </c>
    </row>
    <row r="996" spans="1:7" x14ac:dyDescent="0.25">
      <c r="A996" s="15" t="s">
        <v>2894</v>
      </c>
      <c r="B996" s="20">
        <v>93</v>
      </c>
      <c r="C996" s="26">
        <v>5</v>
      </c>
      <c r="D996" s="26">
        <v>0</v>
      </c>
      <c r="E996" s="26">
        <v>1.1706827309236933</v>
      </c>
      <c r="F996" s="26">
        <v>8.3374999874999993</v>
      </c>
      <c r="G996" s="21">
        <v>0</v>
      </c>
    </row>
    <row r="997" spans="1:7" x14ac:dyDescent="0.25">
      <c r="A997" s="15" t="s">
        <v>1537</v>
      </c>
      <c r="B997" s="20">
        <v>111</v>
      </c>
      <c r="C997" s="26">
        <v>5</v>
      </c>
      <c r="D997" s="26">
        <v>0</v>
      </c>
      <c r="E997" s="26">
        <v>2.8770819672131154</v>
      </c>
      <c r="F997" s="26">
        <v>11.4125</v>
      </c>
      <c r="G997" s="21">
        <v>0</v>
      </c>
    </row>
    <row r="998" spans="1:7" x14ac:dyDescent="0.25">
      <c r="A998" s="15" t="s">
        <v>1354</v>
      </c>
      <c r="B998" s="20">
        <v>974</v>
      </c>
      <c r="C998" s="26">
        <v>20</v>
      </c>
      <c r="D998" s="26">
        <v>0</v>
      </c>
      <c r="E998" s="26">
        <v>1.7077532778752562</v>
      </c>
      <c r="F998" s="26">
        <v>46.749999875</v>
      </c>
      <c r="G998" s="21">
        <v>0</v>
      </c>
    </row>
    <row r="999" spans="1:7" x14ac:dyDescent="0.25">
      <c r="A999" s="15" t="s">
        <v>3052</v>
      </c>
      <c r="B999" s="20">
        <v>5870</v>
      </c>
      <c r="C999" s="26">
        <v>97</v>
      </c>
      <c r="D999" s="26">
        <v>0</v>
      </c>
      <c r="E999" s="26">
        <v>1.7404583260236315</v>
      </c>
      <c r="F999" s="26">
        <v>202.47499934999996</v>
      </c>
      <c r="G999" s="21">
        <v>0</v>
      </c>
    </row>
    <row r="1000" spans="1:7" x14ac:dyDescent="0.25">
      <c r="A1000" s="15" t="s">
        <v>1161</v>
      </c>
      <c r="B1000" s="20">
        <v>64</v>
      </c>
      <c r="C1000" s="26">
        <v>3</v>
      </c>
      <c r="D1000" s="26">
        <v>0</v>
      </c>
      <c r="E1000" s="26">
        <v>3.5822033898305099</v>
      </c>
      <c r="F1000" s="26">
        <v>5.5750000000000002</v>
      </c>
      <c r="G1000" s="21">
        <v>0</v>
      </c>
    </row>
    <row r="1001" spans="1:7" x14ac:dyDescent="0.25">
      <c r="A1001" s="15" t="s">
        <v>1158</v>
      </c>
      <c r="B1001" s="20">
        <v>186</v>
      </c>
      <c r="C1001" s="26">
        <v>11</v>
      </c>
      <c r="D1001" s="26">
        <v>0</v>
      </c>
      <c r="E1001" s="26">
        <v>2.4739047619047634</v>
      </c>
      <c r="F1001" s="26">
        <v>8.7750000000000004</v>
      </c>
      <c r="G1001" s="21">
        <v>0</v>
      </c>
    </row>
    <row r="1002" spans="1:7" x14ac:dyDescent="0.25">
      <c r="A1002" s="15" t="s">
        <v>3077</v>
      </c>
      <c r="B1002" s="20">
        <v>1491</v>
      </c>
      <c r="C1002" s="26">
        <v>13</v>
      </c>
      <c r="D1002" s="26">
        <v>0</v>
      </c>
      <c r="E1002" s="26">
        <v>2.4767855080783767</v>
      </c>
      <c r="F1002" s="26">
        <v>37.087499987499996</v>
      </c>
      <c r="G1002" s="21">
        <v>0</v>
      </c>
    </row>
    <row r="1003" spans="1:7" x14ac:dyDescent="0.25">
      <c r="A1003" s="15" t="s">
        <v>2538</v>
      </c>
      <c r="B1003" s="20">
        <v>9582</v>
      </c>
      <c r="C1003" s="26">
        <v>64</v>
      </c>
      <c r="D1003" s="26">
        <v>0</v>
      </c>
      <c r="E1003" s="26">
        <v>2.2100685028575549</v>
      </c>
      <c r="F1003" s="26">
        <v>245.88749960000001</v>
      </c>
      <c r="G1003" s="21">
        <v>0</v>
      </c>
    </row>
    <row r="1004" spans="1:7" x14ac:dyDescent="0.25">
      <c r="A1004" s="15" t="s">
        <v>386</v>
      </c>
      <c r="B1004" s="20">
        <v>2004</v>
      </c>
      <c r="C1004" s="26">
        <v>26</v>
      </c>
      <c r="D1004" s="26">
        <v>0</v>
      </c>
      <c r="E1004" s="26">
        <v>1.30233532934132</v>
      </c>
      <c r="F1004" s="26">
        <v>62.949999774999995</v>
      </c>
      <c r="G1004" s="21">
        <v>0</v>
      </c>
    </row>
    <row r="1005" spans="1:7" x14ac:dyDescent="0.25">
      <c r="A1005" s="15" t="s">
        <v>1651</v>
      </c>
      <c r="B1005" s="20">
        <v>27</v>
      </c>
      <c r="C1005" s="26">
        <v>1</v>
      </c>
      <c r="D1005" s="26">
        <v>0</v>
      </c>
      <c r="E1005" s="26">
        <v>1.11481481481481</v>
      </c>
      <c r="F1005" s="26">
        <v>3.6625000000000001</v>
      </c>
      <c r="G1005" s="21">
        <v>0</v>
      </c>
    </row>
    <row r="1006" spans="1:7" x14ac:dyDescent="0.25">
      <c r="A1006" s="16" t="s">
        <v>3994</v>
      </c>
      <c r="B1006" s="22">
        <v>3855689</v>
      </c>
      <c r="C1006" s="27">
        <v>192109</v>
      </c>
      <c r="D1006" s="27">
        <v>1550</v>
      </c>
      <c r="E1006" s="27">
        <v>1.8828064671063041</v>
      </c>
      <c r="F1006" s="27">
        <v>353640.59892027581</v>
      </c>
      <c r="G1006" s="23">
        <v>1745481.8000000003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M1112"/>
  <sheetViews>
    <sheetView workbookViewId="0">
      <selection sqref="A1:K51"/>
    </sheetView>
  </sheetViews>
  <sheetFormatPr defaultRowHeight="13.2" x14ac:dyDescent="0.25"/>
  <cols>
    <col min="1" max="1" width="47.21875" bestFit="1" customWidth="1"/>
    <col min="2" max="2" width="15.6640625" hidden="1" customWidth="1"/>
    <col min="3" max="3" width="15.33203125" hidden="1" customWidth="1"/>
    <col min="4" max="5" width="13.21875" hidden="1" customWidth="1"/>
    <col min="6" max="7" width="12.6640625" customWidth="1"/>
  </cols>
  <sheetData>
    <row r="1" spans="1:13" ht="66" x14ac:dyDescent="0.25">
      <c r="A1" s="9" t="s">
        <v>998</v>
      </c>
      <c r="B1" s="31" t="s">
        <v>4005</v>
      </c>
      <c r="C1" s="31" t="s">
        <v>4003</v>
      </c>
      <c r="D1" s="31" t="s">
        <v>4004</v>
      </c>
      <c r="E1" s="31" t="s">
        <v>4006</v>
      </c>
      <c r="F1" s="49" t="s">
        <v>3995</v>
      </c>
      <c r="G1" s="29" t="s">
        <v>3997</v>
      </c>
      <c r="H1" s="29" t="s">
        <v>3998</v>
      </c>
      <c r="I1" s="29" t="s">
        <v>4000</v>
      </c>
      <c r="J1" s="29" t="s">
        <v>3999</v>
      </c>
      <c r="K1" s="30" t="s">
        <v>4002</v>
      </c>
      <c r="L1" s="29"/>
      <c r="M1" s="30"/>
    </row>
    <row r="2" spans="1:13" x14ac:dyDescent="0.25">
      <c r="A2" s="9" t="s">
        <v>1289</v>
      </c>
      <c r="B2" s="32">
        <v>2</v>
      </c>
      <c r="C2" s="9">
        <v>1</v>
      </c>
      <c r="D2" s="9">
        <v>0</v>
      </c>
      <c r="E2" s="9">
        <v>0</v>
      </c>
      <c r="F2" s="18">
        <v>188409</v>
      </c>
      <c r="G2" s="25">
        <v>30418</v>
      </c>
      <c r="H2" s="25">
        <v>439</v>
      </c>
      <c r="I2" s="25">
        <v>1.26550695561252</v>
      </c>
      <c r="J2" s="25">
        <v>13336.812403850001</v>
      </c>
      <c r="K2" s="19">
        <v>515791.9</v>
      </c>
      <c r="L2" s="25"/>
      <c r="M2" s="19"/>
    </row>
    <row r="3" spans="1:13" x14ac:dyDescent="0.25">
      <c r="A3" s="15" t="s">
        <v>1626</v>
      </c>
      <c r="B3" s="32">
        <v>3</v>
      </c>
      <c r="C3" s="15">
        <v>0</v>
      </c>
      <c r="D3" s="15">
        <v>1</v>
      </c>
      <c r="E3" s="15">
        <v>0</v>
      </c>
      <c r="F3" s="20">
        <v>37</v>
      </c>
      <c r="G3" s="26">
        <v>3</v>
      </c>
      <c r="H3" s="26">
        <v>0</v>
      </c>
      <c r="I3" s="26">
        <v>6.07837837837838</v>
      </c>
      <c r="J3" s="26">
        <v>3.4874999999999998</v>
      </c>
      <c r="K3" s="21">
        <v>0</v>
      </c>
      <c r="L3" s="28"/>
      <c r="M3" s="21"/>
    </row>
    <row r="4" spans="1:13" x14ac:dyDescent="0.25">
      <c r="A4" s="15" t="s">
        <v>1843</v>
      </c>
      <c r="B4" s="32">
        <v>3</v>
      </c>
      <c r="C4" s="15">
        <v>0</v>
      </c>
      <c r="D4" s="15">
        <v>1</v>
      </c>
      <c r="E4" s="15">
        <v>0</v>
      </c>
      <c r="F4" s="20">
        <v>3</v>
      </c>
      <c r="G4" s="26">
        <v>1</v>
      </c>
      <c r="H4" s="26">
        <v>0</v>
      </c>
      <c r="I4" s="26">
        <v>1.6666666666666701</v>
      </c>
      <c r="J4" s="26">
        <v>4.9000000000000004</v>
      </c>
      <c r="K4" s="21">
        <v>0</v>
      </c>
      <c r="L4" s="26"/>
      <c r="M4" s="21"/>
    </row>
    <row r="5" spans="1:13" x14ac:dyDescent="0.25">
      <c r="A5" s="15" t="s">
        <v>3919</v>
      </c>
      <c r="B5" s="32">
        <v>3</v>
      </c>
      <c r="C5" s="15">
        <v>0</v>
      </c>
      <c r="D5" s="15">
        <v>1</v>
      </c>
      <c r="E5" s="15">
        <v>0</v>
      </c>
      <c r="F5" s="20">
        <v>1042</v>
      </c>
      <c r="G5" s="26">
        <v>26</v>
      </c>
      <c r="H5" s="26">
        <v>0</v>
      </c>
      <c r="I5" s="26">
        <v>5.1920345489443402</v>
      </c>
      <c r="J5" s="26">
        <v>45.237499775000003</v>
      </c>
      <c r="K5" s="21">
        <v>0</v>
      </c>
      <c r="L5" s="26"/>
      <c r="M5" s="21"/>
    </row>
    <row r="6" spans="1:13" x14ac:dyDescent="0.25">
      <c r="A6" s="15" t="s">
        <v>2139</v>
      </c>
      <c r="B6" s="32">
        <v>3</v>
      </c>
      <c r="C6" s="15">
        <v>0</v>
      </c>
      <c r="D6" s="15">
        <v>1</v>
      </c>
      <c r="E6" s="15">
        <v>0</v>
      </c>
      <c r="F6" s="20">
        <v>44</v>
      </c>
      <c r="G6" s="26">
        <v>4</v>
      </c>
      <c r="H6" s="26">
        <v>0</v>
      </c>
      <c r="I6" s="26">
        <v>1.9204545454545501</v>
      </c>
      <c r="J6" s="26">
        <v>8.9625000000000004</v>
      </c>
      <c r="K6" s="21">
        <v>0</v>
      </c>
      <c r="L6" s="26"/>
      <c r="M6" s="21"/>
    </row>
    <row r="7" spans="1:13" x14ac:dyDescent="0.25">
      <c r="A7" s="15" t="s">
        <v>1896</v>
      </c>
      <c r="B7" s="32">
        <v>3</v>
      </c>
      <c r="C7" s="15">
        <v>0</v>
      </c>
      <c r="D7" s="15">
        <v>1</v>
      </c>
      <c r="E7" s="15">
        <v>0</v>
      </c>
      <c r="F7" s="20">
        <v>74</v>
      </c>
      <c r="G7" s="26">
        <v>5</v>
      </c>
      <c r="H7" s="26">
        <v>0</v>
      </c>
      <c r="I7" s="26">
        <v>6.5094594594594604</v>
      </c>
      <c r="J7" s="26">
        <v>5.4249999999999998</v>
      </c>
      <c r="K7" s="21">
        <v>0</v>
      </c>
      <c r="L7" s="26"/>
      <c r="M7" s="21"/>
    </row>
    <row r="8" spans="1:13" x14ac:dyDescent="0.25">
      <c r="A8" s="15" t="s">
        <v>1808</v>
      </c>
      <c r="B8" s="32">
        <v>2</v>
      </c>
      <c r="C8" s="15">
        <v>0</v>
      </c>
      <c r="D8" s="15">
        <v>1</v>
      </c>
      <c r="E8" s="15">
        <v>0</v>
      </c>
      <c r="F8" s="20">
        <v>61</v>
      </c>
      <c r="G8" s="26">
        <v>3</v>
      </c>
      <c r="H8" s="26">
        <v>0</v>
      </c>
      <c r="I8" s="26">
        <v>1.4950819672131099</v>
      </c>
      <c r="J8" s="26">
        <v>4.6875</v>
      </c>
      <c r="K8" s="21">
        <v>0</v>
      </c>
      <c r="L8" s="26"/>
      <c r="M8" s="21"/>
    </row>
    <row r="9" spans="1:13" x14ac:dyDescent="0.25">
      <c r="A9" s="15" t="s">
        <v>1401</v>
      </c>
      <c r="B9" s="32">
        <v>2</v>
      </c>
      <c r="C9" s="15">
        <v>0</v>
      </c>
      <c r="D9" s="15">
        <v>1</v>
      </c>
      <c r="E9" s="15">
        <v>0</v>
      </c>
      <c r="F9" s="20">
        <v>75</v>
      </c>
      <c r="G9" s="26">
        <v>2</v>
      </c>
      <c r="H9" s="26">
        <v>0</v>
      </c>
      <c r="I9" s="26">
        <v>3.1640000000000001</v>
      </c>
      <c r="J9" s="26">
        <v>2.7250000000000001</v>
      </c>
      <c r="K9" s="21">
        <v>0</v>
      </c>
      <c r="L9" s="26"/>
      <c r="M9" s="21"/>
    </row>
    <row r="10" spans="1:13" x14ac:dyDescent="0.25">
      <c r="A10" s="15" t="s">
        <v>1880</v>
      </c>
      <c r="B10" s="32">
        <v>2</v>
      </c>
      <c r="C10" s="15">
        <v>0</v>
      </c>
      <c r="D10" s="15">
        <v>1</v>
      </c>
      <c r="E10" s="15">
        <v>0</v>
      </c>
      <c r="F10" s="20">
        <v>942</v>
      </c>
      <c r="G10" s="26">
        <v>5</v>
      </c>
      <c r="H10" s="26">
        <v>0</v>
      </c>
      <c r="I10" s="26">
        <v>4.57929936305732</v>
      </c>
      <c r="J10" s="26">
        <v>5.3250000000000002</v>
      </c>
      <c r="K10" s="21">
        <v>0</v>
      </c>
      <c r="L10" s="26"/>
      <c r="M10" s="21"/>
    </row>
    <row r="11" spans="1:13" x14ac:dyDescent="0.25">
      <c r="A11" s="15" t="s">
        <v>1760</v>
      </c>
      <c r="B11" s="32">
        <v>3</v>
      </c>
      <c r="C11" s="15">
        <v>0</v>
      </c>
      <c r="D11" s="15">
        <v>1</v>
      </c>
      <c r="E11" s="15">
        <v>1</v>
      </c>
      <c r="F11" s="20">
        <v>324</v>
      </c>
      <c r="G11" s="26">
        <v>3</v>
      </c>
      <c r="H11" s="26">
        <v>0</v>
      </c>
      <c r="I11" s="26">
        <v>2.19382716049383</v>
      </c>
      <c r="J11" s="26">
        <v>4.3125</v>
      </c>
      <c r="K11" s="21">
        <v>0</v>
      </c>
      <c r="L11" s="26"/>
      <c r="M11" s="21"/>
    </row>
    <row r="12" spans="1:13" x14ac:dyDescent="0.25">
      <c r="A12" s="15" t="s">
        <v>1906</v>
      </c>
      <c r="B12" s="32">
        <v>2</v>
      </c>
      <c r="C12" s="15">
        <v>0</v>
      </c>
      <c r="D12" s="15">
        <v>1</v>
      </c>
      <c r="E12" s="15">
        <v>0</v>
      </c>
      <c r="F12" s="20">
        <v>108</v>
      </c>
      <c r="G12" s="26">
        <v>4</v>
      </c>
      <c r="H12" s="26">
        <v>0</v>
      </c>
      <c r="I12" s="26">
        <v>2.01203703703704</v>
      </c>
      <c r="J12" s="26">
        <v>5.4749999999999996</v>
      </c>
      <c r="K12" s="21">
        <v>0</v>
      </c>
      <c r="L12" s="26"/>
      <c r="M12" s="21"/>
    </row>
    <row r="13" spans="1:13" x14ac:dyDescent="0.25">
      <c r="A13" s="15" t="s">
        <v>2522</v>
      </c>
      <c r="B13" s="32">
        <v>2</v>
      </c>
      <c r="C13" s="15">
        <v>0</v>
      </c>
      <c r="D13" s="15">
        <v>1</v>
      </c>
      <c r="E13" s="15">
        <v>0</v>
      </c>
      <c r="F13" s="20">
        <v>279</v>
      </c>
      <c r="G13" s="26">
        <v>21</v>
      </c>
      <c r="H13" s="26">
        <v>0</v>
      </c>
      <c r="I13" s="26">
        <v>4.06129032258064</v>
      </c>
      <c r="J13" s="26">
        <v>32.537499749999995</v>
      </c>
      <c r="K13" s="21">
        <v>0</v>
      </c>
      <c r="L13" s="26"/>
      <c r="M13" s="21"/>
    </row>
    <row r="14" spans="1:13" x14ac:dyDescent="0.25">
      <c r="A14" s="15" t="s">
        <v>902</v>
      </c>
      <c r="B14" s="32">
        <v>2</v>
      </c>
      <c r="C14" s="15">
        <v>0</v>
      </c>
      <c r="D14" s="15">
        <v>1</v>
      </c>
      <c r="E14" s="15">
        <v>0</v>
      </c>
      <c r="F14" s="20">
        <v>18</v>
      </c>
      <c r="G14" s="26">
        <v>1</v>
      </c>
      <c r="H14" s="26">
        <v>0</v>
      </c>
      <c r="I14" s="26">
        <v>4.50555555555556</v>
      </c>
      <c r="J14" s="26">
        <v>1.1000000000000001</v>
      </c>
      <c r="K14" s="21">
        <v>0</v>
      </c>
      <c r="L14" s="26"/>
      <c r="M14" s="21"/>
    </row>
    <row r="15" spans="1:13" x14ac:dyDescent="0.25">
      <c r="A15" s="15" t="s">
        <v>1424</v>
      </c>
      <c r="B15" s="32">
        <v>3</v>
      </c>
      <c r="C15" s="15">
        <v>0</v>
      </c>
      <c r="D15" s="15">
        <v>1</v>
      </c>
      <c r="E15" s="15">
        <v>1</v>
      </c>
      <c r="F15" s="20">
        <v>2</v>
      </c>
      <c r="G15" s="26">
        <v>1</v>
      </c>
      <c r="H15" s="26">
        <v>0</v>
      </c>
      <c r="I15" s="26">
        <v>1</v>
      </c>
      <c r="J15" s="26">
        <v>2.8</v>
      </c>
      <c r="K15" s="21">
        <v>0</v>
      </c>
      <c r="L15" s="26"/>
      <c r="M15" s="21"/>
    </row>
    <row r="16" spans="1:13" x14ac:dyDescent="0.25">
      <c r="A16" s="15" t="s">
        <v>1875</v>
      </c>
      <c r="B16" s="32">
        <v>2</v>
      </c>
      <c r="C16" s="15">
        <v>0</v>
      </c>
      <c r="D16" s="15">
        <v>0</v>
      </c>
      <c r="E16" s="15">
        <v>0</v>
      </c>
      <c r="F16" s="20">
        <v>9</v>
      </c>
      <c r="G16" s="26">
        <v>2</v>
      </c>
      <c r="H16" s="26">
        <v>0</v>
      </c>
      <c r="I16" s="26">
        <v>2.7777777777777799</v>
      </c>
      <c r="J16" s="26">
        <v>5.2625000000000002</v>
      </c>
      <c r="K16" s="21">
        <v>0</v>
      </c>
      <c r="L16" s="26"/>
      <c r="M16" s="21"/>
    </row>
    <row r="17" spans="1:13" x14ac:dyDescent="0.25">
      <c r="A17" s="15" t="s">
        <v>2008</v>
      </c>
      <c r="B17" s="32">
        <v>2</v>
      </c>
      <c r="C17" s="15">
        <v>0</v>
      </c>
      <c r="D17" s="15">
        <v>1</v>
      </c>
      <c r="E17" s="15">
        <v>0</v>
      </c>
      <c r="F17" s="20">
        <v>66</v>
      </c>
      <c r="G17" s="26">
        <v>2</v>
      </c>
      <c r="H17" s="26">
        <v>0</v>
      </c>
      <c r="I17" s="26">
        <v>1.14393939393939</v>
      </c>
      <c r="J17" s="26">
        <v>6.7374999999999998</v>
      </c>
      <c r="K17" s="21">
        <v>0</v>
      </c>
      <c r="L17" s="26"/>
      <c r="M17" s="21"/>
    </row>
    <row r="18" spans="1:13" x14ac:dyDescent="0.25">
      <c r="A18" s="15" t="s">
        <v>523</v>
      </c>
      <c r="B18" s="32">
        <v>3</v>
      </c>
      <c r="C18" s="15">
        <v>0</v>
      </c>
      <c r="D18" s="15">
        <v>11</v>
      </c>
      <c r="E18" s="15">
        <v>1</v>
      </c>
      <c r="F18" s="20">
        <v>670</v>
      </c>
      <c r="G18" s="26">
        <v>13</v>
      </c>
      <c r="H18" s="26">
        <v>0</v>
      </c>
      <c r="I18" s="26">
        <v>1.1103432835820899</v>
      </c>
      <c r="J18" s="26">
        <v>29.074999849999998</v>
      </c>
      <c r="K18" s="21">
        <v>0</v>
      </c>
      <c r="L18" s="26"/>
      <c r="M18" s="21"/>
    </row>
    <row r="19" spans="1:13" x14ac:dyDescent="0.25">
      <c r="A19" s="15" t="s">
        <v>2947</v>
      </c>
      <c r="B19" s="32">
        <v>3</v>
      </c>
      <c r="C19" s="15">
        <v>0</v>
      </c>
      <c r="D19" s="15">
        <v>1</v>
      </c>
      <c r="E19" s="15">
        <v>1</v>
      </c>
      <c r="F19" s="20">
        <v>18</v>
      </c>
      <c r="G19" s="26">
        <v>1</v>
      </c>
      <c r="H19" s="26">
        <v>0</v>
      </c>
      <c r="I19" s="26">
        <v>2.5</v>
      </c>
      <c r="J19" s="26">
        <v>1.6625000000000001</v>
      </c>
      <c r="K19" s="21">
        <v>0</v>
      </c>
      <c r="L19" s="26"/>
      <c r="M19" s="21"/>
    </row>
    <row r="20" spans="1:13" x14ac:dyDescent="0.25">
      <c r="A20" s="15" t="s">
        <v>2170</v>
      </c>
      <c r="B20" s="32">
        <v>3</v>
      </c>
      <c r="C20" s="15">
        <v>0</v>
      </c>
      <c r="D20" s="15">
        <v>1</v>
      </c>
      <c r="E20" s="15">
        <v>1</v>
      </c>
      <c r="F20" s="20">
        <v>309</v>
      </c>
      <c r="G20" s="26">
        <v>7</v>
      </c>
      <c r="H20" s="26">
        <v>0</v>
      </c>
      <c r="I20" s="26">
        <v>1.78025889967638</v>
      </c>
      <c r="J20" s="26">
        <v>9.5999999374999998</v>
      </c>
      <c r="K20" s="21">
        <v>0</v>
      </c>
      <c r="L20" s="26"/>
      <c r="M20" s="21"/>
    </row>
    <row r="21" spans="1:13" x14ac:dyDescent="0.25">
      <c r="A21" s="15" t="s">
        <v>1144</v>
      </c>
      <c r="B21" s="32">
        <v>2</v>
      </c>
      <c r="C21" s="15">
        <v>0</v>
      </c>
      <c r="D21" s="15">
        <v>1</v>
      </c>
      <c r="E21" s="15">
        <v>0</v>
      </c>
      <c r="F21" s="20">
        <v>96</v>
      </c>
      <c r="G21" s="26">
        <v>2</v>
      </c>
      <c r="H21" s="26">
        <v>0</v>
      </c>
      <c r="I21" s="26">
        <v>1.0645833333333301</v>
      </c>
      <c r="J21" s="26">
        <v>1.875</v>
      </c>
      <c r="K21" s="21">
        <v>0</v>
      </c>
      <c r="L21" s="26"/>
      <c r="M21" s="21"/>
    </row>
    <row r="22" spans="1:13" x14ac:dyDescent="0.25">
      <c r="A22" s="15" t="s">
        <v>2547</v>
      </c>
      <c r="B22" s="32">
        <v>2</v>
      </c>
      <c r="C22" s="15">
        <v>0</v>
      </c>
      <c r="D22" s="15">
        <v>1</v>
      </c>
      <c r="E22" s="15">
        <v>0</v>
      </c>
      <c r="F22" s="20">
        <v>395</v>
      </c>
      <c r="G22" s="26">
        <v>25</v>
      </c>
      <c r="H22" s="26">
        <v>0</v>
      </c>
      <c r="I22" s="26">
        <v>1.0830379746835399</v>
      </c>
      <c r="J22" s="26">
        <v>65.587500000000006</v>
      </c>
      <c r="K22" s="21">
        <v>0</v>
      </c>
      <c r="L22" s="26"/>
      <c r="M22" s="21"/>
    </row>
    <row r="23" spans="1:13" x14ac:dyDescent="0.25">
      <c r="A23" s="15" t="s">
        <v>7</v>
      </c>
      <c r="B23" s="32">
        <v>2</v>
      </c>
      <c r="C23" s="15">
        <v>1</v>
      </c>
      <c r="D23" s="15">
        <v>0</v>
      </c>
      <c r="E23" s="15">
        <v>0</v>
      </c>
      <c r="F23" s="20">
        <v>421659</v>
      </c>
      <c r="G23" s="26">
        <v>32666</v>
      </c>
      <c r="H23" s="26">
        <v>253</v>
      </c>
      <c r="I23" s="26">
        <v>1.23251919121357</v>
      </c>
      <c r="J23" s="26">
        <v>54369.937292350005</v>
      </c>
      <c r="K23" s="21">
        <v>326536.85000000003</v>
      </c>
      <c r="L23" s="26"/>
      <c r="M23" s="21"/>
    </row>
    <row r="24" spans="1:13" x14ac:dyDescent="0.25">
      <c r="A24" s="15" t="s">
        <v>42</v>
      </c>
      <c r="B24" s="32">
        <v>3</v>
      </c>
      <c r="C24" s="15">
        <v>1</v>
      </c>
      <c r="D24" s="15">
        <v>0</v>
      </c>
      <c r="E24" s="15">
        <v>0</v>
      </c>
      <c r="F24" s="20">
        <v>6057</v>
      </c>
      <c r="G24" s="26">
        <v>770</v>
      </c>
      <c r="H24" s="26">
        <v>12</v>
      </c>
      <c r="I24" s="26">
        <v>1.29424962852897</v>
      </c>
      <c r="J24" s="26">
        <v>774.61249250000003</v>
      </c>
      <c r="K24" s="21">
        <v>12588.5</v>
      </c>
      <c r="L24" s="26"/>
      <c r="M24" s="21"/>
    </row>
    <row r="25" spans="1:13" x14ac:dyDescent="0.25">
      <c r="A25" s="15" t="s">
        <v>1218</v>
      </c>
      <c r="B25" s="32">
        <v>3</v>
      </c>
      <c r="C25" s="15">
        <v>1</v>
      </c>
      <c r="D25" s="15">
        <v>0</v>
      </c>
      <c r="E25" s="15">
        <v>0</v>
      </c>
      <c r="F25" s="20">
        <v>11128</v>
      </c>
      <c r="G25" s="26">
        <v>2454</v>
      </c>
      <c r="H25" s="26">
        <v>28</v>
      </c>
      <c r="I25" s="26">
        <v>1.17787742631201</v>
      </c>
      <c r="J25" s="26">
        <v>1050.787493175</v>
      </c>
      <c r="K25" s="21">
        <v>31200.1</v>
      </c>
      <c r="L25" s="26"/>
      <c r="M25" s="21"/>
    </row>
    <row r="26" spans="1:13" x14ac:dyDescent="0.25">
      <c r="A26" s="15" t="s">
        <v>567</v>
      </c>
      <c r="B26" s="32">
        <v>4</v>
      </c>
      <c r="C26" s="15">
        <v>1</v>
      </c>
      <c r="D26" s="15">
        <v>0</v>
      </c>
      <c r="E26" s="15">
        <v>0</v>
      </c>
      <c r="F26" s="20">
        <v>171</v>
      </c>
      <c r="G26" s="26">
        <v>27</v>
      </c>
      <c r="H26" s="26">
        <v>0</v>
      </c>
      <c r="I26" s="26">
        <v>1.16877192982456</v>
      </c>
      <c r="J26" s="26">
        <v>67.249999912500016</v>
      </c>
      <c r="K26" s="21">
        <v>0</v>
      </c>
      <c r="L26" s="26"/>
      <c r="M26" s="21"/>
    </row>
    <row r="27" spans="1:13" x14ac:dyDescent="0.25">
      <c r="A27" s="15" t="s">
        <v>2829</v>
      </c>
      <c r="B27" s="32">
        <v>3</v>
      </c>
      <c r="C27" s="15">
        <v>1</v>
      </c>
      <c r="D27" s="15">
        <v>0</v>
      </c>
      <c r="E27" s="15">
        <v>0</v>
      </c>
      <c r="F27" s="20">
        <v>43</v>
      </c>
      <c r="G27" s="26">
        <v>1</v>
      </c>
      <c r="H27" s="26">
        <v>0</v>
      </c>
      <c r="I27" s="26">
        <v>1</v>
      </c>
      <c r="J27" s="26">
        <v>1.55</v>
      </c>
      <c r="K27" s="21">
        <v>0</v>
      </c>
      <c r="L27" s="26"/>
      <c r="M27" s="21"/>
    </row>
    <row r="28" spans="1:13" x14ac:dyDescent="0.25">
      <c r="A28" s="15" t="s">
        <v>595</v>
      </c>
      <c r="B28" s="32">
        <v>5</v>
      </c>
      <c r="C28" s="15">
        <v>1</v>
      </c>
      <c r="D28" s="15">
        <v>1</v>
      </c>
      <c r="E28" s="15">
        <v>1</v>
      </c>
      <c r="F28" s="20">
        <v>2</v>
      </c>
      <c r="G28" s="26">
        <v>2</v>
      </c>
      <c r="H28" s="26">
        <v>0</v>
      </c>
      <c r="I28" s="26">
        <v>1</v>
      </c>
      <c r="J28" s="26">
        <v>4.0875000000000004</v>
      </c>
      <c r="K28" s="21">
        <v>0</v>
      </c>
      <c r="L28" s="26"/>
      <c r="M28" s="21"/>
    </row>
    <row r="29" spans="1:13" x14ac:dyDescent="0.25">
      <c r="A29" s="15" t="s">
        <v>1265</v>
      </c>
      <c r="B29" s="32">
        <v>3</v>
      </c>
      <c r="C29" s="15">
        <v>1</v>
      </c>
      <c r="D29" s="15">
        <v>0</v>
      </c>
      <c r="E29" s="15">
        <v>0</v>
      </c>
      <c r="F29" s="20">
        <v>15166</v>
      </c>
      <c r="G29" s="26">
        <v>6119</v>
      </c>
      <c r="H29" s="26">
        <v>117</v>
      </c>
      <c r="I29" s="26">
        <v>1.03887115917183</v>
      </c>
      <c r="J29" s="26">
        <v>1905.862442675</v>
      </c>
      <c r="K29" s="21">
        <v>132065.35</v>
      </c>
      <c r="L29" s="26"/>
      <c r="M29" s="21"/>
    </row>
    <row r="30" spans="1:13" x14ac:dyDescent="0.25">
      <c r="A30" s="15" t="s">
        <v>111</v>
      </c>
      <c r="B30" s="32">
        <v>3</v>
      </c>
      <c r="C30" s="15">
        <v>1</v>
      </c>
      <c r="D30" s="15">
        <v>0</v>
      </c>
      <c r="E30" s="15">
        <v>0</v>
      </c>
      <c r="F30" s="20">
        <v>592</v>
      </c>
      <c r="G30" s="26">
        <v>53</v>
      </c>
      <c r="H30" s="26">
        <v>1</v>
      </c>
      <c r="I30" s="26">
        <v>1.42827702702703</v>
      </c>
      <c r="J30" s="26">
        <v>93.837499712500005</v>
      </c>
      <c r="K30" s="21">
        <v>536.35</v>
      </c>
      <c r="L30" s="26"/>
      <c r="M30" s="21"/>
    </row>
    <row r="31" spans="1:13" x14ac:dyDescent="0.25">
      <c r="A31" s="15" t="s">
        <v>371</v>
      </c>
      <c r="B31" s="32">
        <v>3</v>
      </c>
      <c r="C31" s="15">
        <v>1</v>
      </c>
      <c r="D31" s="15">
        <v>0</v>
      </c>
      <c r="E31" s="15">
        <v>0</v>
      </c>
      <c r="F31" s="20">
        <v>2455</v>
      </c>
      <c r="G31" s="26">
        <v>278</v>
      </c>
      <c r="H31" s="26">
        <v>0</v>
      </c>
      <c r="I31" s="26">
        <v>1.9389490835030501</v>
      </c>
      <c r="J31" s="26">
        <v>711.08749860000012</v>
      </c>
      <c r="K31" s="21">
        <v>0</v>
      </c>
      <c r="L31" s="26"/>
      <c r="M31" s="21"/>
    </row>
    <row r="32" spans="1:13" x14ac:dyDescent="0.25">
      <c r="A32" s="15" t="s">
        <v>3603</v>
      </c>
      <c r="B32" s="32">
        <v>5</v>
      </c>
      <c r="C32" s="15">
        <v>1</v>
      </c>
      <c r="D32" s="15">
        <v>1</v>
      </c>
      <c r="E32" s="15">
        <v>1</v>
      </c>
      <c r="F32" s="20">
        <v>4</v>
      </c>
      <c r="G32" s="26">
        <v>2</v>
      </c>
      <c r="H32" s="26">
        <v>0</v>
      </c>
      <c r="I32" s="26">
        <v>1</v>
      </c>
      <c r="J32" s="26">
        <v>4.6375000000000002</v>
      </c>
      <c r="K32" s="21">
        <v>0</v>
      </c>
      <c r="L32" s="26"/>
      <c r="M32" s="21"/>
    </row>
    <row r="33" spans="1:13" x14ac:dyDescent="0.25">
      <c r="A33" s="15" t="s">
        <v>364</v>
      </c>
      <c r="B33" s="32">
        <v>4</v>
      </c>
      <c r="C33" s="15">
        <v>1</v>
      </c>
      <c r="D33" s="15">
        <v>0</v>
      </c>
      <c r="E33" s="15">
        <v>1</v>
      </c>
      <c r="F33" s="20">
        <v>146</v>
      </c>
      <c r="G33" s="26">
        <v>19</v>
      </c>
      <c r="H33" s="26">
        <v>0</v>
      </c>
      <c r="I33" s="26">
        <v>1.03390410958904</v>
      </c>
      <c r="J33" s="26">
        <v>47.699999937499996</v>
      </c>
      <c r="K33" s="21">
        <v>0</v>
      </c>
      <c r="L33" s="26"/>
      <c r="M33" s="21"/>
    </row>
    <row r="34" spans="1:13" x14ac:dyDescent="0.25">
      <c r="A34" s="15" t="s">
        <v>3621</v>
      </c>
      <c r="B34" s="32">
        <v>4</v>
      </c>
      <c r="C34" s="15">
        <v>1</v>
      </c>
      <c r="D34" s="15">
        <v>0</v>
      </c>
      <c r="E34" s="15">
        <v>0</v>
      </c>
      <c r="F34" s="20">
        <v>8</v>
      </c>
      <c r="G34" s="26">
        <v>1</v>
      </c>
      <c r="H34" s="26">
        <v>0</v>
      </c>
      <c r="I34" s="26">
        <v>1</v>
      </c>
      <c r="J34" s="26">
        <v>0.05</v>
      </c>
      <c r="K34" s="21">
        <v>0</v>
      </c>
      <c r="L34" s="26"/>
      <c r="M34" s="21"/>
    </row>
    <row r="35" spans="1:13" x14ac:dyDescent="0.25">
      <c r="A35" s="15" t="s">
        <v>1771</v>
      </c>
      <c r="B35" s="32">
        <v>4</v>
      </c>
      <c r="C35" s="15">
        <v>1</v>
      </c>
      <c r="D35" s="15">
        <v>0</v>
      </c>
      <c r="E35" s="15">
        <v>0</v>
      </c>
      <c r="F35" s="20">
        <v>43</v>
      </c>
      <c r="G35" s="26">
        <v>3</v>
      </c>
      <c r="H35" s="26">
        <v>0</v>
      </c>
      <c r="I35" s="26">
        <v>1.0465116279069799</v>
      </c>
      <c r="J35" s="26">
        <v>4.3875000000000002</v>
      </c>
      <c r="K35" s="21">
        <v>0</v>
      </c>
      <c r="L35" s="26"/>
      <c r="M35" s="21"/>
    </row>
    <row r="36" spans="1:13" x14ac:dyDescent="0.25">
      <c r="A36" s="15" t="s">
        <v>869</v>
      </c>
      <c r="B36" s="32">
        <v>4</v>
      </c>
      <c r="C36" s="15">
        <v>1</v>
      </c>
      <c r="D36" s="15">
        <v>0</v>
      </c>
      <c r="E36" s="15">
        <v>0</v>
      </c>
      <c r="F36" s="20">
        <v>26</v>
      </c>
      <c r="G36" s="26">
        <v>1</v>
      </c>
      <c r="H36" s="26">
        <v>0</v>
      </c>
      <c r="I36" s="26">
        <v>1.0384615384615401</v>
      </c>
      <c r="J36" s="26">
        <v>0.98750000000000004</v>
      </c>
      <c r="K36" s="21">
        <v>0</v>
      </c>
      <c r="L36" s="26"/>
      <c r="M36" s="21"/>
    </row>
    <row r="37" spans="1:13" x14ac:dyDescent="0.25">
      <c r="A37" s="15" t="s">
        <v>373</v>
      </c>
      <c r="B37" s="32">
        <v>4</v>
      </c>
      <c r="C37" s="15">
        <v>1</v>
      </c>
      <c r="D37" s="15">
        <v>1</v>
      </c>
      <c r="E37" s="15">
        <v>0</v>
      </c>
      <c r="F37" s="20">
        <v>36</v>
      </c>
      <c r="G37" s="26">
        <v>8</v>
      </c>
      <c r="H37" s="26">
        <v>0</v>
      </c>
      <c r="I37" s="26">
        <v>1</v>
      </c>
      <c r="J37" s="26">
        <v>20.625</v>
      </c>
      <c r="K37" s="21">
        <v>0</v>
      </c>
      <c r="L37" s="26"/>
      <c r="M37" s="21"/>
    </row>
    <row r="38" spans="1:13" x14ac:dyDescent="0.25">
      <c r="A38" s="15" t="s">
        <v>3605</v>
      </c>
      <c r="B38" s="32">
        <v>4</v>
      </c>
      <c r="C38" s="15">
        <v>1</v>
      </c>
      <c r="D38" s="15">
        <v>1</v>
      </c>
      <c r="E38" s="15">
        <v>0</v>
      </c>
      <c r="F38" s="20">
        <v>11</v>
      </c>
      <c r="G38" s="26">
        <v>3</v>
      </c>
      <c r="H38" s="26">
        <v>0</v>
      </c>
      <c r="I38" s="26">
        <v>1.1818181818181801</v>
      </c>
      <c r="J38" s="26">
        <v>6.7249999875000004</v>
      </c>
      <c r="K38" s="21">
        <v>0</v>
      </c>
      <c r="L38" s="26"/>
      <c r="M38" s="21"/>
    </row>
    <row r="39" spans="1:13" x14ac:dyDescent="0.25">
      <c r="A39" s="15" t="s">
        <v>18</v>
      </c>
      <c r="B39" s="32">
        <v>3</v>
      </c>
      <c r="C39" s="15">
        <v>1</v>
      </c>
      <c r="D39" s="15">
        <v>0</v>
      </c>
      <c r="E39" s="15">
        <v>0</v>
      </c>
      <c r="F39" s="20">
        <v>39</v>
      </c>
      <c r="G39" s="26">
        <v>2</v>
      </c>
      <c r="H39" s="26">
        <v>0</v>
      </c>
      <c r="I39" s="26">
        <v>1.7264285714285701</v>
      </c>
      <c r="J39" s="26">
        <v>1.925</v>
      </c>
      <c r="K39" s="21">
        <v>0</v>
      </c>
      <c r="L39" s="26"/>
      <c r="M39" s="21"/>
    </row>
    <row r="40" spans="1:13" x14ac:dyDescent="0.25">
      <c r="A40" s="15" t="s">
        <v>601</v>
      </c>
      <c r="B40" s="32">
        <v>5</v>
      </c>
      <c r="C40" s="15">
        <v>1</v>
      </c>
      <c r="D40" s="15">
        <v>1</v>
      </c>
      <c r="E40" s="15">
        <v>0</v>
      </c>
      <c r="F40" s="20">
        <v>28</v>
      </c>
      <c r="G40" s="26">
        <v>7</v>
      </c>
      <c r="H40" s="26">
        <v>0</v>
      </c>
      <c r="I40" s="26">
        <v>1</v>
      </c>
      <c r="J40" s="26">
        <v>14.0875</v>
      </c>
      <c r="K40" s="21">
        <v>0</v>
      </c>
      <c r="L40" s="26"/>
      <c r="M40" s="21"/>
    </row>
    <row r="41" spans="1:13" x14ac:dyDescent="0.25">
      <c r="A41" s="15" t="s">
        <v>3600</v>
      </c>
      <c r="B41" s="32">
        <v>5</v>
      </c>
      <c r="C41" s="15">
        <v>1</v>
      </c>
      <c r="D41" s="15">
        <v>1</v>
      </c>
      <c r="E41" s="15">
        <v>0</v>
      </c>
      <c r="F41" s="20">
        <v>2</v>
      </c>
      <c r="G41" s="26">
        <v>2</v>
      </c>
      <c r="H41" s="26">
        <v>0</v>
      </c>
      <c r="I41" s="26">
        <v>1</v>
      </c>
      <c r="J41" s="26">
        <v>2.5249999999999999</v>
      </c>
      <c r="K41" s="21">
        <v>0</v>
      </c>
      <c r="L41" s="26"/>
      <c r="M41" s="21"/>
    </row>
    <row r="42" spans="1:13" x14ac:dyDescent="0.25">
      <c r="A42" s="15" t="s">
        <v>393</v>
      </c>
      <c r="B42" s="32">
        <v>5</v>
      </c>
      <c r="C42" s="15">
        <v>1</v>
      </c>
      <c r="D42" s="15">
        <v>1</v>
      </c>
      <c r="E42" s="15">
        <v>0</v>
      </c>
      <c r="F42" s="20">
        <v>20</v>
      </c>
      <c r="G42" s="26">
        <v>8</v>
      </c>
      <c r="H42" s="26">
        <v>0</v>
      </c>
      <c r="I42" s="26">
        <v>1.2</v>
      </c>
      <c r="J42" s="26">
        <v>17.487500000000001</v>
      </c>
      <c r="K42" s="21">
        <v>0</v>
      </c>
      <c r="L42" s="26"/>
      <c r="M42" s="21"/>
    </row>
    <row r="43" spans="1:13" x14ac:dyDescent="0.25">
      <c r="A43" s="15" t="s">
        <v>3071</v>
      </c>
      <c r="B43" s="32">
        <v>5</v>
      </c>
      <c r="C43" s="15">
        <v>1</v>
      </c>
      <c r="D43" s="15">
        <v>1</v>
      </c>
      <c r="E43" s="15">
        <v>0</v>
      </c>
      <c r="F43" s="20">
        <v>1</v>
      </c>
      <c r="G43" s="26">
        <v>1</v>
      </c>
      <c r="H43" s="26">
        <v>0</v>
      </c>
      <c r="I43" s="26">
        <v>1</v>
      </c>
      <c r="J43" s="26">
        <v>2.25</v>
      </c>
      <c r="K43" s="21">
        <v>0</v>
      </c>
      <c r="L43" s="26"/>
      <c r="M43" s="21"/>
    </row>
    <row r="44" spans="1:13" x14ac:dyDescent="0.25">
      <c r="A44" s="15" t="s">
        <v>1290</v>
      </c>
      <c r="B44" s="32">
        <v>3</v>
      </c>
      <c r="C44" s="15">
        <v>1</v>
      </c>
      <c r="D44" s="15">
        <v>0</v>
      </c>
      <c r="E44" s="15">
        <v>0</v>
      </c>
      <c r="F44" s="20">
        <v>901</v>
      </c>
      <c r="G44" s="26">
        <v>99</v>
      </c>
      <c r="H44" s="26">
        <v>0</v>
      </c>
      <c r="I44" s="26">
        <v>1.0019311875693699</v>
      </c>
      <c r="J44" s="26">
        <v>135.8499990375</v>
      </c>
      <c r="K44" s="21">
        <v>0</v>
      </c>
      <c r="L44" s="26"/>
      <c r="M44" s="21"/>
    </row>
    <row r="45" spans="1:13" x14ac:dyDescent="0.25">
      <c r="A45" s="15" t="s">
        <v>162</v>
      </c>
      <c r="B45" s="32">
        <v>3</v>
      </c>
      <c r="C45" s="15">
        <v>1</v>
      </c>
      <c r="D45" s="15">
        <v>0</v>
      </c>
      <c r="E45" s="15">
        <v>0</v>
      </c>
      <c r="F45" s="20">
        <v>192</v>
      </c>
      <c r="G45" s="26">
        <v>10</v>
      </c>
      <c r="H45" s="26">
        <v>1</v>
      </c>
      <c r="I45" s="26">
        <v>1.0104166666666701</v>
      </c>
      <c r="J45" s="26">
        <v>28.725000000000001</v>
      </c>
      <c r="K45" s="21">
        <v>103.7</v>
      </c>
      <c r="L45" s="26"/>
      <c r="M45" s="21"/>
    </row>
    <row r="46" spans="1:13" x14ac:dyDescent="0.25">
      <c r="A46" s="15" t="s">
        <v>1628</v>
      </c>
      <c r="B46" s="32">
        <v>4</v>
      </c>
      <c r="C46" s="15">
        <v>1</v>
      </c>
      <c r="D46" s="15">
        <v>0</v>
      </c>
      <c r="E46" s="15">
        <v>0</v>
      </c>
      <c r="F46" s="20">
        <v>2</v>
      </c>
      <c r="G46" s="26">
        <v>2</v>
      </c>
      <c r="H46" s="26">
        <v>0</v>
      </c>
      <c r="I46" s="26">
        <v>1</v>
      </c>
      <c r="J46" s="26">
        <v>3.5</v>
      </c>
      <c r="K46" s="21">
        <v>0</v>
      </c>
      <c r="L46" s="26"/>
      <c r="M46" s="21"/>
    </row>
    <row r="47" spans="1:13" x14ac:dyDescent="0.25">
      <c r="A47" s="15" t="s">
        <v>2909</v>
      </c>
      <c r="B47" s="32">
        <v>4</v>
      </c>
      <c r="C47" s="15">
        <v>1</v>
      </c>
      <c r="D47" s="15">
        <v>1</v>
      </c>
      <c r="E47" s="15">
        <v>0</v>
      </c>
      <c r="F47" s="20">
        <v>2</v>
      </c>
      <c r="G47" s="26">
        <v>1</v>
      </c>
      <c r="H47" s="26">
        <v>0</v>
      </c>
      <c r="I47" s="26">
        <v>1.5</v>
      </c>
      <c r="J47" s="26">
        <v>1.6125</v>
      </c>
      <c r="K47" s="21">
        <v>0</v>
      </c>
      <c r="L47" s="26"/>
      <c r="M47" s="21"/>
    </row>
    <row r="48" spans="1:13" x14ac:dyDescent="0.25">
      <c r="A48" s="15" t="s">
        <v>255</v>
      </c>
      <c r="B48" s="32">
        <v>3</v>
      </c>
      <c r="C48" s="15">
        <v>1</v>
      </c>
      <c r="D48" s="15">
        <v>0</v>
      </c>
      <c r="E48" s="15">
        <v>0</v>
      </c>
      <c r="F48" s="20">
        <v>347</v>
      </c>
      <c r="G48" s="26">
        <v>20</v>
      </c>
      <c r="H48" s="26">
        <v>1</v>
      </c>
      <c r="I48" s="26">
        <v>1.04</v>
      </c>
      <c r="J48" s="26">
        <v>81.599999999999994</v>
      </c>
      <c r="K48" s="21">
        <v>73.099999999999994</v>
      </c>
      <c r="L48" s="26"/>
      <c r="M48" s="21"/>
    </row>
    <row r="49" spans="1:13" x14ac:dyDescent="0.25">
      <c r="A49" s="15" t="s">
        <v>3623</v>
      </c>
      <c r="B49" s="32">
        <v>3</v>
      </c>
      <c r="C49" s="15">
        <v>1</v>
      </c>
      <c r="D49" s="15">
        <v>0</v>
      </c>
      <c r="E49" s="15">
        <v>0</v>
      </c>
      <c r="F49" s="20">
        <v>5</v>
      </c>
      <c r="G49" s="26">
        <v>1</v>
      </c>
      <c r="H49" s="26">
        <v>0</v>
      </c>
      <c r="I49" s="26">
        <v>2.2000000000000002</v>
      </c>
      <c r="J49" s="26">
        <v>6.25E-2</v>
      </c>
      <c r="K49" s="21">
        <v>0</v>
      </c>
      <c r="L49" s="26"/>
      <c r="M49" s="21"/>
    </row>
    <row r="50" spans="1:13" x14ac:dyDescent="0.25">
      <c r="A50" s="15" t="s">
        <v>790</v>
      </c>
      <c r="B50" s="32">
        <v>4</v>
      </c>
      <c r="C50" s="15">
        <v>1</v>
      </c>
      <c r="D50" s="15">
        <v>1</v>
      </c>
      <c r="E50" s="15">
        <v>0</v>
      </c>
      <c r="F50" s="20">
        <v>4</v>
      </c>
      <c r="G50" s="26">
        <v>1</v>
      </c>
      <c r="H50" s="26">
        <v>0</v>
      </c>
      <c r="I50" s="26">
        <v>2.5</v>
      </c>
      <c r="J50" s="26">
        <v>0.55000000000000004</v>
      </c>
      <c r="K50" s="21">
        <v>0</v>
      </c>
      <c r="L50" s="26"/>
      <c r="M50" s="21"/>
    </row>
    <row r="51" spans="1:13" x14ac:dyDescent="0.25">
      <c r="A51" s="15" t="s">
        <v>3617</v>
      </c>
      <c r="B51" s="32">
        <v>4</v>
      </c>
      <c r="C51" s="15">
        <v>1</v>
      </c>
      <c r="D51" s="15">
        <v>1</v>
      </c>
      <c r="E51" s="15">
        <v>0</v>
      </c>
      <c r="F51" s="20">
        <v>101</v>
      </c>
      <c r="G51" s="26">
        <v>19</v>
      </c>
      <c r="H51" s="26">
        <v>0</v>
      </c>
      <c r="I51" s="26">
        <v>1.04841584158416</v>
      </c>
      <c r="J51" s="26">
        <v>22.212499812500003</v>
      </c>
      <c r="K51" s="21">
        <v>0</v>
      </c>
      <c r="L51" s="26"/>
      <c r="M51" s="21"/>
    </row>
    <row r="52" spans="1:13" x14ac:dyDescent="0.25">
      <c r="A52" s="15" t="s">
        <v>390</v>
      </c>
      <c r="B52" s="32">
        <v>4</v>
      </c>
      <c r="C52" s="15">
        <v>1</v>
      </c>
      <c r="D52" s="15">
        <v>1</v>
      </c>
      <c r="E52" s="15">
        <v>0</v>
      </c>
      <c r="F52" s="20">
        <v>85</v>
      </c>
      <c r="G52" s="26">
        <v>16</v>
      </c>
      <c r="H52" s="26">
        <v>0</v>
      </c>
      <c r="I52" s="26">
        <v>1.1176470588235301</v>
      </c>
      <c r="J52" s="26">
        <v>18.425000000000001</v>
      </c>
      <c r="K52" s="21">
        <v>0</v>
      </c>
      <c r="L52" s="26"/>
      <c r="M52" s="21"/>
    </row>
    <row r="53" spans="1:13" x14ac:dyDescent="0.25">
      <c r="A53" s="15" t="s">
        <v>768</v>
      </c>
      <c r="B53" s="32">
        <v>3</v>
      </c>
      <c r="C53" s="15">
        <v>1</v>
      </c>
      <c r="D53" s="15">
        <v>0</v>
      </c>
      <c r="E53" s="15">
        <v>0</v>
      </c>
      <c r="F53" s="20">
        <v>1</v>
      </c>
      <c r="G53" s="26">
        <v>1</v>
      </c>
      <c r="H53" s="26">
        <v>0</v>
      </c>
      <c r="I53" s="26">
        <v>1</v>
      </c>
      <c r="J53" s="26">
        <v>0.41249999999999998</v>
      </c>
      <c r="K53" s="21">
        <v>0</v>
      </c>
      <c r="L53" s="26"/>
      <c r="M53" s="21"/>
    </row>
    <row r="54" spans="1:13" x14ac:dyDescent="0.25">
      <c r="A54" s="15" t="s">
        <v>1051</v>
      </c>
      <c r="B54" s="32">
        <v>3</v>
      </c>
      <c r="C54" s="15">
        <v>1</v>
      </c>
      <c r="D54" s="15">
        <v>0</v>
      </c>
      <c r="E54" s="15">
        <v>0</v>
      </c>
      <c r="F54" s="20">
        <v>718</v>
      </c>
      <c r="G54" s="26">
        <v>110</v>
      </c>
      <c r="H54" s="26">
        <v>2</v>
      </c>
      <c r="I54" s="26">
        <v>1.15611420612813</v>
      </c>
      <c r="J54" s="26">
        <v>40.337499125000001</v>
      </c>
      <c r="K54" s="21">
        <v>855.1</v>
      </c>
      <c r="L54" s="26"/>
      <c r="M54" s="21"/>
    </row>
    <row r="55" spans="1:13" x14ac:dyDescent="0.25">
      <c r="A55" s="15" t="s">
        <v>3609</v>
      </c>
      <c r="B55" s="32">
        <v>3</v>
      </c>
      <c r="C55" s="15">
        <v>1</v>
      </c>
      <c r="D55" s="15">
        <v>0</v>
      </c>
      <c r="E55" s="15">
        <v>0</v>
      </c>
      <c r="F55" s="20">
        <v>132</v>
      </c>
      <c r="G55" s="26">
        <v>10</v>
      </c>
      <c r="H55" s="26">
        <v>0</v>
      </c>
      <c r="I55" s="26">
        <v>1.0530303030303001</v>
      </c>
      <c r="J55" s="26">
        <v>10.6875</v>
      </c>
      <c r="K55" s="21">
        <v>0</v>
      </c>
      <c r="L55" s="26"/>
      <c r="M55" s="21"/>
    </row>
    <row r="56" spans="1:13" x14ac:dyDescent="0.25">
      <c r="A56" s="15" t="s">
        <v>1324</v>
      </c>
      <c r="B56" s="32">
        <v>4</v>
      </c>
      <c r="C56" s="15">
        <v>1</v>
      </c>
      <c r="D56" s="15">
        <v>0</v>
      </c>
      <c r="E56" s="15">
        <v>0</v>
      </c>
      <c r="F56" s="20">
        <v>1</v>
      </c>
      <c r="G56" s="26">
        <v>1</v>
      </c>
      <c r="H56" s="26">
        <v>0</v>
      </c>
      <c r="I56" s="26">
        <v>2</v>
      </c>
      <c r="J56" s="26">
        <v>2.4500000000000002</v>
      </c>
      <c r="K56" s="21">
        <v>0</v>
      </c>
      <c r="L56" s="26"/>
      <c r="M56" s="21"/>
    </row>
    <row r="57" spans="1:13" x14ac:dyDescent="0.25">
      <c r="A57" s="15" t="s">
        <v>15</v>
      </c>
      <c r="B57" s="32">
        <v>3</v>
      </c>
      <c r="C57" s="15">
        <v>1</v>
      </c>
      <c r="D57" s="15">
        <v>0</v>
      </c>
      <c r="E57" s="15">
        <v>0</v>
      </c>
      <c r="F57" s="20">
        <v>13032</v>
      </c>
      <c r="G57" s="26">
        <v>1087</v>
      </c>
      <c r="H57" s="26">
        <v>3</v>
      </c>
      <c r="I57" s="26">
        <v>1.9214310926949001</v>
      </c>
      <c r="J57" s="26">
        <v>2478.0249866000004</v>
      </c>
      <c r="K57" s="21">
        <v>1469.65</v>
      </c>
      <c r="L57" s="26"/>
      <c r="M57" s="21"/>
    </row>
    <row r="58" spans="1:13" x14ac:dyDescent="0.25">
      <c r="A58" s="15" t="s">
        <v>3611</v>
      </c>
      <c r="B58" s="32">
        <v>4</v>
      </c>
      <c r="C58" s="15">
        <v>1</v>
      </c>
      <c r="D58" s="15">
        <v>1</v>
      </c>
      <c r="E58" s="15">
        <v>0</v>
      </c>
      <c r="F58" s="20">
        <v>42</v>
      </c>
      <c r="G58" s="26">
        <v>8</v>
      </c>
      <c r="H58" s="26">
        <v>0</v>
      </c>
      <c r="I58" s="26">
        <v>1</v>
      </c>
      <c r="J58" s="26">
        <v>12.8</v>
      </c>
      <c r="K58" s="21">
        <v>0</v>
      </c>
      <c r="L58" s="26"/>
      <c r="M58" s="21"/>
    </row>
    <row r="59" spans="1:13" x14ac:dyDescent="0.25">
      <c r="A59" s="15" t="s">
        <v>689</v>
      </c>
      <c r="B59" s="32">
        <v>4</v>
      </c>
      <c r="C59" s="15">
        <v>1</v>
      </c>
      <c r="D59" s="15">
        <v>1</v>
      </c>
      <c r="E59" s="15">
        <v>0</v>
      </c>
      <c r="F59" s="20">
        <v>6</v>
      </c>
      <c r="G59" s="26">
        <v>1</v>
      </c>
      <c r="H59" s="26">
        <v>0</v>
      </c>
      <c r="I59" s="26">
        <v>1.3333333333333299</v>
      </c>
      <c r="J59" s="26">
        <v>4.4000000000000004</v>
      </c>
      <c r="K59" s="21">
        <v>0</v>
      </c>
      <c r="L59" s="26"/>
      <c r="M59" s="21"/>
    </row>
    <row r="60" spans="1:13" x14ac:dyDescent="0.25">
      <c r="A60" s="15" t="s">
        <v>3044</v>
      </c>
      <c r="B60" s="32">
        <v>3</v>
      </c>
      <c r="C60" s="15">
        <v>1</v>
      </c>
      <c r="D60" s="15">
        <v>0</v>
      </c>
      <c r="E60" s="15">
        <v>0</v>
      </c>
      <c r="F60" s="20">
        <v>4</v>
      </c>
      <c r="G60" s="26">
        <v>2</v>
      </c>
      <c r="H60" s="26">
        <v>0</v>
      </c>
      <c r="I60" s="26">
        <v>1</v>
      </c>
      <c r="J60" s="26">
        <v>2.1749999999999998</v>
      </c>
      <c r="K60" s="21">
        <v>0</v>
      </c>
      <c r="L60" s="26"/>
      <c r="M60" s="21"/>
    </row>
    <row r="61" spans="1:13" x14ac:dyDescent="0.25">
      <c r="A61" s="15" t="s">
        <v>3607</v>
      </c>
      <c r="B61" s="32">
        <v>4</v>
      </c>
      <c r="C61" s="15">
        <v>1</v>
      </c>
      <c r="D61" s="15">
        <v>1</v>
      </c>
      <c r="E61" s="15">
        <v>0</v>
      </c>
      <c r="F61" s="20">
        <v>5</v>
      </c>
      <c r="G61" s="26">
        <v>6</v>
      </c>
      <c r="H61" s="26">
        <v>0</v>
      </c>
      <c r="I61" s="26">
        <v>1</v>
      </c>
      <c r="J61" s="26">
        <v>9.2249999999999996</v>
      </c>
      <c r="K61" s="21">
        <v>0</v>
      </c>
      <c r="L61" s="26"/>
      <c r="M61" s="21"/>
    </row>
    <row r="62" spans="1:13" x14ac:dyDescent="0.25">
      <c r="A62" s="15" t="s">
        <v>49</v>
      </c>
      <c r="B62" s="32">
        <v>4</v>
      </c>
      <c r="C62" s="15">
        <v>1</v>
      </c>
      <c r="D62" s="15">
        <v>1</v>
      </c>
      <c r="E62" s="15">
        <v>0</v>
      </c>
      <c r="F62" s="20">
        <v>72</v>
      </c>
      <c r="G62" s="26">
        <v>20</v>
      </c>
      <c r="H62" s="26">
        <v>1</v>
      </c>
      <c r="I62" s="26">
        <v>1.0137499999999999</v>
      </c>
      <c r="J62" s="26">
        <v>51.424999999999997</v>
      </c>
      <c r="K62" s="21">
        <v>805.8</v>
      </c>
      <c r="L62" s="26"/>
      <c r="M62" s="21"/>
    </row>
    <row r="63" spans="1:13" x14ac:dyDescent="0.25">
      <c r="A63" s="15" t="s">
        <v>331</v>
      </c>
      <c r="B63" s="32">
        <v>4</v>
      </c>
      <c r="C63" s="15">
        <v>1</v>
      </c>
      <c r="D63" s="15">
        <v>1</v>
      </c>
      <c r="E63" s="15">
        <v>0</v>
      </c>
      <c r="F63" s="20">
        <v>77</v>
      </c>
      <c r="G63" s="26">
        <v>10</v>
      </c>
      <c r="H63" s="26">
        <v>0</v>
      </c>
      <c r="I63" s="26">
        <v>4.3441558441558401</v>
      </c>
      <c r="J63" s="26">
        <v>11.025</v>
      </c>
      <c r="K63" s="21">
        <v>0</v>
      </c>
      <c r="L63" s="26"/>
      <c r="M63" s="21"/>
    </row>
    <row r="64" spans="1:13" x14ac:dyDescent="0.25">
      <c r="A64" s="15" t="s">
        <v>339</v>
      </c>
      <c r="B64" s="32">
        <v>4</v>
      </c>
      <c r="C64" s="15">
        <v>1</v>
      </c>
      <c r="D64" s="15">
        <v>1</v>
      </c>
      <c r="E64" s="15">
        <v>0</v>
      </c>
      <c r="F64" s="20">
        <v>188</v>
      </c>
      <c r="G64" s="26">
        <v>23</v>
      </c>
      <c r="H64" s="26">
        <v>0</v>
      </c>
      <c r="I64" s="26">
        <v>4.0681914893617002</v>
      </c>
      <c r="J64" s="26">
        <v>17.324999837499998</v>
      </c>
      <c r="K64" s="21">
        <v>0</v>
      </c>
      <c r="L64" s="26"/>
      <c r="M64" s="21"/>
    </row>
    <row r="65" spans="1:13" x14ac:dyDescent="0.25">
      <c r="A65" s="15" t="s">
        <v>3857</v>
      </c>
      <c r="B65" s="32">
        <v>4</v>
      </c>
      <c r="C65" s="15">
        <v>1</v>
      </c>
      <c r="D65" s="15">
        <v>0</v>
      </c>
      <c r="E65" s="15">
        <v>0</v>
      </c>
      <c r="F65" s="20">
        <v>137</v>
      </c>
      <c r="G65" s="26">
        <v>21</v>
      </c>
      <c r="H65" s="26">
        <v>0</v>
      </c>
      <c r="I65" s="26">
        <v>1.01459854014599</v>
      </c>
      <c r="J65" s="26">
        <v>21.687499837500003</v>
      </c>
      <c r="K65" s="21">
        <v>0</v>
      </c>
      <c r="L65" s="26"/>
      <c r="M65" s="21"/>
    </row>
    <row r="66" spans="1:13" x14ac:dyDescent="0.25">
      <c r="A66" s="15" t="s">
        <v>334</v>
      </c>
      <c r="B66" s="32">
        <v>4</v>
      </c>
      <c r="C66" s="15">
        <v>1</v>
      </c>
      <c r="D66" s="15">
        <v>1</v>
      </c>
      <c r="E66" s="15">
        <v>0</v>
      </c>
      <c r="F66" s="20">
        <v>105</v>
      </c>
      <c r="G66" s="26">
        <v>13</v>
      </c>
      <c r="H66" s="26">
        <v>0</v>
      </c>
      <c r="I66" s="26">
        <v>3.67533333333333</v>
      </c>
      <c r="J66" s="26">
        <v>11.037499850000001</v>
      </c>
      <c r="K66" s="21">
        <v>0</v>
      </c>
      <c r="L66" s="26"/>
      <c r="M66" s="21"/>
    </row>
    <row r="67" spans="1:13" x14ac:dyDescent="0.25">
      <c r="A67" s="15" t="s">
        <v>1103</v>
      </c>
      <c r="B67" s="32">
        <v>4</v>
      </c>
      <c r="C67" s="15">
        <v>1</v>
      </c>
      <c r="D67" s="15">
        <v>1</v>
      </c>
      <c r="E67" s="15">
        <v>0</v>
      </c>
      <c r="F67" s="20">
        <v>17</v>
      </c>
      <c r="G67" s="26">
        <v>4</v>
      </c>
      <c r="H67" s="26">
        <v>0</v>
      </c>
      <c r="I67" s="26">
        <v>2.1705882352941201</v>
      </c>
      <c r="J67" s="26">
        <v>1.7250000000000001</v>
      </c>
      <c r="K67" s="21">
        <v>0</v>
      </c>
      <c r="L67" s="26"/>
      <c r="M67" s="21"/>
    </row>
    <row r="68" spans="1:13" x14ac:dyDescent="0.25">
      <c r="A68" s="15" t="s">
        <v>520</v>
      </c>
      <c r="B68" s="32">
        <v>4</v>
      </c>
      <c r="C68" s="15">
        <v>1</v>
      </c>
      <c r="D68" s="15">
        <v>1</v>
      </c>
      <c r="E68" s="15">
        <v>0</v>
      </c>
      <c r="F68" s="20">
        <v>78</v>
      </c>
      <c r="G68" s="26">
        <v>6</v>
      </c>
      <c r="H68" s="26">
        <v>0</v>
      </c>
      <c r="I68" s="26">
        <v>2.3820512820512798</v>
      </c>
      <c r="J68" s="26">
        <v>6.9624999749999992</v>
      </c>
      <c r="K68" s="21">
        <v>0</v>
      </c>
      <c r="L68" s="26"/>
      <c r="M68" s="21"/>
    </row>
    <row r="69" spans="1:13" x14ac:dyDescent="0.25">
      <c r="A69" s="15" t="s">
        <v>2956</v>
      </c>
      <c r="B69" s="32">
        <v>4</v>
      </c>
      <c r="C69" s="15">
        <v>1</v>
      </c>
      <c r="D69" s="15">
        <v>1</v>
      </c>
      <c r="E69" s="15">
        <v>0</v>
      </c>
      <c r="F69" s="20">
        <v>2</v>
      </c>
      <c r="G69" s="26">
        <v>1</v>
      </c>
      <c r="H69" s="26">
        <v>0</v>
      </c>
      <c r="I69" s="26">
        <v>3</v>
      </c>
      <c r="J69" s="26">
        <v>1.675</v>
      </c>
      <c r="K69" s="21">
        <v>0</v>
      </c>
      <c r="L69" s="26"/>
      <c r="M69" s="21"/>
    </row>
    <row r="70" spans="1:13" x14ac:dyDescent="0.25">
      <c r="A70" s="15" t="s">
        <v>3026</v>
      </c>
      <c r="B70" s="32">
        <v>4</v>
      </c>
      <c r="C70" s="15">
        <v>1</v>
      </c>
      <c r="D70" s="15">
        <v>1</v>
      </c>
      <c r="E70" s="15">
        <v>0</v>
      </c>
      <c r="F70" s="20">
        <v>23</v>
      </c>
      <c r="G70" s="26">
        <v>3</v>
      </c>
      <c r="H70" s="26">
        <v>0</v>
      </c>
      <c r="I70" s="26">
        <v>3.60869565217391</v>
      </c>
      <c r="J70" s="26">
        <v>2.1375000000000002</v>
      </c>
      <c r="K70" s="21">
        <v>0</v>
      </c>
      <c r="L70" s="26"/>
      <c r="M70" s="21"/>
    </row>
    <row r="71" spans="1:13" x14ac:dyDescent="0.25">
      <c r="A71" s="15" t="s">
        <v>3139</v>
      </c>
      <c r="B71" s="32">
        <v>4</v>
      </c>
      <c r="C71" s="15">
        <v>1</v>
      </c>
      <c r="D71" s="15">
        <v>1</v>
      </c>
      <c r="E71" s="15">
        <v>0</v>
      </c>
      <c r="F71" s="20">
        <v>1</v>
      </c>
      <c r="G71" s="26">
        <v>2</v>
      </c>
      <c r="H71" s="26">
        <v>0</v>
      </c>
      <c r="I71" s="26">
        <v>1</v>
      </c>
      <c r="J71" s="26">
        <v>0.97499999999999998</v>
      </c>
      <c r="K71" s="21">
        <v>0</v>
      </c>
      <c r="L71" s="26"/>
      <c r="M71" s="21"/>
    </row>
    <row r="72" spans="1:13" x14ac:dyDescent="0.25">
      <c r="A72" s="15" t="s">
        <v>2870</v>
      </c>
      <c r="B72" s="32">
        <v>4</v>
      </c>
      <c r="C72" s="15">
        <v>1</v>
      </c>
      <c r="D72" s="15">
        <v>1</v>
      </c>
      <c r="E72" s="15">
        <v>0</v>
      </c>
      <c r="F72" s="20">
        <v>32</v>
      </c>
      <c r="G72" s="26">
        <v>2</v>
      </c>
      <c r="H72" s="26">
        <v>0</v>
      </c>
      <c r="I72" s="26">
        <v>1.515625</v>
      </c>
      <c r="J72" s="26">
        <v>1.5</v>
      </c>
      <c r="K72" s="21">
        <v>0</v>
      </c>
      <c r="L72" s="26"/>
      <c r="M72" s="21"/>
    </row>
    <row r="73" spans="1:13" x14ac:dyDescent="0.25">
      <c r="A73" s="15" t="s">
        <v>24</v>
      </c>
      <c r="B73" s="32">
        <v>4</v>
      </c>
      <c r="C73" s="15">
        <v>1</v>
      </c>
      <c r="D73" s="15">
        <v>1</v>
      </c>
      <c r="E73" s="15">
        <v>0</v>
      </c>
      <c r="F73" s="20">
        <v>234</v>
      </c>
      <c r="G73" s="26">
        <v>59</v>
      </c>
      <c r="H73" s="26">
        <v>3</v>
      </c>
      <c r="I73" s="26">
        <v>1.07615384615385</v>
      </c>
      <c r="J73" s="26">
        <v>102.39999953749999</v>
      </c>
      <c r="K73" s="21">
        <v>2470.1</v>
      </c>
      <c r="L73" s="26"/>
      <c r="M73" s="21"/>
    </row>
    <row r="74" spans="1:13" x14ac:dyDescent="0.25">
      <c r="A74" s="15" t="s">
        <v>106</v>
      </c>
      <c r="B74" s="32">
        <v>4</v>
      </c>
      <c r="C74" s="15">
        <v>1</v>
      </c>
      <c r="D74" s="15">
        <v>1</v>
      </c>
      <c r="E74" s="15">
        <v>0</v>
      </c>
      <c r="F74" s="20">
        <v>1223</v>
      </c>
      <c r="G74" s="26">
        <v>247</v>
      </c>
      <c r="H74" s="26">
        <v>4</v>
      </c>
      <c r="I74" s="26">
        <v>1.06549468520033</v>
      </c>
      <c r="J74" s="26">
        <v>371.07499747499998</v>
      </c>
      <c r="K74" s="21">
        <v>2334.1</v>
      </c>
      <c r="L74" s="26"/>
      <c r="M74" s="21"/>
    </row>
    <row r="75" spans="1:13" x14ac:dyDescent="0.25">
      <c r="A75" s="15" t="s">
        <v>326</v>
      </c>
      <c r="B75" s="32">
        <v>4</v>
      </c>
      <c r="C75" s="15">
        <v>1</v>
      </c>
      <c r="D75" s="15">
        <v>1</v>
      </c>
      <c r="E75" s="15">
        <v>0</v>
      </c>
      <c r="F75" s="20">
        <v>185</v>
      </c>
      <c r="G75" s="26">
        <v>13</v>
      </c>
      <c r="H75" s="26">
        <v>0</v>
      </c>
      <c r="I75" s="26">
        <v>4.7404324324324296</v>
      </c>
      <c r="J75" s="26">
        <v>9.7249998624999989</v>
      </c>
      <c r="K75" s="21">
        <v>0</v>
      </c>
      <c r="L75" s="26"/>
      <c r="M75" s="21"/>
    </row>
    <row r="76" spans="1:13" x14ac:dyDescent="0.25">
      <c r="A76" s="15" t="s">
        <v>323</v>
      </c>
      <c r="B76" s="32">
        <v>4</v>
      </c>
      <c r="C76" s="15">
        <v>1</v>
      </c>
      <c r="D76" s="15">
        <v>1</v>
      </c>
      <c r="E76" s="15">
        <v>0</v>
      </c>
      <c r="F76" s="20">
        <v>136</v>
      </c>
      <c r="G76" s="26">
        <v>15</v>
      </c>
      <c r="H76" s="26">
        <v>0</v>
      </c>
      <c r="I76" s="26">
        <v>3.7962500000000001</v>
      </c>
      <c r="J76" s="26">
        <v>6.8499999374999998</v>
      </c>
      <c r="K76" s="21">
        <v>0</v>
      </c>
      <c r="L76" s="26"/>
      <c r="M76" s="21"/>
    </row>
    <row r="77" spans="1:13" x14ac:dyDescent="0.25">
      <c r="A77" s="15" t="s">
        <v>192</v>
      </c>
      <c r="B77" s="32">
        <v>3</v>
      </c>
      <c r="C77" s="15">
        <v>1</v>
      </c>
      <c r="D77" s="15">
        <v>0</v>
      </c>
      <c r="E77" s="15">
        <v>0</v>
      </c>
      <c r="F77" s="20">
        <v>766</v>
      </c>
      <c r="G77" s="26">
        <v>59</v>
      </c>
      <c r="H77" s="26">
        <v>1</v>
      </c>
      <c r="I77" s="26">
        <v>1.0391514360313301</v>
      </c>
      <c r="J77" s="26">
        <v>159.76249952499998</v>
      </c>
      <c r="K77" s="21">
        <v>417.35</v>
      </c>
      <c r="L77" s="26"/>
      <c r="M77" s="21"/>
    </row>
    <row r="78" spans="1:13" x14ac:dyDescent="0.25">
      <c r="A78" s="15" t="s">
        <v>1054</v>
      </c>
      <c r="B78" s="32">
        <v>3</v>
      </c>
      <c r="C78" s="15">
        <v>1</v>
      </c>
      <c r="D78" s="15">
        <v>0</v>
      </c>
      <c r="E78" s="15">
        <v>0</v>
      </c>
      <c r="F78" s="20">
        <v>1277</v>
      </c>
      <c r="G78" s="26">
        <v>231</v>
      </c>
      <c r="H78" s="26">
        <v>20</v>
      </c>
      <c r="I78" s="26">
        <v>1.02260767423649</v>
      </c>
      <c r="J78" s="26">
        <v>99.549998625000001</v>
      </c>
      <c r="K78" s="21">
        <v>23076.65</v>
      </c>
      <c r="L78" s="26"/>
      <c r="M78" s="21"/>
    </row>
    <row r="79" spans="1:13" x14ac:dyDescent="0.25">
      <c r="A79" s="15" t="s">
        <v>1293</v>
      </c>
      <c r="B79" s="32">
        <v>3</v>
      </c>
      <c r="C79" s="15">
        <v>1</v>
      </c>
      <c r="D79" s="15">
        <v>0</v>
      </c>
      <c r="E79" s="15">
        <v>0</v>
      </c>
      <c r="F79" s="20">
        <v>1602</v>
      </c>
      <c r="G79" s="26">
        <v>558</v>
      </c>
      <c r="H79" s="26">
        <v>11</v>
      </c>
      <c r="I79" s="26">
        <v>1.03235330836454</v>
      </c>
      <c r="J79" s="26">
        <v>241.187499675</v>
      </c>
      <c r="K79" s="21">
        <v>10767.8</v>
      </c>
      <c r="L79" s="26"/>
      <c r="M79" s="21"/>
    </row>
    <row r="80" spans="1:13" x14ac:dyDescent="0.25">
      <c r="A80" s="15" t="s">
        <v>1278</v>
      </c>
      <c r="B80" s="32">
        <v>3</v>
      </c>
      <c r="C80" s="15">
        <v>1</v>
      </c>
      <c r="D80" s="15">
        <v>0</v>
      </c>
      <c r="E80" s="15">
        <v>0</v>
      </c>
      <c r="F80" s="20">
        <v>899</v>
      </c>
      <c r="G80" s="26">
        <v>187</v>
      </c>
      <c r="H80" s="26">
        <v>4</v>
      </c>
      <c r="I80" s="26">
        <v>1.14244716351502</v>
      </c>
      <c r="J80" s="26">
        <v>66.562498062500012</v>
      </c>
      <c r="K80" s="21">
        <v>3621</v>
      </c>
      <c r="L80" s="26"/>
      <c r="M80" s="21"/>
    </row>
    <row r="81" spans="1:13" x14ac:dyDescent="0.25">
      <c r="A81" s="15" t="s">
        <v>1266</v>
      </c>
      <c r="B81" s="32">
        <v>4</v>
      </c>
      <c r="C81" s="15">
        <v>1</v>
      </c>
      <c r="D81" s="15">
        <v>0</v>
      </c>
      <c r="E81" s="15">
        <v>0</v>
      </c>
      <c r="F81" s="20">
        <v>71</v>
      </c>
      <c r="G81" s="26">
        <v>4</v>
      </c>
      <c r="H81" s="26">
        <v>0</v>
      </c>
      <c r="I81" s="26">
        <v>1.16619718309859</v>
      </c>
      <c r="J81" s="26">
        <v>9.6374999999999993</v>
      </c>
      <c r="K81" s="21">
        <v>0</v>
      </c>
      <c r="L81" s="26"/>
      <c r="M81" s="21"/>
    </row>
    <row r="82" spans="1:13" x14ac:dyDescent="0.25">
      <c r="A82" s="15" t="s">
        <v>1037</v>
      </c>
      <c r="B82" s="32">
        <v>1</v>
      </c>
      <c r="C82" s="15">
        <v>1</v>
      </c>
      <c r="D82" s="15">
        <v>0</v>
      </c>
      <c r="E82" s="15">
        <v>0</v>
      </c>
      <c r="F82" s="20">
        <v>83166</v>
      </c>
      <c r="G82" s="26">
        <v>12696</v>
      </c>
      <c r="H82" s="26">
        <v>244</v>
      </c>
      <c r="I82" s="26">
        <v>1.0700323481854701</v>
      </c>
      <c r="J82" s="26">
        <v>2647.6249489249999</v>
      </c>
      <c r="K82" s="21">
        <v>265466.90000000002</v>
      </c>
      <c r="L82" s="26"/>
      <c r="M82" s="21"/>
    </row>
    <row r="83" spans="1:13" x14ac:dyDescent="0.25">
      <c r="A83" s="15" t="s">
        <v>1314</v>
      </c>
      <c r="B83" s="32">
        <v>2</v>
      </c>
      <c r="C83" s="15">
        <v>1</v>
      </c>
      <c r="D83" s="15">
        <v>0</v>
      </c>
      <c r="E83" s="15">
        <v>0</v>
      </c>
      <c r="F83" s="20">
        <v>712</v>
      </c>
      <c r="G83" s="26">
        <v>95</v>
      </c>
      <c r="H83" s="26">
        <v>1</v>
      </c>
      <c r="I83" s="26">
        <v>1.3119522471910099</v>
      </c>
      <c r="J83" s="26">
        <v>50.387498874999999</v>
      </c>
      <c r="K83" s="21">
        <v>1887</v>
      </c>
      <c r="L83" s="26"/>
      <c r="M83" s="21"/>
    </row>
    <row r="84" spans="1:13" x14ac:dyDescent="0.25">
      <c r="A84" s="15" t="s">
        <v>1257</v>
      </c>
      <c r="B84" s="32">
        <v>2</v>
      </c>
      <c r="C84" s="15">
        <v>1</v>
      </c>
      <c r="D84" s="15">
        <v>0</v>
      </c>
      <c r="E84" s="15">
        <v>0</v>
      </c>
      <c r="F84" s="20">
        <v>776</v>
      </c>
      <c r="G84" s="26">
        <v>116</v>
      </c>
      <c r="H84" s="26">
        <v>5</v>
      </c>
      <c r="I84" s="26">
        <v>1.30069587628866</v>
      </c>
      <c r="J84" s="26">
        <v>59.349999300000007</v>
      </c>
      <c r="K84" s="21">
        <v>5146.75</v>
      </c>
      <c r="L84" s="26"/>
      <c r="M84" s="21"/>
    </row>
    <row r="85" spans="1:13" x14ac:dyDescent="0.25">
      <c r="A85" s="15" t="s">
        <v>1246</v>
      </c>
      <c r="B85" s="32">
        <v>2</v>
      </c>
      <c r="C85" s="15">
        <v>1</v>
      </c>
      <c r="D85" s="15">
        <v>0</v>
      </c>
      <c r="E85" s="15">
        <v>0</v>
      </c>
      <c r="F85" s="20">
        <v>22668</v>
      </c>
      <c r="G85" s="26">
        <v>3853</v>
      </c>
      <c r="H85" s="26">
        <v>64</v>
      </c>
      <c r="I85" s="26">
        <v>1.0531718722428101</v>
      </c>
      <c r="J85" s="26">
        <v>1670.7374747000001</v>
      </c>
      <c r="K85" s="21">
        <v>76245.850000000006</v>
      </c>
      <c r="L85" s="26"/>
      <c r="M85" s="21"/>
    </row>
    <row r="86" spans="1:13" x14ac:dyDescent="0.25">
      <c r="A86" s="15" t="s">
        <v>361</v>
      </c>
      <c r="B86" s="32">
        <v>2</v>
      </c>
      <c r="C86" s="15">
        <v>1</v>
      </c>
      <c r="D86" s="15">
        <v>0</v>
      </c>
      <c r="E86" s="15">
        <v>0</v>
      </c>
      <c r="F86" s="20">
        <v>57</v>
      </c>
      <c r="G86" s="26">
        <v>5</v>
      </c>
      <c r="H86" s="26">
        <v>0</v>
      </c>
      <c r="I86" s="26">
        <v>1.01754385964912</v>
      </c>
      <c r="J86" s="26">
        <v>4.7874999999999996</v>
      </c>
      <c r="K86" s="21">
        <v>0</v>
      </c>
      <c r="L86" s="26"/>
      <c r="M86" s="21"/>
    </row>
    <row r="87" spans="1:13" x14ac:dyDescent="0.25">
      <c r="A87" s="15" t="s">
        <v>3134</v>
      </c>
      <c r="B87" s="32">
        <v>4</v>
      </c>
      <c r="C87" s="15">
        <v>1</v>
      </c>
      <c r="D87" s="15">
        <v>1</v>
      </c>
      <c r="E87" s="15">
        <v>0</v>
      </c>
      <c r="F87" s="20">
        <v>9</v>
      </c>
      <c r="G87" s="26">
        <v>1</v>
      </c>
      <c r="H87" s="26">
        <v>0</v>
      </c>
      <c r="I87" s="26">
        <v>1</v>
      </c>
      <c r="J87" s="26">
        <v>0.78749999999999998</v>
      </c>
      <c r="K87" s="21">
        <v>0</v>
      </c>
      <c r="L87" s="26"/>
      <c r="M87" s="21"/>
    </row>
    <row r="88" spans="1:13" x14ac:dyDescent="0.25">
      <c r="A88" s="15" t="s">
        <v>3144</v>
      </c>
      <c r="B88" s="32">
        <v>4</v>
      </c>
      <c r="C88" s="15">
        <v>1</v>
      </c>
      <c r="D88" s="15">
        <v>1</v>
      </c>
      <c r="E88" s="15">
        <v>0</v>
      </c>
      <c r="F88" s="20">
        <v>6</v>
      </c>
      <c r="G88" s="26">
        <v>1</v>
      </c>
      <c r="H88" s="26">
        <v>0</v>
      </c>
      <c r="I88" s="26">
        <v>1</v>
      </c>
      <c r="J88" s="26">
        <v>1.1625000000000001</v>
      </c>
      <c r="K88" s="21">
        <v>0</v>
      </c>
      <c r="L88" s="26"/>
      <c r="M88" s="21"/>
    </row>
    <row r="89" spans="1:13" x14ac:dyDescent="0.25">
      <c r="A89" s="15" t="s">
        <v>30</v>
      </c>
      <c r="B89" s="32">
        <v>2</v>
      </c>
      <c r="C89" s="15">
        <v>1</v>
      </c>
      <c r="D89" s="15">
        <v>0</v>
      </c>
      <c r="E89" s="15">
        <v>0</v>
      </c>
      <c r="F89" s="20">
        <v>486</v>
      </c>
      <c r="G89" s="26">
        <v>41</v>
      </c>
      <c r="H89" s="26">
        <v>1</v>
      </c>
      <c r="I89" s="26">
        <v>1</v>
      </c>
      <c r="J89" s="26">
        <v>9.0374998249999994</v>
      </c>
      <c r="K89" s="21">
        <v>210.8</v>
      </c>
      <c r="L89" s="26"/>
      <c r="M89" s="21"/>
    </row>
    <row r="90" spans="1:13" x14ac:dyDescent="0.25">
      <c r="A90" s="15" t="s">
        <v>3129</v>
      </c>
      <c r="B90" s="32">
        <v>2</v>
      </c>
      <c r="C90" s="15">
        <v>1</v>
      </c>
      <c r="D90" s="15">
        <v>0</v>
      </c>
      <c r="E90" s="15">
        <v>0</v>
      </c>
      <c r="F90" s="20">
        <v>6</v>
      </c>
      <c r="G90" s="26">
        <v>1</v>
      </c>
      <c r="H90" s="26">
        <v>0</v>
      </c>
      <c r="I90" s="26">
        <v>1</v>
      </c>
      <c r="J90" s="26">
        <v>0.4</v>
      </c>
      <c r="K90" s="21">
        <v>0</v>
      </c>
      <c r="L90" s="26"/>
      <c r="M90" s="21"/>
    </row>
    <row r="91" spans="1:13" x14ac:dyDescent="0.25">
      <c r="A91" s="15" t="s">
        <v>3136</v>
      </c>
      <c r="B91" s="32">
        <v>3</v>
      </c>
      <c r="C91" s="15">
        <v>1</v>
      </c>
      <c r="D91" s="15">
        <v>1</v>
      </c>
      <c r="E91" s="15">
        <v>0</v>
      </c>
      <c r="F91" s="20">
        <v>1</v>
      </c>
      <c r="G91" s="26">
        <v>1</v>
      </c>
      <c r="H91" s="26">
        <v>0</v>
      </c>
      <c r="I91" s="26">
        <v>1</v>
      </c>
      <c r="J91" s="26">
        <v>0.83750000000000002</v>
      </c>
      <c r="K91" s="21">
        <v>0</v>
      </c>
      <c r="L91" s="26"/>
      <c r="M91" s="21"/>
    </row>
    <row r="92" spans="1:13" x14ac:dyDescent="0.25">
      <c r="A92" s="15" t="s">
        <v>3177</v>
      </c>
      <c r="B92" s="32">
        <v>3</v>
      </c>
      <c r="C92" s="15">
        <v>1</v>
      </c>
      <c r="D92" s="15">
        <v>1</v>
      </c>
      <c r="E92" s="15">
        <v>0</v>
      </c>
      <c r="F92" s="20">
        <v>12</v>
      </c>
      <c r="G92" s="26">
        <v>6</v>
      </c>
      <c r="H92" s="26">
        <v>0</v>
      </c>
      <c r="I92" s="26">
        <v>1</v>
      </c>
      <c r="J92" s="26">
        <v>5.7374999999999998</v>
      </c>
      <c r="K92" s="21">
        <v>0</v>
      </c>
      <c r="L92" s="26"/>
      <c r="M92" s="21"/>
    </row>
    <row r="93" spans="1:13" x14ac:dyDescent="0.25">
      <c r="A93" s="15" t="s">
        <v>383</v>
      </c>
      <c r="B93" s="32">
        <v>2</v>
      </c>
      <c r="C93" s="15">
        <v>1</v>
      </c>
      <c r="D93" s="15">
        <v>0</v>
      </c>
      <c r="E93" s="15">
        <v>0</v>
      </c>
      <c r="F93" s="20">
        <v>72</v>
      </c>
      <c r="G93" s="26">
        <v>4</v>
      </c>
      <c r="H93" s="26">
        <v>0</v>
      </c>
      <c r="I93" s="26">
        <v>1.0277777777777799</v>
      </c>
      <c r="J93" s="26">
        <v>3.5249999999999999</v>
      </c>
      <c r="K93" s="21">
        <v>0</v>
      </c>
      <c r="L93" s="26"/>
      <c r="M93" s="21"/>
    </row>
    <row r="94" spans="1:13" x14ac:dyDescent="0.25">
      <c r="A94" s="15" t="s">
        <v>1312</v>
      </c>
      <c r="B94" s="32">
        <v>2</v>
      </c>
      <c r="C94" s="15">
        <v>1</v>
      </c>
      <c r="D94" s="15">
        <v>0</v>
      </c>
      <c r="E94" s="15">
        <v>0</v>
      </c>
      <c r="F94" s="20">
        <v>245</v>
      </c>
      <c r="G94" s="26">
        <v>36</v>
      </c>
      <c r="H94" s="26">
        <v>1</v>
      </c>
      <c r="I94" s="26">
        <v>1.3977869986168734</v>
      </c>
      <c r="J94" s="26">
        <v>31.024999612499997</v>
      </c>
      <c r="K94" s="21">
        <v>1123.7</v>
      </c>
      <c r="L94" s="26"/>
      <c r="M94" s="21"/>
    </row>
    <row r="95" spans="1:13" x14ac:dyDescent="0.25">
      <c r="A95" s="15" t="s">
        <v>2810</v>
      </c>
      <c r="B95" s="32">
        <v>3</v>
      </c>
      <c r="C95" s="15">
        <v>1</v>
      </c>
      <c r="D95" s="15">
        <v>1</v>
      </c>
      <c r="E95" s="15">
        <v>0</v>
      </c>
      <c r="F95" s="20">
        <v>2</v>
      </c>
      <c r="G95" s="26">
        <v>2</v>
      </c>
      <c r="H95" s="26">
        <v>0</v>
      </c>
      <c r="I95" s="26">
        <v>1</v>
      </c>
      <c r="J95" s="26">
        <v>1.7250000000000001</v>
      </c>
      <c r="K95" s="21">
        <v>0</v>
      </c>
      <c r="L95" s="26"/>
      <c r="M95" s="21"/>
    </row>
    <row r="96" spans="1:13" x14ac:dyDescent="0.25">
      <c r="A96" s="15" t="s">
        <v>363</v>
      </c>
      <c r="B96" s="32">
        <v>3</v>
      </c>
      <c r="C96" s="15">
        <v>1</v>
      </c>
      <c r="D96" s="15">
        <v>1</v>
      </c>
      <c r="E96" s="15">
        <v>0</v>
      </c>
      <c r="F96" s="20">
        <v>49</v>
      </c>
      <c r="G96" s="26">
        <v>6</v>
      </c>
      <c r="H96" s="26">
        <v>0</v>
      </c>
      <c r="I96" s="26">
        <v>1.0204081632653099</v>
      </c>
      <c r="J96" s="26">
        <v>7.35</v>
      </c>
      <c r="K96" s="21">
        <v>0</v>
      </c>
      <c r="L96" s="26"/>
      <c r="M96" s="21"/>
    </row>
    <row r="97" spans="1:13" x14ac:dyDescent="0.25">
      <c r="A97" s="15" t="s">
        <v>564</v>
      </c>
      <c r="B97" s="32">
        <v>3</v>
      </c>
      <c r="C97" s="15">
        <v>1</v>
      </c>
      <c r="D97" s="15">
        <v>1</v>
      </c>
      <c r="E97" s="15">
        <v>0</v>
      </c>
      <c r="F97" s="20">
        <v>9</v>
      </c>
      <c r="G97" s="26">
        <v>2</v>
      </c>
      <c r="H97" s="26">
        <v>0</v>
      </c>
      <c r="I97" s="26">
        <v>1</v>
      </c>
      <c r="J97" s="26">
        <v>1.4624999999999999</v>
      </c>
      <c r="K97" s="21">
        <v>0</v>
      </c>
      <c r="L97" s="26"/>
      <c r="M97" s="21"/>
    </row>
    <row r="98" spans="1:13" x14ac:dyDescent="0.25">
      <c r="A98" s="15" t="s">
        <v>2831</v>
      </c>
      <c r="B98" s="32">
        <v>2</v>
      </c>
      <c r="C98" s="15">
        <v>1</v>
      </c>
      <c r="D98" s="15">
        <v>0</v>
      </c>
      <c r="E98" s="15">
        <v>0</v>
      </c>
      <c r="F98" s="20">
        <v>52</v>
      </c>
      <c r="G98" s="26">
        <v>3</v>
      </c>
      <c r="H98" s="26">
        <v>0</v>
      </c>
      <c r="I98" s="26">
        <v>1.0192307692307701</v>
      </c>
      <c r="J98" s="26">
        <v>3.4125000000000001</v>
      </c>
      <c r="K98" s="21">
        <v>0</v>
      </c>
      <c r="L98" s="26"/>
      <c r="M98" s="21"/>
    </row>
    <row r="99" spans="1:13" x14ac:dyDescent="0.25">
      <c r="A99" s="15" t="s">
        <v>1058</v>
      </c>
      <c r="B99" s="32">
        <v>2</v>
      </c>
      <c r="C99" s="15">
        <v>1</v>
      </c>
      <c r="D99" s="15">
        <v>0</v>
      </c>
      <c r="E99" s="15">
        <v>0</v>
      </c>
      <c r="F99" s="20">
        <v>730</v>
      </c>
      <c r="G99" s="26">
        <v>207</v>
      </c>
      <c r="H99" s="26">
        <v>5</v>
      </c>
      <c r="I99" s="26">
        <v>1</v>
      </c>
      <c r="J99" s="26">
        <v>30.787498124999995</v>
      </c>
      <c r="K99" s="21">
        <v>5733.25</v>
      </c>
      <c r="L99" s="26"/>
      <c r="M99" s="21"/>
    </row>
    <row r="100" spans="1:13" x14ac:dyDescent="0.25">
      <c r="A100" s="15" t="s">
        <v>1268</v>
      </c>
      <c r="B100" s="32">
        <v>2</v>
      </c>
      <c r="C100" s="15">
        <v>1</v>
      </c>
      <c r="D100" s="15">
        <v>0</v>
      </c>
      <c r="E100" s="15">
        <v>0</v>
      </c>
      <c r="F100" s="20">
        <v>200</v>
      </c>
      <c r="G100" s="26">
        <v>57</v>
      </c>
      <c r="H100" s="26">
        <v>1</v>
      </c>
      <c r="I100" s="26">
        <v>1.0049999999999999</v>
      </c>
      <c r="J100" s="26">
        <v>14.999999587500001</v>
      </c>
      <c r="K100" s="21">
        <v>1008.95</v>
      </c>
      <c r="L100" s="26"/>
      <c r="M100" s="21"/>
    </row>
    <row r="101" spans="1:13" x14ac:dyDescent="0.25">
      <c r="A101" s="15" t="s">
        <v>1064</v>
      </c>
      <c r="B101" s="32">
        <v>2</v>
      </c>
      <c r="C101" s="15">
        <v>1</v>
      </c>
      <c r="D101" s="15">
        <v>0</v>
      </c>
      <c r="E101" s="15">
        <v>0</v>
      </c>
      <c r="F101" s="20">
        <v>80</v>
      </c>
      <c r="G101" s="26">
        <v>10</v>
      </c>
      <c r="H101" s="26">
        <v>1</v>
      </c>
      <c r="I101" s="26">
        <v>1.0625</v>
      </c>
      <c r="J101" s="26">
        <v>9.9375</v>
      </c>
      <c r="K101" s="21">
        <v>1815.6</v>
      </c>
      <c r="L101" s="26"/>
      <c r="M101" s="21"/>
    </row>
    <row r="102" spans="1:13" x14ac:dyDescent="0.25">
      <c r="A102" s="15" t="s">
        <v>2960</v>
      </c>
      <c r="B102" s="32">
        <v>1</v>
      </c>
      <c r="C102" s="15">
        <v>1</v>
      </c>
      <c r="D102" s="15">
        <v>0</v>
      </c>
      <c r="E102" s="15">
        <v>0</v>
      </c>
      <c r="F102" s="20">
        <v>20</v>
      </c>
      <c r="G102" s="26">
        <v>5</v>
      </c>
      <c r="H102" s="26">
        <v>0</v>
      </c>
      <c r="I102" s="26">
        <v>1</v>
      </c>
      <c r="J102" s="26">
        <v>2.0874999999999999</v>
      </c>
      <c r="K102" s="21">
        <v>0</v>
      </c>
      <c r="L102" s="26"/>
      <c r="M102" s="21"/>
    </row>
    <row r="103" spans="1:13" x14ac:dyDescent="0.25">
      <c r="A103" s="15" t="s">
        <v>1227</v>
      </c>
      <c r="B103" s="32">
        <v>1</v>
      </c>
      <c r="C103" s="15">
        <v>1</v>
      </c>
      <c r="D103" s="15">
        <v>0</v>
      </c>
      <c r="E103" s="15">
        <v>0</v>
      </c>
      <c r="F103" s="20">
        <v>6231</v>
      </c>
      <c r="G103" s="26">
        <v>1260</v>
      </c>
      <c r="H103" s="26">
        <v>32</v>
      </c>
      <c r="I103" s="26">
        <v>1.00517091959557</v>
      </c>
      <c r="J103" s="26">
        <v>365.79998700000004</v>
      </c>
      <c r="K103" s="21">
        <v>42538.25</v>
      </c>
      <c r="L103" s="26"/>
      <c r="M103" s="21"/>
    </row>
    <row r="104" spans="1:13" x14ac:dyDescent="0.25">
      <c r="A104" s="15" t="s">
        <v>1078</v>
      </c>
      <c r="B104" s="32">
        <v>1</v>
      </c>
      <c r="C104" s="15">
        <v>1</v>
      </c>
      <c r="D104" s="15">
        <v>0</v>
      </c>
      <c r="E104" s="15">
        <v>0</v>
      </c>
      <c r="F104" s="20">
        <v>296</v>
      </c>
      <c r="G104" s="26">
        <v>141</v>
      </c>
      <c r="H104" s="26">
        <v>1</v>
      </c>
      <c r="I104" s="26">
        <v>1.01013513513514</v>
      </c>
      <c r="J104" s="26">
        <v>104.9624991375</v>
      </c>
      <c r="K104" s="21">
        <v>249.05</v>
      </c>
      <c r="L104" s="26"/>
      <c r="M104" s="21"/>
    </row>
    <row r="105" spans="1:13" x14ac:dyDescent="0.25">
      <c r="A105" s="15" t="s">
        <v>1048</v>
      </c>
      <c r="B105" s="32">
        <v>1</v>
      </c>
      <c r="C105" s="15">
        <v>1</v>
      </c>
      <c r="D105" s="15">
        <v>0</v>
      </c>
      <c r="E105" s="15">
        <v>0</v>
      </c>
      <c r="F105" s="20">
        <v>132</v>
      </c>
      <c r="G105" s="26">
        <v>25</v>
      </c>
      <c r="H105" s="26">
        <v>1</v>
      </c>
      <c r="I105" s="26">
        <v>1</v>
      </c>
      <c r="J105" s="26">
        <v>6.95</v>
      </c>
      <c r="K105" s="21">
        <v>751.4</v>
      </c>
      <c r="L105" s="26"/>
      <c r="M105" s="21"/>
    </row>
    <row r="106" spans="1:13" x14ac:dyDescent="0.25">
      <c r="A106" s="15" t="s">
        <v>2627</v>
      </c>
      <c r="B106" s="32">
        <v>2</v>
      </c>
      <c r="C106" s="15">
        <v>0</v>
      </c>
      <c r="D106" s="15">
        <v>1</v>
      </c>
      <c r="E106" s="15">
        <v>0</v>
      </c>
      <c r="F106" s="20">
        <v>1474</v>
      </c>
      <c r="G106" s="26">
        <v>61</v>
      </c>
      <c r="H106" s="26">
        <v>0</v>
      </c>
      <c r="I106" s="26">
        <v>1.0797829036635</v>
      </c>
      <c r="J106" s="26">
        <v>124.8874998125</v>
      </c>
      <c r="K106" s="21">
        <v>0</v>
      </c>
      <c r="L106" s="26"/>
      <c r="M106" s="21"/>
    </row>
    <row r="107" spans="1:13" x14ac:dyDescent="0.25">
      <c r="A107" s="15" t="s">
        <v>1360</v>
      </c>
      <c r="B107" s="32">
        <v>3</v>
      </c>
      <c r="C107" s="15">
        <v>0</v>
      </c>
      <c r="D107" s="15">
        <v>1</v>
      </c>
      <c r="E107" s="15">
        <v>0</v>
      </c>
      <c r="F107" s="20">
        <v>1</v>
      </c>
      <c r="G107" s="26">
        <v>1</v>
      </c>
      <c r="H107" s="26">
        <v>0</v>
      </c>
      <c r="I107" s="26">
        <v>1</v>
      </c>
      <c r="J107" s="26">
        <v>2.5625</v>
      </c>
      <c r="K107" s="21">
        <v>0</v>
      </c>
      <c r="L107" s="26"/>
      <c r="M107" s="21"/>
    </row>
    <row r="108" spans="1:13" x14ac:dyDescent="0.25">
      <c r="A108" s="15" t="s">
        <v>460</v>
      </c>
      <c r="B108" s="32">
        <v>2</v>
      </c>
      <c r="C108" s="15">
        <v>0</v>
      </c>
      <c r="D108" s="15">
        <v>1</v>
      </c>
      <c r="E108" s="15">
        <v>0</v>
      </c>
      <c r="F108" s="20">
        <v>27</v>
      </c>
      <c r="G108" s="26">
        <v>5</v>
      </c>
      <c r="H108" s="26">
        <v>0</v>
      </c>
      <c r="I108" s="26">
        <v>2.1041666666666674</v>
      </c>
      <c r="J108" s="26">
        <v>7.4874999999999989</v>
      </c>
      <c r="K108" s="21">
        <v>0</v>
      </c>
      <c r="L108" s="26"/>
      <c r="M108" s="21"/>
    </row>
    <row r="109" spans="1:13" x14ac:dyDescent="0.25">
      <c r="A109" s="15" t="s">
        <v>895</v>
      </c>
      <c r="B109" s="32">
        <v>2</v>
      </c>
      <c r="C109" s="15">
        <v>0</v>
      </c>
      <c r="D109" s="15">
        <v>1</v>
      </c>
      <c r="E109" s="15">
        <v>0</v>
      </c>
      <c r="F109" s="20">
        <v>459</v>
      </c>
      <c r="G109" s="26">
        <v>29</v>
      </c>
      <c r="H109" s="26">
        <v>0</v>
      </c>
      <c r="I109" s="26">
        <v>2.1173062799237661</v>
      </c>
      <c r="J109" s="26">
        <v>61.387499912500004</v>
      </c>
      <c r="K109" s="21">
        <v>0</v>
      </c>
      <c r="L109" s="26"/>
      <c r="M109" s="21"/>
    </row>
    <row r="110" spans="1:13" x14ac:dyDescent="0.25">
      <c r="A110" s="15" t="s">
        <v>113</v>
      </c>
      <c r="B110" s="32">
        <v>2</v>
      </c>
      <c r="C110" s="15">
        <v>0</v>
      </c>
      <c r="D110" s="15">
        <v>1</v>
      </c>
      <c r="E110" s="15">
        <v>0</v>
      </c>
      <c r="F110" s="20">
        <v>10648</v>
      </c>
      <c r="G110" s="26">
        <v>348</v>
      </c>
      <c r="H110" s="26">
        <v>1</v>
      </c>
      <c r="I110" s="26">
        <v>2.1336217150157095</v>
      </c>
      <c r="J110" s="26">
        <v>550.43749864999995</v>
      </c>
      <c r="K110" s="21">
        <v>843.2</v>
      </c>
      <c r="L110" s="26"/>
      <c r="M110" s="21"/>
    </row>
    <row r="111" spans="1:13" x14ac:dyDescent="0.25">
      <c r="A111" s="15" t="s">
        <v>1388</v>
      </c>
      <c r="B111" s="32">
        <v>3</v>
      </c>
      <c r="C111" s="15">
        <v>0</v>
      </c>
      <c r="D111" s="15">
        <v>1</v>
      </c>
      <c r="E111" s="15">
        <v>0</v>
      </c>
      <c r="F111" s="20">
        <v>1</v>
      </c>
      <c r="G111" s="26">
        <v>1</v>
      </c>
      <c r="H111" s="26">
        <v>0</v>
      </c>
      <c r="I111" s="26">
        <v>1</v>
      </c>
      <c r="J111" s="26">
        <v>2.65</v>
      </c>
      <c r="K111" s="21">
        <v>0</v>
      </c>
      <c r="L111" s="26"/>
      <c r="M111" s="21"/>
    </row>
    <row r="112" spans="1:13" x14ac:dyDescent="0.25">
      <c r="A112" s="15" t="s">
        <v>1564</v>
      </c>
      <c r="B112" s="32">
        <v>2</v>
      </c>
      <c r="C112" s="15">
        <v>0</v>
      </c>
      <c r="D112" s="15">
        <v>1</v>
      </c>
      <c r="E112" s="15">
        <v>0</v>
      </c>
      <c r="F112" s="20">
        <v>89</v>
      </c>
      <c r="G112" s="26">
        <v>8</v>
      </c>
      <c r="H112" s="26">
        <v>0</v>
      </c>
      <c r="I112" s="26">
        <v>1.61803804347826</v>
      </c>
      <c r="J112" s="26">
        <v>22.024999999999999</v>
      </c>
      <c r="K112" s="21">
        <v>0</v>
      </c>
      <c r="L112" s="26"/>
      <c r="M112" s="21"/>
    </row>
    <row r="113" spans="1:13" x14ac:dyDescent="0.25">
      <c r="A113" s="15" t="s">
        <v>418</v>
      </c>
      <c r="B113" s="32">
        <v>2</v>
      </c>
      <c r="C113" s="15">
        <v>0</v>
      </c>
      <c r="D113" s="15">
        <v>1</v>
      </c>
      <c r="E113" s="15">
        <v>0</v>
      </c>
      <c r="F113" s="20">
        <v>18</v>
      </c>
      <c r="G113" s="26">
        <v>1</v>
      </c>
      <c r="H113" s="26">
        <v>0</v>
      </c>
      <c r="I113" s="26">
        <v>1.05555555555556</v>
      </c>
      <c r="J113" s="26">
        <v>4.8624999999999998</v>
      </c>
      <c r="K113" s="21">
        <v>0</v>
      </c>
      <c r="L113" s="26"/>
      <c r="M113" s="21"/>
    </row>
    <row r="114" spans="1:13" x14ac:dyDescent="0.25">
      <c r="A114" s="15" t="s">
        <v>3001</v>
      </c>
      <c r="B114" s="32">
        <v>3</v>
      </c>
      <c r="C114" s="15">
        <v>0</v>
      </c>
      <c r="D114" s="15">
        <v>1</v>
      </c>
      <c r="E114" s="15">
        <v>1</v>
      </c>
      <c r="F114" s="20">
        <v>1</v>
      </c>
      <c r="G114" s="26">
        <v>1</v>
      </c>
      <c r="H114" s="26">
        <v>0</v>
      </c>
      <c r="I114" s="26">
        <v>1</v>
      </c>
      <c r="J114" s="26">
        <v>2.0874999999999999</v>
      </c>
      <c r="K114" s="21">
        <v>0</v>
      </c>
      <c r="L114" s="26"/>
      <c r="M114" s="21"/>
    </row>
    <row r="115" spans="1:13" x14ac:dyDescent="0.25">
      <c r="A115" s="15" t="s">
        <v>2866</v>
      </c>
      <c r="B115" s="32">
        <v>3</v>
      </c>
      <c r="C115" s="15">
        <v>0</v>
      </c>
      <c r="D115" s="15">
        <v>1</v>
      </c>
      <c r="E115" s="15">
        <v>1</v>
      </c>
      <c r="F115" s="20">
        <v>1</v>
      </c>
      <c r="G115" s="26">
        <v>1</v>
      </c>
      <c r="H115" s="26">
        <v>0</v>
      </c>
      <c r="I115" s="26">
        <v>1</v>
      </c>
      <c r="J115" s="26">
        <v>1.45</v>
      </c>
      <c r="K115" s="21">
        <v>0</v>
      </c>
      <c r="L115" s="26"/>
      <c r="M115" s="21"/>
    </row>
    <row r="116" spans="1:13" x14ac:dyDescent="0.25">
      <c r="A116" s="15" t="s">
        <v>347</v>
      </c>
      <c r="B116" s="32">
        <v>3</v>
      </c>
      <c r="C116" s="15">
        <v>0</v>
      </c>
      <c r="D116" s="15">
        <v>1</v>
      </c>
      <c r="E116" s="15">
        <v>1</v>
      </c>
      <c r="F116" s="20">
        <v>822</v>
      </c>
      <c r="G116" s="26">
        <v>48</v>
      </c>
      <c r="H116" s="26">
        <v>0</v>
      </c>
      <c r="I116" s="26">
        <v>2.9250096473531069</v>
      </c>
      <c r="J116" s="26">
        <v>57.612499999999997</v>
      </c>
      <c r="K116" s="21">
        <v>0</v>
      </c>
      <c r="L116" s="26"/>
      <c r="M116" s="21"/>
    </row>
    <row r="117" spans="1:13" x14ac:dyDescent="0.25">
      <c r="A117" s="15" t="s">
        <v>262</v>
      </c>
      <c r="B117" s="32">
        <v>3</v>
      </c>
      <c r="C117" s="15">
        <v>0</v>
      </c>
      <c r="D117" s="15">
        <v>1</v>
      </c>
      <c r="E117" s="15">
        <v>1</v>
      </c>
      <c r="F117" s="20">
        <v>11819</v>
      </c>
      <c r="G117" s="26">
        <v>1112</v>
      </c>
      <c r="H117" s="26">
        <v>2</v>
      </c>
      <c r="I117" s="26">
        <v>1.962798731736475</v>
      </c>
      <c r="J117" s="26">
        <v>1791.6624955</v>
      </c>
      <c r="K117" s="21">
        <v>993.65</v>
      </c>
      <c r="L117" s="26"/>
      <c r="M117" s="21"/>
    </row>
    <row r="118" spans="1:13" x14ac:dyDescent="0.25">
      <c r="A118" s="15" t="s">
        <v>449</v>
      </c>
      <c r="B118" s="32">
        <v>3</v>
      </c>
      <c r="C118" s="15">
        <v>0</v>
      </c>
      <c r="D118" s="15">
        <v>1</v>
      </c>
      <c r="E118" s="15">
        <v>1</v>
      </c>
      <c r="F118" s="20">
        <v>90</v>
      </c>
      <c r="G118" s="26">
        <v>5</v>
      </c>
      <c r="H118" s="26">
        <v>0</v>
      </c>
      <c r="I118" s="26">
        <v>3.38016826923077</v>
      </c>
      <c r="J118" s="26">
        <v>6.6875</v>
      </c>
      <c r="K118" s="21">
        <v>0</v>
      </c>
      <c r="L118" s="26"/>
      <c r="M118" s="21"/>
    </row>
    <row r="119" spans="1:13" x14ac:dyDescent="0.25">
      <c r="A119" s="15" t="s">
        <v>1545</v>
      </c>
      <c r="B119" s="32">
        <v>3</v>
      </c>
      <c r="C119" s="15">
        <v>0</v>
      </c>
      <c r="D119" s="15">
        <v>1</v>
      </c>
      <c r="E119" s="15">
        <v>1</v>
      </c>
      <c r="F119" s="20">
        <v>12</v>
      </c>
      <c r="G119" s="26">
        <v>3</v>
      </c>
      <c r="H119" s="26">
        <v>0</v>
      </c>
      <c r="I119" s="26">
        <v>1.1105555555555551</v>
      </c>
      <c r="J119" s="26">
        <v>9.6</v>
      </c>
      <c r="K119" s="21">
        <v>0</v>
      </c>
      <c r="L119" s="26"/>
      <c r="M119" s="21"/>
    </row>
    <row r="120" spans="1:13" x14ac:dyDescent="0.25">
      <c r="A120" s="15" t="s">
        <v>1529</v>
      </c>
      <c r="B120" s="32">
        <v>2</v>
      </c>
      <c r="C120" s="15">
        <v>0</v>
      </c>
      <c r="D120" s="15">
        <v>1</v>
      </c>
      <c r="E120" s="15">
        <v>0</v>
      </c>
      <c r="F120" s="20">
        <v>262</v>
      </c>
      <c r="G120" s="26">
        <v>10</v>
      </c>
      <c r="H120" s="26">
        <v>0</v>
      </c>
      <c r="I120" s="26">
        <v>2.937373737373735</v>
      </c>
      <c r="J120" s="26">
        <v>16.087499975</v>
      </c>
      <c r="K120" s="21">
        <v>0</v>
      </c>
      <c r="L120" s="26"/>
      <c r="M120" s="21"/>
    </row>
    <row r="121" spans="1:13" x14ac:dyDescent="0.25">
      <c r="A121" s="15" t="s">
        <v>2997</v>
      </c>
      <c r="B121" s="32">
        <v>2</v>
      </c>
      <c r="C121" s="15">
        <v>0</v>
      </c>
      <c r="D121" s="15">
        <v>1</v>
      </c>
      <c r="E121" s="15">
        <v>0</v>
      </c>
      <c r="F121" s="20">
        <v>123</v>
      </c>
      <c r="G121" s="26">
        <v>8</v>
      </c>
      <c r="H121" s="26">
        <v>0</v>
      </c>
      <c r="I121" s="26">
        <v>1.5109139784946233</v>
      </c>
      <c r="J121" s="26">
        <v>27.85</v>
      </c>
      <c r="K121" s="21">
        <v>0</v>
      </c>
      <c r="L121" s="26"/>
      <c r="M121" s="21"/>
    </row>
    <row r="122" spans="1:13" x14ac:dyDescent="0.25">
      <c r="A122" s="15" t="s">
        <v>1922</v>
      </c>
      <c r="B122" s="32">
        <v>3</v>
      </c>
      <c r="C122" s="15">
        <v>0</v>
      </c>
      <c r="D122" s="15">
        <v>1</v>
      </c>
      <c r="E122" s="15">
        <v>1</v>
      </c>
      <c r="F122" s="20">
        <v>1</v>
      </c>
      <c r="G122" s="26">
        <v>1</v>
      </c>
      <c r="H122" s="26">
        <v>0</v>
      </c>
      <c r="I122" s="26">
        <v>1</v>
      </c>
      <c r="J122" s="26">
        <v>5.6</v>
      </c>
      <c r="K122" s="21">
        <v>0</v>
      </c>
      <c r="L122" s="26"/>
      <c r="M122" s="21"/>
    </row>
    <row r="123" spans="1:13" x14ac:dyDescent="0.25">
      <c r="A123" s="15" t="s">
        <v>238</v>
      </c>
      <c r="B123" s="32">
        <v>2</v>
      </c>
      <c r="C123" s="15">
        <v>0</v>
      </c>
      <c r="D123" s="15">
        <v>1</v>
      </c>
      <c r="E123" s="15">
        <v>0</v>
      </c>
      <c r="F123" s="20">
        <v>16705</v>
      </c>
      <c r="G123" s="26">
        <v>644</v>
      </c>
      <c r="H123" s="26">
        <v>1</v>
      </c>
      <c r="I123" s="26">
        <v>1.707912232436108</v>
      </c>
      <c r="J123" s="26">
        <v>1223.7624963500002</v>
      </c>
      <c r="K123" s="21">
        <v>1246.95</v>
      </c>
      <c r="L123" s="26"/>
      <c r="M123" s="21"/>
    </row>
    <row r="124" spans="1:13" x14ac:dyDescent="0.25">
      <c r="A124" s="15" t="s">
        <v>439</v>
      </c>
      <c r="B124" s="32">
        <v>2</v>
      </c>
      <c r="C124" s="15">
        <v>0</v>
      </c>
      <c r="D124" s="15">
        <v>1</v>
      </c>
      <c r="E124" s="15">
        <v>0</v>
      </c>
      <c r="F124" s="20">
        <v>511</v>
      </c>
      <c r="G124" s="26">
        <v>22</v>
      </c>
      <c r="H124" s="26">
        <v>0</v>
      </c>
      <c r="I124" s="26">
        <v>1.8685132607021022</v>
      </c>
      <c r="J124" s="26">
        <v>35.912499925000006</v>
      </c>
      <c r="K124" s="21">
        <v>0</v>
      </c>
      <c r="L124" s="26"/>
      <c r="M124" s="21"/>
    </row>
    <row r="125" spans="1:13" x14ac:dyDescent="0.25">
      <c r="A125" s="15" t="s">
        <v>860</v>
      </c>
      <c r="B125" s="32">
        <v>2</v>
      </c>
      <c r="C125" s="15">
        <v>0</v>
      </c>
      <c r="D125" s="15">
        <v>1</v>
      </c>
      <c r="E125" s="15">
        <v>0</v>
      </c>
      <c r="F125" s="20">
        <v>2263</v>
      </c>
      <c r="G125" s="26">
        <v>46</v>
      </c>
      <c r="H125" s="26">
        <v>0</v>
      </c>
      <c r="I125" s="26">
        <v>1.8341983967554043</v>
      </c>
      <c r="J125" s="26">
        <v>94.374999849999995</v>
      </c>
      <c r="K125" s="21">
        <v>0</v>
      </c>
      <c r="L125" s="26"/>
      <c r="M125" s="21"/>
    </row>
    <row r="126" spans="1:13" x14ac:dyDescent="0.25">
      <c r="A126" s="15" t="s">
        <v>167</v>
      </c>
      <c r="B126" s="32">
        <v>2</v>
      </c>
      <c r="C126" s="15">
        <v>0</v>
      </c>
      <c r="D126" s="15">
        <v>1</v>
      </c>
      <c r="E126" s="15">
        <v>0</v>
      </c>
      <c r="F126" s="20">
        <v>8474</v>
      </c>
      <c r="G126" s="26">
        <v>65</v>
      </c>
      <c r="H126" s="26">
        <v>1</v>
      </c>
      <c r="I126" s="26">
        <v>2.36873640788298</v>
      </c>
      <c r="J126" s="26">
        <v>240.69999994999998</v>
      </c>
      <c r="K126" s="21">
        <v>687.65</v>
      </c>
      <c r="L126" s="26"/>
      <c r="M126" s="21"/>
    </row>
    <row r="127" spans="1:13" x14ac:dyDescent="0.25">
      <c r="A127" s="15" t="s">
        <v>1723</v>
      </c>
      <c r="B127" s="32">
        <v>2</v>
      </c>
      <c r="C127" s="15">
        <v>0</v>
      </c>
      <c r="D127" s="15">
        <v>1</v>
      </c>
      <c r="E127" s="15">
        <v>0</v>
      </c>
      <c r="F127" s="20">
        <v>75</v>
      </c>
      <c r="G127" s="26">
        <v>3</v>
      </c>
      <c r="H127" s="26">
        <v>0</v>
      </c>
      <c r="I127" s="26">
        <v>1.0680000000000001</v>
      </c>
      <c r="J127" s="26">
        <v>4.0875000000000004</v>
      </c>
      <c r="K127" s="21">
        <v>0</v>
      </c>
      <c r="L127" s="26"/>
      <c r="M127" s="21"/>
    </row>
    <row r="128" spans="1:13" x14ac:dyDescent="0.25">
      <c r="A128" s="15" t="s">
        <v>454</v>
      </c>
      <c r="B128" s="32">
        <v>2</v>
      </c>
      <c r="C128" s="15">
        <v>0</v>
      </c>
      <c r="D128" s="15">
        <v>1</v>
      </c>
      <c r="E128" s="15">
        <v>0</v>
      </c>
      <c r="F128" s="20">
        <v>977</v>
      </c>
      <c r="G128" s="26">
        <v>40</v>
      </c>
      <c r="H128" s="26">
        <v>0</v>
      </c>
      <c r="I128" s="26">
        <v>2.0247073102758053</v>
      </c>
      <c r="J128" s="26">
        <v>69.687499875</v>
      </c>
      <c r="K128" s="21">
        <v>0</v>
      </c>
      <c r="L128" s="26"/>
      <c r="M128" s="21"/>
    </row>
    <row r="129" spans="1:13" x14ac:dyDescent="0.25">
      <c r="A129" s="15" t="s">
        <v>1417</v>
      </c>
      <c r="B129" s="32">
        <v>2</v>
      </c>
      <c r="C129" s="15">
        <v>0</v>
      </c>
      <c r="D129" s="15">
        <v>1</v>
      </c>
      <c r="E129" s="15">
        <v>0</v>
      </c>
      <c r="F129" s="20">
        <v>183</v>
      </c>
      <c r="G129" s="26">
        <v>14</v>
      </c>
      <c r="H129" s="26">
        <v>0</v>
      </c>
      <c r="I129" s="26">
        <v>2.2420652935407035</v>
      </c>
      <c r="J129" s="26">
        <v>24.262500000000003</v>
      </c>
      <c r="K129" s="21">
        <v>0</v>
      </c>
      <c r="L129" s="26"/>
      <c r="M129" s="21"/>
    </row>
    <row r="130" spans="1:13" x14ac:dyDescent="0.25">
      <c r="A130" s="15" t="s">
        <v>1192</v>
      </c>
      <c r="B130" s="32">
        <v>2</v>
      </c>
      <c r="C130" s="15">
        <v>0</v>
      </c>
      <c r="D130" s="15">
        <v>1</v>
      </c>
      <c r="E130" s="15">
        <v>0</v>
      </c>
      <c r="F130" s="20">
        <v>625</v>
      </c>
      <c r="G130" s="26">
        <v>30</v>
      </c>
      <c r="H130" s="26">
        <v>0</v>
      </c>
      <c r="I130" s="26">
        <v>1.9164695782894217</v>
      </c>
      <c r="J130" s="26">
        <v>65.799999987500001</v>
      </c>
      <c r="K130" s="21">
        <v>0</v>
      </c>
      <c r="L130" s="26"/>
      <c r="M130" s="21"/>
    </row>
    <row r="131" spans="1:13" x14ac:dyDescent="0.25">
      <c r="A131" s="15" t="s">
        <v>1494</v>
      </c>
      <c r="B131" s="32">
        <v>3</v>
      </c>
      <c r="C131" s="15">
        <v>0</v>
      </c>
      <c r="D131" s="15">
        <v>1</v>
      </c>
      <c r="E131" s="15">
        <v>0</v>
      </c>
      <c r="F131" s="20">
        <v>2</v>
      </c>
      <c r="G131" s="26">
        <v>1</v>
      </c>
      <c r="H131" s="26">
        <v>0</v>
      </c>
      <c r="I131" s="26">
        <v>1</v>
      </c>
      <c r="J131" s="26">
        <v>2.9750000000000001</v>
      </c>
      <c r="K131" s="21">
        <v>0</v>
      </c>
      <c r="L131" s="26"/>
      <c r="M131" s="21"/>
    </row>
    <row r="132" spans="1:13" x14ac:dyDescent="0.25">
      <c r="A132" s="15" t="s">
        <v>1142</v>
      </c>
      <c r="B132" s="32">
        <v>2</v>
      </c>
      <c r="C132" s="15">
        <v>0</v>
      </c>
      <c r="D132" s="15">
        <v>1</v>
      </c>
      <c r="E132" s="15">
        <v>0</v>
      </c>
      <c r="F132" s="20">
        <v>4648</v>
      </c>
      <c r="G132" s="26">
        <v>139</v>
      </c>
      <c r="H132" s="26">
        <v>0</v>
      </c>
      <c r="I132" s="26">
        <v>2.3698738332942617</v>
      </c>
      <c r="J132" s="26">
        <v>348.76249928750002</v>
      </c>
      <c r="K132" s="21">
        <v>0</v>
      </c>
      <c r="L132" s="26"/>
      <c r="M132" s="21"/>
    </row>
    <row r="133" spans="1:13" x14ac:dyDescent="0.25">
      <c r="A133" s="15" t="s">
        <v>1619</v>
      </c>
      <c r="B133" s="32">
        <v>2</v>
      </c>
      <c r="C133" s="15">
        <v>0</v>
      </c>
      <c r="D133" s="15">
        <v>1</v>
      </c>
      <c r="E133" s="15">
        <v>0</v>
      </c>
      <c r="F133" s="20">
        <v>4780</v>
      </c>
      <c r="G133" s="26">
        <v>6</v>
      </c>
      <c r="H133" s="26">
        <v>0</v>
      </c>
      <c r="I133" s="26">
        <v>2.1058095452865553</v>
      </c>
      <c r="J133" s="26">
        <v>15.049999974999999</v>
      </c>
      <c r="K133" s="21">
        <v>0</v>
      </c>
      <c r="L133" s="26"/>
      <c r="M133" s="21"/>
    </row>
    <row r="134" spans="1:13" x14ac:dyDescent="0.25">
      <c r="A134" s="15" t="s">
        <v>2880</v>
      </c>
      <c r="B134" s="32">
        <v>2</v>
      </c>
      <c r="C134" s="15">
        <v>0</v>
      </c>
      <c r="D134" s="15">
        <v>1</v>
      </c>
      <c r="E134" s="15">
        <v>0</v>
      </c>
      <c r="F134" s="20">
        <v>959</v>
      </c>
      <c r="G134" s="26">
        <v>5</v>
      </c>
      <c r="H134" s="26">
        <v>0</v>
      </c>
      <c r="I134" s="26">
        <v>2.5109302247115202</v>
      </c>
      <c r="J134" s="26">
        <v>8.0625</v>
      </c>
      <c r="K134" s="21">
        <v>0</v>
      </c>
      <c r="L134" s="26"/>
      <c r="M134" s="21"/>
    </row>
    <row r="135" spans="1:13" x14ac:dyDescent="0.25">
      <c r="A135" s="15" t="s">
        <v>1110</v>
      </c>
      <c r="B135" s="32">
        <v>3</v>
      </c>
      <c r="C135" s="15">
        <v>0</v>
      </c>
      <c r="D135" s="15">
        <v>1</v>
      </c>
      <c r="E135" s="15">
        <v>1</v>
      </c>
      <c r="F135" s="20">
        <v>8</v>
      </c>
      <c r="G135" s="26">
        <v>2</v>
      </c>
      <c r="H135" s="26">
        <v>0</v>
      </c>
      <c r="I135" s="26">
        <v>1</v>
      </c>
      <c r="J135" s="26">
        <v>4.7750000000000004</v>
      </c>
      <c r="K135" s="21">
        <v>0</v>
      </c>
      <c r="L135" s="26"/>
      <c r="M135" s="21"/>
    </row>
    <row r="136" spans="1:13" x14ac:dyDescent="0.25">
      <c r="A136" s="15" t="s">
        <v>1571</v>
      </c>
      <c r="B136" s="32">
        <v>3</v>
      </c>
      <c r="C136" s="15">
        <v>0</v>
      </c>
      <c r="D136" s="15">
        <v>1</v>
      </c>
      <c r="E136" s="15">
        <v>1</v>
      </c>
      <c r="F136" s="20">
        <v>2</v>
      </c>
      <c r="G136" s="26">
        <v>1</v>
      </c>
      <c r="H136" s="26">
        <v>0</v>
      </c>
      <c r="I136" s="26">
        <v>1</v>
      </c>
      <c r="J136" s="26">
        <v>3.2625000000000002</v>
      </c>
      <c r="K136" s="21">
        <v>0</v>
      </c>
      <c r="L136" s="26"/>
      <c r="M136" s="21"/>
    </row>
    <row r="137" spans="1:13" x14ac:dyDescent="0.25">
      <c r="A137" s="15" t="s">
        <v>2016</v>
      </c>
      <c r="B137" s="32">
        <v>3</v>
      </c>
      <c r="C137" s="15">
        <v>0</v>
      </c>
      <c r="D137" s="15">
        <v>1</v>
      </c>
      <c r="E137" s="15">
        <v>1</v>
      </c>
      <c r="F137" s="20">
        <v>316</v>
      </c>
      <c r="G137" s="26">
        <v>31</v>
      </c>
      <c r="H137" s="26">
        <v>0</v>
      </c>
      <c r="I137" s="26">
        <v>3.5132598039215699</v>
      </c>
      <c r="J137" s="26">
        <v>55.999999700000004</v>
      </c>
      <c r="K137" s="21">
        <v>0</v>
      </c>
      <c r="L137" s="26"/>
      <c r="M137" s="21"/>
    </row>
    <row r="138" spans="1:13" x14ac:dyDescent="0.25">
      <c r="A138" s="15" t="s">
        <v>1356</v>
      </c>
      <c r="B138" s="32">
        <v>3</v>
      </c>
      <c r="C138" s="15">
        <v>0</v>
      </c>
      <c r="D138" s="15">
        <v>1</v>
      </c>
      <c r="E138" s="15">
        <v>1</v>
      </c>
      <c r="F138" s="20">
        <v>5627</v>
      </c>
      <c r="G138" s="26">
        <v>311</v>
      </c>
      <c r="H138" s="26">
        <v>0</v>
      </c>
      <c r="I138" s="26">
        <v>1.9350520009757841</v>
      </c>
      <c r="J138" s="26">
        <v>371.89999745000006</v>
      </c>
      <c r="K138" s="21">
        <v>0</v>
      </c>
      <c r="L138" s="26"/>
      <c r="M138" s="21"/>
    </row>
    <row r="139" spans="1:13" x14ac:dyDescent="0.25">
      <c r="A139" s="15" t="s">
        <v>2215</v>
      </c>
      <c r="B139" s="32">
        <v>3</v>
      </c>
      <c r="C139" s="15">
        <v>0</v>
      </c>
      <c r="D139" s="15">
        <v>1</v>
      </c>
      <c r="E139" s="15">
        <v>1</v>
      </c>
      <c r="F139" s="20">
        <v>62</v>
      </c>
      <c r="G139" s="26">
        <v>9</v>
      </c>
      <c r="H139" s="26">
        <v>0</v>
      </c>
      <c r="I139" s="26">
        <v>4.10161290322581</v>
      </c>
      <c r="J139" s="26">
        <v>10.399999950000002</v>
      </c>
      <c r="K139" s="21">
        <v>0</v>
      </c>
      <c r="L139" s="26"/>
      <c r="M139" s="21"/>
    </row>
    <row r="140" spans="1:13" x14ac:dyDescent="0.25">
      <c r="A140" s="15" t="s">
        <v>763</v>
      </c>
      <c r="B140" s="32">
        <v>3</v>
      </c>
      <c r="C140" s="15">
        <v>0</v>
      </c>
      <c r="D140" s="15">
        <v>1</v>
      </c>
      <c r="E140" s="15">
        <v>1</v>
      </c>
      <c r="F140" s="20">
        <v>212</v>
      </c>
      <c r="G140" s="26">
        <v>25</v>
      </c>
      <c r="H140" s="26">
        <v>0</v>
      </c>
      <c r="I140" s="26">
        <v>2.433656868748725</v>
      </c>
      <c r="J140" s="26">
        <v>51.287499887500005</v>
      </c>
      <c r="K140" s="21">
        <v>0</v>
      </c>
      <c r="L140" s="26"/>
      <c r="M140" s="21"/>
    </row>
    <row r="141" spans="1:13" x14ac:dyDescent="0.25">
      <c r="A141" s="15" t="s">
        <v>2131</v>
      </c>
      <c r="B141" s="32">
        <v>2</v>
      </c>
      <c r="C141" s="15">
        <v>0</v>
      </c>
      <c r="D141" s="15">
        <v>1</v>
      </c>
      <c r="E141" s="15">
        <v>0</v>
      </c>
      <c r="F141" s="20">
        <v>483</v>
      </c>
      <c r="G141" s="26">
        <v>11</v>
      </c>
      <c r="H141" s="26">
        <v>0</v>
      </c>
      <c r="I141" s="26">
        <v>2.7208188153310098</v>
      </c>
      <c r="J141" s="26">
        <v>17.862499962500003</v>
      </c>
      <c r="K141" s="21">
        <v>0</v>
      </c>
      <c r="L141" s="26"/>
      <c r="M141" s="21"/>
    </row>
    <row r="142" spans="1:13" x14ac:dyDescent="0.25">
      <c r="A142" s="15" t="s">
        <v>2949</v>
      </c>
      <c r="B142" s="32">
        <v>2</v>
      </c>
      <c r="C142" s="15">
        <v>0</v>
      </c>
      <c r="D142" s="15">
        <v>1</v>
      </c>
      <c r="E142" s="15">
        <v>0</v>
      </c>
      <c r="F142" s="20">
        <v>292</v>
      </c>
      <c r="G142" s="26">
        <v>15</v>
      </c>
      <c r="H142" s="26">
        <v>0</v>
      </c>
      <c r="I142" s="26">
        <v>2.7427565840557002</v>
      </c>
      <c r="J142" s="26">
        <v>19.42499995</v>
      </c>
      <c r="K142" s="21">
        <v>0</v>
      </c>
      <c r="L142" s="26"/>
      <c r="M142" s="21"/>
    </row>
    <row r="143" spans="1:13" x14ac:dyDescent="0.25">
      <c r="A143" s="15" t="s">
        <v>58</v>
      </c>
      <c r="B143" s="32">
        <v>2</v>
      </c>
      <c r="C143" s="15">
        <v>0</v>
      </c>
      <c r="D143" s="15">
        <v>1</v>
      </c>
      <c r="E143" s="15">
        <v>0</v>
      </c>
      <c r="F143" s="20">
        <v>4098</v>
      </c>
      <c r="G143" s="26">
        <v>169</v>
      </c>
      <c r="H143" s="26">
        <v>2</v>
      </c>
      <c r="I143" s="26">
        <v>1.8257449613219312</v>
      </c>
      <c r="J143" s="26">
        <v>380.94999923750004</v>
      </c>
      <c r="K143" s="21">
        <v>2740.4</v>
      </c>
      <c r="L143" s="26"/>
      <c r="M143" s="21"/>
    </row>
    <row r="144" spans="1:13" x14ac:dyDescent="0.25">
      <c r="A144" s="15" t="s">
        <v>991</v>
      </c>
      <c r="B144" s="32">
        <v>3</v>
      </c>
      <c r="C144" s="15">
        <v>0</v>
      </c>
      <c r="D144" s="15">
        <v>1</v>
      </c>
      <c r="E144" s="15">
        <v>1</v>
      </c>
      <c r="F144" s="20">
        <v>1</v>
      </c>
      <c r="G144" s="26">
        <v>1</v>
      </c>
      <c r="H144" s="26">
        <v>0</v>
      </c>
      <c r="I144" s="26">
        <v>2</v>
      </c>
      <c r="J144" s="26">
        <v>1.3374999999999999</v>
      </c>
      <c r="K144" s="21">
        <v>0</v>
      </c>
      <c r="L144" s="26"/>
      <c r="M144" s="21"/>
    </row>
    <row r="145" spans="1:13" x14ac:dyDescent="0.25">
      <c r="A145" s="15" t="s">
        <v>1602</v>
      </c>
      <c r="B145" s="32">
        <v>3</v>
      </c>
      <c r="C145" s="15">
        <v>0</v>
      </c>
      <c r="D145" s="15">
        <v>1</v>
      </c>
      <c r="E145" s="15">
        <v>1</v>
      </c>
      <c r="F145" s="20">
        <v>4</v>
      </c>
      <c r="G145" s="26">
        <v>1</v>
      </c>
      <c r="H145" s="26">
        <v>0</v>
      </c>
      <c r="I145" s="26">
        <v>1</v>
      </c>
      <c r="J145" s="26">
        <v>3.4125000000000001</v>
      </c>
      <c r="K145" s="21">
        <v>0</v>
      </c>
      <c r="L145" s="26"/>
      <c r="M145" s="21"/>
    </row>
    <row r="146" spans="1:13" x14ac:dyDescent="0.25">
      <c r="A146" s="15" t="s">
        <v>353</v>
      </c>
      <c r="B146" s="32">
        <v>2</v>
      </c>
      <c r="C146" s="15">
        <v>0</v>
      </c>
      <c r="D146" s="15">
        <v>1</v>
      </c>
      <c r="E146" s="15">
        <v>0</v>
      </c>
      <c r="F146" s="20">
        <v>8426</v>
      </c>
      <c r="G146" s="26">
        <v>294</v>
      </c>
      <c r="H146" s="26">
        <v>0</v>
      </c>
      <c r="I146" s="26">
        <v>1.8462542060111982</v>
      </c>
      <c r="J146" s="26">
        <v>620.47499856249988</v>
      </c>
      <c r="K146" s="21">
        <v>0</v>
      </c>
      <c r="L146" s="26"/>
      <c r="M146" s="21"/>
    </row>
    <row r="147" spans="1:13" x14ac:dyDescent="0.25">
      <c r="A147" s="15" t="s">
        <v>1149</v>
      </c>
      <c r="B147" s="32">
        <v>3</v>
      </c>
      <c r="C147" s="15">
        <v>0</v>
      </c>
      <c r="D147" s="15">
        <v>1</v>
      </c>
      <c r="E147" s="15">
        <v>0</v>
      </c>
      <c r="F147" s="20">
        <v>43</v>
      </c>
      <c r="G147" s="26">
        <v>3</v>
      </c>
      <c r="H147" s="26">
        <v>0</v>
      </c>
      <c r="I147" s="26">
        <v>5.8651162790697704</v>
      </c>
      <c r="J147" s="26">
        <v>1.875</v>
      </c>
      <c r="K147" s="21">
        <v>0</v>
      </c>
      <c r="L147" s="26"/>
      <c r="M147" s="21"/>
    </row>
    <row r="148" spans="1:13" x14ac:dyDescent="0.25">
      <c r="A148" s="15" t="s">
        <v>2878</v>
      </c>
      <c r="B148" s="32">
        <v>3</v>
      </c>
      <c r="C148" s="15">
        <v>0</v>
      </c>
      <c r="D148" s="15">
        <v>1</v>
      </c>
      <c r="E148" s="15">
        <v>0</v>
      </c>
      <c r="F148" s="20">
        <v>86</v>
      </c>
      <c r="G148" s="26">
        <v>10</v>
      </c>
      <c r="H148" s="26">
        <v>0</v>
      </c>
      <c r="I148" s="26">
        <v>2.624894514767933</v>
      </c>
      <c r="J148" s="26">
        <v>11.637499999999999</v>
      </c>
      <c r="K148" s="21">
        <v>0</v>
      </c>
      <c r="L148" s="26"/>
      <c r="M148" s="21"/>
    </row>
    <row r="149" spans="1:13" x14ac:dyDescent="0.25">
      <c r="A149" s="15" t="s">
        <v>1164</v>
      </c>
      <c r="B149" s="32">
        <v>2</v>
      </c>
      <c r="C149" s="15">
        <v>0</v>
      </c>
      <c r="D149" s="15">
        <v>1</v>
      </c>
      <c r="E149" s="15">
        <v>0</v>
      </c>
      <c r="F149" s="20">
        <v>633</v>
      </c>
      <c r="G149" s="26">
        <v>17</v>
      </c>
      <c r="H149" s="26">
        <v>0</v>
      </c>
      <c r="I149" s="26">
        <v>2.0690340889940466</v>
      </c>
      <c r="J149" s="26">
        <v>16.287499887500001</v>
      </c>
      <c r="K149" s="21">
        <v>0</v>
      </c>
      <c r="L149" s="26"/>
      <c r="M149" s="21"/>
    </row>
    <row r="150" spans="1:13" x14ac:dyDescent="0.25">
      <c r="A150" s="15" t="s">
        <v>833</v>
      </c>
      <c r="B150" s="32">
        <v>2</v>
      </c>
      <c r="C150" s="15">
        <v>0</v>
      </c>
      <c r="D150" s="15">
        <v>1</v>
      </c>
      <c r="E150" s="15">
        <v>0</v>
      </c>
      <c r="F150" s="20">
        <v>3154</v>
      </c>
      <c r="G150" s="26">
        <v>38</v>
      </c>
      <c r="H150" s="26">
        <v>0</v>
      </c>
      <c r="I150" s="26">
        <v>2.3861258859566767</v>
      </c>
      <c r="J150" s="26">
        <v>88.887499762499999</v>
      </c>
      <c r="K150" s="21">
        <v>0</v>
      </c>
      <c r="L150" s="26"/>
      <c r="M150" s="21"/>
    </row>
    <row r="151" spans="1:13" x14ac:dyDescent="0.25">
      <c r="A151" s="15" t="s">
        <v>159</v>
      </c>
      <c r="B151" s="32">
        <v>2</v>
      </c>
      <c r="C151" s="15">
        <v>0</v>
      </c>
      <c r="D151" s="15">
        <v>1</v>
      </c>
      <c r="E151" s="15">
        <v>0</v>
      </c>
      <c r="F151" s="20">
        <v>7084</v>
      </c>
      <c r="G151" s="26">
        <v>90</v>
      </c>
      <c r="H151" s="26">
        <v>0</v>
      </c>
      <c r="I151" s="26">
        <v>2.6382719240588797</v>
      </c>
      <c r="J151" s="26">
        <v>338.46249937499999</v>
      </c>
      <c r="K151" s="21">
        <v>0</v>
      </c>
      <c r="L151" s="26"/>
      <c r="M151" s="21"/>
    </row>
    <row r="152" spans="1:13" x14ac:dyDescent="0.25">
      <c r="A152" s="15" t="s">
        <v>2656</v>
      </c>
      <c r="B152" s="32">
        <v>2</v>
      </c>
      <c r="C152" s="15">
        <v>0</v>
      </c>
      <c r="D152" s="15">
        <v>1</v>
      </c>
      <c r="E152" s="15">
        <v>0</v>
      </c>
      <c r="F152" s="20">
        <v>1681</v>
      </c>
      <c r="G152" s="26">
        <v>92</v>
      </c>
      <c r="H152" s="26">
        <v>0</v>
      </c>
      <c r="I152" s="26">
        <v>1.0591314693634699</v>
      </c>
      <c r="J152" s="26">
        <v>153.74999980000001</v>
      </c>
      <c r="K152" s="21">
        <v>0</v>
      </c>
      <c r="L152" s="26"/>
      <c r="M152" s="21"/>
    </row>
    <row r="153" spans="1:13" x14ac:dyDescent="0.25">
      <c r="A153" s="15" t="s">
        <v>458</v>
      </c>
      <c r="B153" s="32">
        <v>2</v>
      </c>
      <c r="C153" s="15">
        <v>0</v>
      </c>
      <c r="D153" s="15">
        <v>1</v>
      </c>
      <c r="E153" s="15">
        <v>0</v>
      </c>
      <c r="F153" s="20">
        <v>168</v>
      </c>
      <c r="G153" s="26">
        <v>2</v>
      </c>
      <c r="H153" s="26">
        <v>0</v>
      </c>
      <c r="I153" s="26">
        <v>1.02380952380952</v>
      </c>
      <c r="J153" s="26">
        <v>5.4874999999999998</v>
      </c>
      <c r="K153" s="21">
        <v>0</v>
      </c>
      <c r="L153" s="26"/>
      <c r="M153" s="21"/>
    </row>
    <row r="154" spans="1:13" x14ac:dyDescent="0.25">
      <c r="A154" s="15" t="s">
        <v>2237</v>
      </c>
      <c r="B154" s="32">
        <v>2</v>
      </c>
      <c r="C154" s="15">
        <v>0</v>
      </c>
      <c r="D154" s="15">
        <v>1</v>
      </c>
      <c r="E154" s="15">
        <v>0</v>
      </c>
      <c r="F154" s="20">
        <v>39</v>
      </c>
      <c r="G154" s="26">
        <v>3</v>
      </c>
      <c r="H154" s="26">
        <v>0</v>
      </c>
      <c r="I154" s="26">
        <v>1.41794871794872</v>
      </c>
      <c r="J154" s="26">
        <v>10.7374999875</v>
      </c>
      <c r="K154" s="21">
        <v>0</v>
      </c>
      <c r="L154" s="26"/>
      <c r="M154" s="21"/>
    </row>
    <row r="155" spans="1:13" x14ac:dyDescent="0.25">
      <c r="A155" s="15" t="s">
        <v>2524</v>
      </c>
      <c r="B155" s="32">
        <v>3</v>
      </c>
      <c r="C155" s="15">
        <v>0</v>
      </c>
      <c r="D155" s="15">
        <v>1</v>
      </c>
      <c r="E155" s="15">
        <v>1</v>
      </c>
      <c r="F155" s="20">
        <v>394</v>
      </c>
      <c r="G155" s="26">
        <v>11</v>
      </c>
      <c r="H155" s="26">
        <v>0</v>
      </c>
      <c r="I155" s="26">
        <v>1.0261421319796999</v>
      </c>
      <c r="J155" s="26">
        <v>32.662499924999999</v>
      </c>
      <c r="K155" s="21">
        <v>0</v>
      </c>
      <c r="L155" s="26"/>
      <c r="M155" s="21"/>
    </row>
    <row r="156" spans="1:13" x14ac:dyDescent="0.25">
      <c r="A156" s="15" t="s">
        <v>1995</v>
      </c>
      <c r="B156" s="32">
        <v>2</v>
      </c>
      <c r="C156" s="15">
        <v>0</v>
      </c>
      <c r="D156" s="15">
        <v>1</v>
      </c>
      <c r="E156" s="15">
        <v>0</v>
      </c>
      <c r="F156" s="20">
        <v>239</v>
      </c>
      <c r="G156" s="26">
        <v>4</v>
      </c>
      <c r="H156" s="26">
        <v>0</v>
      </c>
      <c r="I156" s="26">
        <v>1.2276150627615099</v>
      </c>
      <c r="J156" s="26">
        <v>6.55</v>
      </c>
      <c r="K156" s="21">
        <v>0</v>
      </c>
      <c r="L156" s="26"/>
      <c r="M156" s="21"/>
    </row>
    <row r="157" spans="1:13" x14ac:dyDescent="0.25">
      <c r="A157" s="15" t="s">
        <v>2465</v>
      </c>
      <c r="B157" s="32">
        <v>2</v>
      </c>
      <c r="C157" s="15">
        <v>0</v>
      </c>
      <c r="D157" s="15">
        <v>1</v>
      </c>
      <c r="E157" s="15">
        <v>0</v>
      </c>
      <c r="F157" s="20">
        <v>1116</v>
      </c>
      <c r="G157" s="26">
        <v>10</v>
      </c>
      <c r="H157" s="26">
        <v>0</v>
      </c>
      <c r="I157" s="26">
        <v>1.24229390681004</v>
      </c>
      <c r="J157" s="26">
        <v>27.45</v>
      </c>
      <c r="K157" s="21">
        <v>0</v>
      </c>
      <c r="L157" s="26"/>
      <c r="M157" s="21"/>
    </row>
    <row r="158" spans="1:13" x14ac:dyDescent="0.25">
      <c r="A158" s="15" t="s">
        <v>1421</v>
      </c>
      <c r="B158" s="32">
        <v>3</v>
      </c>
      <c r="C158" s="15">
        <v>0</v>
      </c>
      <c r="D158" s="15">
        <v>1</v>
      </c>
      <c r="E158" s="15">
        <v>0</v>
      </c>
      <c r="F158" s="20">
        <v>4</v>
      </c>
      <c r="G158" s="26">
        <v>1</v>
      </c>
      <c r="H158" s="26">
        <v>0</v>
      </c>
      <c r="I158" s="26">
        <v>1.25</v>
      </c>
      <c r="J158" s="26">
        <v>2.7875000000000001</v>
      </c>
      <c r="K158" s="21">
        <v>0</v>
      </c>
      <c r="L158" s="26"/>
      <c r="M158" s="21"/>
    </row>
    <row r="159" spans="1:13" x14ac:dyDescent="0.25">
      <c r="A159" s="15" t="s">
        <v>37</v>
      </c>
      <c r="B159" s="32">
        <v>3</v>
      </c>
      <c r="C159" s="15">
        <v>1</v>
      </c>
      <c r="D159" s="15">
        <v>0</v>
      </c>
      <c r="E159" s="15">
        <v>0</v>
      </c>
      <c r="F159" s="20">
        <v>379</v>
      </c>
      <c r="G159" s="26">
        <v>25</v>
      </c>
      <c r="H159" s="26">
        <v>1</v>
      </c>
      <c r="I159" s="26">
        <v>1.43393139841689</v>
      </c>
      <c r="J159" s="26">
        <v>38.15</v>
      </c>
      <c r="K159" s="21">
        <v>780.3</v>
      </c>
      <c r="L159" s="26"/>
      <c r="M159" s="21"/>
    </row>
    <row r="160" spans="1:13" x14ac:dyDescent="0.25">
      <c r="A160" s="15" t="s">
        <v>1229</v>
      </c>
      <c r="B160" s="32">
        <v>2</v>
      </c>
      <c r="C160" s="15">
        <v>1</v>
      </c>
      <c r="D160" s="15">
        <v>0</v>
      </c>
      <c r="E160" s="15">
        <v>0</v>
      </c>
      <c r="F160" s="20">
        <v>43</v>
      </c>
      <c r="G160" s="26">
        <v>4</v>
      </c>
      <c r="H160" s="26">
        <v>1</v>
      </c>
      <c r="I160" s="26">
        <v>1.0930232558139501</v>
      </c>
      <c r="J160" s="26">
        <v>6</v>
      </c>
      <c r="K160" s="21">
        <v>671.5</v>
      </c>
      <c r="L160" s="26"/>
      <c r="M160" s="21"/>
    </row>
    <row r="161" spans="1:13" x14ac:dyDescent="0.25">
      <c r="A161" s="15" t="s">
        <v>3204</v>
      </c>
      <c r="B161" s="32">
        <v>3</v>
      </c>
      <c r="C161" s="15">
        <v>1</v>
      </c>
      <c r="D161" s="15">
        <v>0</v>
      </c>
      <c r="E161" s="15">
        <v>0</v>
      </c>
      <c r="F161" s="20">
        <v>79</v>
      </c>
      <c r="G161" s="26">
        <v>8</v>
      </c>
      <c r="H161" s="26">
        <v>0</v>
      </c>
      <c r="I161" s="26">
        <v>1.0113924050632901</v>
      </c>
      <c r="J161" s="26">
        <v>14.775</v>
      </c>
      <c r="K161" s="21">
        <v>0</v>
      </c>
      <c r="L161" s="26"/>
      <c r="M161" s="21"/>
    </row>
    <row r="162" spans="1:13" x14ac:dyDescent="0.25">
      <c r="A162" s="15" t="s">
        <v>479</v>
      </c>
      <c r="B162" s="32">
        <v>2</v>
      </c>
      <c r="C162" s="15">
        <v>0</v>
      </c>
      <c r="D162" s="15">
        <v>1</v>
      </c>
      <c r="E162" s="15">
        <v>0</v>
      </c>
      <c r="F162" s="20">
        <v>54</v>
      </c>
      <c r="G162" s="26">
        <v>3</v>
      </c>
      <c r="H162" s="26">
        <v>0</v>
      </c>
      <c r="I162" s="26">
        <v>1.0888888888888899</v>
      </c>
      <c r="J162" s="26">
        <v>6</v>
      </c>
      <c r="K162" s="21">
        <v>0</v>
      </c>
      <c r="L162" s="26"/>
      <c r="M162" s="21"/>
    </row>
    <row r="163" spans="1:13" x14ac:dyDescent="0.25">
      <c r="A163" s="15" t="s">
        <v>574</v>
      </c>
      <c r="B163" s="32">
        <v>2</v>
      </c>
      <c r="C163" s="15">
        <v>0</v>
      </c>
      <c r="D163" s="15">
        <v>1</v>
      </c>
      <c r="E163" s="15">
        <v>0</v>
      </c>
      <c r="F163" s="20">
        <v>121</v>
      </c>
      <c r="G163" s="26">
        <v>5</v>
      </c>
      <c r="H163" s="26">
        <v>0</v>
      </c>
      <c r="I163" s="26">
        <v>2.2586776859504099</v>
      </c>
      <c r="J163" s="26">
        <v>12.85</v>
      </c>
      <c r="K163" s="21">
        <v>0</v>
      </c>
      <c r="L163" s="26"/>
      <c r="M163" s="21"/>
    </row>
    <row r="164" spans="1:13" x14ac:dyDescent="0.25">
      <c r="A164" s="15" t="s">
        <v>367</v>
      </c>
      <c r="B164" s="32">
        <v>2</v>
      </c>
      <c r="C164" s="15">
        <v>0</v>
      </c>
      <c r="D164" s="15">
        <v>1</v>
      </c>
      <c r="E164" s="15">
        <v>0</v>
      </c>
      <c r="F164" s="20">
        <v>749</v>
      </c>
      <c r="G164" s="26">
        <v>1</v>
      </c>
      <c r="H164" s="26">
        <v>0</v>
      </c>
      <c r="I164" s="26">
        <v>1.1663551401869201</v>
      </c>
      <c r="J164" s="26">
        <v>3.85</v>
      </c>
      <c r="K164" s="21">
        <v>0</v>
      </c>
      <c r="L164" s="26"/>
      <c r="M164" s="21"/>
    </row>
    <row r="165" spans="1:13" x14ac:dyDescent="0.25">
      <c r="A165" s="15" t="s">
        <v>2830</v>
      </c>
      <c r="B165" s="32">
        <v>3</v>
      </c>
      <c r="C165" s="15">
        <v>0</v>
      </c>
      <c r="D165" s="15">
        <v>1</v>
      </c>
      <c r="E165" s="15">
        <v>1</v>
      </c>
      <c r="F165" s="20">
        <v>37</v>
      </c>
      <c r="G165" s="26">
        <v>7</v>
      </c>
      <c r="H165" s="26">
        <v>0</v>
      </c>
      <c r="I165" s="26">
        <v>1.07567567567568</v>
      </c>
      <c r="J165" s="26">
        <v>15.737499925</v>
      </c>
      <c r="K165" s="21">
        <v>0</v>
      </c>
      <c r="L165" s="26"/>
      <c r="M165" s="21"/>
    </row>
    <row r="166" spans="1:13" x14ac:dyDescent="0.25">
      <c r="A166" s="15" t="s">
        <v>375</v>
      </c>
      <c r="B166" s="32">
        <v>3</v>
      </c>
      <c r="C166" s="15">
        <v>0</v>
      </c>
      <c r="D166" s="15">
        <v>1</v>
      </c>
      <c r="E166" s="15">
        <v>1</v>
      </c>
      <c r="F166" s="20">
        <v>432</v>
      </c>
      <c r="G166" s="26">
        <v>59</v>
      </c>
      <c r="H166" s="26">
        <v>0</v>
      </c>
      <c r="I166" s="26">
        <v>1.10347222222222</v>
      </c>
      <c r="J166" s="26">
        <v>187.27499971250003</v>
      </c>
      <c r="K166" s="21">
        <v>0</v>
      </c>
      <c r="L166" s="26"/>
      <c r="M166" s="21"/>
    </row>
    <row r="167" spans="1:13" x14ac:dyDescent="0.25">
      <c r="A167" s="15" t="s">
        <v>3149</v>
      </c>
      <c r="B167" s="32">
        <v>2</v>
      </c>
      <c r="C167" s="15">
        <v>0</v>
      </c>
      <c r="D167" s="15">
        <v>1</v>
      </c>
      <c r="E167" s="15">
        <v>0</v>
      </c>
      <c r="F167" s="20">
        <v>31</v>
      </c>
      <c r="G167" s="26">
        <v>2</v>
      </c>
      <c r="H167" s="26">
        <v>0</v>
      </c>
      <c r="I167" s="26">
        <v>1.19354838709677</v>
      </c>
      <c r="J167" s="26">
        <v>1.7250000000000001</v>
      </c>
      <c r="K167" s="21">
        <v>0</v>
      </c>
      <c r="L167" s="26"/>
      <c r="M167" s="21"/>
    </row>
    <row r="168" spans="1:13" x14ac:dyDescent="0.25">
      <c r="A168" s="15" t="s">
        <v>19</v>
      </c>
      <c r="B168" s="32">
        <v>2</v>
      </c>
      <c r="C168" s="15">
        <v>0</v>
      </c>
      <c r="D168" s="15">
        <v>1</v>
      </c>
      <c r="E168" s="15">
        <v>0</v>
      </c>
      <c r="F168" s="20">
        <v>184</v>
      </c>
      <c r="G168" s="26">
        <v>11</v>
      </c>
      <c r="H168" s="26">
        <v>0</v>
      </c>
      <c r="I168" s="26">
        <v>1.1097826086956499</v>
      </c>
      <c r="J168" s="26">
        <v>28.762499975000004</v>
      </c>
      <c r="K168" s="21">
        <v>0</v>
      </c>
      <c r="L168" s="26"/>
      <c r="M168" s="21"/>
    </row>
    <row r="169" spans="1:13" x14ac:dyDescent="0.25">
      <c r="A169" s="15" t="s">
        <v>506</v>
      </c>
      <c r="B169" s="32">
        <v>2</v>
      </c>
      <c r="C169" s="15">
        <v>0</v>
      </c>
      <c r="D169" s="15">
        <v>1</v>
      </c>
      <c r="E169" s="15">
        <v>0</v>
      </c>
      <c r="F169" s="20">
        <v>663</v>
      </c>
      <c r="G169" s="26">
        <v>57</v>
      </c>
      <c r="H169" s="26">
        <v>0</v>
      </c>
      <c r="I169" s="26">
        <v>1.2995475113122199</v>
      </c>
      <c r="J169" s="26">
        <v>175.01249932500002</v>
      </c>
      <c r="K169" s="21">
        <v>0</v>
      </c>
      <c r="L169" s="26"/>
      <c r="M169" s="21"/>
    </row>
    <row r="170" spans="1:13" x14ac:dyDescent="0.25">
      <c r="A170" s="15" t="s">
        <v>545</v>
      </c>
      <c r="B170" s="32">
        <v>2</v>
      </c>
      <c r="C170" s="15">
        <v>0</v>
      </c>
      <c r="D170" s="15">
        <v>1</v>
      </c>
      <c r="E170" s="15">
        <v>0</v>
      </c>
      <c r="F170" s="20">
        <v>28</v>
      </c>
      <c r="G170" s="26">
        <v>1</v>
      </c>
      <c r="H170" s="26">
        <v>0</v>
      </c>
      <c r="I170" s="26">
        <v>1</v>
      </c>
      <c r="J170" s="26">
        <v>0.47499999999999998</v>
      </c>
      <c r="K170" s="21">
        <v>0</v>
      </c>
      <c r="L170" s="26"/>
      <c r="M170" s="21"/>
    </row>
    <row r="171" spans="1:13" x14ac:dyDescent="0.25">
      <c r="A171" s="15" t="s">
        <v>481</v>
      </c>
      <c r="B171" s="32">
        <v>2</v>
      </c>
      <c r="C171" s="15">
        <v>0</v>
      </c>
      <c r="D171" s="15">
        <v>1</v>
      </c>
      <c r="E171" s="15">
        <v>0</v>
      </c>
      <c r="F171" s="20">
        <v>212</v>
      </c>
      <c r="G171" s="26">
        <v>3</v>
      </c>
      <c r="H171" s="26">
        <v>0</v>
      </c>
      <c r="I171" s="26">
        <v>1.4089622641509401</v>
      </c>
      <c r="J171" s="26">
        <v>4.9874999999999998</v>
      </c>
      <c r="K171" s="21">
        <v>0</v>
      </c>
      <c r="L171" s="26"/>
      <c r="M171" s="21"/>
    </row>
    <row r="172" spans="1:13" x14ac:dyDescent="0.25">
      <c r="A172" s="15" t="s">
        <v>642</v>
      </c>
      <c r="B172" s="32">
        <v>2</v>
      </c>
      <c r="C172" s="15">
        <v>0</v>
      </c>
      <c r="D172" s="15">
        <v>1</v>
      </c>
      <c r="E172" s="15">
        <v>0</v>
      </c>
      <c r="F172" s="20">
        <v>117</v>
      </c>
      <c r="G172" s="26">
        <v>5</v>
      </c>
      <c r="H172" s="26">
        <v>0</v>
      </c>
      <c r="I172" s="26">
        <v>1.8649572649572601</v>
      </c>
      <c r="J172" s="26">
        <v>19.037500000000001</v>
      </c>
      <c r="K172" s="21">
        <v>0</v>
      </c>
      <c r="L172" s="26"/>
      <c r="M172" s="21"/>
    </row>
    <row r="173" spans="1:13" x14ac:dyDescent="0.25">
      <c r="A173" s="15" t="s">
        <v>3574</v>
      </c>
      <c r="B173" s="32">
        <v>2</v>
      </c>
      <c r="C173" s="15">
        <v>0</v>
      </c>
      <c r="D173" s="15">
        <v>0</v>
      </c>
      <c r="E173" s="15">
        <v>0</v>
      </c>
      <c r="F173" s="20">
        <v>1</v>
      </c>
      <c r="G173" s="26">
        <v>1</v>
      </c>
      <c r="H173" s="26">
        <v>0</v>
      </c>
      <c r="I173" s="26">
        <v>1</v>
      </c>
      <c r="J173" s="26">
        <v>3.5750000000000002</v>
      </c>
      <c r="K173" s="21">
        <v>0</v>
      </c>
      <c r="L173" s="26"/>
      <c r="M173" s="21"/>
    </row>
    <row r="174" spans="1:13" x14ac:dyDescent="0.25">
      <c r="A174" s="15" t="s">
        <v>988</v>
      </c>
      <c r="B174" s="32">
        <v>2</v>
      </c>
      <c r="C174" s="15">
        <v>0</v>
      </c>
      <c r="D174" s="15">
        <v>0</v>
      </c>
      <c r="E174" s="15">
        <v>0</v>
      </c>
      <c r="F174" s="20">
        <v>13</v>
      </c>
      <c r="G174" s="26">
        <v>1</v>
      </c>
      <c r="H174" s="26">
        <v>0</v>
      </c>
      <c r="I174" s="26">
        <v>1.68461538461538</v>
      </c>
      <c r="J174" s="26">
        <v>1.3374999999999999</v>
      </c>
      <c r="K174" s="21">
        <v>0</v>
      </c>
      <c r="L174" s="26"/>
      <c r="M174" s="21"/>
    </row>
    <row r="175" spans="1:13" x14ac:dyDescent="0.25">
      <c r="A175" s="15" t="s">
        <v>3048</v>
      </c>
      <c r="B175" s="32">
        <v>3</v>
      </c>
      <c r="C175" s="15">
        <v>0</v>
      </c>
      <c r="D175" s="15">
        <v>0</v>
      </c>
      <c r="E175" s="15">
        <v>1</v>
      </c>
      <c r="F175" s="20">
        <v>16</v>
      </c>
      <c r="G175" s="26">
        <v>1</v>
      </c>
      <c r="H175" s="26">
        <v>0</v>
      </c>
      <c r="I175" s="26">
        <v>1.28125</v>
      </c>
      <c r="J175" s="26">
        <v>2.1875</v>
      </c>
      <c r="K175" s="21">
        <v>0</v>
      </c>
      <c r="L175" s="26"/>
      <c r="M175" s="21"/>
    </row>
    <row r="176" spans="1:13" x14ac:dyDescent="0.25">
      <c r="A176" s="15" t="s">
        <v>1147</v>
      </c>
      <c r="B176" s="32">
        <v>2</v>
      </c>
      <c r="C176" s="15">
        <v>0</v>
      </c>
      <c r="D176" s="15">
        <v>0</v>
      </c>
      <c r="E176" s="15">
        <v>0</v>
      </c>
      <c r="F176" s="20">
        <v>7</v>
      </c>
      <c r="G176" s="26">
        <v>2</v>
      </c>
      <c r="H176" s="26">
        <v>0</v>
      </c>
      <c r="I176" s="26">
        <v>1.1428571428571399</v>
      </c>
      <c r="J176" s="26">
        <v>1.875</v>
      </c>
      <c r="K176" s="21">
        <v>0</v>
      </c>
      <c r="L176" s="26"/>
      <c r="M176" s="21"/>
    </row>
    <row r="177" spans="1:13" x14ac:dyDescent="0.25">
      <c r="A177" s="15" t="s">
        <v>2476</v>
      </c>
      <c r="B177" s="32">
        <v>2</v>
      </c>
      <c r="C177" s="15">
        <v>0</v>
      </c>
      <c r="D177" s="15">
        <v>1</v>
      </c>
      <c r="E177" s="15">
        <v>0</v>
      </c>
      <c r="F177" s="20">
        <v>186</v>
      </c>
      <c r="G177" s="26">
        <v>8</v>
      </c>
      <c r="H177" s="26">
        <v>0</v>
      </c>
      <c r="I177" s="26">
        <v>1.0693548387096801</v>
      </c>
      <c r="J177" s="26">
        <v>28.4</v>
      </c>
      <c r="K177" s="21">
        <v>0</v>
      </c>
      <c r="L177" s="26"/>
      <c r="M177" s="21"/>
    </row>
    <row r="178" spans="1:13" x14ac:dyDescent="0.25">
      <c r="A178" s="15" t="s">
        <v>430</v>
      </c>
      <c r="B178" s="32">
        <v>3</v>
      </c>
      <c r="C178" s="15">
        <v>0</v>
      </c>
      <c r="D178" s="15">
        <v>0</v>
      </c>
      <c r="E178" s="15">
        <v>1</v>
      </c>
      <c r="F178" s="20">
        <v>217</v>
      </c>
      <c r="G178" s="26">
        <v>6</v>
      </c>
      <c r="H178" s="26">
        <v>0</v>
      </c>
      <c r="I178" s="26">
        <v>1.4355760368663599</v>
      </c>
      <c r="J178" s="26">
        <v>15.15</v>
      </c>
      <c r="K178" s="21">
        <v>0</v>
      </c>
      <c r="L178" s="26"/>
      <c r="M178" s="21"/>
    </row>
    <row r="179" spans="1:13" x14ac:dyDescent="0.25">
      <c r="A179" s="15" t="s">
        <v>303</v>
      </c>
      <c r="B179" s="32">
        <v>2</v>
      </c>
      <c r="C179" s="15">
        <v>0</v>
      </c>
      <c r="D179" s="15">
        <v>0</v>
      </c>
      <c r="E179" s="15">
        <v>0</v>
      </c>
      <c r="F179" s="20">
        <v>8045</v>
      </c>
      <c r="G179" s="26">
        <v>289</v>
      </c>
      <c r="H179" s="26">
        <v>1</v>
      </c>
      <c r="I179" s="26">
        <v>2.7225170913610901</v>
      </c>
      <c r="J179" s="26">
        <v>1668.5874979624998</v>
      </c>
      <c r="K179" s="21">
        <v>144.5</v>
      </c>
      <c r="L179" s="26"/>
      <c r="M179" s="21"/>
    </row>
    <row r="180" spans="1:13" x14ac:dyDescent="0.25">
      <c r="A180" s="15" t="s">
        <v>2961</v>
      </c>
      <c r="B180" s="32">
        <v>3</v>
      </c>
      <c r="C180" s="15">
        <v>0</v>
      </c>
      <c r="D180" s="15">
        <v>0</v>
      </c>
      <c r="E180" s="15">
        <v>0</v>
      </c>
      <c r="F180" s="20">
        <v>33</v>
      </c>
      <c r="G180" s="26">
        <v>1</v>
      </c>
      <c r="H180" s="26">
        <v>0</v>
      </c>
      <c r="I180" s="26">
        <v>2.81454545454545</v>
      </c>
      <c r="J180" s="26">
        <v>5.9</v>
      </c>
      <c r="K180" s="21">
        <v>0</v>
      </c>
      <c r="L180" s="26"/>
      <c r="M180" s="21"/>
    </row>
    <row r="181" spans="1:13" x14ac:dyDescent="0.25">
      <c r="A181" s="15" t="s">
        <v>2959</v>
      </c>
      <c r="B181" s="32">
        <v>3</v>
      </c>
      <c r="C181" s="15">
        <v>0</v>
      </c>
      <c r="D181" s="15">
        <v>0</v>
      </c>
      <c r="E181" s="15">
        <v>0</v>
      </c>
      <c r="F181" s="20">
        <v>152</v>
      </c>
      <c r="G181" s="26">
        <v>5</v>
      </c>
      <c r="H181" s="26">
        <v>0</v>
      </c>
      <c r="I181" s="26">
        <v>1.7206578947368401</v>
      </c>
      <c r="J181" s="26">
        <v>27.975000000000001</v>
      </c>
      <c r="K181" s="21">
        <v>0</v>
      </c>
      <c r="L181" s="26"/>
      <c r="M181" s="21"/>
    </row>
    <row r="182" spans="1:13" x14ac:dyDescent="0.25">
      <c r="A182" s="15" t="s">
        <v>3597</v>
      </c>
      <c r="B182" s="32">
        <v>3</v>
      </c>
      <c r="C182" s="15">
        <v>0</v>
      </c>
      <c r="D182" s="15">
        <v>0</v>
      </c>
      <c r="E182" s="15">
        <v>0</v>
      </c>
      <c r="F182" s="20">
        <v>821</v>
      </c>
      <c r="G182" s="26">
        <v>23</v>
      </c>
      <c r="H182" s="26">
        <v>0</v>
      </c>
      <c r="I182" s="26">
        <v>3.0035200974421401</v>
      </c>
      <c r="J182" s="26">
        <v>126.96249981250001</v>
      </c>
      <c r="K182" s="21">
        <v>0</v>
      </c>
      <c r="L182" s="26"/>
      <c r="M182" s="21"/>
    </row>
    <row r="183" spans="1:13" x14ac:dyDescent="0.25">
      <c r="A183" s="15" t="s">
        <v>2958</v>
      </c>
      <c r="B183" s="32">
        <v>3</v>
      </c>
      <c r="C183" s="15">
        <v>0</v>
      </c>
      <c r="D183" s="15">
        <v>0</v>
      </c>
      <c r="E183" s="15">
        <v>0</v>
      </c>
      <c r="F183" s="20">
        <v>474</v>
      </c>
      <c r="G183" s="26">
        <v>19</v>
      </c>
      <c r="H183" s="26">
        <v>0</v>
      </c>
      <c r="I183" s="26">
        <v>2.6928059071730002</v>
      </c>
      <c r="J183" s="26">
        <v>83.062499975000009</v>
      </c>
      <c r="K183" s="21">
        <v>0</v>
      </c>
      <c r="L183" s="26"/>
      <c r="M183" s="21"/>
    </row>
    <row r="184" spans="1:13" x14ac:dyDescent="0.25">
      <c r="A184" s="15" t="s">
        <v>396</v>
      </c>
      <c r="B184" s="32">
        <v>3</v>
      </c>
      <c r="C184" s="15">
        <v>0</v>
      </c>
      <c r="D184" s="15">
        <v>0</v>
      </c>
      <c r="E184" s="15">
        <v>0</v>
      </c>
      <c r="F184" s="20">
        <v>647</v>
      </c>
      <c r="G184" s="26">
        <v>20</v>
      </c>
      <c r="H184" s="26">
        <v>0</v>
      </c>
      <c r="I184" s="26">
        <v>2.5932457496136001</v>
      </c>
      <c r="J184" s="26">
        <v>113.22499999999999</v>
      </c>
      <c r="K184" s="21">
        <v>0</v>
      </c>
      <c r="L184" s="26"/>
      <c r="M184" s="21"/>
    </row>
    <row r="185" spans="1:13" x14ac:dyDescent="0.25">
      <c r="A185" s="15" t="s">
        <v>3584</v>
      </c>
      <c r="B185" s="32">
        <v>2</v>
      </c>
      <c r="C185" s="15">
        <v>0</v>
      </c>
      <c r="D185" s="15">
        <v>0</v>
      </c>
      <c r="E185" s="15">
        <v>0</v>
      </c>
      <c r="F185" s="20">
        <v>19</v>
      </c>
      <c r="G185" s="26">
        <v>1</v>
      </c>
      <c r="H185" s="26">
        <v>0</v>
      </c>
      <c r="I185" s="26">
        <v>1.0526315789473699</v>
      </c>
      <c r="J185" s="26">
        <v>2.2999999999999998</v>
      </c>
      <c r="K185" s="21">
        <v>0</v>
      </c>
      <c r="L185" s="26"/>
      <c r="M185" s="21"/>
    </row>
    <row r="186" spans="1:13" x14ac:dyDescent="0.25">
      <c r="A186" s="15" t="s">
        <v>2784</v>
      </c>
      <c r="B186" s="32">
        <v>2</v>
      </c>
      <c r="C186" s="15">
        <v>0</v>
      </c>
      <c r="D186" s="15">
        <v>1</v>
      </c>
      <c r="E186" s="15">
        <v>0</v>
      </c>
      <c r="F186" s="20">
        <v>5539</v>
      </c>
      <c r="G186" s="26">
        <v>265</v>
      </c>
      <c r="H186" s="26">
        <v>0</v>
      </c>
      <c r="I186" s="26">
        <v>1.4447192634049499</v>
      </c>
      <c r="J186" s="26">
        <v>812.21249862500008</v>
      </c>
      <c r="K186" s="21">
        <v>0</v>
      </c>
      <c r="L186" s="26"/>
      <c r="M186" s="21"/>
    </row>
    <row r="187" spans="1:13" x14ac:dyDescent="0.25">
      <c r="A187" s="15" t="s">
        <v>2609</v>
      </c>
      <c r="B187" s="32">
        <v>2</v>
      </c>
      <c r="C187" s="15">
        <v>0</v>
      </c>
      <c r="D187" s="15">
        <v>1</v>
      </c>
      <c r="E187" s="15">
        <v>0</v>
      </c>
      <c r="F187" s="20">
        <v>827</v>
      </c>
      <c r="G187" s="26">
        <v>33</v>
      </c>
      <c r="H187" s="26">
        <v>0</v>
      </c>
      <c r="I187" s="26">
        <v>1.1380894800483701</v>
      </c>
      <c r="J187" s="26">
        <v>101.287499775</v>
      </c>
      <c r="K187" s="21">
        <v>0</v>
      </c>
      <c r="L187" s="26"/>
      <c r="M187" s="21"/>
    </row>
    <row r="188" spans="1:13" x14ac:dyDescent="0.25">
      <c r="A188" s="15" t="s">
        <v>1413</v>
      </c>
      <c r="B188" s="32">
        <v>3</v>
      </c>
      <c r="C188" s="15">
        <v>0</v>
      </c>
      <c r="D188" s="15">
        <v>0</v>
      </c>
      <c r="E188" s="15">
        <v>1</v>
      </c>
      <c r="F188" s="20">
        <v>4</v>
      </c>
      <c r="G188" s="26">
        <v>2</v>
      </c>
      <c r="H188" s="26">
        <v>0</v>
      </c>
      <c r="I188" s="26">
        <v>3.25</v>
      </c>
      <c r="J188" s="26">
        <v>2.7749999999999999</v>
      </c>
      <c r="K188" s="21">
        <v>0</v>
      </c>
      <c r="L188" s="26"/>
      <c r="M188" s="21"/>
    </row>
    <row r="189" spans="1:13" x14ac:dyDescent="0.25">
      <c r="A189" s="15" t="s">
        <v>417</v>
      </c>
      <c r="B189" s="32">
        <v>3</v>
      </c>
      <c r="C189" s="15">
        <v>0</v>
      </c>
      <c r="D189" s="15">
        <v>0</v>
      </c>
      <c r="E189" s="15">
        <v>1</v>
      </c>
      <c r="F189" s="20">
        <v>155</v>
      </c>
      <c r="G189" s="26">
        <v>3</v>
      </c>
      <c r="H189" s="26">
        <v>0</v>
      </c>
      <c r="I189" s="26">
        <v>1.13483870967742</v>
      </c>
      <c r="J189" s="26">
        <v>7.4874999750000004</v>
      </c>
      <c r="K189" s="21">
        <v>0</v>
      </c>
      <c r="L189" s="26"/>
      <c r="M189" s="21"/>
    </row>
    <row r="190" spans="1:13" x14ac:dyDescent="0.25">
      <c r="A190" s="15" t="s">
        <v>1214</v>
      </c>
      <c r="B190" s="32">
        <v>3</v>
      </c>
      <c r="C190" s="15">
        <v>0</v>
      </c>
      <c r="D190" s="15">
        <v>0</v>
      </c>
      <c r="E190" s="15">
        <v>1</v>
      </c>
      <c r="F190" s="20">
        <v>23</v>
      </c>
      <c r="G190" s="26">
        <v>6</v>
      </c>
      <c r="H190" s="26">
        <v>0</v>
      </c>
      <c r="I190" s="26">
        <v>1</v>
      </c>
      <c r="J190" s="26">
        <v>16.012499999999999</v>
      </c>
      <c r="K190" s="21">
        <v>0</v>
      </c>
      <c r="L190" s="26"/>
      <c r="M190" s="21"/>
    </row>
    <row r="191" spans="1:13" x14ac:dyDescent="0.25">
      <c r="A191" s="15" t="s">
        <v>3056</v>
      </c>
      <c r="B191" s="32">
        <v>3</v>
      </c>
      <c r="C191" s="15">
        <v>0</v>
      </c>
      <c r="D191" s="15">
        <v>0</v>
      </c>
      <c r="E191" s="15">
        <v>1</v>
      </c>
      <c r="F191" s="20">
        <v>3</v>
      </c>
      <c r="G191" s="26">
        <v>1</v>
      </c>
      <c r="H191" s="26">
        <v>0</v>
      </c>
      <c r="I191" s="26">
        <v>1</v>
      </c>
      <c r="J191" s="26">
        <v>2.2000000000000002</v>
      </c>
      <c r="K191" s="21">
        <v>0</v>
      </c>
      <c r="L191" s="26"/>
      <c r="M191" s="21"/>
    </row>
    <row r="192" spans="1:13" x14ac:dyDescent="0.25">
      <c r="A192" s="15" t="s">
        <v>971</v>
      </c>
      <c r="B192" s="32">
        <v>3</v>
      </c>
      <c r="C192" s="15">
        <v>0</v>
      </c>
      <c r="D192" s="15">
        <v>0</v>
      </c>
      <c r="E192" s="15">
        <v>1</v>
      </c>
      <c r="F192" s="20">
        <v>6</v>
      </c>
      <c r="G192" s="26">
        <v>1</v>
      </c>
      <c r="H192" s="26">
        <v>0</v>
      </c>
      <c r="I192" s="26">
        <v>1.2</v>
      </c>
      <c r="J192" s="26">
        <v>1.3</v>
      </c>
      <c r="K192" s="21">
        <v>0</v>
      </c>
      <c r="L192" s="26"/>
      <c r="M192" s="21"/>
    </row>
    <row r="193" spans="1:13" x14ac:dyDescent="0.25">
      <c r="A193" s="15" t="s">
        <v>976</v>
      </c>
      <c r="B193" s="32">
        <v>3</v>
      </c>
      <c r="C193" s="15">
        <v>0</v>
      </c>
      <c r="D193" s="15">
        <v>0</v>
      </c>
      <c r="E193" s="15">
        <v>1</v>
      </c>
      <c r="F193" s="20">
        <v>11</v>
      </c>
      <c r="G193" s="26">
        <v>2</v>
      </c>
      <c r="H193" s="26">
        <v>0</v>
      </c>
      <c r="I193" s="26">
        <v>1.375</v>
      </c>
      <c r="J193" s="26">
        <v>2.9874999999999998</v>
      </c>
      <c r="K193" s="21">
        <v>0</v>
      </c>
      <c r="L193" s="26"/>
      <c r="M193" s="21"/>
    </row>
    <row r="194" spans="1:13" x14ac:dyDescent="0.25">
      <c r="A194" s="15" t="s">
        <v>3024</v>
      </c>
      <c r="B194" s="32">
        <v>3</v>
      </c>
      <c r="C194" s="15">
        <v>0</v>
      </c>
      <c r="D194" s="15">
        <v>0</v>
      </c>
      <c r="E194" s="15">
        <v>1</v>
      </c>
      <c r="F194" s="20">
        <v>53</v>
      </c>
      <c r="G194" s="26">
        <v>9</v>
      </c>
      <c r="H194" s="26">
        <v>0</v>
      </c>
      <c r="I194" s="26">
        <v>1.1168939393939401</v>
      </c>
      <c r="J194" s="26">
        <v>17.3</v>
      </c>
      <c r="K194" s="21">
        <v>0</v>
      </c>
      <c r="L194" s="26"/>
      <c r="M194" s="21"/>
    </row>
    <row r="195" spans="1:13" x14ac:dyDescent="0.25">
      <c r="A195" s="15" t="s">
        <v>1982</v>
      </c>
      <c r="B195" s="32">
        <v>3</v>
      </c>
      <c r="C195" s="15">
        <v>0</v>
      </c>
      <c r="D195" s="15">
        <v>0</v>
      </c>
      <c r="E195" s="15">
        <v>1</v>
      </c>
      <c r="F195" s="20">
        <v>144</v>
      </c>
      <c r="G195" s="26">
        <v>27</v>
      </c>
      <c r="H195" s="26">
        <v>0</v>
      </c>
      <c r="I195" s="26">
        <v>1.369251165501165</v>
      </c>
      <c r="J195" s="26">
        <v>60.287499949999997</v>
      </c>
      <c r="K195" s="21">
        <v>0</v>
      </c>
      <c r="L195" s="26"/>
      <c r="M195" s="21"/>
    </row>
    <row r="196" spans="1:13" x14ac:dyDescent="0.25">
      <c r="A196" s="15" t="s">
        <v>953</v>
      </c>
      <c r="B196" s="32">
        <v>3</v>
      </c>
      <c r="C196" s="15">
        <v>0</v>
      </c>
      <c r="D196" s="15">
        <v>0</v>
      </c>
      <c r="E196" s="15">
        <v>1</v>
      </c>
      <c r="F196" s="20">
        <v>12</v>
      </c>
      <c r="G196" s="26">
        <v>2</v>
      </c>
      <c r="H196" s="26">
        <v>0</v>
      </c>
      <c r="I196" s="26">
        <v>1</v>
      </c>
      <c r="J196" s="26">
        <v>2.9375</v>
      </c>
      <c r="K196" s="21">
        <v>0</v>
      </c>
      <c r="L196" s="26"/>
      <c r="M196" s="21"/>
    </row>
    <row r="197" spans="1:13" x14ac:dyDescent="0.25">
      <c r="A197" s="15" t="s">
        <v>3031</v>
      </c>
      <c r="B197" s="32">
        <v>3</v>
      </c>
      <c r="C197" s="15">
        <v>0</v>
      </c>
      <c r="D197" s="15">
        <v>0</v>
      </c>
      <c r="E197" s="15">
        <v>1</v>
      </c>
      <c r="F197" s="20">
        <v>42</v>
      </c>
      <c r="G197" s="26">
        <v>9</v>
      </c>
      <c r="H197" s="26">
        <v>0</v>
      </c>
      <c r="I197" s="26">
        <v>1.4831730769230775</v>
      </c>
      <c r="J197" s="26">
        <v>20.574999999999999</v>
      </c>
      <c r="K197" s="21">
        <v>0</v>
      </c>
      <c r="L197" s="26"/>
      <c r="M197" s="21"/>
    </row>
    <row r="198" spans="1:13" x14ac:dyDescent="0.25">
      <c r="A198" s="15" t="s">
        <v>794</v>
      </c>
      <c r="B198" s="32">
        <v>5</v>
      </c>
      <c r="C198" s="15">
        <v>0</v>
      </c>
      <c r="D198" s="15">
        <v>0</v>
      </c>
      <c r="E198" s="15">
        <v>1</v>
      </c>
      <c r="F198" s="20">
        <v>19</v>
      </c>
      <c r="G198" s="26">
        <v>2</v>
      </c>
      <c r="H198" s="26">
        <v>0</v>
      </c>
      <c r="I198" s="26">
        <v>4.0756410256410254</v>
      </c>
      <c r="J198" s="26">
        <v>1.7124999999999999</v>
      </c>
      <c r="K198" s="21">
        <v>0</v>
      </c>
      <c r="L198" s="26"/>
      <c r="M198" s="21"/>
    </row>
    <row r="199" spans="1:13" x14ac:dyDescent="0.25">
      <c r="A199" s="15" t="s">
        <v>438</v>
      </c>
      <c r="B199" s="32">
        <v>4</v>
      </c>
      <c r="C199" s="15">
        <v>0</v>
      </c>
      <c r="D199" s="15">
        <v>0</v>
      </c>
      <c r="E199" s="15">
        <v>1</v>
      </c>
      <c r="F199" s="20">
        <v>69</v>
      </c>
      <c r="G199" s="26">
        <v>9</v>
      </c>
      <c r="H199" s="26">
        <v>0</v>
      </c>
      <c r="I199" s="26">
        <v>1.24347826086957</v>
      </c>
      <c r="J199" s="26">
        <v>19.012499999999999</v>
      </c>
      <c r="K199" s="21">
        <v>0</v>
      </c>
      <c r="L199" s="26"/>
      <c r="M199" s="21"/>
    </row>
    <row r="200" spans="1:13" x14ac:dyDescent="0.25">
      <c r="A200" s="15" t="s">
        <v>437</v>
      </c>
      <c r="B200" s="32">
        <v>4</v>
      </c>
      <c r="C200" s="15">
        <v>0</v>
      </c>
      <c r="D200" s="15">
        <v>0</v>
      </c>
      <c r="E200" s="15">
        <v>1</v>
      </c>
      <c r="F200" s="20">
        <v>35</v>
      </c>
      <c r="G200" s="26">
        <v>4</v>
      </c>
      <c r="H200" s="26">
        <v>0</v>
      </c>
      <c r="I200" s="26">
        <v>1.05142857142857</v>
      </c>
      <c r="J200" s="26">
        <v>8.5</v>
      </c>
      <c r="K200" s="21">
        <v>0</v>
      </c>
      <c r="L200" s="26"/>
      <c r="M200" s="21"/>
    </row>
    <row r="201" spans="1:13" x14ac:dyDescent="0.25">
      <c r="A201" s="15" t="s">
        <v>1550</v>
      </c>
      <c r="B201" s="32">
        <v>4</v>
      </c>
      <c r="C201" s="15">
        <v>0</v>
      </c>
      <c r="D201" s="15">
        <v>0</v>
      </c>
      <c r="E201" s="15">
        <v>1</v>
      </c>
      <c r="F201" s="20">
        <v>16</v>
      </c>
      <c r="G201" s="26">
        <v>3</v>
      </c>
      <c r="H201" s="26">
        <v>0</v>
      </c>
      <c r="I201" s="26">
        <v>2</v>
      </c>
      <c r="J201" s="26">
        <v>9.875</v>
      </c>
      <c r="K201" s="21">
        <v>0</v>
      </c>
      <c r="L201" s="26"/>
      <c r="M201" s="21"/>
    </row>
    <row r="202" spans="1:13" x14ac:dyDescent="0.25">
      <c r="A202" s="15" t="s">
        <v>1156</v>
      </c>
      <c r="B202" s="32">
        <v>3</v>
      </c>
      <c r="C202" s="15">
        <v>0</v>
      </c>
      <c r="D202" s="15">
        <v>0</v>
      </c>
      <c r="E202" s="15">
        <v>1</v>
      </c>
      <c r="F202" s="20">
        <v>821</v>
      </c>
      <c r="G202" s="26">
        <v>17</v>
      </c>
      <c r="H202" s="26">
        <v>0</v>
      </c>
      <c r="I202" s="26">
        <v>1.9089769271664001</v>
      </c>
      <c r="J202" s="26">
        <v>60.299999975000006</v>
      </c>
      <c r="K202" s="21">
        <v>0</v>
      </c>
      <c r="L202" s="26"/>
      <c r="M202" s="21"/>
    </row>
    <row r="203" spans="1:13" x14ac:dyDescent="0.25">
      <c r="A203" s="15" t="s">
        <v>1374</v>
      </c>
      <c r="B203" s="32">
        <v>3</v>
      </c>
      <c r="C203" s="15">
        <v>0</v>
      </c>
      <c r="D203" s="15">
        <v>0</v>
      </c>
      <c r="E203" s="15">
        <v>1</v>
      </c>
      <c r="F203" s="20">
        <v>556</v>
      </c>
      <c r="G203" s="26">
        <v>15</v>
      </c>
      <c r="H203" s="26">
        <v>0</v>
      </c>
      <c r="I203" s="26">
        <v>3.144069244444152</v>
      </c>
      <c r="J203" s="26">
        <v>56.224999975000003</v>
      </c>
      <c r="K203" s="21">
        <v>0</v>
      </c>
      <c r="L203" s="26"/>
      <c r="M203" s="21"/>
    </row>
    <row r="204" spans="1:13" x14ac:dyDescent="0.25">
      <c r="A204" s="15" t="s">
        <v>2922</v>
      </c>
      <c r="B204" s="32">
        <v>4</v>
      </c>
      <c r="C204" s="15">
        <v>0</v>
      </c>
      <c r="D204" s="15">
        <v>0</v>
      </c>
      <c r="E204" s="15">
        <v>1</v>
      </c>
      <c r="F204" s="20">
        <v>42</v>
      </c>
      <c r="G204" s="26">
        <v>2</v>
      </c>
      <c r="H204" s="26">
        <v>0</v>
      </c>
      <c r="I204" s="26">
        <v>2.0067505720823799</v>
      </c>
      <c r="J204" s="26">
        <v>3.2625000000000002</v>
      </c>
      <c r="K204" s="21">
        <v>0</v>
      </c>
      <c r="L204" s="26"/>
      <c r="M204" s="21"/>
    </row>
    <row r="205" spans="1:13" x14ac:dyDescent="0.25">
      <c r="A205" s="15" t="s">
        <v>3741</v>
      </c>
      <c r="B205" s="32">
        <v>4</v>
      </c>
      <c r="C205" s="15">
        <v>0</v>
      </c>
      <c r="D205" s="15">
        <v>0</v>
      </c>
      <c r="E205" s="15">
        <v>1</v>
      </c>
      <c r="F205" s="20">
        <v>3920</v>
      </c>
      <c r="G205" s="26">
        <v>55</v>
      </c>
      <c r="H205" s="26">
        <v>0</v>
      </c>
      <c r="I205" s="26">
        <v>3.548361418513895</v>
      </c>
      <c r="J205" s="26">
        <v>186.4499998</v>
      </c>
      <c r="K205" s="21">
        <v>0</v>
      </c>
      <c r="L205" s="26"/>
      <c r="M205" s="21"/>
    </row>
    <row r="206" spans="1:13" x14ac:dyDescent="0.25">
      <c r="A206" s="15" t="s">
        <v>1415</v>
      </c>
      <c r="B206" s="32">
        <v>3</v>
      </c>
      <c r="C206" s="15">
        <v>0</v>
      </c>
      <c r="D206" s="15">
        <v>0</v>
      </c>
      <c r="E206" s="15">
        <v>1</v>
      </c>
      <c r="F206" s="20">
        <v>2</v>
      </c>
      <c r="G206" s="26">
        <v>1</v>
      </c>
      <c r="H206" s="26">
        <v>0</v>
      </c>
      <c r="I206" s="26">
        <v>1</v>
      </c>
      <c r="J206" s="26">
        <v>2.7749999999999999</v>
      </c>
      <c r="K206" s="21">
        <v>0</v>
      </c>
      <c r="L206" s="26"/>
      <c r="M206" s="21"/>
    </row>
    <row r="207" spans="1:13" x14ac:dyDescent="0.25">
      <c r="A207" s="15" t="s">
        <v>219</v>
      </c>
      <c r="B207" s="32">
        <v>3</v>
      </c>
      <c r="C207" s="15">
        <v>0</v>
      </c>
      <c r="D207" s="15">
        <v>0</v>
      </c>
      <c r="E207" s="15">
        <v>1</v>
      </c>
      <c r="F207" s="20">
        <v>11</v>
      </c>
      <c r="G207" s="26">
        <v>1</v>
      </c>
      <c r="H207" s="26">
        <v>0</v>
      </c>
      <c r="I207" s="26">
        <v>4.5454545454545503</v>
      </c>
      <c r="J207" s="26">
        <v>3.4125000000000001</v>
      </c>
      <c r="K207" s="21">
        <v>0</v>
      </c>
      <c r="L207" s="26"/>
      <c r="M207" s="21"/>
    </row>
    <row r="208" spans="1:13" x14ac:dyDescent="0.25">
      <c r="A208" s="15" t="s">
        <v>1184</v>
      </c>
      <c r="B208" s="32">
        <v>3</v>
      </c>
      <c r="C208" s="15">
        <v>0</v>
      </c>
      <c r="D208" s="15">
        <v>0</v>
      </c>
      <c r="E208" s="15">
        <v>1</v>
      </c>
      <c r="F208" s="20">
        <v>730</v>
      </c>
      <c r="G208" s="26">
        <v>27</v>
      </c>
      <c r="H208" s="26">
        <v>0</v>
      </c>
      <c r="I208" s="26">
        <v>2.8451596156079968</v>
      </c>
      <c r="J208" s="26">
        <v>82.449999950000006</v>
      </c>
      <c r="K208" s="21">
        <v>0</v>
      </c>
      <c r="L208" s="26"/>
      <c r="M208" s="21"/>
    </row>
    <row r="209" spans="1:13" x14ac:dyDescent="0.25">
      <c r="A209" s="15" t="s">
        <v>3116</v>
      </c>
      <c r="B209" s="32">
        <v>3</v>
      </c>
      <c r="C209" s="15">
        <v>0</v>
      </c>
      <c r="D209" s="15">
        <v>0</v>
      </c>
      <c r="E209" s="15">
        <v>1</v>
      </c>
      <c r="F209" s="20">
        <v>142</v>
      </c>
      <c r="G209" s="26">
        <v>7</v>
      </c>
      <c r="H209" s="26">
        <v>0</v>
      </c>
      <c r="I209" s="26">
        <v>1.7686827505827498</v>
      </c>
      <c r="J209" s="26">
        <v>24.75</v>
      </c>
      <c r="K209" s="21">
        <v>0</v>
      </c>
      <c r="L209" s="26"/>
      <c r="M209" s="21"/>
    </row>
    <row r="210" spans="1:13" x14ac:dyDescent="0.25">
      <c r="A210" s="15" t="s">
        <v>3085</v>
      </c>
      <c r="B210" s="32">
        <v>3</v>
      </c>
      <c r="C210" s="15">
        <v>0</v>
      </c>
      <c r="D210" s="15">
        <v>0</v>
      </c>
      <c r="E210" s="15">
        <v>1</v>
      </c>
      <c r="F210" s="20">
        <v>55</v>
      </c>
      <c r="G210" s="26">
        <v>6</v>
      </c>
      <c r="H210" s="26">
        <v>0</v>
      </c>
      <c r="I210" s="26">
        <v>2.186076470588235</v>
      </c>
      <c r="J210" s="26">
        <v>18.825000000000003</v>
      </c>
      <c r="K210" s="21">
        <v>0</v>
      </c>
      <c r="L210" s="26"/>
      <c r="M210" s="21"/>
    </row>
    <row r="211" spans="1:13" x14ac:dyDescent="0.25">
      <c r="A211" s="15" t="s">
        <v>1251</v>
      </c>
      <c r="B211" s="32">
        <v>3</v>
      </c>
      <c r="C211" s="15">
        <v>0</v>
      </c>
      <c r="D211" s="15">
        <v>0</v>
      </c>
      <c r="E211" s="15">
        <v>1</v>
      </c>
      <c r="F211" s="20">
        <v>1357</v>
      </c>
      <c r="G211" s="26">
        <v>107</v>
      </c>
      <c r="H211" s="26">
        <v>0</v>
      </c>
      <c r="I211" s="26">
        <v>1.7576787030213701</v>
      </c>
      <c r="J211" s="26">
        <v>566.49999883750002</v>
      </c>
      <c r="K211" s="21">
        <v>0</v>
      </c>
      <c r="L211" s="26"/>
      <c r="M211" s="21"/>
    </row>
    <row r="212" spans="1:13" x14ac:dyDescent="0.25">
      <c r="A212" s="15" t="s">
        <v>2392</v>
      </c>
      <c r="B212" s="32">
        <v>4</v>
      </c>
      <c r="C212" s="15">
        <v>0</v>
      </c>
      <c r="D212" s="15">
        <v>0</v>
      </c>
      <c r="E212" s="15">
        <v>1</v>
      </c>
      <c r="F212" s="20">
        <v>31</v>
      </c>
      <c r="G212" s="26">
        <v>3</v>
      </c>
      <c r="H212" s="26">
        <v>0</v>
      </c>
      <c r="I212" s="26">
        <v>2.4838709677419399</v>
      </c>
      <c r="J212" s="26">
        <v>8.1374999999999993</v>
      </c>
      <c r="K212" s="21">
        <v>0</v>
      </c>
      <c r="L212" s="26"/>
      <c r="M212" s="21"/>
    </row>
    <row r="213" spans="1:13" x14ac:dyDescent="0.25">
      <c r="A213" s="15" t="s">
        <v>394</v>
      </c>
      <c r="B213" s="32">
        <v>4</v>
      </c>
      <c r="C213" s="15">
        <v>0</v>
      </c>
      <c r="D213" s="15">
        <v>0</v>
      </c>
      <c r="E213" s="15">
        <v>1</v>
      </c>
      <c r="F213" s="20">
        <v>19</v>
      </c>
      <c r="G213" s="26">
        <v>1</v>
      </c>
      <c r="H213" s="26">
        <v>0</v>
      </c>
      <c r="I213" s="26">
        <v>1.26315789473684</v>
      </c>
      <c r="J213" s="26">
        <v>1.25</v>
      </c>
      <c r="K213" s="21">
        <v>0</v>
      </c>
      <c r="L213" s="26"/>
      <c r="M213" s="21"/>
    </row>
    <row r="214" spans="1:13" x14ac:dyDescent="0.25">
      <c r="A214" s="15" t="s">
        <v>2394</v>
      </c>
      <c r="B214" s="32">
        <v>1</v>
      </c>
      <c r="C214" s="15">
        <v>0</v>
      </c>
      <c r="D214" s="15">
        <v>1</v>
      </c>
      <c r="E214" s="15">
        <v>0</v>
      </c>
      <c r="F214" s="20">
        <v>9305</v>
      </c>
      <c r="G214" s="26">
        <v>24</v>
      </c>
      <c r="H214" s="26">
        <v>0</v>
      </c>
      <c r="I214" s="26">
        <v>1.29774314884471</v>
      </c>
      <c r="J214" s="26">
        <v>84.987499799999995</v>
      </c>
      <c r="K214" s="21">
        <v>0</v>
      </c>
      <c r="L214" s="26"/>
      <c r="M214" s="21"/>
    </row>
    <row r="215" spans="1:13" x14ac:dyDescent="0.25">
      <c r="A215" s="15" t="s">
        <v>3006</v>
      </c>
      <c r="B215" s="32">
        <v>3</v>
      </c>
      <c r="C215" s="15">
        <v>0</v>
      </c>
      <c r="D215" s="15">
        <v>1</v>
      </c>
      <c r="E215" s="15">
        <v>1</v>
      </c>
      <c r="F215" s="20">
        <v>61</v>
      </c>
      <c r="G215" s="26">
        <v>1</v>
      </c>
      <c r="H215" s="26">
        <v>0</v>
      </c>
      <c r="I215" s="26">
        <v>1.03606557377049</v>
      </c>
      <c r="J215" s="26">
        <v>2.1124999999999998</v>
      </c>
      <c r="K215" s="21">
        <v>0</v>
      </c>
      <c r="L215" s="26"/>
      <c r="M215" s="21"/>
    </row>
    <row r="216" spans="1:13" x14ac:dyDescent="0.25">
      <c r="A216" s="15" t="s">
        <v>2191</v>
      </c>
      <c r="B216" s="32">
        <v>2</v>
      </c>
      <c r="C216" s="15">
        <v>0</v>
      </c>
      <c r="D216" s="15">
        <v>1</v>
      </c>
      <c r="E216" s="15">
        <v>0</v>
      </c>
      <c r="F216" s="20">
        <v>283</v>
      </c>
      <c r="G216" s="26">
        <v>3</v>
      </c>
      <c r="H216" s="26">
        <v>0</v>
      </c>
      <c r="I216" s="26">
        <v>1.26890459363958</v>
      </c>
      <c r="J216" s="26">
        <v>9.9874999874999997</v>
      </c>
      <c r="K216" s="21">
        <v>0</v>
      </c>
      <c r="L216" s="26"/>
      <c r="M216" s="21"/>
    </row>
    <row r="217" spans="1:13" x14ac:dyDescent="0.25">
      <c r="A217" s="15" t="s">
        <v>1834</v>
      </c>
      <c r="B217" s="32">
        <v>2</v>
      </c>
      <c r="C217" s="15">
        <v>0</v>
      </c>
      <c r="D217" s="15">
        <v>1</v>
      </c>
      <c r="E217" s="15">
        <v>0</v>
      </c>
      <c r="F217" s="20">
        <v>54</v>
      </c>
      <c r="G217" s="26">
        <v>3</v>
      </c>
      <c r="H217" s="26">
        <v>0</v>
      </c>
      <c r="I217" s="26">
        <v>1.25185185185185</v>
      </c>
      <c r="J217" s="26">
        <v>4.8499999875000004</v>
      </c>
      <c r="K217" s="21">
        <v>0</v>
      </c>
      <c r="L217" s="26"/>
      <c r="M217" s="21"/>
    </row>
    <row r="218" spans="1:13" x14ac:dyDescent="0.25">
      <c r="A218" s="15" t="s">
        <v>2067</v>
      </c>
      <c r="B218" s="32">
        <v>2</v>
      </c>
      <c r="C218" s="15">
        <v>0</v>
      </c>
      <c r="D218" s="15">
        <v>1</v>
      </c>
      <c r="E218" s="15">
        <v>0</v>
      </c>
      <c r="F218" s="20">
        <v>143</v>
      </c>
      <c r="G218" s="26">
        <v>9</v>
      </c>
      <c r="H218" s="26">
        <v>0</v>
      </c>
      <c r="I218" s="26">
        <v>1.0951048951049001</v>
      </c>
      <c r="J218" s="26">
        <v>7.5874999500000007</v>
      </c>
      <c r="K218" s="21">
        <v>0</v>
      </c>
      <c r="L218" s="26"/>
      <c r="M218" s="21"/>
    </row>
    <row r="219" spans="1:13" x14ac:dyDescent="0.25">
      <c r="A219" s="15" t="s">
        <v>2589</v>
      </c>
      <c r="B219" s="32">
        <v>2</v>
      </c>
      <c r="C219" s="15">
        <v>0</v>
      </c>
      <c r="D219" s="15">
        <v>1</v>
      </c>
      <c r="E219" s="15">
        <v>0</v>
      </c>
      <c r="F219" s="20">
        <v>556</v>
      </c>
      <c r="G219" s="26">
        <v>41</v>
      </c>
      <c r="H219" s="26">
        <v>0</v>
      </c>
      <c r="I219" s="26">
        <v>1.1422661870503601</v>
      </c>
      <c r="J219" s="26">
        <v>85.062499612499991</v>
      </c>
      <c r="K219" s="21">
        <v>0</v>
      </c>
      <c r="L219" s="26"/>
      <c r="M219" s="21"/>
    </row>
    <row r="220" spans="1:13" x14ac:dyDescent="0.25">
      <c r="A220" s="15" t="s">
        <v>2824</v>
      </c>
      <c r="B220" s="32">
        <v>4</v>
      </c>
      <c r="C220" s="15">
        <v>0</v>
      </c>
      <c r="D220" s="15">
        <v>1</v>
      </c>
      <c r="E220" s="15">
        <v>0</v>
      </c>
      <c r="F220" s="20">
        <v>3</v>
      </c>
      <c r="G220" s="26">
        <v>1</v>
      </c>
      <c r="H220" s="26">
        <v>0</v>
      </c>
      <c r="I220" s="26">
        <v>1</v>
      </c>
      <c r="J220" s="26">
        <v>1.6</v>
      </c>
      <c r="K220" s="21">
        <v>0</v>
      </c>
      <c r="L220" s="26"/>
      <c r="M220" s="21"/>
    </row>
    <row r="221" spans="1:13" x14ac:dyDescent="0.25">
      <c r="A221" s="15" t="s">
        <v>2826</v>
      </c>
      <c r="B221" s="32">
        <v>4</v>
      </c>
      <c r="C221" s="15">
        <v>0</v>
      </c>
      <c r="D221" s="15">
        <v>1</v>
      </c>
      <c r="E221" s="15">
        <v>0</v>
      </c>
      <c r="F221" s="20">
        <v>4</v>
      </c>
      <c r="G221" s="26">
        <v>2</v>
      </c>
      <c r="H221" s="26">
        <v>0</v>
      </c>
      <c r="I221" s="26">
        <v>1</v>
      </c>
      <c r="J221" s="26">
        <v>3.3125</v>
      </c>
      <c r="K221" s="21">
        <v>0</v>
      </c>
      <c r="L221" s="26"/>
      <c r="M221" s="21"/>
    </row>
    <row r="222" spans="1:13" x14ac:dyDescent="0.25">
      <c r="A222" s="15" t="s">
        <v>3981</v>
      </c>
      <c r="B222" s="32">
        <v>2</v>
      </c>
      <c r="C222" s="15">
        <v>0</v>
      </c>
      <c r="D222" s="15">
        <v>1</v>
      </c>
      <c r="E222" s="15">
        <v>0</v>
      </c>
      <c r="F222" s="20">
        <v>1156</v>
      </c>
      <c r="G222" s="26">
        <v>43</v>
      </c>
      <c r="H222" s="26">
        <v>0</v>
      </c>
      <c r="I222" s="26">
        <v>1.01885813148789</v>
      </c>
      <c r="J222" s="26">
        <v>60.562499674999998</v>
      </c>
      <c r="K222" s="21">
        <v>0</v>
      </c>
      <c r="L222" s="26"/>
      <c r="M222" s="21"/>
    </row>
    <row r="223" spans="1:13" x14ac:dyDescent="0.25">
      <c r="A223" s="15" t="s">
        <v>2508</v>
      </c>
      <c r="B223" s="32">
        <v>2</v>
      </c>
      <c r="C223" s="15">
        <v>0</v>
      </c>
      <c r="D223" s="15">
        <v>1</v>
      </c>
      <c r="E223" s="15">
        <v>0</v>
      </c>
      <c r="F223" s="20">
        <v>137</v>
      </c>
      <c r="G223" s="26">
        <v>15</v>
      </c>
      <c r="H223" s="26">
        <v>0</v>
      </c>
      <c r="I223" s="26">
        <v>1.0058394160583899</v>
      </c>
      <c r="J223" s="26">
        <v>31.2</v>
      </c>
      <c r="K223" s="21">
        <v>0</v>
      </c>
      <c r="L223" s="26"/>
      <c r="M223" s="21"/>
    </row>
    <row r="224" spans="1:13" x14ac:dyDescent="0.25">
      <c r="A224" s="15" t="s">
        <v>3576</v>
      </c>
      <c r="B224" s="32">
        <v>3</v>
      </c>
      <c r="C224" s="15">
        <v>0</v>
      </c>
      <c r="D224" s="15">
        <v>1</v>
      </c>
      <c r="E224" s="15">
        <v>1</v>
      </c>
      <c r="F224" s="20">
        <v>17</v>
      </c>
      <c r="G224" s="26">
        <v>2</v>
      </c>
      <c r="H224" s="26">
        <v>0</v>
      </c>
      <c r="I224" s="26">
        <v>1.04117647058824</v>
      </c>
      <c r="J224" s="26">
        <v>6.0750000000000002</v>
      </c>
      <c r="K224" s="21">
        <v>0</v>
      </c>
      <c r="L224" s="26"/>
      <c r="M224" s="21"/>
    </row>
    <row r="225" spans="1:13" x14ac:dyDescent="0.25">
      <c r="A225" s="15" t="s">
        <v>3580</v>
      </c>
      <c r="B225" s="32">
        <v>3</v>
      </c>
      <c r="C225" s="15">
        <v>0</v>
      </c>
      <c r="D225" s="15">
        <v>1</v>
      </c>
      <c r="E225" s="15">
        <v>1</v>
      </c>
      <c r="F225" s="20">
        <v>162</v>
      </c>
      <c r="G225" s="26">
        <v>5</v>
      </c>
      <c r="H225" s="26">
        <v>0</v>
      </c>
      <c r="I225" s="26">
        <v>1.0432098765432101</v>
      </c>
      <c r="J225" s="26">
        <v>14.987500000000001</v>
      </c>
      <c r="K225" s="21">
        <v>0</v>
      </c>
      <c r="L225" s="26"/>
      <c r="M225" s="21"/>
    </row>
    <row r="226" spans="1:13" x14ac:dyDescent="0.25">
      <c r="A226" s="15" t="s">
        <v>3572</v>
      </c>
      <c r="B226" s="32">
        <v>3</v>
      </c>
      <c r="C226" s="15">
        <v>0</v>
      </c>
      <c r="D226" s="15">
        <v>1</v>
      </c>
      <c r="E226" s="15">
        <v>1</v>
      </c>
      <c r="F226" s="20">
        <v>19</v>
      </c>
      <c r="G226" s="26">
        <v>1</v>
      </c>
      <c r="H226" s="26">
        <v>0</v>
      </c>
      <c r="I226" s="26">
        <v>1.0526315789473699</v>
      </c>
      <c r="J226" s="26">
        <v>3.1124999999999998</v>
      </c>
      <c r="K226" s="21">
        <v>0</v>
      </c>
      <c r="L226" s="26"/>
      <c r="M226" s="21"/>
    </row>
    <row r="227" spans="1:13" x14ac:dyDescent="0.25">
      <c r="A227" s="15" t="s">
        <v>3942</v>
      </c>
      <c r="B227" s="32">
        <v>2</v>
      </c>
      <c r="C227" s="15">
        <v>0</v>
      </c>
      <c r="D227" s="15">
        <v>1</v>
      </c>
      <c r="E227" s="15">
        <v>0</v>
      </c>
      <c r="F227" s="20">
        <v>673</v>
      </c>
      <c r="G227" s="26">
        <v>33</v>
      </c>
      <c r="H227" s="26">
        <v>0</v>
      </c>
      <c r="I227" s="26">
        <v>1.0356612184249601</v>
      </c>
      <c r="J227" s="26">
        <v>48.037499812500009</v>
      </c>
      <c r="K227" s="21">
        <v>0</v>
      </c>
      <c r="L227" s="26"/>
      <c r="M227" s="21"/>
    </row>
    <row r="228" spans="1:13" x14ac:dyDescent="0.25">
      <c r="A228" s="15" t="s">
        <v>2099</v>
      </c>
      <c r="B228" s="32">
        <v>2</v>
      </c>
      <c r="C228" s="15">
        <v>0</v>
      </c>
      <c r="D228" s="15">
        <v>1</v>
      </c>
      <c r="E228" s="15">
        <v>0</v>
      </c>
      <c r="F228" s="20">
        <v>176</v>
      </c>
      <c r="G228" s="26">
        <v>7</v>
      </c>
      <c r="H228" s="26">
        <v>0</v>
      </c>
      <c r="I228" s="26">
        <v>1.0090909090909099</v>
      </c>
      <c r="J228" s="26">
        <v>8.1374999999999993</v>
      </c>
      <c r="K228" s="21">
        <v>0</v>
      </c>
      <c r="L228" s="26"/>
      <c r="M228" s="21"/>
    </row>
    <row r="229" spans="1:13" x14ac:dyDescent="0.25">
      <c r="A229" s="15" t="s">
        <v>3912</v>
      </c>
      <c r="B229" s="32">
        <v>2</v>
      </c>
      <c r="C229" s="15">
        <v>0</v>
      </c>
      <c r="D229" s="15">
        <v>0</v>
      </c>
      <c r="E229" s="15">
        <v>0</v>
      </c>
      <c r="F229" s="20">
        <v>624</v>
      </c>
      <c r="G229" s="26">
        <v>20</v>
      </c>
      <c r="H229" s="26">
        <v>0</v>
      </c>
      <c r="I229" s="26">
        <v>1.0314102564102601</v>
      </c>
      <c r="J229" s="26">
        <v>42.15</v>
      </c>
      <c r="K229" s="21">
        <v>0</v>
      </c>
      <c r="L229" s="26"/>
      <c r="M229" s="21"/>
    </row>
    <row r="230" spans="1:13" x14ac:dyDescent="0.25">
      <c r="A230" s="15" t="s">
        <v>2663</v>
      </c>
      <c r="B230" s="32">
        <v>2</v>
      </c>
      <c r="C230" s="15">
        <v>0</v>
      </c>
      <c r="D230" s="15">
        <v>1</v>
      </c>
      <c r="E230" s="15">
        <v>0</v>
      </c>
      <c r="F230" s="20">
        <v>950</v>
      </c>
      <c r="G230" s="26">
        <v>50</v>
      </c>
      <c r="H230" s="26">
        <v>0</v>
      </c>
      <c r="I230" s="26">
        <v>1.1040000000000001</v>
      </c>
      <c r="J230" s="26">
        <v>159.375</v>
      </c>
      <c r="K230" s="21">
        <v>0</v>
      </c>
      <c r="L230" s="26"/>
      <c r="M230" s="21"/>
    </row>
    <row r="231" spans="1:13" x14ac:dyDescent="0.25">
      <c r="A231" s="15" t="s">
        <v>3968</v>
      </c>
      <c r="B231" s="32">
        <v>2</v>
      </c>
      <c r="C231" s="15">
        <v>0</v>
      </c>
      <c r="D231" s="15">
        <v>1</v>
      </c>
      <c r="E231" s="15">
        <v>0</v>
      </c>
      <c r="F231" s="20">
        <v>534</v>
      </c>
      <c r="G231" s="26">
        <v>31</v>
      </c>
      <c r="H231" s="26">
        <v>0</v>
      </c>
      <c r="I231" s="26">
        <v>1.03876404494382</v>
      </c>
      <c r="J231" s="26">
        <v>54.924999812500005</v>
      </c>
      <c r="K231" s="21">
        <v>0</v>
      </c>
      <c r="L231" s="26"/>
      <c r="M231" s="21"/>
    </row>
    <row r="232" spans="1:13" x14ac:dyDescent="0.25">
      <c r="A232" s="15" t="s">
        <v>2634</v>
      </c>
      <c r="B232" s="32">
        <v>2</v>
      </c>
      <c r="C232" s="15">
        <v>0</v>
      </c>
      <c r="D232" s="15">
        <v>1</v>
      </c>
      <c r="E232" s="15">
        <v>0</v>
      </c>
      <c r="F232" s="20">
        <v>1007</v>
      </c>
      <c r="G232" s="26">
        <v>55</v>
      </c>
      <c r="H232" s="26">
        <v>0</v>
      </c>
      <c r="I232" s="26">
        <v>1.0566037735849101</v>
      </c>
      <c r="J232" s="26">
        <v>126.89999987499999</v>
      </c>
      <c r="K232" s="21">
        <v>0</v>
      </c>
      <c r="L232" s="26"/>
      <c r="M232" s="21"/>
    </row>
    <row r="233" spans="1:13" x14ac:dyDescent="0.25">
      <c r="A233" s="15" t="s">
        <v>2517</v>
      </c>
      <c r="B233" s="32">
        <v>2</v>
      </c>
      <c r="C233" s="15">
        <v>0</v>
      </c>
      <c r="D233" s="15">
        <v>0</v>
      </c>
      <c r="E233" s="15">
        <v>0</v>
      </c>
      <c r="F233" s="20">
        <v>1408</v>
      </c>
      <c r="G233" s="26">
        <v>20</v>
      </c>
      <c r="H233" s="26">
        <v>0</v>
      </c>
      <c r="I233" s="26">
        <v>1.04666193181818</v>
      </c>
      <c r="J233" s="26">
        <v>32.299999999999997</v>
      </c>
      <c r="K233" s="21">
        <v>0</v>
      </c>
      <c r="L233" s="26"/>
      <c r="M233" s="21"/>
    </row>
    <row r="234" spans="1:13" x14ac:dyDescent="0.25">
      <c r="A234" s="15" t="s">
        <v>3731</v>
      </c>
      <c r="B234" s="32">
        <v>4</v>
      </c>
      <c r="C234" s="15">
        <v>0</v>
      </c>
      <c r="D234" s="15">
        <v>0</v>
      </c>
      <c r="E234" s="15">
        <v>1</v>
      </c>
      <c r="F234" s="20">
        <v>20491</v>
      </c>
      <c r="G234" s="26">
        <v>111</v>
      </c>
      <c r="H234" s="26">
        <v>0</v>
      </c>
      <c r="I234" s="26">
        <v>1.84931921331316</v>
      </c>
      <c r="J234" s="26">
        <v>669.08749968749999</v>
      </c>
      <c r="K234" s="21">
        <v>0</v>
      </c>
      <c r="L234" s="26"/>
      <c r="M234" s="21"/>
    </row>
    <row r="235" spans="1:13" x14ac:dyDescent="0.25">
      <c r="A235" s="15" t="s">
        <v>3717</v>
      </c>
      <c r="B235" s="32">
        <v>4</v>
      </c>
      <c r="C235" s="15">
        <v>0</v>
      </c>
      <c r="D235" s="15">
        <v>0</v>
      </c>
      <c r="E235" s="15">
        <v>1</v>
      </c>
      <c r="F235" s="20">
        <v>3896</v>
      </c>
      <c r="G235" s="26">
        <v>8</v>
      </c>
      <c r="H235" s="26">
        <v>0</v>
      </c>
      <c r="I235" s="26">
        <v>2.7421201232032901</v>
      </c>
      <c r="J235" s="26">
        <v>46.612499999999997</v>
      </c>
      <c r="K235" s="21">
        <v>0</v>
      </c>
      <c r="L235" s="26"/>
      <c r="M235" s="21"/>
    </row>
    <row r="236" spans="1:13" x14ac:dyDescent="0.25">
      <c r="A236" s="15" t="s">
        <v>3727</v>
      </c>
      <c r="B236" s="32">
        <v>4</v>
      </c>
      <c r="C236" s="15">
        <v>0</v>
      </c>
      <c r="D236" s="15">
        <v>0</v>
      </c>
      <c r="E236" s="15">
        <v>1</v>
      </c>
      <c r="F236" s="20">
        <v>1646</v>
      </c>
      <c r="G236" s="26">
        <v>36</v>
      </c>
      <c r="H236" s="26">
        <v>0</v>
      </c>
      <c r="I236" s="26">
        <v>2.2685905224787399</v>
      </c>
      <c r="J236" s="26">
        <v>212.49999989999998</v>
      </c>
      <c r="K236" s="21">
        <v>0</v>
      </c>
      <c r="L236" s="26"/>
      <c r="M236" s="21"/>
    </row>
    <row r="237" spans="1:13" x14ac:dyDescent="0.25">
      <c r="A237" s="15" t="s">
        <v>3705</v>
      </c>
      <c r="B237" s="32">
        <v>4</v>
      </c>
      <c r="C237" s="15">
        <v>0</v>
      </c>
      <c r="D237" s="15">
        <v>0</v>
      </c>
      <c r="E237" s="15">
        <v>1</v>
      </c>
      <c r="F237" s="20">
        <v>93</v>
      </c>
      <c r="G237" s="26">
        <v>5</v>
      </c>
      <c r="H237" s="26">
        <v>0</v>
      </c>
      <c r="I237" s="26">
        <v>1.7301075268817201</v>
      </c>
      <c r="J237" s="26">
        <v>26.637499999999999</v>
      </c>
      <c r="K237" s="21">
        <v>0</v>
      </c>
      <c r="L237" s="26"/>
      <c r="M237" s="21"/>
    </row>
    <row r="238" spans="1:13" x14ac:dyDescent="0.25">
      <c r="A238" s="15" t="s">
        <v>420</v>
      </c>
      <c r="B238" s="32">
        <v>3</v>
      </c>
      <c r="C238" s="15">
        <v>0</v>
      </c>
      <c r="D238" s="15">
        <v>0</v>
      </c>
      <c r="E238" s="15">
        <v>1</v>
      </c>
      <c r="F238" s="20">
        <v>52</v>
      </c>
      <c r="G238" s="26">
        <v>1</v>
      </c>
      <c r="H238" s="26">
        <v>0</v>
      </c>
      <c r="I238" s="26">
        <v>1.53076923076923</v>
      </c>
      <c r="J238" s="26">
        <v>4.7374999999999998</v>
      </c>
      <c r="K238" s="21">
        <v>0</v>
      </c>
      <c r="L238" s="26"/>
      <c r="M238" s="21"/>
    </row>
    <row r="239" spans="1:13" x14ac:dyDescent="0.25">
      <c r="A239" s="15" t="s">
        <v>1481</v>
      </c>
      <c r="B239" s="32">
        <v>3</v>
      </c>
      <c r="C239" s="15">
        <v>0</v>
      </c>
      <c r="D239" s="15">
        <v>0</v>
      </c>
      <c r="E239" s="15">
        <v>1</v>
      </c>
      <c r="F239" s="20">
        <v>21</v>
      </c>
      <c r="G239" s="26">
        <v>2</v>
      </c>
      <c r="H239" s="26">
        <v>0</v>
      </c>
      <c r="I239" s="26">
        <v>2.5818181818181802</v>
      </c>
      <c r="J239" s="26">
        <v>6.2249999999999996</v>
      </c>
      <c r="K239" s="21">
        <v>0</v>
      </c>
      <c r="L239" s="26"/>
      <c r="M239" s="21"/>
    </row>
    <row r="240" spans="1:13" x14ac:dyDescent="0.25">
      <c r="A240" s="15" t="s">
        <v>1379</v>
      </c>
      <c r="B240" s="32">
        <v>3</v>
      </c>
      <c r="C240" s="15">
        <v>0</v>
      </c>
      <c r="D240" s="15">
        <v>0</v>
      </c>
      <c r="E240" s="15">
        <v>1</v>
      </c>
      <c r="F240" s="20">
        <v>9</v>
      </c>
      <c r="G240" s="26">
        <v>1</v>
      </c>
      <c r="H240" s="26">
        <v>0</v>
      </c>
      <c r="I240" s="26">
        <v>2.4433333333333298</v>
      </c>
      <c r="J240" s="26">
        <v>2.6124999999999998</v>
      </c>
      <c r="K240" s="21">
        <v>0</v>
      </c>
      <c r="L240" s="26"/>
      <c r="M240" s="21"/>
    </row>
    <row r="241" spans="1:13" x14ac:dyDescent="0.25">
      <c r="A241" s="15" t="s">
        <v>1663</v>
      </c>
      <c r="B241" s="32">
        <v>3</v>
      </c>
      <c r="C241" s="15">
        <v>0</v>
      </c>
      <c r="D241" s="15">
        <v>0</v>
      </c>
      <c r="E241" s="15">
        <v>1</v>
      </c>
      <c r="F241" s="20">
        <v>2</v>
      </c>
      <c r="G241" s="26">
        <v>1</v>
      </c>
      <c r="H241" s="26">
        <v>0</v>
      </c>
      <c r="I241" s="26">
        <v>5.5</v>
      </c>
      <c r="J241" s="26">
        <v>3.7250000000000001</v>
      </c>
      <c r="K241" s="21">
        <v>0</v>
      </c>
      <c r="L241" s="26"/>
      <c r="M241" s="21"/>
    </row>
    <row r="242" spans="1:13" x14ac:dyDescent="0.25">
      <c r="A242" s="15" t="s">
        <v>1637</v>
      </c>
      <c r="B242" s="32">
        <v>3</v>
      </c>
      <c r="C242" s="15">
        <v>0</v>
      </c>
      <c r="D242" s="15">
        <v>0</v>
      </c>
      <c r="E242" s="15">
        <v>1</v>
      </c>
      <c r="F242" s="20">
        <v>2</v>
      </c>
      <c r="G242" s="26">
        <v>1</v>
      </c>
      <c r="H242" s="26">
        <v>0</v>
      </c>
      <c r="I242" s="26">
        <v>2</v>
      </c>
      <c r="J242" s="26">
        <v>3.55</v>
      </c>
      <c r="K242" s="21">
        <v>0</v>
      </c>
      <c r="L242" s="26"/>
      <c r="M242" s="21"/>
    </row>
    <row r="243" spans="1:13" x14ac:dyDescent="0.25">
      <c r="A243" s="15" t="s">
        <v>1703</v>
      </c>
      <c r="B243" s="32">
        <v>3</v>
      </c>
      <c r="C243" s="15">
        <v>0</v>
      </c>
      <c r="D243" s="15">
        <v>0</v>
      </c>
      <c r="E243" s="15">
        <v>1</v>
      </c>
      <c r="F243" s="20">
        <v>16</v>
      </c>
      <c r="G243" s="26">
        <v>1</v>
      </c>
      <c r="H243" s="26">
        <v>0</v>
      </c>
      <c r="I243" s="26">
        <v>2.2312500000000002</v>
      </c>
      <c r="J243" s="26">
        <v>3.9375</v>
      </c>
      <c r="K243" s="21">
        <v>0</v>
      </c>
      <c r="L243" s="26"/>
      <c r="M243" s="21"/>
    </row>
    <row r="244" spans="1:13" x14ac:dyDescent="0.25">
      <c r="A244" s="15" t="s">
        <v>1911</v>
      </c>
      <c r="B244" s="32">
        <v>3</v>
      </c>
      <c r="C244" s="15">
        <v>0</v>
      </c>
      <c r="D244" s="15">
        <v>0</v>
      </c>
      <c r="E244" s="15">
        <v>1</v>
      </c>
      <c r="F244" s="20">
        <v>1</v>
      </c>
      <c r="G244" s="26">
        <v>1</v>
      </c>
      <c r="H244" s="26">
        <v>0</v>
      </c>
      <c r="I244" s="26">
        <v>1</v>
      </c>
      <c r="J244" s="26">
        <v>5.4874999999999998</v>
      </c>
      <c r="K244" s="21">
        <v>0</v>
      </c>
      <c r="L244" s="26"/>
      <c r="M244" s="21"/>
    </row>
    <row r="245" spans="1:13" x14ac:dyDescent="0.25">
      <c r="A245" s="15" t="s">
        <v>1767</v>
      </c>
      <c r="B245" s="32">
        <v>3</v>
      </c>
      <c r="C245" s="15">
        <v>0</v>
      </c>
      <c r="D245" s="15">
        <v>0</v>
      </c>
      <c r="E245" s="15">
        <v>1</v>
      </c>
      <c r="F245" s="20">
        <v>2</v>
      </c>
      <c r="G245" s="26">
        <v>1</v>
      </c>
      <c r="H245" s="26">
        <v>0</v>
      </c>
      <c r="I245" s="26">
        <v>2.5</v>
      </c>
      <c r="J245" s="26">
        <v>4.375</v>
      </c>
      <c r="K245" s="21">
        <v>0</v>
      </c>
      <c r="L245" s="26"/>
      <c r="M245" s="21"/>
    </row>
    <row r="246" spans="1:13" x14ac:dyDescent="0.25">
      <c r="A246" s="15" t="s">
        <v>1745</v>
      </c>
      <c r="B246" s="32">
        <v>2</v>
      </c>
      <c r="C246" s="15">
        <v>0</v>
      </c>
      <c r="D246" s="15">
        <v>1</v>
      </c>
      <c r="E246" s="15">
        <v>0</v>
      </c>
      <c r="F246" s="20">
        <v>27</v>
      </c>
      <c r="G246" s="26">
        <v>2</v>
      </c>
      <c r="H246" s="26">
        <v>0</v>
      </c>
      <c r="I246" s="26">
        <v>1</v>
      </c>
      <c r="J246" s="26">
        <v>4.1749999999999998</v>
      </c>
      <c r="K246" s="21">
        <v>0</v>
      </c>
      <c r="L246" s="26"/>
      <c r="M246" s="21"/>
    </row>
    <row r="247" spans="1:13" x14ac:dyDescent="0.25">
      <c r="A247" s="15" t="s">
        <v>2801</v>
      </c>
      <c r="B247" s="32">
        <v>2</v>
      </c>
      <c r="C247" s="15">
        <v>0</v>
      </c>
      <c r="D247" s="15">
        <v>1</v>
      </c>
      <c r="E247" s="15">
        <v>0</v>
      </c>
      <c r="F247" s="20">
        <v>17240</v>
      </c>
      <c r="G247" s="26">
        <v>757</v>
      </c>
      <c r="H247" s="26">
        <v>0</v>
      </c>
      <c r="I247" s="26">
        <v>1.41591067285383</v>
      </c>
      <c r="J247" s="26">
        <v>1676.7124944500001</v>
      </c>
      <c r="K247" s="21">
        <v>0</v>
      </c>
      <c r="L247" s="26"/>
      <c r="M247" s="21"/>
    </row>
    <row r="248" spans="1:13" x14ac:dyDescent="0.25">
      <c r="A248" s="15" t="s">
        <v>959</v>
      </c>
      <c r="B248" s="32">
        <v>2</v>
      </c>
      <c r="C248" s="15">
        <v>0</v>
      </c>
      <c r="D248" s="15">
        <v>0</v>
      </c>
      <c r="E248" s="15">
        <v>0</v>
      </c>
      <c r="F248" s="20">
        <v>9</v>
      </c>
      <c r="G248" s="26">
        <v>1</v>
      </c>
      <c r="H248" s="26">
        <v>0</v>
      </c>
      <c r="I248" s="26">
        <v>1.32222222222222</v>
      </c>
      <c r="J248" s="26">
        <v>1.2749999999999999</v>
      </c>
      <c r="K248" s="21">
        <v>0</v>
      </c>
      <c r="L248" s="26"/>
      <c r="M248" s="21"/>
    </row>
    <row r="249" spans="1:13" x14ac:dyDescent="0.25">
      <c r="A249" s="15" t="s">
        <v>1331</v>
      </c>
      <c r="B249" s="32">
        <v>2</v>
      </c>
      <c r="C249" s="15">
        <v>0</v>
      </c>
      <c r="D249" s="15">
        <v>0</v>
      </c>
      <c r="E249" s="15">
        <v>0</v>
      </c>
      <c r="F249" s="20">
        <v>20</v>
      </c>
      <c r="G249" s="26">
        <v>3</v>
      </c>
      <c r="H249" s="26">
        <v>0</v>
      </c>
      <c r="I249" s="26">
        <v>1.39</v>
      </c>
      <c r="J249" s="26">
        <v>2.4750000000000001</v>
      </c>
      <c r="K249" s="21">
        <v>0</v>
      </c>
      <c r="L249" s="26"/>
      <c r="M249" s="21"/>
    </row>
    <row r="250" spans="1:13" x14ac:dyDescent="0.25">
      <c r="A250" s="15" t="s">
        <v>758</v>
      </c>
      <c r="B250" s="32">
        <v>2</v>
      </c>
      <c r="C250" s="15">
        <v>0</v>
      </c>
      <c r="D250" s="15">
        <v>0</v>
      </c>
      <c r="E250" s="15">
        <v>0</v>
      </c>
      <c r="F250" s="20">
        <v>198</v>
      </c>
      <c r="G250" s="26">
        <v>1</v>
      </c>
      <c r="H250" s="26">
        <v>0</v>
      </c>
      <c r="I250" s="26">
        <v>1.5010101010101</v>
      </c>
      <c r="J250" s="26">
        <v>0.25</v>
      </c>
      <c r="K250" s="21">
        <v>0</v>
      </c>
      <c r="L250" s="26"/>
      <c r="M250" s="21"/>
    </row>
    <row r="251" spans="1:13" x14ac:dyDescent="0.25">
      <c r="A251" s="15" t="s">
        <v>761</v>
      </c>
      <c r="B251" s="32">
        <v>2</v>
      </c>
      <c r="C251" s="15">
        <v>0</v>
      </c>
      <c r="D251" s="15">
        <v>0</v>
      </c>
      <c r="E251" s="15">
        <v>0</v>
      </c>
      <c r="F251" s="20">
        <v>17</v>
      </c>
      <c r="G251" s="26">
        <v>1</v>
      </c>
      <c r="H251" s="26">
        <v>0</v>
      </c>
      <c r="I251" s="26">
        <v>1.1176470588235301</v>
      </c>
      <c r="J251" s="26">
        <v>0.26250000000000001</v>
      </c>
      <c r="K251" s="21">
        <v>0</v>
      </c>
      <c r="L251" s="26"/>
      <c r="M251" s="21"/>
    </row>
    <row r="252" spans="1:13" x14ac:dyDescent="0.25">
      <c r="A252" s="15" t="s">
        <v>2492</v>
      </c>
      <c r="B252" s="32">
        <v>3</v>
      </c>
      <c r="C252" s="15">
        <v>0</v>
      </c>
      <c r="D252" s="15">
        <v>0</v>
      </c>
      <c r="E252" s="15">
        <v>1</v>
      </c>
      <c r="F252" s="20">
        <v>52</v>
      </c>
      <c r="G252" s="26">
        <v>10</v>
      </c>
      <c r="H252" s="26">
        <v>0</v>
      </c>
      <c r="I252" s="26">
        <v>1.98461538461538</v>
      </c>
      <c r="J252" s="26">
        <v>29.4</v>
      </c>
      <c r="K252" s="21">
        <v>0</v>
      </c>
      <c r="L252" s="26"/>
      <c r="M252" s="21"/>
    </row>
    <row r="253" spans="1:13" x14ac:dyDescent="0.25">
      <c r="A253" s="15" t="s">
        <v>3569</v>
      </c>
      <c r="B253" s="32">
        <v>3</v>
      </c>
      <c r="C253" s="15">
        <v>0</v>
      </c>
      <c r="D253" s="15">
        <v>0</v>
      </c>
      <c r="E253" s="15">
        <v>1</v>
      </c>
      <c r="F253" s="20">
        <v>8</v>
      </c>
      <c r="G253" s="26">
        <v>1</v>
      </c>
      <c r="H253" s="26">
        <v>0</v>
      </c>
      <c r="I253" s="26">
        <v>1</v>
      </c>
      <c r="J253" s="26">
        <v>5.7874999999999996</v>
      </c>
      <c r="K253" s="21">
        <v>0</v>
      </c>
      <c r="L253" s="26"/>
      <c r="M253" s="21"/>
    </row>
    <row r="254" spans="1:13" x14ac:dyDescent="0.25">
      <c r="A254" s="15" t="s">
        <v>1129</v>
      </c>
      <c r="B254" s="32">
        <v>2</v>
      </c>
      <c r="C254" s="15">
        <v>0</v>
      </c>
      <c r="D254" s="15">
        <v>0</v>
      </c>
      <c r="E254" s="15">
        <v>1</v>
      </c>
      <c r="F254" s="20">
        <v>101</v>
      </c>
      <c r="G254" s="26">
        <v>1</v>
      </c>
      <c r="H254" s="26">
        <v>0</v>
      </c>
      <c r="I254" s="26">
        <v>2.77623762376238</v>
      </c>
      <c r="J254" s="26">
        <v>1.8125</v>
      </c>
      <c r="K254" s="21">
        <v>0</v>
      </c>
      <c r="L254" s="26"/>
      <c r="M254" s="21"/>
    </row>
    <row r="255" spans="1:13" x14ac:dyDescent="0.25">
      <c r="A255" s="15" t="s">
        <v>1511</v>
      </c>
      <c r="B255" s="32">
        <v>2</v>
      </c>
      <c r="C255" s="15">
        <v>0</v>
      </c>
      <c r="D255" s="15">
        <v>0</v>
      </c>
      <c r="E255" s="15">
        <v>0</v>
      </c>
      <c r="F255" s="20">
        <v>270</v>
      </c>
      <c r="G255" s="26">
        <v>1</v>
      </c>
      <c r="H255" s="26">
        <v>0</v>
      </c>
      <c r="I255" s="26">
        <v>2.9355555555555601</v>
      </c>
      <c r="J255" s="26">
        <v>3.0375000000000001</v>
      </c>
      <c r="K255" s="21">
        <v>0</v>
      </c>
      <c r="L255" s="26"/>
      <c r="M255" s="21"/>
    </row>
    <row r="256" spans="1:13" x14ac:dyDescent="0.25">
      <c r="A256" s="15" t="s">
        <v>771</v>
      </c>
      <c r="B256" s="32">
        <v>2</v>
      </c>
      <c r="C256" s="15">
        <v>0</v>
      </c>
      <c r="D256" s="15">
        <v>0</v>
      </c>
      <c r="E256" s="15">
        <v>0</v>
      </c>
      <c r="F256" s="20">
        <v>37</v>
      </c>
      <c r="G256" s="26">
        <v>1</v>
      </c>
      <c r="H256" s="26">
        <v>0</v>
      </c>
      <c r="I256" s="26">
        <v>2.4081081081081099</v>
      </c>
      <c r="J256" s="26">
        <v>0.4375</v>
      </c>
      <c r="K256" s="21">
        <v>0</v>
      </c>
      <c r="L256" s="26"/>
      <c r="M256" s="21"/>
    </row>
    <row r="257" spans="1:13" x14ac:dyDescent="0.25">
      <c r="A257" s="15" t="s">
        <v>2333</v>
      </c>
      <c r="B257" s="32">
        <v>2</v>
      </c>
      <c r="C257" s="15">
        <v>0</v>
      </c>
      <c r="D257" s="15">
        <v>0</v>
      </c>
      <c r="E257" s="15">
        <v>0</v>
      </c>
      <c r="F257" s="20">
        <v>145</v>
      </c>
      <c r="G257" s="26">
        <v>3</v>
      </c>
      <c r="H257" s="26">
        <v>0</v>
      </c>
      <c r="I257" s="26">
        <v>1.7193103448275899</v>
      </c>
      <c r="J257" s="26">
        <v>13.412499974999999</v>
      </c>
      <c r="K257" s="21">
        <v>0</v>
      </c>
      <c r="L257" s="26"/>
      <c r="M257" s="21"/>
    </row>
    <row r="258" spans="1:13" x14ac:dyDescent="0.25">
      <c r="A258" s="15" t="s">
        <v>3808</v>
      </c>
      <c r="B258" s="32">
        <v>2</v>
      </c>
      <c r="C258" s="15">
        <v>0</v>
      </c>
      <c r="D258" s="15">
        <v>0</v>
      </c>
      <c r="E258" s="15">
        <v>0</v>
      </c>
      <c r="F258" s="20">
        <v>375</v>
      </c>
      <c r="G258" s="26">
        <v>8</v>
      </c>
      <c r="H258" s="26">
        <v>0</v>
      </c>
      <c r="I258" s="26">
        <v>1.6122666666666701</v>
      </c>
      <c r="J258" s="26">
        <v>19.024999999999999</v>
      </c>
      <c r="K258" s="21">
        <v>0</v>
      </c>
      <c r="L258" s="26"/>
      <c r="M258" s="21"/>
    </row>
    <row r="259" spans="1:13" x14ac:dyDescent="0.25">
      <c r="A259" s="15" t="s">
        <v>983</v>
      </c>
      <c r="B259" s="32">
        <v>3</v>
      </c>
      <c r="C259" s="15">
        <v>0</v>
      </c>
      <c r="D259" s="15">
        <v>0</v>
      </c>
      <c r="E259" s="15">
        <v>0</v>
      </c>
      <c r="F259" s="20">
        <v>11</v>
      </c>
      <c r="G259" s="26">
        <v>5</v>
      </c>
      <c r="H259" s="26">
        <v>0</v>
      </c>
      <c r="I259" s="26">
        <v>1</v>
      </c>
      <c r="J259" s="26">
        <v>12.175000000000001</v>
      </c>
      <c r="K259" s="21">
        <v>0</v>
      </c>
      <c r="L259" s="26"/>
      <c r="M259" s="21"/>
    </row>
    <row r="260" spans="1:13" x14ac:dyDescent="0.25">
      <c r="A260" s="15" t="s">
        <v>1203</v>
      </c>
      <c r="B260" s="32">
        <v>2</v>
      </c>
      <c r="C260" s="15">
        <v>0</v>
      </c>
      <c r="D260" s="15">
        <v>0</v>
      </c>
      <c r="E260" s="15">
        <v>0</v>
      </c>
      <c r="F260" s="20">
        <v>3768</v>
      </c>
      <c r="G260" s="26">
        <v>203</v>
      </c>
      <c r="H260" s="26">
        <v>0</v>
      </c>
      <c r="I260" s="26">
        <v>1.4637556484279635</v>
      </c>
      <c r="J260" s="26">
        <v>400.59999807499997</v>
      </c>
      <c r="K260" s="21">
        <v>0</v>
      </c>
      <c r="L260" s="26"/>
      <c r="M260" s="21"/>
    </row>
    <row r="261" spans="1:13" x14ac:dyDescent="0.25">
      <c r="A261" s="15" t="s">
        <v>3022</v>
      </c>
      <c r="B261" s="32">
        <v>2</v>
      </c>
      <c r="C261" s="15">
        <v>0</v>
      </c>
      <c r="D261" s="15">
        <v>0</v>
      </c>
      <c r="E261" s="15">
        <v>0</v>
      </c>
      <c r="F261" s="20">
        <v>2007</v>
      </c>
      <c r="G261" s="26">
        <v>120</v>
      </c>
      <c r="H261" s="26">
        <v>0</v>
      </c>
      <c r="I261" s="26">
        <v>3.4461041602356324</v>
      </c>
      <c r="J261" s="26">
        <v>207.44999899999999</v>
      </c>
      <c r="K261" s="21">
        <v>0</v>
      </c>
      <c r="L261" s="26"/>
      <c r="M261" s="21"/>
    </row>
    <row r="262" spans="1:13" x14ac:dyDescent="0.25">
      <c r="A262" s="15" t="s">
        <v>2897</v>
      </c>
      <c r="B262" s="32">
        <v>2</v>
      </c>
      <c r="C262" s="15">
        <v>0</v>
      </c>
      <c r="D262" s="15">
        <v>0</v>
      </c>
      <c r="E262" s="15">
        <v>0</v>
      </c>
      <c r="F262" s="20">
        <v>7887</v>
      </c>
      <c r="G262" s="26">
        <v>162</v>
      </c>
      <c r="H262" s="26">
        <v>0</v>
      </c>
      <c r="I262" s="26">
        <v>1.4280369440068701</v>
      </c>
      <c r="J262" s="26">
        <v>285.82499893749997</v>
      </c>
      <c r="K262" s="21">
        <v>0</v>
      </c>
      <c r="L262" s="26"/>
      <c r="M262" s="21"/>
    </row>
    <row r="263" spans="1:13" x14ac:dyDescent="0.25">
      <c r="A263" s="15" t="s">
        <v>919</v>
      </c>
      <c r="B263" s="32">
        <v>3</v>
      </c>
      <c r="C263" s="15">
        <v>0</v>
      </c>
      <c r="D263" s="15">
        <v>0</v>
      </c>
      <c r="E263" s="15">
        <v>0</v>
      </c>
      <c r="F263" s="20">
        <v>7</v>
      </c>
      <c r="G263" s="26">
        <v>2</v>
      </c>
      <c r="H263" s="26">
        <v>0</v>
      </c>
      <c r="I263" s="26">
        <v>1</v>
      </c>
      <c r="J263" s="26">
        <v>4.7249999999999996</v>
      </c>
      <c r="K263" s="21">
        <v>0</v>
      </c>
      <c r="L263" s="26"/>
      <c r="M263" s="21"/>
    </row>
    <row r="264" spans="1:13" x14ac:dyDescent="0.25">
      <c r="A264" s="15" t="s">
        <v>3015</v>
      </c>
      <c r="B264" s="32">
        <v>2</v>
      </c>
      <c r="C264" s="15">
        <v>0</v>
      </c>
      <c r="D264" s="15">
        <v>0</v>
      </c>
      <c r="E264" s="15">
        <v>0</v>
      </c>
      <c r="F264" s="20">
        <v>7127</v>
      </c>
      <c r="G264" s="26">
        <v>122</v>
      </c>
      <c r="H264" s="26">
        <v>0</v>
      </c>
      <c r="I264" s="26">
        <v>2.18825268371585</v>
      </c>
      <c r="J264" s="26">
        <v>328.09999912500001</v>
      </c>
      <c r="K264" s="21">
        <v>0</v>
      </c>
      <c r="L264" s="26"/>
      <c r="M264" s="21"/>
    </row>
    <row r="265" spans="1:13" x14ac:dyDescent="0.25">
      <c r="A265" s="15" t="s">
        <v>756</v>
      </c>
      <c r="B265" s="32">
        <v>2</v>
      </c>
      <c r="C265" s="15">
        <v>0</v>
      </c>
      <c r="D265" s="15">
        <v>0</v>
      </c>
      <c r="E265" s="15">
        <v>0</v>
      </c>
      <c r="F265" s="20">
        <v>423</v>
      </c>
      <c r="G265" s="26">
        <v>3</v>
      </c>
      <c r="H265" s="26">
        <v>0</v>
      </c>
      <c r="I265" s="26">
        <v>1.26702380952381</v>
      </c>
      <c r="J265" s="26">
        <v>1.375</v>
      </c>
      <c r="K265" s="21">
        <v>0</v>
      </c>
      <c r="L265" s="26"/>
      <c r="M265" s="21"/>
    </row>
    <row r="266" spans="1:13" x14ac:dyDescent="0.25">
      <c r="A266" s="15" t="s">
        <v>1469</v>
      </c>
      <c r="B266" s="32">
        <v>2</v>
      </c>
      <c r="C266" s="15">
        <v>0</v>
      </c>
      <c r="D266" s="15">
        <v>0</v>
      </c>
      <c r="E266" s="15">
        <v>0</v>
      </c>
      <c r="F266" s="20">
        <v>648</v>
      </c>
      <c r="G266" s="26">
        <v>4</v>
      </c>
      <c r="H266" s="26">
        <v>0</v>
      </c>
      <c r="I266" s="26">
        <v>1.1148753894081</v>
      </c>
      <c r="J266" s="26">
        <v>14.850000000000001</v>
      </c>
      <c r="K266" s="21">
        <v>0</v>
      </c>
      <c r="L266" s="26"/>
      <c r="M266" s="21"/>
    </row>
    <row r="267" spans="1:13" x14ac:dyDescent="0.25">
      <c r="A267" s="15" t="s">
        <v>3896</v>
      </c>
      <c r="B267" s="32">
        <v>3</v>
      </c>
      <c r="C267" s="15">
        <v>0</v>
      </c>
      <c r="D267" s="15">
        <v>0</v>
      </c>
      <c r="E267" s="15">
        <v>1</v>
      </c>
      <c r="F267" s="20">
        <v>1188</v>
      </c>
      <c r="G267" s="26">
        <v>75</v>
      </c>
      <c r="H267" s="26">
        <v>0</v>
      </c>
      <c r="I267" s="26">
        <v>1.8709181649535052</v>
      </c>
      <c r="J267" s="26">
        <v>117.82499975000002</v>
      </c>
      <c r="K267" s="21">
        <v>0</v>
      </c>
      <c r="L267" s="26"/>
      <c r="M267" s="21"/>
    </row>
    <row r="268" spans="1:13" x14ac:dyDescent="0.25">
      <c r="A268" s="15" t="s">
        <v>286</v>
      </c>
      <c r="B268" s="32">
        <v>3</v>
      </c>
      <c r="C268" s="15">
        <v>0</v>
      </c>
      <c r="D268" s="15">
        <v>0</v>
      </c>
      <c r="E268" s="15">
        <v>1</v>
      </c>
      <c r="F268" s="20">
        <v>5855</v>
      </c>
      <c r="G268" s="26">
        <v>359</v>
      </c>
      <c r="H268" s="26">
        <v>1</v>
      </c>
      <c r="I268" s="26">
        <v>1.776372363365295</v>
      </c>
      <c r="J268" s="26">
        <v>692.81249924999997</v>
      </c>
      <c r="K268" s="21">
        <v>96.9</v>
      </c>
      <c r="L268" s="26"/>
      <c r="M268" s="21"/>
    </row>
    <row r="269" spans="1:13" x14ac:dyDescent="0.25">
      <c r="A269" s="15" t="s">
        <v>3798</v>
      </c>
      <c r="B269" s="32">
        <v>3</v>
      </c>
      <c r="C269" s="15">
        <v>0</v>
      </c>
      <c r="D269" s="15">
        <v>0</v>
      </c>
      <c r="E269" s="15">
        <v>1</v>
      </c>
      <c r="F269" s="20">
        <v>363</v>
      </c>
      <c r="G269" s="26">
        <v>38</v>
      </c>
      <c r="H269" s="26">
        <v>0</v>
      </c>
      <c r="I269" s="26">
        <v>1.7039561170212751</v>
      </c>
      <c r="J269" s="26">
        <v>65.624999562499994</v>
      </c>
      <c r="K269" s="21">
        <v>0</v>
      </c>
      <c r="L269" s="26"/>
      <c r="M269" s="21"/>
    </row>
    <row r="270" spans="1:13" x14ac:dyDescent="0.25">
      <c r="A270" s="15" t="s">
        <v>2638</v>
      </c>
      <c r="B270" s="32">
        <v>3</v>
      </c>
      <c r="C270" s="15">
        <v>0</v>
      </c>
      <c r="D270" s="15">
        <v>0</v>
      </c>
      <c r="E270" s="15">
        <v>1</v>
      </c>
      <c r="F270" s="20">
        <v>1585</v>
      </c>
      <c r="G270" s="26">
        <v>158</v>
      </c>
      <c r="H270" s="26">
        <v>0</v>
      </c>
      <c r="I270" s="26">
        <v>1.8593159054385948</v>
      </c>
      <c r="J270" s="26">
        <v>291.21249981250003</v>
      </c>
      <c r="K270" s="21">
        <v>0</v>
      </c>
      <c r="L270" s="26"/>
      <c r="M270" s="21"/>
    </row>
    <row r="271" spans="1:13" x14ac:dyDescent="0.25">
      <c r="A271" s="15" t="s">
        <v>3865</v>
      </c>
      <c r="B271" s="32">
        <v>2</v>
      </c>
      <c r="C271" s="15">
        <v>0</v>
      </c>
      <c r="D271" s="15">
        <v>0</v>
      </c>
      <c r="E271" s="15">
        <v>0</v>
      </c>
      <c r="F271" s="20">
        <v>1210</v>
      </c>
      <c r="G271" s="26">
        <v>45</v>
      </c>
      <c r="H271" s="26">
        <v>0</v>
      </c>
      <c r="I271" s="26">
        <v>1.4013064773153352</v>
      </c>
      <c r="J271" s="26">
        <v>87.662499637499991</v>
      </c>
      <c r="K271" s="21">
        <v>0</v>
      </c>
      <c r="L271" s="26"/>
      <c r="M271" s="21"/>
    </row>
    <row r="272" spans="1:13" x14ac:dyDescent="0.25">
      <c r="A272" s="15" t="s">
        <v>1434</v>
      </c>
      <c r="B272" s="32">
        <v>2</v>
      </c>
      <c r="C272" s="15">
        <v>0</v>
      </c>
      <c r="D272" s="15">
        <v>0</v>
      </c>
      <c r="E272" s="15">
        <v>0</v>
      </c>
      <c r="F272" s="20">
        <v>1603</v>
      </c>
      <c r="G272" s="26">
        <v>102</v>
      </c>
      <c r="H272" s="26">
        <v>0</v>
      </c>
      <c r="I272" s="26">
        <v>1.5523210233969824</v>
      </c>
      <c r="J272" s="26">
        <v>207.46249895</v>
      </c>
      <c r="K272" s="21">
        <v>0</v>
      </c>
      <c r="L272" s="26"/>
      <c r="M272" s="21"/>
    </row>
    <row r="273" spans="1:13" x14ac:dyDescent="0.25">
      <c r="A273" s="15" t="s">
        <v>1816</v>
      </c>
      <c r="B273" s="32">
        <v>2</v>
      </c>
      <c r="C273" s="15">
        <v>0</v>
      </c>
      <c r="D273" s="15">
        <v>0</v>
      </c>
      <c r="E273" s="15">
        <v>0</v>
      </c>
      <c r="F273" s="20">
        <v>8482</v>
      </c>
      <c r="G273" s="26">
        <v>262</v>
      </c>
      <c r="H273" s="26">
        <v>0</v>
      </c>
      <c r="I273" s="26">
        <v>1.9013957437651745</v>
      </c>
      <c r="J273" s="26">
        <v>633.27499845</v>
      </c>
      <c r="K273" s="21">
        <v>0</v>
      </c>
      <c r="L273" s="26"/>
      <c r="M273" s="21"/>
    </row>
    <row r="274" spans="1:13" x14ac:dyDescent="0.25">
      <c r="A274" s="15" t="s">
        <v>2213</v>
      </c>
      <c r="B274" s="32">
        <v>2</v>
      </c>
      <c r="C274" s="15">
        <v>0</v>
      </c>
      <c r="D274" s="15">
        <v>0</v>
      </c>
      <c r="E274" s="15">
        <v>0</v>
      </c>
      <c r="F274" s="20">
        <v>51326</v>
      </c>
      <c r="G274" s="26">
        <v>892</v>
      </c>
      <c r="H274" s="26">
        <v>0</v>
      </c>
      <c r="I274" s="26">
        <v>1.9413350614384699</v>
      </c>
      <c r="J274" s="26">
        <v>2680.1249999625002</v>
      </c>
      <c r="K274" s="21">
        <v>0</v>
      </c>
      <c r="L274" s="26"/>
      <c r="M274" s="21"/>
    </row>
    <row r="275" spans="1:13" x14ac:dyDescent="0.25">
      <c r="A275" s="15" t="s">
        <v>368</v>
      </c>
      <c r="B275" s="32">
        <v>3</v>
      </c>
      <c r="C275" s="15">
        <v>0</v>
      </c>
      <c r="D275" s="15">
        <v>0</v>
      </c>
      <c r="E275" s="15">
        <v>0</v>
      </c>
      <c r="F275" s="20">
        <v>63</v>
      </c>
      <c r="G275" s="26">
        <v>1</v>
      </c>
      <c r="H275" s="26">
        <v>0</v>
      </c>
      <c r="I275" s="26">
        <v>1.39047619047619</v>
      </c>
      <c r="J275" s="26">
        <v>4.125</v>
      </c>
      <c r="K275" s="21">
        <v>0</v>
      </c>
      <c r="L275" s="26"/>
      <c r="M275" s="21"/>
    </row>
    <row r="276" spans="1:13" x14ac:dyDescent="0.25">
      <c r="A276" s="15" t="s">
        <v>2189</v>
      </c>
      <c r="B276" s="32">
        <v>3</v>
      </c>
      <c r="C276" s="15">
        <v>0</v>
      </c>
      <c r="D276" s="15">
        <v>0</v>
      </c>
      <c r="E276" s="15">
        <v>0</v>
      </c>
      <c r="F276" s="20">
        <v>68</v>
      </c>
      <c r="G276" s="26">
        <v>11</v>
      </c>
      <c r="H276" s="26">
        <v>0</v>
      </c>
      <c r="I276" s="26">
        <v>1.4802083333333349</v>
      </c>
      <c r="J276" s="26">
        <v>27.299999974999999</v>
      </c>
      <c r="K276" s="21">
        <v>0</v>
      </c>
      <c r="L276" s="26"/>
      <c r="M276" s="21"/>
    </row>
    <row r="277" spans="1:13" x14ac:dyDescent="0.25">
      <c r="A277" s="15" t="s">
        <v>1675</v>
      </c>
      <c r="B277" s="32">
        <v>3</v>
      </c>
      <c r="C277" s="15">
        <v>0</v>
      </c>
      <c r="D277" s="15">
        <v>0</v>
      </c>
      <c r="E277" s="15">
        <v>0</v>
      </c>
      <c r="F277" s="20">
        <v>245</v>
      </c>
      <c r="G277" s="26">
        <v>39</v>
      </c>
      <c r="H277" s="26">
        <v>0</v>
      </c>
      <c r="I277" s="26">
        <v>1.4474780626780632</v>
      </c>
      <c r="J277" s="26">
        <v>107.36249964999999</v>
      </c>
      <c r="K277" s="21">
        <v>0</v>
      </c>
      <c r="L277" s="26"/>
      <c r="M277" s="21"/>
    </row>
    <row r="278" spans="1:13" x14ac:dyDescent="0.25">
      <c r="A278" s="15" t="s">
        <v>1282</v>
      </c>
      <c r="B278" s="32">
        <v>2</v>
      </c>
      <c r="C278" s="15">
        <v>0</v>
      </c>
      <c r="D278" s="15">
        <v>0</v>
      </c>
      <c r="E278" s="15">
        <v>0</v>
      </c>
      <c r="F278" s="20">
        <v>2784</v>
      </c>
      <c r="G278" s="26">
        <v>110</v>
      </c>
      <c r="H278" s="26">
        <v>0</v>
      </c>
      <c r="I278" s="26">
        <v>1.8013913140534641</v>
      </c>
      <c r="J278" s="26">
        <v>240.82499977500004</v>
      </c>
      <c r="K278" s="21">
        <v>0</v>
      </c>
      <c r="L278" s="26"/>
      <c r="M278" s="21"/>
    </row>
    <row r="279" spans="1:13" x14ac:dyDescent="0.25">
      <c r="A279" s="15" t="s">
        <v>1672</v>
      </c>
      <c r="B279" s="32">
        <v>2</v>
      </c>
      <c r="C279" s="15">
        <v>0</v>
      </c>
      <c r="D279" s="15">
        <v>0</v>
      </c>
      <c r="E279" s="15">
        <v>0</v>
      </c>
      <c r="F279" s="20">
        <v>11303</v>
      </c>
      <c r="G279" s="26">
        <v>284</v>
      </c>
      <c r="H279" s="26">
        <v>0</v>
      </c>
      <c r="I279" s="26">
        <v>2.3874304864530367</v>
      </c>
      <c r="J279" s="26">
        <v>866.29999762500006</v>
      </c>
      <c r="K279" s="21">
        <v>0</v>
      </c>
      <c r="L279" s="26"/>
      <c r="M279" s="21"/>
    </row>
    <row r="280" spans="1:13" x14ac:dyDescent="0.25">
      <c r="A280" s="15" t="s">
        <v>194</v>
      </c>
      <c r="B280" s="32">
        <v>2</v>
      </c>
      <c r="C280" s="15">
        <v>0</v>
      </c>
      <c r="D280" s="15">
        <v>0</v>
      </c>
      <c r="E280" s="15">
        <v>0</v>
      </c>
      <c r="F280" s="20">
        <v>56099</v>
      </c>
      <c r="G280" s="26">
        <v>1110</v>
      </c>
      <c r="H280" s="26">
        <v>1</v>
      </c>
      <c r="I280" s="26">
        <v>1.9103899579296599</v>
      </c>
      <c r="J280" s="26">
        <v>3509.2874893874996</v>
      </c>
      <c r="K280" s="21">
        <v>5877.75</v>
      </c>
      <c r="L280" s="26"/>
      <c r="M280" s="21"/>
    </row>
    <row r="281" spans="1:13" x14ac:dyDescent="0.25">
      <c r="A281" s="15" t="s">
        <v>2289</v>
      </c>
      <c r="B281" s="32">
        <v>2</v>
      </c>
      <c r="C281" s="15">
        <v>0</v>
      </c>
      <c r="D281" s="15">
        <v>0</v>
      </c>
      <c r="E281" s="15">
        <v>0</v>
      </c>
      <c r="F281" s="20">
        <v>224</v>
      </c>
      <c r="G281" s="26">
        <v>15</v>
      </c>
      <c r="H281" s="26">
        <v>0</v>
      </c>
      <c r="I281" s="26">
        <v>1.66610962566845</v>
      </c>
      <c r="J281" s="26">
        <v>33.712500000000006</v>
      </c>
      <c r="K281" s="21">
        <v>0</v>
      </c>
      <c r="L281" s="26"/>
      <c r="M281" s="21"/>
    </row>
    <row r="282" spans="1:13" x14ac:dyDescent="0.25">
      <c r="A282" s="15" t="s">
        <v>1763</v>
      </c>
      <c r="B282" s="32">
        <v>2</v>
      </c>
      <c r="C282" s="15">
        <v>0</v>
      </c>
      <c r="D282" s="15">
        <v>0</v>
      </c>
      <c r="E282" s="15">
        <v>0</v>
      </c>
      <c r="F282" s="20">
        <v>337</v>
      </c>
      <c r="G282" s="26">
        <v>11</v>
      </c>
      <c r="H282" s="26">
        <v>0</v>
      </c>
      <c r="I282" s="26">
        <v>1.501631860922805</v>
      </c>
      <c r="J282" s="26">
        <v>14.262499975000001</v>
      </c>
      <c r="K282" s="21">
        <v>0</v>
      </c>
      <c r="L282" s="26"/>
      <c r="M282" s="21"/>
    </row>
    <row r="283" spans="1:13" x14ac:dyDescent="0.25">
      <c r="A283" s="15" t="s">
        <v>51</v>
      </c>
      <c r="B283" s="32">
        <v>2</v>
      </c>
      <c r="C283" s="15">
        <v>0</v>
      </c>
      <c r="D283" s="15">
        <v>0</v>
      </c>
      <c r="E283" s="15">
        <v>0</v>
      </c>
      <c r="F283" s="20">
        <v>994</v>
      </c>
      <c r="G283" s="26">
        <v>15</v>
      </c>
      <c r="H283" s="26">
        <v>0</v>
      </c>
      <c r="I283" s="26">
        <v>1.3803912363067301</v>
      </c>
      <c r="J283" s="26">
        <v>28.387499925</v>
      </c>
      <c r="K283" s="21">
        <v>0</v>
      </c>
      <c r="L283" s="26"/>
      <c r="M283" s="21"/>
    </row>
    <row r="284" spans="1:13" x14ac:dyDescent="0.25">
      <c r="A284" s="15" t="s">
        <v>3924</v>
      </c>
      <c r="B284" s="32">
        <v>2</v>
      </c>
      <c r="C284" s="15">
        <v>0</v>
      </c>
      <c r="D284" s="15">
        <v>0</v>
      </c>
      <c r="E284" s="15">
        <v>0</v>
      </c>
      <c r="F284" s="20">
        <v>2173</v>
      </c>
      <c r="G284" s="26">
        <v>46</v>
      </c>
      <c r="H284" s="26">
        <v>0</v>
      </c>
      <c r="I284" s="26">
        <v>1.535369817876455</v>
      </c>
      <c r="J284" s="26">
        <v>103.78749973750001</v>
      </c>
      <c r="K284" s="21">
        <v>0</v>
      </c>
      <c r="L284" s="26"/>
      <c r="M284" s="21"/>
    </row>
    <row r="285" spans="1:13" x14ac:dyDescent="0.25">
      <c r="A285" s="15" t="s">
        <v>2945</v>
      </c>
      <c r="B285" s="32">
        <v>2</v>
      </c>
      <c r="C285" s="15">
        <v>0</v>
      </c>
      <c r="D285" s="15">
        <v>0</v>
      </c>
      <c r="E285" s="15">
        <v>0</v>
      </c>
      <c r="F285" s="20">
        <v>83</v>
      </c>
      <c r="G285" s="26">
        <v>1</v>
      </c>
      <c r="H285" s="26">
        <v>0</v>
      </c>
      <c r="I285" s="26">
        <v>1.26506024096386</v>
      </c>
      <c r="J285" s="26">
        <v>1.6625000000000001</v>
      </c>
      <c r="K285" s="21">
        <v>0</v>
      </c>
      <c r="L285" s="26"/>
      <c r="M285" s="21"/>
    </row>
    <row r="286" spans="1:13" x14ac:dyDescent="0.25">
      <c r="A286" s="15" t="s">
        <v>1978</v>
      </c>
      <c r="B286" s="32">
        <v>3</v>
      </c>
      <c r="C286" s="15">
        <v>0</v>
      </c>
      <c r="D286" s="15">
        <v>0</v>
      </c>
      <c r="E286" s="15">
        <v>1</v>
      </c>
      <c r="F286" s="20">
        <v>139</v>
      </c>
      <c r="G286" s="26">
        <v>9</v>
      </c>
      <c r="H286" s="26">
        <v>0</v>
      </c>
      <c r="I286" s="26">
        <v>1.3913576007326001</v>
      </c>
      <c r="J286" s="26">
        <v>16.262499974999997</v>
      </c>
      <c r="K286" s="21">
        <v>0</v>
      </c>
      <c r="L286" s="26"/>
      <c r="M286" s="21"/>
    </row>
    <row r="287" spans="1:13" x14ac:dyDescent="0.25">
      <c r="A287" s="15" t="s">
        <v>2542</v>
      </c>
      <c r="B287" s="32">
        <v>3</v>
      </c>
      <c r="C287" s="15">
        <v>0</v>
      </c>
      <c r="D287" s="15">
        <v>0</v>
      </c>
      <c r="E287" s="15">
        <v>1</v>
      </c>
      <c r="F287" s="20">
        <v>1118</v>
      </c>
      <c r="G287" s="26">
        <v>84</v>
      </c>
      <c r="H287" s="26">
        <v>0</v>
      </c>
      <c r="I287" s="26">
        <v>1.8308697768762698</v>
      </c>
      <c r="J287" s="26">
        <v>155.887499725</v>
      </c>
      <c r="K287" s="21">
        <v>0</v>
      </c>
      <c r="L287" s="26"/>
      <c r="M287" s="21"/>
    </row>
    <row r="288" spans="1:13" x14ac:dyDescent="0.25">
      <c r="A288" s="15" t="s">
        <v>848</v>
      </c>
      <c r="B288" s="32">
        <v>3</v>
      </c>
      <c r="C288" s="15">
        <v>0</v>
      </c>
      <c r="D288" s="15">
        <v>0</v>
      </c>
      <c r="E288" s="15">
        <v>1</v>
      </c>
      <c r="F288" s="20">
        <v>47</v>
      </c>
      <c r="G288" s="26">
        <v>2</v>
      </c>
      <c r="H288" s="26">
        <v>0</v>
      </c>
      <c r="I288" s="26">
        <v>1.8573593073593102</v>
      </c>
      <c r="J288" s="26">
        <v>5.4</v>
      </c>
      <c r="K288" s="21">
        <v>0</v>
      </c>
      <c r="L288" s="26"/>
      <c r="M288" s="21"/>
    </row>
    <row r="289" spans="1:13" x14ac:dyDescent="0.25">
      <c r="A289" s="15" t="s">
        <v>1900</v>
      </c>
      <c r="B289" s="32">
        <v>3</v>
      </c>
      <c r="C289" s="15">
        <v>0</v>
      </c>
      <c r="D289" s="15">
        <v>0</v>
      </c>
      <c r="E289" s="15">
        <v>1</v>
      </c>
      <c r="F289" s="20">
        <v>86</v>
      </c>
      <c r="G289" s="26">
        <v>6</v>
      </c>
      <c r="H289" s="26">
        <v>0</v>
      </c>
      <c r="I289" s="26">
        <v>2.0081395348837199</v>
      </c>
      <c r="J289" s="26">
        <v>5.4499999500000005</v>
      </c>
      <c r="K289" s="21">
        <v>0</v>
      </c>
      <c r="L289" s="26"/>
      <c r="M289" s="21"/>
    </row>
    <row r="290" spans="1:13" x14ac:dyDescent="0.25">
      <c r="A290" s="15" t="s">
        <v>1507</v>
      </c>
      <c r="B290" s="32">
        <v>2</v>
      </c>
      <c r="C290" s="15">
        <v>0</v>
      </c>
      <c r="D290" s="15">
        <v>0</v>
      </c>
      <c r="E290" s="15">
        <v>0</v>
      </c>
      <c r="F290" s="20">
        <v>278</v>
      </c>
      <c r="G290" s="26">
        <v>3</v>
      </c>
      <c r="H290" s="26">
        <v>0</v>
      </c>
      <c r="I290" s="26">
        <v>1.4813220626724202</v>
      </c>
      <c r="J290" s="26">
        <v>9.9</v>
      </c>
      <c r="K290" s="21">
        <v>0</v>
      </c>
      <c r="L290" s="26"/>
      <c r="M290" s="21"/>
    </row>
    <row r="291" spans="1:13" x14ac:dyDescent="0.25">
      <c r="A291" s="15" t="s">
        <v>196</v>
      </c>
      <c r="B291" s="32">
        <v>2</v>
      </c>
      <c r="C291" s="15">
        <v>0</v>
      </c>
      <c r="D291" s="15">
        <v>0</v>
      </c>
      <c r="E291" s="15">
        <v>0</v>
      </c>
      <c r="F291" s="20">
        <v>679</v>
      </c>
      <c r="G291" s="26">
        <v>21</v>
      </c>
      <c r="H291" s="26">
        <v>0</v>
      </c>
      <c r="I291" s="26">
        <v>1.46713505248663</v>
      </c>
      <c r="J291" s="26">
        <v>44.999999950000003</v>
      </c>
      <c r="K291" s="21">
        <v>0</v>
      </c>
      <c r="L291" s="26"/>
      <c r="M291" s="21"/>
    </row>
    <row r="292" spans="1:13" x14ac:dyDescent="0.25">
      <c r="A292" s="15" t="s">
        <v>3938</v>
      </c>
      <c r="B292" s="32">
        <v>2</v>
      </c>
      <c r="C292" s="15">
        <v>0</v>
      </c>
      <c r="D292" s="15">
        <v>0</v>
      </c>
      <c r="E292" s="15">
        <v>0</v>
      </c>
      <c r="F292" s="20">
        <v>1634</v>
      </c>
      <c r="G292" s="26">
        <v>68</v>
      </c>
      <c r="H292" s="26">
        <v>0</v>
      </c>
      <c r="I292" s="26">
        <v>1.6275921938385549</v>
      </c>
      <c r="J292" s="26">
        <v>158.6874997125</v>
      </c>
      <c r="K292" s="21">
        <v>0</v>
      </c>
      <c r="L292" s="26"/>
      <c r="M292" s="21"/>
    </row>
    <row r="293" spans="1:13" x14ac:dyDescent="0.25">
      <c r="A293" s="15" t="s">
        <v>1677</v>
      </c>
      <c r="B293" s="32">
        <v>2</v>
      </c>
      <c r="C293" s="15">
        <v>0</v>
      </c>
      <c r="D293" s="15">
        <v>0</v>
      </c>
      <c r="E293" s="15">
        <v>0</v>
      </c>
      <c r="F293" s="20">
        <v>747</v>
      </c>
      <c r="G293" s="26">
        <v>11</v>
      </c>
      <c r="H293" s="26">
        <v>0</v>
      </c>
      <c r="I293" s="26">
        <v>1.9504510414958149</v>
      </c>
      <c r="J293" s="26">
        <v>15.499999975</v>
      </c>
      <c r="K293" s="21">
        <v>0</v>
      </c>
      <c r="L293" s="26"/>
      <c r="M293" s="21"/>
    </row>
    <row r="294" spans="1:13" x14ac:dyDescent="0.25">
      <c r="A294" s="15" t="s">
        <v>1333</v>
      </c>
      <c r="B294" s="32">
        <v>2</v>
      </c>
      <c r="C294" s="15">
        <v>0</v>
      </c>
      <c r="D294" s="15">
        <v>0</v>
      </c>
      <c r="E294" s="15">
        <v>0</v>
      </c>
      <c r="F294" s="20">
        <v>1868</v>
      </c>
      <c r="G294" s="26">
        <v>5</v>
      </c>
      <c r="H294" s="26">
        <v>0</v>
      </c>
      <c r="I294" s="26">
        <v>1.84038364670434</v>
      </c>
      <c r="J294" s="26">
        <v>12.612500000000001</v>
      </c>
      <c r="K294" s="21">
        <v>0</v>
      </c>
      <c r="L294" s="26"/>
      <c r="M294" s="21"/>
    </row>
    <row r="295" spans="1:13" x14ac:dyDescent="0.25">
      <c r="A295" s="15" t="s">
        <v>2670</v>
      </c>
      <c r="B295" s="32">
        <v>2</v>
      </c>
      <c r="C295" s="15">
        <v>0</v>
      </c>
      <c r="D295" s="15">
        <v>0</v>
      </c>
      <c r="E295" s="15">
        <v>0</v>
      </c>
      <c r="F295" s="20">
        <v>64811</v>
      </c>
      <c r="G295" s="26">
        <v>170</v>
      </c>
      <c r="H295" s="26">
        <v>0</v>
      </c>
      <c r="I295" s="26">
        <v>2.3805494225704997</v>
      </c>
      <c r="J295" s="26">
        <v>693.41249946250002</v>
      </c>
      <c r="K295" s="21">
        <v>0</v>
      </c>
      <c r="L295" s="26"/>
      <c r="M295" s="21"/>
    </row>
    <row r="296" spans="1:13" x14ac:dyDescent="0.25">
      <c r="A296" s="15" t="s">
        <v>34</v>
      </c>
      <c r="B296" s="32">
        <v>1</v>
      </c>
      <c r="C296" s="15">
        <v>0</v>
      </c>
      <c r="D296" s="15">
        <v>0</v>
      </c>
      <c r="E296" s="15">
        <v>0</v>
      </c>
      <c r="F296" s="20">
        <v>48988</v>
      </c>
      <c r="G296" s="26">
        <v>1110</v>
      </c>
      <c r="H296" s="26">
        <v>0</v>
      </c>
      <c r="I296" s="26">
        <v>1.8970666285621001</v>
      </c>
      <c r="J296" s="26">
        <v>4247.5624912499998</v>
      </c>
      <c r="K296" s="21">
        <v>0</v>
      </c>
      <c r="L296" s="26"/>
      <c r="M296" s="21"/>
    </row>
    <row r="297" spans="1:13" x14ac:dyDescent="0.25">
      <c r="A297" s="15" t="s">
        <v>3713</v>
      </c>
      <c r="B297" s="32">
        <v>3</v>
      </c>
      <c r="C297" s="15">
        <v>0</v>
      </c>
      <c r="D297" s="15">
        <v>0</v>
      </c>
      <c r="E297" s="15">
        <v>0</v>
      </c>
      <c r="F297" s="20">
        <v>737</v>
      </c>
      <c r="G297" s="26">
        <v>20</v>
      </c>
      <c r="H297" s="26">
        <v>0</v>
      </c>
      <c r="I297" s="26">
        <v>3.45834464043419</v>
      </c>
      <c r="J297" s="26">
        <v>31.462499999999999</v>
      </c>
      <c r="K297" s="21">
        <v>0</v>
      </c>
      <c r="L297" s="26"/>
      <c r="M297" s="21"/>
    </row>
    <row r="298" spans="1:13" x14ac:dyDescent="0.25">
      <c r="A298" s="15" t="s">
        <v>182</v>
      </c>
      <c r="B298" s="32">
        <v>3</v>
      </c>
      <c r="C298" s="15">
        <v>0</v>
      </c>
      <c r="D298" s="15">
        <v>1</v>
      </c>
      <c r="E298" s="15">
        <v>0</v>
      </c>
      <c r="F298" s="20">
        <v>1685</v>
      </c>
      <c r="G298" s="26">
        <v>109</v>
      </c>
      <c r="H298" s="26">
        <v>0</v>
      </c>
      <c r="I298" s="26">
        <v>3.7224097096356048</v>
      </c>
      <c r="J298" s="26">
        <v>162.38749945000001</v>
      </c>
      <c r="K298" s="21">
        <v>0</v>
      </c>
      <c r="L298" s="26"/>
      <c r="M298" s="21"/>
    </row>
    <row r="299" spans="1:13" x14ac:dyDescent="0.25">
      <c r="A299" s="15" t="s">
        <v>3009</v>
      </c>
      <c r="B299" s="32">
        <v>4</v>
      </c>
      <c r="C299" s="15">
        <v>0</v>
      </c>
      <c r="D299" s="15">
        <v>1</v>
      </c>
      <c r="E299" s="15">
        <v>0</v>
      </c>
      <c r="F299" s="20">
        <v>32</v>
      </c>
      <c r="G299" s="26">
        <v>3</v>
      </c>
      <c r="H299" s="26">
        <v>0</v>
      </c>
      <c r="I299" s="26">
        <v>4.2708333333333348</v>
      </c>
      <c r="J299" s="26">
        <v>4.2374999999999998</v>
      </c>
      <c r="K299" s="21">
        <v>0</v>
      </c>
      <c r="L299" s="26"/>
      <c r="M299" s="21"/>
    </row>
    <row r="300" spans="1:13" x14ac:dyDescent="0.25">
      <c r="A300" s="15" t="s">
        <v>3910</v>
      </c>
      <c r="B300" s="32">
        <v>3</v>
      </c>
      <c r="C300" s="15">
        <v>0</v>
      </c>
      <c r="D300" s="15">
        <v>1</v>
      </c>
      <c r="E300" s="15">
        <v>0</v>
      </c>
      <c r="F300" s="20">
        <v>2154</v>
      </c>
      <c r="G300" s="26">
        <v>116</v>
      </c>
      <c r="H300" s="26">
        <v>0</v>
      </c>
      <c r="I300" s="26">
        <v>3.7863804655547502</v>
      </c>
      <c r="J300" s="26">
        <v>158.66249965</v>
      </c>
      <c r="K300" s="21">
        <v>0</v>
      </c>
      <c r="L300" s="26"/>
      <c r="M300" s="21"/>
    </row>
    <row r="301" spans="1:13" x14ac:dyDescent="0.25">
      <c r="A301" s="15" t="s">
        <v>528</v>
      </c>
      <c r="B301" s="32">
        <v>3</v>
      </c>
      <c r="C301" s="15">
        <v>0</v>
      </c>
      <c r="D301" s="15">
        <v>1</v>
      </c>
      <c r="E301" s="15">
        <v>0</v>
      </c>
      <c r="F301" s="20">
        <v>77</v>
      </c>
      <c r="G301" s="26">
        <v>3</v>
      </c>
      <c r="H301" s="26">
        <v>0</v>
      </c>
      <c r="I301" s="26">
        <v>1.2467532467532501</v>
      </c>
      <c r="J301" s="26">
        <v>5.0749999875</v>
      </c>
      <c r="K301" s="21">
        <v>0</v>
      </c>
      <c r="L301" s="26"/>
      <c r="M301" s="21"/>
    </row>
    <row r="302" spans="1:13" x14ac:dyDescent="0.25">
      <c r="A302" s="15" t="s">
        <v>317</v>
      </c>
      <c r="B302" s="32">
        <v>3</v>
      </c>
      <c r="C302" s="15">
        <v>0</v>
      </c>
      <c r="D302" s="15">
        <v>1</v>
      </c>
      <c r="E302" s="15">
        <v>0</v>
      </c>
      <c r="F302" s="20">
        <v>141</v>
      </c>
      <c r="G302" s="26">
        <v>18</v>
      </c>
      <c r="H302" s="26">
        <v>0</v>
      </c>
      <c r="I302" s="26">
        <v>1.28439716312057</v>
      </c>
      <c r="J302" s="26">
        <v>52.712499825000002</v>
      </c>
      <c r="K302" s="21">
        <v>0</v>
      </c>
      <c r="L302" s="26"/>
      <c r="M302" s="21"/>
    </row>
    <row r="303" spans="1:13" x14ac:dyDescent="0.25">
      <c r="A303" s="15" t="s">
        <v>2361</v>
      </c>
      <c r="B303" s="32">
        <v>3</v>
      </c>
      <c r="C303" s="15">
        <v>0</v>
      </c>
      <c r="D303" s="15">
        <v>1</v>
      </c>
      <c r="E303" s="15">
        <v>0</v>
      </c>
      <c r="F303" s="20">
        <v>35</v>
      </c>
      <c r="G303" s="26">
        <v>5</v>
      </c>
      <c r="H303" s="26">
        <v>0</v>
      </c>
      <c r="I303" s="26">
        <v>1.0828571428571401</v>
      </c>
      <c r="J303" s="26">
        <v>14.3</v>
      </c>
      <c r="K303" s="21">
        <v>0</v>
      </c>
      <c r="L303" s="26"/>
      <c r="M303" s="21"/>
    </row>
    <row r="304" spans="1:13" x14ac:dyDescent="0.25">
      <c r="A304" s="15" t="s">
        <v>3977</v>
      </c>
      <c r="B304" s="32">
        <v>3</v>
      </c>
      <c r="C304" s="15">
        <v>0</v>
      </c>
      <c r="D304" s="15">
        <v>1</v>
      </c>
      <c r="E304" s="15">
        <v>0</v>
      </c>
      <c r="F304" s="20">
        <v>410</v>
      </c>
      <c r="G304" s="26">
        <v>24</v>
      </c>
      <c r="H304" s="26">
        <v>0</v>
      </c>
      <c r="I304" s="26">
        <v>1.0256097560975601</v>
      </c>
      <c r="J304" s="26">
        <v>58.562499899999999</v>
      </c>
      <c r="K304" s="21">
        <v>0</v>
      </c>
      <c r="L304" s="26"/>
      <c r="M304" s="21"/>
    </row>
    <row r="305" spans="1:13" x14ac:dyDescent="0.25">
      <c r="A305" s="15" t="s">
        <v>2003</v>
      </c>
      <c r="B305" s="32">
        <v>3</v>
      </c>
      <c r="C305" s="15">
        <v>0</v>
      </c>
      <c r="D305" s="15">
        <v>0</v>
      </c>
      <c r="E305" s="15">
        <v>0</v>
      </c>
      <c r="F305" s="20">
        <v>48</v>
      </c>
      <c r="G305" s="26">
        <v>4</v>
      </c>
      <c r="H305" s="26">
        <v>0</v>
      </c>
      <c r="I305" s="26">
        <v>2.3854166666666701</v>
      </c>
      <c r="J305" s="26">
        <v>6.65</v>
      </c>
      <c r="K305" s="21">
        <v>0</v>
      </c>
      <c r="L305" s="26"/>
      <c r="M305" s="21"/>
    </row>
    <row r="306" spans="1:13" x14ac:dyDescent="0.25">
      <c r="A306" s="15" t="s">
        <v>290</v>
      </c>
      <c r="B306" s="32">
        <v>3</v>
      </c>
      <c r="C306" s="15">
        <v>0</v>
      </c>
      <c r="D306" s="15">
        <v>0</v>
      </c>
      <c r="E306" s="15">
        <v>0</v>
      </c>
      <c r="F306" s="20">
        <v>2964</v>
      </c>
      <c r="G306" s="26">
        <v>194</v>
      </c>
      <c r="H306" s="26">
        <v>0</v>
      </c>
      <c r="I306" s="26">
        <v>1.741247595943705</v>
      </c>
      <c r="J306" s="26">
        <v>482.74999928750003</v>
      </c>
      <c r="K306" s="21">
        <v>0</v>
      </c>
      <c r="L306" s="26"/>
      <c r="M306" s="21"/>
    </row>
    <row r="307" spans="1:13" x14ac:dyDescent="0.25">
      <c r="A307" s="15" t="s">
        <v>349</v>
      </c>
      <c r="B307" s="32">
        <v>3</v>
      </c>
      <c r="C307" s="15">
        <v>0</v>
      </c>
      <c r="D307" s="15">
        <v>1</v>
      </c>
      <c r="E307" s="15">
        <v>0</v>
      </c>
      <c r="F307" s="20">
        <v>1250</v>
      </c>
      <c r="G307" s="26">
        <v>51</v>
      </c>
      <c r="H307" s="26">
        <v>0</v>
      </c>
      <c r="I307" s="26">
        <v>3.444020301425005</v>
      </c>
      <c r="J307" s="26">
        <v>86.087499787500008</v>
      </c>
      <c r="K307" s="21">
        <v>0</v>
      </c>
      <c r="L307" s="26"/>
      <c r="M307" s="21"/>
    </row>
    <row r="308" spans="1:13" x14ac:dyDescent="0.25">
      <c r="A308" s="15" t="s">
        <v>94</v>
      </c>
      <c r="B308" s="32">
        <v>3</v>
      </c>
      <c r="C308" s="15">
        <v>0</v>
      </c>
      <c r="D308" s="15">
        <v>0</v>
      </c>
      <c r="E308" s="15">
        <v>0</v>
      </c>
      <c r="F308" s="20">
        <v>8514</v>
      </c>
      <c r="G308" s="26">
        <v>694</v>
      </c>
      <c r="H308" s="26">
        <v>1</v>
      </c>
      <c r="I308" s="26">
        <v>1.5543939393939401</v>
      </c>
      <c r="J308" s="26">
        <v>2927.3124990249999</v>
      </c>
      <c r="K308" s="21">
        <v>541.45000000000005</v>
      </c>
      <c r="L308" s="26"/>
      <c r="M308" s="21"/>
    </row>
    <row r="309" spans="1:13" x14ac:dyDescent="0.25">
      <c r="A309" s="15" t="s">
        <v>524</v>
      </c>
      <c r="B309" s="32">
        <v>3</v>
      </c>
      <c r="C309" s="15">
        <v>0</v>
      </c>
      <c r="D309" s="15">
        <v>1</v>
      </c>
      <c r="E309" s="15">
        <v>0</v>
      </c>
      <c r="F309" s="20">
        <v>37</v>
      </c>
      <c r="G309" s="26">
        <v>5</v>
      </c>
      <c r="H309" s="26">
        <v>0</v>
      </c>
      <c r="I309" s="26">
        <v>2.1675675675675699</v>
      </c>
      <c r="J309" s="26">
        <v>12.4625</v>
      </c>
      <c r="K309" s="21">
        <v>0</v>
      </c>
      <c r="L309" s="26"/>
      <c r="M309" s="21"/>
    </row>
    <row r="310" spans="1:13" x14ac:dyDescent="0.25">
      <c r="A310" s="15" t="s">
        <v>2222</v>
      </c>
      <c r="B310" s="32">
        <v>3</v>
      </c>
      <c r="C310" s="15">
        <v>0</v>
      </c>
      <c r="D310" s="15">
        <v>1</v>
      </c>
      <c r="E310" s="15">
        <v>0</v>
      </c>
      <c r="F310" s="20">
        <v>72</v>
      </c>
      <c r="G310" s="26">
        <v>6</v>
      </c>
      <c r="H310" s="26">
        <v>0</v>
      </c>
      <c r="I310" s="26">
        <v>1.5486111111111101</v>
      </c>
      <c r="J310" s="26">
        <v>10.5</v>
      </c>
      <c r="K310" s="21">
        <v>0</v>
      </c>
      <c r="L310" s="26"/>
      <c r="M310" s="21"/>
    </row>
    <row r="311" spans="1:13" x14ac:dyDescent="0.25">
      <c r="A311" s="15" t="s">
        <v>2699</v>
      </c>
      <c r="B311" s="32">
        <v>3</v>
      </c>
      <c r="C311" s="15">
        <v>0</v>
      </c>
      <c r="D311" s="15">
        <v>0</v>
      </c>
      <c r="E311" s="15">
        <v>0</v>
      </c>
      <c r="F311" s="20">
        <v>897</v>
      </c>
      <c r="G311" s="26">
        <v>107</v>
      </c>
      <c r="H311" s="26">
        <v>0</v>
      </c>
      <c r="I311" s="26">
        <v>2.1851727982162799</v>
      </c>
      <c r="J311" s="26">
        <v>211.33749893749999</v>
      </c>
      <c r="K311" s="21">
        <v>0</v>
      </c>
      <c r="L311" s="26"/>
      <c r="M311" s="21"/>
    </row>
    <row r="312" spans="1:13" x14ac:dyDescent="0.25">
      <c r="A312" s="15" t="s">
        <v>434</v>
      </c>
      <c r="B312" s="32">
        <v>3</v>
      </c>
      <c r="C312" s="15">
        <v>0</v>
      </c>
      <c r="D312" s="15">
        <v>0</v>
      </c>
      <c r="E312" s="15">
        <v>0</v>
      </c>
      <c r="F312" s="20">
        <v>6086</v>
      </c>
      <c r="G312" s="26">
        <v>193</v>
      </c>
      <c r="H312" s="26">
        <v>0</v>
      </c>
      <c r="I312" s="26">
        <v>3.6519799760594749</v>
      </c>
      <c r="J312" s="26">
        <v>444.32499839999991</v>
      </c>
      <c r="K312" s="21">
        <v>0</v>
      </c>
      <c r="L312" s="26"/>
      <c r="M312" s="21"/>
    </row>
    <row r="313" spans="1:13" x14ac:dyDescent="0.25">
      <c r="A313" s="15" t="s">
        <v>465</v>
      </c>
      <c r="B313" s="32">
        <v>3</v>
      </c>
      <c r="C313" s="15">
        <v>0</v>
      </c>
      <c r="D313" s="15">
        <v>1</v>
      </c>
      <c r="E313" s="15">
        <v>0</v>
      </c>
      <c r="F313" s="20">
        <v>33</v>
      </c>
      <c r="G313" s="26">
        <v>5</v>
      </c>
      <c r="H313" s="26">
        <v>0</v>
      </c>
      <c r="I313" s="26">
        <v>1.12424242424242</v>
      </c>
      <c r="J313" s="26">
        <v>13.875</v>
      </c>
      <c r="K313" s="21">
        <v>0</v>
      </c>
      <c r="L313" s="26"/>
      <c r="M313" s="21"/>
    </row>
    <row r="314" spans="1:13" x14ac:dyDescent="0.25">
      <c r="A314" s="15" t="s">
        <v>464</v>
      </c>
      <c r="B314" s="32">
        <v>3</v>
      </c>
      <c r="C314" s="15">
        <v>0</v>
      </c>
      <c r="D314" s="15">
        <v>1</v>
      </c>
      <c r="E314" s="15">
        <v>0</v>
      </c>
      <c r="F314" s="20">
        <v>18</v>
      </c>
      <c r="G314" s="26">
        <v>1</v>
      </c>
      <c r="H314" s="26">
        <v>0</v>
      </c>
      <c r="I314" s="26">
        <v>1.1111111111111101</v>
      </c>
      <c r="J314" s="26">
        <v>4.7750000000000004</v>
      </c>
      <c r="K314" s="21">
        <v>0</v>
      </c>
      <c r="L314" s="26"/>
      <c r="M314" s="21"/>
    </row>
    <row r="315" spans="1:13" x14ac:dyDescent="0.25">
      <c r="A315" s="15" t="s">
        <v>2243</v>
      </c>
      <c r="B315" s="32">
        <v>3</v>
      </c>
      <c r="C315" s="15">
        <v>0</v>
      </c>
      <c r="D315" s="15">
        <v>1</v>
      </c>
      <c r="E315" s="15">
        <v>0</v>
      </c>
      <c r="F315" s="20">
        <v>42</v>
      </c>
      <c r="G315" s="26">
        <v>6</v>
      </c>
      <c r="H315" s="26">
        <v>0</v>
      </c>
      <c r="I315" s="26">
        <v>1.71190476190476</v>
      </c>
      <c r="J315" s="26">
        <v>10.9125</v>
      </c>
      <c r="K315" s="21">
        <v>0</v>
      </c>
      <c r="L315" s="26"/>
      <c r="M315" s="21"/>
    </row>
    <row r="316" spans="1:13" x14ac:dyDescent="0.25">
      <c r="A316" s="15" t="s">
        <v>249</v>
      </c>
      <c r="B316" s="32">
        <v>3</v>
      </c>
      <c r="C316" s="15">
        <v>0</v>
      </c>
      <c r="D316" s="15">
        <v>0</v>
      </c>
      <c r="E316" s="15">
        <v>0</v>
      </c>
      <c r="F316" s="20">
        <v>9123</v>
      </c>
      <c r="G316" s="26">
        <v>479</v>
      </c>
      <c r="H316" s="26">
        <v>1</v>
      </c>
      <c r="I316" s="26">
        <v>3.4738811618373004</v>
      </c>
      <c r="J316" s="26">
        <v>852.66249553749992</v>
      </c>
      <c r="K316" s="21">
        <v>739.5</v>
      </c>
      <c r="L316" s="26"/>
      <c r="M316" s="21"/>
    </row>
    <row r="317" spans="1:13" x14ac:dyDescent="0.25">
      <c r="A317" s="15" t="s">
        <v>3874</v>
      </c>
      <c r="B317" s="32">
        <v>3</v>
      </c>
      <c r="C317" s="15">
        <v>0</v>
      </c>
      <c r="D317" s="15">
        <v>0</v>
      </c>
      <c r="E317" s="15">
        <v>0</v>
      </c>
      <c r="F317" s="20">
        <v>319</v>
      </c>
      <c r="G317" s="26">
        <v>19</v>
      </c>
      <c r="H317" s="26">
        <v>0</v>
      </c>
      <c r="I317" s="26">
        <v>2.8068965517241402</v>
      </c>
      <c r="J317" s="26">
        <v>36.162499787499996</v>
      </c>
      <c r="K317" s="21">
        <v>0</v>
      </c>
      <c r="L317" s="26"/>
      <c r="M317" s="21"/>
    </row>
    <row r="318" spans="1:13" x14ac:dyDescent="0.25">
      <c r="A318" s="15" t="s">
        <v>455</v>
      </c>
      <c r="B318" s="32">
        <v>3</v>
      </c>
      <c r="C318" s="15">
        <v>0</v>
      </c>
      <c r="D318" s="15">
        <v>1</v>
      </c>
      <c r="E318" s="15">
        <v>0</v>
      </c>
      <c r="F318" s="20">
        <v>214</v>
      </c>
      <c r="G318" s="26">
        <v>21</v>
      </c>
      <c r="H318" s="26">
        <v>0</v>
      </c>
      <c r="I318" s="26">
        <v>1.0789719626168199</v>
      </c>
      <c r="J318" s="26">
        <v>50.537499862499999</v>
      </c>
      <c r="K318" s="21">
        <v>0</v>
      </c>
      <c r="L318" s="26"/>
      <c r="M318" s="21"/>
    </row>
    <row r="319" spans="1:13" x14ac:dyDescent="0.25">
      <c r="A319" s="15" t="s">
        <v>527</v>
      </c>
      <c r="B319" s="32">
        <v>3</v>
      </c>
      <c r="C319" s="15">
        <v>0</v>
      </c>
      <c r="D319" s="15">
        <v>1</v>
      </c>
      <c r="E319" s="15">
        <v>0</v>
      </c>
      <c r="F319" s="20">
        <v>823</v>
      </c>
      <c r="G319" s="26">
        <v>29</v>
      </c>
      <c r="H319" s="26">
        <v>0</v>
      </c>
      <c r="I319" s="26">
        <v>3.6496132920844895</v>
      </c>
      <c r="J319" s="26">
        <v>46.274999837500005</v>
      </c>
      <c r="K319" s="21">
        <v>0</v>
      </c>
      <c r="L319" s="26"/>
      <c r="M319" s="21"/>
    </row>
    <row r="320" spans="1:13" x14ac:dyDescent="0.25">
      <c r="A320" s="15" t="s">
        <v>27</v>
      </c>
      <c r="B320" s="32">
        <v>3</v>
      </c>
      <c r="C320" s="15">
        <v>0</v>
      </c>
      <c r="D320" s="15">
        <v>1</v>
      </c>
      <c r="E320" s="15">
        <v>0</v>
      </c>
      <c r="F320" s="20">
        <v>127</v>
      </c>
      <c r="G320" s="26">
        <v>23</v>
      </c>
      <c r="H320" s="26">
        <v>0</v>
      </c>
      <c r="I320" s="26">
        <v>1.08425196850394</v>
      </c>
      <c r="J320" s="26">
        <v>44.987499749999998</v>
      </c>
      <c r="K320" s="21">
        <v>0</v>
      </c>
      <c r="L320" s="26"/>
      <c r="M320" s="21"/>
    </row>
    <row r="321" spans="1:13" x14ac:dyDescent="0.25">
      <c r="A321" s="15" t="s">
        <v>2488</v>
      </c>
      <c r="B321" s="32">
        <v>3</v>
      </c>
      <c r="C321" s="15">
        <v>0</v>
      </c>
      <c r="D321" s="15">
        <v>1</v>
      </c>
      <c r="E321" s="15">
        <v>0</v>
      </c>
      <c r="F321" s="20">
        <v>1002</v>
      </c>
      <c r="G321" s="26">
        <v>50</v>
      </c>
      <c r="H321" s="26">
        <v>0</v>
      </c>
      <c r="I321" s="26">
        <v>4.1810036990394801</v>
      </c>
      <c r="J321" s="26">
        <v>74.75</v>
      </c>
      <c r="K321" s="21">
        <v>0</v>
      </c>
      <c r="L321" s="26"/>
      <c r="M321" s="21"/>
    </row>
    <row r="322" spans="1:13" x14ac:dyDescent="0.25">
      <c r="A322" s="15" t="s">
        <v>529</v>
      </c>
      <c r="B322" s="32">
        <v>3</v>
      </c>
      <c r="C322" s="15">
        <v>0</v>
      </c>
      <c r="D322" s="15">
        <v>1</v>
      </c>
      <c r="E322" s="15">
        <v>0</v>
      </c>
      <c r="F322" s="20">
        <v>124</v>
      </c>
      <c r="G322" s="26">
        <v>6</v>
      </c>
      <c r="H322" s="26">
        <v>0</v>
      </c>
      <c r="I322" s="26">
        <v>1.5862903225806499</v>
      </c>
      <c r="J322" s="26">
        <v>13.449999975000001</v>
      </c>
      <c r="K322" s="21">
        <v>0</v>
      </c>
      <c r="L322" s="26"/>
      <c r="M322" s="21"/>
    </row>
    <row r="323" spans="1:13" x14ac:dyDescent="0.25">
      <c r="A323" s="15" t="s">
        <v>65</v>
      </c>
      <c r="B323" s="32">
        <v>3</v>
      </c>
      <c r="C323" s="15">
        <v>0</v>
      </c>
      <c r="D323" s="15">
        <v>1</v>
      </c>
      <c r="E323" s="15">
        <v>0</v>
      </c>
      <c r="F323" s="20">
        <v>932</v>
      </c>
      <c r="G323" s="26">
        <v>151</v>
      </c>
      <c r="H323" s="26">
        <v>0</v>
      </c>
      <c r="I323" s="26">
        <v>1.12851931330472</v>
      </c>
      <c r="J323" s="26">
        <v>310.44999963750001</v>
      </c>
      <c r="K323" s="21">
        <v>0</v>
      </c>
      <c r="L323" s="26"/>
      <c r="M323" s="21"/>
    </row>
    <row r="324" spans="1:13" x14ac:dyDescent="0.25">
      <c r="A324" s="15" t="s">
        <v>64</v>
      </c>
      <c r="B324" s="32">
        <v>3</v>
      </c>
      <c r="C324" s="15">
        <v>0</v>
      </c>
      <c r="D324" s="15">
        <v>0</v>
      </c>
      <c r="E324" s="15">
        <v>0</v>
      </c>
      <c r="F324" s="20">
        <v>132942</v>
      </c>
      <c r="G324" s="26">
        <v>14094</v>
      </c>
      <c r="H324" s="26">
        <v>72</v>
      </c>
      <c r="I324" s="26">
        <v>1.40845072800112</v>
      </c>
      <c r="J324" s="26">
        <v>38494.262459250007</v>
      </c>
      <c r="K324" s="21">
        <v>79112.05</v>
      </c>
      <c r="L324" s="26"/>
      <c r="M324" s="21"/>
    </row>
    <row r="325" spans="1:13" x14ac:dyDescent="0.25">
      <c r="A325" s="15" t="s">
        <v>246</v>
      </c>
      <c r="B325" s="32">
        <v>3</v>
      </c>
      <c r="C325" s="15">
        <v>0</v>
      </c>
      <c r="D325" s="15">
        <v>1</v>
      </c>
      <c r="E325" s="15">
        <v>0</v>
      </c>
      <c r="F325" s="20">
        <v>2086</v>
      </c>
      <c r="G325" s="26">
        <v>130</v>
      </c>
      <c r="H325" s="26">
        <v>0</v>
      </c>
      <c r="I325" s="26">
        <v>3.55560079547028</v>
      </c>
      <c r="J325" s="26">
        <v>224.09999875</v>
      </c>
      <c r="K325" s="21">
        <v>0</v>
      </c>
      <c r="L325" s="26"/>
      <c r="M325" s="21"/>
    </row>
    <row r="326" spans="1:13" x14ac:dyDescent="0.25">
      <c r="A326" s="15" t="s">
        <v>171</v>
      </c>
      <c r="B326" s="32">
        <v>3</v>
      </c>
      <c r="C326" s="15">
        <v>0</v>
      </c>
      <c r="D326" s="15">
        <v>0</v>
      </c>
      <c r="E326" s="15">
        <v>0</v>
      </c>
      <c r="F326" s="20">
        <v>12569</v>
      </c>
      <c r="G326" s="26">
        <v>1385</v>
      </c>
      <c r="H326" s="26">
        <v>4</v>
      </c>
      <c r="I326" s="26">
        <v>1.79799899711953</v>
      </c>
      <c r="J326" s="26">
        <v>4027.0999905624999</v>
      </c>
      <c r="K326" s="21">
        <v>2495.6</v>
      </c>
      <c r="L326" s="26"/>
      <c r="M326" s="21"/>
    </row>
    <row r="327" spans="1:13" x14ac:dyDescent="0.25">
      <c r="A327" s="15" t="s">
        <v>461</v>
      </c>
      <c r="B327" s="32">
        <v>3</v>
      </c>
      <c r="C327" s="15">
        <v>0</v>
      </c>
      <c r="D327" s="15">
        <v>1</v>
      </c>
      <c r="E327" s="15">
        <v>0</v>
      </c>
      <c r="F327" s="20">
        <v>31</v>
      </c>
      <c r="G327" s="26">
        <v>4</v>
      </c>
      <c r="H327" s="26">
        <v>0</v>
      </c>
      <c r="I327" s="26">
        <v>1.09032258064516</v>
      </c>
      <c r="J327" s="26">
        <v>12.7125</v>
      </c>
      <c r="K327" s="21">
        <v>0</v>
      </c>
      <c r="L327" s="26"/>
      <c r="M327" s="21"/>
    </row>
    <row r="328" spans="1:13" x14ac:dyDescent="0.25">
      <c r="A328" s="15" t="s">
        <v>931</v>
      </c>
      <c r="B328" s="32">
        <v>3</v>
      </c>
      <c r="C328" s="15">
        <v>0</v>
      </c>
      <c r="D328" s="15">
        <v>0</v>
      </c>
      <c r="E328" s="15">
        <v>0</v>
      </c>
      <c r="F328" s="20">
        <v>10</v>
      </c>
      <c r="G328" s="26">
        <v>1</v>
      </c>
      <c r="H328" s="26">
        <v>0</v>
      </c>
      <c r="I328" s="26">
        <v>1.29</v>
      </c>
      <c r="J328" s="26">
        <v>1.2124999999999999</v>
      </c>
      <c r="K328" s="21">
        <v>0</v>
      </c>
      <c r="L328" s="26"/>
      <c r="M328" s="21"/>
    </row>
    <row r="329" spans="1:13" x14ac:dyDescent="0.25">
      <c r="A329" s="15" t="s">
        <v>2562</v>
      </c>
      <c r="B329" s="32">
        <v>3</v>
      </c>
      <c r="C329" s="15">
        <v>0</v>
      </c>
      <c r="D329" s="15">
        <v>0</v>
      </c>
      <c r="E329" s="15">
        <v>0</v>
      </c>
      <c r="F329" s="20">
        <v>1699</v>
      </c>
      <c r="G329" s="26">
        <v>174</v>
      </c>
      <c r="H329" s="26">
        <v>0</v>
      </c>
      <c r="I329" s="26">
        <v>1.97038102451438</v>
      </c>
      <c r="J329" s="26">
        <v>361.21249869999997</v>
      </c>
      <c r="K329" s="21">
        <v>0</v>
      </c>
      <c r="L329" s="26"/>
      <c r="M329" s="21"/>
    </row>
    <row r="330" spans="1:13" x14ac:dyDescent="0.25">
      <c r="A330" s="15" t="s">
        <v>3903</v>
      </c>
      <c r="B330" s="32">
        <v>3</v>
      </c>
      <c r="C330" s="15">
        <v>0</v>
      </c>
      <c r="D330" s="15">
        <v>0</v>
      </c>
      <c r="E330" s="15">
        <v>0</v>
      </c>
      <c r="F330" s="20">
        <v>479</v>
      </c>
      <c r="G330" s="26">
        <v>29</v>
      </c>
      <c r="H330" s="26">
        <v>0</v>
      </c>
      <c r="I330" s="26">
        <v>1.9453356760114953</v>
      </c>
      <c r="J330" s="26">
        <v>95.962499987499996</v>
      </c>
      <c r="K330" s="21">
        <v>0</v>
      </c>
      <c r="L330" s="26"/>
      <c r="M330" s="21"/>
    </row>
    <row r="331" spans="1:13" x14ac:dyDescent="0.25">
      <c r="A331" s="15" t="s">
        <v>297</v>
      </c>
      <c r="B331" s="32">
        <v>3</v>
      </c>
      <c r="C331" s="15">
        <v>0</v>
      </c>
      <c r="D331" s="15">
        <v>1</v>
      </c>
      <c r="E331" s="15">
        <v>0</v>
      </c>
      <c r="F331" s="20">
        <v>687</v>
      </c>
      <c r="G331" s="26">
        <v>39</v>
      </c>
      <c r="H331" s="26">
        <v>0</v>
      </c>
      <c r="I331" s="26">
        <v>3.7970055840320449</v>
      </c>
      <c r="J331" s="26">
        <v>75.375</v>
      </c>
      <c r="K331" s="21">
        <v>0</v>
      </c>
      <c r="L331" s="26"/>
      <c r="M331" s="21"/>
    </row>
    <row r="332" spans="1:13" x14ac:dyDescent="0.25">
      <c r="A332" s="15" t="s">
        <v>300</v>
      </c>
      <c r="B332" s="32">
        <v>1</v>
      </c>
      <c r="C332" s="15">
        <v>0</v>
      </c>
      <c r="D332" s="15">
        <v>0</v>
      </c>
      <c r="E332" s="15">
        <v>0</v>
      </c>
      <c r="F332" s="20">
        <v>266585</v>
      </c>
      <c r="G332" s="26">
        <v>2288</v>
      </c>
      <c r="H332" s="26">
        <v>1</v>
      </c>
      <c r="I332" s="26">
        <v>1.9435272052065899</v>
      </c>
      <c r="J332" s="26">
        <v>9597.1749873999997</v>
      </c>
      <c r="K332" s="21">
        <v>871.25</v>
      </c>
      <c r="L332" s="26"/>
      <c r="M332" s="21"/>
    </row>
    <row r="333" spans="1:13" x14ac:dyDescent="0.25">
      <c r="A333" s="15" t="s">
        <v>3729</v>
      </c>
      <c r="B333" s="32">
        <v>3</v>
      </c>
      <c r="C333" s="15">
        <v>0</v>
      </c>
      <c r="D333" s="15">
        <v>0</v>
      </c>
      <c r="E333" s="15">
        <v>0</v>
      </c>
      <c r="F333" s="20">
        <v>5792</v>
      </c>
      <c r="G333" s="26">
        <v>139</v>
      </c>
      <c r="H333" s="26">
        <v>0</v>
      </c>
      <c r="I333" s="26">
        <v>3.75595649171271</v>
      </c>
      <c r="J333" s="26">
        <v>241.79999891250003</v>
      </c>
      <c r="K333" s="21">
        <v>0</v>
      </c>
      <c r="L333" s="26"/>
      <c r="M333" s="21"/>
    </row>
    <row r="334" spans="1:13" x14ac:dyDescent="0.25">
      <c r="A334" s="15" t="s">
        <v>292</v>
      </c>
      <c r="B334" s="32">
        <v>3</v>
      </c>
      <c r="C334" s="15">
        <v>0</v>
      </c>
      <c r="D334" s="15">
        <v>1</v>
      </c>
      <c r="E334" s="15">
        <v>0</v>
      </c>
      <c r="F334" s="20">
        <v>14022</v>
      </c>
      <c r="G334" s="26">
        <v>742</v>
      </c>
      <c r="H334" s="26">
        <v>1</v>
      </c>
      <c r="I334" s="26">
        <v>3.2435700259862803</v>
      </c>
      <c r="J334" s="26">
        <v>1259.9874927000001</v>
      </c>
      <c r="K334" s="21">
        <v>79.900000000000006</v>
      </c>
      <c r="L334" s="26"/>
      <c r="M334" s="21"/>
    </row>
    <row r="335" spans="1:13" x14ac:dyDescent="0.25">
      <c r="A335" s="15" t="s">
        <v>2632</v>
      </c>
      <c r="B335" s="32">
        <v>3</v>
      </c>
      <c r="C335" s="15">
        <v>0</v>
      </c>
      <c r="D335" s="15">
        <v>1</v>
      </c>
      <c r="E335" s="15">
        <v>0</v>
      </c>
      <c r="F335" s="20">
        <v>1263</v>
      </c>
      <c r="G335" s="26">
        <v>39</v>
      </c>
      <c r="H335" s="26">
        <v>0</v>
      </c>
      <c r="I335" s="26">
        <v>1.25993665874901</v>
      </c>
      <c r="J335" s="26">
        <v>126.78749996250001</v>
      </c>
      <c r="K335" s="21">
        <v>0</v>
      </c>
      <c r="L335" s="26"/>
      <c r="M335" s="21"/>
    </row>
    <row r="336" spans="1:13" x14ac:dyDescent="0.25">
      <c r="A336" s="15" t="s">
        <v>514</v>
      </c>
      <c r="B336" s="32">
        <v>3</v>
      </c>
      <c r="C336" s="15">
        <v>0</v>
      </c>
      <c r="D336" s="15">
        <v>1</v>
      </c>
      <c r="E336" s="15">
        <v>0</v>
      </c>
      <c r="F336" s="20">
        <v>1697</v>
      </c>
      <c r="G336" s="26">
        <v>205</v>
      </c>
      <c r="H336" s="26">
        <v>0</v>
      </c>
      <c r="I336" s="26">
        <v>1.5285209192692999</v>
      </c>
      <c r="J336" s="26">
        <v>666.92499837499997</v>
      </c>
      <c r="K336" s="21">
        <v>0</v>
      </c>
      <c r="L336" s="26"/>
      <c r="M336" s="21"/>
    </row>
    <row r="337" spans="1:13" x14ac:dyDescent="0.25">
      <c r="A337" s="15" t="s">
        <v>2600</v>
      </c>
      <c r="B337" s="32">
        <v>3</v>
      </c>
      <c r="C337" s="15">
        <v>0</v>
      </c>
      <c r="D337" s="15">
        <v>1</v>
      </c>
      <c r="E337" s="15">
        <v>0</v>
      </c>
      <c r="F337" s="20">
        <v>328</v>
      </c>
      <c r="G337" s="26">
        <v>18</v>
      </c>
      <c r="H337" s="26">
        <v>0</v>
      </c>
      <c r="I337" s="26">
        <v>1.3597560975609799</v>
      </c>
      <c r="J337" s="26">
        <v>91.424999924999995</v>
      </c>
      <c r="K337" s="21">
        <v>0</v>
      </c>
      <c r="L337" s="26"/>
      <c r="M337" s="21"/>
    </row>
    <row r="338" spans="1:13" x14ac:dyDescent="0.25">
      <c r="A338" s="15" t="s">
        <v>2705</v>
      </c>
      <c r="B338" s="32">
        <v>3</v>
      </c>
      <c r="C338" s="15">
        <v>0</v>
      </c>
      <c r="D338" s="15">
        <v>1</v>
      </c>
      <c r="E338" s="15">
        <v>0</v>
      </c>
      <c r="F338" s="20">
        <v>812</v>
      </c>
      <c r="G338" s="26">
        <v>61</v>
      </c>
      <c r="H338" s="26">
        <v>0</v>
      </c>
      <c r="I338" s="26">
        <v>1.09371921182266</v>
      </c>
      <c r="J338" s="26">
        <v>219.02499951250002</v>
      </c>
      <c r="K338" s="21">
        <v>0</v>
      </c>
      <c r="L338" s="26"/>
      <c r="M338" s="21"/>
    </row>
    <row r="339" spans="1:13" x14ac:dyDescent="0.25">
      <c r="A339" s="15" t="s">
        <v>3892</v>
      </c>
      <c r="B339" s="32">
        <v>3</v>
      </c>
      <c r="C339" s="15">
        <v>0</v>
      </c>
      <c r="D339" s="15">
        <v>0</v>
      </c>
      <c r="E339" s="15">
        <v>0</v>
      </c>
      <c r="F339" s="20">
        <v>633</v>
      </c>
      <c r="G339" s="26">
        <v>21</v>
      </c>
      <c r="H339" s="26">
        <v>0</v>
      </c>
      <c r="I339" s="26">
        <v>2.1777251184834099</v>
      </c>
      <c r="J339" s="26">
        <v>39.324999787500005</v>
      </c>
      <c r="K339" s="21">
        <v>0</v>
      </c>
      <c r="L339" s="26"/>
      <c r="M339" s="21"/>
    </row>
    <row r="340" spans="1:13" x14ac:dyDescent="0.25">
      <c r="A340" s="15" t="s">
        <v>2796</v>
      </c>
      <c r="B340" s="32">
        <v>3</v>
      </c>
      <c r="C340" s="15">
        <v>0</v>
      </c>
      <c r="D340" s="15">
        <v>0</v>
      </c>
      <c r="E340" s="15">
        <v>0</v>
      </c>
      <c r="F340" s="20">
        <v>23444</v>
      </c>
      <c r="G340" s="26">
        <v>1287</v>
      </c>
      <c r="H340" s="26">
        <v>0</v>
      </c>
      <c r="I340" s="26">
        <v>1.8345760980154049</v>
      </c>
      <c r="J340" s="26">
        <v>3173.462495625</v>
      </c>
      <c r="K340" s="21">
        <v>0</v>
      </c>
      <c r="L340" s="26"/>
      <c r="M340" s="21"/>
    </row>
    <row r="341" spans="1:13" x14ac:dyDescent="0.25">
      <c r="A341" s="15" t="s">
        <v>44</v>
      </c>
      <c r="B341" s="32">
        <v>3</v>
      </c>
      <c r="C341" s="15">
        <v>0</v>
      </c>
      <c r="D341" s="15">
        <v>1</v>
      </c>
      <c r="E341" s="15">
        <v>0</v>
      </c>
      <c r="F341" s="20">
        <v>5437</v>
      </c>
      <c r="G341" s="26">
        <v>269</v>
      </c>
      <c r="H341" s="26">
        <v>4</v>
      </c>
      <c r="I341" s="26">
        <v>3.2844008024767901</v>
      </c>
      <c r="J341" s="26">
        <v>475.33749958750002</v>
      </c>
      <c r="K341" s="21">
        <v>2956.3</v>
      </c>
      <c r="L341" s="26"/>
      <c r="M341" s="21"/>
    </row>
    <row r="342" spans="1:13" x14ac:dyDescent="0.25">
      <c r="A342" s="15" t="s">
        <v>118</v>
      </c>
      <c r="B342" s="32">
        <v>3</v>
      </c>
      <c r="C342" s="15">
        <v>0</v>
      </c>
      <c r="D342" s="15">
        <v>0</v>
      </c>
      <c r="E342" s="15">
        <v>0</v>
      </c>
      <c r="F342" s="20">
        <v>24108</v>
      </c>
      <c r="G342" s="26">
        <v>1498</v>
      </c>
      <c r="H342" s="26">
        <v>7</v>
      </c>
      <c r="I342" s="26">
        <v>1.5887867098058699</v>
      </c>
      <c r="J342" s="26">
        <v>5671.1124837500001</v>
      </c>
      <c r="K342" s="21">
        <v>10943.75</v>
      </c>
      <c r="L342" s="26"/>
      <c r="M342" s="21"/>
    </row>
    <row r="343" spans="1:13" x14ac:dyDescent="0.25">
      <c r="A343" s="15" t="s">
        <v>2597</v>
      </c>
      <c r="B343" s="32">
        <v>3</v>
      </c>
      <c r="C343" s="15">
        <v>0</v>
      </c>
      <c r="D343" s="15">
        <v>1</v>
      </c>
      <c r="E343" s="15">
        <v>0</v>
      </c>
      <c r="F343" s="20">
        <v>565</v>
      </c>
      <c r="G343" s="26">
        <v>26</v>
      </c>
      <c r="H343" s="26">
        <v>0</v>
      </c>
      <c r="I343" s="26">
        <v>1.72566371681416</v>
      </c>
      <c r="J343" s="26">
        <v>89.649999725000001</v>
      </c>
      <c r="K343" s="21">
        <v>0</v>
      </c>
      <c r="L343" s="26"/>
      <c r="M343" s="21"/>
    </row>
    <row r="344" spans="1:13" x14ac:dyDescent="0.25">
      <c r="A344" s="15" t="s">
        <v>2713</v>
      </c>
      <c r="B344" s="32">
        <v>3</v>
      </c>
      <c r="C344" s="15">
        <v>0</v>
      </c>
      <c r="D344" s="15">
        <v>1</v>
      </c>
      <c r="E344" s="15">
        <v>0</v>
      </c>
      <c r="F344" s="20">
        <v>744</v>
      </c>
      <c r="G344" s="26">
        <v>68</v>
      </c>
      <c r="H344" s="26">
        <v>0</v>
      </c>
      <c r="I344" s="26">
        <v>1.75201612903226</v>
      </c>
      <c r="J344" s="26">
        <v>240.14999935</v>
      </c>
      <c r="K344" s="21">
        <v>0</v>
      </c>
      <c r="L344" s="26"/>
      <c r="M344" s="21"/>
    </row>
    <row r="345" spans="1:13" x14ac:dyDescent="0.25">
      <c r="A345" s="15" t="s">
        <v>2789</v>
      </c>
      <c r="B345" s="32">
        <v>3</v>
      </c>
      <c r="C345" s="15">
        <v>0</v>
      </c>
      <c r="D345" s="15">
        <v>0</v>
      </c>
      <c r="E345" s="15">
        <v>0</v>
      </c>
      <c r="F345" s="20">
        <v>6922</v>
      </c>
      <c r="G345" s="26">
        <v>556</v>
      </c>
      <c r="H345" s="26">
        <v>0</v>
      </c>
      <c r="I345" s="26">
        <v>1.82483386304536</v>
      </c>
      <c r="J345" s="26">
        <v>981.81249574999993</v>
      </c>
      <c r="K345" s="21">
        <v>0</v>
      </c>
      <c r="L345" s="26"/>
      <c r="M345" s="21"/>
    </row>
    <row r="346" spans="1:13" x14ac:dyDescent="0.25">
      <c r="A346" s="15" t="s">
        <v>2484</v>
      </c>
      <c r="B346" s="32">
        <v>3</v>
      </c>
      <c r="C346" s="15">
        <v>0</v>
      </c>
      <c r="D346" s="15">
        <v>1</v>
      </c>
      <c r="E346" s="15">
        <v>0</v>
      </c>
      <c r="F346" s="20">
        <v>275</v>
      </c>
      <c r="G346" s="26">
        <v>11</v>
      </c>
      <c r="H346" s="26">
        <v>0</v>
      </c>
      <c r="I346" s="26">
        <v>1.20145454545455</v>
      </c>
      <c r="J346" s="26">
        <v>29.062499950000003</v>
      </c>
      <c r="K346" s="21">
        <v>0</v>
      </c>
      <c r="L346" s="26"/>
      <c r="M346" s="21"/>
    </row>
    <row r="347" spans="1:13" x14ac:dyDescent="0.25">
      <c r="A347" s="15" t="s">
        <v>3905</v>
      </c>
      <c r="B347" s="32">
        <v>3</v>
      </c>
      <c r="C347" s="15">
        <v>0</v>
      </c>
      <c r="D347" s="15">
        <v>1</v>
      </c>
      <c r="E347" s="15">
        <v>0</v>
      </c>
      <c r="F347" s="20">
        <v>285</v>
      </c>
      <c r="G347" s="26">
        <v>9</v>
      </c>
      <c r="H347" s="26">
        <v>0</v>
      </c>
      <c r="I347" s="26">
        <v>1.1680701754386</v>
      </c>
      <c r="J347" s="26">
        <v>40.5874999125</v>
      </c>
      <c r="K347" s="21">
        <v>0</v>
      </c>
      <c r="L347" s="26"/>
      <c r="M347" s="21"/>
    </row>
    <row r="348" spans="1:13" x14ac:dyDescent="0.25">
      <c r="A348" s="15" t="s">
        <v>2624</v>
      </c>
      <c r="B348" s="32">
        <v>3</v>
      </c>
      <c r="C348" s="15">
        <v>0</v>
      </c>
      <c r="D348" s="15">
        <v>1</v>
      </c>
      <c r="E348" s="15">
        <v>0</v>
      </c>
      <c r="F348" s="20">
        <v>1209</v>
      </c>
      <c r="G348" s="26">
        <v>67</v>
      </c>
      <c r="H348" s="26">
        <v>0</v>
      </c>
      <c r="I348" s="26">
        <v>1.6339123242349001</v>
      </c>
      <c r="J348" s="26">
        <v>123.3749993</v>
      </c>
      <c r="K348" s="21">
        <v>0</v>
      </c>
      <c r="L348" s="26"/>
      <c r="M348" s="21"/>
    </row>
    <row r="349" spans="1:13" x14ac:dyDescent="0.25">
      <c r="A349" s="15" t="s">
        <v>245</v>
      </c>
      <c r="B349" s="32">
        <v>3</v>
      </c>
      <c r="C349" s="15">
        <v>0</v>
      </c>
      <c r="D349" s="15">
        <v>0</v>
      </c>
      <c r="E349" s="15">
        <v>0</v>
      </c>
      <c r="F349" s="20">
        <v>33033</v>
      </c>
      <c r="G349" s="26">
        <v>1503</v>
      </c>
      <c r="H349" s="26">
        <v>3</v>
      </c>
      <c r="I349" s="26">
        <v>3.2400207882179752</v>
      </c>
      <c r="J349" s="26">
        <v>2971.2874875750003</v>
      </c>
      <c r="K349" s="21">
        <v>2844.1</v>
      </c>
      <c r="L349" s="26"/>
      <c r="M349" s="21"/>
    </row>
    <row r="350" spans="1:13" x14ac:dyDescent="0.25">
      <c r="A350" s="15" t="s">
        <v>2676</v>
      </c>
      <c r="B350" s="32">
        <v>3</v>
      </c>
      <c r="C350" s="15">
        <v>0</v>
      </c>
      <c r="D350" s="15">
        <v>1</v>
      </c>
      <c r="E350" s="15">
        <v>0</v>
      </c>
      <c r="F350" s="20">
        <v>2253</v>
      </c>
      <c r="G350" s="26">
        <v>92</v>
      </c>
      <c r="H350" s="26">
        <v>0</v>
      </c>
      <c r="I350" s="26">
        <v>3.0409232134931199</v>
      </c>
      <c r="J350" s="26">
        <v>170.83749904999999</v>
      </c>
      <c r="K350" s="21">
        <v>0</v>
      </c>
      <c r="L350" s="26"/>
      <c r="M350" s="21"/>
    </row>
    <row r="351" spans="1:13" x14ac:dyDescent="0.25">
      <c r="A351" s="15" t="s">
        <v>374</v>
      </c>
      <c r="B351" s="32">
        <v>3</v>
      </c>
      <c r="C351" s="15">
        <v>0</v>
      </c>
      <c r="D351" s="15">
        <v>1</v>
      </c>
      <c r="E351" s="15">
        <v>0</v>
      </c>
      <c r="F351" s="20">
        <v>1936</v>
      </c>
      <c r="G351" s="26">
        <v>282</v>
      </c>
      <c r="H351" s="26">
        <v>0</v>
      </c>
      <c r="I351" s="26">
        <v>1.1358987603305799</v>
      </c>
      <c r="J351" s="26">
        <v>709.17499942500012</v>
      </c>
      <c r="K351" s="21">
        <v>0</v>
      </c>
      <c r="L351" s="26"/>
      <c r="M351" s="21"/>
    </row>
    <row r="352" spans="1:13" x14ac:dyDescent="0.25">
      <c r="A352" s="15" t="s">
        <v>270</v>
      </c>
      <c r="B352" s="32">
        <v>3</v>
      </c>
      <c r="C352" s="15">
        <v>0</v>
      </c>
      <c r="D352" s="15">
        <v>1</v>
      </c>
      <c r="E352" s="15">
        <v>0</v>
      </c>
      <c r="F352" s="20">
        <v>7250</v>
      </c>
      <c r="G352" s="26">
        <v>196</v>
      </c>
      <c r="H352" s="26">
        <v>1</v>
      </c>
      <c r="I352" s="26">
        <v>3.4110814307656452</v>
      </c>
      <c r="J352" s="26">
        <v>409.63749915</v>
      </c>
      <c r="K352" s="21">
        <v>94.35</v>
      </c>
      <c r="L352" s="26"/>
      <c r="M352" s="21"/>
    </row>
    <row r="353" spans="1:13" x14ac:dyDescent="0.25">
      <c r="A353" s="15" t="s">
        <v>210</v>
      </c>
      <c r="B353" s="32">
        <v>3</v>
      </c>
      <c r="C353" s="15">
        <v>0</v>
      </c>
      <c r="D353" s="15">
        <v>1</v>
      </c>
      <c r="E353" s="15">
        <v>0</v>
      </c>
      <c r="F353" s="20">
        <v>866</v>
      </c>
      <c r="G353" s="26">
        <v>152</v>
      </c>
      <c r="H353" s="26">
        <v>1</v>
      </c>
      <c r="I353" s="26">
        <v>1.05080831408776</v>
      </c>
      <c r="J353" s="26">
        <v>319.69999830000006</v>
      </c>
      <c r="K353" s="21">
        <v>671.5</v>
      </c>
      <c r="L353" s="26"/>
      <c r="M353" s="21"/>
    </row>
    <row r="354" spans="1:13" x14ac:dyDescent="0.25">
      <c r="A354" s="15" t="s">
        <v>2646</v>
      </c>
      <c r="B354" s="32">
        <v>3</v>
      </c>
      <c r="C354" s="15">
        <v>0</v>
      </c>
      <c r="D354" s="15">
        <v>1</v>
      </c>
      <c r="E354" s="15">
        <v>0</v>
      </c>
      <c r="F354" s="20">
        <v>4594</v>
      </c>
      <c r="G354" s="26">
        <v>263</v>
      </c>
      <c r="H354" s="26">
        <v>0</v>
      </c>
      <c r="I354" s="26">
        <v>3.2934133654642448</v>
      </c>
      <c r="J354" s="26">
        <v>429.76249909999996</v>
      </c>
      <c r="K354" s="21">
        <v>0</v>
      </c>
      <c r="L354" s="26"/>
      <c r="M354" s="21"/>
    </row>
    <row r="355" spans="1:13" x14ac:dyDescent="0.25">
      <c r="A355" s="15" t="s">
        <v>2991</v>
      </c>
      <c r="B355" s="32">
        <v>3</v>
      </c>
      <c r="C355" s="15">
        <v>0</v>
      </c>
      <c r="D355" s="15">
        <v>1</v>
      </c>
      <c r="E355" s="15">
        <v>0</v>
      </c>
      <c r="F355" s="20">
        <v>837</v>
      </c>
      <c r="G355" s="26">
        <v>47</v>
      </c>
      <c r="H355" s="26">
        <v>0</v>
      </c>
      <c r="I355" s="26">
        <v>1.65890083632019</v>
      </c>
      <c r="J355" s="26">
        <v>165.67500000000001</v>
      </c>
      <c r="K355" s="21">
        <v>0</v>
      </c>
      <c r="L355" s="26"/>
      <c r="M355" s="21"/>
    </row>
    <row r="356" spans="1:13" x14ac:dyDescent="0.25">
      <c r="A356" s="15" t="s">
        <v>70</v>
      </c>
      <c r="B356" s="32">
        <v>3</v>
      </c>
      <c r="C356" s="15">
        <v>0</v>
      </c>
      <c r="D356" s="15">
        <v>1</v>
      </c>
      <c r="E356" s="15">
        <v>0</v>
      </c>
      <c r="F356" s="20">
        <v>6903</v>
      </c>
      <c r="G356" s="26">
        <v>1088</v>
      </c>
      <c r="H356" s="26">
        <v>3</v>
      </c>
      <c r="I356" s="26">
        <v>1.2097233087063599</v>
      </c>
      <c r="J356" s="26">
        <v>2429.5624935999999</v>
      </c>
      <c r="K356" s="21">
        <v>397.8</v>
      </c>
      <c r="L356" s="26"/>
      <c r="M356" s="21"/>
    </row>
    <row r="357" spans="1:13" x14ac:dyDescent="0.25">
      <c r="A357" s="15" t="s">
        <v>2436</v>
      </c>
      <c r="B357" s="32">
        <v>3</v>
      </c>
      <c r="C357" s="15">
        <v>0</v>
      </c>
      <c r="D357" s="15">
        <v>1</v>
      </c>
      <c r="E357" s="15">
        <v>0</v>
      </c>
      <c r="F357" s="20">
        <v>173</v>
      </c>
      <c r="G357" s="26">
        <v>8</v>
      </c>
      <c r="H357" s="26">
        <v>0</v>
      </c>
      <c r="I357" s="26">
        <v>1.30809248554913</v>
      </c>
      <c r="J357" s="26">
        <v>24.787500000000001</v>
      </c>
      <c r="K357" s="21">
        <v>0</v>
      </c>
      <c r="L357" s="26"/>
      <c r="M357" s="21"/>
    </row>
    <row r="358" spans="1:13" x14ac:dyDescent="0.25">
      <c r="A358" s="15" t="s">
        <v>74</v>
      </c>
      <c r="B358" s="32">
        <v>3</v>
      </c>
      <c r="C358" s="15">
        <v>0</v>
      </c>
      <c r="D358" s="15">
        <v>1</v>
      </c>
      <c r="E358" s="15">
        <v>0</v>
      </c>
      <c r="F358" s="20">
        <v>31972</v>
      </c>
      <c r="G358" s="26">
        <v>3866</v>
      </c>
      <c r="H358" s="26">
        <v>12</v>
      </c>
      <c r="I358" s="26">
        <v>1.35536844739147</v>
      </c>
      <c r="J358" s="26">
        <v>9543.7874656500007</v>
      </c>
      <c r="K358" s="21">
        <v>8964.1</v>
      </c>
      <c r="L358" s="26"/>
      <c r="M358" s="21"/>
    </row>
    <row r="359" spans="1:13" x14ac:dyDescent="0.25">
      <c r="A359" s="15" t="s">
        <v>2754</v>
      </c>
      <c r="B359" s="32">
        <v>3</v>
      </c>
      <c r="C359" s="15">
        <v>0</v>
      </c>
      <c r="D359" s="15">
        <v>1</v>
      </c>
      <c r="E359" s="15">
        <v>0</v>
      </c>
      <c r="F359" s="20">
        <v>15777</v>
      </c>
      <c r="G359" s="26">
        <v>845</v>
      </c>
      <c r="H359" s="26">
        <v>0</v>
      </c>
      <c r="I359" s="26">
        <v>3.4815968403416551</v>
      </c>
      <c r="J359" s="26">
        <v>1238.8249962750001</v>
      </c>
      <c r="K359" s="21">
        <v>0</v>
      </c>
      <c r="L359" s="26"/>
      <c r="M359" s="21"/>
    </row>
    <row r="360" spans="1:13" x14ac:dyDescent="0.25">
      <c r="A360" s="15" t="s">
        <v>189</v>
      </c>
      <c r="B360" s="32">
        <v>3</v>
      </c>
      <c r="C360" s="15">
        <v>0</v>
      </c>
      <c r="D360" s="15">
        <v>1</v>
      </c>
      <c r="E360" s="15">
        <v>0</v>
      </c>
      <c r="F360" s="20">
        <v>38534</v>
      </c>
      <c r="G360" s="26">
        <v>3356</v>
      </c>
      <c r="H360" s="26">
        <v>8</v>
      </c>
      <c r="I360" s="26">
        <v>1.8654488656951751</v>
      </c>
      <c r="J360" s="26">
        <v>9592.2999677499993</v>
      </c>
      <c r="K360" s="21">
        <v>10378.5</v>
      </c>
      <c r="L360" s="26"/>
      <c r="M360" s="21"/>
    </row>
    <row r="361" spans="1:13" x14ac:dyDescent="0.25">
      <c r="A361" s="15" t="s">
        <v>3935</v>
      </c>
      <c r="B361" s="32">
        <v>3</v>
      </c>
      <c r="C361" s="15">
        <v>0</v>
      </c>
      <c r="D361" s="15">
        <v>1</v>
      </c>
      <c r="E361" s="15">
        <v>0</v>
      </c>
      <c r="F361" s="20">
        <v>464</v>
      </c>
      <c r="G361" s="26">
        <v>15</v>
      </c>
      <c r="H361" s="26">
        <v>0</v>
      </c>
      <c r="I361" s="26">
        <v>1.3355603448275899</v>
      </c>
      <c r="J361" s="26">
        <v>47.349999937500002</v>
      </c>
      <c r="K361" s="21">
        <v>0</v>
      </c>
      <c r="L361" s="26"/>
      <c r="M361" s="21"/>
    </row>
    <row r="362" spans="1:13" x14ac:dyDescent="0.25">
      <c r="A362" s="15" t="s">
        <v>3752</v>
      </c>
      <c r="B362" s="32">
        <v>3</v>
      </c>
      <c r="C362" s="15">
        <v>0</v>
      </c>
      <c r="D362" s="15">
        <v>0</v>
      </c>
      <c r="E362" s="15">
        <v>0</v>
      </c>
      <c r="F362" s="20">
        <v>239</v>
      </c>
      <c r="G362" s="26">
        <v>6</v>
      </c>
      <c r="H362" s="26">
        <v>0</v>
      </c>
      <c r="I362" s="26">
        <v>2.0171548117154798</v>
      </c>
      <c r="J362" s="26">
        <v>16.350000000000001</v>
      </c>
      <c r="K362" s="21">
        <v>0</v>
      </c>
      <c r="L362" s="26"/>
      <c r="M362" s="21"/>
    </row>
    <row r="363" spans="1:13" x14ac:dyDescent="0.25">
      <c r="A363" s="15" t="s">
        <v>2781</v>
      </c>
      <c r="B363" s="32">
        <v>3</v>
      </c>
      <c r="C363" s="15">
        <v>0</v>
      </c>
      <c r="D363" s="15">
        <v>0</v>
      </c>
      <c r="E363" s="15">
        <v>0</v>
      </c>
      <c r="F363" s="20">
        <v>18302</v>
      </c>
      <c r="G363" s="26">
        <v>1609</v>
      </c>
      <c r="H363" s="26">
        <v>0</v>
      </c>
      <c r="I363" s="26">
        <v>2.411450201400255</v>
      </c>
      <c r="J363" s="26">
        <v>3452.1249880375003</v>
      </c>
      <c r="K363" s="21">
        <v>0</v>
      </c>
      <c r="L363" s="26"/>
      <c r="M363" s="21"/>
    </row>
    <row r="364" spans="1:13" x14ac:dyDescent="0.25">
      <c r="A364" s="15" t="s">
        <v>2618</v>
      </c>
      <c r="B364" s="32">
        <v>3</v>
      </c>
      <c r="C364" s="15">
        <v>0</v>
      </c>
      <c r="D364" s="15">
        <v>0</v>
      </c>
      <c r="E364" s="15">
        <v>0</v>
      </c>
      <c r="F364" s="20">
        <v>3649</v>
      </c>
      <c r="G364" s="26">
        <v>138</v>
      </c>
      <c r="H364" s="26">
        <v>0</v>
      </c>
      <c r="I364" s="26">
        <v>2.0108306017112247</v>
      </c>
      <c r="J364" s="26">
        <v>526.38749962499992</v>
      </c>
      <c r="K364" s="21">
        <v>0</v>
      </c>
      <c r="L364" s="26"/>
      <c r="M364" s="21"/>
    </row>
    <row r="365" spans="1:13" x14ac:dyDescent="0.25">
      <c r="A365" s="15" t="s">
        <v>2703</v>
      </c>
      <c r="B365" s="32">
        <v>3</v>
      </c>
      <c r="C365" s="15">
        <v>0</v>
      </c>
      <c r="D365" s="15">
        <v>1</v>
      </c>
      <c r="E365" s="15">
        <v>0</v>
      </c>
      <c r="F365" s="20">
        <v>7858</v>
      </c>
      <c r="G365" s="26">
        <v>356</v>
      </c>
      <c r="H365" s="26">
        <v>0</v>
      </c>
      <c r="I365" s="26">
        <v>3.4439804920179498</v>
      </c>
      <c r="J365" s="26">
        <v>591.53749933750009</v>
      </c>
      <c r="K365" s="21">
        <v>0</v>
      </c>
      <c r="L365" s="26"/>
      <c r="M365" s="21"/>
    </row>
    <row r="366" spans="1:13" x14ac:dyDescent="0.25">
      <c r="A366" s="15" t="s">
        <v>3089</v>
      </c>
      <c r="B366" s="32">
        <v>3</v>
      </c>
      <c r="C366" s="15">
        <v>0</v>
      </c>
      <c r="D366" s="15">
        <v>1</v>
      </c>
      <c r="E366" s="15">
        <v>0</v>
      </c>
      <c r="F366" s="20">
        <v>1</v>
      </c>
      <c r="G366" s="26">
        <v>1</v>
      </c>
      <c r="H366" s="26">
        <v>0</v>
      </c>
      <c r="I366" s="26">
        <v>1</v>
      </c>
      <c r="J366" s="26">
        <v>2.3250000000000002</v>
      </c>
      <c r="K366" s="21">
        <v>0</v>
      </c>
      <c r="L366" s="26"/>
      <c r="M366" s="21"/>
    </row>
    <row r="367" spans="1:13" x14ac:dyDescent="0.25">
      <c r="A367" s="15" t="s">
        <v>337</v>
      </c>
      <c r="B367" s="32">
        <v>2</v>
      </c>
      <c r="C367" s="15">
        <v>0</v>
      </c>
      <c r="D367" s="15">
        <v>1</v>
      </c>
      <c r="E367" s="15">
        <v>0</v>
      </c>
      <c r="F367" s="20">
        <v>522</v>
      </c>
      <c r="G367" s="26">
        <v>14</v>
      </c>
      <c r="H367" s="26">
        <v>0</v>
      </c>
      <c r="I367" s="26">
        <v>2.7257818616909826</v>
      </c>
      <c r="J367" s="26">
        <v>24.049999999999997</v>
      </c>
      <c r="K367" s="21">
        <v>0</v>
      </c>
      <c r="L367" s="26"/>
      <c r="M367" s="21"/>
    </row>
    <row r="368" spans="1:13" x14ac:dyDescent="0.25">
      <c r="A368" s="15" t="s">
        <v>3103</v>
      </c>
      <c r="B368" s="32">
        <v>3</v>
      </c>
      <c r="C368" s="15">
        <v>0</v>
      </c>
      <c r="D368" s="15">
        <v>1</v>
      </c>
      <c r="E368" s="15">
        <v>1</v>
      </c>
      <c r="F368" s="20">
        <v>4</v>
      </c>
      <c r="G368" s="26">
        <v>3</v>
      </c>
      <c r="H368" s="26">
        <v>0</v>
      </c>
      <c r="I368" s="26">
        <v>1</v>
      </c>
      <c r="J368" s="26">
        <v>7.4499999999999993</v>
      </c>
      <c r="K368" s="21">
        <v>0</v>
      </c>
      <c r="L368" s="26"/>
      <c r="M368" s="21"/>
    </row>
    <row r="369" spans="1:13" x14ac:dyDescent="0.25">
      <c r="A369" s="15" t="s">
        <v>342</v>
      </c>
      <c r="B369" s="32">
        <v>2</v>
      </c>
      <c r="C369" s="15">
        <v>0</v>
      </c>
      <c r="D369" s="15">
        <v>1</v>
      </c>
      <c r="E369" s="15">
        <v>0</v>
      </c>
      <c r="F369" s="20">
        <v>502</v>
      </c>
      <c r="G369" s="26">
        <v>16</v>
      </c>
      <c r="H369" s="26">
        <v>0</v>
      </c>
      <c r="I369" s="26">
        <v>1.8143723635675759</v>
      </c>
      <c r="J369" s="26">
        <v>31.637499950000006</v>
      </c>
      <c r="K369" s="21">
        <v>0</v>
      </c>
      <c r="L369" s="26"/>
      <c r="M369" s="21"/>
    </row>
    <row r="370" spans="1:13" x14ac:dyDescent="0.25">
      <c r="A370" s="15" t="s">
        <v>329</v>
      </c>
      <c r="B370" s="32">
        <v>2</v>
      </c>
      <c r="C370" s="15">
        <v>0</v>
      </c>
      <c r="D370" s="15">
        <v>1</v>
      </c>
      <c r="E370" s="15">
        <v>0</v>
      </c>
      <c r="F370" s="20">
        <v>1488</v>
      </c>
      <c r="G370" s="26">
        <v>15</v>
      </c>
      <c r="H370" s="26">
        <v>0</v>
      </c>
      <c r="I370" s="26">
        <v>2.7532508841327838</v>
      </c>
      <c r="J370" s="26">
        <v>29.725000000000001</v>
      </c>
      <c r="K370" s="21">
        <v>0</v>
      </c>
      <c r="L370" s="26"/>
      <c r="M370" s="21"/>
    </row>
    <row r="371" spans="1:13" x14ac:dyDescent="0.25">
      <c r="A371" s="15" t="s">
        <v>875</v>
      </c>
      <c r="B371" s="32">
        <v>2</v>
      </c>
      <c r="C371" s="15">
        <v>0</v>
      </c>
      <c r="D371" s="15">
        <v>1</v>
      </c>
      <c r="E371" s="15">
        <v>0</v>
      </c>
      <c r="F371" s="20">
        <v>2275</v>
      </c>
      <c r="G371" s="26">
        <v>18</v>
      </c>
      <c r="H371" s="26">
        <v>0</v>
      </c>
      <c r="I371" s="26">
        <v>2.4772759780017628</v>
      </c>
      <c r="J371" s="26">
        <v>11.537500000000001</v>
      </c>
      <c r="K371" s="21">
        <v>0</v>
      </c>
      <c r="L371" s="26"/>
      <c r="M371" s="21"/>
    </row>
    <row r="372" spans="1:13" x14ac:dyDescent="0.25">
      <c r="A372" s="15" t="s">
        <v>885</v>
      </c>
      <c r="B372" s="32">
        <v>2</v>
      </c>
      <c r="C372" s="15">
        <v>0</v>
      </c>
      <c r="D372" s="15">
        <v>1</v>
      </c>
      <c r="E372" s="15">
        <v>0</v>
      </c>
      <c r="F372" s="20">
        <v>245</v>
      </c>
      <c r="G372" s="26">
        <v>4</v>
      </c>
      <c r="H372" s="26">
        <v>0</v>
      </c>
      <c r="I372" s="26">
        <v>2.1855555555555566</v>
      </c>
      <c r="J372" s="26">
        <v>3.5625</v>
      </c>
      <c r="K372" s="21">
        <v>0</v>
      </c>
      <c r="L372" s="26"/>
      <c r="M372" s="21"/>
    </row>
    <row r="373" spans="1:13" x14ac:dyDescent="0.25">
      <c r="A373" s="15" t="s">
        <v>850</v>
      </c>
      <c r="B373" s="32">
        <v>3</v>
      </c>
      <c r="C373" s="15">
        <v>0</v>
      </c>
      <c r="D373" s="15">
        <v>1</v>
      </c>
      <c r="E373" s="15">
        <v>1</v>
      </c>
      <c r="F373" s="20">
        <v>149</v>
      </c>
      <c r="G373" s="26">
        <v>7</v>
      </c>
      <c r="H373" s="26">
        <v>0</v>
      </c>
      <c r="I373" s="26">
        <v>3.5934117003827204</v>
      </c>
      <c r="J373" s="26">
        <v>7.6124999750000004</v>
      </c>
      <c r="K373" s="21">
        <v>0</v>
      </c>
      <c r="L373" s="26"/>
      <c r="M373" s="21"/>
    </row>
    <row r="374" spans="1:13" x14ac:dyDescent="0.25">
      <c r="A374" s="15" t="s">
        <v>1474</v>
      </c>
      <c r="B374" s="32">
        <v>3</v>
      </c>
      <c r="C374" s="15">
        <v>0</v>
      </c>
      <c r="D374" s="15">
        <v>1</v>
      </c>
      <c r="E374" s="15">
        <v>1</v>
      </c>
      <c r="F374" s="20">
        <v>1254</v>
      </c>
      <c r="G374" s="26">
        <v>34</v>
      </c>
      <c r="H374" s="26">
        <v>0</v>
      </c>
      <c r="I374" s="26">
        <v>1.9286142073718824</v>
      </c>
      <c r="J374" s="26">
        <v>61.587499825000002</v>
      </c>
      <c r="K374" s="21">
        <v>0</v>
      </c>
      <c r="L374" s="26"/>
      <c r="M374" s="21"/>
    </row>
    <row r="375" spans="1:13" x14ac:dyDescent="0.25">
      <c r="A375" s="15" t="s">
        <v>856</v>
      </c>
      <c r="B375" s="32">
        <v>3</v>
      </c>
      <c r="C375" s="15">
        <v>0</v>
      </c>
      <c r="D375" s="15">
        <v>1</v>
      </c>
      <c r="E375" s="15">
        <v>1</v>
      </c>
      <c r="F375" s="20">
        <v>15</v>
      </c>
      <c r="G375" s="26">
        <v>2</v>
      </c>
      <c r="H375" s="26">
        <v>0</v>
      </c>
      <c r="I375" s="26">
        <v>1.72142857142857</v>
      </c>
      <c r="J375" s="26">
        <v>5.0625</v>
      </c>
      <c r="K375" s="21">
        <v>0</v>
      </c>
      <c r="L375" s="26"/>
      <c r="M375" s="21"/>
    </row>
    <row r="376" spans="1:13" x14ac:dyDescent="0.25">
      <c r="A376" s="15" t="s">
        <v>1259</v>
      </c>
      <c r="B376" s="32">
        <v>3</v>
      </c>
      <c r="C376" s="15">
        <v>0</v>
      </c>
      <c r="D376" s="15">
        <v>1</v>
      </c>
      <c r="E376" s="15">
        <v>1</v>
      </c>
      <c r="F376" s="20">
        <v>133</v>
      </c>
      <c r="G376" s="26">
        <v>15</v>
      </c>
      <c r="H376" s="26">
        <v>1</v>
      </c>
      <c r="I376" s="26">
        <v>2.5272972972972978</v>
      </c>
      <c r="J376" s="26">
        <v>20.787499937500002</v>
      </c>
      <c r="K376" s="21">
        <v>490.45</v>
      </c>
      <c r="L376" s="26"/>
      <c r="M376" s="21"/>
    </row>
    <row r="377" spans="1:13" x14ac:dyDescent="0.25">
      <c r="A377" s="15" t="s">
        <v>802</v>
      </c>
      <c r="B377" s="32">
        <v>2</v>
      </c>
      <c r="C377" s="15">
        <v>0</v>
      </c>
      <c r="D377" s="15">
        <v>1</v>
      </c>
      <c r="E377" s="15">
        <v>0</v>
      </c>
      <c r="F377" s="20">
        <v>191</v>
      </c>
      <c r="G377" s="26">
        <v>8</v>
      </c>
      <c r="H377" s="26">
        <v>0</v>
      </c>
      <c r="I377" s="26">
        <v>1.8369336384439374</v>
      </c>
      <c r="J377" s="26">
        <v>6.8999999624999999</v>
      </c>
      <c r="K377" s="21">
        <v>0</v>
      </c>
      <c r="L377" s="26"/>
      <c r="M377" s="21"/>
    </row>
    <row r="378" spans="1:13" x14ac:dyDescent="0.25">
      <c r="A378" s="15" t="s">
        <v>1665</v>
      </c>
      <c r="B378" s="32">
        <v>2</v>
      </c>
      <c r="C378" s="15">
        <v>0</v>
      </c>
      <c r="D378" s="15">
        <v>1</v>
      </c>
      <c r="E378" s="15">
        <v>0</v>
      </c>
      <c r="F378" s="20">
        <v>1</v>
      </c>
      <c r="G378" s="26">
        <v>1</v>
      </c>
      <c r="H378" s="26">
        <v>0</v>
      </c>
      <c r="I378" s="26">
        <v>1</v>
      </c>
      <c r="J378" s="26">
        <v>3.7374999999999998</v>
      </c>
      <c r="K378" s="21">
        <v>0</v>
      </c>
      <c r="L378" s="26"/>
      <c r="M378" s="21"/>
    </row>
    <row r="379" spans="1:13" x14ac:dyDescent="0.25">
      <c r="A379" s="15" t="s">
        <v>1205</v>
      </c>
      <c r="B379" s="32">
        <v>2</v>
      </c>
      <c r="C379" s="15">
        <v>0</v>
      </c>
      <c r="D379" s="15">
        <v>1</v>
      </c>
      <c r="E379" s="15">
        <v>0</v>
      </c>
      <c r="F379" s="20">
        <v>621</v>
      </c>
      <c r="G379" s="26">
        <v>23</v>
      </c>
      <c r="H379" s="26">
        <v>0</v>
      </c>
      <c r="I379" s="26">
        <v>2.1880003206506862</v>
      </c>
      <c r="J379" s="26">
        <v>45.237499962499996</v>
      </c>
      <c r="K379" s="21">
        <v>0</v>
      </c>
      <c r="L379" s="26"/>
      <c r="M379" s="21"/>
    </row>
    <row r="380" spans="1:13" x14ac:dyDescent="0.25">
      <c r="A380" s="15" t="s">
        <v>1478</v>
      </c>
      <c r="B380" s="32">
        <v>2</v>
      </c>
      <c r="C380" s="15">
        <v>0</v>
      </c>
      <c r="D380" s="15">
        <v>1</v>
      </c>
      <c r="E380" s="15">
        <v>0</v>
      </c>
      <c r="F380" s="20">
        <v>2517</v>
      </c>
      <c r="G380" s="26">
        <v>65</v>
      </c>
      <c r="H380" s="26">
        <v>0</v>
      </c>
      <c r="I380" s="26">
        <v>2.2621074946369739</v>
      </c>
      <c r="J380" s="26">
        <v>131.87499980000001</v>
      </c>
      <c r="K380" s="21">
        <v>0</v>
      </c>
      <c r="L380" s="26"/>
      <c r="M380" s="21"/>
    </row>
    <row r="381" spans="1:13" x14ac:dyDescent="0.25">
      <c r="A381" s="15" t="s">
        <v>1828</v>
      </c>
      <c r="B381" s="32">
        <v>2</v>
      </c>
      <c r="C381" s="15">
        <v>0</v>
      </c>
      <c r="D381" s="15">
        <v>1</v>
      </c>
      <c r="E381" s="15">
        <v>0</v>
      </c>
      <c r="F381" s="20">
        <v>209</v>
      </c>
      <c r="G381" s="26">
        <v>4</v>
      </c>
      <c r="H381" s="26">
        <v>0</v>
      </c>
      <c r="I381" s="26">
        <v>2.1645238095238097</v>
      </c>
      <c r="J381" s="26">
        <v>10.375</v>
      </c>
      <c r="K381" s="21">
        <v>0</v>
      </c>
      <c r="L381" s="26"/>
      <c r="M381" s="21"/>
    </row>
    <row r="382" spans="1:13" x14ac:dyDescent="0.25">
      <c r="A382" s="15" t="s">
        <v>863</v>
      </c>
      <c r="B382" s="32">
        <v>2</v>
      </c>
      <c r="C382" s="15">
        <v>0</v>
      </c>
      <c r="D382" s="15">
        <v>1</v>
      </c>
      <c r="E382" s="15">
        <v>0</v>
      </c>
      <c r="F382" s="20">
        <v>398</v>
      </c>
      <c r="G382" s="26">
        <v>3</v>
      </c>
      <c r="H382" s="26">
        <v>0</v>
      </c>
      <c r="I382" s="26">
        <v>2.1051298298088201</v>
      </c>
      <c r="J382" s="26">
        <v>7.4749999999999996</v>
      </c>
      <c r="K382" s="21">
        <v>0</v>
      </c>
      <c r="L382" s="26"/>
      <c r="M382" s="21"/>
    </row>
    <row r="383" spans="1:13" x14ac:dyDescent="0.25">
      <c r="A383" s="15" t="s">
        <v>2458</v>
      </c>
      <c r="B383" s="32">
        <v>2</v>
      </c>
      <c r="C383" s="15">
        <v>0</v>
      </c>
      <c r="D383" s="15">
        <v>1</v>
      </c>
      <c r="E383" s="15">
        <v>0</v>
      </c>
      <c r="F383" s="20">
        <v>4786</v>
      </c>
      <c r="G383" s="26">
        <v>21</v>
      </c>
      <c r="H383" s="26">
        <v>0</v>
      </c>
      <c r="I383" s="26">
        <v>2.0662898563879399</v>
      </c>
      <c r="J383" s="26">
        <v>84.112499900000003</v>
      </c>
      <c r="K383" s="21">
        <v>0</v>
      </c>
      <c r="L383" s="26"/>
      <c r="M383" s="21"/>
    </row>
    <row r="384" spans="1:13" x14ac:dyDescent="0.25">
      <c r="A384" s="15" t="s">
        <v>3208</v>
      </c>
      <c r="B384" s="32">
        <v>2</v>
      </c>
      <c r="C384" s="15">
        <v>0</v>
      </c>
      <c r="D384" s="15">
        <v>1</v>
      </c>
      <c r="E384" s="15">
        <v>0</v>
      </c>
      <c r="F384" s="20">
        <v>86</v>
      </c>
      <c r="G384" s="26">
        <v>7</v>
      </c>
      <c r="H384" s="26">
        <v>0</v>
      </c>
      <c r="I384" s="26">
        <v>1.0581395348837199</v>
      </c>
      <c r="J384" s="26">
        <v>15.174999962499999</v>
      </c>
      <c r="K384" s="21">
        <v>0</v>
      </c>
      <c r="L384" s="26"/>
      <c r="M384" s="21"/>
    </row>
    <row r="385" spans="1:13" x14ac:dyDescent="0.25">
      <c r="A385" s="15" t="s">
        <v>2021</v>
      </c>
      <c r="B385" s="32">
        <v>3</v>
      </c>
      <c r="C385" s="15">
        <v>0</v>
      </c>
      <c r="D385" s="15">
        <v>1</v>
      </c>
      <c r="E385" s="15">
        <v>0</v>
      </c>
      <c r="F385" s="20">
        <v>20</v>
      </c>
      <c r="G385" s="26">
        <v>2</v>
      </c>
      <c r="H385" s="26">
        <v>0</v>
      </c>
      <c r="I385" s="26">
        <v>1.05</v>
      </c>
      <c r="J385" s="26">
        <v>6.8624999999999998</v>
      </c>
      <c r="K385" s="21">
        <v>0</v>
      </c>
      <c r="L385" s="26"/>
      <c r="M385" s="21"/>
    </row>
    <row r="386" spans="1:13" x14ac:dyDescent="0.25">
      <c r="A386" s="15" t="s">
        <v>2981</v>
      </c>
      <c r="B386" s="32">
        <v>3</v>
      </c>
      <c r="C386" s="15">
        <v>0</v>
      </c>
      <c r="D386" s="15">
        <v>1</v>
      </c>
      <c r="E386" s="15">
        <v>0</v>
      </c>
      <c r="F386" s="20">
        <v>42</v>
      </c>
      <c r="G386" s="26">
        <v>2</v>
      </c>
      <c r="H386" s="26">
        <v>0</v>
      </c>
      <c r="I386" s="26">
        <v>1.2047619047619</v>
      </c>
      <c r="J386" s="26">
        <v>4.9249999999999998</v>
      </c>
      <c r="K386" s="21">
        <v>0</v>
      </c>
      <c r="L386" s="26"/>
      <c r="M386" s="21"/>
    </row>
    <row r="387" spans="1:13" x14ac:dyDescent="0.25">
      <c r="A387" s="15" t="s">
        <v>432</v>
      </c>
      <c r="B387" s="32">
        <v>3</v>
      </c>
      <c r="C387" s="15">
        <v>0</v>
      </c>
      <c r="D387" s="15">
        <v>1</v>
      </c>
      <c r="E387" s="15">
        <v>0</v>
      </c>
      <c r="F387" s="20">
        <v>854</v>
      </c>
      <c r="G387" s="26">
        <v>46</v>
      </c>
      <c r="H387" s="26">
        <v>0</v>
      </c>
      <c r="I387" s="26">
        <v>3.4637569193742448</v>
      </c>
      <c r="J387" s="26">
        <v>62.537499725000004</v>
      </c>
      <c r="K387" s="21">
        <v>0</v>
      </c>
      <c r="L387" s="26"/>
      <c r="M387" s="21"/>
    </row>
    <row r="388" spans="1:13" x14ac:dyDescent="0.25">
      <c r="A388" s="15" t="s">
        <v>310</v>
      </c>
      <c r="B388" s="32">
        <v>3</v>
      </c>
      <c r="C388" s="15">
        <v>0</v>
      </c>
      <c r="D388" s="15">
        <v>1</v>
      </c>
      <c r="E388" s="15">
        <v>0</v>
      </c>
      <c r="F388" s="20">
        <v>111</v>
      </c>
      <c r="G388" s="26">
        <v>16</v>
      </c>
      <c r="H388" s="26">
        <v>0</v>
      </c>
      <c r="I388" s="26">
        <v>1.21531531531532</v>
      </c>
      <c r="J388" s="26">
        <v>46.362499999999997</v>
      </c>
      <c r="K388" s="21">
        <v>0</v>
      </c>
      <c r="L388" s="26"/>
      <c r="M388" s="21"/>
    </row>
    <row r="389" spans="1:13" x14ac:dyDescent="0.25">
      <c r="A389" s="15" t="s">
        <v>1095</v>
      </c>
      <c r="B389" s="32">
        <v>3</v>
      </c>
      <c r="C389" s="15">
        <v>0</v>
      </c>
      <c r="D389" s="15">
        <v>0</v>
      </c>
      <c r="E389" s="15">
        <v>0</v>
      </c>
      <c r="F389" s="20">
        <v>1</v>
      </c>
      <c r="G389" s="26">
        <v>1</v>
      </c>
      <c r="H389" s="26">
        <v>0</v>
      </c>
      <c r="I389" s="26">
        <v>1</v>
      </c>
      <c r="J389" s="26">
        <v>1.6875</v>
      </c>
      <c r="K389" s="21">
        <v>0</v>
      </c>
      <c r="L389" s="26"/>
      <c r="M389" s="21"/>
    </row>
    <row r="390" spans="1:13" x14ac:dyDescent="0.25">
      <c r="A390" s="15" t="s">
        <v>3004</v>
      </c>
      <c r="B390" s="32">
        <v>3</v>
      </c>
      <c r="C390" s="15">
        <v>0</v>
      </c>
      <c r="D390" s="15">
        <v>0</v>
      </c>
      <c r="E390" s="15">
        <v>0</v>
      </c>
      <c r="F390" s="20">
        <v>43</v>
      </c>
      <c r="G390" s="26">
        <v>2</v>
      </c>
      <c r="H390" s="26">
        <v>0</v>
      </c>
      <c r="I390" s="26">
        <v>2.1232558139534898</v>
      </c>
      <c r="J390" s="26">
        <v>2.1124999999999998</v>
      </c>
      <c r="K390" s="21">
        <v>0</v>
      </c>
      <c r="L390" s="26"/>
      <c r="M390" s="21"/>
    </row>
    <row r="391" spans="1:13" x14ac:dyDescent="0.25">
      <c r="A391" s="15" t="s">
        <v>2674</v>
      </c>
      <c r="B391" s="32">
        <v>3</v>
      </c>
      <c r="C391" s="15">
        <v>0</v>
      </c>
      <c r="D391" s="15">
        <v>0</v>
      </c>
      <c r="E391" s="15">
        <v>0</v>
      </c>
      <c r="F391" s="20">
        <v>2418</v>
      </c>
      <c r="G391" s="26">
        <v>169</v>
      </c>
      <c r="H391" s="26">
        <v>0</v>
      </c>
      <c r="I391" s="26">
        <v>1.6790156522730399</v>
      </c>
      <c r="J391" s="26">
        <v>348.68749928750003</v>
      </c>
      <c r="K391" s="21">
        <v>0</v>
      </c>
      <c r="L391" s="26"/>
      <c r="M391" s="21"/>
    </row>
    <row r="392" spans="1:13" x14ac:dyDescent="0.25">
      <c r="A392" s="15" t="s">
        <v>1017</v>
      </c>
      <c r="B392" s="32">
        <v>3</v>
      </c>
      <c r="C392" s="15">
        <v>0</v>
      </c>
      <c r="D392" s="15">
        <v>1</v>
      </c>
      <c r="E392" s="15">
        <v>0</v>
      </c>
      <c r="F392" s="20">
        <v>394</v>
      </c>
      <c r="G392" s="26">
        <v>28</v>
      </c>
      <c r="H392" s="26">
        <v>0</v>
      </c>
      <c r="I392" s="26">
        <v>3.6868095600768851</v>
      </c>
      <c r="J392" s="26">
        <v>32.399999950000002</v>
      </c>
      <c r="K392" s="21">
        <v>0</v>
      </c>
      <c r="L392" s="26"/>
      <c r="M392" s="21"/>
    </row>
    <row r="393" spans="1:13" x14ac:dyDescent="0.25">
      <c r="A393" s="15" t="s">
        <v>149</v>
      </c>
      <c r="B393" s="32">
        <v>3</v>
      </c>
      <c r="C393" s="15">
        <v>0</v>
      </c>
      <c r="D393" s="15">
        <v>0</v>
      </c>
      <c r="E393" s="15">
        <v>0</v>
      </c>
      <c r="F393" s="20">
        <v>2440</v>
      </c>
      <c r="G393" s="26">
        <v>133</v>
      </c>
      <c r="H393" s="26">
        <v>3</v>
      </c>
      <c r="I393" s="26">
        <v>1.17480737704918</v>
      </c>
      <c r="J393" s="26">
        <v>350.33749948749994</v>
      </c>
      <c r="K393" s="21">
        <v>1422.9</v>
      </c>
      <c r="L393" s="26"/>
      <c r="M393" s="21"/>
    </row>
    <row r="394" spans="1:13" x14ac:dyDescent="0.25">
      <c r="A394" s="15" t="s">
        <v>1649</v>
      </c>
      <c r="B394" s="32">
        <v>3</v>
      </c>
      <c r="C394" s="15">
        <v>0</v>
      </c>
      <c r="D394" s="15">
        <v>1</v>
      </c>
      <c r="E394" s="15">
        <v>0</v>
      </c>
      <c r="F394" s="20">
        <v>19</v>
      </c>
      <c r="G394" s="26">
        <v>2</v>
      </c>
      <c r="H394" s="26">
        <v>0</v>
      </c>
      <c r="I394" s="26">
        <v>1.41578947368421</v>
      </c>
      <c r="J394" s="26">
        <v>3.625</v>
      </c>
      <c r="K394" s="21">
        <v>0</v>
      </c>
      <c r="L394" s="26"/>
      <c r="M394" s="21"/>
    </row>
    <row r="395" spans="1:13" x14ac:dyDescent="0.25">
      <c r="A395" s="15" t="s">
        <v>2537</v>
      </c>
      <c r="B395" s="32">
        <v>3</v>
      </c>
      <c r="C395" s="15">
        <v>0</v>
      </c>
      <c r="D395" s="15">
        <v>1</v>
      </c>
      <c r="E395" s="15">
        <v>0</v>
      </c>
      <c r="F395" s="20">
        <v>36</v>
      </c>
      <c r="G395" s="26">
        <v>5</v>
      </c>
      <c r="H395" s="26">
        <v>0</v>
      </c>
      <c r="I395" s="26">
        <v>1.43888888888889</v>
      </c>
      <c r="J395" s="26">
        <v>16.55</v>
      </c>
      <c r="K395" s="21">
        <v>0</v>
      </c>
      <c r="L395" s="26"/>
      <c r="M395" s="21"/>
    </row>
    <row r="396" spans="1:13" x14ac:dyDescent="0.25">
      <c r="A396" s="15" t="s">
        <v>3989</v>
      </c>
      <c r="B396" s="32">
        <v>3</v>
      </c>
      <c r="C396" s="15">
        <v>0</v>
      </c>
      <c r="D396" s="15">
        <v>0</v>
      </c>
      <c r="E396" s="15">
        <v>0</v>
      </c>
      <c r="F396" s="20">
        <v>459</v>
      </c>
      <c r="G396" s="26">
        <v>42</v>
      </c>
      <c r="H396" s="26">
        <v>0</v>
      </c>
      <c r="I396" s="26">
        <v>1.9755991285403001</v>
      </c>
      <c r="J396" s="26">
        <v>61.824999599999998</v>
      </c>
      <c r="K396" s="21">
        <v>0</v>
      </c>
      <c r="L396" s="26"/>
      <c r="M396" s="21"/>
    </row>
    <row r="397" spans="1:13" x14ac:dyDescent="0.25">
      <c r="A397" s="15" t="s">
        <v>1863</v>
      </c>
      <c r="B397" s="32">
        <v>3</v>
      </c>
      <c r="C397" s="15">
        <v>0</v>
      </c>
      <c r="D397" s="15">
        <v>1</v>
      </c>
      <c r="E397" s="15">
        <v>0</v>
      </c>
      <c r="F397" s="20">
        <v>7</v>
      </c>
      <c r="G397" s="26">
        <v>1</v>
      </c>
      <c r="H397" s="26">
        <v>0</v>
      </c>
      <c r="I397" s="26">
        <v>1.1428571428571399</v>
      </c>
      <c r="J397" s="26">
        <v>5.0875000000000004</v>
      </c>
      <c r="K397" s="21">
        <v>0</v>
      </c>
      <c r="L397" s="26"/>
      <c r="M397" s="21"/>
    </row>
    <row r="398" spans="1:13" x14ac:dyDescent="0.25">
      <c r="A398" s="15" t="s">
        <v>413</v>
      </c>
      <c r="B398" s="32">
        <v>3</v>
      </c>
      <c r="C398" s="15">
        <v>0</v>
      </c>
      <c r="D398" s="15">
        <v>0</v>
      </c>
      <c r="E398" s="15">
        <v>0</v>
      </c>
      <c r="F398" s="20">
        <v>54</v>
      </c>
      <c r="G398" s="26">
        <v>2</v>
      </c>
      <c r="H398" s="26">
        <v>0</v>
      </c>
      <c r="I398" s="26">
        <v>1.2685185185185199</v>
      </c>
      <c r="J398" s="26">
        <v>8.5374999999999996</v>
      </c>
      <c r="K398" s="21">
        <v>0</v>
      </c>
      <c r="L398" s="26"/>
      <c r="M398" s="21"/>
    </row>
    <row r="399" spans="1:13" x14ac:dyDescent="0.25">
      <c r="A399" s="15" t="s">
        <v>1132</v>
      </c>
      <c r="B399" s="32">
        <v>3</v>
      </c>
      <c r="C399" s="15">
        <v>0</v>
      </c>
      <c r="D399" s="15">
        <v>1</v>
      </c>
      <c r="E399" s="15">
        <v>0</v>
      </c>
      <c r="F399" s="20">
        <v>15</v>
      </c>
      <c r="G399" s="26">
        <v>3</v>
      </c>
      <c r="H399" s="26">
        <v>0</v>
      </c>
      <c r="I399" s="26">
        <v>2.2666666666666702</v>
      </c>
      <c r="J399" s="26">
        <v>1.8249999749999999</v>
      </c>
      <c r="K399" s="21">
        <v>0</v>
      </c>
      <c r="L399" s="26"/>
      <c r="M399" s="21"/>
    </row>
    <row r="400" spans="1:13" x14ac:dyDescent="0.25">
      <c r="A400" s="15" t="s">
        <v>3901</v>
      </c>
      <c r="B400" s="32">
        <v>3</v>
      </c>
      <c r="C400" s="15">
        <v>0</v>
      </c>
      <c r="D400" s="15">
        <v>0</v>
      </c>
      <c r="E400" s="15">
        <v>0</v>
      </c>
      <c r="F400" s="20">
        <v>1581</v>
      </c>
      <c r="G400" s="26">
        <v>78</v>
      </c>
      <c r="H400" s="26">
        <v>0</v>
      </c>
      <c r="I400" s="26">
        <v>3.7160821309655949</v>
      </c>
      <c r="J400" s="26">
        <v>116.26249944999998</v>
      </c>
      <c r="K400" s="21">
        <v>0</v>
      </c>
      <c r="L400" s="26"/>
      <c r="M400" s="21"/>
    </row>
    <row r="401" spans="1:13" x14ac:dyDescent="0.25">
      <c r="A401" s="15" t="s">
        <v>2202</v>
      </c>
      <c r="B401" s="32">
        <v>3</v>
      </c>
      <c r="C401" s="15">
        <v>0</v>
      </c>
      <c r="D401" s="15">
        <v>1</v>
      </c>
      <c r="E401" s="15">
        <v>0</v>
      </c>
      <c r="F401" s="20">
        <v>116</v>
      </c>
      <c r="G401" s="26">
        <v>5</v>
      </c>
      <c r="H401" s="26">
        <v>0</v>
      </c>
      <c r="I401" s="26">
        <v>2.4715517241379299</v>
      </c>
      <c r="J401" s="26">
        <v>10.074999999999999</v>
      </c>
      <c r="K401" s="21">
        <v>0</v>
      </c>
      <c r="L401" s="26"/>
      <c r="M401" s="21"/>
    </row>
    <row r="402" spans="1:13" x14ac:dyDescent="0.25">
      <c r="A402" s="15" t="s">
        <v>308</v>
      </c>
      <c r="B402" s="32">
        <v>3</v>
      </c>
      <c r="C402" s="15">
        <v>0</v>
      </c>
      <c r="D402" s="15">
        <v>1</v>
      </c>
      <c r="E402" s="15">
        <v>0</v>
      </c>
      <c r="F402" s="20">
        <v>156</v>
      </c>
      <c r="G402" s="26">
        <v>25</v>
      </c>
      <c r="H402" s="26">
        <v>0</v>
      </c>
      <c r="I402" s="26">
        <v>1.10128205128205</v>
      </c>
      <c r="J402" s="26">
        <v>51.15</v>
      </c>
      <c r="K402" s="21">
        <v>0</v>
      </c>
      <c r="L402" s="26"/>
      <c r="M402" s="21"/>
    </row>
    <row r="403" spans="1:13" x14ac:dyDescent="0.25">
      <c r="A403" s="15" t="s">
        <v>448</v>
      </c>
      <c r="B403" s="32">
        <v>3</v>
      </c>
      <c r="C403" s="15">
        <v>0</v>
      </c>
      <c r="D403" s="15">
        <v>1</v>
      </c>
      <c r="E403" s="15">
        <v>0</v>
      </c>
      <c r="F403" s="20">
        <v>747</v>
      </c>
      <c r="G403" s="26">
        <v>33</v>
      </c>
      <c r="H403" s="26">
        <v>0</v>
      </c>
      <c r="I403" s="26">
        <v>3.59444922547332</v>
      </c>
      <c r="J403" s="26">
        <v>46.262499849999998</v>
      </c>
      <c r="K403" s="21">
        <v>0</v>
      </c>
      <c r="L403" s="26"/>
      <c r="M403" s="21"/>
    </row>
    <row r="404" spans="1:13" x14ac:dyDescent="0.25">
      <c r="A404" s="15" t="s">
        <v>487</v>
      </c>
      <c r="B404" s="32">
        <v>3</v>
      </c>
      <c r="C404" s="15">
        <v>0</v>
      </c>
      <c r="D404" s="15">
        <v>1</v>
      </c>
      <c r="E404" s="15">
        <v>0</v>
      </c>
      <c r="F404" s="20">
        <v>49</v>
      </c>
      <c r="G404" s="26">
        <v>9</v>
      </c>
      <c r="H404" s="26">
        <v>0</v>
      </c>
      <c r="I404" s="26">
        <v>1.0408163265306101</v>
      </c>
      <c r="J404" s="26">
        <v>15.8499999</v>
      </c>
      <c r="K404" s="21">
        <v>0</v>
      </c>
      <c r="L404" s="26"/>
      <c r="M404" s="21"/>
    </row>
    <row r="405" spans="1:13" x14ac:dyDescent="0.25">
      <c r="A405" s="15" t="s">
        <v>1987</v>
      </c>
      <c r="B405" s="32">
        <v>3</v>
      </c>
      <c r="C405" s="15">
        <v>0</v>
      </c>
      <c r="D405" s="15">
        <v>1</v>
      </c>
      <c r="E405" s="15">
        <v>0</v>
      </c>
      <c r="F405" s="20">
        <v>413</v>
      </c>
      <c r="G405" s="26">
        <v>26</v>
      </c>
      <c r="H405" s="26">
        <v>0</v>
      </c>
      <c r="I405" s="26">
        <v>3.8587288135593196</v>
      </c>
      <c r="J405" s="26">
        <v>26.249999862500001</v>
      </c>
      <c r="K405" s="21">
        <v>0</v>
      </c>
      <c r="L405" s="26"/>
      <c r="M405" s="21"/>
    </row>
    <row r="406" spans="1:13" x14ac:dyDescent="0.25">
      <c r="A406" s="15" t="s">
        <v>218</v>
      </c>
      <c r="B406" s="32">
        <v>3</v>
      </c>
      <c r="C406" s="15">
        <v>0</v>
      </c>
      <c r="D406" s="15">
        <v>1</v>
      </c>
      <c r="E406" s="15">
        <v>0</v>
      </c>
      <c r="F406" s="20">
        <v>664</v>
      </c>
      <c r="G406" s="26">
        <v>87</v>
      </c>
      <c r="H406" s="26">
        <v>2</v>
      </c>
      <c r="I406" s="26">
        <v>1.1429367469879499</v>
      </c>
      <c r="J406" s="26">
        <v>153.84999960000002</v>
      </c>
      <c r="K406" s="21">
        <v>290.7</v>
      </c>
      <c r="L406" s="26"/>
      <c r="M406" s="21"/>
    </row>
    <row r="407" spans="1:13" x14ac:dyDescent="0.25">
      <c r="A407" s="15" t="s">
        <v>780</v>
      </c>
      <c r="B407" s="32">
        <v>3</v>
      </c>
      <c r="C407" s="15">
        <v>0</v>
      </c>
      <c r="D407" s="15">
        <v>1</v>
      </c>
      <c r="E407" s="15">
        <v>0</v>
      </c>
      <c r="F407" s="20">
        <v>8</v>
      </c>
      <c r="G407" s="26">
        <v>1</v>
      </c>
      <c r="H407" s="26">
        <v>0</v>
      </c>
      <c r="I407" s="26">
        <v>1</v>
      </c>
      <c r="J407" s="26">
        <v>0.47499999999999998</v>
      </c>
      <c r="K407" s="21">
        <v>0</v>
      </c>
      <c r="L407" s="26"/>
      <c r="M407" s="21"/>
    </row>
    <row r="408" spans="1:13" x14ac:dyDescent="0.25">
      <c r="A408" s="15" t="s">
        <v>72</v>
      </c>
      <c r="B408" s="32">
        <v>3</v>
      </c>
      <c r="C408" s="15">
        <v>0</v>
      </c>
      <c r="D408" s="15">
        <v>1</v>
      </c>
      <c r="E408" s="15">
        <v>0</v>
      </c>
      <c r="F408" s="20">
        <v>2252</v>
      </c>
      <c r="G408" s="26">
        <v>261</v>
      </c>
      <c r="H408" s="26">
        <v>0</v>
      </c>
      <c r="I408" s="26">
        <v>1.31607904085258</v>
      </c>
      <c r="J408" s="26">
        <v>525.987499275</v>
      </c>
      <c r="K408" s="21">
        <v>0</v>
      </c>
      <c r="L408" s="26"/>
      <c r="M408" s="21"/>
    </row>
    <row r="409" spans="1:13" x14ac:dyDescent="0.25">
      <c r="A409" s="15" t="s">
        <v>446</v>
      </c>
      <c r="B409" s="32">
        <v>3</v>
      </c>
      <c r="C409" s="15">
        <v>0</v>
      </c>
      <c r="D409" s="15">
        <v>1</v>
      </c>
      <c r="E409" s="15">
        <v>0</v>
      </c>
      <c r="F409" s="20">
        <v>892</v>
      </c>
      <c r="G409" s="26">
        <v>60</v>
      </c>
      <c r="H409" s="26">
        <v>0</v>
      </c>
      <c r="I409" s="26">
        <v>4.2575866750208853</v>
      </c>
      <c r="J409" s="26">
        <v>75.074999274999996</v>
      </c>
      <c r="K409" s="21">
        <v>0</v>
      </c>
      <c r="L409" s="26"/>
      <c r="M409" s="21"/>
    </row>
    <row r="410" spans="1:13" x14ac:dyDescent="0.25">
      <c r="A410" s="15" t="s">
        <v>2443</v>
      </c>
      <c r="B410" s="32">
        <v>3</v>
      </c>
      <c r="C410" s="15">
        <v>0</v>
      </c>
      <c r="D410" s="15">
        <v>0</v>
      </c>
      <c r="E410" s="15">
        <v>0</v>
      </c>
      <c r="F410" s="20">
        <v>1113</v>
      </c>
      <c r="G410" s="26">
        <v>97</v>
      </c>
      <c r="H410" s="26">
        <v>0</v>
      </c>
      <c r="I410" s="26">
        <v>1.7922090084897899</v>
      </c>
      <c r="J410" s="26">
        <v>217.0874994875</v>
      </c>
      <c r="K410" s="21">
        <v>0</v>
      </c>
      <c r="L410" s="26"/>
      <c r="M410" s="21"/>
    </row>
    <row r="411" spans="1:13" x14ac:dyDescent="0.25">
      <c r="A411" s="15" t="s">
        <v>3774</v>
      </c>
      <c r="B411" s="32">
        <v>3</v>
      </c>
      <c r="C411" s="15">
        <v>0</v>
      </c>
      <c r="D411" s="15">
        <v>0</v>
      </c>
      <c r="E411" s="15">
        <v>0</v>
      </c>
      <c r="F411" s="20">
        <v>572</v>
      </c>
      <c r="G411" s="26">
        <v>52</v>
      </c>
      <c r="H411" s="26">
        <v>0</v>
      </c>
      <c r="I411" s="26">
        <v>1.7128926626186849</v>
      </c>
      <c r="J411" s="26">
        <v>104.5749998875</v>
      </c>
      <c r="K411" s="21">
        <v>0</v>
      </c>
      <c r="L411" s="26"/>
      <c r="M411" s="21"/>
    </row>
    <row r="412" spans="1:13" x14ac:dyDescent="0.25">
      <c r="A412" s="15" t="s">
        <v>2142</v>
      </c>
      <c r="B412" s="32">
        <v>3</v>
      </c>
      <c r="C412" s="15">
        <v>0</v>
      </c>
      <c r="D412" s="15">
        <v>0</v>
      </c>
      <c r="E412" s="15">
        <v>0</v>
      </c>
      <c r="F412" s="20">
        <v>504</v>
      </c>
      <c r="G412" s="26">
        <v>20</v>
      </c>
      <c r="H412" s="26">
        <v>0</v>
      </c>
      <c r="I412" s="26">
        <v>1.7491803278688551</v>
      </c>
      <c r="J412" s="26">
        <v>77.299999799999995</v>
      </c>
      <c r="K412" s="21">
        <v>0</v>
      </c>
      <c r="L412" s="26"/>
      <c r="M412" s="21"/>
    </row>
    <row r="413" spans="1:13" x14ac:dyDescent="0.25">
      <c r="A413" s="15" t="s">
        <v>2535</v>
      </c>
      <c r="B413" s="32">
        <v>3</v>
      </c>
      <c r="C413" s="15">
        <v>0</v>
      </c>
      <c r="D413" s="15">
        <v>1</v>
      </c>
      <c r="E413" s="15">
        <v>0</v>
      </c>
      <c r="F413" s="20">
        <v>459</v>
      </c>
      <c r="G413" s="26">
        <v>36</v>
      </c>
      <c r="H413" s="26">
        <v>0</v>
      </c>
      <c r="I413" s="26">
        <v>3.8240196078431401</v>
      </c>
      <c r="J413" s="26">
        <v>39.012500000000003</v>
      </c>
      <c r="K413" s="21">
        <v>0</v>
      </c>
      <c r="L413" s="26"/>
      <c r="M413" s="21"/>
    </row>
    <row r="414" spans="1:13" x14ac:dyDescent="0.25">
      <c r="A414" s="15" t="s">
        <v>3847</v>
      </c>
      <c r="B414" s="32">
        <v>3</v>
      </c>
      <c r="C414" s="15">
        <v>0</v>
      </c>
      <c r="D414" s="15">
        <v>0</v>
      </c>
      <c r="E414" s="15">
        <v>0</v>
      </c>
      <c r="F414" s="20">
        <v>62</v>
      </c>
      <c r="G414" s="26">
        <v>9</v>
      </c>
      <c r="H414" s="26">
        <v>0</v>
      </c>
      <c r="I414" s="26">
        <v>1.5322580645161299</v>
      </c>
      <c r="J414" s="26">
        <v>21.162499987499999</v>
      </c>
      <c r="K414" s="21">
        <v>0</v>
      </c>
      <c r="L414" s="26"/>
      <c r="M414" s="21"/>
    </row>
    <row r="415" spans="1:13" x14ac:dyDescent="0.25">
      <c r="A415" s="15" t="s">
        <v>1928</v>
      </c>
      <c r="B415" s="32">
        <v>3</v>
      </c>
      <c r="C415" s="15">
        <v>0</v>
      </c>
      <c r="D415" s="15">
        <v>0</v>
      </c>
      <c r="E415" s="15">
        <v>0</v>
      </c>
      <c r="F415" s="20">
        <v>24</v>
      </c>
      <c r="G415" s="26">
        <v>2</v>
      </c>
      <c r="H415" s="26">
        <v>0</v>
      </c>
      <c r="I415" s="26">
        <v>1.1666666666666701</v>
      </c>
      <c r="J415" s="26">
        <v>5.7</v>
      </c>
      <c r="K415" s="21">
        <v>0</v>
      </c>
      <c r="L415" s="26"/>
      <c r="M415" s="21"/>
    </row>
    <row r="416" spans="1:13" x14ac:dyDescent="0.25">
      <c r="A416" s="15" t="s">
        <v>1306</v>
      </c>
      <c r="B416" s="32">
        <v>3</v>
      </c>
      <c r="C416" s="15">
        <v>0</v>
      </c>
      <c r="D416" s="15">
        <v>0</v>
      </c>
      <c r="E416" s="15">
        <v>0</v>
      </c>
      <c r="F416" s="20">
        <v>960</v>
      </c>
      <c r="G416" s="26">
        <v>79</v>
      </c>
      <c r="H416" s="26">
        <v>3</v>
      </c>
      <c r="I416" s="26">
        <v>1.1627938461771972</v>
      </c>
      <c r="J416" s="26">
        <v>66.8999993125</v>
      </c>
      <c r="K416" s="21">
        <v>2100.35</v>
      </c>
      <c r="L416" s="26"/>
      <c r="M416" s="21"/>
    </row>
    <row r="417" spans="1:13" x14ac:dyDescent="0.25">
      <c r="A417" s="15" t="s">
        <v>743</v>
      </c>
      <c r="B417" s="32">
        <v>3</v>
      </c>
      <c r="C417" s="15">
        <v>0</v>
      </c>
      <c r="D417" s="15">
        <v>0</v>
      </c>
      <c r="E417" s="15">
        <v>0</v>
      </c>
      <c r="F417" s="20">
        <v>291</v>
      </c>
      <c r="G417" s="26">
        <v>57</v>
      </c>
      <c r="H417" s="26">
        <v>0</v>
      </c>
      <c r="I417" s="26">
        <v>1.1111707317073181</v>
      </c>
      <c r="J417" s="26">
        <v>63.324999675000001</v>
      </c>
      <c r="K417" s="21">
        <v>0</v>
      </c>
      <c r="L417" s="26"/>
      <c r="M417" s="21"/>
    </row>
    <row r="418" spans="1:13" x14ac:dyDescent="0.25">
      <c r="A418" s="15" t="s">
        <v>1077</v>
      </c>
      <c r="B418" s="32">
        <v>3</v>
      </c>
      <c r="C418" s="15">
        <v>0</v>
      </c>
      <c r="D418" s="15">
        <v>0</v>
      </c>
      <c r="E418" s="15">
        <v>0</v>
      </c>
      <c r="F418" s="20">
        <v>149</v>
      </c>
      <c r="G418" s="26">
        <v>16</v>
      </c>
      <c r="H418" s="26">
        <v>4</v>
      </c>
      <c r="I418" s="26">
        <v>1.3154770114942518</v>
      </c>
      <c r="J418" s="26">
        <v>22.449999950000002</v>
      </c>
      <c r="K418" s="21">
        <v>2706.4</v>
      </c>
      <c r="L418" s="26"/>
      <c r="M418" s="21"/>
    </row>
    <row r="419" spans="1:13" x14ac:dyDescent="0.25">
      <c r="A419" s="15" t="s">
        <v>86</v>
      </c>
      <c r="B419" s="32">
        <v>3</v>
      </c>
      <c r="C419" s="15">
        <v>0</v>
      </c>
      <c r="D419" s="15">
        <v>0</v>
      </c>
      <c r="E419" s="15">
        <v>0</v>
      </c>
      <c r="F419" s="20">
        <v>330</v>
      </c>
      <c r="G419" s="26">
        <v>43</v>
      </c>
      <c r="H419" s="26">
        <v>1</v>
      </c>
      <c r="I419" s="26">
        <v>1.065344594594595</v>
      </c>
      <c r="J419" s="26">
        <v>65.11249964999999</v>
      </c>
      <c r="K419" s="21">
        <v>442.85</v>
      </c>
      <c r="L419" s="26"/>
      <c r="M419" s="21"/>
    </row>
    <row r="420" spans="1:13" x14ac:dyDescent="0.25">
      <c r="A420" s="15" t="s">
        <v>180</v>
      </c>
      <c r="B420" s="32">
        <v>2</v>
      </c>
      <c r="C420" s="15">
        <v>0</v>
      </c>
      <c r="D420" s="15">
        <v>0</v>
      </c>
      <c r="E420" s="15">
        <v>0</v>
      </c>
      <c r="F420" s="20">
        <v>6144</v>
      </c>
      <c r="G420" s="26">
        <v>754</v>
      </c>
      <c r="H420" s="26">
        <v>3</v>
      </c>
      <c r="I420" s="26">
        <v>1.8105582380245777</v>
      </c>
      <c r="J420" s="26">
        <v>2388.8499961375005</v>
      </c>
      <c r="K420" s="21">
        <v>6447.25</v>
      </c>
      <c r="L420" s="26"/>
      <c r="M420" s="21"/>
    </row>
    <row r="421" spans="1:13" x14ac:dyDescent="0.25">
      <c r="A421" s="15" t="s">
        <v>1966</v>
      </c>
      <c r="B421" s="32">
        <v>3</v>
      </c>
      <c r="C421" s="15">
        <v>0</v>
      </c>
      <c r="D421" s="15">
        <v>0</v>
      </c>
      <c r="E421" s="15">
        <v>1</v>
      </c>
      <c r="F421" s="20">
        <v>14</v>
      </c>
      <c r="G421" s="26">
        <v>2</v>
      </c>
      <c r="H421" s="26">
        <v>0</v>
      </c>
      <c r="I421" s="26">
        <v>1.28571428571429</v>
      </c>
      <c r="J421" s="26">
        <v>6.25</v>
      </c>
      <c r="K421" s="21">
        <v>0</v>
      </c>
      <c r="L421" s="26"/>
      <c r="M421" s="21"/>
    </row>
    <row r="422" spans="1:13" x14ac:dyDescent="0.25">
      <c r="A422" s="15" t="s">
        <v>1066</v>
      </c>
      <c r="B422" s="32">
        <v>3</v>
      </c>
      <c r="C422" s="15">
        <v>0</v>
      </c>
      <c r="D422" s="15">
        <v>0</v>
      </c>
      <c r="E422" s="15">
        <v>1</v>
      </c>
      <c r="F422" s="20">
        <v>30</v>
      </c>
      <c r="G422" s="26">
        <v>5</v>
      </c>
      <c r="H422" s="26">
        <v>1</v>
      </c>
      <c r="I422" s="26">
        <v>1.107142857142855</v>
      </c>
      <c r="J422" s="26">
        <v>13.9375</v>
      </c>
      <c r="K422" s="21">
        <v>470.05</v>
      </c>
      <c r="L422" s="26"/>
      <c r="M422" s="21"/>
    </row>
    <row r="423" spans="1:13" x14ac:dyDescent="0.25">
      <c r="A423" s="15" t="s">
        <v>2324</v>
      </c>
      <c r="B423" s="32">
        <v>3</v>
      </c>
      <c r="C423" s="15">
        <v>0</v>
      </c>
      <c r="D423" s="15">
        <v>0</v>
      </c>
      <c r="E423" s="15">
        <v>1</v>
      </c>
      <c r="F423" s="20">
        <v>10</v>
      </c>
      <c r="G423" s="26">
        <v>4</v>
      </c>
      <c r="H423" s="26">
        <v>0</v>
      </c>
      <c r="I423" s="26">
        <v>1.1000000000000001</v>
      </c>
      <c r="J423" s="26">
        <v>12.9</v>
      </c>
      <c r="K423" s="21">
        <v>0</v>
      </c>
      <c r="L423" s="26"/>
      <c r="M423" s="21"/>
    </row>
    <row r="424" spans="1:13" x14ac:dyDescent="0.25">
      <c r="A424" s="15" t="s">
        <v>131</v>
      </c>
      <c r="B424" s="32">
        <v>2</v>
      </c>
      <c r="C424" s="15">
        <v>0</v>
      </c>
      <c r="D424" s="15">
        <v>0</v>
      </c>
      <c r="E424" s="15">
        <v>0</v>
      </c>
      <c r="F424" s="20">
        <v>2292</v>
      </c>
      <c r="G424" s="26">
        <v>223</v>
      </c>
      <c r="H424" s="26">
        <v>3</v>
      </c>
      <c r="I424" s="26">
        <v>1.4289387724721498</v>
      </c>
      <c r="J424" s="26">
        <v>639.38749842499999</v>
      </c>
      <c r="K424" s="21">
        <v>2912.1</v>
      </c>
      <c r="L424" s="26"/>
      <c r="M424" s="21"/>
    </row>
    <row r="425" spans="1:13" x14ac:dyDescent="0.25">
      <c r="A425" s="15" t="s">
        <v>78</v>
      </c>
      <c r="B425" s="32">
        <v>2</v>
      </c>
      <c r="C425" s="15">
        <v>0</v>
      </c>
      <c r="D425" s="15">
        <v>0</v>
      </c>
      <c r="E425" s="15">
        <v>0</v>
      </c>
      <c r="F425" s="20">
        <v>4990</v>
      </c>
      <c r="G425" s="26">
        <v>206</v>
      </c>
      <c r="H425" s="26">
        <v>3</v>
      </c>
      <c r="I425" s="26">
        <v>1.4010064837452014</v>
      </c>
      <c r="J425" s="26">
        <v>419.38749828750008</v>
      </c>
      <c r="K425" s="21">
        <v>814.3</v>
      </c>
      <c r="L425" s="26"/>
      <c r="M425" s="21"/>
    </row>
    <row r="426" spans="1:13" x14ac:dyDescent="0.25">
      <c r="A426" s="15" t="s">
        <v>1060</v>
      </c>
      <c r="B426" s="32">
        <v>3</v>
      </c>
      <c r="C426" s="15">
        <v>0</v>
      </c>
      <c r="D426" s="15">
        <v>0</v>
      </c>
      <c r="E426" s="15">
        <v>0</v>
      </c>
      <c r="F426" s="20">
        <v>25</v>
      </c>
      <c r="G426" s="26">
        <v>3</v>
      </c>
      <c r="H426" s="26">
        <v>1</v>
      </c>
      <c r="I426" s="26">
        <v>1.270833333333335</v>
      </c>
      <c r="J426" s="26">
        <v>4.0374999999999996</v>
      </c>
      <c r="K426" s="21">
        <v>494.7</v>
      </c>
      <c r="L426" s="26"/>
      <c r="M426" s="21"/>
    </row>
    <row r="427" spans="1:13" x14ac:dyDescent="0.25">
      <c r="A427" s="15" t="s">
        <v>1340</v>
      </c>
      <c r="B427" s="32">
        <v>3</v>
      </c>
      <c r="C427" s="15">
        <v>0</v>
      </c>
      <c r="D427" s="15">
        <v>0</v>
      </c>
      <c r="E427" s="15">
        <v>0</v>
      </c>
      <c r="F427" s="20">
        <v>195</v>
      </c>
      <c r="G427" s="26">
        <v>22</v>
      </c>
      <c r="H427" s="26">
        <v>0</v>
      </c>
      <c r="I427" s="26">
        <v>1.2675091074681235</v>
      </c>
      <c r="J427" s="26">
        <v>67.937499887499996</v>
      </c>
      <c r="K427" s="21">
        <v>0</v>
      </c>
      <c r="L427" s="26"/>
      <c r="M427" s="21"/>
    </row>
    <row r="428" spans="1:13" x14ac:dyDescent="0.25">
      <c r="A428" s="15" t="s">
        <v>1304</v>
      </c>
      <c r="B428" s="32">
        <v>2</v>
      </c>
      <c r="C428" s="15">
        <v>0</v>
      </c>
      <c r="D428" s="15">
        <v>0</v>
      </c>
      <c r="E428" s="15">
        <v>0</v>
      </c>
      <c r="F428" s="20">
        <v>9652</v>
      </c>
      <c r="G428" s="26">
        <v>242</v>
      </c>
      <c r="H428" s="26">
        <v>9</v>
      </c>
      <c r="I428" s="26">
        <v>1.4996940096903972</v>
      </c>
      <c r="J428" s="26">
        <v>560.43749887500007</v>
      </c>
      <c r="K428" s="21">
        <v>11301.6</v>
      </c>
      <c r="L428" s="26"/>
      <c r="M428" s="21"/>
    </row>
    <row r="429" spans="1:13" x14ac:dyDescent="0.25">
      <c r="A429" s="15" t="s">
        <v>3011</v>
      </c>
      <c r="B429" s="32">
        <v>3</v>
      </c>
      <c r="C429" s="15">
        <v>0</v>
      </c>
      <c r="D429" s="15">
        <v>0</v>
      </c>
      <c r="E429" s="15">
        <v>0</v>
      </c>
      <c r="F429" s="20">
        <v>7</v>
      </c>
      <c r="G429" s="26">
        <v>1</v>
      </c>
      <c r="H429" s="26">
        <v>0</v>
      </c>
      <c r="I429" s="26">
        <v>1.5714285714285701</v>
      </c>
      <c r="J429" s="26">
        <v>2.1124999999999998</v>
      </c>
      <c r="K429" s="21">
        <v>0</v>
      </c>
      <c r="L429" s="26"/>
      <c r="M429" s="21"/>
    </row>
    <row r="430" spans="1:13" x14ac:dyDescent="0.25">
      <c r="A430" s="15" t="s">
        <v>385</v>
      </c>
      <c r="B430" s="32">
        <v>2</v>
      </c>
      <c r="C430" s="15">
        <v>0</v>
      </c>
      <c r="D430" s="15">
        <v>0</v>
      </c>
      <c r="E430" s="15">
        <v>0</v>
      </c>
      <c r="F430" s="20">
        <v>2697</v>
      </c>
      <c r="G430" s="26">
        <v>50</v>
      </c>
      <c r="H430" s="26">
        <v>0</v>
      </c>
      <c r="I430" s="26">
        <v>1.1916300305733067</v>
      </c>
      <c r="J430" s="26">
        <v>122.52499959999997</v>
      </c>
      <c r="K430" s="21">
        <v>0</v>
      </c>
      <c r="L430" s="26"/>
      <c r="M430" s="21"/>
    </row>
    <row r="431" spans="1:13" x14ac:dyDescent="0.25">
      <c r="A431" s="15" t="s">
        <v>377</v>
      </c>
      <c r="B431" s="32">
        <v>2</v>
      </c>
      <c r="C431" s="15">
        <v>0</v>
      </c>
      <c r="D431" s="15">
        <v>0</v>
      </c>
      <c r="E431" s="15">
        <v>0</v>
      </c>
      <c r="F431" s="20">
        <v>3282</v>
      </c>
      <c r="G431" s="26">
        <v>71</v>
      </c>
      <c r="H431" s="26">
        <v>0</v>
      </c>
      <c r="I431" s="26">
        <v>1.0495111345954513</v>
      </c>
      <c r="J431" s="26">
        <v>93.199999574999993</v>
      </c>
      <c r="K431" s="21">
        <v>0</v>
      </c>
      <c r="L431" s="26"/>
      <c r="M431" s="21"/>
    </row>
    <row r="432" spans="1:13" x14ac:dyDescent="0.25">
      <c r="A432" s="15" t="s">
        <v>1118</v>
      </c>
      <c r="B432" s="32">
        <v>4</v>
      </c>
      <c r="C432" s="15">
        <v>0</v>
      </c>
      <c r="D432" s="15">
        <v>0</v>
      </c>
      <c r="E432" s="15">
        <v>1</v>
      </c>
      <c r="F432" s="20">
        <v>9</v>
      </c>
      <c r="G432" s="26">
        <v>1</v>
      </c>
      <c r="H432" s="26">
        <v>0</v>
      </c>
      <c r="I432" s="26">
        <v>1</v>
      </c>
      <c r="J432" s="26">
        <v>1.75</v>
      </c>
      <c r="K432" s="21">
        <v>0</v>
      </c>
      <c r="L432" s="26"/>
      <c r="M432" s="21"/>
    </row>
    <row r="433" spans="1:13" x14ac:dyDescent="0.25">
      <c r="A433" s="15" t="s">
        <v>3020</v>
      </c>
      <c r="B433" s="32">
        <v>4</v>
      </c>
      <c r="C433" s="15">
        <v>0</v>
      </c>
      <c r="D433" s="15">
        <v>0</v>
      </c>
      <c r="E433" s="15">
        <v>1</v>
      </c>
      <c r="F433" s="20">
        <v>8</v>
      </c>
      <c r="G433" s="26">
        <v>2</v>
      </c>
      <c r="H433" s="26">
        <v>0</v>
      </c>
      <c r="I433" s="26">
        <v>1</v>
      </c>
      <c r="J433" s="26">
        <v>2.125</v>
      </c>
      <c r="K433" s="21">
        <v>0</v>
      </c>
      <c r="L433" s="26"/>
      <c r="M433" s="21"/>
    </row>
    <row r="434" spans="1:13" x14ac:dyDescent="0.25">
      <c r="A434" s="15" t="s">
        <v>797</v>
      </c>
      <c r="B434" s="32">
        <v>4</v>
      </c>
      <c r="C434" s="15">
        <v>0</v>
      </c>
      <c r="D434" s="15">
        <v>0</v>
      </c>
      <c r="E434" s="15">
        <v>1</v>
      </c>
      <c r="F434" s="20">
        <v>3</v>
      </c>
      <c r="G434" s="26">
        <v>1</v>
      </c>
      <c r="H434" s="26">
        <v>0</v>
      </c>
      <c r="I434" s="26">
        <v>1</v>
      </c>
      <c r="J434" s="26">
        <v>0.5625</v>
      </c>
      <c r="K434" s="21">
        <v>0</v>
      </c>
      <c r="L434" s="26"/>
      <c r="M434" s="21"/>
    </row>
    <row r="435" spans="1:13" x14ac:dyDescent="0.25">
      <c r="A435" s="15" t="s">
        <v>2834</v>
      </c>
      <c r="B435" s="32">
        <v>4</v>
      </c>
      <c r="C435" s="15">
        <v>0</v>
      </c>
      <c r="D435" s="15">
        <v>0</v>
      </c>
      <c r="E435" s="15">
        <v>1</v>
      </c>
      <c r="F435" s="20">
        <v>3</v>
      </c>
      <c r="G435" s="26">
        <v>1</v>
      </c>
      <c r="H435" s="26">
        <v>0</v>
      </c>
      <c r="I435" s="26">
        <v>1</v>
      </c>
      <c r="J435" s="26">
        <v>1.3625</v>
      </c>
      <c r="K435" s="21">
        <v>0</v>
      </c>
      <c r="L435" s="26"/>
      <c r="M435" s="21"/>
    </row>
    <row r="436" spans="1:13" x14ac:dyDescent="0.25">
      <c r="A436" s="15" t="s">
        <v>2013</v>
      </c>
      <c r="B436" s="32">
        <v>4</v>
      </c>
      <c r="C436" s="15">
        <v>0</v>
      </c>
      <c r="D436" s="15">
        <v>0</v>
      </c>
      <c r="E436" s="15">
        <v>1</v>
      </c>
      <c r="F436" s="20">
        <v>7</v>
      </c>
      <c r="G436" s="26">
        <v>3</v>
      </c>
      <c r="H436" s="26">
        <v>0</v>
      </c>
      <c r="I436" s="26">
        <v>1</v>
      </c>
      <c r="J436" s="26">
        <v>6.7749999750000001</v>
      </c>
      <c r="K436" s="21">
        <v>0</v>
      </c>
      <c r="L436" s="26"/>
      <c r="M436" s="21"/>
    </row>
    <row r="437" spans="1:13" x14ac:dyDescent="0.25">
      <c r="A437" s="15" t="s">
        <v>2844</v>
      </c>
      <c r="B437" s="32">
        <v>3</v>
      </c>
      <c r="C437" s="15">
        <v>0</v>
      </c>
      <c r="D437" s="15">
        <v>0</v>
      </c>
      <c r="E437" s="15">
        <v>1</v>
      </c>
      <c r="F437" s="20">
        <v>228</v>
      </c>
      <c r="G437" s="26">
        <v>23</v>
      </c>
      <c r="H437" s="26">
        <v>0</v>
      </c>
      <c r="I437" s="26">
        <v>1.2889173540609125</v>
      </c>
      <c r="J437" s="26">
        <v>43.237499999999997</v>
      </c>
      <c r="K437" s="21">
        <v>0</v>
      </c>
      <c r="L437" s="26"/>
      <c r="M437" s="21"/>
    </row>
    <row r="438" spans="1:13" x14ac:dyDescent="0.25">
      <c r="A438" s="15" t="s">
        <v>2072</v>
      </c>
      <c r="B438" s="32">
        <v>3</v>
      </c>
      <c r="C438" s="15">
        <v>0</v>
      </c>
      <c r="D438" s="15">
        <v>0</v>
      </c>
      <c r="E438" s="15">
        <v>1</v>
      </c>
      <c r="F438" s="20">
        <v>32</v>
      </c>
      <c r="G438" s="26">
        <v>5</v>
      </c>
      <c r="H438" s="26">
        <v>0</v>
      </c>
      <c r="I438" s="26">
        <v>1.3431249999999999</v>
      </c>
      <c r="J438" s="26">
        <v>7.65</v>
      </c>
      <c r="K438" s="21">
        <v>0</v>
      </c>
      <c r="L438" s="26"/>
      <c r="M438" s="21"/>
    </row>
    <row r="439" spans="1:13" x14ac:dyDescent="0.25">
      <c r="A439" s="15" t="s">
        <v>1136</v>
      </c>
      <c r="B439" s="32">
        <v>3</v>
      </c>
      <c r="C439" s="15">
        <v>0</v>
      </c>
      <c r="D439" s="15">
        <v>0</v>
      </c>
      <c r="E439" s="15">
        <v>1</v>
      </c>
      <c r="F439" s="20">
        <v>87</v>
      </c>
      <c r="G439" s="26">
        <v>6</v>
      </c>
      <c r="H439" s="26">
        <v>0</v>
      </c>
      <c r="I439" s="26">
        <v>1.3927976190476201</v>
      </c>
      <c r="J439" s="26">
        <v>17.4375</v>
      </c>
      <c r="K439" s="21">
        <v>0</v>
      </c>
      <c r="L439" s="26"/>
      <c r="M439" s="21"/>
    </row>
    <row r="440" spans="1:13" x14ac:dyDescent="0.25">
      <c r="A440" s="15" t="s">
        <v>2312</v>
      </c>
      <c r="B440" s="32">
        <v>4</v>
      </c>
      <c r="C440" s="15">
        <v>0</v>
      </c>
      <c r="D440" s="15">
        <v>0</v>
      </c>
      <c r="E440" s="15">
        <v>1</v>
      </c>
      <c r="F440" s="20">
        <v>7</v>
      </c>
      <c r="G440" s="26">
        <v>6</v>
      </c>
      <c r="H440" s="26">
        <v>0</v>
      </c>
      <c r="I440" s="26">
        <v>1</v>
      </c>
      <c r="J440" s="26">
        <v>12.6</v>
      </c>
      <c r="K440" s="21">
        <v>0</v>
      </c>
      <c r="L440" s="26"/>
      <c r="M440" s="21"/>
    </row>
    <row r="441" spans="1:13" x14ac:dyDescent="0.25">
      <c r="A441" s="15" t="s">
        <v>2453</v>
      </c>
      <c r="B441" s="32">
        <v>3</v>
      </c>
      <c r="C441" s="15">
        <v>0</v>
      </c>
      <c r="D441" s="15">
        <v>0</v>
      </c>
      <c r="E441" s="15">
        <v>1</v>
      </c>
      <c r="F441" s="20">
        <v>105</v>
      </c>
      <c r="G441" s="26">
        <v>10</v>
      </c>
      <c r="H441" s="26">
        <v>0</v>
      </c>
      <c r="I441" s="26">
        <v>1.13295238095238</v>
      </c>
      <c r="J441" s="26">
        <v>25.987500000000001</v>
      </c>
      <c r="K441" s="21">
        <v>0</v>
      </c>
      <c r="L441" s="26"/>
      <c r="M441" s="21"/>
    </row>
    <row r="442" spans="1:13" x14ac:dyDescent="0.25">
      <c r="A442" s="15" t="s">
        <v>2246</v>
      </c>
      <c r="B442" s="32">
        <v>3</v>
      </c>
      <c r="C442" s="15">
        <v>0</v>
      </c>
      <c r="D442" s="15">
        <v>0</v>
      </c>
      <c r="E442" s="15">
        <v>1</v>
      </c>
      <c r="F442" s="20">
        <v>22</v>
      </c>
      <c r="G442" s="26">
        <v>3</v>
      </c>
      <c r="H442" s="26">
        <v>0</v>
      </c>
      <c r="I442" s="26">
        <v>1.45409090909091</v>
      </c>
      <c r="J442" s="26">
        <v>10.9249999875</v>
      </c>
      <c r="K442" s="21">
        <v>0</v>
      </c>
      <c r="L442" s="26"/>
      <c r="M442" s="21"/>
    </row>
    <row r="443" spans="1:13" x14ac:dyDescent="0.25">
      <c r="A443" s="15" t="s">
        <v>2504</v>
      </c>
      <c r="B443" s="32">
        <v>3</v>
      </c>
      <c r="C443" s="15">
        <v>0</v>
      </c>
      <c r="D443" s="15">
        <v>0</v>
      </c>
      <c r="E443" s="15">
        <v>1</v>
      </c>
      <c r="F443" s="20">
        <v>43</v>
      </c>
      <c r="G443" s="26">
        <v>9</v>
      </c>
      <c r="H443" s="26">
        <v>0</v>
      </c>
      <c r="I443" s="26">
        <v>1.2553488372093</v>
      </c>
      <c r="J443" s="26">
        <v>30.4749999</v>
      </c>
      <c r="K443" s="21">
        <v>0</v>
      </c>
      <c r="L443" s="26"/>
      <c r="M443" s="21"/>
    </row>
    <row r="444" spans="1:13" x14ac:dyDescent="0.25">
      <c r="A444" s="15" t="s">
        <v>645</v>
      </c>
      <c r="B444" s="32">
        <v>3</v>
      </c>
      <c r="C444" s="15">
        <v>0</v>
      </c>
      <c r="D444" s="15">
        <v>0</v>
      </c>
      <c r="E444" s="15">
        <v>1</v>
      </c>
      <c r="F444" s="20">
        <v>1010</v>
      </c>
      <c r="G444" s="26">
        <v>77</v>
      </c>
      <c r="H444" s="26">
        <v>0</v>
      </c>
      <c r="I444" s="26">
        <v>1.5569201072320731</v>
      </c>
      <c r="J444" s="26">
        <v>235.3749993875</v>
      </c>
      <c r="K444" s="21">
        <v>0</v>
      </c>
      <c r="L444" s="26"/>
      <c r="M444" s="21"/>
    </row>
    <row r="445" spans="1:13" x14ac:dyDescent="0.25">
      <c r="A445" s="15" t="s">
        <v>145</v>
      </c>
      <c r="B445" s="32">
        <v>3</v>
      </c>
      <c r="C445" s="15">
        <v>0</v>
      </c>
      <c r="D445" s="15">
        <v>0</v>
      </c>
      <c r="E445" s="15">
        <v>1</v>
      </c>
      <c r="F445" s="20">
        <v>3831</v>
      </c>
      <c r="G445" s="26">
        <v>258</v>
      </c>
      <c r="H445" s="26">
        <v>3</v>
      </c>
      <c r="I445" s="26">
        <v>1.23959843114769</v>
      </c>
      <c r="J445" s="26">
        <v>791.19999923749992</v>
      </c>
      <c r="K445" s="21">
        <v>1854.7</v>
      </c>
      <c r="L445" s="26"/>
      <c r="M445" s="21"/>
    </row>
    <row r="446" spans="1:13" x14ac:dyDescent="0.25">
      <c r="A446" s="15" t="s">
        <v>1138</v>
      </c>
      <c r="B446" s="32">
        <v>4</v>
      </c>
      <c r="C446" s="15">
        <v>0</v>
      </c>
      <c r="D446" s="15">
        <v>0</v>
      </c>
      <c r="E446" s="15">
        <v>1</v>
      </c>
      <c r="F446" s="20">
        <v>6</v>
      </c>
      <c r="G446" s="26">
        <v>1</v>
      </c>
      <c r="H446" s="26">
        <v>0</v>
      </c>
      <c r="I446" s="26">
        <v>1.5</v>
      </c>
      <c r="J446" s="26">
        <v>1.85</v>
      </c>
      <c r="K446" s="21">
        <v>0</v>
      </c>
      <c r="L446" s="26"/>
      <c r="M446" s="21"/>
    </row>
    <row r="447" spans="1:13" x14ac:dyDescent="0.25">
      <c r="A447" s="15" t="s">
        <v>62</v>
      </c>
      <c r="B447" s="32">
        <v>3</v>
      </c>
      <c r="C447" s="15">
        <v>0</v>
      </c>
      <c r="D447" s="15">
        <v>0</v>
      </c>
      <c r="E447" s="15">
        <v>1</v>
      </c>
      <c r="F447" s="20">
        <v>838</v>
      </c>
      <c r="G447" s="26">
        <v>126</v>
      </c>
      <c r="H447" s="26">
        <v>0</v>
      </c>
      <c r="I447" s="26">
        <v>1.4522026957555181</v>
      </c>
      <c r="J447" s="26">
        <v>346.71249969999997</v>
      </c>
      <c r="K447" s="21">
        <v>0</v>
      </c>
      <c r="L447" s="26"/>
      <c r="M447" s="21"/>
    </row>
    <row r="448" spans="1:13" x14ac:dyDescent="0.25">
      <c r="A448" s="15" t="s">
        <v>1270</v>
      </c>
      <c r="B448" s="32">
        <v>3</v>
      </c>
      <c r="C448" s="15">
        <v>0</v>
      </c>
      <c r="D448" s="15">
        <v>0</v>
      </c>
      <c r="E448" s="15">
        <v>1</v>
      </c>
      <c r="F448" s="20">
        <v>7326</v>
      </c>
      <c r="G448" s="26">
        <v>922</v>
      </c>
      <c r="H448" s="26">
        <v>6</v>
      </c>
      <c r="I448" s="26">
        <v>1.9702797324364842</v>
      </c>
      <c r="J448" s="26">
        <v>3278.8374990875</v>
      </c>
      <c r="K448" s="21">
        <v>5173.0999999999995</v>
      </c>
      <c r="L448" s="26"/>
      <c r="M448" s="21"/>
    </row>
    <row r="449" spans="1:13" x14ac:dyDescent="0.25">
      <c r="A449" s="15" t="s">
        <v>139</v>
      </c>
      <c r="B449" s="32">
        <v>2</v>
      </c>
      <c r="C449" s="15">
        <v>0</v>
      </c>
      <c r="D449" s="15">
        <v>0</v>
      </c>
      <c r="E449" s="15">
        <v>0</v>
      </c>
      <c r="F449" s="20">
        <v>1169</v>
      </c>
      <c r="G449" s="26">
        <v>47</v>
      </c>
      <c r="H449" s="26">
        <v>0</v>
      </c>
      <c r="I449" s="26">
        <v>1.275625733576458</v>
      </c>
      <c r="J449" s="26">
        <v>130.9499996875</v>
      </c>
      <c r="K449" s="21">
        <v>0</v>
      </c>
      <c r="L449" s="26"/>
      <c r="M449" s="21"/>
    </row>
    <row r="450" spans="1:13" x14ac:dyDescent="0.25">
      <c r="A450" s="15" t="s">
        <v>397</v>
      </c>
      <c r="B450" s="32">
        <v>2</v>
      </c>
      <c r="C450" s="15">
        <v>0</v>
      </c>
      <c r="D450" s="15">
        <v>0</v>
      </c>
      <c r="E450" s="15">
        <v>0</v>
      </c>
      <c r="F450" s="20">
        <v>1593</v>
      </c>
      <c r="G450" s="26">
        <v>80</v>
      </c>
      <c r="H450" s="26">
        <v>0</v>
      </c>
      <c r="I450" s="26">
        <v>1.5804607081316298</v>
      </c>
      <c r="J450" s="26">
        <v>211.98749963749998</v>
      </c>
      <c r="K450" s="21">
        <v>0</v>
      </c>
      <c r="L450" s="26"/>
      <c r="M450" s="21"/>
    </row>
    <row r="451" spans="1:13" x14ac:dyDescent="0.25">
      <c r="A451" s="15" t="s">
        <v>6</v>
      </c>
      <c r="B451" s="32">
        <v>2</v>
      </c>
      <c r="C451" s="15">
        <v>0</v>
      </c>
      <c r="D451" s="15">
        <v>0</v>
      </c>
      <c r="E451" s="15">
        <v>0</v>
      </c>
      <c r="F451" s="20">
        <v>8506</v>
      </c>
      <c r="G451" s="26">
        <v>288</v>
      </c>
      <c r="H451" s="26">
        <v>2</v>
      </c>
      <c r="I451" s="26">
        <v>1.797796349522619</v>
      </c>
      <c r="J451" s="26">
        <v>821.5374983375001</v>
      </c>
      <c r="K451" s="21">
        <v>756.5</v>
      </c>
      <c r="L451" s="26"/>
      <c r="M451" s="21"/>
    </row>
    <row r="452" spans="1:13" x14ac:dyDescent="0.25">
      <c r="A452" s="15" t="s">
        <v>806</v>
      </c>
      <c r="B452" s="32">
        <v>3</v>
      </c>
      <c r="C452" s="15">
        <v>0</v>
      </c>
      <c r="D452" s="15">
        <v>0</v>
      </c>
      <c r="E452" s="15">
        <v>1</v>
      </c>
      <c r="F452" s="20">
        <v>12</v>
      </c>
      <c r="G452" s="26">
        <v>1</v>
      </c>
      <c r="H452" s="26">
        <v>0</v>
      </c>
      <c r="I452" s="26">
        <v>2.0825</v>
      </c>
      <c r="J452" s="26">
        <v>0.65</v>
      </c>
      <c r="K452" s="21">
        <v>0</v>
      </c>
      <c r="L452" s="26"/>
      <c r="M452" s="21"/>
    </row>
    <row r="453" spans="1:13" x14ac:dyDescent="0.25">
      <c r="A453" s="15" t="s">
        <v>2426</v>
      </c>
      <c r="B453" s="32">
        <v>3</v>
      </c>
      <c r="C453" s="15">
        <v>0</v>
      </c>
      <c r="D453" s="15">
        <v>0</v>
      </c>
      <c r="E453" s="15">
        <v>1</v>
      </c>
      <c r="F453" s="20">
        <v>68</v>
      </c>
      <c r="G453" s="26">
        <v>5</v>
      </c>
      <c r="H453" s="26">
        <v>0</v>
      </c>
      <c r="I453" s="26">
        <v>2.0292647058823499</v>
      </c>
      <c r="J453" s="26">
        <v>24.212499999999999</v>
      </c>
      <c r="K453" s="21">
        <v>0</v>
      </c>
      <c r="L453" s="26"/>
      <c r="M453" s="21"/>
    </row>
    <row r="454" spans="1:13" x14ac:dyDescent="0.25">
      <c r="A454" s="15" t="s">
        <v>1410</v>
      </c>
      <c r="B454" s="32">
        <v>3</v>
      </c>
      <c r="C454" s="15">
        <v>0</v>
      </c>
      <c r="D454" s="15">
        <v>0</v>
      </c>
      <c r="E454" s="15">
        <v>1</v>
      </c>
      <c r="F454" s="20">
        <v>29</v>
      </c>
      <c r="G454" s="26">
        <v>5</v>
      </c>
      <c r="H454" s="26">
        <v>0</v>
      </c>
      <c r="I454" s="26">
        <v>1.2857142857142851</v>
      </c>
      <c r="J454" s="26">
        <v>17.6875</v>
      </c>
      <c r="K454" s="21">
        <v>0</v>
      </c>
      <c r="L454" s="26"/>
      <c r="M454" s="21"/>
    </row>
    <row r="455" spans="1:13" x14ac:dyDescent="0.25">
      <c r="A455" s="15" t="s">
        <v>1070</v>
      </c>
      <c r="B455" s="32">
        <v>2</v>
      </c>
      <c r="C455" s="15">
        <v>0</v>
      </c>
      <c r="D455" s="15">
        <v>0</v>
      </c>
      <c r="E455" s="15">
        <v>0</v>
      </c>
      <c r="F455" s="20">
        <v>32852</v>
      </c>
      <c r="G455" s="26">
        <v>1278</v>
      </c>
      <c r="H455" s="26">
        <v>7</v>
      </c>
      <c r="I455" s="26">
        <v>1.5425088565587188</v>
      </c>
      <c r="J455" s="26">
        <v>5041.2999955874993</v>
      </c>
      <c r="K455" s="21">
        <v>4543.25</v>
      </c>
      <c r="L455" s="26"/>
      <c r="M455" s="21"/>
    </row>
    <row r="456" spans="1:13" x14ac:dyDescent="0.25">
      <c r="A456" s="15" t="s">
        <v>380</v>
      </c>
      <c r="B456" s="32">
        <v>2</v>
      </c>
      <c r="C456" s="15">
        <v>0</v>
      </c>
      <c r="D456" s="15">
        <v>0</v>
      </c>
      <c r="E456" s="15">
        <v>0</v>
      </c>
      <c r="F456" s="20">
        <v>2997</v>
      </c>
      <c r="G456" s="26">
        <v>44</v>
      </c>
      <c r="H456" s="26">
        <v>0</v>
      </c>
      <c r="I456" s="26">
        <v>2.67618618618619</v>
      </c>
      <c r="J456" s="26">
        <v>177.34999974999999</v>
      </c>
      <c r="K456" s="21">
        <v>0</v>
      </c>
      <c r="L456" s="26"/>
      <c r="M456" s="21"/>
    </row>
    <row r="457" spans="1:13" x14ac:dyDescent="0.25">
      <c r="A457" s="15" t="s">
        <v>626</v>
      </c>
      <c r="B457" s="32">
        <v>3</v>
      </c>
      <c r="C457" s="15">
        <v>0</v>
      </c>
      <c r="D457" s="15">
        <v>0</v>
      </c>
      <c r="E457" s="15">
        <v>0</v>
      </c>
      <c r="F457" s="20">
        <v>116</v>
      </c>
      <c r="G457" s="26">
        <v>10</v>
      </c>
      <c r="H457" s="26">
        <v>0</v>
      </c>
      <c r="I457" s="26">
        <v>1.4593541666666652</v>
      </c>
      <c r="J457" s="26">
        <v>34.674999925000002</v>
      </c>
      <c r="K457" s="21">
        <v>0</v>
      </c>
      <c r="L457" s="26"/>
      <c r="M457" s="21"/>
    </row>
    <row r="458" spans="1:13" x14ac:dyDescent="0.25">
      <c r="A458" s="15" t="s">
        <v>216</v>
      </c>
      <c r="B458" s="32">
        <v>3</v>
      </c>
      <c r="C458" s="15">
        <v>0</v>
      </c>
      <c r="D458" s="15">
        <v>0</v>
      </c>
      <c r="E458" s="15">
        <v>0</v>
      </c>
      <c r="F458" s="20">
        <v>427</v>
      </c>
      <c r="G458" s="26">
        <v>44</v>
      </c>
      <c r="H458" s="26">
        <v>0</v>
      </c>
      <c r="I458" s="26">
        <v>1.3035829274891775</v>
      </c>
      <c r="J458" s="26">
        <v>172.11249987500003</v>
      </c>
      <c r="K458" s="21">
        <v>0</v>
      </c>
      <c r="L458" s="26"/>
      <c r="M458" s="21"/>
    </row>
    <row r="459" spans="1:13" x14ac:dyDescent="0.25">
      <c r="A459" s="15" t="s">
        <v>406</v>
      </c>
      <c r="B459" s="32">
        <v>4</v>
      </c>
      <c r="C459" s="15">
        <v>0</v>
      </c>
      <c r="D459" s="15">
        <v>0</v>
      </c>
      <c r="E459" s="15">
        <v>0</v>
      </c>
      <c r="F459" s="20">
        <v>4</v>
      </c>
      <c r="G459" s="26">
        <v>1</v>
      </c>
      <c r="H459" s="26">
        <v>0</v>
      </c>
      <c r="I459" s="26">
        <v>3.5</v>
      </c>
      <c r="J459" s="26">
        <v>4.95</v>
      </c>
      <c r="K459" s="21">
        <v>0</v>
      </c>
      <c r="L459" s="26"/>
      <c r="M459" s="21"/>
    </row>
    <row r="460" spans="1:13" x14ac:dyDescent="0.25">
      <c r="A460" s="15" t="s">
        <v>165</v>
      </c>
      <c r="B460" s="32">
        <v>2</v>
      </c>
      <c r="C460" s="15">
        <v>0</v>
      </c>
      <c r="D460" s="15">
        <v>0</v>
      </c>
      <c r="E460" s="15">
        <v>0</v>
      </c>
      <c r="F460" s="20">
        <v>2017</v>
      </c>
      <c r="G460" s="26">
        <v>46</v>
      </c>
      <c r="H460" s="26">
        <v>0</v>
      </c>
      <c r="I460" s="26">
        <v>1.6813296561728874</v>
      </c>
      <c r="J460" s="26">
        <v>152.9999997875</v>
      </c>
      <c r="K460" s="21">
        <v>0</v>
      </c>
      <c r="L460" s="26"/>
      <c r="M460" s="21"/>
    </row>
    <row r="461" spans="1:13" x14ac:dyDescent="0.25">
      <c r="A461" s="15" t="s">
        <v>154</v>
      </c>
      <c r="B461" s="32">
        <v>2</v>
      </c>
      <c r="C461" s="15">
        <v>0</v>
      </c>
      <c r="D461" s="15">
        <v>0</v>
      </c>
      <c r="E461" s="15">
        <v>0</v>
      </c>
      <c r="F461" s="20">
        <v>5756</v>
      </c>
      <c r="G461" s="26">
        <v>166</v>
      </c>
      <c r="H461" s="26">
        <v>3</v>
      </c>
      <c r="I461" s="26">
        <v>2.1420433821853888</v>
      </c>
      <c r="J461" s="26">
        <v>542.29999916249994</v>
      </c>
      <c r="K461" s="21">
        <v>1775.65</v>
      </c>
      <c r="L461" s="26"/>
      <c r="M461" s="21"/>
    </row>
    <row r="462" spans="1:13" x14ac:dyDescent="0.25">
      <c r="A462" s="15" t="s">
        <v>208</v>
      </c>
      <c r="B462" s="32">
        <v>2</v>
      </c>
      <c r="C462" s="15">
        <v>0</v>
      </c>
      <c r="D462" s="15">
        <v>0</v>
      </c>
      <c r="E462" s="15">
        <v>0</v>
      </c>
      <c r="F462" s="20">
        <v>55794</v>
      </c>
      <c r="G462" s="26">
        <v>2100</v>
      </c>
      <c r="H462" s="26">
        <v>10</v>
      </c>
      <c r="I462" s="26">
        <v>1.4067268881958599</v>
      </c>
      <c r="J462" s="26">
        <v>11287.47498375</v>
      </c>
      <c r="K462" s="21">
        <v>8823.85</v>
      </c>
      <c r="L462" s="26"/>
      <c r="M462" s="21"/>
    </row>
    <row r="463" spans="1:13" x14ac:dyDescent="0.25">
      <c r="A463" s="15" t="s">
        <v>1087</v>
      </c>
      <c r="B463" s="32">
        <v>3</v>
      </c>
      <c r="C463" s="15">
        <v>0</v>
      </c>
      <c r="D463" s="15">
        <v>0</v>
      </c>
      <c r="E463" s="15">
        <v>0</v>
      </c>
      <c r="F463" s="20">
        <v>593</v>
      </c>
      <c r="G463" s="26">
        <v>23</v>
      </c>
      <c r="H463" s="26">
        <v>0</v>
      </c>
      <c r="I463" s="26">
        <v>1.2163406408094399</v>
      </c>
      <c r="J463" s="26">
        <v>96.96249983749999</v>
      </c>
      <c r="K463" s="21">
        <v>0</v>
      </c>
      <c r="L463" s="26"/>
      <c r="M463" s="21"/>
    </row>
    <row r="464" spans="1:13" x14ac:dyDescent="0.25">
      <c r="A464" s="15" t="s">
        <v>2390</v>
      </c>
      <c r="B464" s="32">
        <v>3</v>
      </c>
      <c r="C464" s="15">
        <v>0</v>
      </c>
      <c r="D464" s="15">
        <v>0</v>
      </c>
      <c r="E464" s="15">
        <v>0</v>
      </c>
      <c r="F464" s="20">
        <v>488</v>
      </c>
      <c r="G464" s="26">
        <v>4</v>
      </c>
      <c r="H464" s="26">
        <v>0</v>
      </c>
      <c r="I464" s="26">
        <v>1.1443852459016399</v>
      </c>
      <c r="J464" s="26">
        <v>7.625</v>
      </c>
      <c r="K464" s="21">
        <v>0</v>
      </c>
      <c r="L464" s="26"/>
      <c r="M464" s="21"/>
    </row>
    <row r="465" spans="1:13" x14ac:dyDescent="0.25">
      <c r="A465" s="15" t="s">
        <v>381</v>
      </c>
      <c r="B465" s="32">
        <v>2</v>
      </c>
      <c r="C465" s="15">
        <v>0</v>
      </c>
      <c r="D465" s="15">
        <v>0</v>
      </c>
      <c r="E465" s="15">
        <v>0</v>
      </c>
      <c r="F465" s="20">
        <v>2117</v>
      </c>
      <c r="G465" s="26">
        <v>61</v>
      </c>
      <c r="H465" s="26">
        <v>0</v>
      </c>
      <c r="I465" s="26">
        <v>1.4200236183278201</v>
      </c>
      <c r="J465" s="26">
        <v>309.98749953750001</v>
      </c>
      <c r="K465" s="21">
        <v>0</v>
      </c>
      <c r="L465" s="26"/>
      <c r="M465" s="21"/>
    </row>
    <row r="466" spans="1:13" x14ac:dyDescent="0.25">
      <c r="A466" s="15" t="s">
        <v>2231</v>
      </c>
      <c r="B466" s="32">
        <v>2</v>
      </c>
      <c r="C466" s="15">
        <v>0</v>
      </c>
      <c r="D466" s="15">
        <v>1</v>
      </c>
      <c r="E466" s="15">
        <v>0</v>
      </c>
      <c r="F466" s="20">
        <v>285</v>
      </c>
      <c r="G466" s="26">
        <v>4</v>
      </c>
      <c r="H466" s="26">
        <v>0</v>
      </c>
      <c r="I466" s="26">
        <v>1.5477192982456101</v>
      </c>
      <c r="J466" s="26">
        <v>10.625</v>
      </c>
      <c r="K466" s="21">
        <v>0</v>
      </c>
      <c r="L466" s="26"/>
      <c r="M466" s="21"/>
    </row>
    <row r="467" spans="1:13" x14ac:dyDescent="0.25">
      <c r="A467" s="15" t="s">
        <v>2291</v>
      </c>
      <c r="B467" s="32">
        <v>2</v>
      </c>
      <c r="C467" s="15">
        <v>0</v>
      </c>
      <c r="D467" s="15">
        <v>1</v>
      </c>
      <c r="E467" s="15">
        <v>0</v>
      </c>
      <c r="F467" s="20">
        <v>877</v>
      </c>
      <c r="G467" s="26">
        <v>3</v>
      </c>
      <c r="H467" s="26">
        <v>0</v>
      </c>
      <c r="I467" s="26">
        <v>1.0481185860889399</v>
      </c>
      <c r="J467" s="26">
        <v>12.237499987500001</v>
      </c>
      <c r="K467" s="21">
        <v>0</v>
      </c>
      <c r="L467" s="26"/>
      <c r="M467" s="21"/>
    </row>
    <row r="468" spans="1:13" x14ac:dyDescent="0.25">
      <c r="A468" s="15" t="s">
        <v>2566</v>
      </c>
      <c r="B468" s="32">
        <v>3</v>
      </c>
      <c r="C468" s="15">
        <v>0</v>
      </c>
      <c r="D468" s="15">
        <v>1</v>
      </c>
      <c r="E468" s="15">
        <v>1</v>
      </c>
      <c r="F468" s="20">
        <v>595</v>
      </c>
      <c r="G468" s="26">
        <v>21</v>
      </c>
      <c r="H468" s="26">
        <v>0</v>
      </c>
      <c r="I468" s="26">
        <v>1.46823529411765</v>
      </c>
      <c r="J468" s="26">
        <v>70.599999749999995</v>
      </c>
      <c r="K468" s="21">
        <v>0</v>
      </c>
      <c r="L468" s="26"/>
      <c r="M468" s="21"/>
    </row>
    <row r="469" spans="1:13" x14ac:dyDescent="0.25">
      <c r="A469" s="15" t="s">
        <v>3109</v>
      </c>
      <c r="B469" s="32">
        <v>3</v>
      </c>
      <c r="C469" s="15">
        <v>0</v>
      </c>
      <c r="D469" s="15">
        <v>1</v>
      </c>
      <c r="E469" s="15">
        <v>1</v>
      </c>
      <c r="F469" s="20">
        <v>6</v>
      </c>
      <c r="G469" s="26">
        <v>1</v>
      </c>
      <c r="H469" s="26">
        <v>0</v>
      </c>
      <c r="I469" s="26">
        <v>2.1666666666666701</v>
      </c>
      <c r="J469" s="26">
        <v>2.4</v>
      </c>
      <c r="K469" s="21">
        <v>0</v>
      </c>
      <c r="L469" s="26"/>
      <c r="M469" s="21"/>
    </row>
    <row r="470" spans="1:13" x14ac:dyDescent="0.25">
      <c r="A470" s="15" t="s">
        <v>3065</v>
      </c>
      <c r="B470" s="32">
        <v>2</v>
      </c>
      <c r="C470" s="15">
        <v>0</v>
      </c>
      <c r="D470" s="15">
        <v>1</v>
      </c>
      <c r="E470" s="15">
        <v>0</v>
      </c>
      <c r="F470" s="20">
        <v>74</v>
      </c>
      <c r="G470" s="26">
        <v>1</v>
      </c>
      <c r="H470" s="26">
        <v>0</v>
      </c>
      <c r="I470" s="26">
        <v>1.25</v>
      </c>
      <c r="J470" s="26">
        <v>2.2374999999999998</v>
      </c>
      <c r="K470" s="21">
        <v>0</v>
      </c>
      <c r="L470" s="26"/>
      <c r="M470" s="21"/>
    </row>
    <row r="471" spans="1:13" x14ac:dyDescent="0.25">
      <c r="A471" s="15" t="s">
        <v>2252</v>
      </c>
      <c r="B471" s="32">
        <v>2</v>
      </c>
      <c r="C471" s="15">
        <v>0</v>
      </c>
      <c r="D471" s="15">
        <v>1</v>
      </c>
      <c r="E471" s="15">
        <v>0</v>
      </c>
      <c r="F471" s="20">
        <v>243</v>
      </c>
      <c r="G471" s="26">
        <v>7</v>
      </c>
      <c r="H471" s="26">
        <v>0</v>
      </c>
      <c r="I471" s="26">
        <v>1.5884773662551399</v>
      </c>
      <c r="J471" s="26">
        <v>10.9999999375</v>
      </c>
      <c r="K471" s="21">
        <v>0</v>
      </c>
      <c r="L471" s="26"/>
      <c r="M471" s="21"/>
    </row>
    <row r="472" spans="1:13" x14ac:dyDescent="0.25">
      <c r="A472" s="15" t="s">
        <v>2422</v>
      </c>
      <c r="B472" s="32">
        <v>2</v>
      </c>
      <c r="C472" s="15">
        <v>0</v>
      </c>
      <c r="D472" s="15">
        <v>1</v>
      </c>
      <c r="E472" s="15">
        <v>0</v>
      </c>
      <c r="F472" s="20">
        <v>221</v>
      </c>
      <c r="G472" s="26">
        <v>6</v>
      </c>
      <c r="H472" s="26">
        <v>0</v>
      </c>
      <c r="I472" s="26">
        <v>1.7262443438913999</v>
      </c>
      <c r="J472" s="26">
        <v>24.024999975</v>
      </c>
      <c r="K472" s="21">
        <v>0</v>
      </c>
      <c r="L472" s="26"/>
      <c r="M472" s="21"/>
    </row>
    <row r="473" spans="1:13" x14ac:dyDescent="0.25">
      <c r="A473" s="15" t="s">
        <v>135</v>
      </c>
      <c r="B473" s="32">
        <v>2</v>
      </c>
      <c r="C473" s="15">
        <v>0</v>
      </c>
      <c r="D473" s="15">
        <v>0</v>
      </c>
      <c r="E473" s="15">
        <v>0</v>
      </c>
      <c r="F473" s="20">
        <v>15026</v>
      </c>
      <c r="G473" s="26">
        <v>629</v>
      </c>
      <c r="H473" s="26">
        <v>0</v>
      </c>
      <c r="I473" s="26">
        <v>1.7975176360974301</v>
      </c>
      <c r="J473" s="26">
        <v>1070.6374977375001</v>
      </c>
      <c r="K473" s="21">
        <v>0</v>
      </c>
      <c r="L473" s="26"/>
      <c r="M473" s="21"/>
    </row>
    <row r="474" spans="1:13" x14ac:dyDescent="0.25">
      <c r="A474" s="15" t="s">
        <v>76</v>
      </c>
      <c r="B474" s="32">
        <v>2</v>
      </c>
      <c r="C474" s="15">
        <v>0</v>
      </c>
      <c r="D474" s="15">
        <v>0</v>
      </c>
      <c r="E474" s="15">
        <v>0</v>
      </c>
      <c r="F474" s="20">
        <v>60488</v>
      </c>
      <c r="G474" s="26">
        <v>2453</v>
      </c>
      <c r="H474" s="26">
        <v>7</v>
      </c>
      <c r="I474" s="26">
        <v>1.2758115659304301</v>
      </c>
      <c r="J474" s="26">
        <v>8357.2124748749993</v>
      </c>
      <c r="K474" s="21">
        <v>4398.75</v>
      </c>
      <c r="L474" s="26"/>
      <c r="M474" s="21"/>
    </row>
    <row r="475" spans="1:13" x14ac:dyDescent="0.25">
      <c r="A475" s="15" t="s">
        <v>1562</v>
      </c>
      <c r="B475" s="32">
        <v>2</v>
      </c>
      <c r="C475" s="15">
        <v>0</v>
      </c>
      <c r="D475" s="15">
        <v>1</v>
      </c>
      <c r="E475" s="15">
        <v>0</v>
      </c>
      <c r="F475" s="20">
        <v>83</v>
      </c>
      <c r="G475" s="26">
        <v>1</v>
      </c>
      <c r="H475" s="26">
        <v>0</v>
      </c>
      <c r="I475" s="26">
        <v>1.20240963855422</v>
      </c>
      <c r="J475" s="26">
        <v>3.2250000000000001</v>
      </c>
      <c r="K475" s="21">
        <v>0</v>
      </c>
      <c r="L475" s="26"/>
      <c r="M475" s="21"/>
    </row>
    <row r="476" spans="1:13" x14ac:dyDescent="0.25">
      <c r="A476" s="15" t="s">
        <v>1170</v>
      </c>
      <c r="B476" s="32">
        <v>2</v>
      </c>
      <c r="C476" s="15">
        <v>0</v>
      </c>
      <c r="D476" s="15">
        <v>1</v>
      </c>
      <c r="E476" s="15">
        <v>0</v>
      </c>
      <c r="F476" s="20">
        <v>5</v>
      </c>
      <c r="G476" s="26">
        <v>1</v>
      </c>
      <c r="H476" s="26">
        <v>0</v>
      </c>
      <c r="I476" s="26">
        <v>1.4</v>
      </c>
      <c r="J476" s="26">
        <v>1.9375</v>
      </c>
      <c r="K476" s="21">
        <v>0</v>
      </c>
      <c r="L476" s="26"/>
      <c r="M476" s="21"/>
    </row>
    <row r="477" spans="1:13" x14ac:dyDescent="0.25">
      <c r="A477" s="15" t="s">
        <v>2424</v>
      </c>
      <c r="B477" s="32">
        <v>2</v>
      </c>
      <c r="C477" s="15">
        <v>0</v>
      </c>
      <c r="D477" s="15">
        <v>1</v>
      </c>
      <c r="E477" s="15">
        <v>0</v>
      </c>
      <c r="F477" s="20">
        <v>142</v>
      </c>
      <c r="G477" s="26">
        <v>8</v>
      </c>
      <c r="H477" s="26">
        <v>0</v>
      </c>
      <c r="I477" s="26">
        <v>1.45140845070423</v>
      </c>
      <c r="J477" s="26">
        <v>24.1</v>
      </c>
      <c r="K477" s="21">
        <v>0</v>
      </c>
      <c r="L477" s="26"/>
      <c r="M477" s="21"/>
    </row>
    <row r="478" spans="1:13" x14ac:dyDescent="0.25">
      <c r="A478" s="15" t="s">
        <v>2181</v>
      </c>
      <c r="B478" s="32">
        <v>3</v>
      </c>
      <c r="C478" s="15">
        <v>0</v>
      </c>
      <c r="D478" s="15">
        <v>1</v>
      </c>
      <c r="E478" s="15">
        <v>1</v>
      </c>
      <c r="F478" s="20">
        <v>179</v>
      </c>
      <c r="G478" s="26">
        <v>3</v>
      </c>
      <c r="H478" s="26">
        <v>0</v>
      </c>
      <c r="I478" s="26">
        <v>2.41061452513966</v>
      </c>
      <c r="J478" s="26">
        <v>9.8625000000000007</v>
      </c>
      <c r="K478" s="21">
        <v>0</v>
      </c>
      <c r="L478" s="26"/>
      <c r="M478" s="21"/>
    </row>
    <row r="479" spans="1:13" x14ac:dyDescent="0.25">
      <c r="A479" s="15" t="s">
        <v>1448</v>
      </c>
      <c r="B479" s="32">
        <v>3</v>
      </c>
      <c r="C479" s="15">
        <v>0</v>
      </c>
      <c r="D479" s="15">
        <v>1</v>
      </c>
      <c r="E479" s="15">
        <v>1</v>
      </c>
      <c r="F479" s="20">
        <v>6</v>
      </c>
      <c r="G479" s="26">
        <v>1</v>
      </c>
      <c r="H479" s="26">
        <v>0</v>
      </c>
      <c r="I479" s="26">
        <v>2.8333333333333299</v>
      </c>
      <c r="J479" s="26">
        <v>2.8624999999999998</v>
      </c>
      <c r="K479" s="21">
        <v>0</v>
      </c>
      <c r="L479" s="26"/>
      <c r="M479" s="21"/>
    </row>
    <row r="480" spans="1:13" x14ac:dyDescent="0.25">
      <c r="A480" s="15" t="s">
        <v>1427</v>
      </c>
      <c r="B480" s="32">
        <v>3</v>
      </c>
      <c r="C480" s="15">
        <v>0</v>
      </c>
      <c r="D480" s="15">
        <v>1</v>
      </c>
      <c r="E480" s="15">
        <v>1</v>
      </c>
      <c r="F480" s="20">
        <v>5</v>
      </c>
      <c r="G480" s="26">
        <v>1</v>
      </c>
      <c r="H480" s="26">
        <v>0</v>
      </c>
      <c r="I480" s="26">
        <v>2.6</v>
      </c>
      <c r="J480" s="26">
        <v>2.8125</v>
      </c>
      <c r="K480" s="21">
        <v>0</v>
      </c>
      <c r="L480" s="26"/>
      <c r="M480" s="21"/>
    </row>
    <row r="481" spans="1:13" x14ac:dyDescent="0.25">
      <c r="A481" s="15" t="s">
        <v>1429</v>
      </c>
      <c r="B481" s="32">
        <v>2</v>
      </c>
      <c r="C481" s="15">
        <v>0</v>
      </c>
      <c r="D481" s="15">
        <v>1</v>
      </c>
      <c r="E481" s="15">
        <v>0</v>
      </c>
      <c r="F481" s="20">
        <v>39</v>
      </c>
      <c r="G481" s="26">
        <v>2</v>
      </c>
      <c r="H481" s="26">
        <v>0</v>
      </c>
      <c r="I481" s="26">
        <v>1.17948717948718</v>
      </c>
      <c r="J481" s="26">
        <v>2.8125</v>
      </c>
      <c r="K481" s="21">
        <v>0</v>
      </c>
      <c r="L481" s="26"/>
      <c r="M481" s="21"/>
    </row>
    <row r="482" spans="1:13" x14ac:dyDescent="0.25">
      <c r="A482" s="15" t="s">
        <v>1446</v>
      </c>
      <c r="B482" s="32">
        <v>2</v>
      </c>
      <c r="C482" s="15">
        <v>0</v>
      </c>
      <c r="D482" s="15">
        <v>1</v>
      </c>
      <c r="E482" s="15">
        <v>0</v>
      </c>
      <c r="F482" s="20">
        <v>13</v>
      </c>
      <c r="G482" s="26">
        <v>1</v>
      </c>
      <c r="H482" s="26">
        <v>0</v>
      </c>
      <c r="I482" s="26">
        <v>2.3846153846153801</v>
      </c>
      <c r="J482" s="26">
        <v>2.8624999999999998</v>
      </c>
      <c r="K482" s="21">
        <v>0</v>
      </c>
      <c r="L482" s="26"/>
      <c r="M482" s="21"/>
    </row>
    <row r="483" spans="1:13" x14ac:dyDescent="0.25">
      <c r="A483" s="15" t="s">
        <v>2302</v>
      </c>
      <c r="B483" s="32">
        <v>2</v>
      </c>
      <c r="C483" s="15">
        <v>0</v>
      </c>
      <c r="D483" s="15">
        <v>1</v>
      </c>
      <c r="E483" s="15">
        <v>0</v>
      </c>
      <c r="F483" s="20">
        <v>137</v>
      </c>
      <c r="G483" s="26">
        <v>3</v>
      </c>
      <c r="H483" s="26">
        <v>0</v>
      </c>
      <c r="I483" s="26">
        <v>1.4452554744525501</v>
      </c>
      <c r="J483" s="26">
        <v>12.3499999875</v>
      </c>
      <c r="K483" s="21">
        <v>0</v>
      </c>
      <c r="L483" s="26"/>
      <c r="M483" s="21"/>
    </row>
    <row r="484" spans="1:13" x14ac:dyDescent="0.25">
      <c r="A484" s="15" t="s">
        <v>2573</v>
      </c>
      <c r="B484" s="32">
        <v>2</v>
      </c>
      <c r="C484" s="15">
        <v>0</v>
      </c>
      <c r="D484" s="15">
        <v>1</v>
      </c>
      <c r="E484" s="15">
        <v>0</v>
      </c>
      <c r="F484" s="20">
        <v>524</v>
      </c>
      <c r="G484" s="26">
        <v>17</v>
      </c>
      <c r="H484" s="26">
        <v>0</v>
      </c>
      <c r="I484" s="26">
        <v>1.2959923664122099</v>
      </c>
      <c r="J484" s="26">
        <v>73.562499875</v>
      </c>
      <c r="K484" s="21">
        <v>0</v>
      </c>
      <c r="L484" s="26"/>
      <c r="M484" s="21"/>
    </row>
    <row r="485" spans="1:13" x14ac:dyDescent="0.25">
      <c r="A485" s="15" t="s">
        <v>1459</v>
      </c>
      <c r="B485" s="32">
        <v>3</v>
      </c>
      <c r="C485" s="15">
        <v>0</v>
      </c>
      <c r="D485" s="15">
        <v>1</v>
      </c>
      <c r="E485" s="15">
        <v>0</v>
      </c>
      <c r="F485" s="20">
        <v>1</v>
      </c>
      <c r="G485" s="26">
        <v>1</v>
      </c>
      <c r="H485" s="26">
        <v>0</v>
      </c>
      <c r="I485" s="26">
        <v>2</v>
      </c>
      <c r="J485" s="26">
        <v>2.8875000000000002</v>
      </c>
      <c r="K485" s="21">
        <v>0</v>
      </c>
      <c r="L485" s="26"/>
      <c r="M485" s="21"/>
    </row>
    <row r="486" spans="1:13" x14ac:dyDescent="0.25">
      <c r="A486" s="15" t="s">
        <v>899</v>
      </c>
      <c r="B486" s="32">
        <v>2</v>
      </c>
      <c r="C486" s="15">
        <v>0</v>
      </c>
      <c r="D486" s="15">
        <v>1</v>
      </c>
      <c r="E486" s="15">
        <v>0</v>
      </c>
      <c r="F486" s="20">
        <v>24</v>
      </c>
      <c r="G486" s="26">
        <v>1</v>
      </c>
      <c r="H486" s="26">
        <v>0</v>
      </c>
      <c r="I486" s="26">
        <v>1.5833333333333299</v>
      </c>
      <c r="J486" s="26">
        <v>1.1000000000000001</v>
      </c>
      <c r="K486" s="21">
        <v>0</v>
      </c>
      <c r="L486" s="26"/>
      <c r="M486" s="21"/>
    </row>
    <row r="487" spans="1:13" x14ac:dyDescent="0.25">
      <c r="A487" s="15" t="s">
        <v>1350</v>
      </c>
      <c r="B487" s="32">
        <v>2</v>
      </c>
      <c r="C487" s="15">
        <v>0</v>
      </c>
      <c r="D487" s="15">
        <v>1</v>
      </c>
      <c r="E487" s="15">
        <v>0</v>
      </c>
      <c r="F487" s="20">
        <v>176</v>
      </c>
      <c r="G487" s="26">
        <v>2</v>
      </c>
      <c r="H487" s="26">
        <v>0</v>
      </c>
      <c r="I487" s="26">
        <v>1.2437499999999999</v>
      </c>
      <c r="J487" s="26">
        <v>2.5375000000000001</v>
      </c>
      <c r="K487" s="21">
        <v>0</v>
      </c>
      <c r="L487" s="26"/>
      <c r="M487" s="21"/>
    </row>
    <row r="488" spans="1:13" x14ac:dyDescent="0.25">
      <c r="A488" s="15" t="s">
        <v>3844</v>
      </c>
      <c r="B488" s="32">
        <v>2</v>
      </c>
      <c r="C488" s="15">
        <v>0</v>
      </c>
      <c r="D488" s="15">
        <v>0</v>
      </c>
      <c r="E488" s="15">
        <v>0</v>
      </c>
      <c r="F488" s="20">
        <v>526</v>
      </c>
      <c r="G488" s="26">
        <v>14</v>
      </c>
      <c r="H488" s="26">
        <v>0</v>
      </c>
      <c r="I488" s="26">
        <v>1.7277566539924001</v>
      </c>
      <c r="J488" s="26">
        <v>21.062499850000002</v>
      </c>
      <c r="K488" s="21">
        <v>0</v>
      </c>
      <c r="L488" s="26"/>
      <c r="M488" s="21"/>
    </row>
    <row r="489" spans="1:13" x14ac:dyDescent="0.25">
      <c r="A489" s="15" t="s">
        <v>2479</v>
      </c>
      <c r="B489" s="32">
        <v>2</v>
      </c>
      <c r="C489" s="15">
        <v>0</v>
      </c>
      <c r="D489" s="15">
        <v>0</v>
      </c>
      <c r="E489" s="15">
        <v>0</v>
      </c>
      <c r="F489" s="20">
        <v>174</v>
      </c>
      <c r="G489" s="26">
        <v>19</v>
      </c>
      <c r="H489" s="26">
        <v>0</v>
      </c>
      <c r="I489" s="26">
        <v>1.9844827586206899</v>
      </c>
      <c r="J489" s="26">
        <v>28.574999887499999</v>
      </c>
      <c r="K489" s="21">
        <v>0</v>
      </c>
      <c r="L489" s="26"/>
      <c r="M489" s="21"/>
    </row>
    <row r="490" spans="1:13" x14ac:dyDescent="0.25">
      <c r="A490" s="15" t="s">
        <v>3914</v>
      </c>
      <c r="B490" s="32">
        <v>2</v>
      </c>
      <c r="C490" s="15">
        <v>0</v>
      </c>
      <c r="D490" s="15">
        <v>0</v>
      </c>
      <c r="E490" s="15">
        <v>0</v>
      </c>
      <c r="F490" s="20">
        <v>1418</v>
      </c>
      <c r="G490" s="26">
        <v>27</v>
      </c>
      <c r="H490" s="26">
        <v>0</v>
      </c>
      <c r="I490" s="26">
        <v>1.7109308885754599</v>
      </c>
      <c r="J490" s="26">
        <v>43.624999912499995</v>
      </c>
      <c r="K490" s="21">
        <v>0</v>
      </c>
      <c r="L490" s="26"/>
      <c r="M490" s="21"/>
    </row>
    <row r="491" spans="1:13" x14ac:dyDescent="0.25">
      <c r="A491" s="15" t="s">
        <v>980</v>
      </c>
      <c r="B491" s="32">
        <v>2</v>
      </c>
      <c r="C491" s="15">
        <v>0</v>
      </c>
      <c r="D491" s="15">
        <v>0</v>
      </c>
      <c r="E491" s="15">
        <v>0</v>
      </c>
      <c r="F491" s="20">
        <v>4761</v>
      </c>
      <c r="G491" s="26">
        <v>67</v>
      </c>
      <c r="H491" s="26">
        <v>0</v>
      </c>
      <c r="I491" s="26">
        <v>2.6339995792131301</v>
      </c>
      <c r="J491" s="26">
        <v>153.387499725</v>
      </c>
      <c r="K491" s="21">
        <v>0</v>
      </c>
      <c r="L491" s="26"/>
      <c r="M491" s="21"/>
    </row>
    <row r="492" spans="1:13" x14ac:dyDescent="0.25">
      <c r="A492" s="15" t="s">
        <v>1866</v>
      </c>
      <c r="B492" s="32">
        <v>2</v>
      </c>
      <c r="C492" s="15">
        <v>0</v>
      </c>
      <c r="D492" s="15">
        <v>0</v>
      </c>
      <c r="E492" s="15">
        <v>0</v>
      </c>
      <c r="F492" s="20">
        <v>190</v>
      </c>
      <c r="G492" s="26">
        <v>2</v>
      </c>
      <c r="H492" s="26">
        <v>0</v>
      </c>
      <c r="I492" s="26">
        <v>1.4757894736842101</v>
      </c>
      <c r="J492" s="26">
        <v>5.1124999999999998</v>
      </c>
      <c r="K492" s="21">
        <v>0</v>
      </c>
      <c r="L492" s="26"/>
      <c r="M492" s="21"/>
    </row>
    <row r="493" spans="1:13" x14ac:dyDescent="0.25">
      <c r="A493" s="15" t="s">
        <v>2366</v>
      </c>
      <c r="B493" s="32">
        <v>2</v>
      </c>
      <c r="C493" s="15">
        <v>0</v>
      </c>
      <c r="D493" s="15">
        <v>0</v>
      </c>
      <c r="E493" s="15">
        <v>0</v>
      </c>
      <c r="F493" s="20">
        <v>383</v>
      </c>
      <c r="G493" s="26">
        <v>5</v>
      </c>
      <c r="H493" s="26">
        <v>0</v>
      </c>
      <c r="I493" s="26">
        <v>1.6934725848564001</v>
      </c>
      <c r="J493" s="26">
        <v>14.725</v>
      </c>
      <c r="K493" s="21">
        <v>0</v>
      </c>
      <c r="L493" s="26"/>
      <c r="M493" s="21"/>
    </row>
    <row r="494" spans="1:13" x14ac:dyDescent="0.25">
      <c r="A494" s="15" t="s">
        <v>3933</v>
      </c>
      <c r="B494" s="32">
        <v>3</v>
      </c>
      <c r="C494" s="15">
        <v>0</v>
      </c>
      <c r="D494" s="15">
        <v>0</v>
      </c>
      <c r="E494" s="15">
        <v>1</v>
      </c>
      <c r="F494" s="20">
        <v>218</v>
      </c>
      <c r="G494" s="26">
        <v>28</v>
      </c>
      <c r="H494" s="26">
        <v>0</v>
      </c>
      <c r="I494" s="26">
        <v>2.0403669724770599</v>
      </c>
      <c r="J494" s="26">
        <v>47.324999749999996</v>
      </c>
      <c r="K494" s="21">
        <v>0</v>
      </c>
      <c r="L494" s="26"/>
      <c r="M494" s="21"/>
    </row>
    <row r="495" spans="1:13" x14ac:dyDescent="0.25">
      <c r="A495" s="15" t="s">
        <v>2710</v>
      </c>
      <c r="B495" s="32">
        <v>3</v>
      </c>
      <c r="C495" s="15">
        <v>0</v>
      </c>
      <c r="D495" s="15">
        <v>0</v>
      </c>
      <c r="E495" s="15">
        <v>1</v>
      </c>
      <c r="F495" s="20">
        <v>2497</v>
      </c>
      <c r="G495" s="26">
        <v>161</v>
      </c>
      <c r="H495" s="26">
        <v>0</v>
      </c>
      <c r="I495" s="26">
        <v>1.8564277132559099</v>
      </c>
      <c r="J495" s="26">
        <v>237.09999879999998</v>
      </c>
      <c r="K495" s="21">
        <v>0</v>
      </c>
      <c r="L495" s="26"/>
      <c r="M495" s="21"/>
    </row>
    <row r="496" spans="1:13" x14ac:dyDescent="0.25">
      <c r="A496" s="15" t="s">
        <v>2087</v>
      </c>
      <c r="B496" s="32">
        <v>3</v>
      </c>
      <c r="C496" s="15">
        <v>0</v>
      </c>
      <c r="D496" s="15">
        <v>0</v>
      </c>
      <c r="E496" s="15">
        <v>1</v>
      </c>
      <c r="F496" s="20">
        <v>46</v>
      </c>
      <c r="G496" s="26">
        <v>6</v>
      </c>
      <c r="H496" s="26">
        <v>0</v>
      </c>
      <c r="I496" s="26">
        <v>2.97608695652174</v>
      </c>
      <c r="J496" s="26">
        <v>7.924999950000001</v>
      </c>
      <c r="K496" s="21">
        <v>0</v>
      </c>
      <c r="L496" s="26"/>
      <c r="M496" s="21"/>
    </row>
    <row r="497" spans="1:13" x14ac:dyDescent="0.25">
      <c r="A497" s="15" t="s">
        <v>3983</v>
      </c>
      <c r="B497" s="32">
        <v>3</v>
      </c>
      <c r="C497" s="15">
        <v>0</v>
      </c>
      <c r="D497" s="15">
        <v>0</v>
      </c>
      <c r="E497" s="15">
        <v>1</v>
      </c>
      <c r="F497" s="20">
        <v>373</v>
      </c>
      <c r="G497" s="26">
        <v>28</v>
      </c>
      <c r="H497" s="26">
        <v>0</v>
      </c>
      <c r="I497" s="26">
        <v>2.3667560321715801</v>
      </c>
      <c r="J497" s="26">
        <v>60.799999749999998</v>
      </c>
      <c r="K497" s="21">
        <v>0</v>
      </c>
      <c r="L497" s="26"/>
      <c r="M497" s="21"/>
    </row>
    <row r="498" spans="1:13" x14ac:dyDescent="0.25">
      <c r="A498" s="15" t="s">
        <v>1920</v>
      </c>
      <c r="B498" s="32">
        <v>2</v>
      </c>
      <c r="C498" s="15">
        <v>0</v>
      </c>
      <c r="D498" s="15">
        <v>0</v>
      </c>
      <c r="E498" s="15">
        <v>0</v>
      </c>
      <c r="F498" s="20">
        <v>362</v>
      </c>
      <c r="G498" s="26">
        <v>4</v>
      </c>
      <c r="H498" s="26">
        <v>0</v>
      </c>
      <c r="I498" s="26">
        <v>1.34419889502762</v>
      </c>
      <c r="J498" s="26">
        <v>5.5875000000000004</v>
      </c>
      <c r="K498" s="21">
        <v>0</v>
      </c>
      <c r="L498" s="26"/>
      <c r="M498" s="21"/>
    </row>
    <row r="499" spans="1:13" x14ac:dyDescent="0.25">
      <c r="A499" s="15" t="s">
        <v>2316</v>
      </c>
      <c r="B499" s="32">
        <v>2</v>
      </c>
      <c r="C499" s="15">
        <v>0</v>
      </c>
      <c r="D499" s="15">
        <v>0</v>
      </c>
      <c r="E499" s="15">
        <v>0</v>
      </c>
      <c r="F499" s="20">
        <v>216</v>
      </c>
      <c r="G499" s="26">
        <v>9</v>
      </c>
      <c r="H499" s="26">
        <v>0</v>
      </c>
      <c r="I499" s="26">
        <v>1.7777777777777799</v>
      </c>
      <c r="J499" s="26">
        <v>12.774999937500002</v>
      </c>
      <c r="K499" s="21">
        <v>0</v>
      </c>
      <c r="L499" s="26"/>
      <c r="M499" s="21"/>
    </row>
    <row r="500" spans="1:13" x14ac:dyDescent="0.25">
      <c r="A500" s="15" t="s">
        <v>2648</v>
      </c>
      <c r="B500" s="32">
        <v>2</v>
      </c>
      <c r="C500" s="15">
        <v>0</v>
      </c>
      <c r="D500" s="15">
        <v>0</v>
      </c>
      <c r="E500" s="15">
        <v>0</v>
      </c>
      <c r="F500" s="20">
        <v>2851</v>
      </c>
      <c r="G500" s="26">
        <v>83</v>
      </c>
      <c r="H500" s="26">
        <v>0</v>
      </c>
      <c r="I500" s="26">
        <v>1.8254296737986699</v>
      </c>
      <c r="J500" s="26">
        <v>138.18749991250002</v>
      </c>
      <c r="K500" s="21">
        <v>0</v>
      </c>
      <c r="L500" s="26"/>
      <c r="M500" s="21"/>
    </row>
    <row r="501" spans="1:13" x14ac:dyDescent="0.25">
      <c r="A501" s="15" t="s">
        <v>2750</v>
      </c>
      <c r="B501" s="32">
        <v>2</v>
      </c>
      <c r="C501" s="15">
        <v>0</v>
      </c>
      <c r="D501" s="15">
        <v>0</v>
      </c>
      <c r="E501" s="15">
        <v>0</v>
      </c>
      <c r="F501" s="20">
        <v>6494</v>
      </c>
      <c r="G501" s="26">
        <v>189</v>
      </c>
      <c r="H501" s="26">
        <v>0</v>
      </c>
      <c r="I501" s="26">
        <v>1.7729750538958999</v>
      </c>
      <c r="J501" s="26">
        <v>396.46249807499998</v>
      </c>
      <c r="K501" s="21">
        <v>0</v>
      </c>
      <c r="L501" s="26"/>
      <c r="M501" s="21"/>
    </row>
    <row r="502" spans="1:13" x14ac:dyDescent="0.25">
      <c r="A502" s="15" t="s">
        <v>2001</v>
      </c>
      <c r="B502" s="32">
        <v>3</v>
      </c>
      <c r="C502" s="15">
        <v>0</v>
      </c>
      <c r="D502" s="15">
        <v>0</v>
      </c>
      <c r="E502" s="15">
        <v>0</v>
      </c>
      <c r="F502" s="20">
        <v>13</v>
      </c>
      <c r="G502" s="26">
        <v>3</v>
      </c>
      <c r="H502" s="26">
        <v>0</v>
      </c>
      <c r="I502" s="26">
        <v>2.3076923076923102</v>
      </c>
      <c r="J502" s="26">
        <v>6.6124999874999997</v>
      </c>
      <c r="K502" s="21">
        <v>0</v>
      </c>
      <c r="L502" s="26"/>
      <c r="M502" s="21"/>
    </row>
    <row r="503" spans="1:13" x14ac:dyDescent="0.25">
      <c r="A503" s="15" t="s">
        <v>2053</v>
      </c>
      <c r="B503" s="32">
        <v>3</v>
      </c>
      <c r="C503" s="15">
        <v>0</v>
      </c>
      <c r="D503" s="15">
        <v>0</v>
      </c>
      <c r="E503" s="15">
        <v>0</v>
      </c>
      <c r="F503" s="20">
        <v>43</v>
      </c>
      <c r="G503" s="26">
        <v>3</v>
      </c>
      <c r="H503" s="26">
        <v>0</v>
      </c>
      <c r="I503" s="26">
        <v>2.7674418604651199</v>
      </c>
      <c r="J503" s="26">
        <v>7.4124999750000002</v>
      </c>
      <c r="K503" s="21">
        <v>0</v>
      </c>
      <c r="L503" s="26"/>
      <c r="M503" s="21"/>
    </row>
    <row r="504" spans="1:13" x14ac:dyDescent="0.25">
      <c r="A504" s="15" t="s">
        <v>3861</v>
      </c>
      <c r="B504" s="32">
        <v>2</v>
      </c>
      <c r="C504" s="15">
        <v>0</v>
      </c>
      <c r="D504" s="15">
        <v>0</v>
      </c>
      <c r="E504" s="15">
        <v>0</v>
      </c>
      <c r="F504" s="20">
        <v>599</v>
      </c>
      <c r="G504" s="26">
        <v>22</v>
      </c>
      <c r="H504" s="26">
        <v>0</v>
      </c>
      <c r="I504" s="26">
        <v>1.75826377295492</v>
      </c>
      <c r="J504" s="26">
        <v>21.837499750000003</v>
      </c>
      <c r="K504" s="21">
        <v>0</v>
      </c>
      <c r="L504" s="26"/>
      <c r="M504" s="21"/>
    </row>
    <row r="505" spans="1:13" x14ac:dyDescent="0.25">
      <c r="A505" s="15" t="s">
        <v>3974</v>
      </c>
      <c r="B505" s="32">
        <v>2</v>
      </c>
      <c r="C505" s="15">
        <v>0</v>
      </c>
      <c r="D505" s="15">
        <v>0</v>
      </c>
      <c r="E505" s="15">
        <v>0</v>
      </c>
      <c r="F505" s="20">
        <v>1835</v>
      </c>
      <c r="G505" s="26">
        <v>33</v>
      </c>
      <c r="H505" s="26">
        <v>0</v>
      </c>
      <c r="I505" s="26">
        <v>1.8560762942779301</v>
      </c>
      <c r="J505" s="26">
        <v>58.299999862500002</v>
      </c>
      <c r="K505" s="21">
        <v>0</v>
      </c>
      <c r="L505" s="26"/>
      <c r="M505" s="21"/>
    </row>
    <row r="506" spans="1:13" x14ac:dyDescent="0.25">
      <c r="A506" s="15" t="s">
        <v>2200</v>
      </c>
      <c r="B506" s="32">
        <v>2</v>
      </c>
      <c r="C506" s="15">
        <v>0</v>
      </c>
      <c r="D506" s="15">
        <v>0</v>
      </c>
      <c r="E506" s="15">
        <v>0</v>
      </c>
      <c r="F506" s="20">
        <v>400</v>
      </c>
      <c r="G506" s="26">
        <v>7</v>
      </c>
      <c r="H506" s="26">
        <v>0</v>
      </c>
      <c r="I506" s="26">
        <v>2.2945000000000002</v>
      </c>
      <c r="J506" s="26">
        <v>10.0625</v>
      </c>
      <c r="K506" s="21">
        <v>0</v>
      </c>
      <c r="L506" s="26"/>
      <c r="M506" s="21"/>
    </row>
    <row r="507" spans="1:13" x14ac:dyDescent="0.25">
      <c r="A507" s="15" t="s">
        <v>462</v>
      </c>
      <c r="B507" s="32">
        <v>2</v>
      </c>
      <c r="C507" s="15">
        <v>0</v>
      </c>
      <c r="D507" s="15">
        <v>0</v>
      </c>
      <c r="E507" s="15">
        <v>0</v>
      </c>
      <c r="F507" s="20">
        <v>3</v>
      </c>
      <c r="G507" s="26">
        <v>1</v>
      </c>
      <c r="H507" s="26">
        <v>0</v>
      </c>
      <c r="I507" s="26">
        <v>1</v>
      </c>
      <c r="J507" s="26">
        <v>1.2</v>
      </c>
      <c r="K507" s="21">
        <v>0</v>
      </c>
      <c r="L507" s="26"/>
      <c r="M507" s="21"/>
    </row>
    <row r="508" spans="1:13" x14ac:dyDescent="0.25">
      <c r="A508" s="15" t="s">
        <v>1778</v>
      </c>
      <c r="B508" s="32">
        <v>2</v>
      </c>
      <c r="C508" s="15">
        <v>0</v>
      </c>
      <c r="D508" s="15">
        <v>0</v>
      </c>
      <c r="E508" s="15">
        <v>0</v>
      </c>
      <c r="F508" s="20">
        <v>353</v>
      </c>
      <c r="G508" s="26">
        <v>16</v>
      </c>
      <c r="H508" s="26">
        <v>0</v>
      </c>
      <c r="I508" s="26">
        <v>2.3185906275308099</v>
      </c>
      <c r="J508" s="26">
        <v>36.162499875000002</v>
      </c>
      <c r="K508" s="21">
        <v>0</v>
      </c>
      <c r="L508" s="26"/>
      <c r="M508" s="21"/>
    </row>
    <row r="509" spans="1:13" x14ac:dyDescent="0.25">
      <c r="A509" s="15" t="s">
        <v>426</v>
      </c>
      <c r="B509" s="32">
        <v>2</v>
      </c>
      <c r="C509" s="15">
        <v>0</v>
      </c>
      <c r="D509" s="15">
        <v>0</v>
      </c>
      <c r="E509" s="15">
        <v>0</v>
      </c>
      <c r="F509" s="20">
        <v>2395</v>
      </c>
      <c r="G509" s="26">
        <v>72</v>
      </c>
      <c r="H509" s="26">
        <v>0</v>
      </c>
      <c r="I509" s="26">
        <v>1.8819001536098299</v>
      </c>
      <c r="J509" s="26">
        <v>135.5374993625</v>
      </c>
      <c r="K509" s="21">
        <v>0</v>
      </c>
      <c r="L509" s="26"/>
      <c r="M509" s="21"/>
    </row>
    <row r="510" spans="1:13" x14ac:dyDescent="0.25">
      <c r="A510" s="15" t="s">
        <v>2861</v>
      </c>
      <c r="B510" s="32">
        <v>2</v>
      </c>
      <c r="C510" s="15">
        <v>0</v>
      </c>
      <c r="D510" s="15">
        <v>0</v>
      </c>
      <c r="E510" s="15">
        <v>0</v>
      </c>
      <c r="F510" s="20">
        <v>65</v>
      </c>
      <c r="G510" s="26">
        <v>3</v>
      </c>
      <c r="H510" s="26">
        <v>0</v>
      </c>
      <c r="I510" s="26">
        <v>2.1211538461538502</v>
      </c>
      <c r="J510" s="26">
        <v>4.7249999999999996</v>
      </c>
      <c r="K510" s="21">
        <v>0</v>
      </c>
      <c r="L510" s="26"/>
      <c r="M510" s="21"/>
    </row>
    <row r="511" spans="1:13" x14ac:dyDescent="0.25">
      <c r="A511" s="15" t="s">
        <v>3745</v>
      </c>
      <c r="B511" s="32">
        <v>3</v>
      </c>
      <c r="C511" s="15">
        <v>0</v>
      </c>
      <c r="D511" s="15">
        <v>0</v>
      </c>
      <c r="E511" s="15">
        <v>1</v>
      </c>
      <c r="F511" s="20">
        <v>600</v>
      </c>
      <c r="G511" s="26">
        <v>17</v>
      </c>
      <c r="H511" s="26">
        <v>0</v>
      </c>
      <c r="I511" s="26">
        <v>3.9696018470010603</v>
      </c>
      <c r="J511" s="26">
        <v>33.524999987499996</v>
      </c>
      <c r="K511" s="21">
        <v>0</v>
      </c>
      <c r="L511" s="26"/>
      <c r="M511" s="21"/>
    </row>
    <row r="512" spans="1:13" x14ac:dyDescent="0.25">
      <c r="A512" s="15" t="s">
        <v>1382</v>
      </c>
      <c r="B512" s="32">
        <v>3</v>
      </c>
      <c r="C512" s="15">
        <v>0</v>
      </c>
      <c r="D512" s="15">
        <v>0</v>
      </c>
      <c r="E512" s="15">
        <v>1</v>
      </c>
      <c r="F512" s="20">
        <v>4887</v>
      </c>
      <c r="G512" s="26">
        <v>258</v>
      </c>
      <c r="H512" s="26">
        <v>0</v>
      </c>
      <c r="I512" s="26">
        <v>2.6958217643087834</v>
      </c>
      <c r="J512" s="26">
        <v>669.13749743749997</v>
      </c>
      <c r="K512" s="21">
        <v>0</v>
      </c>
      <c r="L512" s="26"/>
      <c r="M512" s="21"/>
    </row>
    <row r="513" spans="1:13" x14ac:dyDescent="0.25">
      <c r="A513" s="15" t="s">
        <v>2391</v>
      </c>
      <c r="B513" s="32">
        <v>3</v>
      </c>
      <c r="C513" s="15">
        <v>0</v>
      </c>
      <c r="D513" s="15">
        <v>0</v>
      </c>
      <c r="E513" s="15">
        <v>1</v>
      </c>
      <c r="F513" s="20">
        <v>139</v>
      </c>
      <c r="G513" s="26">
        <v>9</v>
      </c>
      <c r="H513" s="26">
        <v>0</v>
      </c>
      <c r="I513" s="26">
        <v>3.3980608738340701</v>
      </c>
      <c r="J513" s="26">
        <v>12.475</v>
      </c>
      <c r="K513" s="21">
        <v>0</v>
      </c>
      <c r="L513" s="26"/>
      <c r="M513" s="21"/>
    </row>
    <row r="514" spans="1:13" x14ac:dyDescent="0.25">
      <c r="A514" s="15" t="s">
        <v>407</v>
      </c>
      <c r="B514" s="32">
        <v>2</v>
      </c>
      <c r="C514" s="15">
        <v>0</v>
      </c>
      <c r="D514" s="15">
        <v>0</v>
      </c>
      <c r="E514" s="15">
        <v>0</v>
      </c>
      <c r="F514" s="20">
        <v>144</v>
      </c>
      <c r="G514" s="26">
        <v>3</v>
      </c>
      <c r="H514" s="26">
        <v>0</v>
      </c>
      <c r="I514" s="26">
        <v>4.0263888888888903</v>
      </c>
      <c r="J514" s="26">
        <v>7.4749999875000004</v>
      </c>
      <c r="K514" s="21">
        <v>0</v>
      </c>
      <c r="L514" s="26"/>
      <c r="M514" s="21"/>
    </row>
    <row r="515" spans="1:13" x14ac:dyDescent="0.25">
      <c r="A515" s="15" t="s">
        <v>1533</v>
      </c>
      <c r="B515" s="32">
        <v>2</v>
      </c>
      <c r="C515" s="15">
        <v>0</v>
      </c>
      <c r="D515" s="15">
        <v>0</v>
      </c>
      <c r="E515" s="15">
        <v>0</v>
      </c>
      <c r="F515" s="20">
        <v>10</v>
      </c>
      <c r="G515" s="26">
        <v>1</v>
      </c>
      <c r="H515" s="26">
        <v>0</v>
      </c>
      <c r="I515" s="26">
        <v>1.61</v>
      </c>
      <c r="J515" s="26">
        <v>3.1124999999999998</v>
      </c>
      <c r="K515" s="21">
        <v>0</v>
      </c>
      <c r="L515" s="26"/>
      <c r="M515" s="21"/>
    </row>
    <row r="516" spans="1:13" x14ac:dyDescent="0.25">
      <c r="A516" s="15" t="s">
        <v>947</v>
      </c>
      <c r="B516" s="32">
        <v>2</v>
      </c>
      <c r="C516" s="15">
        <v>0</v>
      </c>
      <c r="D516" s="15">
        <v>0</v>
      </c>
      <c r="E516" s="15">
        <v>0</v>
      </c>
      <c r="F516" s="20">
        <v>24312</v>
      </c>
      <c r="G516" s="26">
        <v>748</v>
      </c>
      <c r="H516" s="26">
        <v>0</v>
      </c>
      <c r="I516" s="26">
        <v>2.4683165180965583</v>
      </c>
      <c r="J516" s="26">
        <v>2676.24999445</v>
      </c>
      <c r="K516" s="21">
        <v>0</v>
      </c>
      <c r="L516" s="26"/>
      <c r="M516" s="21"/>
    </row>
    <row r="517" spans="1:13" x14ac:dyDescent="0.25">
      <c r="A517" s="15" t="s">
        <v>429</v>
      </c>
      <c r="B517" s="32">
        <v>2</v>
      </c>
      <c r="C517" s="15">
        <v>0</v>
      </c>
      <c r="D517" s="15">
        <v>0</v>
      </c>
      <c r="E517" s="15">
        <v>0</v>
      </c>
      <c r="F517" s="20">
        <v>3</v>
      </c>
      <c r="G517" s="26">
        <v>1</v>
      </c>
      <c r="H517" s="26">
        <v>0</v>
      </c>
      <c r="I517" s="26">
        <v>1</v>
      </c>
      <c r="J517" s="26">
        <v>1.1125</v>
      </c>
      <c r="K517" s="21">
        <v>0</v>
      </c>
      <c r="L517" s="26"/>
      <c r="M517" s="21"/>
    </row>
    <row r="518" spans="1:13" x14ac:dyDescent="0.25">
      <c r="A518" s="15" t="s">
        <v>2113</v>
      </c>
      <c r="B518" s="32">
        <v>2</v>
      </c>
      <c r="C518" s="15">
        <v>0</v>
      </c>
      <c r="D518" s="15">
        <v>0</v>
      </c>
      <c r="E518" s="15">
        <v>0</v>
      </c>
      <c r="F518" s="20">
        <v>753</v>
      </c>
      <c r="G518" s="26">
        <v>36</v>
      </c>
      <c r="H518" s="26">
        <v>0</v>
      </c>
      <c r="I518" s="26">
        <v>2.8539378196930949</v>
      </c>
      <c r="J518" s="26">
        <v>55.237499737500002</v>
      </c>
      <c r="K518" s="21">
        <v>0</v>
      </c>
      <c r="L518" s="26"/>
      <c r="M518" s="21"/>
    </row>
    <row r="519" spans="1:13" x14ac:dyDescent="0.25">
      <c r="A519" s="15" t="s">
        <v>123</v>
      </c>
      <c r="B519" s="32">
        <v>2</v>
      </c>
      <c r="C519" s="15">
        <v>0</v>
      </c>
      <c r="D519" s="15">
        <v>0</v>
      </c>
      <c r="E519" s="15">
        <v>0</v>
      </c>
      <c r="F519" s="20">
        <v>8829</v>
      </c>
      <c r="G519" s="26">
        <v>100</v>
      </c>
      <c r="H519" s="26">
        <v>0</v>
      </c>
      <c r="I519" s="26">
        <v>3.4050992870041954</v>
      </c>
      <c r="J519" s="26">
        <v>328.14999945</v>
      </c>
      <c r="K519" s="21">
        <v>0</v>
      </c>
      <c r="L519" s="26"/>
      <c r="M519" s="21"/>
    </row>
    <row r="520" spans="1:13" x14ac:dyDescent="0.25">
      <c r="A520" s="15" t="s">
        <v>416</v>
      </c>
      <c r="B520" s="32">
        <v>1</v>
      </c>
      <c r="C520" s="15">
        <v>0</v>
      </c>
      <c r="D520" s="15">
        <v>1</v>
      </c>
      <c r="E520" s="15">
        <v>0</v>
      </c>
      <c r="F520" s="20">
        <v>887</v>
      </c>
      <c r="G520" s="26">
        <v>5</v>
      </c>
      <c r="H520" s="26">
        <v>0</v>
      </c>
      <c r="I520" s="26">
        <v>1.0898534385569301</v>
      </c>
      <c r="J520" s="26">
        <v>19.524999999999999</v>
      </c>
      <c r="K520" s="21">
        <v>0</v>
      </c>
      <c r="L520" s="26"/>
      <c r="M520" s="21"/>
    </row>
    <row r="521" spans="1:13" x14ac:dyDescent="0.25">
      <c r="A521" s="15" t="s">
        <v>1926</v>
      </c>
      <c r="B521" s="32">
        <v>3</v>
      </c>
      <c r="C521" s="15">
        <v>0</v>
      </c>
      <c r="D521" s="15">
        <v>1</v>
      </c>
      <c r="E521" s="15">
        <v>1</v>
      </c>
      <c r="F521" s="20">
        <v>116</v>
      </c>
      <c r="G521" s="26">
        <v>3</v>
      </c>
      <c r="H521" s="26">
        <v>0</v>
      </c>
      <c r="I521" s="26">
        <v>1.00775862068966</v>
      </c>
      <c r="J521" s="26">
        <v>5.7</v>
      </c>
      <c r="K521" s="21">
        <v>0</v>
      </c>
      <c r="L521" s="26"/>
      <c r="M521" s="21"/>
    </row>
    <row r="522" spans="1:13" x14ac:dyDescent="0.25">
      <c r="A522" s="15" t="s">
        <v>2439</v>
      </c>
      <c r="B522" s="32">
        <v>2</v>
      </c>
      <c r="C522" s="15">
        <v>0</v>
      </c>
      <c r="D522" s="15">
        <v>1</v>
      </c>
      <c r="E522" s="15">
        <v>0</v>
      </c>
      <c r="F522" s="20">
        <v>342</v>
      </c>
      <c r="G522" s="26">
        <v>8</v>
      </c>
      <c r="H522" s="26">
        <v>0</v>
      </c>
      <c r="I522" s="26">
        <v>1.1418128654970801</v>
      </c>
      <c r="J522" s="26">
        <v>25.225000000000001</v>
      </c>
      <c r="K522" s="21">
        <v>0</v>
      </c>
      <c r="L522" s="26"/>
      <c r="M522" s="21"/>
    </row>
    <row r="523" spans="1:13" x14ac:dyDescent="0.25">
      <c r="A523" s="15" t="s">
        <v>443</v>
      </c>
      <c r="B523" s="32">
        <v>2</v>
      </c>
      <c r="C523" s="15">
        <v>0</v>
      </c>
      <c r="D523" s="15">
        <v>1</v>
      </c>
      <c r="E523" s="15">
        <v>0</v>
      </c>
      <c r="F523" s="20">
        <v>29</v>
      </c>
      <c r="G523" s="26">
        <v>2</v>
      </c>
      <c r="H523" s="26">
        <v>0</v>
      </c>
      <c r="I523" s="26">
        <v>1.3172413793103499</v>
      </c>
      <c r="J523" s="26">
        <v>5.125</v>
      </c>
      <c r="K523" s="21">
        <v>0</v>
      </c>
      <c r="L523" s="26"/>
      <c r="M523" s="21"/>
    </row>
    <row r="524" spans="1:13" x14ac:dyDescent="0.25">
      <c r="A524" s="15" t="s">
        <v>411</v>
      </c>
      <c r="B524" s="32">
        <v>1</v>
      </c>
      <c r="C524" s="15">
        <v>0</v>
      </c>
      <c r="D524" s="15">
        <v>1</v>
      </c>
      <c r="E524" s="15">
        <v>0</v>
      </c>
      <c r="F524" s="20">
        <v>330</v>
      </c>
      <c r="G524" s="26">
        <v>1</v>
      </c>
      <c r="H524" s="26">
        <v>0</v>
      </c>
      <c r="I524" s="26">
        <v>1.11121212121212</v>
      </c>
      <c r="J524" s="26">
        <v>0.98750000000000004</v>
      </c>
      <c r="K524" s="21">
        <v>0</v>
      </c>
      <c r="L524" s="26"/>
      <c r="M524" s="21"/>
    </row>
    <row r="525" spans="1:13" x14ac:dyDescent="0.25">
      <c r="A525" s="15" t="s">
        <v>853</v>
      </c>
      <c r="B525" s="32">
        <v>2</v>
      </c>
      <c r="C525" s="15">
        <v>0</v>
      </c>
      <c r="D525" s="15">
        <v>1</v>
      </c>
      <c r="E525" s="15">
        <v>0</v>
      </c>
      <c r="F525" s="20">
        <v>6</v>
      </c>
      <c r="G525" s="26">
        <v>1</v>
      </c>
      <c r="H525" s="26">
        <v>0</v>
      </c>
      <c r="I525" s="26">
        <v>1</v>
      </c>
      <c r="J525" s="26">
        <v>0.96250000000000002</v>
      </c>
      <c r="K525" s="21">
        <v>0</v>
      </c>
      <c r="L525" s="26"/>
      <c r="M525" s="21"/>
    </row>
    <row r="526" spans="1:13" x14ac:dyDescent="0.25">
      <c r="A526" s="15" t="s">
        <v>1730</v>
      </c>
      <c r="B526" s="32">
        <v>2</v>
      </c>
      <c r="C526" s="15">
        <v>0</v>
      </c>
      <c r="D526" s="15">
        <v>1</v>
      </c>
      <c r="E526" s="15">
        <v>0</v>
      </c>
      <c r="F526" s="20">
        <v>163</v>
      </c>
      <c r="G526" s="26">
        <v>1</v>
      </c>
      <c r="H526" s="26">
        <v>0</v>
      </c>
      <c r="I526" s="26">
        <v>1.0588957055214701</v>
      </c>
      <c r="J526" s="26">
        <v>4.1124999999999998</v>
      </c>
      <c r="K526" s="21">
        <v>0</v>
      </c>
      <c r="L526" s="26"/>
      <c r="M526" s="21"/>
    </row>
    <row r="527" spans="1:13" x14ac:dyDescent="0.25">
      <c r="A527" s="15" t="s">
        <v>1568</v>
      </c>
      <c r="B527" s="32">
        <v>2</v>
      </c>
      <c r="C527" s="15">
        <v>0</v>
      </c>
      <c r="D527" s="15">
        <v>1</v>
      </c>
      <c r="E527" s="15">
        <v>0</v>
      </c>
      <c r="F527" s="20">
        <v>124</v>
      </c>
      <c r="G527" s="26">
        <v>1</v>
      </c>
      <c r="H527" s="26">
        <v>0</v>
      </c>
      <c r="I527" s="26">
        <v>1.01451612903226</v>
      </c>
      <c r="J527" s="26">
        <v>3.2625000000000002</v>
      </c>
      <c r="K527" s="21">
        <v>0</v>
      </c>
      <c r="L527" s="26"/>
      <c r="M527" s="21"/>
    </row>
    <row r="528" spans="1:13" x14ac:dyDescent="0.25">
      <c r="A528" s="15" t="s">
        <v>440</v>
      </c>
      <c r="B528" s="32">
        <v>2</v>
      </c>
      <c r="C528" s="15">
        <v>0</v>
      </c>
      <c r="D528" s="15">
        <v>0</v>
      </c>
      <c r="E528" s="15">
        <v>0</v>
      </c>
      <c r="F528" s="20">
        <v>586</v>
      </c>
      <c r="G528" s="26">
        <v>13</v>
      </c>
      <c r="H528" s="26">
        <v>0</v>
      </c>
      <c r="I528" s="26">
        <v>1.1337883959044399</v>
      </c>
      <c r="J528" s="26">
        <v>25.262499925</v>
      </c>
      <c r="K528" s="21">
        <v>0</v>
      </c>
      <c r="L528" s="26"/>
      <c r="M528" s="21"/>
    </row>
    <row r="529" spans="1:13" x14ac:dyDescent="0.25">
      <c r="A529" s="15" t="s">
        <v>2531</v>
      </c>
      <c r="B529" s="32">
        <v>3</v>
      </c>
      <c r="C529" s="15">
        <v>0</v>
      </c>
      <c r="D529" s="15">
        <v>0</v>
      </c>
      <c r="E529" s="15">
        <v>1</v>
      </c>
      <c r="F529" s="20">
        <v>32</v>
      </c>
      <c r="G529" s="26">
        <v>3</v>
      </c>
      <c r="H529" s="26">
        <v>0</v>
      </c>
      <c r="I529" s="26">
        <v>1.0562499999999999</v>
      </c>
      <c r="J529" s="26">
        <v>6.3624999750000004</v>
      </c>
      <c r="K529" s="21">
        <v>0</v>
      </c>
      <c r="L529" s="26"/>
      <c r="M529" s="21"/>
    </row>
    <row r="530" spans="1:13" x14ac:dyDescent="0.25">
      <c r="A530" s="15" t="s">
        <v>435</v>
      </c>
      <c r="B530" s="32">
        <v>3</v>
      </c>
      <c r="C530" s="15">
        <v>0</v>
      </c>
      <c r="D530" s="15">
        <v>0</v>
      </c>
      <c r="E530" s="15">
        <v>1</v>
      </c>
      <c r="F530" s="20">
        <v>62</v>
      </c>
      <c r="G530" s="26">
        <v>6</v>
      </c>
      <c r="H530" s="26">
        <v>0</v>
      </c>
      <c r="I530" s="26">
        <v>1.3887096774193499</v>
      </c>
      <c r="J530" s="26">
        <v>13.65</v>
      </c>
      <c r="K530" s="21">
        <v>0</v>
      </c>
      <c r="L530" s="26"/>
      <c r="M530" s="21"/>
    </row>
    <row r="531" spans="1:13" x14ac:dyDescent="0.25">
      <c r="A531" s="15" t="s">
        <v>3987</v>
      </c>
      <c r="B531" s="32">
        <v>3</v>
      </c>
      <c r="C531" s="15">
        <v>0</v>
      </c>
      <c r="D531" s="15">
        <v>0</v>
      </c>
      <c r="E531" s="15">
        <v>1</v>
      </c>
      <c r="F531" s="20">
        <v>531</v>
      </c>
      <c r="G531" s="26">
        <v>25</v>
      </c>
      <c r="H531" s="26">
        <v>0</v>
      </c>
      <c r="I531" s="26">
        <v>1.31167608286252</v>
      </c>
      <c r="J531" s="26">
        <v>61.774999999999999</v>
      </c>
      <c r="K531" s="21">
        <v>0</v>
      </c>
      <c r="L531" s="26"/>
      <c r="M531" s="21"/>
    </row>
    <row r="532" spans="1:13" x14ac:dyDescent="0.25">
      <c r="A532" s="15" t="s">
        <v>428</v>
      </c>
      <c r="B532" s="32">
        <v>3</v>
      </c>
      <c r="C532" s="15">
        <v>0</v>
      </c>
      <c r="D532" s="15">
        <v>0</v>
      </c>
      <c r="E532" s="15">
        <v>1</v>
      </c>
      <c r="F532" s="20">
        <v>39</v>
      </c>
      <c r="G532" s="26">
        <v>4</v>
      </c>
      <c r="H532" s="26">
        <v>0</v>
      </c>
      <c r="I532" s="26">
        <v>1.56666666666667</v>
      </c>
      <c r="J532" s="26">
        <v>13.9375</v>
      </c>
      <c r="K532" s="21">
        <v>0</v>
      </c>
      <c r="L532" s="26"/>
      <c r="M532" s="21"/>
    </row>
    <row r="533" spans="1:13" x14ac:dyDescent="0.25">
      <c r="A533" s="15" t="s">
        <v>2520</v>
      </c>
      <c r="B533" s="32">
        <v>3</v>
      </c>
      <c r="C533" s="15">
        <v>0</v>
      </c>
      <c r="D533" s="15">
        <v>0</v>
      </c>
      <c r="E533" s="15">
        <v>1</v>
      </c>
      <c r="F533" s="20">
        <v>283</v>
      </c>
      <c r="G533" s="26">
        <v>17</v>
      </c>
      <c r="H533" s="26">
        <v>0</v>
      </c>
      <c r="I533" s="26">
        <v>1.4416961130742001</v>
      </c>
      <c r="J533" s="26">
        <v>32.424999937499997</v>
      </c>
      <c r="K533" s="21">
        <v>0</v>
      </c>
      <c r="L533" s="26"/>
      <c r="M533" s="21"/>
    </row>
    <row r="534" spans="1:13" x14ac:dyDescent="0.25">
      <c r="A534" s="15" t="s">
        <v>2612</v>
      </c>
      <c r="B534" s="32">
        <v>2</v>
      </c>
      <c r="C534" s="15">
        <v>0</v>
      </c>
      <c r="D534" s="15">
        <v>0</v>
      </c>
      <c r="E534" s="15">
        <v>0</v>
      </c>
      <c r="F534" s="20">
        <v>2004</v>
      </c>
      <c r="G534" s="26">
        <v>44</v>
      </c>
      <c r="H534" s="26">
        <v>0</v>
      </c>
      <c r="I534" s="26">
        <v>1.2506487025948101</v>
      </c>
      <c r="J534" s="26">
        <v>102.14999960000002</v>
      </c>
      <c r="K534" s="21">
        <v>0</v>
      </c>
      <c r="L534" s="26"/>
      <c r="M534" s="21"/>
    </row>
    <row r="535" spans="1:13" x14ac:dyDescent="0.25">
      <c r="A535" s="15" t="s">
        <v>1741</v>
      </c>
      <c r="B535" s="32">
        <v>3</v>
      </c>
      <c r="C535" s="15">
        <v>0</v>
      </c>
      <c r="D535" s="15">
        <v>0</v>
      </c>
      <c r="E535" s="15">
        <v>0</v>
      </c>
      <c r="F535" s="20">
        <v>16</v>
      </c>
      <c r="G535" s="26">
        <v>1</v>
      </c>
      <c r="H535" s="26">
        <v>0</v>
      </c>
      <c r="I535" s="26">
        <v>1.79375</v>
      </c>
      <c r="J535" s="26">
        <v>4.1624999999999996</v>
      </c>
      <c r="K535" s="21">
        <v>0</v>
      </c>
      <c r="L535" s="26"/>
      <c r="M535" s="21"/>
    </row>
    <row r="536" spans="1:13" x14ac:dyDescent="0.25">
      <c r="A536" s="15" t="s">
        <v>187</v>
      </c>
      <c r="B536" s="32">
        <v>2</v>
      </c>
      <c r="C536" s="15">
        <v>0</v>
      </c>
      <c r="D536" s="15">
        <v>0</v>
      </c>
      <c r="E536" s="15">
        <v>0</v>
      </c>
      <c r="F536" s="20">
        <v>2461</v>
      </c>
      <c r="G536" s="26">
        <v>67</v>
      </c>
      <c r="H536" s="26">
        <v>0</v>
      </c>
      <c r="I536" s="26">
        <v>1.5312474603819599</v>
      </c>
      <c r="J536" s="26">
        <v>215.21249978750001</v>
      </c>
      <c r="K536" s="21">
        <v>0</v>
      </c>
      <c r="L536" s="26"/>
      <c r="M536" s="21"/>
    </row>
    <row r="537" spans="1:13" x14ac:dyDescent="0.25">
      <c r="A537" s="15" t="s">
        <v>280</v>
      </c>
      <c r="B537" s="32">
        <v>2</v>
      </c>
      <c r="C537" s="15">
        <v>0</v>
      </c>
      <c r="D537" s="15">
        <v>0</v>
      </c>
      <c r="E537" s="15">
        <v>0</v>
      </c>
      <c r="F537" s="20">
        <v>1148</v>
      </c>
      <c r="G537" s="26">
        <v>24</v>
      </c>
      <c r="H537" s="26">
        <v>0</v>
      </c>
      <c r="I537" s="26">
        <v>1.23344947735192</v>
      </c>
      <c r="J537" s="26">
        <v>80.55</v>
      </c>
      <c r="K537" s="21">
        <v>0</v>
      </c>
      <c r="L537" s="26"/>
      <c r="M537" s="21"/>
    </row>
    <row r="538" spans="1:13" x14ac:dyDescent="0.25">
      <c r="A538" s="15" t="s">
        <v>2445</v>
      </c>
      <c r="B538" s="32">
        <v>2</v>
      </c>
      <c r="C538" s="15">
        <v>0</v>
      </c>
      <c r="D538" s="15">
        <v>0</v>
      </c>
      <c r="E538" s="15">
        <v>0</v>
      </c>
      <c r="F538" s="20">
        <v>750</v>
      </c>
      <c r="G538" s="26">
        <v>7</v>
      </c>
      <c r="H538" s="26">
        <v>0</v>
      </c>
      <c r="I538" s="26">
        <v>1.3321333333333301</v>
      </c>
      <c r="J538" s="26">
        <v>25.399999975</v>
      </c>
      <c r="K538" s="21">
        <v>0</v>
      </c>
      <c r="L538" s="26"/>
      <c r="M538" s="21"/>
    </row>
    <row r="539" spans="1:13" x14ac:dyDescent="0.25">
      <c r="A539" s="15" t="s">
        <v>451</v>
      </c>
      <c r="B539" s="32">
        <v>2</v>
      </c>
      <c r="C539" s="15">
        <v>0</v>
      </c>
      <c r="D539" s="15">
        <v>0</v>
      </c>
      <c r="E539" s="15">
        <v>0</v>
      </c>
      <c r="F539" s="20">
        <v>654</v>
      </c>
      <c r="G539" s="26">
        <v>1</v>
      </c>
      <c r="H539" s="26">
        <v>0</v>
      </c>
      <c r="I539" s="26">
        <v>1.4779816513761499</v>
      </c>
      <c r="J539" s="26">
        <v>4.9124999999999996</v>
      </c>
      <c r="K539" s="21">
        <v>0</v>
      </c>
      <c r="L539" s="26"/>
      <c r="M539" s="21"/>
    </row>
    <row r="540" spans="1:13" x14ac:dyDescent="0.25">
      <c r="A540" s="15" t="s">
        <v>3099</v>
      </c>
      <c r="B540" s="32">
        <v>3</v>
      </c>
      <c r="C540" s="15">
        <v>0</v>
      </c>
      <c r="D540" s="15">
        <v>0</v>
      </c>
      <c r="E540" s="15">
        <v>0</v>
      </c>
      <c r="F540" s="20">
        <v>10</v>
      </c>
      <c r="G540" s="26">
        <v>2</v>
      </c>
      <c r="H540" s="26">
        <v>0</v>
      </c>
      <c r="I540" s="26">
        <v>1.75</v>
      </c>
      <c r="J540" s="26">
        <v>5.6999999999999993</v>
      </c>
      <c r="K540" s="21">
        <v>0</v>
      </c>
      <c r="L540" s="26"/>
      <c r="M540" s="21"/>
    </row>
    <row r="541" spans="1:13" x14ac:dyDescent="0.25">
      <c r="A541" s="15" t="s">
        <v>2853</v>
      </c>
      <c r="B541" s="32">
        <v>3</v>
      </c>
      <c r="C541" s="15">
        <v>0</v>
      </c>
      <c r="D541" s="15">
        <v>0</v>
      </c>
      <c r="E541" s="15">
        <v>0</v>
      </c>
      <c r="F541" s="20">
        <v>2</v>
      </c>
      <c r="G541" s="26">
        <v>1</v>
      </c>
      <c r="H541" s="26">
        <v>0</v>
      </c>
      <c r="I541" s="26">
        <v>1.5</v>
      </c>
      <c r="J541" s="26">
        <v>1.4</v>
      </c>
      <c r="K541" s="21">
        <v>0</v>
      </c>
      <c r="L541" s="26"/>
      <c r="M541" s="21"/>
    </row>
    <row r="542" spans="1:13" x14ac:dyDescent="0.25">
      <c r="A542" s="15" t="s">
        <v>2533</v>
      </c>
      <c r="B542" s="32">
        <v>3</v>
      </c>
      <c r="C542" s="15">
        <v>0</v>
      </c>
      <c r="D542" s="15">
        <v>0</v>
      </c>
      <c r="E542" s="15">
        <v>0</v>
      </c>
      <c r="F542" s="20">
        <v>12</v>
      </c>
      <c r="G542" s="26">
        <v>2</v>
      </c>
      <c r="H542" s="26">
        <v>0</v>
      </c>
      <c r="I542" s="26">
        <v>2.4</v>
      </c>
      <c r="J542" s="26">
        <v>2.9874999999999998</v>
      </c>
      <c r="K542" s="21">
        <v>0</v>
      </c>
      <c r="L542" s="26"/>
      <c r="M542" s="21"/>
    </row>
    <row r="543" spans="1:13" x14ac:dyDescent="0.25">
      <c r="A543" s="15" t="s">
        <v>2874</v>
      </c>
      <c r="B543" s="32">
        <v>3</v>
      </c>
      <c r="C543" s="15">
        <v>0</v>
      </c>
      <c r="D543" s="15">
        <v>0</v>
      </c>
      <c r="E543" s="15">
        <v>0</v>
      </c>
      <c r="F543" s="20">
        <v>68</v>
      </c>
      <c r="G543" s="26">
        <v>11</v>
      </c>
      <c r="H543" s="26">
        <v>0</v>
      </c>
      <c r="I543" s="26">
        <v>1.1021590909090899</v>
      </c>
      <c r="J543" s="26">
        <v>24.1374999875</v>
      </c>
      <c r="K543" s="21">
        <v>0</v>
      </c>
      <c r="L543" s="26"/>
      <c r="M543" s="21"/>
    </row>
    <row r="544" spans="1:13" x14ac:dyDescent="0.25">
      <c r="A544" s="15" t="s">
        <v>287</v>
      </c>
      <c r="B544" s="32">
        <v>2</v>
      </c>
      <c r="C544" s="15">
        <v>0</v>
      </c>
      <c r="D544" s="15">
        <v>0</v>
      </c>
      <c r="E544" s="15">
        <v>0</v>
      </c>
      <c r="F544" s="20">
        <v>2158</v>
      </c>
      <c r="G544" s="26">
        <v>63</v>
      </c>
      <c r="H544" s="26">
        <v>0</v>
      </c>
      <c r="I544" s="26">
        <v>1.9258630142201414</v>
      </c>
      <c r="J544" s="26">
        <v>190.63749999999999</v>
      </c>
      <c r="K544" s="21">
        <v>0</v>
      </c>
      <c r="L544" s="26"/>
      <c r="M544" s="21"/>
    </row>
    <row r="545" spans="1:13" x14ac:dyDescent="0.25">
      <c r="A545" s="15" t="s">
        <v>1073</v>
      </c>
      <c r="B545" s="32">
        <v>2</v>
      </c>
      <c r="C545" s="15">
        <v>0</v>
      </c>
      <c r="D545" s="15">
        <v>0</v>
      </c>
      <c r="E545" s="15">
        <v>0</v>
      </c>
      <c r="F545" s="20">
        <v>3313</v>
      </c>
      <c r="G545" s="26">
        <v>113</v>
      </c>
      <c r="H545" s="26">
        <v>1</v>
      </c>
      <c r="I545" s="26">
        <v>2.7142785780915064</v>
      </c>
      <c r="J545" s="26">
        <v>438.33749931250003</v>
      </c>
      <c r="K545" s="21">
        <v>923.95</v>
      </c>
      <c r="L545" s="26"/>
      <c r="M545" s="21"/>
    </row>
    <row r="546" spans="1:13" x14ac:dyDescent="0.25">
      <c r="A546" s="15" t="s">
        <v>1211</v>
      </c>
      <c r="B546" s="32">
        <v>2</v>
      </c>
      <c r="C546" s="15">
        <v>0</v>
      </c>
      <c r="D546" s="15">
        <v>0</v>
      </c>
      <c r="E546" s="15">
        <v>0</v>
      </c>
      <c r="F546" s="20">
        <v>2559</v>
      </c>
      <c r="G546" s="26">
        <v>47</v>
      </c>
      <c r="H546" s="26">
        <v>0</v>
      </c>
      <c r="I546" s="26">
        <v>1.9839265222508249</v>
      </c>
      <c r="J546" s="26">
        <v>116.42499952499998</v>
      </c>
      <c r="K546" s="21">
        <v>0</v>
      </c>
      <c r="L546" s="26"/>
      <c r="M546" s="21"/>
    </row>
    <row r="547" spans="1:13" x14ac:dyDescent="0.25">
      <c r="A547" s="15" t="s">
        <v>450</v>
      </c>
      <c r="B547" s="32">
        <v>3</v>
      </c>
      <c r="C547" s="15">
        <v>0</v>
      </c>
      <c r="D547" s="15">
        <v>0</v>
      </c>
      <c r="E547" s="15">
        <v>0</v>
      </c>
      <c r="F547" s="20">
        <v>35</v>
      </c>
      <c r="G547" s="26">
        <v>2</v>
      </c>
      <c r="H547" s="26">
        <v>0</v>
      </c>
      <c r="I547" s="26">
        <v>1.72542857142857</v>
      </c>
      <c r="J547" s="26">
        <v>5.8375000000000004</v>
      </c>
      <c r="K547" s="21">
        <v>0</v>
      </c>
      <c r="L547" s="26"/>
      <c r="M547" s="21"/>
    </row>
    <row r="548" spans="1:13" x14ac:dyDescent="0.25">
      <c r="A548" s="15" t="s">
        <v>2147</v>
      </c>
      <c r="B548" s="32">
        <v>3</v>
      </c>
      <c r="C548" s="15">
        <v>0</v>
      </c>
      <c r="D548" s="15">
        <v>0</v>
      </c>
      <c r="E548" s="15">
        <v>0</v>
      </c>
      <c r="F548" s="20">
        <v>45</v>
      </c>
      <c r="G548" s="26">
        <v>3</v>
      </c>
      <c r="H548" s="26">
        <v>0</v>
      </c>
      <c r="I548" s="26">
        <v>3.6044444444444399</v>
      </c>
      <c r="J548" s="26">
        <v>9.2874999749999994</v>
      </c>
      <c r="K548" s="21">
        <v>0</v>
      </c>
      <c r="L548" s="26"/>
      <c r="M548" s="21"/>
    </row>
    <row r="549" spans="1:13" x14ac:dyDescent="0.25">
      <c r="A549" s="15" t="s">
        <v>1167</v>
      </c>
      <c r="B549" s="32">
        <v>2</v>
      </c>
      <c r="C549" s="15">
        <v>0</v>
      </c>
      <c r="D549" s="15">
        <v>0</v>
      </c>
      <c r="E549" s="15">
        <v>0</v>
      </c>
      <c r="F549" s="20">
        <v>2632</v>
      </c>
      <c r="G549" s="26">
        <v>100</v>
      </c>
      <c r="H549" s="26">
        <v>0</v>
      </c>
      <c r="I549" s="26">
        <v>1.4408649691672961</v>
      </c>
      <c r="J549" s="26">
        <v>209.78749978749997</v>
      </c>
      <c r="K549" s="21">
        <v>0</v>
      </c>
      <c r="L549" s="26"/>
      <c r="M549" s="21"/>
    </row>
    <row r="550" spans="1:13" x14ac:dyDescent="0.25">
      <c r="A550" s="15" t="s">
        <v>909</v>
      </c>
      <c r="B550" s="32">
        <v>2</v>
      </c>
      <c r="C550" s="15">
        <v>0</v>
      </c>
      <c r="D550" s="15">
        <v>0</v>
      </c>
      <c r="E550" s="15">
        <v>0</v>
      </c>
      <c r="F550" s="20">
        <v>679</v>
      </c>
      <c r="G550" s="26">
        <v>4</v>
      </c>
      <c r="H550" s="26">
        <v>0</v>
      </c>
      <c r="I550" s="26">
        <v>1.133516277324325</v>
      </c>
      <c r="J550" s="26">
        <v>5.5750000000000002</v>
      </c>
      <c r="K550" s="21">
        <v>0</v>
      </c>
      <c r="L550" s="26"/>
      <c r="M550" s="21"/>
    </row>
    <row r="551" spans="1:13" x14ac:dyDescent="0.25">
      <c r="A551" s="15" t="s">
        <v>765</v>
      </c>
      <c r="B551" s="32">
        <v>2</v>
      </c>
      <c r="C551" s="15">
        <v>0</v>
      </c>
      <c r="D551" s="15">
        <v>0</v>
      </c>
      <c r="E551" s="15">
        <v>0</v>
      </c>
      <c r="F551" s="20">
        <v>3175</v>
      </c>
      <c r="G551" s="26">
        <v>6</v>
      </c>
      <c r="H551" s="26">
        <v>0</v>
      </c>
      <c r="I551" s="26">
        <v>1.1023381783750168</v>
      </c>
      <c r="J551" s="26">
        <v>4.7750000000000004</v>
      </c>
      <c r="K551" s="21">
        <v>0</v>
      </c>
      <c r="L551" s="26"/>
      <c r="M551" s="21"/>
    </row>
    <row r="552" spans="1:13" x14ac:dyDescent="0.25">
      <c r="A552" s="15" t="s">
        <v>2468</v>
      </c>
      <c r="B552" s="32">
        <v>3</v>
      </c>
      <c r="C552" s="15">
        <v>0</v>
      </c>
      <c r="D552" s="15">
        <v>0</v>
      </c>
      <c r="E552" s="15">
        <v>1</v>
      </c>
      <c r="F552" s="20">
        <v>598</v>
      </c>
      <c r="G552" s="26">
        <v>15</v>
      </c>
      <c r="H552" s="26">
        <v>0</v>
      </c>
      <c r="I552" s="26">
        <v>1.7889632107023401</v>
      </c>
      <c r="J552" s="26">
        <v>27.762499875</v>
      </c>
      <c r="K552" s="21">
        <v>0</v>
      </c>
      <c r="L552" s="26"/>
      <c r="M552" s="21"/>
    </row>
    <row r="553" spans="1:13" x14ac:dyDescent="0.25">
      <c r="A553" s="15" t="s">
        <v>2730</v>
      </c>
      <c r="B553" s="32">
        <v>3</v>
      </c>
      <c r="C553" s="15">
        <v>0</v>
      </c>
      <c r="D553" s="15">
        <v>0</v>
      </c>
      <c r="E553" s="15">
        <v>1</v>
      </c>
      <c r="F553" s="20">
        <v>2942</v>
      </c>
      <c r="G553" s="26">
        <v>115</v>
      </c>
      <c r="H553" s="26">
        <v>0</v>
      </c>
      <c r="I553" s="26">
        <v>1.9987423521414001</v>
      </c>
      <c r="J553" s="26">
        <v>287.29999918750002</v>
      </c>
      <c r="K553" s="21">
        <v>0</v>
      </c>
      <c r="L553" s="26"/>
      <c r="M553" s="21"/>
    </row>
    <row r="554" spans="1:13" x14ac:dyDescent="0.25">
      <c r="A554" s="15" t="s">
        <v>3871</v>
      </c>
      <c r="B554" s="32">
        <v>3</v>
      </c>
      <c r="C554" s="15">
        <v>0</v>
      </c>
      <c r="D554" s="15">
        <v>0</v>
      </c>
      <c r="E554" s="15">
        <v>1</v>
      </c>
      <c r="F554" s="20">
        <v>403</v>
      </c>
      <c r="G554" s="26">
        <v>14</v>
      </c>
      <c r="H554" s="26">
        <v>0</v>
      </c>
      <c r="I554" s="26">
        <v>1.5498759305210901</v>
      </c>
      <c r="J554" s="26">
        <v>35.04999995</v>
      </c>
      <c r="K554" s="21">
        <v>0</v>
      </c>
      <c r="L554" s="26"/>
      <c r="M554" s="21"/>
    </row>
    <row r="555" spans="1:13" x14ac:dyDescent="0.25">
      <c r="A555" s="15" t="s">
        <v>2576</v>
      </c>
      <c r="B555" s="32">
        <v>3</v>
      </c>
      <c r="C555" s="15">
        <v>0</v>
      </c>
      <c r="D555" s="15">
        <v>0</v>
      </c>
      <c r="E555" s="15">
        <v>1</v>
      </c>
      <c r="F555" s="20">
        <v>576</v>
      </c>
      <c r="G555" s="26">
        <v>35</v>
      </c>
      <c r="H555" s="26">
        <v>0</v>
      </c>
      <c r="I555" s="26">
        <v>2.0821180555555601</v>
      </c>
      <c r="J555" s="26">
        <v>76.125</v>
      </c>
      <c r="K555" s="21">
        <v>0</v>
      </c>
      <c r="L555" s="26"/>
      <c r="M555" s="21"/>
    </row>
    <row r="556" spans="1:13" x14ac:dyDescent="0.25">
      <c r="A556" s="15" t="s">
        <v>425</v>
      </c>
      <c r="B556" s="32">
        <v>2</v>
      </c>
      <c r="C556" s="15">
        <v>0</v>
      </c>
      <c r="D556" s="15">
        <v>0</v>
      </c>
      <c r="E556" s="15">
        <v>0</v>
      </c>
      <c r="F556" s="20">
        <v>264</v>
      </c>
      <c r="G556" s="26">
        <v>13</v>
      </c>
      <c r="H556" s="26">
        <v>0</v>
      </c>
      <c r="I556" s="26">
        <v>2.359375</v>
      </c>
      <c r="J556" s="26">
        <v>30.799999949999997</v>
      </c>
      <c r="K556" s="21">
        <v>0</v>
      </c>
      <c r="L556" s="26"/>
      <c r="M556" s="21"/>
    </row>
    <row r="557" spans="1:13" x14ac:dyDescent="0.25">
      <c r="A557" s="15" t="s">
        <v>2554</v>
      </c>
      <c r="B557" s="32">
        <v>2</v>
      </c>
      <c r="C557" s="15">
        <v>0</v>
      </c>
      <c r="D557" s="15">
        <v>0</v>
      </c>
      <c r="E557" s="15">
        <v>0</v>
      </c>
      <c r="F557" s="20">
        <v>555</v>
      </c>
      <c r="G557" s="26">
        <v>31</v>
      </c>
      <c r="H557" s="26">
        <v>0</v>
      </c>
      <c r="I557" s="26">
        <v>1.51567567567568</v>
      </c>
      <c r="J557" s="26">
        <v>67.849999925000006</v>
      </c>
      <c r="K557" s="21">
        <v>0</v>
      </c>
      <c r="L557" s="26"/>
      <c r="M557" s="21"/>
    </row>
    <row r="558" spans="1:13" x14ac:dyDescent="0.25">
      <c r="A558" s="15" t="s">
        <v>1315</v>
      </c>
      <c r="B558" s="32">
        <v>2</v>
      </c>
      <c r="C558" s="15">
        <v>0</v>
      </c>
      <c r="D558" s="15">
        <v>0</v>
      </c>
      <c r="E558" s="15">
        <v>0</v>
      </c>
      <c r="F558" s="20">
        <v>3629</v>
      </c>
      <c r="G558" s="26">
        <v>83</v>
      </c>
      <c r="H558" s="26">
        <v>0</v>
      </c>
      <c r="I558" s="26">
        <v>1.7359805832186816</v>
      </c>
      <c r="J558" s="26">
        <v>204.97499926250001</v>
      </c>
      <c r="K558" s="21">
        <v>0</v>
      </c>
      <c r="L558" s="26"/>
      <c r="M558" s="21"/>
    </row>
    <row r="559" spans="1:13" x14ac:dyDescent="0.25">
      <c r="A559" s="15" t="s">
        <v>1825</v>
      </c>
      <c r="B559" s="32">
        <v>2</v>
      </c>
      <c r="C559" s="15">
        <v>0</v>
      </c>
      <c r="D559" s="15">
        <v>0</v>
      </c>
      <c r="E559" s="15">
        <v>0</v>
      </c>
      <c r="F559" s="20">
        <v>11661</v>
      </c>
      <c r="G559" s="26">
        <v>343</v>
      </c>
      <c r="H559" s="26">
        <v>0</v>
      </c>
      <c r="I559" s="26">
        <v>4.1673170278553897</v>
      </c>
      <c r="J559" s="26">
        <v>983.09999892500002</v>
      </c>
      <c r="K559" s="21">
        <v>0</v>
      </c>
      <c r="L559" s="26"/>
      <c r="M559" s="21"/>
    </row>
    <row r="560" spans="1:13" x14ac:dyDescent="0.25">
      <c r="A560" s="15" t="s">
        <v>525</v>
      </c>
      <c r="B560" s="32">
        <v>3</v>
      </c>
      <c r="C560" s="15">
        <v>0</v>
      </c>
      <c r="D560" s="15">
        <v>0</v>
      </c>
      <c r="E560" s="15">
        <v>0</v>
      </c>
      <c r="F560" s="20">
        <v>58</v>
      </c>
      <c r="G560" s="26">
        <v>3</v>
      </c>
      <c r="H560" s="26">
        <v>0</v>
      </c>
      <c r="I560" s="26">
        <v>2.2396551724137899</v>
      </c>
      <c r="J560" s="26">
        <v>13.987500000000001</v>
      </c>
      <c r="K560" s="21">
        <v>0</v>
      </c>
      <c r="L560" s="26"/>
      <c r="M560" s="21"/>
    </row>
    <row r="561" spans="1:13" x14ac:dyDescent="0.25">
      <c r="A561" s="15" t="s">
        <v>1386</v>
      </c>
      <c r="B561" s="32">
        <v>3</v>
      </c>
      <c r="C561" s="15">
        <v>0</v>
      </c>
      <c r="D561" s="15">
        <v>0</v>
      </c>
      <c r="E561" s="15">
        <v>0</v>
      </c>
      <c r="F561" s="20">
        <v>106</v>
      </c>
      <c r="G561" s="26">
        <v>8</v>
      </c>
      <c r="H561" s="26">
        <v>0</v>
      </c>
      <c r="I561" s="26">
        <v>1.9755663430420751</v>
      </c>
      <c r="J561" s="26">
        <v>22.862499987499998</v>
      </c>
      <c r="K561" s="21">
        <v>0</v>
      </c>
      <c r="L561" s="26"/>
      <c r="M561" s="21"/>
    </row>
    <row r="562" spans="1:13" x14ac:dyDescent="0.25">
      <c r="A562" s="15" t="s">
        <v>427</v>
      </c>
      <c r="B562" s="32">
        <v>2</v>
      </c>
      <c r="C562" s="15">
        <v>0</v>
      </c>
      <c r="D562" s="15">
        <v>0</v>
      </c>
      <c r="E562" s="15">
        <v>0</v>
      </c>
      <c r="F562" s="20">
        <v>829</v>
      </c>
      <c r="G562" s="26">
        <v>26</v>
      </c>
      <c r="H562" s="26">
        <v>0</v>
      </c>
      <c r="I562" s="26">
        <v>1.6925211097708099</v>
      </c>
      <c r="J562" s="26">
        <v>66.512499950000006</v>
      </c>
      <c r="K562" s="21">
        <v>0</v>
      </c>
      <c r="L562" s="26"/>
      <c r="M562" s="21"/>
    </row>
    <row r="563" spans="1:13" x14ac:dyDescent="0.25">
      <c r="A563" s="15" t="s">
        <v>2882</v>
      </c>
      <c r="B563" s="32">
        <v>2</v>
      </c>
      <c r="C563" s="15">
        <v>0</v>
      </c>
      <c r="D563" s="15">
        <v>0</v>
      </c>
      <c r="E563" s="15">
        <v>0</v>
      </c>
      <c r="F563" s="20">
        <v>2017</v>
      </c>
      <c r="G563" s="26">
        <v>51</v>
      </c>
      <c r="H563" s="26">
        <v>0</v>
      </c>
      <c r="I563" s="26">
        <v>2.4297438490057299</v>
      </c>
      <c r="J563" s="26">
        <v>116.67500000000001</v>
      </c>
      <c r="K563" s="21">
        <v>0</v>
      </c>
      <c r="L563" s="26"/>
      <c r="M563" s="21"/>
    </row>
    <row r="564" spans="1:13" x14ac:dyDescent="0.25">
      <c r="A564" s="15" t="s">
        <v>1476</v>
      </c>
      <c r="B564" s="32">
        <v>2</v>
      </c>
      <c r="C564" s="15">
        <v>0</v>
      </c>
      <c r="D564" s="15">
        <v>1</v>
      </c>
      <c r="E564" s="15">
        <v>0</v>
      </c>
      <c r="F564" s="20">
        <v>299</v>
      </c>
      <c r="G564" s="26">
        <v>2</v>
      </c>
      <c r="H564" s="26">
        <v>0</v>
      </c>
      <c r="I564" s="26">
        <v>1.58428093645485</v>
      </c>
      <c r="J564" s="26">
        <v>2.9125000000000001</v>
      </c>
      <c r="K564" s="21">
        <v>0</v>
      </c>
      <c r="L564" s="26"/>
      <c r="M564" s="21"/>
    </row>
    <row r="565" spans="1:13" x14ac:dyDescent="0.25">
      <c r="A565" s="15" t="s">
        <v>1522</v>
      </c>
      <c r="B565" s="32">
        <v>2</v>
      </c>
      <c r="C565" s="15">
        <v>0</v>
      </c>
      <c r="D565" s="15">
        <v>1</v>
      </c>
      <c r="E565" s="15">
        <v>0</v>
      </c>
      <c r="F565" s="20">
        <v>67</v>
      </c>
      <c r="G565" s="26">
        <v>3</v>
      </c>
      <c r="H565" s="26">
        <v>0</v>
      </c>
      <c r="I565" s="26">
        <v>1.27910447761194</v>
      </c>
      <c r="J565" s="26">
        <v>3.0874999875000002</v>
      </c>
      <c r="K565" s="21">
        <v>0</v>
      </c>
      <c r="L565" s="26"/>
      <c r="M565" s="21"/>
    </row>
    <row r="566" spans="1:13" x14ac:dyDescent="0.25">
      <c r="A566" s="15" t="s">
        <v>865</v>
      </c>
      <c r="B566" s="32">
        <v>2</v>
      </c>
      <c r="C566" s="15">
        <v>0</v>
      </c>
      <c r="D566" s="15">
        <v>1</v>
      </c>
      <c r="E566" s="15">
        <v>0</v>
      </c>
      <c r="F566" s="20">
        <v>378</v>
      </c>
      <c r="G566" s="26">
        <v>1</v>
      </c>
      <c r="H566" s="26">
        <v>0</v>
      </c>
      <c r="I566" s="26">
        <v>1.84206349206349</v>
      </c>
      <c r="J566" s="26">
        <v>0.98750000000000004</v>
      </c>
      <c r="K566" s="21">
        <v>0</v>
      </c>
      <c r="L566" s="26"/>
      <c r="M566" s="21"/>
    </row>
    <row r="567" spans="1:13" x14ac:dyDescent="0.25">
      <c r="A567" s="15" t="s">
        <v>2434</v>
      </c>
      <c r="B567" s="32">
        <v>3</v>
      </c>
      <c r="C567" s="15">
        <v>0</v>
      </c>
      <c r="D567" s="15">
        <v>1</v>
      </c>
      <c r="E567" s="15">
        <v>1</v>
      </c>
      <c r="F567" s="20">
        <v>860</v>
      </c>
      <c r="G567" s="26">
        <v>19</v>
      </c>
      <c r="H567" s="26">
        <v>0</v>
      </c>
      <c r="I567" s="26">
        <v>1.38976744186047</v>
      </c>
      <c r="J567" s="26">
        <v>24.737499825</v>
      </c>
      <c r="K567" s="21">
        <v>0</v>
      </c>
      <c r="L567" s="26"/>
      <c r="M567" s="21"/>
    </row>
    <row r="568" spans="1:13" x14ac:dyDescent="0.25">
      <c r="A568" s="15" t="s">
        <v>1172</v>
      </c>
      <c r="B568" s="32">
        <v>3</v>
      </c>
      <c r="C568" s="15">
        <v>0</v>
      </c>
      <c r="D568" s="15">
        <v>1</v>
      </c>
      <c r="E568" s="15">
        <v>1</v>
      </c>
      <c r="F568" s="20">
        <v>12</v>
      </c>
      <c r="G568" s="26">
        <v>1</v>
      </c>
      <c r="H568" s="26">
        <v>0</v>
      </c>
      <c r="I568" s="26">
        <v>1.3333333333333299</v>
      </c>
      <c r="J568" s="26">
        <v>1.95</v>
      </c>
      <c r="K568" s="21">
        <v>0</v>
      </c>
      <c r="L568" s="26"/>
      <c r="M568" s="21"/>
    </row>
    <row r="569" spans="1:13" x14ac:dyDescent="0.25">
      <c r="A569" s="15" t="s">
        <v>1113</v>
      </c>
      <c r="B569" s="32">
        <v>3</v>
      </c>
      <c r="C569" s="15">
        <v>0</v>
      </c>
      <c r="D569" s="15">
        <v>1</v>
      </c>
      <c r="E569" s="15">
        <v>1</v>
      </c>
      <c r="F569" s="20">
        <v>1</v>
      </c>
      <c r="G569" s="26">
        <v>1</v>
      </c>
      <c r="H569" s="26">
        <v>0</v>
      </c>
      <c r="I569" s="26">
        <v>1</v>
      </c>
      <c r="J569" s="26">
        <v>1.7375</v>
      </c>
      <c r="K569" s="21">
        <v>0</v>
      </c>
      <c r="L569" s="26"/>
      <c r="M569" s="21"/>
    </row>
    <row r="570" spans="1:13" x14ac:dyDescent="0.25">
      <c r="A570" s="15" t="s">
        <v>2195</v>
      </c>
      <c r="B570" s="32">
        <v>2</v>
      </c>
      <c r="C570" s="15">
        <v>0</v>
      </c>
      <c r="D570" s="15">
        <v>1</v>
      </c>
      <c r="E570" s="15">
        <v>0</v>
      </c>
      <c r="F570" s="20">
        <v>245</v>
      </c>
      <c r="G570" s="26">
        <v>6</v>
      </c>
      <c r="H570" s="26">
        <v>0</v>
      </c>
      <c r="I570" s="26">
        <v>1.6220408163265301</v>
      </c>
      <c r="J570" s="26">
        <v>10.012499999999999</v>
      </c>
      <c r="K570" s="21">
        <v>0</v>
      </c>
      <c r="L570" s="26"/>
      <c r="M570" s="21"/>
    </row>
    <row r="571" spans="1:13" x14ac:dyDescent="0.25">
      <c r="A571" s="15" t="s">
        <v>3854</v>
      </c>
      <c r="B571" s="32">
        <v>2</v>
      </c>
      <c r="C571" s="15">
        <v>0</v>
      </c>
      <c r="D571" s="15">
        <v>1</v>
      </c>
      <c r="E571" s="15">
        <v>0</v>
      </c>
      <c r="F571" s="20">
        <v>253</v>
      </c>
      <c r="G571" s="26">
        <v>8</v>
      </c>
      <c r="H571" s="26">
        <v>0</v>
      </c>
      <c r="I571" s="26">
        <v>1.65573122529644</v>
      </c>
      <c r="J571" s="26">
        <v>21.487500000000001</v>
      </c>
      <c r="K571" s="21">
        <v>0</v>
      </c>
      <c r="L571" s="26"/>
      <c r="M571" s="21"/>
    </row>
    <row r="572" spans="1:13" x14ac:dyDescent="0.25">
      <c r="A572" s="15" t="s">
        <v>3069</v>
      </c>
      <c r="B572" s="32">
        <v>2</v>
      </c>
      <c r="C572" s="15">
        <v>0</v>
      </c>
      <c r="D572" s="15">
        <v>1</v>
      </c>
      <c r="E572" s="15">
        <v>0</v>
      </c>
      <c r="F572" s="20">
        <v>32</v>
      </c>
      <c r="G572" s="26">
        <v>2</v>
      </c>
      <c r="H572" s="26">
        <v>0</v>
      </c>
      <c r="I572" s="26">
        <v>1.8218749999999999</v>
      </c>
      <c r="J572" s="26">
        <v>2.25</v>
      </c>
      <c r="K572" s="21">
        <v>0</v>
      </c>
      <c r="L572" s="26"/>
      <c r="M572" s="21"/>
    </row>
    <row r="573" spans="1:13" x14ac:dyDescent="0.25">
      <c r="A573" s="15" t="s">
        <v>3062</v>
      </c>
      <c r="B573" s="32">
        <v>2</v>
      </c>
      <c r="C573" s="15">
        <v>0</v>
      </c>
      <c r="D573" s="15">
        <v>1</v>
      </c>
      <c r="E573" s="15">
        <v>0</v>
      </c>
      <c r="F573" s="20">
        <v>52</v>
      </c>
      <c r="G573" s="26">
        <v>2</v>
      </c>
      <c r="H573" s="26">
        <v>0</v>
      </c>
      <c r="I573" s="26">
        <v>1.4769230769230799</v>
      </c>
      <c r="J573" s="26">
        <v>2.2250000000000001</v>
      </c>
      <c r="K573" s="21">
        <v>0</v>
      </c>
      <c r="L573" s="26"/>
      <c r="M573" s="21"/>
    </row>
    <row r="574" spans="1:13" x14ac:dyDescent="0.25">
      <c r="A574" s="15" t="s">
        <v>1105</v>
      </c>
      <c r="B574" s="32">
        <v>3</v>
      </c>
      <c r="C574" s="15">
        <v>0</v>
      </c>
      <c r="D574" s="15">
        <v>0</v>
      </c>
      <c r="E574" s="15">
        <v>0</v>
      </c>
      <c r="F574" s="20">
        <v>9</v>
      </c>
      <c r="G574" s="26">
        <v>1</v>
      </c>
      <c r="H574" s="26">
        <v>0</v>
      </c>
      <c r="I574" s="26">
        <v>1.1111111111111101</v>
      </c>
      <c r="J574" s="26">
        <v>1.7250000000000001</v>
      </c>
      <c r="K574" s="21">
        <v>0</v>
      </c>
      <c r="L574" s="26"/>
      <c r="M574" s="21"/>
    </row>
    <row r="575" spans="1:13" x14ac:dyDescent="0.25">
      <c r="A575" s="15" t="s">
        <v>965</v>
      </c>
      <c r="B575" s="32">
        <v>3</v>
      </c>
      <c r="C575" s="15">
        <v>0</v>
      </c>
      <c r="D575" s="15">
        <v>0</v>
      </c>
      <c r="E575" s="15">
        <v>0</v>
      </c>
      <c r="F575" s="20">
        <v>1</v>
      </c>
      <c r="G575" s="26">
        <v>1</v>
      </c>
      <c r="H575" s="26">
        <v>0</v>
      </c>
      <c r="I575" s="26">
        <v>1</v>
      </c>
      <c r="J575" s="26">
        <v>1.2749999999999999</v>
      </c>
      <c r="K575" s="21">
        <v>0</v>
      </c>
      <c r="L575" s="26"/>
      <c r="M575" s="21"/>
    </row>
    <row r="576" spans="1:13" x14ac:dyDescent="0.25">
      <c r="A576" s="15" t="s">
        <v>969</v>
      </c>
      <c r="B576" s="32">
        <v>3</v>
      </c>
      <c r="C576" s="15">
        <v>0</v>
      </c>
      <c r="D576" s="15">
        <v>0</v>
      </c>
      <c r="E576" s="15">
        <v>0</v>
      </c>
      <c r="F576" s="20">
        <v>13</v>
      </c>
      <c r="G576" s="26">
        <v>4</v>
      </c>
      <c r="H576" s="26">
        <v>0</v>
      </c>
      <c r="I576" s="26">
        <v>1</v>
      </c>
      <c r="J576" s="26">
        <v>9.65</v>
      </c>
      <c r="K576" s="21">
        <v>0</v>
      </c>
      <c r="L576" s="26"/>
      <c r="M576" s="21"/>
    </row>
    <row r="577" spans="1:13" x14ac:dyDescent="0.25">
      <c r="A577" s="15" t="s">
        <v>1140</v>
      </c>
      <c r="B577" s="32">
        <v>3</v>
      </c>
      <c r="C577" s="15">
        <v>0</v>
      </c>
      <c r="D577" s="15">
        <v>0</v>
      </c>
      <c r="E577" s="15">
        <v>0</v>
      </c>
      <c r="F577" s="20">
        <v>6</v>
      </c>
      <c r="G577" s="26">
        <v>1</v>
      </c>
      <c r="H577" s="26">
        <v>0</v>
      </c>
      <c r="I577" s="26">
        <v>1.5</v>
      </c>
      <c r="J577" s="26">
        <v>1.8625</v>
      </c>
      <c r="K577" s="21">
        <v>0</v>
      </c>
      <c r="L577" s="26"/>
      <c r="M577" s="21"/>
    </row>
    <row r="578" spans="1:13" x14ac:dyDescent="0.25">
      <c r="A578" s="15" t="s">
        <v>275</v>
      </c>
      <c r="B578" s="32">
        <v>2</v>
      </c>
      <c r="C578" s="15">
        <v>0</v>
      </c>
      <c r="D578" s="15">
        <v>0</v>
      </c>
      <c r="E578" s="15">
        <v>0</v>
      </c>
      <c r="F578" s="20">
        <v>11255</v>
      </c>
      <c r="G578" s="26">
        <v>1198</v>
      </c>
      <c r="H578" s="26">
        <v>3</v>
      </c>
      <c r="I578" s="26">
        <v>1.5659848144663933</v>
      </c>
      <c r="J578" s="26">
        <v>3675.737487975</v>
      </c>
      <c r="K578" s="21">
        <v>1983.9</v>
      </c>
      <c r="L578" s="26"/>
      <c r="M578" s="21"/>
    </row>
    <row r="579" spans="1:13" x14ac:dyDescent="0.25">
      <c r="A579" s="15" t="s">
        <v>134</v>
      </c>
      <c r="B579" s="32">
        <v>2</v>
      </c>
      <c r="C579" s="15">
        <v>0</v>
      </c>
      <c r="D579" s="15">
        <v>0</v>
      </c>
      <c r="E579" s="15">
        <v>0</v>
      </c>
      <c r="F579" s="20">
        <v>3299</v>
      </c>
      <c r="G579" s="26">
        <v>305</v>
      </c>
      <c r="H579" s="26">
        <v>2</v>
      </c>
      <c r="I579" s="26">
        <v>1.9194308582277835</v>
      </c>
      <c r="J579" s="26">
        <v>706.51249661249994</v>
      </c>
      <c r="K579" s="21">
        <v>3294.6</v>
      </c>
      <c r="L579" s="26"/>
      <c r="M579" s="21"/>
    </row>
    <row r="580" spans="1:13" x14ac:dyDescent="0.25">
      <c r="A580" s="15" t="s">
        <v>3</v>
      </c>
      <c r="B580" s="32">
        <v>2</v>
      </c>
      <c r="C580" s="15">
        <v>0</v>
      </c>
      <c r="D580" s="15">
        <v>0</v>
      </c>
      <c r="E580" s="15">
        <v>0</v>
      </c>
      <c r="F580" s="20">
        <v>12449</v>
      </c>
      <c r="G580" s="26">
        <v>381</v>
      </c>
      <c r="H580" s="26">
        <v>3</v>
      </c>
      <c r="I580" s="26">
        <v>1.8694264706951187</v>
      </c>
      <c r="J580" s="26">
        <v>603.72499837499993</v>
      </c>
      <c r="K580" s="21">
        <v>2772.7</v>
      </c>
      <c r="L580" s="26"/>
      <c r="M580" s="21"/>
    </row>
    <row r="581" spans="1:13" x14ac:dyDescent="0.25">
      <c r="A581" s="15" t="s">
        <v>1362</v>
      </c>
      <c r="B581" s="32">
        <v>3</v>
      </c>
      <c r="C581" s="15">
        <v>0</v>
      </c>
      <c r="D581" s="15">
        <v>0</v>
      </c>
      <c r="E581" s="15">
        <v>0</v>
      </c>
      <c r="F581" s="20">
        <v>123</v>
      </c>
      <c r="G581" s="26">
        <v>3</v>
      </c>
      <c r="H581" s="26">
        <v>0</v>
      </c>
      <c r="I581" s="26">
        <v>1.0115702479338848</v>
      </c>
      <c r="J581" s="26">
        <v>7.6124999999999998</v>
      </c>
      <c r="K581" s="21">
        <v>0</v>
      </c>
      <c r="L581" s="26"/>
      <c r="M581" s="21"/>
    </row>
    <row r="582" spans="1:13" x14ac:dyDescent="0.25">
      <c r="A582" s="15" t="s">
        <v>358</v>
      </c>
      <c r="B582" s="32">
        <v>2</v>
      </c>
      <c r="C582" s="15">
        <v>0</v>
      </c>
      <c r="D582" s="15">
        <v>0</v>
      </c>
      <c r="E582" s="15">
        <v>0</v>
      </c>
      <c r="F582" s="20">
        <v>18672</v>
      </c>
      <c r="G582" s="26">
        <v>330</v>
      </c>
      <c r="H582" s="26">
        <v>0</v>
      </c>
      <c r="I582" s="26">
        <v>2.5408411390716656</v>
      </c>
      <c r="J582" s="26">
        <v>765.76249722499995</v>
      </c>
      <c r="K582" s="21">
        <v>0</v>
      </c>
      <c r="L582" s="26"/>
      <c r="M582" s="21"/>
    </row>
    <row r="583" spans="1:13" x14ac:dyDescent="0.25">
      <c r="A583" s="15" t="s">
        <v>1441</v>
      </c>
      <c r="B583" s="32">
        <v>3</v>
      </c>
      <c r="C583" s="15">
        <v>0</v>
      </c>
      <c r="D583" s="15">
        <v>0</v>
      </c>
      <c r="E583" s="15">
        <v>0</v>
      </c>
      <c r="F583" s="20">
        <v>1</v>
      </c>
      <c r="G583" s="26">
        <v>1</v>
      </c>
      <c r="H583" s="26">
        <v>0</v>
      </c>
      <c r="I583" s="26">
        <v>1</v>
      </c>
      <c r="J583" s="26">
        <v>2.8374999999999999</v>
      </c>
      <c r="K583" s="21">
        <v>0</v>
      </c>
      <c r="L583" s="26"/>
      <c r="M583" s="21"/>
    </row>
    <row r="584" spans="1:13" x14ac:dyDescent="0.25">
      <c r="A584" s="15" t="s">
        <v>3013</v>
      </c>
      <c r="B584" s="32">
        <v>2</v>
      </c>
      <c r="C584" s="15">
        <v>0</v>
      </c>
      <c r="D584" s="15">
        <v>0</v>
      </c>
      <c r="E584" s="15">
        <v>0</v>
      </c>
      <c r="F584" s="20">
        <v>826</v>
      </c>
      <c r="G584" s="26">
        <v>8</v>
      </c>
      <c r="H584" s="26">
        <v>0</v>
      </c>
      <c r="I584" s="26">
        <v>2.0471367639387537</v>
      </c>
      <c r="J584" s="26">
        <v>13.625</v>
      </c>
      <c r="K584" s="21">
        <v>0</v>
      </c>
      <c r="L584" s="26"/>
      <c r="M584" s="21"/>
    </row>
    <row r="585" spans="1:13" x14ac:dyDescent="0.25">
      <c r="A585" s="15" t="s">
        <v>2934</v>
      </c>
      <c r="B585" s="32">
        <v>2</v>
      </c>
      <c r="C585" s="15">
        <v>0</v>
      </c>
      <c r="D585" s="15">
        <v>0</v>
      </c>
      <c r="E585" s="15">
        <v>0</v>
      </c>
      <c r="F585" s="20">
        <v>1567</v>
      </c>
      <c r="G585" s="26">
        <v>15</v>
      </c>
      <c r="H585" s="26">
        <v>0</v>
      </c>
      <c r="I585" s="26">
        <v>1.8789780727528662</v>
      </c>
      <c r="J585" s="26">
        <v>18.062499949999999</v>
      </c>
      <c r="K585" s="21">
        <v>0</v>
      </c>
      <c r="L585" s="26"/>
      <c r="M585" s="21"/>
    </row>
    <row r="586" spans="1:13" x14ac:dyDescent="0.25">
      <c r="A586" s="15" t="s">
        <v>2917</v>
      </c>
      <c r="B586" s="32">
        <v>3</v>
      </c>
      <c r="C586" s="15">
        <v>0</v>
      </c>
      <c r="D586" s="15">
        <v>0</v>
      </c>
      <c r="E586" s="15">
        <v>1</v>
      </c>
      <c r="F586" s="20">
        <v>9</v>
      </c>
      <c r="G586" s="26">
        <v>2</v>
      </c>
      <c r="H586" s="26">
        <v>0</v>
      </c>
      <c r="I586" s="26">
        <v>1.3199999999999998</v>
      </c>
      <c r="J586" s="26">
        <v>4.2374999999999998</v>
      </c>
      <c r="K586" s="21">
        <v>0</v>
      </c>
      <c r="L586" s="26"/>
      <c r="M586" s="21"/>
    </row>
    <row r="587" spans="1:13" x14ac:dyDescent="0.25">
      <c r="A587" s="15" t="s">
        <v>1451</v>
      </c>
      <c r="B587" s="32">
        <v>3</v>
      </c>
      <c r="C587" s="15">
        <v>0</v>
      </c>
      <c r="D587" s="15">
        <v>0</v>
      </c>
      <c r="E587" s="15">
        <v>1</v>
      </c>
      <c r="F587" s="20">
        <v>4</v>
      </c>
      <c r="G587" s="26">
        <v>1</v>
      </c>
      <c r="H587" s="26">
        <v>0</v>
      </c>
      <c r="I587" s="26">
        <v>1.5</v>
      </c>
      <c r="J587" s="26">
        <v>2.8624999999999998</v>
      </c>
      <c r="K587" s="21">
        <v>0</v>
      </c>
      <c r="L587" s="26"/>
      <c r="M587" s="21"/>
    </row>
    <row r="588" spans="1:13" x14ac:dyDescent="0.25">
      <c r="A588" s="15" t="s">
        <v>1686</v>
      </c>
      <c r="B588" s="32">
        <v>3</v>
      </c>
      <c r="C588" s="15">
        <v>0</v>
      </c>
      <c r="D588" s="15">
        <v>0</v>
      </c>
      <c r="E588" s="15">
        <v>1</v>
      </c>
      <c r="F588" s="20">
        <v>361</v>
      </c>
      <c r="G588" s="26">
        <v>18</v>
      </c>
      <c r="H588" s="26">
        <v>0</v>
      </c>
      <c r="I588" s="26">
        <v>2.4373165753571802</v>
      </c>
      <c r="J588" s="26">
        <v>31.737499999999997</v>
      </c>
      <c r="K588" s="21">
        <v>0</v>
      </c>
      <c r="L588" s="26"/>
      <c r="M588" s="21"/>
    </row>
    <row r="589" spans="1:13" x14ac:dyDescent="0.25">
      <c r="A589" s="15" t="s">
        <v>2901</v>
      </c>
      <c r="B589" s="32">
        <v>3</v>
      </c>
      <c r="C589" s="15">
        <v>0</v>
      </c>
      <c r="D589" s="15">
        <v>0</v>
      </c>
      <c r="E589" s="15">
        <v>1</v>
      </c>
      <c r="F589" s="20">
        <v>5432</v>
      </c>
      <c r="G589" s="26">
        <v>244</v>
      </c>
      <c r="H589" s="26">
        <v>0</v>
      </c>
      <c r="I589" s="26">
        <v>1.8575958785344058</v>
      </c>
      <c r="J589" s="26">
        <v>407.26249899999993</v>
      </c>
      <c r="K589" s="21">
        <v>0</v>
      </c>
      <c r="L589" s="26"/>
      <c r="M589" s="21"/>
    </row>
    <row r="590" spans="1:13" x14ac:dyDescent="0.25">
      <c r="A590" s="15" t="s">
        <v>1464</v>
      </c>
      <c r="B590" s="32">
        <v>3</v>
      </c>
      <c r="C590" s="15">
        <v>0</v>
      </c>
      <c r="D590" s="15">
        <v>0</v>
      </c>
      <c r="E590" s="15">
        <v>1</v>
      </c>
      <c r="F590" s="20">
        <v>112</v>
      </c>
      <c r="G590" s="26">
        <v>10</v>
      </c>
      <c r="H590" s="26">
        <v>0</v>
      </c>
      <c r="I590" s="26">
        <v>2.6333145009416201</v>
      </c>
      <c r="J590" s="26">
        <v>20.824999949999999</v>
      </c>
      <c r="K590" s="21">
        <v>0</v>
      </c>
      <c r="L590" s="26"/>
      <c r="M590" s="21"/>
    </row>
    <row r="591" spans="1:13" x14ac:dyDescent="0.25">
      <c r="A591" s="15" t="s">
        <v>1699</v>
      </c>
      <c r="B591" s="32">
        <v>3</v>
      </c>
      <c r="C591" s="15">
        <v>0</v>
      </c>
      <c r="D591" s="15">
        <v>0</v>
      </c>
      <c r="E591" s="15">
        <v>1</v>
      </c>
      <c r="F591" s="20">
        <v>979</v>
      </c>
      <c r="G591" s="26">
        <v>46</v>
      </c>
      <c r="H591" s="26">
        <v>0</v>
      </c>
      <c r="I591" s="26">
        <v>2.1406730301956447</v>
      </c>
      <c r="J591" s="26">
        <v>77.387499687499997</v>
      </c>
      <c r="K591" s="21">
        <v>0</v>
      </c>
      <c r="L591" s="26"/>
      <c r="M591" s="21"/>
    </row>
    <row r="592" spans="1:13" x14ac:dyDescent="0.25">
      <c r="A592" s="15" t="s">
        <v>351</v>
      </c>
      <c r="B592" s="32">
        <v>2</v>
      </c>
      <c r="C592" s="15">
        <v>0</v>
      </c>
      <c r="D592" s="15">
        <v>0</v>
      </c>
      <c r="E592" s="15">
        <v>0</v>
      </c>
      <c r="F592" s="20">
        <v>1154</v>
      </c>
      <c r="G592" s="26">
        <v>56</v>
      </c>
      <c r="H592" s="26">
        <v>0</v>
      </c>
      <c r="I592" s="26">
        <v>2.3873480964464604</v>
      </c>
      <c r="J592" s="26">
        <v>90.887499599999998</v>
      </c>
      <c r="K592" s="21">
        <v>0</v>
      </c>
      <c r="L592" s="26"/>
      <c r="M592" s="21"/>
    </row>
    <row r="593" spans="1:13" x14ac:dyDescent="0.25">
      <c r="A593" s="15" t="s">
        <v>108</v>
      </c>
      <c r="B593" s="32">
        <v>2</v>
      </c>
      <c r="C593" s="15">
        <v>0</v>
      </c>
      <c r="D593" s="15">
        <v>0</v>
      </c>
      <c r="E593" s="15">
        <v>0</v>
      </c>
      <c r="F593" s="20">
        <v>1277</v>
      </c>
      <c r="G593" s="26">
        <v>111</v>
      </c>
      <c r="H593" s="26">
        <v>1</v>
      </c>
      <c r="I593" s="26">
        <v>4.8692515243201946</v>
      </c>
      <c r="J593" s="26">
        <v>172.83749910000003</v>
      </c>
      <c r="K593" s="21">
        <v>902.7</v>
      </c>
      <c r="L593" s="26"/>
      <c r="M593" s="21"/>
    </row>
    <row r="594" spans="1:13" x14ac:dyDescent="0.25">
      <c r="A594" s="15" t="s">
        <v>2085</v>
      </c>
      <c r="B594" s="32">
        <v>2</v>
      </c>
      <c r="C594" s="15">
        <v>0</v>
      </c>
      <c r="D594" s="15">
        <v>0</v>
      </c>
      <c r="E594" s="15">
        <v>0</v>
      </c>
      <c r="F594" s="20">
        <v>2830</v>
      </c>
      <c r="G594" s="26">
        <v>72</v>
      </c>
      <c r="H594" s="26">
        <v>0</v>
      </c>
      <c r="I594" s="26">
        <v>2.0636760204062816</v>
      </c>
      <c r="J594" s="26">
        <v>169.89999970000002</v>
      </c>
      <c r="K594" s="21">
        <v>0</v>
      </c>
      <c r="L594" s="26"/>
      <c r="M594" s="21"/>
    </row>
    <row r="595" spans="1:13" x14ac:dyDescent="0.25">
      <c r="A595" s="15" t="s">
        <v>1209</v>
      </c>
      <c r="B595" s="32">
        <v>2</v>
      </c>
      <c r="C595" s="15">
        <v>0</v>
      </c>
      <c r="D595" s="15">
        <v>0</v>
      </c>
      <c r="E595" s="15">
        <v>0</v>
      </c>
      <c r="F595" s="20">
        <v>19578</v>
      </c>
      <c r="G595" s="26">
        <v>345</v>
      </c>
      <c r="H595" s="26">
        <v>0</v>
      </c>
      <c r="I595" s="26">
        <v>1.6280131129094901</v>
      </c>
      <c r="J595" s="26">
        <v>820.39999911250004</v>
      </c>
      <c r="K595" s="21">
        <v>0</v>
      </c>
      <c r="L595" s="26"/>
      <c r="M595" s="21"/>
    </row>
    <row r="596" spans="1:13" x14ac:dyDescent="0.25">
      <c r="A596" s="15" t="s">
        <v>1319</v>
      </c>
      <c r="B596" s="32">
        <v>3</v>
      </c>
      <c r="C596" s="15">
        <v>0</v>
      </c>
      <c r="D596" s="15">
        <v>0</v>
      </c>
      <c r="E596" s="15">
        <v>0</v>
      </c>
      <c r="F596" s="20">
        <v>106</v>
      </c>
      <c r="G596" s="26">
        <v>6</v>
      </c>
      <c r="H596" s="26">
        <v>0</v>
      </c>
      <c r="I596" s="26">
        <v>3.626002290950745</v>
      </c>
      <c r="J596" s="26">
        <v>11.387499999999999</v>
      </c>
      <c r="K596" s="21">
        <v>0</v>
      </c>
      <c r="L596" s="26"/>
      <c r="M596" s="21"/>
    </row>
    <row r="597" spans="1:13" x14ac:dyDescent="0.25">
      <c r="A597" s="15" t="s">
        <v>1396</v>
      </c>
      <c r="B597" s="32">
        <v>3</v>
      </c>
      <c r="C597" s="15">
        <v>0</v>
      </c>
      <c r="D597" s="15">
        <v>0</v>
      </c>
      <c r="E597" s="15">
        <v>0</v>
      </c>
      <c r="F597" s="20">
        <v>90</v>
      </c>
      <c r="G597" s="26">
        <v>13</v>
      </c>
      <c r="H597" s="26">
        <v>0</v>
      </c>
      <c r="I597" s="26">
        <v>2.3757548387096779</v>
      </c>
      <c r="J597" s="26">
        <v>46.837499975</v>
      </c>
      <c r="K597" s="21">
        <v>0</v>
      </c>
      <c r="L597" s="26"/>
      <c r="M597" s="21"/>
    </row>
    <row r="598" spans="1:13" x14ac:dyDescent="0.25">
      <c r="A598" s="15" t="s">
        <v>1892</v>
      </c>
      <c r="B598" s="32">
        <v>2</v>
      </c>
      <c r="C598" s="15">
        <v>0</v>
      </c>
      <c r="D598" s="15">
        <v>0</v>
      </c>
      <c r="E598" s="15">
        <v>0</v>
      </c>
      <c r="F598" s="20">
        <v>819</v>
      </c>
      <c r="G598" s="26">
        <v>25</v>
      </c>
      <c r="H598" s="26">
        <v>0</v>
      </c>
      <c r="I598" s="26">
        <v>2.35106202594761</v>
      </c>
      <c r="J598" s="26">
        <v>32.9124999</v>
      </c>
      <c r="K598" s="21">
        <v>0</v>
      </c>
      <c r="L598" s="26"/>
      <c r="M598" s="21"/>
    </row>
    <row r="599" spans="1:13" x14ac:dyDescent="0.25">
      <c r="A599" s="15" t="s">
        <v>1348</v>
      </c>
      <c r="B599" s="32">
        <v>2</v>
      </c>
      <c r="C599" s="15">
        <v>0</v>
      </c>
      <c r="D599" s="15">
        <v>0</v>
      </c>
      <c r="E599" s="15">
        <v>0</v>
      </c>
      <c r="F599" s="20">
        <v>4800</v>
      </c>
      <c r="G599" s="26">
        <v>69</v>
      </c>
      <c r="H599" s="26">
        <v>0</v>
      </c>
      <c r="I599" s="26">
        <v>2.1032326056734849</v>
      </c>
      <c r="J599" s="26">
        <v>194.0374995</v>
      </c>
      <c r="K599" s="21">
        <v>0</v>
      </c>
      <c r="L599" s="26"/>
      <c r="M599" s="21"/>
    </row>
    <row r="600" spans="1:13" x14ac:dyDescent="0.25">
      <c r="A600" s="15" t="s">
        <v>2748</v>
      </c>
      <c r="B600" s="32">
        <v>2</v>
      </c>
      <c r="C600" s="15">
        <v>0</v>
      </c>
      <c r="D600" s="15">
        <v>0</v>
      </c>
      <c r="E600" s="15">
        <v>0</v>
      </c>
      <c r="F600" s="20">
        <v>41844</v>
      </c>
      <c r="G600" s="26">
        <v>527</v>
      </c>
      <c r="H600" s="26">
        <v>0</v>
      </c>
      <c r="I600" s="26">
        <v>2.8862312825675902</v>
      </c>
      <c r="J600" s="26">
        <v>2477.3999997124997</v>
      </c>
      <c r="K600" s="21">
        <v>0</v>
      </c>
      <c r="L600" s="26"/>
      <c r="M600" s="21"/>
    </row>
    <row r="601" spans="1:13" x14ac:dyDescent="0.25">
      <c r="A601" s="15" t="s">
        <v>408</v>
      </c>
      <c r="B601" s="32">
        <v>3</v>
      </c>
      <c r="C601" s="15">
        <v>0</v>
      </c>
      <c r="D601" s="15">
        <v>1</v>
      </c>
      <c r="E601" s="15">
        <v>0</v>
      </c>
      <c r="F601" s="20">
        <v>24</v>
      </c>
      <c r="G601" s="26">
        <v>1</v>
      </c>
      <c r="H601" s="26">
        <v>0</v>
      </c>
      <c r="I601" s="26">
        <v>2.1583333333333301</v>
      </c>
      <c r="J601" s="26">
        <v>0.77500000000000002</v>
      </c>
      <c r="K601" s="21">
        <v>0</v>
      </c>
      <c r="L601" s="26"/>
      <c r="M601" s="21"/>
    </row>
    <row r="602" spans="1:13" x14ac:dyDescent="0.25">
      <c r="A602" s="15" t="s">
        <v>2765</v>
      </c>
      <c r="B602" s="32">
        <v>2</v>
      </c>
      <c r="C602" s="15">
        <v>0</v>
      </c>
      <c r="D602" s="15">
        <v>1</v>
      </c>
      <c r="E602" s="15">
        <v>0</v>
      </c>
      <c r="F602" s="20">
        <v>2816</v>
      </c>
      <c r="G602" s="26">
        <v>200</v>
      </c>
      <c r="H602" s="26">
        <v>0</v>
      </c>
      <c r="I602" s="26">
        <v>1.10546875</v>
      </c>
      <c r="J602" s="26">
        <v>555.07500000000005</v>
      </c>
      <c r="K602" s="21">
        <v>0</v>
      </c>
      <c r="L602" s="26"/>
      <c r="M602" s="21"/>
    </row>
    <row r="603" spans="1:13" x14ac:dyDescent="0.25">
      <c r="A603" s="15" t="s">
        <v>2741</v>
      </c>
      <c r="B603" s="32">
        <v>2</v>
      </c>
      <c r="C603" s="15">
        <v>0</v>
      </c>
      <c r="D603" s="15">
        <v>1</v>
      </c>
      <c r="E603" s="15">
        <v>0</v>
      </c>
      <c r="F603" s="20">
        <v>2161</v>
      </c>
      <c r="G603" s="26">
        <v>122</v>
      </c>
      <c r="H603" s="26">
        <v>0</v>
      </c>
      <c r="I603" s="26">
        <v>1.0906524757056899</v>
      </c>
      <c r="J603" s="26">
        <v>332.96249912500002</v>
      </c>
      <c r="K603" s="21">
        <v>0</v>
      </c>
      <c r="L603" s="26"/>
      <c r="M603" s="21"/>
    </row>
    <row r="604" spans="1:13" x14ac:dyDescent="0.25">
      <c r="A604" s="15" t="s">
        <v>2451</v>
      </c>
      <c r="B604" s="32">
        <v>2</v>
      </c>
      <c r="C604" s="15">
        <v>0</v>
      </c>
      <c r="D604" s="15">
        <v>1</v>
      </c>
      <c r="E604" s="15">
        <v>0</v>
      </c>
      <c r="F604" s="20">
        <v>797</v>
      </c>
      <c r="G604" s="26">
        <v>16</v>
      </c>
      <c r="H604" s="26">
        <v>0</v>
      </c>
      <c r="I604" s="26">
        <v>2.7265997490589702</v>
      </c>
      <c r="J604" s="26">
        <v>25.9375</v>
      </c>
      <c r="K604" s="21">
        <v>0</v>
      </c>
      <c r="L604" s="26"/>
      <c r="M604" s="21"/>
    </row>
    <row r="605" spans="1:13" x14ac:dyDescent="0.25">
      <c r="A605" s="15" t="s">
        <v>2165</v>
      </c>
      <c r="B605" s="32">
        <v>2</v>
      </c>
      <c r="C605" s="15">
        <v>0</v>
      </c>
      <c r="D605" s="15">
        <v>1</v>
      </c>
      <c r="E605" s="15">
        <v>0</v>
      </c>
      <c r="F605" s="20">
        <v>87</v>
      </c>
      <c r="G605" s="26">
        <v>6</v>
      </c>
      <c r="H605" s="26">
        <v>0</v>
      </c>
      <c r="I605" s="26">
        <v>2.6712643678160899</v>
      </c>
      <c r="J605" s="26">
        <v>9.5625</v>
      </c>
      <c r="K605" s="21">
        <v>0</v>
      </c>
      <c r="L605" s="26"/>
      <c r="M605" s="21"/>
    </row>
    <row r="606" spans="1:13" x14ac:dyDescent="0.25">
      <c r="A606" s="15" t="s">
        <v>1959</v>
      </c>
      <c r="B606" s="32">
        <v>2</v>
      </c>
      <c r="C606" s="15">
        <v>0</v>
      </c>
      <c r="D606" s="15">
        <v>1</v>
      </c>
      <c r="E606" s="15">
        <v>0</v>
      </c>
      <c r="F606" s="20">
        <v>138</v>
      </c>
      <c r="G606" s="26">
        <v>3</v>
      </c>
      <c r="H606" s="26">
        <v>0</v>
      </c>
      <c r="I606" s="26">
        <v>2.1992753623188399</v>
      </c>
      <c r="J606" s="26">
        <v>6.1749999750000004</v>
      </c>
      <c r="K606" s="21">
        <v>0</v>
      </c>
      <c r="L606" s="26"/>
      <c r="M606" s="21"/>
    </row>
    <row r="607" spans="1:13" x14ac:dyDescent="0.25">
      <c r="A607" s="15" t="s">
        <v>2331</v>
      </c>
      <c r="B607" s="32">
        <v>2</v>
      </c>
      <c r="C607" s="15">
        <v>0</v>
      </c>
      <c r="D607" s="15">
        <v>1</v>
      </c>
      <c r="E607" s="15">
        <v>0</v>
      </c>
      <c r="F607" s="20">
        <v>310</v>
      </c>
      <c r="G607" s="26">
        <v>6</v>
      </c>
      <c r="H607" s="26">
        <v>0</v>
      </c>
      <c r="I607" s="26">
        <v>3.1951612903225799</v>
      </c>
      <c r="J607" s="26">
        <v>13.024999950000002</v>
      </c>
      <c r="K607" s="21">
        <v>0</v>
      </c>
      <c r="L607" s="26"/>
      <c r="M607" s="21"/>
    </row>
    <row r="608" spans="1:13" x14ac:dyDescent="0.25">
      <c r="A608" s="15" t="s">
        <v>3794</v>
      </c>
      <c r="B608" s="32">
        <v>3</v>
      </c>
      <c r="C608" s="15">
        <v>0</v>
      </c>
      <c r="D608" s="15">
        <v>1</v>
      </c>
      <c r="E608" s="15">
        <v>1</v>
      </c>
      <c r="F608" s="20">
        <v>118</v>
      </c>
      <c r="G608" s="26">
        <v>9</v>
      </c>
      <c r="H608" s="26">
        <v>0</v>
      </c>
      <c r="I608" s="26">
        <v>3.50084745762712</v>
      </c>
      <c r="J608" s="26">
        <v>18.512499937500003</v>
      </c>
      <c r="K608" s="21">
        <v>0</v>
      </c>
      <c r="L608" s="26"/>
      <c r="M608" s="21"/>
    </row>
    <row r="609" spans="1:13" x14ac:dyDescent="0.25">
      <c r="A609" s="15" t="s">
        <v>3949</v>
      </c>
      <c r="B609" s="32">
        <v>3</v>
      </c>
      <c r="C609" s="15">
        <v>0</v>
      </c>
      <c r="D609" s="15">
        <v>1</v>
      </c>
      <c r="E609" s="15">
        <v>1</v>
      </c>
      <c r="F609" s="20">
        <v>1295</v>
      </c>
      <c r="G609" s="26">
        <v>33</v>
      </c>
      <c r="H609" s="26">
        <v>0</v>
      </c>
      <c r="I609" s="26">
        <v>2.8359073359073399</v>
      </c>
      <c r="J609" s="26">
        <v>49.787499712500001</v>
      </c>
      <c r="K609" s="21">
        <v>0</v>
      </c>
      <c r="L609" s="26"/>
      <c r="M609" s="21"/>
    </row>
    <row r="610" spans="1:13" x14ac:dyDescent="0.25">
      <c r="A610" s="15" t="s">
        <v>777</v>
      </c>
      <c r="B610" s="32">
        <v>3</v>
      </c>
      <c r="C610" s="15">
        <v>0</v>
      </c>
      <c r="D610" s="15">
        <v>1</v>
      </c>
      <c r="E610" s="15">
        <v>1</v>
      </c>
      <c r="F610" s="20">
        <v>56</v>
      </c>
      <c r="G610" s="26">
        <v>1</v>
      </c>
      <c r="H610" s="26">
        <v>0</v>
      </c>
      <c r="I610" s="26">
        <v>2.3232142857142901</v>
      </c>
      <c r="J610" s="26">
        <v>0.47499999999999998</v>
      </c>
      <c r="K610" s="21">
        <v>0</v>
      </c>
      <c r="L610" s="26"/>
      <c r="M610" s="21"/>
    </row>
    <row r="611" spans="1:13" x14ac:dyDescent="0.25">
      <c r="A611" s="15" t="s">
        <v>2407</v>
      </c>
      <c r="B611" s="32">
        <v>3</v>
      </c>
      <c r="C611" s="15">
        <v>0</v>
      </c>
      <c r="D611" s="15">
        <v>1</v>
      </c>
      <c r="E611" s="15">
        <v>1</v>
      </c>
      <c r="F611" s="20">
        <v>313</v>
      </c>
      <c r="G611" s="26">
        <v>11</v>
      </c>
      <c r="H611" s="26">
        <v>0</v>
      </c>
      <c r="I611" s="26">
        <v>2.78019169329073</v>
      </c>
      <c r="J611" s="26">
        <v>22.499999912499998</v>
      </c>
      <c r="K611" s="21">
        <v>0</v>
      </c>
      <c r="L611" s="26"/>
      <c r="M611" s="21"/>
    </row>
    <row r="612" spans="1:13" x14ac:dyDescent="0.25">
      <c r="A612" s="15" t="s">
        <v>2153</v>
      </c>
      <c r="B612" s="32">
        <v>2</v>
      </c>
      <c r="C612" s="15">
        <v>0</v>
      </c>
      <c r="D612" s="15">
        <v>1</v>
      </c>
      <c r="E612" s="15">
        <v>0</v>
      </c>
      <c r="F612" s="20">
        <v>304</v>
      </c>
      <c r="G612" s="26">
        <v>5</v>
      </c>
      <c r="H612" s="26">
        <v>0</v>
      </c>
      <c r="I612" s="26">
        <v>1.91184210526316</v>
      </c>
      <c r="J612" s="26">
        <v>9.3625000000000007</v>
      </c>
      <c r="K612" s="21">
        <v>0</v>
      </c>
      <c r="L612" s="26"/>
      <c r="M612" s="21"/>
    </row>
    <row r="613" spans="1:13" x14ac:dyDescent="0.25">
      <c r="A613" s="15" t="s">
        <v>3838</v>
      </c>
      <c r="B613" s="32">
        <v>2</v>
      </c>
      <c r="C613" s="15">
        <v>0</v>
      </c>
      <c r="D613" s="15">
        <v>1</v>
      </c>
      <c r="E613" s="15">
        <v>0</v>
      </c>
      <c r="F613" s="20">
        <v>150</v>
      </c>
      <c r="G613" s="26">
        <v>9</v>
      </c>
      <c r="H613" s="26">
        <v>0</v>
      </c>
      <c r="I613" s="26">
        <v>1.95733333333333</v>
      </c>
      <c r="J613" s="26">
        <v>20.724999974999999</v>
      </c>
      <c r="K613" s="21">
        <v>0</v>
      </c>
      <c r="L613" s="26"/>
      <c r="M613" s="21"/>
    </row>
    <row r="614" spans="1:13" x14ac:dyDescent="0.25">
      <c r="A614" s="15" t="s">
        <v>2272</v>
      </c>
      <c r="B614" s="32">
        <v>2</v>
      </c>
      <c r="C614" s="15">
        <v>0</v>
      </c>
      <c r="D614" s="15">
        <v>1</v>
      </c>
      <c r="E614" s="15">
        <v>0</v>
      </c>
      <c r="F614" s="20">
        <v>404</v>
      </c>
      <c r="G614" s="26">
        <v>7</v>
      </c>
      <c r="H614" s="26">
        <v>0</v>
      </c>
      <c r="I614" s="26">
        <v>2.27351485148515</v>
      </c>
      <c r="J614" s="26">
        <v>11.699999937499999</v>
      </c>
      <c r="K614" s="21">
        <v>0</v>
      </c>
      <c r="L614" s="26"/>
      <c r="M614" s="21"/>
    </row>
    <row r="615" spans="1:13" x14ac:dyDescent="0.25">
      <c r="A615" s="15" t="s">
        <v>2410</v>
      </c>
      <c r="B615" s="32">
        <v>2</v>
      </c>
      <c r="C615" s="15">
        <v>0</v>
      </c>
      <c r="D615" s="15">
        <v>1</v>
      </c>
      <c r="E615" s="15">
        <v>0</v>
      </c>
      <c r="F615" s="20">
        <v>463</v>
      </c>
      <c r="G615" s="26">
        <v>11</v>
      </c>
      <c r="H615" s="26">
        <v>0</v>
      </c>
      <c r="I615" s="26">
        <v>3.4090712742980598</v>
      </c>
      <c r="J615" s="26">
        <v>22.6999999875</v>
      </c>
      <c r="K615" s="21">
        <v>0</v>
      </c>
      <c r="L615" s="26"/>
      <c r="M615" s="21"/>
    </row>
    <row r="616" spans="1:13" x14ac:dyDescent="0.25">
      <c r="A616" s="15" t="s">
        <v>2077</v>
      </c>
      <c r="B616" s="32">
        <v>2</v>
      </c>
      <c r="C616" s="15">
        <v>0</v>
      </c>
      <c r="D616" s="15">
        <v>1</v>
      </c>
      <c r="E616" s="15">
        <v>0</v>
      </c>
      <c r="F616" s="20">
        <v>125</v>
      </c>
      <c r="G616" s="26">
        <v>7</v>
      </c>
      <c r="H616" s="26">
        <v>0</v>
      </c>
      <c r="I616" s="26">
        <v>2.2151999999999998</v>
      </c>
      <c r="J616" s="26">
        <v>7.7249999750000011</v>
      </c>
      <c r="K616" s="21">
        <v>0</v>
      </c>
      <c r="L616" s="26"/>
      <c r="M616" s="21"/>
    </row>
    <row r="617" spans="1:13" x14ac:dyDescent="0.25">
      <c r="A617" s="15" t="s">
        <v>2241</v>
      </c>
      <c r="B617" s="32">
        <v>2</v>
      </c>
      <c r="C617" s="15">
        <v>0</v>
      </c>
      <c r="D617" s="15">
        <v>1</v>
      </c>
      <c r="E617" s="15">
        <v>0</v>
      </c>
      <c r="F617" s="20">
        <v>384</v>
      </c>
      <c r="G617" s="26">
        <v>6</v>
      </c>
      <c r="H617" s="26">
        <v>0</v>
      </c>
      <c r="I617" s="26">
        <v>2.8671875</v>
      </c>
      <c r="J617" s="26">
        <v>10.875</v>
      </c>
      <c r="K617" s="21">
        <v>0</v>
      </c>
      <c r="L617" s="26"/>
      <c r="M617" s="21"/>
    </row>
    <row r="618" spans="1:13" x14ac:dyDescent="0.25">
      <c r="A618" s="15" t="s">
        <v>2470</v>
      </c>
      <c r="B618" s="32">
        <v>2</v>
      </c>
      <c r="C618" s="15">
        <v>0</v>
      </c>
      <c r="D618" s="15">
        <v>1</v>
      </c>
      <c r="E618" s="15">
        <v>0</v>
      </c>
      <c r="F618" s="20">
        <v>817</v>
      </c>
      <c r="G618" s="26">
        <v>14</v>
      </c>
      <c r="H618" s="26">
        <v>0</v>
      </c>
      <c r="I618" s="26">
        <v>2.99277845777234</v>
      </c>
      <c r="J618" s="26">
        <v>27.824999999999999</v>
      </c>
      <c r="K618" s="21">
        <v>0</v>
      </c>
      <c r="L618" s="26"/>
      <c r="M618" s="21"/>
    </row>
    <row r="619" spans="1:13" x14ac:dyDescent="0.25">
      <c r="A619" s="15" t="s">
        <v>2395</v>
      </c>
      <c r="B619" s="32">
        <v>4</v>
      </c>
      <c r="C619" s="15">
        <v>0</v>
      </c>
      <c r="D619" s="15">
        <v>0</v>
      </c>
      <c r="E619" s="15">
        <v>1</v>
      </c>
      <c r="F619" s="20">
        <v>315</v>
      </c>
      <c r="G619" s="26">
        <v>3</v>
      </c>
      <c r="H619" s="26">
        <v>0</v>
      </c>
      <c r="I619" s="26">
        <v>1.0406349206349199</v>
      </c>
      <c r="J619" s="26">
        <v>6.7624999875000009</v>
      </c>
      <c r="K619" s="21">
        <v>0</v>
      </c>
      <c r="L619" s="26"/>
      <c r="M619" s="21"/>
    </row>
    <row r="620" spans="1:13" x14ac:dyDescent="0.25">
      <c r="A620" s="15" t="s">
        <v>412</v>
      </c>
      <c r="B620" s="32">
        <v>5</v>
      </c>
      <c r="C620" s="15">
        <v>0</v>
      </c>
      <c r="D620" s="15">
        <v>1</v>
      </c>
      <c r="E620" s="15">
        <v>1</v>
      </c>
      <c r="F620" s="20">
        <v>2</v>
      </c>
      <c r="G620" s="26">
        <v>1</v>
      </c>
      <c r="H620" s="26">
        <v>0</v>
      </c>
      <c r="I620" s="26">
        <v>1</v>
      </c>
      <c r="J620" s="26">
        <v>3.4</v>
      </c>
      <c r="K620" s="21">
        <v>0</v>
      </c>
      <c r="L620" s="26"/>
      <c r="M620" s="21"/>
    </row>
    <row r="621" spans="1:13" x14ac:dyDescent="0.25">
      <c r="A621" s="15" t="s">
        <v>872</v>
      </c>
      <c r="B621" s="32">
        <v>3</v>
      </c>
      <c r="C621" s="15">
        <v>0</v>
      </c>
      <c r="D621" s="15">
        <v>0</v>
      </c>
      <c r="E621" s="15">
        <v>1</v>
      </c>
      <c r="F621" s="20">
        <v>1</v>
      </c>
      <c r="G621" s="26">
        <v>1</v>
      </c>
      <c r="H621" s="26">
        <v>0</v>
      </c>
      <c r="I621" s="26">
        <v>1</v>
      </c>
      <c r="J621" s="26">
        <v>0.98750000000000004</v>
      </c>
      <c r="K621" s="21">
        <v>0</v>
      </c>
      <c r="L621" s="26"/>
      <c r="M621" s="21"/>
    </row>
    <row r="622" spans="1:13" x14ac:dyDescent="0.25">
      <c r="A622" s="15" t="s">
        <v>2872</v>
      </c>
      <c r="B622" s="32">
        <v>3</v>
      </c>
      <c r="C622" s="15">
        <v>0</v>
      </c>
      <c r="D622" s="15">
        <v>0</v>
      </c>
      <c r="E622" s="15">
        <v>1</v>
      </c>
      <c r="F622" s="20">
        <v>2</v>
      </c>
      <c r="G622" s="26">
        <v>1</v>
      </c>
      <c r="H622" s="26">
        <v>0</v>
      </c>
      <c r="I622" s="26">
        <v>1.5</v>
      </c>
      <c r="J622" s="26">
        <v>1.5</v>
      </c>
      <c r="K622" s="21">
        <v>0</v>
      </c>
      <c r="L622" s="26"/>
      <c r="M622" s="21"/>
    </row>
    <row r="623" spans="1:13" x14ac:dyDescent="0.25">
      <c r="A623" s="15" t="s">
        <v>1504</v>
      </c>
      <c r="B623" s="32">
        <v>3</v>
      </c>
      <c r="C623" s="15">
        <v>0</v>
      </c>
      <c r="D623" s="15">
        <v>0</v>
      </c>
      <c r="E623" s="15">
        <v>1</v>
      </c>
      <c r="F623" s="20">
        <v>3</v>
      </c>
      <c r="G623" s="26">
        <v>1</v>
      </c>
      <c r="H623" s="26">
        <v>0</v>
      </c>
      <c r="I623" s="26">
        <v>8.66</v>
      </c>
      <c r="J623" s="26">
        <v>3.0125000000000002</v>
      </c>
      <c r="K623" s="21">
        <v>0</v>
      </c>
      <c r="L623" s="26"/>
      <c r="M623" s="21"/>
    </row>
    <row r="624" spans="1:13" x14ac:dyDescent="0.25">
      <c r="A624" s="15" t="s">
        <v>1520</v>
      </c>
      <c r="B624" s="32">
        <v>3</v>
      </c>
      <c r="C624" s="15">
        <v>0</v>
      </c>
      <c r="D624" s="15">
        <v>0</v>
      </c>
      <c r="E624" s="15">
        <v>1</v>
      </c>
      <c r="F624" s="20">
        <v>5</v>
      </c>
      <c r="G624" s="26">
        <v>1</v>
      </c>
      <c r="H624" s="26">
        <v>0</v>
      </c>
      <c r="I624" s="26">
        <v>2.98</v>
      </c>
      <c r="J624" s="26">
        <v>3.0750000000000002</v>
      </c>
      <c r="K624" s="21">
        <v>0</v>
      </c>
      <c r="L624" s="26"/>
      <c r="M624" s="21"/>
    </row>
    <row r="625" spans="1:13" x14ac:dyDescent="0.25">
      <c r="A625" s="15" t="s">
        <v>1616</v>
      </c>
      <c r="B625" s="32">
        <v>3</v>
      </c>
      <c r="C625" s="15">
        <v>0</v>
      </c>
      <c r="D625" s="15">
        <v>0</v>
      </c>
      <c r="E625" s="15">
        <v>1</v>
      </c>
      <c r="F625" s="20">
        <v>1</v>
      </c>
      <c r="G625" s="26">
        <v>1</v>
      </c>
      <c r="H625" s="26">
        <v>0</v>
      </c>
      <c r="I625" s="26">
        <v>2</v>
      </c>
      <c r="J625" s="26">
        <v>3.4624999999999999</v>
      </c>
      <c r="K625" s="21">
        <v>0</v>
      </c>
      <c r="L625" s="26"/>
      <c r="M625" s="21"/>
    </row>
    <row r="626" spans="1:13" x14ac:dyDescent="0.25">
      <c r="A626" s="15" t="s">
        <v>3587</v>
      </c>
      <c r="B626" s="32">
        <v>3</v>
      </c>
      <c r="C626" s="15">
        <v>0</v>
      </c>
      <c r="D626" s="15">
        <v>0</v>
      </c>
      <c r="E626" s="15">
        <v>0</v>
      </c>
      <c r="F626" s="20">
        <v>19</v>
      </c>
      <c r="G626" s="26">
        <v>1</v>
      </c>
      <c r="H626" s="26">
        <v>0</v>
      </c>
      <c r="I626" s="26">
        <v>1</v>
      </c>
      <c r="J626" s="26">
        <v>7.0625</v>
      </c>
      <c r="K626" s="21">
        <v>0</v>
      </c>
      <c r="L626" s="26"/>
      <c r="M626" s="21"/>
    </row>
    <row r="627" spans="1:13" x14ac:dyDescent="0.25">
      <c r="A627" s="15" t="s">
        <v>3582</v>
      </c>
      <c r="B627" s="32">
        <v>2</v>
      </c>
      <c r="C627" s="15">
        <v>0</v>
      </c>
      <c r="D627" s="15">
        <v>0</v>
      </c>
      <c r="E627" s="15">
        <v>0</v>
      </c>
      <c r="F627" s="20">
        <v>7</v>
      </c>
      <c r="G627" s="26">
        <v>1</v>
      </c>
      <c r="H627" s="26">
        <v>0</v>
      </c>
      <c r="I627" s="26">
        <v>1</v>
      </c>
      <c r="J627" s="26">
        <v>1.6125</v>
      </c>
      <c r="K627" s="21">
        <v>0</v>
      </c>
      <c r="L627" s="26"/>
      <c r="M627" s="21"/>
    </row>
    <row r="628" spans="1:13" x14ac:dyDescent="0.25">
      <c r="A628" s="15" t="s">
        <v>2833</v>
      </c>
      <c r="B628" s="32">
        <v>2</v>
      </c>
      <c r="C628" s="15">
        <v>0</v>
      </c>
      <c r="D628" s="15">
        <v>0</v>
      </c>
      <c r="E628" s="15">
        <v>0</v>
      </c>
      <c r="F628" s="20">
        <v>278</v>
      </c>
      <c r="G628" s="26">
        <v>8</v>
      </c>
      <c r="H628" s="26">
        <v>0</v>
      </c>
      <c r="I628" s="26">
        <v>1.2187050359712199</v>
      </c>
      <c r="J628" s="26">
        <v>24.587499999999999</v>
      </c>
      <c r="K628" s="21">
        <v>0</v>
      </c>
      <c r="L628" s="26"/>
      <c r="M628" s="21"/>
    </row>
    <row r="629" spans="1:13" x14ac:dyDescent="0.25">
      <c r="A629" s="15" t="s">
        <v>3594</v>
      </c>
      <c r="B629" s="32">
        <v>2</v>
      </c>
      <c r="C629" s="15">
        <v>0</v>
      </c>
      <c r="D629" s="15">
        <v>0</v>
      </c>
      <c r="E629" s="15">
        <v>0</v>
      </c>
      <c r="F629" s="20">
        <v>1781</v>
      </c>
      <c r="G629" s="26">
        <v>23</v>
      </c>
      <c r="H629" s="26">
        <v>0</v>
      </c>
      <c r="I629" s="26">
        <v>1.7880741156653599</v>
      </c>
      <c r="J629" s="26">
        <v>91.974999862499999</v>
      </c>
      <c r="K629" s="21">
        <v>0</v>
      </c>
      <c r="L629" s="26"/>
      <c r="M629" s="21"/>
    </row>
    <row r="630" spans="1:13" x14ac:dyDescent="0.25">
      <c r="A630" s="15" t="s">
        <v>3591</v>
      </c>
      <c r="B630" s="32">
        <v>2</v>
      </c>
      <c r="C630" s="15">
        <v>0</v>
      </c>
      <c r="D630" s="15">
        <v>0</v>
      </c>
      <c r="E630" s="15">
        <v>0</v>
      </c>
      <c r="F630" s="20">
        <v>597</v>
      </c>
      <c r="G630" s="26">
        <v>23</v>
      </c>
      <c r="H630" s="26">
        <v>0</v>
      </c>
      <c r="I630" s="26">
        <v>1.54480737018425</v>
      </c>
      <c r="J630" s="26">
        <v>67.974999824999998</v>
      </c>
      <c r="K630" s="21">
        <v>0</v>
      </c>
      <c r="L630" s="26"/>
      <c r="M630" s="21"/>
    </row>
    <row r="631" spans="1:13" x14ac:dyDescent="0.25">
      <c r="A631" s="15" t="s">
        <v>1220</v>
      </c>
      <c r="B631" s="32">
        <v>2</v>
      </c>
      <c r="C631" s="15">
        <v>0</v>
      </c>
      <c r="D631" s="15">
        <v>1</v>
      </c>
      <c r="E631" s="15">
        <v>0</v>
      </c>
      <c r="F631" s="20">
        <v>7</v>
      </c>
      <c r="G631" s="26">
        <v>1</v>
      </c>
      <c r="H631" s="26">
        <v>0</v>
      </c>
      <c r="I631" s="26">
        <v>1.5714285714285701</v>
      </c>
      <c r="J631" s="26">
        <v>1.05</v>
      </c>
      <c r="K631" s="21">
        <v>0</v>
      </c>
      <c r="L631" s="26"/>
      <c r="M631" s="21"/>
    </row>
    <row r="632" spans="1:13" x14ac:dyDescent="0.25">
      <c r="A632" s="15" t="s">
        <v>370</v>
      </c>
      <c r="B632" s="32">
        <v>2</v>
      </c>
      <c r="C632" s="15">
        <v>0</v>
      </c>
      <c r="D632" s="15">
        <v>1</v>
      </c>
      <c r="E632" s="15">
        <v>0</v>
      </c>
      <c r="F632" s="20">
        <v>11</v>
      </c>
      <c r="G632" s="26">
        <v>4</v>
      </c>
      <c r="H632" s="26">
        <v>0</v>
      </c>
      <c r="I632" s="26">
        <v>1</v>
      </c>
      <c r="J632" s="26">
        <v>6.6</v>
      </c>
      <c r="K632" s="21">
        <v>0</v>
      </c>
      <c r="L632" s="26"/>
      <c r="M632" s="21"/>
    </row>
    <row r="633" spans="1:13" x14ac:dyDescent="0.25">
      <c r="A633" s="15" t="s">
        <v>548</v>
      </c>
      <c r="B633" s="32">
        <v>2</v>
      </c>
      <c r="C633" s="15">
        <v>0</v>
      </c>
      <c r="D633" s="15">
        <v>1</v>
      </c>
      <c r="E633" s="15">
        <v>0</v>
      </c>
      <c r="F633" s="20">
        <v>216</v>
      </c>
      <c r="G633" s="26">
        <v>6</v>
      </c>
      <c r="H633" s="26">
        <v>0</v>
      </c>
      <c r="I633" s="26">
        <v>1.5916666666666699</v>
      </c>
      <c r="J633" s="26">
        <v>10.024999949999998</v>
      </c>
      <c r="K633" s="21">
        <v>0</v>
      </c>
      <c r="L633" s="26"/>
      <c r="M633" s="21"/>
    </row>
    <row r="634" spans="1:13" x14ac:dyDescent="0.25">
      <c r="A634" s="15" t="s">
        <v>315</v>
      </c>
      <c r="B634" s="32">
        <v>2</v>
      </c>
      <c r="C634" s="15">
        <v>0</v>
      </c>
      <c r="D634" s="15">
        <v>1</v>
      </c>
      <c r="E634" s="15">
        <v>0</v>
      </c>
      <c r="F634" s="20">
        <v>653</v>
      </c>
      <c r="G634" s="26">
        <v>2</v>
      </c>
      <c r="H634" s="26">
        <v>0</v>
      </c>
      <c r="I634" s="26">
        <v>1.10015313935681</v>
      </c>
      <c r="J634" s="26">
        <v>1.9125000000000001</v>
      </c>
      <c r="K634" s="21">
        <v>0</v>
      </c>
      <c r="L634" s="26"/>
      <c r="M634" s="21"/>
    </row>
    <row r="635" spans="1:13" x14ac:dyDescent="0.25">
      <c r="A635" s="15" t="s">
        <v>3191</v>
      </c>
      <c r="B635" s="32">
        <v>3</v>
      </c>
      <c r="C635" s="15">
        <v>0</v>
      </c>
      <c r="D635" s="15">
        <v>1</v>
      </c>
      <c r="E635" s="15">
        <v>1</v>
      </c>
      <c r="F635" s="20">
        <v>35</v>
      </c>
      <c r="G635" s="26">
        <v>4</v>
      </c>
      <c r="H635" s="26">
        <v>0</v>
      </c>
      <c r="I635" s="26">
        <v>1.02857142857143</v>
      </c>
      <c r="J635" s="26">
        <v>8.2249999999999996</v>
      </c>
      <c r="K635" s="21">
        <v>0</v>
      </c>
      <c r="L635" s="26"/>
      <c r="M635" s="21"/>
    </row>
    <row r="636" spans="1:13" x14ac:dyDescent="0.25">
      <c r="A636" s="15" t="s">
        <v>634</v>
      </c>
      <c r="B636" s="32">
        <v>3</v>
      </c>
      <c r="C636" s="15">
        <v>0</v>
      </c>
      <c r="D636" s="15">
        <v>1</v>
      </c>
      <c r="E636" s="15">
        <v>1</v>
      </c>
      <c r="F636" s="20">
        <v>373</v>
      </c>
      <c r="G636" s="26">
        <v>48</v>
      </c>
      <c r="H636" s="26">
        <v>0</v>
      </c>
      <c r="I636" s="26">
        <v>1.0737265415549599</v>
      </c>
      <c r="J636" s="26">
        <v>98.924999999999997</v>
      </c>
      <c r="K636" s="21">
        <v>0</v>
      </c>
      <c r="L636" s="26"/>
      <c r="M636" s="21"/>
    </row>
    <row r="637" spans="1:13" x14ac:dyDescent="0.25">
      <c r="A637" s="15" t="s">
        <v>532</v>
      </c>
      <c r="B637" s="32">
        <v>3</v>
      </c>
      <c r="C637" s="15">
        <v>0</v>
      </c>
      <c r="D637" s="15">
        <v>1</v>
      </c>
      <c r="E637" s="15">
        <v>1</v>
      </c>
      <c r="F637" s="20">
        <v>11</v>
      </c>
      <c r="G637" s="26">
        <v>1</v>
      </c>
      <c r="H637" s="26">
        <v>0</v>
      </c>
      <c r="I637" s="26">
        <v>1.72727272727273</v>
      </c>
      <c r="J637" s="26">
        <v>4.55</v>
      </c>
      <c r="K637" s="21">
        <v>0</v>
      </c>
      <c r="L637" s="26"/>
      <c r="M637" s="21"/>
    </row>
    <row r="638" spans="1:13" x14ac:dyDescent="0.25">
      <c r="A638" s="15" t="s">
        <v>2817</v>
      </c>
      <c r="B638" s="32">
        <v>3</v>
      </c>
      <c r="C638" s="15">
        <v>0</v>
      </c>
      <c r="D638" s="15">
        <v>1</v>
      </c>
      <c r="E638" s="15">
        <v>1</v>
      </c>
      <c r="F638" s="20">
        <v>92</v>
      </c>
      <c r="G638" s="26">
        <v>2</v>
      </c>
      <c r="H638" s="26">
        <v>0</v>
      </c>
      <c r="I638" s="26">
        <v>2.2076086956521701</v>
      </c>
      <c r="J638" s="26">
        <v>4.6124999999999998</v>
      </c>
      <c r="K638" s="21">
        <v>0</v>
      </c>
      <c r="L638" s="26"/>
      <c r="M638" s="21"/>
    </row>
    <row r="639" spans="1:13" x14ac:dyDescent="0.25">
      <c r="A639" s="15" t="s">
        <v>485</v>
      </c>
      <c r="B639" s="32">
        <v>2</v>
      </c>
      <c r="C639" s="15">
        <v>0</v>
      </c>
      <c r="D639" s="15">
        <v>1</v>
      </c>
      <c r="E639" s="15">
        <v>0</v>
      </c>
      <c r="F639" s="20">
        <v>26</v>
      </c>
      <c r="G639" s="26">
        <v>1</v>
      </c>
      <c r="H639" s="26">
        <v>0</v>
      </c>
      <c r="I639" s="26">
        <v>1.1923076923076901</v>
      </c>
      <c r="J639" s="26">
        <v>1</v>
      </c>
      <c r="K639" s="21">
        <v>0</v>
      </c>
      <c r="L639" s="26"/>
      <c r="M639" s="21"/>
    </row>
    <row r="640" spans="1:13" x14ac:dyDescent="0.25">
      <c r="A640" s="15" t="s">
        <v>511</v>
      </c>
      <c r="B640" s="32">
        <v>2</v>
      </c>
      <c r="C640" s="15">
        <v>0</v>
      </c>
      <c r="D640" s="15">
        <v>1</v>
      </c>
      <c r="E640" s="15">
        <v>0</v>
      </c>
      <c r="F640" s="20">
        <v>396</v>
      </c>
      <c r="G640" s="26">
        <v>25</v>
      </c>
      <c r="H640" s="26">
        <v>0</v>
      </c>
      <c r="I640" s="26">
        <v>1.0886363636363601</v>
      </c>
      <c r="J640" s="26">
        <v>55.087499999999999</v>
      </c>
      <c r="K640" s="21">
        <v>0</v>
      </c>
      <c r="L640" s="26"/>
      <c r="M640" s="21"/>
    </row>
    <row r="641" spans="1:13" x14ac:dyDescent="0.25">
      <c r="A641" s="15" t="s">
        <v>376</v>
      </c>
      <c r="B641" s="32">
        <v>2</v>
      </c>
      <c r="C641" s="15">
        <v>0</v>
      </c>
      <c r="D641" s="15">
        <v>1</v>
      </c>
      <c r="E641" s="15">
        <v>0</v>
      </c>
      <c r="F641" s="20">
        <v>819</v>
      </c>
      <c r="G641" s="26">
        <v>76</v>
      </c>
      <c r="H641" s="26">
        <v>0</v>
      </c>
      <c r="I641" s="26">
        <v>1.1639804639804601</v>
      </c>
      <c r="J641" s="26">
        <v>197.21249974999998</v>
      </c>
      <c r="K641" s="21">
        <v>0</v>
      </c>
      <c r="L641" s="26"/>
      <c r="M641" s="21"/>
    </row>
    <row r="642" spans="1:13" x14ac:dyDescent="0.25">
      <c r="A642" s="15" t="s">
        <v>2388</v>
      </c>
      <c r="B642" s="32">
        <v>3</v>
      </c>
      <c r="C642" s="15">
        <v>0</v>
      </c>
      <c r="D642" s="15">
        <v>1</v>
      </c>
      <c r="E642" s="15">
        <v>0</v>
      </c>
      <c r="F642" s="20">
        <v>69</v>
      </c>
      <c r="G642" s="26">
        <v>4</v>
      </c>
      <c r="H642" s="26">
        <v>0</v>
      </c>
      <c r="I642" s="26">
        <v>1.08405797101449</v>
      </c>
      <c r="J642" s="26">
        <v>6.7874999999999996</v>
      </c>
      <c r="K642" s="21">
        <v>0</v>
      </c>
      <c r="L642" s="26"/>
      <c r="M642" s="21"/>
    </row>
    <row r="643" spans="1:13" x14ac:dyDescent="0.25">
      <c r="A643" s="15" t="s">
        <v>2815</v>
      </c>
      <c r="B643" s="32">
        <v>3</v>
      </c>
      <c r="C643" s="15">
        <v>0</v>
      </c>
      <c r="D643" s="15">
        <v>1</v>
      </c>
      <c r="E643" s="15">
        <v>0</v>
      </c>
      <c r="F643" s="20">
        <v>3</v>
      </c>
      <c r="G643" s="26">
        <v>1</v>
      </c>
      <c r="H643" s="26">
        <v>0</v>
      </c>
      <c r="I643" s="26">
        <v>1</v>
      </c>
      <c r="J643" s="26">
        <v>0.61250000000000004</v>
      </c>
      <c r="K643" s="21">
        <v>0</v>
      </c>
      <c r="L643" s="26"/>
      <c r="M643" s="21"/>
    </row>
    <row r="644" spans="1:13" x14ac:dyDescent="0.25">
      <c r="A644" s="15" t="s">
        <v>3121</v>
      </c>
      <c r="B644" s="32">
        <v>2</v>
      </c>
      <c r="C644" s="15">
        <v>0</v>
      </c>
      <c r="D644" s="15">
        <v>1</v>
      </c>
      <c r="E644" s="15">
        <v>0</v>
      </c>
      <c r="F644" s="20">
        <v>233</v>
      </c>
      <c r="G644" s="26">
        <v>2</v>
      </c>
      <c r="H644" s="26">
        <v>0</v>
      </c>
      <c r="I644" s="26">
        <v>1.6575107296137299</v>
      </c>
      <c r="J644" s="26">
        <v>3.25</v>
      </c>
      <c r="K644" s="21">
        <v>0</v>
      </c>
      <c r="L644" s="26"/>
      <c r="M644" s="21"/>
    </row>
    <row r="645" spans="1:13" x14ac:dyDescent="0.25">
      <c r="A645" s="15" t="s">
        <v>477</v>
      </c>
      <c r="B645" s="32">
        <v>2</v>
      </c>
      <c r="C645" s="15">
        <v>0</v>
      </c>
      <c r="D645" s="15">
        <v>1</v>
      </c>
      <c r="E645" s="15">
        <v>0</v>
      </c>
      <c r="F645" s="20">
        <v>267</v>
      </c>
      <c r="G645" s="26">
        <v>1</v>
      </c>
      <c r="H645" s="26">
        <v>0</v>
      </c>
      <c r="I645" s="26">
        <v>1.4816479400749101</v>
      </c>
      <c r="J645" s="26">
        <v>2.8374999999999999</v>
      </c>
      <c r="K645" s="21">
        <v>0</v>
      </c>
      <c r="L645" s="26"/>
      <c r="M645" s="21"/>
    </row>
    <row r="646" spans="1:13" x14ac:dyDescent="0.25">
      <c r="A646" s="15" t="s">
        <v>442</v>
      </c>
      <c r="B646" s="32">
        <v>2</v>
      </c>
      <c r="C646" s="15">
        <v>0</v>
      </c>
      <c r="D646" s="15">
        <v>1</v>
      </c>
      <c r="E646" s="15">
        <v>0</v>
      </c>
      <c r="F646" s="20">
        <v>317</v>
      </c>
      <c r="G646" s="26">
        <v>6</v>
      </c>
      <c r="H646" s="26">
        <v>0</v>
      </c>
      <c r="I646" s="26">
        <v>1.83627760252366</v>
      </c>
      <c r="J646" s="26">
        <v>19.599999974999999</v>
      </c>
      <c r="K646" s="21">
        <v>0</v>
      </c>
      <c r="L646" s="26"/>
      <c r="M646" s="21"/>
    </row>
    <row r="647" spans="1:13" x14ac:dyDescent="0.25">
      <c r="A647" s="15" t="s">
        <v>2074</v>
      </c>
      <c r="B647" s="32">
        <v>2</v>
      </c>
      <c r="C647" s="15">
        <v>0</v>
      </c>
      <c r="D647" s="15">
        <v>1</v>
      </c>
      <c r="E647" s="15">
        <v>0</v>
      </c>
      <c r="F647" s="20">
        <v>876</v>
      </c>
      <c r="G647" s="26">
        <v>25</v>
      </c>
      <c r="H647" s="26">
        <v>0</v>
      </c>
      <c r="I647" s="26">
        <v>2.0435476190476201</v>
      </c>
      <c r="J647" s="26">
        <v>41.999999887500003</v>
      </c>
      <c r="K647" s="21">
        <v>0</v>
      </c>
      <c r="L647" s="26"/>
      <c r="M647" s="21"/>
    </row>
    <row r="648" spans="1:13" x14ac:dyDescent="0.25">
      <c r="A648" s="15" t="s">
        <v>941</v>
      </c>
      <c r="B648" s="32">
        <v>2</v>
      </c>
      <c r="C648" s="15">
        <v>0</v>
      </c>
      <c r="D648" s="15">
        <v>1</v>
      </c>
      <c r="E648" s="15">
        <v>0</v>
      </c>
      <c r="F648" s="20">
        <v>193</v>
      </c>
      <c r="G648" s="26">
        <v>5</v>
      </c>
      <c r="H648" s="26">
        <v>0</v>
      </c>
      <c r="I648" s="26">
        <v>3.5044061302682001</v>
      </c>
      <c r="J648" s="26">
        <v>5.1624999875000004</v>
      </c>
      <c r="K648" s="21">
        <v>0</v>
      </c>
      <c r="L648" s="26"/>
      <c r="M648" s="21"/>
    </row>
    <row r="649" spans="1:13" x14ac:dyDescent="0.25">
      <c r="A649" s="15" t="s">
        <v>3029</v>
      </c>
      <c r="B649" s="32">
        <v>2</v>
      </c>
      <c r="C649" s="15">
        <v>0</v>
      </c>
      <c r="D649" s="15">
        <v>1</v>
      </c>
      <c r="E649" s="15">
        <v>0</v>
      </c>
      <c r="F649" s="20">
        <v>1280</v>
      </c>
      <c r="G649" s="26">
        <v>23</v>
      </c>
      <c r="H649" s="26">
        <v>0</v>
      </c>
      <c r="I649" s="26">
        <v>1.533694041867955</v>
      </c>
      <c r="J649" s="26">
        <v>37.624999987499997</v>
      </c>
      <c r="K649" s="21">
        <v>0</v>
      </c>
      <c r="L649" s="26"/>
      <c r="M649" s="21"/>
    </row>
    <row r="650" spans="1:13" x14ac:dyDescent="0.25">
      <c r="A650" s="15" t="s">
        <v>844</v>
      </c>
      <c r="B650" s="32">
        <v>2</v>
      </c>
      <c r="C650" s="15">
        <v>0</v>
      </c>
      <c r="D650" s="15">
        <v>1</v>
      </c>
      <c r="E650" s="15">
        <v>0</v>
      </c>
      <c r="F650" s="20">
        <v>4660</v>
      </c>
      <c r="G650" s="26">
        <v>82</v>
      </c>
      <c r="H650" s="26">
        <v>0</v>
      </c>
      <c r="I650" s="26">
        <v>2.3868512983255301</v>
      </c>
      <c r="J650" s="26">
        <v>122.74999941250002</v>
      </c>
      <c r="K650" s="21">
        <v>0</v>
      </c>
      <c r="L650" s="26"/>
      <c r="M650" s="21"/>
    </row>
    <row r="651" spans="1:13" x14ac:dyDescent="0.25">
      <c r="A651" s="15" t="s">
        <v>3790</v>
      </c>
      <c r="B651" s="32">
        <v>2</v>
      </c>
      <c r="C651" s="15">
        <v>0</v>
      </c>
      <c r="D651" s="15">
        <v>1</v>
      </c>
      <c r="E651" s="15">
        <v>0</v>
      </c>
      <c r="F651" s="20">
        <v>7185</v>
      </c>
      <c r="G651" s="26">
        <v>15</v>
      </c>
      <c r="H651" s="26">
        <v>0</v>
      </c>
      <c r="I651" s="26">
        <v>2.7297425191370901</v>
      </c>
      <c r="J651" s="26">
        <v>17.987499937499997</v>
      </c>
      <c r="K651" s="21">
        <v>0</v>
      </c>
      <c r="L651" s="26"/>
      <c r="M651" s="21"/>
    </row>
    <row r="652" spans="1:13" x14ac:dyDescent="0.25">
      <c r="A652" s="15" t="s">
        <v>1174</v>
      </c>
      <c r="B652" s="32">
        <v>2</v>
      </c>
      <c r="C652" s="15">
        <v>0</v>
      </c>
      <c r="D652" s="15">
        <v>1</v>
      </c>
      <c r="E652" s="15">
        <v>0</v>
      </c>
      <c r="F652" s="20">
        <v>434</v>
      </c>
      <c r="G652" s="26">
        <v>2</v>
      </c>
      <c r="H652" s="26">
        <v>0</v>
      </c>
      <c r="I652" s="26">
        <v>2.7434027777777801</v>
      </c>
      <c r="J652" s="26">
        <v>5.3624999999999998</v>
      </c>
      <c r="K652" s="21">
        <v>0</v>
      </c>
      <c r="L652" s="26"/>
      <c r="M652" s="21"/>
    </row>
    <row r="653" spans="1:13" x14ac:dyDescent="0.25">
      <c r="A653" s="15" t="s">
        <v>1115</v>
      </c>
      <c r="B653" s="32">
        <v>3</v>
      </c>
      <c r="C653" s="15">
        <v>0</v>
      </c>
      <c r="D653" s="15">
        <v>1</v>
      </c>
      <c r="E653" s="15">
        <v>1</v>
      </c>
      <c r="F653" s="20">
        <v>320</v>
      </c>
      <c r="G653" s="26">
        <v>8</v>
      </c>
      <c r="H653" s="26">
        <v>0</v>
      </c>
      <c r="I653" s="26">
        <v>3.4829652996845448</v>
      </c>
      <c r="J653" s="26">
        <v>8.1374999875</v>
      </c>
      <c r="K653" s="21">
        <v>0</v>
      </c>
      <c r="L653" s="26"/>
      <c r="M653" s="21"/>
    </row>
    <row r="654" spans="1:13" x14ac:dyDescent="0.25">
      <c r="A654" s="15" t="s">
        <v>2032</v>
      </c>
      <c r="B654" s="32">
        <v>3</v>
      </c>
      <c r="C654" s="15">
        <v>0</v>
      </c>
      <c r="D654" s="15">
        <v>1</v>
      </c>
      <c r="E654" s="15">
        <v>1</v>
      </c>
      <c r="F654" s="20">
        <v>3853</v>
      </c>
      <c r="G654" s="26">
        <v>82</v>
      </c>
      <c r="H654" s="26">
        <v>0</v>
      </c>
      <c r="I654" s="26">
        <v>2.0809685522515826</v>
      </c>
      <c r="J654" s="26">
        <v>133.32499992499999</v>
      </c>
      <c r="K654" s="21">
        <v>0</v>
      </c>
      <c r="L654" s="26"/>
      <c r="M654" s="21"/>
    </row>
    <row r="655" spans="1:13" x14ac:dyDescent="0.25">
      <c r="A655" s="15" t="s">
        <v>2890</v>
      </c>
      <c r="B655" s="32">
        <v>3</v>
      </c>
      <c r="C655" s="15">
        <v>0</v>
      </c>
      <c r="D655" s="15">
        <v>1</v>
      </c>
      <c r="E655" s="15">
        <v>1</v>
      </c>
      <c r="F655" s="20">
        <v>53</v>
      </c>
      <c r="G655" s="26">
        <v>4</v>
      </c>
      <c r="H655" s="26">
        <v>0</v>
      </c>
      <c r="I655" s="26">
        <v>4.0018867924528303</v>
      </c>
      <c r="J655" s="26">
        <v>1.5375000000000001</v>
      </c>
      <c r="K655" s="21">
        <v>0</v>
      </c>
      <c r="L655" s="26"/>
      <c r="M655" s="21"/>
    </row>
    <row r="656" spans="1:13" x14ac:dyDescent="0.25">
      <c r="A656" s="15" t="s">
        <v>1552</v>
      </c>
      <c r="B656" s="32">
        <v>3</v>
      </c>
      <c r="C656" s="15">
        <v>0</v>
      </c>
      <c r="D656" s="15">
        <v>1</v>
      </c>
      <c r="E656" s="15">
        <v>1</v>
      </c>
      <c r="F656" s="20">
        <v>179</v>
      </c>
      <c r="G656" s="26">
        <v>5</v>
      </c>
      <c r="H656" s="26">
        <v>0</v>
      </c>
      <c r="I656" s="26">
        <v>4.6836904761904803</v>
      </c>
      <c r="J656" s="26">
        <v>7.2750000000000004</v>
      </c>
      <c r="K656" s="21">
        <v>0</v>
      </c>
      <c r="L656" s="26"/>
      <c r="M656" s="21"/>
    </row>
    <row r="657" spans="1:13" x14ac:dyDescent="0.25">
      <c r="A657" s="15" t="s">
        <v>2155</v>
      </c>
      <c r="B657" s="32">
        <v>2</v>
      </c>
      <c r="C657" s="15">
        <v>0</v>
      </c>
      <c r="D657" s="15">
        <v>1</v>
      </c>
      <c r="E657" s="15">
        <v>0</v>
      </c>
      <c r="F657" s="20">
        <v>141</v>
      </c>
      <c r="G657" s="26">
        <v>5</v>
      </c>
      <c r="H657" s="26">
        <v>0</v>
      </c>
      <c r="I657" s="26">
        <v>1.1829787234042599</v>
      </c>
      <c r="J657" s="26">
        <v>9.375</v>
      </c>
      <c r="K657" s="21">
        <v>0</v>
      </c>
      <c r="L657" s="26"/>
      <c r="M657" s="21"/>
    </row>
    <row r="658" spans="1:13" x14ac:dyDescent="0.25">
      <c r="A658" s="15" t="s">
        <v>841</v>
      </c>
      <c r="B658" s="32">
        <v>2</v>
      </c>
      <c r="C658" s="15">
        <v>0</v>
      </c>
      <c r="D658" s="15">
        <v>1</v>
      </c>
      <c r="E658" s="15">
        <v>0</v>
      </c>
      <c r="F658" s="20">
        <v>95</v>
      </c>
      <c r="G658" s="26">
        <v>10</v>
      </c>
      <c r="H658" s="26">
        <v>0</v>
      </c>
      <c r="I658" s="26">
        <v>2.6756557754256765</v>
      </c>
      <c r="J658" s="26">
        <v>15.262499999999999</v>
      </c>
      <c r="K658" s="21">
        <v>0</v>
      </c>
      <c r="L658" s="26"/>
      <c r="M658" s="21"/>
    </row>
    <row r="659" spans="1:13" x14ac:dyDescent="0.25">
      <c r="A659" s="15" t="s">
        <v>916</v>
      </c>
      <c r="B659" s="32">
        <v>2</v>
      </c>
      <c r="C659" s="15">
        <v>0</v>
      </c>
      <c r="D659" s="15">
        <v>1</v>
      </c>
      <c r="E659" s="15">
        <v>0</v>
      </c>
      <c r="F659" s="20">
        <v>1691</v>
      </c>
      <c r="G659" s="26">
        <v>23</v>
      </c>
      <c r="H659" s="26">
        <v>0</v>
      </c>
      <c r="I659" s="26">
        <v>1.8790979626673221</v>
      </c>
      <c r="J659" s="26">
        <v>33.437499975000001</v>
      </c>
      <c r="K659" s="21">
        <v>0</v>
      </c>
      <c r="L659" s="26"/>
      <c r="M659" s="21"/>
    </row>
    <row r="660" spans="1:13" x14ac:dyDescent="0.25">
      <c r="A660" s="15" t="s">
        <v>1406</v>
      </c>
      <c r="B660" s="32">
        <v>2</v>
      </c>
      <c r="C660" s="15">
        <v>0</v>
      </c>
      <c r="D660" s="15">
        <v>1</v>
      </c>
      <c r="E660" s="15">
        <v>0</v>
      </c>
      <c r="F660" s="20">
        <v>3649</v>
      </c>
      <c r="G660" s="26">
        <v>71</v>
      </c>
      <c r="H660" s="26">
        <v>0</v>
      </c>
      <c r="I660" s="26">
        <v>2.0954427659822401</v>
      </c>
      <c r="J660" s="26">
        <v>129.9499997625</v>
      </c>
      <c r="K660" s="21">
        <v>0</v>
      </c>
      <c r="L660" s="26"/>
      <c r="M660" s="21"/>
    </row>
    <row r="661" spans="1:13" x14ac:dyDescent="0.25">
      <c r="A661" s="15" t="s">
        <v>444</v>
      </c>
      <c r="B661" s="32">
        <v>3</v>
      </c>
      <c r="C661" s="15">
        <v>0</v>
      </c>
      <c r="D661" s="15">
        <v>1</v>
      </c>
      <c r="E661" s="15">
        <v>0</v>
      </c>
      <c r="F661" s="20">
        <v>7</v>
      </c>
      <c r="G661" s="26">
        <v>1</v>
      </c>
      <c r="H661" s="26">
        <v>0</v>
      </c>
      <c r="I661" s="26">
        <v>4.5714285714285703</v>
      </c>
      <c r="J661" s="26">
        <v>1.7250000000000001</v>
      </c>
      <c r="K661" s="21">
        <v>0</v>
      </c>
      <c r="L661" s="26"/>
      <c r="M661" s="21"/>
    </row>
    <row r="662" spans="1:13" x14ac:dyDescent="0.25">
      <c r="A662" s="15" t="s">
        <v>1942</v>
      </c>
      <c r="B662" s="32">
        <v>3</v>
      </c>
      <c r="C662" s="15">
        <v>0</v>
      </c>
      <c r="D662" s="15">
        <v>1</v>
      </c>
      <c r="E662" s="15">
        <v>0</v>
      </c>
      <c r="F662" s="20">
        <v>96</v>
      </c>
      <c r="G662" s="26">
        <v>6</v>
      </c>
      <c r="H662" s="26">
        <v>0</v>
      </c>
      <c r="I662" s="26">
        <v>4.57395833333333</v>
      </c>
      <c r="J662" s="26">
        <v>5.85</v>
      </c>
      <c r="K662" s="21">
        <v>0</v>
      </c>
      <c r="L662" s="26"/>
      <c r="M662" s="21"/>
    </row>
    <row r="663" spans="1:13" x14ac:dyDescent="0.25">
      <c r="A663" s="15" t="s">
        <v>1775</v>
      </c>
      <c r="B663" s="32">
        <v>2</v>
      </c>
      <c r="C663" s="15">
        <v>0</v>
      </c>
      <c r="D663" s="15">
        <v>1</v>
      </c>
      <c r="E663" s="15">
        <v>0</v>
      </c>
      <c r="F663" s="20">
        <v>560</v>
      </c>
      <c r="G663" s="26">
        <v>20</v>
      </c>
      <c r="H663" s="26">
        <v>0</v>
      </c>
      <c r="I663" s="26">
        <v>2.4398390912913732</v>
      </c>
      <c r="J663" s="26">
        <v>56.537499975000003</v>
      </c>
      <c r="K663" s="21">
        <v>0</v>
      </c>
      <c r="L663" s="26"/>
      <c r="M663" s="21"/>
    </row>
    <row r="664" spans="1:13" x14ac:dyDescent="0.25">
      <c r="A664" s="15" t="s">
        <v>1542</v>
      </c>
      <c r="B664" s="32">
        <v>2</v>
      </c>
      <c r="C664" s="15">
        <v>0</v>
      </c>
      <c r="D664" s="15">
        <v>1</v>
      </c>
      <c r="E664" s="15">
        <v>0</v>
      </c>
      <c r="F664" s="20">
        <v>1648</v>
      </c>
      <c r="G664" s="26">
        <v>29</v>
      </c>
      <c r="H664" s="26">
        <v>0</v>
      </c>
      <c r="I664" s="26">
        <v>1.8400390668031301</v>
      </c>
      <c r="J664" s="26">
        <v>67.362499850000006</v>
      </c>
      <c r="K664" s="21">
        <v>0</v>
      </c>
      <c r="L664" s="26"/>
      <c r="M664" s="21"/>
    </row>
    <row r="665" spans="1:13" x14ac:dyDescent="0.25">
      <c r="A665" s="15" t="s">
        <v>530</v>
      </c>
      <c r="B665" s="32">
        <v>2</v>
      </c>
      <c r="C665" s="15">
        <v>0</v>
      </c>
      <c r="D665" s="15">
        <v>1</v>
      </c>
      <c r="E665" s="15">
        <v>0</v>
      </c>
      <c r="F665" s="20">
        <v>1325</v>
      </c>
      <c r="G665" s="26">
        <v>6</v>
      </c>
      <c r="H665" s="26">
        <v>0</v>
      </c>
      <c r="I665" s="26">
        <v>2.8808127105844097</v>
      </c>
      <c r="J665" s="26">
        <v>24.712499999999999</v>
      </c>
      <c r="K665" s="21">
        <v>0</v>
      </c>
      <c r="L665" s="26"/>
      <c r="M665" s="21"/>
    </row>
    <row r="666" spans="1:13" x14ac:dyDescent="0.25">
      <c r="A666" s="15" t="s">
        <v>1107</v>
      </c>
      <c r="B666" s="32">
        <v>2</v>
      </c>
      <c r="C666" s="15">
        <v>0</v>
      </c>
      <c r="D666" s="15">
        <v>1</v>
      </c>
      <c r="E666" s="15">
        <v>0</v>
      </c>
      <c r="F666" s="20">
        <v>11</v>
      </c>
      <c r="G666" s="26">
        <v>2</v>
      </c>
      <c r="H666" s="26">
        <v>0</v>
      </c>
      <c r="I666" s="26">
        <v>1.55</v>
      </c>
      <c r="J666" s="26">
        <v>3.75</v>
      </c>
      <c r="K666" s="21">
        <v>0</v>
      </c>
      <c r="L666" s="26"/>
      <c r="M666" s="21"/>
    </row>
    <row r="667" spans="1:13" x14ac:dyDescent="0.25">
      <c r="A667" s="15" t="s">
        <v>1179</v>
      </c>
      <c r="B667" s="32">
        <v>2</v>
      </c>
      <c r="C667" s="15">
        <v>0</v>
      </c>
      <c r="D667" s="15">
        <v>1</v>
      </c>
      <c r="E667" s="15">
        <v>0</v>
      </c>
      <c r="F667" s="20">
        <v>4</v>
      </c>
      <c r="G667" s="26">
        <v>1</v>
      </c>
      <c r="H667" s="26">
        <v>0</v>
      </c>
      <c r="I667" s="26">
        <v>1</v>
      </c>
      <c r="J667" s="26">
        <v>1.9624999999999999</v>
      </c>
      <c r="K667" s="21">
        <v>0</v>
      </c>
      <c r="L667" s="26"/>
      <c r="M667" s="21"/>
    </row>
    <row r="668" spans="1:13" x14ac:dyDescent="0.25">
      <c r="A668" s="15" t="s">
        <v>2775</v>
      </c>
      <c r="B668" s="32">
        <v>2</v>
      </c>
      <c r="C668" s="15">
        <v>0</v>
      </c>
      <c r="D668" s="15">
        <v>1</v>
      </c>
      <c r="E668" s="15">
        <v>0</v>
      </c>
      <c r="F668" s="20">
        <v>2932</v>
      </c>
      <c r="G668" s="26">
        <v>223</v>
      </c>
      <c r="H668" s="26">
        <v>0</v>
      </c>
      <c r="I668" s="26">
        <v>1.34369031377899</v>
      </c>
      <c r="J668" s="26">
        <v>648.91249728749995</v>
      </c>
      <c r="K668" s="21">
        <v>0</v>
      </c>
      <c r="L668" s="26"/>
      <c r="M668" s="21"/>
    </row>
    <row r="669" spans="1:13" x14ac:dyDescent="0.25">
      <c r="A669" s="15" t="s">
        <v>621</v>
      </c>
      <c r="B669" s="32">
        <v>2</v>
      </c>
      <c r="C669" s="15">
        <v>0</v>
      </c>
      <c r="D669" s="15">
        <v>1</v>
      </c>
      <c r="E669" s="15">
        <v>0</v>
      </c>
      <c r="F669" s="20">
        <v>200</v>
      </c>
      <c r="G669" s="26">
        <v>16</v>
      </c>
      <c r="H669" s="26">
        <v>0</v>
      </c>
      <c r="I669" s="26">
        <v>1.0489999999999999</v>
      </c>
      <c r="J669" s="26">
        <v>24.225000000000001</v>
      </c>
      <c r="K669" s="21">
        <v>0</v>
      </c>
      <c r="L669" s="26"/>
      <c r="M669" s="21"/>
    </row>
    <row r="670" spans="1:13" x14ac:dyDescent="0.25">
      <c r="A670" s="15" t="s">
        <v>502</v>
      </c>
      <c r="B670" s="32">
        <v>2</v>
      </c>
      <c r="C670" s="15">
        <v>0</v>
      </c>
      <c r="D670" s="15">
        <v>1</v>
      </c>
      <c r="E670" s="15">
        <v>0</v>
      </c>
      <c r="F670" s="20">
        <v>93</v>
      </c>
      <c r="G670" s="26">
        <v>3</v>
      </c>
      <c r="H670" s="26">
        <v>0</v>
      </c>
      <c r="I670" s="26">
        <v>2.5225806451612902</v>
      </c>
      <c r="J670" s="26">
        <v>4.1749999874999997</v>
      </c>
      <c r="K670" s="21">
        <v>0</v>
      </c>
      <c r="L670" s="26"/>
      <c r="M670" s="21"/>
    </row>
    <row r="671" spans="1:13" x14ac:dyDescent="0.25">
      <c r="A671" s="15" t="s">
        <v>414</v>
      </c>
      <c r="B671" s="32">
        <v>2</v>
      </c>
      <c r="C671" s="15">
        <v>0</v>
      </c>
      <c r="D671" s="15">
        <v>1</v>
      </c>
      <c r="E671" s="15">
        <v>0</v>
      </c>
      <c r="F671" s="20">
        <v>557</v>
      </c>
      <c r="G671" s="26">
        <v>3</v>
      </c>
      <c r="H671" s="26">
        <v>0</v>
      </c>
      <c r="I671" s="26">
        <v>1.6420107719928201</v>
      </c>
      <c r="J671" s="26">
        <v>2.5874999999999999</v>
      </c>
      <c r="K671" s="21">
        <v>0</v>
      </c>
      <c r="L671" s="26"/>
      <c r="M671" s="21"/>
    </row>
    <row r="672" spans="1:13" x14ac:dyDescent="0.25">
      <c r="A672" s="15" t="s">
        <v>3153</v>
      </c>
      <c r="B672" s="32">
        <v>3</v>
      </c>
      <c r="C672" s="15">
        <v>0</v>
      </c>
      <c r="D672" s="15">
        <v>1</v>
      </c>
      <c r="E672" s="15">
        <v>1</v>
      </c>
      <c r="F672" s="20">
        <v>18</v>
      </c>
      <c r="G672" s="26">
        <v>2</v>
      </c>
      <c r="H672" s="26">
        <v>0</v>
      </c>
      <c r="I672" s="26">
        <v>1.05555555555556</v>
      </c>
      <c r="J672" s="26">
        <v>2.1124999999999998</v>
      </c>
      <c r="K672" s="21">
        <v>0</v>
      </c>
      <c r="L672" s="26"/>
      <c r="M672" s="21"/>
    </row>
    <row r="673" spans="1:13" x14ac:dyDescent="0.25">
      <c r="A673" s="15" t="s">
        <v>559</v>
      </c>
      <c r="B673" s="32">
        <v>3</v>
      </c>
      <c r="C673" s="15">
        <v>0</v>
      </c>
      <c r="D673" s="15">
        <v>1</v>
      </c>
      <c r="E673" s="15">
        <v>1</v>
      </c>
      <c r="F673" s="20">
        <v>82</v>
      </c>
      <c r="G673" s="26">
        <v>16</v>
      </c>
      <c r="H673" s="26">
        <v>0</v>
      </c>
      <c r="I673" s="26">
        <v>1.0243902439024399</v>
      </c>
      <c r="J673" s="26">
        <v>25.1</v>
      </c>
      <c r="K673" s="21">
        <v>0</v>
      </c>
      <c r="L673" s="26"/>
      <c r="M673" s="21"/>
    </row>
    <row r="674" spans="1:13" x14ac:dyDescent="0.25">
      <c r="A674" s="15" t="s">
        <v>538</v>
      </c>
      <c r="B674" s="32">
        <v>3</v>
      </c>
      <c r="C674" s="15">
        <v>0</v>
      </c>
      <c r="D674" s="15">
        <v>1</v>
      </c>
      <c r="E674" s="15">
        <v>1</v>
      </c>
      <c r="F674" s="20">
        <v>2</v>
      </c>
      <c r="G674" s="26">
        <v>1</v>
      </c>
      <c r="H674" s="26">
        <v>0</v>
      </c>
      <c r="I674" s="26">
        <v>1</v>
      </c>
      <c r="J674" s="26">
        <v>0.76249999999999996</v>
      </c>
      <c r="K674" s="21">
        <v>0</v>
      </c>
      <c r="L674" s="26"/>
      <c r="M674" s="21"/>
    </row>
    <row r="675" spans="1:13" x14ac:dyDescent="0.25">
      <c r="A675" s="15" t="s">
        <v>551</v>
      </c>
      <c r="B675" s="32">
        <v>3</v>
      </c>
      <c r="C675" s="15">
        <v>0</v>
      </c>
      <c r="D675" s="15">
        <v>1</v>
      </c>
      <c r="E675" s="15">
        <v>1</v>
      </c>
      <c r="F675" s="20">
        <v>4</v>
      </c>
      <c r="G675" s="26">
        <v>1</v>
      </c>
      <c r="H675" s="26">
        <v>0</v>
      </c>
      <c r="I675" s="26">
        <v>2</v>
      </c>
      <c r="J675" s="26">
        <v>1.4</v>
      </c>
      <c r="K675" s="21">
        <v>0</v>
      </c>
      <c r="L675" s="26"/>
      <c r="M675" s="21"/>
    </row>
    <row r="676" spans="1:13" x14ac:dyDescent="0.25">
      <c r="A676" s="15" t="s">
        <v>504</v>
      </c>
      <c r="B676" s="32">
        <v>2</v>
      </c>
      <c r="C676" s="15">
        <v>0</v>
      </c>
      <c r="D676" s="15">
        <v>1</v>
      </c>
      <c r="E676" s="15">
        <v>0</v>
      </c>
      <c r="F676" s="20">
        <v>173</v>
      </c>
      <c r="G676" s="26">
        <v>6</v>
      </c>
      <c r="H676" s="26">
        <v>0</v>
      </c>
      <c r="I676" s="26">
        <v>1.0763005780346799</v>
      </c>
      <c r="J676" s="26">
        <v>11.599999950000001</v>
      </c>
      <c r="K676" s="21">
        <v>0</v>
      </c>
      <c r="L676" s="26"/>
      <c r="M676" s="21"/>
    </row>
    <row r="677" spans="1:13" x14ac:dyDescent="0.25">
      <c r="A677" s="15" t="s">
        <v>392</v>
      </c>
      <c r="B677" s="32">
        <v>2</v>
      </c>
      <c r="C677" s="15">
        <v>0</v>
      </c>
      <c r="D677" s="15">
        <v>1</v>
      </c>
      <c r="E677" s="15">
        <v>0</v>
      </c>
      <c r="F677" s="20">
        <v>359</v>
      </c>
      <c r="G677" s="26">
        <v>43</v>
      </c>
      <c r="H677" s="26">
        <v>0</v>
      </c>
      <c r="I677" s="26">
        <v>1.1635097493036199</v>
      </c>
      <c r="J677" s="26">
        <v>101.03749989999999</v>
      </c>
      <c r="K677" s="21">
        <v>0</v>
      </c>
      <c r="L677" s="26"/>
      <c r="M677" s="21"/>
    </row>
    <row r="678" spans="1:13" x14ac:dyDescent="0.25">
      <c r="A678" s="15" t="s">
        <v>473</v>
      </c>
      <c r="B678" s="32">
        <v>2</v>
      </c>
      <c r="C678" s="15">
        <v>0</v>
      </c>
      <c r="D678" s="15">
        <v>1</v>
      </c>
      <c r="E678" s="15">
        <v>0</v>
      </c>
      <c r="F678" s="20">
        <v>46</v>
      </c>
      <c r="G678" s="26">
        <v>2</v>
      </c>
      <c r="H678" s="26">
        <v>0</v>
      </c>
      <c r="I678" s="26">
        <v>1.12608695652174</v>
      </c>
      <c r="J678" s="26">
        <v>5.4625000000000004</v>
      </c>
      <c r="K678" s="21">
        <v>0</v>
      </c>
      <c r="L678" s="26"/>
      <c r="M678" s="21"/>
    </row>
    <row r="679" spans="1:13" x14ac:dyDescent="0.25">
      <c r="A679" s="15" t="s">
        <v>580</v>
      </c>
      <c r="B679" s="32">
        <v>2</v>
      </c>
      <c r="C679" s="15">
        <v>0</v>
      </c>
      <c r="D679" s="15">
        <v>1</v>
      </c>
      <c r="E679" s="15">
        <v>0</v>
      </c>
      <c r="F679" s="20">
        <v>147</v>
      </c>
      <c r="G679" s="26">
        <v>1</v>
      </c>
      <c r="H679" s="26">
        <v>0</v>
      </c>
      <c r="I679" s="26">
        <v>1.6952380952381001</v>
      </c>
      <c r="J679" s="26">
        <v>4.4124999999999996</v>
      </c>
      <c r="K679" s="21">
        <v>0</v>
      </c>
      <c r="L679" s="26"/>
      <c r="M679" s="21"/>
    </row>
    <row r="680" spans="1:13" x14ac:dyDescent="0.25">
      <c r="A680" s="15" t="s">
        <v>2224</v>
      </c>
      <c r="B680" s="32">
        <v>2</v>
      </c>
      <c r="C680" s="15">
        <v>0</v>
      </c>
      <c r="D680" s="15">
        <v>1</v>
      </c>
      <c r="E680" s="15">
        <v>0</v>
      </c>
      <c r="F680" s="20">
        <v>523</v>
      </c>
      <c r="G680" s="26">
        <v>16</v>
      </c>
      <c r="H680" s="26">
        <v>0</v>
      </c>
      <c r="I680" s="26">
        <v>2.8972705335334452</v>
      </c>
      <c r="J680" s="26">
        <v>22.8874999875</v>
      </c>
      <c r="K680" s="21">
        <v>0</v>
      </c>
      <c r="L680" s="26"/>
      <c r="M680" s="21"/>
    </row>
    <row r="681" spans="1:13" x14ac:dyDescent="0.25">
      <c r="A681" s="15" t="s">
        <v>2926</v>
      </c>
      <c r="B681" s="32">
        <v>2</v>
      </c>
      <c r="C681" s="15">
        <v>0</v>
      </c>
      <c r="D681" s="15">
        <v>1</v>
      </c>
      <c r="E681" s="15">
        <v>0</v>
      </c>
      <c r="F681" s="20">
        <v>244</v>
      </c>
      <c r="G681" s="26">
        <v>6</v>
      </c>
      <c r="H681" s="26">
        <v>0</v>
      </c>
      <c r="I681" s="26">
        <v>2.3678632478632466</v>
      </c>
      <c r="J681" s="26">
        <v>6.6124999750000004</v>
      </c>
      <c r="K681" s="21">
        <v>0</v>
      </c>
      <c r="L681" s="26"/>
      <c r="M681" s="21"/>
    </row>
    <row r="682" spans="1:13" x14ac:dyDescent="0.25">
      <c r="A682" s="15" t="s">
        <v>1832</v>
      </c>
      <c r="B682" s="32">
        <v>2</v>
      </c>
      <c r="C682" s="15">
        <v>0</v>
      </c>
      <c r="D682" s="15">
        <v>1</v>
      </c>
      <c r="E682" s="15">
        <v>0</v>
      </c>
      <c r="F682" s="20">
        <v>454</v>
      </c>
      <c r="G682" s="26">
        <v>11</v>
      </c>
      <c r="H682" s="26">
        <v>0</v>
      </c>
      <c r="I682" s="26">
        <v>3.8611766209695464</v>
      </c>
      <c r="J682" s="26">
        <v>20.1875</v>
      </c>
      <c r="K682" s="21">
        <v>0</v>
      </c>
      <c r="L682" s="26"/>
      <c r="M682" s="21"/>
    </row>
    <row r="683" spans="1:13" x14ac:dyDescent="0.25">
      <c r="A683" s="15" t="s">
        <v>749</v>
      </c>
      <c r="B683" s="32">
        <v>2</v>
      </c>
      <c r="C683" s="15">
        <v>0</v>
      </c>
      <c r="D683" s="15">
        <v>1</v>
      </c>
      <c r="E683" s="15">
        <v>0</v>
      </c>
      <c r="F683" s="20">
        <v>883</v>
      </c>
      <c r="G683" s="26">
        <v>1</v>
      </c>
      <c r="H683" s="26">
        <v>0</v>
      </c>
      <c r="I683" s="26">
        <v>3.9917327293318201</v>
      </c>
      <c r="J683" s="26">
        <v>0.2</v>
      </c>
      <c r="K683" s="21">
        <v>0</v>
      </c>
      <c r="L683" s="26"/>
      <c r="M683" s="21"/>
    </row>
    <row r="684" spans="1:13" x14ac:dyDescent="0.25">
      <c r="A684" s="15" t="s">
        <v>785</v>
      </c>
      <c r="B684" s="32">
        <v>2</v>
      </c>
      <c r="C684" s="15">
        <v>0</v>
      </c>
      <c r="D684" s="15">
        <v>1</v>
      </c>
      <c r="E684" s="15">
        <v>0</v>
      </c>
      <c r="F684" s="20">
        <v>1298</v>
      </c>
      <c r="G684" s="26">
        <v>4</v>
      </c>
      <c r="H684" s="26">
        <v>0</v>
      </c>
      <c r="I684" s="26">
        <v>2.3805664098670349</v>
      </c>
      <c r="J684" s="26">
        <v>3.45</v>
      </c>
      <c r="K684" s="21">
        <v>0</v>
      </c>
      <c r="L684" s="26"/>
      <c r="M684" s="21"/>
    </row>
    <row r="685" spans="1:13" x14ac:dyDescent="0.25">
      <c r="A685" s="15" t="s">
        <v>754</v>
      </c>
      <c r="B685" s="32">
        <v>3</v>
      </c>
      <c r="C685" s="15">
        <v>0</v>
      </c>
      <c r="D685" s="15">
        <v>1</v>
      </c>
      <c r="E685" s="15">
        <v>1</v>
      </c>
      <c r="F685" s="20">
        <v>199</v>
      </c>
      <c r="G685" s="26">
        <v>4</v>
      </c>
      <c r="H685" s="26">
        <v>0</v>
      </c>
      <c r="I685" s="26">
        <v>4.0886404293381053</v>
      </c>
      <c r="J685" s="26">
        <v>4.1624999999999996</v>
      </c>
      <c r="K685" s="21">
        <v>0</v>
      </c>
      <c r="L685" s="26"/>
      <c r="M685" s="21"/>
    </row>
    <row r="686" spans="1:13" x14ac:dyDescent="0.25">
      <c r="A686" s="15" t="s">
        <v>1367</v>
      </c>
      <c r="B686" s="32">
        <v>3</v>
      </c>
      <c r="C686" s="15">
        <v>0</v>
      </c>
      <c r="D686" s="15">
        <v>1</v>
      </c>
      <c r="E686" s="15">
        <v>1</v>
      </c>
      <c r="F686" s="20">
        <v>2229</v>
      </c>
      <c r="G686" s="26">
        <v>71</v>
      </c>
      <c r="H686" s="26">
        <v>0</v>
      </c>
      <c r="I686" s="26">
        <v>2.7715059260838601</v>
      </c>
      <c r="J686" s="26">
        <v>83.062499699999989</v>
      </c>
      <c r="K686" s="21">
        <v>0</v>
      </c>
      <c r="L686" s="26"/>
      <c r="M686" s="21"/>
    </row>
    <row r="687" spans="1:13" x14ac:dyDescent="0.25">
      <c r="A687" s="15" t="s">
        <v>1607</v>
      </c>
      <c r="B687" s="32">
        <v>3</v>
      </c>
      <c r="C687" s="15">
        <v>0</v>
      </c>
      <c r="D687" s="15">
        <v>1</v>
      </c>
      <c r="E687" s="15">
        <v>1</v>
      </c>
      <c r="F687" s="20">
        <v>71</v>
      </c>
      <c r="G687" s="26">
        <v>6</v>
      </c>
      <c r="H687" s="26">
        <v>0</v>
      </c>
      <c r="I687" s="26">
        <v>3.3495098039215696</v>
      </c>
      <c r="J687" s="26">
        <v>6.8624999624999994</v>
      </c>
      <c r="K687" s="21">
        <v>0</v>
      </c>
      <c r="L687" s="26"/>
      <c r="M687" s="21"/>
    </row>
    <row r="688" spans="1:13" x14ac:dyDescent="0.25">
      <c r="A688" s="15" t="s">
        <v>905</v>
      </c>
      <c r="B688" s="32">
        <v>3</v>
      </c>
      <c r="C688" s="15">
        <v>0</v>
      </c>
      <c r="D688" s="15">
        <v>1</v>
      </c>
      <c r="E688" s="15">
        <v>1</v>
      </c>
      <c r="F688" s="20">
        <v>93</v>
      </c>
      <c r="G688" s="26">
        <v>5</v>
      </c>
      <c r="H688" s="26">
        <v>0</v>
      </c>
      <c r="I688" s="26">
        <v>3.8125</v>
      </c>
      <c r="J688" s="26">
        <v>4.6999999749999999</v>
      </c>
      <c r="K688" s="21">
        <v>0</v>
      </c>
      <c r="L688" s="26"/>
      <c r="M688" s="21"/>
    </row>
    <row r="689" spans="1:13" x14ac:dyDescent="0.25">
      <c r="A689" s="15" t="s">
        <v>2903</v>
      </c>
      <c r="B689" s="32">
        <v>2</v>
      </c>
      <c r="C689" s="15">
        <v>0</v>
      </c>
      <c r="D689" s="15">
        <v>1</v>
      </c>
      <c r="E689" s="15">
        <v>0</v>
      </c>
      <c r="F689" s="20">
        <v>158</v>
      </c>
      <c r="G689" s="26">
        <v>5</v>
      </c>
      <c r="H689" s="26">
        <v>0</v>
      </c>
      <c r="I689" s="26">
        <v>2.2316235140856548</v>
      </c>
      <c r="J689" s="26">
        <v>6.0374999999999996</v>
      </c>
      <c r="K689" s="21">
        <v>0</v>
      </c>
      <c r="L689" s="26"/>
      <c r="M689" s="21"/>
    </row>
    <row r="690" spans="1:13" x14ac:dyDescent="0.25">
      <c r="A690" s="15" t="s">
        <v>1344</v>
      </c>
      <c r="B690" s="32">
        <v>2</v>
      </c>
      <c r="C690" s="15">
        <v>0</v>
      </c>
      <c r="D690" s="15">
        <v>1</v>
      </c>
      <c r="E690" s="15">
        <v>0</v>
      </c>
      <c r="F690" s="20">
        <v>1013</v>
      </c>
      <c r="G690" s="26">
        <v>32</v>
      </c>
      <c r="H690" s="26">
        <v>0</v>
      </c>
      <c r="I690" s="26">
        <v>1.8611696949049876</v>
      </c>
      <c r="J690" s="26">
        <v>50.5625</v>
      </c>
      <c r="K690" s="21">
        <v>0</v>
      </c>
      <c r="L690" s="26"/>
      <c r="M690" s="21"/>
    </row>
    <row r="691" spans="1:13" x14ac:dyDescent="0.25">
      <c r="A691" s="15" t="s">
        <v>1623</v>
      </c>
      <c r="B691" s="32">
        <v>2</v>
      </c>
      <c r="C691" s="15">
        <v>0</v>
      </c>
      <c r="D691" s="15">
        <v>1</v>
      </c>
      <c r="E691" s="15">
        <v>0</v>
      </c>
      <c r="F691" s="20">
        <v>2526</v>
      </c>
      <c r="G691" s="26">
        <v>59</v>
      </c>
      <c r="H691" s="26">
        <v>0</v>
      </c>
      <c r="I691" s="26">
        <v>2.4211721670661901</v>
      </c>
      <c r="J691" s="26">
        <v>103.02499965</v>
      </c>
      <c r="K691" s="21">
        <v>0</v>
      </c>
      <c r="L691" s="26"/>
      <c r="M691" s="21"/>
    </row>
    <row r="692" spans="1:13" x14ac:dyDescent="0.25">
      <c r="A692" s="15" t="s">
        <v>879</v>
      </c>
      <c r="B692" s="32">
        <v>3</v>
      </c>
      <c r="C692" s="15">
        <v>0</v>
      </c>
      <c r="D692" s="15">
        <v>1</v>
      </c>
      <c r="E692" s="15">
        <v>0</v>
      </c>
      <c r="F692" s="20">
        <v>47</v>
      </c>
      <c r="G692" s="26">
        <v>5</v>
      </c>
      <c r="H692" s="26">
        <v>0</v>
      </c>
      <c r="I692" s="26">
        <v>3.4308139534883697</v>
      </c>
      <c r="J692" s="26">
        <v>5.1124999999999998</v>
      </c>
      <c r="K692" s="21">
        <v>0</v>
      </c>
      <c r="L692" s="26"/>
      <c r="M692" s="21"/>
    </row>
    <row r="693" spans="1:13" x14ac:dyDescent="0.25">
      <c r="A693" s="15" t="s">
        <v>1621</v>
      </c>
      <c r="B693" s="32">
        <v>2</v>
      </c>
      <c r="C693" s="15">
        <v>0</v>
      </c>
      <c r="D693" s="15">
        <v>1</v>
      </c>
      <c r="E693" s="15">
        <v>0</v>
      </c>
      <c r="F693" s="20">
        <v>404</v>
      </c>
      <c r="G693" s="26">
        <v>9</v>
      </c>
      <c r="H693" s="26">
        <v>0</v>
      </c>
      <c r="I693" s="26">
        <v>3.2526594770044248</v>
      </c>
      <c r="J693" s="26">
        <v>13.9125</v>
      </c>
      <c r="K693" s="21">
        <v>0</v>
      </c>
      <c r="L693" s="26"/>
      <c r="M693" s="21"/>
    </row>
    <row r="694" spans="1:13" x14ac:dyDescent="0.25">
      <c r="A694" s="15" t="s">
        <v>1975</v>
      </c>
      <c r="B694" s="32">
        <v>2</v>
      </c>
      <c r="C694" s="15">
        <v>0</v>
      </c>
      <c r="D694" s="15">
        <v>1</v>
      </c>
      <c r="E694" s="15">
        <v>0</v>
      </c>
      <c r="F694" s="20">
        <v>1196</v>
      </c>
      <c r="G694" s="26">
        <v>14</v>
      </c>
      <c r="H694" s="26">
        <v>0</v>
      </c>
      <c r="I694" s="26">
        <v>3.3714967014843298</v>
      </c>
      <c r="J694" s="26">
        <v>16.312499975000001</v>
      </c>
      <c r="K694" s="21">
        <v>0</v>
      </c>
      <c r="L694" s="26"/>
      <c r="M694" s="21"/>
    </row>
    <row r="695" spans="1:13" x14ac:dyDescent="0.25">
      <c r="A695" s="15" t="s">
        <v>2064</v>
      </c>
      <c r="B695" s="32">
        <v>2</v>
      </c>
      <c r="C695" s="15">
        <v>0</v>
      </c>
      <c r="D695" s="15">
        <v>1</v>
      </c>
      <c r="E695" s="15">
        <v>0</v>
      </c>
      <c r="F695" s="20">
        <v>1906</v>
      </c>
      <c r="G695" s="26">
        <v>13</v>
      </c>
      <c r="H695" s="26">
        <v>0</v>
      </c>
      <c r="I695" s="26">
        <v>2.1533834434883099</v>
      </c>
      <c r="J695" s="26">
        <v>24.949999925</v>
      </c>
      <c r="K695" s="21">
        <v>0</v>
      </c>
      <c r="L695" s="26"/>
      <c r="M695" s="21"/>
    </row>
    <row r="696" spans="1:13" x14ac:dyDescent="0.25">
      <c r="A696" s="15" t="s">
        <v>2768</v>
      </c>
      <c r="B696" s="32">
        <v>2</v>
      </c>
      <c r="C696" s="15">
        <v>0</v>
      </c>
      <c r="D696" s="15">
        <v>1</v>
      </c>
      <c r="E696" s="15">
        <v>0</v>
      </c>
      <c r="F696" s="20">
        <v>4933</v>
      </c>
      <c r="G696" s="26">
        <v>177</v>
      </c>
      <c r="H696" s="26">
        <v>0</v>
      </c>
      <c r="I696" s="26">
        <v>1.17510642610987</v>
      </c>
      <c r="J696" s="26">
        <v>557.91249821249994</v>
      </c>
      <c r="K696" s="21">
        <v>0</v>
      </c>
      <c r="L696" s="26"/>
      <c r="M696" s="21"/>
    </row>
    <row r="697" spans="1:13" x14ac:dyDescent="0.25">
      <c r="A697" s="15" t="s">
        <v>445</v>
      </c>
      <c r="B697" s="32">
        <v>2</v>
      </c>
      <c r="C697" s="15">
        <v>0</v>
      </c>
      <c r="D697" s="15">
        <v>1</v>
      </c>
      <c r="E697" s="15">
        <v>0</v>
      </c>
      <c r="F697" s="20">
        <v>211</v>
      </c>
      <c r="G697" s="26">
        <v>1</v>
      </c>
      <c r="H697" s="26">
        <v>0</v>
      </c>
      <c r="I697" s="26">
        <v>1.25165876777251</v>
      </c>
      <c r="J697" s="26">
        <v>2.8875000000000002</v>
      </c>
      <c r="K697" s="21">
        <v>0</v>
      </c>
      <c r="L697" s="26"/>
      <c r="M697" s="21"/>
    </row>
    <row r="698" spans="1:13" x14ac:dyDescent="0.25">
      <c r="A698" s="15" t="s">
        <v>423</v>
      </c>
      <c r="B698" s="32">
        <v>2</v>
      </c>
      <c r="C698" s="15">
        <v>0</v>
      </c>
      <c r="D698" s="15">
        <v>1</v>
      </c>
      <c r="E698" s="15">
        <v>0</v>
      </c>
      <c r="F698" s="20">
        <v>74</v>
      </c>
      <c r="G698" s="26">
        <v>1</v>
      </c>
      <c r="H698" s="26">
        <v>0</v>
      </c>
      <c r="I698" s="26">
        <v>1.38783783783784</v>
      </c>
      <c r="J698" s="26">
        <v>2.3250000000000002</v>
      </c>
      <c r="K698" s="21">
        <v>0</v>
      </c>
      <c r="L698" s="26"/>
      <c r="M698" s="21"/>
    </row>
    <row r="699" spans="1:13" x14ac:dyDescent="0.25">
      <c r="A699" s="15" t="s">
        <v>457</v>
      </c>
      <c r="B699" s="32">
        <v>2</v>
      </c>
      <c r="C699" s="15">
        <v>0</v>
      </c>
      <c r="D699" s="15">
        <v>1</v>
      </c>
      <c r="E699" s="15">
        <v>0</v>
      </c>
      <c r="F699" s="20">
        <v>408</v>
      </c>
      <c r="G699" s="26">
        <v>1</v>
      </c>
      <c r="H699" s="26">
        <v>0</v>
      </c>
      <c r="I699" s="26">
        <v>1.69926470588235</v>
      </c>
      <c r="J699" s="26">
        <v>8.1875</v>
      </c>
      <c r="K699" s="21">
        <v>0</v>
      </c>
      <c r="L699" s="26"/>
      <c r="M699" s="21"/>
    </row>
    <row r="700" spans="1:13" x14ac:dyDescent="0.25">
      <c r="A700" s="15" t="s">
        <v>3869</v>
      </c>
      <c r="B700" s="32">
        <v>3</v>
      </c>
      <c r="C700" s="15">
        <v>0</v>
      </c>
      <c r="D700" s="15">
        <v>1</v>
      </c>
      <c r="E700" s="15">
        <v>1</v>
      </c>
      <c r="F700" s="20">
        <v>311</v>
      </c>
      <c r="G700" s="26">
        <v>9</v>
      </c>
      <c r="H700" s="26">
        <v>0</v>
      </c>
      <c r="I700" s="26">
        <v>1.3922829581993601</v>
      </c>
      <c r="J700" s="26">
        <v>34.9749999</v>
      </c>
      <c r="K700" s="21">
        <v>0</v>
      </c>
      <c r="L700" s="26"/>
      <c r="M700" s="21"/>
    </row>
    <row r="701" spans="1:13" x14ac:dyDescent="0.25">
      <c r="A701" s="15" t="s">
        <v>2983</v>
      </c>
      <c r="B701" s="32">
        <v>2</v>
      </c>
      <c r="C701" s="15">
        <v>0</v>
      </c>
      <c r="D701" s="15">
        <v>1</v>
      </c>
      <c r="E701" s="15">
        <v>0</v>
      </c>
      <c r="F701" s="20">
        <v>21</v>
      </c>
      <c r="G701" s="26">
        <v>3</v>
      </c>
      <c r="H701" s="26">
        <v>0</v>
      </c>
      <c r="I701" s="26">
        <v>1.3333333333333299</v>
      </c>
      <c r="J701" s="26">
        <v>5.3124999749999997</v>
      </c>
      <c r="K701" s="21">
        <v>0</v>
      </c>
      <c r="L701" s="26"/>
      <c r="M701" s="21"/>
    </row>
    <row r="702" spans="1:13" x14ac:dyDescent="0.25">
      <c r="A702" s="15" t="s">
        <v>2986</v>
      </c>
      <c r="B702" s="32">
        <v>2</v>
      </c>
      <c r="C702" s="15">
        <v>0</v>
      </c>
      <c r="D702" s="15">
        <v>1</v>
      </c>
      <c r="E702" s="15">
        <v>0</v>
      </c>
      <c r="F702" s="20">
        <v>221</v>
      </c>
      <c r="G702" s="26">
        <v>5</v>
      </c>
      <c r="H702" s="26">
        <v>0</v>
      </c>
      <c r="I702" s="26">
        <v>1.3</v>
      </c>
      <c r="J702" s="26">
        <v>9.4</v>
      </c>
      <c r="K702" s="21">
        <v>0</v>
      </c>
      <c r="L702" s="26"/>
      <c r="M702" s="21"/>
    </row>
    <row r="703" spans="1:13" x14ac:dyDescent="0.25">
      <c r="A703" s="15" t="s">
        <v>2989</v>
      </c>
      <c r="B703" s="32">
        <v>2</v>
      </c>
      <c r="C703" s="15">
        <v>0</v>
      </c>
      <c r="D703" s="15">
        <v>1</v>
      </c>
      <c r="E703" s="15">
        <v>0</v>
      </c>
      <c r="F703" s="20">
        <v>625</v>
      </c>
      <c r="G703" s="26">
        <v>17</v>
      </c>
      <c r="H703" s="26">
        <v>0</v>
      </c>
      <c r="I703" s="26">
        <v>1.6502399999999999</v>
      </c>
      <c r="J703" s="26">
        <v>73.687499812500008</v>
      </c>
      <c r="K703" s="21">
        <v>0</v>
      </c>
      <c r="L703" s="26"/>
      <c r="M703" s="21"/>
    </row>
    <row r="704" spans="1:13" x14ac:dyDescent="0.25">
      <c r="A704" s="15" t="s">
        <v>447</v>
      </c>
      <c r="B704" s="32">
        <v>2</v>
      </c>
      <c r="C704" s="15">
        <v>0</v>
      </c>
      <c r="D704" s="15">
        <v>1</v>
      </c>
      <c r="E704" s="15">
        <v>0</v>
      </c>
      <c r="F704" s="20">
        <v>73</v>
      </c>
      <c r="G704" s="26">
        <v>1</v>
      </c>
      <c r="H704" s="26">
        <v>0</v>
      </c>
      <c r="I704" s="26">
        <v>1.72876712328767</v>
      </c>
      <c r="J704" s="26">
        <v>4.0750000000000002</v>
      </c>
      <c r="K704" s="21">
        <v>0</v>
      </c>
      <c r="L704" s="26"/>
      <c r="M704" s="21"/>
    </row>
    <row r="705" spans="1:13" x14ac:dyDescent="0.25">
      <c r="A705" s="15" t="s">
        <v>2760</v>
      </c>
      <c r="B705" s="32">
        <v>2</v>
      </c>
      <c r="C705" s="15">
        <v>0</v>
      </c>
      <c r="D705" s="15">
        <v>1</v>
      </c>
      <c r="E705" s="15">
        <v>0</v>
      </c>
      <c r="F705" s="20">
        <v>3097</v>
      </c>
      <c r="G705" s="26">
        <v>172</v>
      </c>
      <c r="H705" s="26">
        <v>0</v>
      </c>
      <c r="I705" s="26">
        <v>1.22638036809816</v>
      </c>
      <c r="J705" s="26">
        <v>491.53749994999993</v>
      </c>
      <c r="K705" s="21">
        <v>0</v>
      </c>
      <c r="L705" s="26"/>
      <c r="M705" s="21"/>
    </row>
    <row r="706" spans="1:13" x14ac:dyDescent="0.25">
      <c r="A706" s="15" t="s">
        <v>889</v>
      </c>
      <c r="B706" s="32">
        <v>2</v>
      </c>
      <c r="C706" s="15">
        <v>0</v>
      </c>
      <c r="D706" s="15">
        <v>1</v>
      </c>
      <c r="E706" s="15">
        <v>0</v>
      </c>
      <c r="F706" s="20">
        <v>15</v>
      </c>
      <c r="G706" s="26">
        <v>3</v>
      </c>
      <c r="H706" s="26">
        <v>0</v>
      </c>
      <c r="I706" s="26">
        <v>1</v>
      </c>
      <c r="J706" s="26">
        <v>4.4124999999999996</v>
      </c>
      <c r="K706" s="21">
        <v>0</v>
      </c>
      <c r="L706" s="26"/>
      <c r="M706" s="21"/>
    </row>
    <row r="707" spans="1:13" x14ac:dyDescent="0.25">
      <c r="A707" s="15" t="s">
        <v>410</v>
      </c>
      <c r="B707" s="32">
        <v>4</v>
      </c>
      <c r="C707" s="15">
        <v>0</v>
      </c>
      <c r="D707" s="15">
        <v>1</v>
      </c>
      <c r="E707" s="15">
        <v>0</v>
      </c>
      <c r="F707" s="20">
        <v>77</v>
      </c>
      <c r="G707" s="26">
        <v>6</v>
      </c>
      <c r="H707" s="26">
        <v>0</v>
      </c>
      <c r="I707" s="26">
        <v>3.6672169811320749</v>
      </c>
      <c r="J707" s="26">
        <v>8.1875</v>
      </c>
      <c r="K707" s="21">
        <v>0</v>
      </c>
      <c r="L707" s="26"/>
      <c r="M707" s="21"/>
    </row>
    <row r="708" spans="1:13" x14ac:dyDescent="0.25">
      <c r="A708" s="15" t="s">
        <v>415</v>
      </c>
      <c r="B708" s="32">
        <v>4</v>
      </c>
      <c r="C708" s="15">
        <v>0</v>
      </c>
      <c r="D708" s="15">
        <v>1</v>
      </c>
      <c r="E708" s="15">
        <v>0</v>
      </c>
      <c r="F708" s="20">
        <v>19</v>
      </c>
      <c r="G708" s="26">
        <v>1</v>
      </c>
      <c r="H708" s="26">
        <v>0</v>
      </c>
      <c r="I708" s="26">
        <v>2.8947368421052602</v>
      </c>
      <c r="J708" s="26">
        <v>0.63749999999999996</v>
      </c>
      <c r="K708" s="21">
        <v>0</v>
      </c>
      <c r="L708" s="26"/>
      <c r="M708" s="21"/>
    </row>
    <row r="709" spans="1:13" x14ac:dyDescent="0.25">
      <c r="A709" s="15" t="s">
        <v>366</v>
      </c>
      <c r="B709" s="32">
        <v>5</v>
      </c>
      <c r="C709" s="15">
        <v>0</v>
      </c>
      <c r="D709" s="15">
        <v>1</v>
      </c>
      <c r="E709" s="15">
        <v>0</v>
      </c>
      <c r="F709" s="20">
        <v>52</v>
      </c>
      <c r="G709" s="26">
        <v>8</v>
      </c>
      <c r="H709" s="26">
        <v>0</v>
      </c>
      <c r="I709" s="26">
        <v>1.1346153846153799</v>
      </c>
      <c r="J709" s="26">
        <v>17.587499999999999</v>
      </c>
      <c r="K709" s="21">
        <v>0</v>
      </c>
      <c r="L709" s="26"/>
      <c r="M709" s="21"/>
    </row>
    <row r="710" spans="1:13" x14ac:dyDescent="0.25">
      <c r="A710" s="15" t="s">
        <v>398</v>
      </c>
      <c r="B710" s="32">
        <v>3</v>
      </c>
      <c r="C710" s="15">
        <v>0</v>
      </c>
      <c r="D710" s="15">
        <v>1</v>
      </c>
      <c r="E710" s="15">
        <v>0</v>
      </c>
      <c r="F710" s="20">
        <v>89</v>
      </c>
      <c r="G710" s="26">
        <v>9</v>
      </c>
      <c r="H710" s="26">
        <v>0</v>
      </c>
      <c r="I710" s="26">
        <v>1.1885393258426999</v>
      </c>
      <c r="J710" s="26">
        <v>12.6874999125</v>
      </c>
      <c r="K710" s="21">
        <v>0</v>
      </c>
      <c r="L710" s="26"/>
      <c r="M710" s="21"/>
    </row>
    <row r="711" spans="1:13" x14ac:dyDescent="0.25">
      <c r="A711" s="15" t="s">
        <v>395</v>
      </c>
      <c r="B711" s="32">
        <v>2</v>
      </c>
      <c r="C711" s="15">
        <v>0</v>
      </c>
      <c r="D711" s="15">
        <v>1</v>
      </c>
      <c r="E711" s="15">
        <v>0</v>
      </c>
      <c r="F711" s="20">
        <v>195</v>
      </c>
      <c r="G711" s="26">
        <v>41</v>
      </c>
      <c r="H711" s="26">
        <v>0</v>
      </c>
      <c r="I711" s="26">
        <v>1.02564102564103</v>
      </c>
      <c r="J711" s="26">
        <v>61.212499799999996</v>
      </c>
      <c r="K711" s="21">
        <v>0</v>
      </c>
      <c r="L711" s="26"/>
      <c r="M711" s="21"/>
    </row>
    <row r="712" spans="1:13" x14ac:dyDescent="0.25">
      <c r="A712" s="15" t="s">
        <v>399</v>
      </c>
      <c r="B712" s="32">
        <v>2</v>
      </c>
      <c r="C712" s="15">
        <v>0</v>
      </c>
      <c r="D712" s="15">
        <v>1</v>
      </c>
      <c r="E712" s="15">
        <v>0</v>
      </c>
      <c r="F712" s="20">
        <v>48</v>
      </c>
      <c r="G712" s="26">
        <v>8</v>
      </c>
      <c r="H712" s="26">
        <v>0</v>
      </c>
      <c r="I712" s="26">
        <v>1.26875</v>
      </c>
      <c r="J712" s="26">
        <v>11.2875</v>
      </c>
      <c r="K712" s="21">
        <v>0</v>
      </c>
      <c r="L712" s="26"/>
      <c r="M712" s="21"/>
    </row>
    <row r="713" spans="1:13" x14ac:dyDescent="0.25">
      <c r="A713" s="15" t="s">
        <v>556</v>
      </c>
      <c r="B713" s="32">
        <v>2</v>
      </c>
      <c r="C713" s="15">
        <v>0</v>
      </c>
      <c r="D713" s="15">
        <v>1</v>
      </c>
      <c r="E713" s="15">
        <v>0</v>
      </c>
      <c r="F713" s="20">
        <v>442</v>
      </c>
      <c r="G713" s="26">
        <v>24</v>
      </c>
      <c r="H713" s="26">
        <v>0</v>
      </c>
      <c r="I713" s="26">
        <v>1.0697285067873299</v>
      </c>
      <c r="J713" s="26">
        <v>47.562499799999998</v>
      </c>
      <c r="K713" s="21">
        <v>0</v>
      </c>
      <c r="L713" s="26"/>
      <c r="M713" s="21"/>
    </row>
    <row r="714" spans="1:13" x14ac:dyDescent="0.25">
      <c r="A714" s="15" t="s">
        <v>206</v>
      </c>
      <c r="B714" s="32">
        <v>2</v>
      </c>
      <c r="C714" s="15">
        <v>0</v>
      </c>
      <c r="D714" s="15">
        <v>1</v>
      </c>
      <c r="E714" s="15">
        <v>0</v>
      </c>
      <c r="F714" s="20">
        <v>848</v>
      </c>
      <c r="G714" s="26">
        <v>36</v>
      </c>
      <c r="H714" s="26">
        <v>1</v>
      </c>
      <c r="I714" s="26">
        <v>1.89412735849057</v>
      </c>
      <c r="J714" s="26">
        <v>62.012499750000003</v>
      </c>
      <c r="K714" s="21">
        <v>146.19999999999999</v>
      </c>
      <c r="L714" s="26"/>
      <c r="M714" s="21"/>
    </row>
    <row r="715" spans="1:13" x14ac:dyDescent="0.25">
      <c r="A715" s="15" t="s">
        <v>379</v>
      </c>
      <c r="B715" s="32">
        <v>2</v>
      </c>
      <c r="C715" s="15">
        <v>0</v>
      </c>
      <c r="D715" s="15">
        <v>1</v>
      </c>
      <c r="E715" s="15">
        <v>0</v>
      </c>
      <c r="F715" s="20">
        <v>3707</v>
      </c>
      <c r="G715" s="26">
        <v>25</v>
      </c>
      <c r="H715" s="26">
        <v>0</v>
      </c>
      <c r="I715" s="26">
        <v>1.41213380091718</v>
      </c>
      <c r="J715" s="26">
        <v>84.025000000000006</v>
      </c>
      <c r="K715" s="21">
        <v>0</v>
      </c>
      <c r="L715" s="26"/>
      <c r="M715" s="21"/>
    </row>
    <row r="716" spans="1:13" x14ac:dyDescent="0.25">
      <c r="A716" s="15" t="s">
        <v>468</v>
      </c>
      <c r="B716" s="32">
        <v>2</v>
      </c>
      <c r="C716" s="15">
        <v>0</v>
      </c>
      <c r="D716" s="15">
        <v>1</v>
      </c>
      <c r="E716" s="15">
        <v>0</v>
      </c>
      <c r="F716" s="20">
        <v>62</v>
      </c>
      <c r="G716" s="26">
        <v>2</v>
      </c>
      <c r="H716" s="26">
        <v>0</v>
      </c>
      <c r="I716" s="26">
        <v>1.1112903225806501</v>
      </c>
      <c r="J716" s="26">
        <v>5.0875000000000004</v>
      </c>
      <c r="K716" s="21">
        <v>0</v>
      </c>
      <c r="L716" s="26"/>
      <c r="M716" s="21"/>
    </row>
    <row r="717" spans="1:13" x14ac:dyDescent="0.25">
      <c r="A717" s="15" t="s">
        <v>577</v>
      </c>
      <c r="B717" s="32">
        <v>3</v>
      </c>
      <c r="C717" s="15">
        <v>0</v>
      </c>
      <c r="D717" s="15">
        <v>1</v>
      </c>
      <c r="E717" s="15">
        <v>1</v>
      </c>
      <c r="F717" s="20">
        <v>227</v>
      </c>
      <c r="G717" s="26">
        <v>37</v>
      </c>
      <c r="H717" s="26">
        <v>0</v>
      </c>
      <c r="I717" s="26">
        <v>1.0568281938326001</v>
      </c>
      <c r="J717" s="26">
        <v>72.349999800000006</v>
      </c>
      <c r="K717" s="21">
        <v>0</v>
      </c>
      <c r="L717" s="26"/>
      <c r="M717" s="21"/>
    </row>
    <row r="718" spans="1:13" x14ac:dyDescent="0.25">
      <c r="A718" s="15" t="s">
        <v>382</v>
      </c>
      <c r="B718" s="32">
        <v>3</v>
      </c>
      <c r="C718" s="15">
        <v>0</v>
      </c>
      <c r="D718" s="15">
        <v>1</v>
      </c>
      <c r="E718" s="15">
        <v>1</v>
      </c>
      <c r="F718" s="20">
        <v>559</v>
      </c>
      <c r="G718" s="26">
        <v>82</v>
      </c>
      <c r="H718" s="26">
        <v>0</v>
      </c>
      <c r="I718" s="26">
        <v>1.31105545617174</v>
      </c>
      <c r="J718" s="26">
        <v>209.1</v>
      </c>
      <c r="K718" s="21">
        <v>0</v>
      </c>
      <c r="L718" s="26"/>
      <c r="M718" s="21"/>
    </row>
    <row r="719" spans="1:13" x14ac:dyDescent="0.25">
      <c r="A719" s="15" t="s">
        <v>609</v>
      </c>
      <c r="B719" s="32">
        <v>3</v>
      </c>
      <c r="C719" s="15">
        <v>0</v>
      </c>
      <c r="D719" s="15">
        <v>1</v>
      </c>
      <c r="E719" s="15">
        <v>1</v>
      </c>
      <c r="F719" s="20">
        <v>46</v>
      </c>
      <c r="G719" s="26">
        <v>10</v>
      </c>
      <c r="H719" s="26">
        <v>0</v>
      </c>
      <c r="I719" s="26">
        <v>1.10869565217391</v>
      </c>
      <c r="J719" s="26">
        <v>15.175000000000001</v>
      </c>
      <c r="K719" s="21">
        <v>0</v>
      </c>
      <c r="L719" s="26"/>
      <c r="M719" s="21"/>
    </row>
    <row r="720" spans="1:13" x14ac:dyDescent="0.25">
      <c r="A720" s="15" t="s">
        <v>400</v>
      </c>
      <c r="B720" s="32">
        <v>3</v>
      </c>
      <c r="C720" s="15">
        <v>0</v>
      </c>
      <c r="D720" s="15">
        <v>1</v>
      </c>
      <c r="E720" s="15">
        <v>1</v>
      </c>
      <c r="F720" s="20">
        <v>129</v>
      </c>
      <c r="G720" s="26">
        <v>18</v>
      </c>
      <c r="H720" s="26">
        <v>0</v>
      </c>
      <c r="I720" s="26">
        <v>1.0774418604651199</v>
      </c>
      <c r="J720" s="26">
        <v>33.412500000000001</v>
      </c>
      <c r="K720" s="21">
        <v>0</v>
      </c>
      <c r="L720" s="26"/>
      <c r="M720" s="21"/>
    </row>
    <row r="721" spans="1:13" x14ac:dyDescent="0.25">
      <c r="A721" s="15" t="s">
        <v>321</v>
      </c>
      <c r="B721" s="32">
        <v>2</v>
      </c>
      <c r="C721" s="15">
        <v>0</v>
      </c>
      <c r="D721" s="15">
        <v>1</v>
      </c>
      <c r="E721" s="15">
        <v>0</v>
      </c>
      <c r="F721" s="20">
        <v>246</v>
      </c>
      <c r="G721" s="26">
        <v>16</v>
      </c>
      <c r="H721" s="26">
        <v>0</v>
      </c>
      <c r="I721" s="26">
        <v>1.10890243902439</v>
      </c>
      <c r="J721" s="26">
        <v>26.824999999999999</v>
      </c>
      <c r="K721" s="21">
        <v>0</v>
      </c>
      <c r="L721" s="26"/>
      <c r="M721" s="21"/>
    </row>
    <row r="722" spans="1:13" x14ac:dyDescent="0.25">
      <c r="A722" s="15" t="s">
        <v>92</v>
      </c>
      <c r="B722" s="32">
        <v>2</v>
      </c>
      <c r="C722" s="15">
        <v>0</v>
      </c>
      <c r="D722" s="15">
        <v>1</v>
      </c>
      <c r="E722" s="15">
        <v>0</v>
      </c>
      <c r="F722" s="20">
        <v>126</v>
      </c>
      <c r="G722" s="26">
        <v>22</v>
      </c>
      <c r="H722" s="26">
        <v>1</v>
      </c>
      <c r="I722" s="26">
        <v>1.0952380952381</v>
      </c>
      <c r="J722" s="26">
        <v>55.937499749999986</v>
      </c>
      <c r="K722" s="21">
        <v>416.5</v>
      </c>
      <c r="L722" s="26"/>
      <c r="M722" s="21"/>
    </row>
    <row r="723" spans="1:13" x14ac:dyDescent="0.25">
      <c r="A723" s="15" t="s">
        <v>1233</v>
      </c>
      <c r="B723" s="32">
        <v>2</v>
      </c>
      <c r="C723" s="15">
        <v>0</v>
      </c>
      <c r="D723" s="15">
        <v>1</v>
      </c>
      <c r="E723" s="15">
        <v>0</v>
      </c>
      <c r="F723" s="20">
        <v>1067</v>
      </c>
      <c r="G723" s="26">
        <v>57</v>
      </c>
      <c r="H723" s="26">
        <v>0</v>
      </c>
      <c r="I723" s="26">
        <v>1.15107778819119</v>
      </c>
      <c r="J723" s="26">
        <v>124.3999998375</v>
      </c>
      <c r="K723" s="21">
        <v>0</v>
      </c>
      <c r="L723" s="26"/>
      <c r="M723" s="21"/>
    </row>
    <row r="724" spans="1:13" x14ac:dyDescent="0.25">
      <c r="A724" s="15" t="s">
        <v>82</v>
      </c>
      <c r="B724" s="32">
        <v>2</v>
      </c>
      <c r="C724" s="15">
        <v>0</v>
      </c>
      <c r="D724" s="15">
        <v>1</v>
      </c>
      <c r="E724" s="15">
        <v>0</v>
      </c>
      <c r="F724" s="20">
        <v>1859</v>
      </c>
      <c r="G724" s="26">
        <v>181</v>
      </c>
      <c r="H724" s="26">
        <v>2</v>
      </c>
      <c r="I724" s="26">
        <v>1.1589349112426</v>
      </c>
      <c r="J724" s="26">
        <v>384.46249820000003</v>
      </c>
      <c r="K724" s="21">
        <v>710.6</v>
      </c>
      <c r="L724" s="26"/>
      <c r="M724" s="21"/>
    </row>
    <row r="725" spans="1:13" x14ac:dyDescent="0.25">
      <c r="A725" s="15" t="s">
        <v>3187</v>
      </c>
      <c r="B725" s="32">
        <v>3</v>
      </c>
      <c r="C725" s="15">
        <v>0</v>
      </c>
      <c r="D725" s="15">
        <v>1</v>
      </c>
      <c r="E725" s="15">
        <v>0</v>
      </c>
      <c r="F725" s="20">
        <v>16</v>
      </c>
      <c r="G725" s="26">
        <v>4</v>
      </c>
      <c r="H725" s="26">
        <v>0</v>
      </c>
      <c r="I725" s="26">
        <v>1.0625</v>
      </c>
      <c r="J725" s="26">
        <v>7.8</v>
      </c>
      <c r="K725" s="21">
        <v>0</v>
      </c>
      <c r="L725" s="26"/>
      <c r="M725" s="21"/>
    </row>
    <row r="726" spans="1:13" x14ac:dyDescent="0.25">
      <c r="A726" s="15" t="s">
        <v>492</v>
      </c>
      <c r="B726" s="32">
        <v>2</v>
      </c>
      <c r="C726" s="15">
        <v>0</v>
      </c>
      <c r="D726" s="15">
        <v>1</v>
      </c>
      <c r="E726" s="15">
        <v>0</v>
      </c>
      <c r="F726" s="20">
        <v>227</v>
      </c>
      <c r="G726" s="26">
        <v>15</v>
      </c>
      <c r="H726" s="26">
        <v>0</v>
      </c>
      <c r="I726" s="26">
        <v>1.10616740088106</v>
      </c>
      <c r="J726" s="26">
        <v>23.187499875</v>
      </c>
      <c r="K726" s="21">
        <v>0</v>
      </c>
      <c r="L726" s="26"/>
      <c r="M726" s="21"/>
    </row>
    <row r="727" spans="1:13" x14ac:dyDescent="0.25">
      <c r="A727" s="15" t="s">
        <v>369</v>
      </c>
      <c r="B727" s="32">
        <v>2</v>
      </c>
      <c r="C727" s="15">
        <v>0</v>
      </c>
      <c r="D727" s="15">
        <v>1</v>
      </c>
      <c r="E727" s="15">
        <v>0</v>
      </c>
      <c r="F727" s="20">
        <v>1144</v>
      </c>
      <c r="G727" s="26">
        <v>34</v>
      </c>
      <c r="H727" s="26">
        <v>0</v>
      </c>
      <c r="I727" s="26">
        <v>1.17773601398601</v>
      </c>
      <c r="J727" s="26">
        <v>107.4999998</v>
      </c>
      <c r="K727" s="21">
        <v>0</v>
      </c>
      <c r="L727" s="26"/>
      <c r="M727" s="21"/>
    </row>
    <row r="728" spans="1:13" x14ac:dyDescent="0.25">
      <c r="A728" s="15" t="s">
        <v>260</v>
      </c>
      <c r="B728" s="32">
        <v>2</v>
      </c>
      <c r="C728" s="15">
        <v>0</v>
      </c>
      <c r="D728" s="15">
        <v>1</v>
      </c>
      <c r="E728" s="15">
        <v>0</v>
      </c>
      <c r="F728" s="20">
        <v>2788</v>
      </c>
      <c r="G728" s="26">
        <v>69</v>
      </c>
      <c r="H728" s="26">
        <v>0</v>
      </c>
      <c r="I728" s="26">
        <v>1.4140423242467699</v>
      </c>
      <c r="J728" s="26">
        <v>316.62499976250001</v>
      </c>
      <c r="K728" s="21">
        <v>0</v>
      </c>
      <c r="L728" s="26"/>
      <c r="M728" s="21"/>
    </row>
    <row r="729" spans="1:13" x14ac:dyDescent="0.25">
      <c r="A729" s="15" t="s">
        <v>2055</v>
      </c>
      <c r="B729" s="32">
        <v>2</v>
      </c>
      <c r="C729" s="15">
        <v>0</v>
      </c>
      <c r="D729" s="15">
        <v>1</v>
      </c>
      <c r="E729" s="15">
        <v>0</v>
      </c>
      <c r="F729" s="20">
        <v>13</v>
      </c>
      <c r="G729" s="26">
        <v>3</v>
      </c>
      <c r="H729" s="26">
        <v>0</v>
      </c>
      <c r="I729" s="26">
        <v>1</v>
      </c>
      <c r="J729" s="26">
        <v>7.4374999874999999</v>
      </c>
      <c r="K729" s="21">
        <v>0</v>
      </c>
      <c r="L729" s="26"/>
      <c r="M729" s="21"/>
    </row>
    <row r="730" spans="1:13" x14ac:dyDescent="0.25">
      <c r="A730" s="15" t="s">
        <v>404</v>
      </c>
      <c r="B730" s="32">
        <v>1</v>
      </c>
      <c r="C730" s="15">
        <v>0</v>
      </c>
      <c r="D730" s="15">
        <v>1</v>
      </c>
      <c r="E730" s="15">
        <v>0</v>
      </c>
      <c r="F730" s="20">
        <v>481</v>
      </c>
      <c r="G730" s="26">
        <v>1</v>
      </c>
      <c r="H730" s="26">
        <v>0</v>
      </c>
      <c r="I730" s="26">
        <v>1.05093555093555</v>
      </c>
      <c r="J730" s="26">
        <v>6.7874999999999996</v>
      </c>
      <c r="K730" s="21">
        <v>0</v>
      </c>
      <c r="L730" s="26"/>
      <c r="M730" s="21"/>
    </row>
    <row r="731" spans="1:13" x14ac:dyDescent="0.25">
      <c r="A731" s="15" t="s">
        <v>2389</v>
      </c>
      <c r="B731" s="32">
        <v>2</v>
      </c>
      <c r="C731" s="15">
        <v>0</v>
      </c>
      <c r="D731" s="15">
        <v>1</v>
      </c>
      <c r="E731" s="15">
        <v>0</v>
      </c>
      <c r="F731" s="20">
        <v>28</v>
      </c>
      <c r="G731" s="26">
        <v>1</v>
      </c>
      <c r="H731" s="26">
        <v>0</v>
      </c>
      <c r="I731" s="26">
        <v>1.25</v>
      </c>
      <c r="J731" s="26">
        <v>3.1749999999999998</v>
      </c>
      <c r="K731" s="21">
        <v>0</v>
      </c>
      <c r="L731" s="26"/>
      <c r="M731" s="21"/>
    </row>
    <row r="732" spans="1:13" x14ac:dyDescent="0.25">
      <c r="A732" s="15" t="s">
        <v>1755</v>
      </c>
      <c r="B732" s="32">
        <v>3</v>
      </c>
      <c r="C732" s="15">
        <v>0</v>
      </c>
      <c r="D732" s="15">
        <v>1</v>
      </c>
      <c r="E732" s="15">
        <v>1</v>
      </c>
      <c r="F732" s="20">
        <v>20</v>
      </c>
      <c r="G732" s="26">
        <v>1</v>
      </c>
      <c r="H732" s="26">
        <v>0</v>
      </c>
      <c r="I732" s="26">
        <v>1.1000000000000001</v>
      </c>
      <c r="J732" s="26">
        <v>4.2625000000000002</v>
      </c>
      <c r="K732" s="21">
        <v>0</v>
      </c>
      <c r="L732" s="26"/>
      <c r="M732" s="21"/>
    </row>
    <row r="733" spans="1:13" x14ac:dyDescent="0.25">
      <c r="A733" s="15" t="s">
        <v>1593</v>
      </c>
      <c r="B733" s="32">
        <v>3</v>
      </c>
      <c r="C733" s="15">
        <v>0</v>
      </c>
      <c r="D733" s="15">
        <v>1</v>
      </c>
      <c r="E733" s="15">
        <v>1</v>
      </c>
      <c r="F733" s="20">
        <v>2</v>
      </c>
      <c r="G733" s="26">
        <v>1</v>
      </c>
      <c r="H733" s="26">
        <v>0</v>
      </c>
      <c r="I733" s="26">
        <v>1</v>
      </c>
      <c r="J733" s="26">
        <v>3.375</v>
      </c>
      <c r="K733" s="21">
        <v>0</v>
      </c>
      <c r="L733" s="26"/>
      <c r="M733" s="21"/>
    </row>
    <row r="734" spans="1:13" x14ac:dyDescent="0.25">
      <c r="A734" s="15" t="s">
        <v>2953</v>
      </c>
      <c r="B734" s="32">
        <v>3</v>
      </c>
      <c r="C734" s="15">
        <v>0</v>
      </c>
      <c r="D734" s="15">
        <v>1</v>
      </c>
      <c r="E734" s="15">
        <v>0</v>
      </c>
      <c r="F734" s="20">
        <v>44</v>
      </c>
      <c r="G734" s="26">
        <v>2</v>
      </c>
      <c r="H734" s="26">
        <v>0</v>
      </c>
      <c r="I734" s="26">
        <v>2.7727272727272698</v>
      </c>
      <c r="J734" s="26">
        <v>1.675</v>
      </c>
      <c r="K734" s="21">
        <v>0</v>
      </c>
      <c r="L734" s="26"/>
      <c r="M734" s="21"/>
    </row>
    <row r="735" spans="1:13" x14ac:dyDescent="0.25">
      <c r="A735" s="15" t="s">
        <v>409</v>
      </c>
      <c r="B735" s="32">
        <v>3</v>
      </c>
      <c r="C735" s="15">
        <v>0</v>
      </c>
      <c r="D735" s="15">
        <v>1</v>
      </c>
      <c r="E735" s="15">
        <v>0</v>
      </c>
      <c r="F735" s="20">
        <v>150</v>
      </c>
      <c r="G735" s="26">
        <v>2</v>
      </c>
      <c r="H735" s="26">
        <v>0</v>
      </c>
      <c r="I735" s="26">
        <v>1.28266666666667</v>
      </c>
      <c r="J735" s="26">
        <v>7.2249999999999996</v>
      </c>
      <c r="K735" s="21">
        <v>0</v>
      </c>
      <c r="L735" s="26"/>
      <c r="M735" s="21"/>
    </row>
    <row r="736" spans="1:13" x14ac:dyDescent="0.25">
      <c r="A736" s="15" t="s">
        <v>819</v>
      </c>
      <c r="B736" s="32">
        <v>2</v>
      </c>
      <c r="C736" s="15">
        <v>0</v>
      </c>
      <c r="D736" s="15">
        <v>0</v>
      </c>
      <c r="E736" s="15">
        <v>0</v>
      </c>
      <c r="F736" s="20">
        <v>24</v>
      </c>
      <c r="G736" s="26">
        <v>1</v>
      </c>
      <c r="H736" s="26">
        <v>0</v>
      </c>
      <c r="I736" s="26">
        <v>1.125</v>
      </c>
      <c r="J736" s="26">
        <v>0.86250000000000004</v>
      </c>
      <c r="K736" s="21">
        <v>0</v>
      </c>
      <c r="L736" s="26"/>
      <c r="M736" s="21"/>
    </row>
    <row r="737" spans="1:13" x14ac:dyDescent="0.25">
      <c r="A737" s="15" t="s">
        <v>2176</v>
      </c>
      <c r="B737" s="32">
        <v>2</v>
      </c>
      <c r="C737" s="15">
        <v>0</v>
      </c>
      <c r="D737" s="15">
        <v>0</v>
      </c>
      <c r="E737" s="15">
        <v>0</v>
      </c>
      <c r="F737" s="20">
        <v>36</v>
      </c>
      <c r="G737" s="26">
        <v>4</v>
      </c>
      <c r="H737" s="26">
        <v>0</v>
      </c>
      <c r="I737" s="26">
        <v>1.7277777777777801</v>
      </c>
      <c r="J737" s="26">
        <v>9.7750000000000004</v>
      </c>
      <c r="K737" s="21">
        <v>0</v>
      </c>
      <c r="L737" s="26"/>
      <c r="M737" s="21"/>
    </row>
    <row r="738" spans="1:13" x14ac:dyDescent="0.25">
      <c r="A738" s="15" t="s">
        <v>2044</v>
      </c>
      <c r="B738" s="32">
        <v>2</v>
      </c>
      <c r="C738" s="15">
        <v>0</v>
      </c>
      <c r="D738" s="15">
        <v>0</v>
      </c>
      <c r="E738" s="15">
        <v>0</v>
      </c>
      <c r="F738" s="20">
        <v>41</v>
      </c>
      <c r="G738" s="26">
        <v>4</v>
      </c>
      <c r="H738" s="26">
        <v>0</v>
      </c>
      <c r="I738" s="26">
        <v>2.6097560975609801</v>
      </c>
      <c r="J738" s="26">
        <v>7.3</v>
      </c>
      <c r="K738" s="21">
        <v>0</v>
      </c>
      <c r="L738" s="26"/>
      <c r="M738" s="21"/>
    </row>
    <row r="739" spans="1:13" x14ac:dyDescent="0.25">
      <c r="A739" s="15" t="s">
        <v>1889</v>
      </c>
      <c r="B739" s="32">
        <v>2</v>
      </c>
      <c r="C739" s="15">
        <v>0</v>
      </c>
      <c r="D739" s="15">
        <v>0</v>
      </c>
      <c r="E739" s="15">
        <v>0</v>
      </c>
      <c r="F739" s="20">
        <v>155</v>
      </c>
      <c r="G739" s="26">
        <v>1</v>
      </c>
      <c r="H739" s="26">
        <v>0</v>
      </c>
      <c r="I739" s="26">
        <v>1.6825806451612899</v>
      </c>
      <c r="J739" s="26">
        <v>5.4</v>
      </c>
      <c r="K739" s="21">
        <v>0</v>
      </c>
      <c r="L739" s="26"/>
      <c r="M739" s="21"/>
    </row>
    <row r="740" spans="1:13" x14ac:dyDescent="0.25">
      <c r="A740" s="15" t="s">
        <v>2267</v>
      </c>
      <c r="B740" s="32">
        <v>2</v>
      </c>
      <c r="C740" s="15">
        <v>0</v>
      </c>
      <c r="D740" s="15">
        <v>0</v>
      </c>
      <c r="E740" s="15">
        <v>0</v>
      </c>
      <c r="F740" s="20">
        <v>153</v>
      </c>
      <c r="G740" s="26">
        <v>3</v>
      </c>
      <c r="H740" s="26">
        <v>0</v>
      </c>
      <c r="I740" s="26">
        <v>2.2934640522875802</v>
      </c>
      <c r="J740" s="26">
        <v>11.562499987500001</v>
      </c>
      <c r="K740" s="21">
        <v>0</v>
      </c>
      <c r="L740" s="26"/>
      <c r="M740" s="21"/>
    </row>
    <row r="741" spans="1:13" x14ac:dyDescent="0.25">
      <c r="A741" s="15" t="s">
        <v>2070</v>
      </c>
      <c r="B741" s="32">
        <v>3</v>
      </c>
      <c r="C741" s="15">
        <v>0</v>
      </c>
      <c r="D741" s="15">
        <v>0</v>
      </c>
      <c r="E741" s="15">
        <v>1</v>
      </c>
      <c r="F741" s="20">
        <v>36</v>
      </c>
      <c r="G741" s="26">
        <v>5</v>
      </c>
      <c r="H741" s="26">
        <v>0</v>
      </c>
      <c r="I741" s="26">
        <v>2.5277777777777799</v>
      </c>
      <c r="J741" s="26">
        <v>7.6124999999999998</v>
      </c>
      <c r="K741" s="21">
        <v>0</v>
      </c>
      <c r="L741" s="26"/>
      <c r="M741" s="21"/>
    </row>
    <row r="742" spans="1:13" x14ac:dyDescent="0.25">
      <c r="A742" s="15" t="s">
        <v>1419</v>
      </c>
      <c r="B742" s="32">
        <v>3</v>
      </c>
      <c r="C742" s="15">
        <v>0</v>
      </c>
      <c r="D742" s="15">
        <v>0</v>
      </c>
      <c r="E742" s="15">
        <v>1</v>
      </c>
      <c r="F742" s="20">
        <v>8</v>
      </c>
      <c r="G742" s="26">
        <v>1</v>
      </c>
      <c r="H742" s="26">
        <v>0</v>
      </c>
      <c r="I742" s="26">
        <v>2</v>
      </c>
      <c r="J742" s="26">
        <v>2.7875000000000001</v>
      </c>
      <c r="K742" s="21">
        <v>0</v>
      </c>
      <c r="L742" s="26"/>
      <c r="M742" s="21"/>
    </row>
    <row r="743" spans="1:13" x14ac:dyDescent="0.25">
      <c r="A743" s="15" t="s">
        <v>2335</v>
      </c>
      <c r="B743" s="32">
        <v>2</v>
      </c>
      <c r="C743" s="15">
        <v>0</v>
      </c>
      <c r="D743" s="15">
        <v>0</v>
      </c>
      <c r="E743" s="15">
        <v>0</v>
      </c>
      <c r="F743" s="20">
        <v>114</v>
      </c>
      <c r="G743" s="26">
        <v>4</v>
      </c>
      <c r="H743" s="26">
        <v>0</v>
      </c>
      <c r="I743" s="26">
        <v>1.9640350877193</v>
      </c>
      <c r="J743" s="26">
        <v>13.425000000000001</v>
      </c>
      <c r="K743" s="21">
        <v>0</v>
      </c>
      <c r="L743" s="26"/>
      <c r="M743" s="21"/>
    </row>
    <row r="744" spans="1:13" x14ac:dyDescent="0.25">
      <c r="A744" s="15" t="s">
        <v>3812</v>
      </c>
      <c r="B744" s="32">
        <v>2</v>
      </c>
      <c r="C744" s="15">
        <v>0</v>
      </c>
      <c r="D744" s="15">
        <v>0</v>
      </c>
      <c r="E744" s="15">
        <v>0</v>
      </c>
      <c r="F744" s="20">
        <v>207</v>
      </c>
      <c r="G744" s="26">
        <v>7</v>
      </c>
      <c r="H744" s="26">
        <v>0</v>
      </c>
      <c r="I744" s="26">
        <v>2.3753623188405801</v>
      </c>
      <c r="J744" s="26">
        <v>19.187499975000001</v>
      </c>
      <c r="K744" s="21">
        <v>0</v>
      </c>
      <c r="L744" s="26"/>
      <c r="M744" s="21"/>
    </row>
    <row r="745" spans="1:13" x14ac:dyDescent="0.25">
      <c r="A745" s="15" t="s">
        <v>2942</v>
      </c>
      <c r="B745" s="32">
        <v>2</v>
      </c>
      <c r="C745" s="15">
        <v>0</v>
      </c>
      <c r="D745" s="15">
        <v>0</v>
      </c>
      <c r="E745" s="15">
        <v>0</v>
      </c>
      <c r="F745" s="20">
        <v>17</v>
      </c>
      <c r="G745" s="26">
        <v>1</v>
      </c>
      <c r="H745" s="26">
        <v>0</v>
      </c>
      <c r="I745" s="26">
        <v>1.70588235294118</v>
      </c>
      <c r="J745" s="26">
        <v>1.6625000000000001</v>
      </c>
      <c r="K745" s="21">
        <v>0</v>
      </c>
      <c r="L745" s="26"/>
      <c r="M745" s="21"/>
    </row>
    <row r="746" spans="1:13" x14ac:dyDescent="0.25">
      <c r="A746" s="15" t="s">
        <v>2299</v>
      </c>
      <c r="B746" s="32">
        <v>2</v>
      </c>
      <c r="C746" s="15">
        <v>0</v>
      </c>
      <c r="D746" s="15">
        <v>0</v>
      </c>
      <c r="E746" s="15">
        <v>0</v>
      </c>
      <c r="F746" s="20">
        <v>128</v>
      </c>
      <c r="G746" s="26">
        <v>7</v>
      </c>
      <c r="H746" s="26">
        <v>0</v>
      </c>
      <c r="I746" s="26">
        <v>1.809375</v>
      </c>
      <c r="J746" s="26">
        <v>12.29999995</v>
      </c>
      <c r="K746" s="21">
        <v>0</v>
      </c>
      <c r="L746" s="26"/>
      <c r="M746" s="21"/>
    </row>
    <row r="747" spans="1:13" x14ac:dyDescent="0.25">
      <c r="A747" s="15" t="s">
        <v>3849</v>
      </c>
      <c r="B747" s="32">
        <v>2</v>
      </c>
      <c r="C747" s="15">
        <v>0</v>
      </c>
      <c r="D747" s="15">
        <v>0</v>
      </c>
      <c r="E747" s="15">
        <v>0</v>
      </c>
      <c r="F747" s="20">
        <v>306</v>
      </c>
      <c r="G747" s="26">
        <v>7</v>
      </c>
      <c r="H747" s="26">
        <v>0</v>
      </c>
      <c r="I747" s="26">
        <v>2.2137254901960799</v>
      </c>
      <c r="J747" s="26">
        <v>21.199999975000001</v>
      </c>
      <c r="K747" s="21">
        <v>0</v>
      </c>
      <c r="L747" s="26"/>
      <c r="M747" s="21"/>
    </row>
    <row r="748" spans="1:13" x14ac:dyDescent="0.25">
      <c r="A748" s="15" t="s">
        <v>391</v>
      </c>
      <c r="B748" s="32">
        <v>3</v>
      </c>
      <c r="C748" s="15">
        <v>0</v>
      </c>
      <c r="D748" s="15">
        <v>1</v>
      </c>
      <c r="E748" s="15">
        <v>0</v>
      </c>
      <c r="F748" s="20">
        <v>223</v>
      </c>
      <c r="G748" s="26">
        <v>44</v>
      </c>
      <c r="H748" s="26">
        <v>0</v>
      </c>
      <c r="I748" s="26">
        <v>1.4201745187913664</v>
      </c>
      <c r="J748" s="26">
        <v>98.599999887500019</v>
      </c>
      <c r="K748" s="21">
        <v>0</v>
      </c>
      <c r="L748" s="26"/>
      <c r="M748" s="21"/>
    </row>
    <row r="749" spans="1:13" x14ac:dyDescent="0.25">
      <c r="A749" s="15" t="s">
        <v>1280</v>
      </c>
      <c r="B749" s="32">
        <v>3</v>
      </c>
      <c r="C749" s="15">
        <v>0</v>
      </c>
      <c r="D749" s="15">
        <v>1</v>
      </c>
      <c r="E749" s="15">
        <v>0</v>
      </c>
      <c r="F749" s="20">
        <v>83</v>
      </c>
      <c r="G749" s="26">
        <v>21</v>
      </c>
      <c r="H749" s="26">
        <v>1</v>
      </c>
      <c r="I749" s="26">
        <v>1.2968873403019743</v>
      </c>
      <c r="J749" s="26">
        <v>53.712499975</v>
      </c>
      <c r="K749" s="21">
        <v>1360</v>
      </c>
      <c r="L749" s="26"/>
      <c r="M749" s="21"/>
    </row>
    <row r="750" spans="1:13" x14ac:dyDescent="0.25">
      <c r="A750" s="15" t="s">
        <v>1285</v>
      </c>
      <c r="B750" s="32">
        <v>3</v>
      </c>
      <c r="C750" s="15">
        <v>0</v>
      </c>
      <c r="D750" s="15">
        <v>1</v>
      </c>
      <c r="E750" s="15">
        <v>0</v>
      </c>
      <c r="F750" s="20">
        <v>122</v>
      </c>
      <c r="G750" s="26">
        <v>14</v>
      </c>
      <c r="H750" s="26">
        <v>1</v>
      </c>
      <c r="I750" s="26">
        <v>1.33733153638814</v>
      </c>
      <c r="J750" s="26">
        <v>29.537499975000003</v>
      </c>
      <c r="K750" s="21">
        <v>426.7</v>
      </c>
      <c r="L750" s="26"/>
      <c r="M750" s="21"/>
    </row>
    <row r="751" spans="1:13" x14ac:dyDescent="0.25">
      <c r="A751" s="15" t="s">
        <v>674</v>
      </c>
      <c r="B751" s="32">
        <v>3</v>
      </c>
      <c r="C751" s="15">
        <v>0</v>
      </c>
      <c r="D751" s="15">
        <v>1</v>
      </c>
      <c r="E751" s="15">
        <v>0</v>
      </c>
      <c r="F751" s="20">
        <v>25</v>
      </c>
      <c r="G751" s="26">
        <v>4</v>
      </c>
      <c r="H751" s="26">
        <v>0</v>
      </c>
      <c r="I751" s="26">
        <v>1</v>
      </c>
      <c r="J751" s="26">
        <v>10.512499999999999</v>
      </c>
      <c r="K751" s="21">
        <v>0</v>
      </c>
      <c r="L751" s="26"/>
      <c r="M751" s="21"/>
    </row>
    <row r="752" spans="1:13" x14ac:dyDescent="0.25">
      <c r="A752" s="15" t="s">
        <v>1968</v>
      </c>
      <c r="B752" s="32">
        <v>4</v>
      </c>
      <c r="C752" s="15">
        <v>0</v>
      </c>
      <c r="D752" s="15">
        <v>1</v>
      </c>
      <c r="E752" s="15">
        <v>0</v>
      </c>
      <c r="F752" s="20">
        <v>1</v>
      </c>
      <c r="G752" s="26">
        <v>2</v>
      </c>
      <c r="H752" s="26">
        <v>0</v>
      </c>
      <c r="I752" s="26">
        <v>1</v>
      </c>
      <c r="J752" s="26">
        <v>6.25</v>
      </c>
      <c r="K752" s="21">
        <v>0</v>
      </c>
      <c r="L752" s="26"/>
      <c r="M752" s="21"/>
    </row>
    <row r="753" spans="1:13" x14ac:dyDescent="0.25">
      <c r="A753" s="15" t="s">
        <v>2876</v>
      </c>
      <c r="B753" s="32">
        <v>3</v>
      </c>
      <c r="C753" s="15">
        <v>0</v>
      </c>
      <c r="D753" s="15">
        <v>1</v>
      </c>
      <c r="E753" s="15">
        <v>0</v>
      </c>
      <c r="F753" s="20">
        <v>132</v>
      </c>
      <c r="G753" s="26">
        <v>19</v>
      </c>
      <c r="H753" s="26">
        <v>0</v>
      </c>
      <c r="I753" s="26">
        <v>1.4039515280739159</v>
      </c>
      <c r="J753" s="26">
        <v>54.237499962499996</v>
      </c>
      <c r="K753" s="21">
        <v>0</v>
      </c>
      <c r="L753" s="26"/>
      <c r="M753" s="21"/>
    </row>
    <row r="754" spans="1:13" x14ac:dyDescent="0.25">
      <c r="A754" s="15" t="s">
        <v>2036</v>
      </c>
      <c r="B754" s="32">
        <v>3</v>
      </c>
      <c r="C754" s="15">
        <v>0</v>
      </c>
      <c r="D754" s="15">
        <v>1</v>
      </c>
      <c r="E754" s="15">
        <v>0</v>
      </c>
      <c r="F754" s="20">
        <v>158</v>
      </c>
      <c r="G754" s="26">
        <v>30</v>
      </c>
      <c r="H754" s="26">
        <v>0</v>
      </c>
      <c r="I754" s="26">
        <v>1.7206502627659677</v>
      </c>
      <c r="J754" s="26">
        <v>94.337499974999986</v>
      </c>
      <c r="K754" s="21">
        <v>0</v>
      </c>
      <c r="L754" s="26"/>
      <c r="M754" s="21"/>
    </row>
    <row r="755" spans="1:13" x14ac:dyDescent="0.25">
      <c r="A755" s="15" t="s">
        <v>1</v>
      </c>
      <c r="B755" s="32">
        <v>2</v>
      </c>
      <c r="C755" s="15">
        <v>0</v>
      </c>
      <c r="D755" s="15">
        <v>1</v>
      </c>
      <c r="E755" s="15">
        <v>0</v>
      </c>
      <c r="F755" s="20">
        <v>4801</v>
      </c>
      <c r="G755" s="26">
        <v>450</v>
      </c>
      <c r="H755" s="26">
        <v>2</v>
      </c>
      <c r="I755" s="26">
        <v>2.1931547250865902</v>
      </c>
      <c r="J755" s="26">
        <v>995.09999718749987</v>
      </c>
      <c r="K755" s="21">
        <v>2816.9</v>
      </c>
      <c r="L755" s="26"/>
      <c r="M755" s="21"/>
    </row>
    <row r="756" spans="1:13" x14ac:dyDescent="0.25">
      <c r="A756" s="15" t="s">
        <v>2530</v>
      </c>
      <c r="B756" s="32">
        <v>3</v>
      </c>
      <c r="C756" s="15">
        <v>0</v>
      </c>
      <c r="D756" s="15">
        <v>1</v>
      </c>
      <c r="E756" s="15">
        <v>1</v>
      </c>
      <c r="F756" s="20">
        <v>2</v>
      </c>
      <c r="G756" s="26">
        <v>2</v>
      </c>
      <c r="H756" s="26">
        <v>0</v>
      </c>
      <c r="I756" s="26">
        <v>1</v>
      </c>
      <c r="J756" s="26">
        <v>4.6624999999999996</v>
      </c>
      <c r="K756" s="21">
        <v>0</v>
      </c>
      <c r="L756" s="26"/>
      <c r="M756" s="21"/>
    </row>
    <row r="757" spans="1:13" x14ac:dyDescent="0.25">
      <c r="A757" s="15" t="s">
        <v>2161</v>
      </c>
      <c r="B757" s="32">
        <v>3</v>
      </c>
      <c r="C757" s="15">
        <v>0</v>
      </c>
      <c r="D757" s="15">
        <v>1</v>
      </c>
      <c r="E757" s="15">
        <v>1</v>
      </c>
      <c r="F757" s="20">
        <v>16</v>
      </c>
      <c r="G757" s="26">
        <v>3</v>
      </c>
      <c r="H757" s="26">
        <v>0</v>
      </c>
      <c r="I757" s="26">
        <v>1.625</v>
      </c>
      <c r="J757" s="26">
        <v>9.4624999874999993</v>
      </c>
      <c r="K757" s="21">
        <v>0</v>
      </c>
      <c r="L757" s="26"/>
      <c r="M757" s="21"/>
    </row>
    <row r="758" spans="1:13" x14ac:dyDescent="0.25">
      <c r="A758" s="15" t="s">
        <v>939</v>
      </c>
      <c r="B758" s="32">
        <v>3</v>
      </c>
      <c r="C758" s="15">
        <v>0</v>
      </c>
      <c r="D758" s="15">
        <v>1</v>
      </c>
      <c r="E758" s="15">
        <v>0</v>
      </c>
      <c r="F758" s="20">
        <v>16</v>
      </c>
      <c r="G758" s="26">
        <v>3</v>
      </c>
      <c r="H758" s="26">
        <v>0</v>
      </c>
      <c r="I758" s="26">
        <v>1.2307692307692299</v>
      </c>
      <c r="J758" s="26">
        <v>5.5874999999999995</v>
      </c>
      <c r="K758" s="21">
        <v>0</v>
      </c>
      <c r="L758" s="26"/>
      <c r="M758" s="21"/>
    </row>
    <row r="759" spans="1:13" x14ac:dyDescent="0.25">
      <c r="A759" s="15" t="s">
        <v>424</v>
      </c>
      <c r="B759" s="32">
        <v>3</v>
      </c>
      <c r="C759" s="15">
        <v>0</v>
      </c>
      <c r="D759" s="15">
        <v>1</v>
      </c>
      <c r="E759" s="15">
        <v>0</v>
      </c>
      <c r="F759" s="20">
        <v>4</v>
      </c>
      <c r="G759" s="26">
        <v>1</v>
      </c>
      <c r="H759" s="26">
        <v>0</v>
      </c>
      <c r="I759" s="26">
        <v>2.5</v>
      </c>
      <c r="J759" s="26">
        <v>0.9</v>
      </c>
      <c r="K759" s="21">
        <v>0</v>
      </c>
      <c r="L759" s="26"/>
      <c r="M759" s="21"/>
    </row>
    <row r="760" spans="1:13" x14ac:dyDescent="0.25">
      <c r="A760" s="15" t="s">
        <v>1287</v>
      </c>
      <c r="B760" s="32">
        <v>2</v>
      </c>
      <c r="C760" s="15">
        <v>0</v>
      </c>
      <c r="D760" s="15">
        <v>1</v>
      </c>
      <c r="E760" s="15">
        <v>0</v>
      </c>
      <c r="F760" s="20">
        <v>2173</v>
      </c>
      <c r="G760" s="26">
        <v>261</v>
      </c>
      <c r="H760" s="26">
        <v>5</v>
      </c>
      <c r="I760" s="26">
        <v>2.2454893016183339</v>
      </c>
      <c r="J760" s="26">
        <v>558.04999902500003</v>
      </c>
      <c r="K760" s="21">
        <v>4535.6000000000004</v>
      </c>
      <c r="L760" s="26"/>
      <c r="M760" s="21"/>
    </row>
    <row r="761" spans="1:13" x14ac:dyDescent="0.25">
      <c r="A761" s="15" t="s">
        <v>1301</v>
      </c>
      <c r="B761" s="32">
        <v>2</v>
      </c>
      <c r="C761" s="15">
        <v>0</v>
      </c>
      <c r="D761" s="15">
        <v>1</v>
      </c>
      <c r="E761" s="15">
        <v>0</v>
      </c>
      <c r="F761" s="20">
        <v>8540</v>
      </c>
      <c r="G761" s="26">
        <v>491</v>
      </c>
      <c r="H761" s="26">
        <v>0</v>
      </c>
      <c r="I761" s="26">
        <v>1.5078988866625174</v>
      </c>
      <c r="J761" s="26">
        <v>1384.4874964000003</v>
      </c>
      <c r="K761" s="21">
        <v>0</v>
      </c>
      <c r="L761" s="26"/>
      <c r="M761" s="21"/>
    </row>
    <row r="762" spans="1:13" x14ac:dyDescent="0.25">
      <c r="A762" s="15" t="s">
        <v>1738</v>
      </c>
      <c r="B762" s="32">
        <v>3</v>
      </c>
      <c r="C762" s="15">
        <v>0</v>
      </c>
      <c r="D762" s="15">
        <v>1</v>
      </c>
      <c r="E762" s="15">
        <v>0</v>
      </c>
      <c r="F762" s="20">
        <v>8</v>
      </c>
      <c r="G762" s="26">
        <v>2</v>
      </c>
      <c r="H762" s="26">
        <v>0</v>
      </c>
      <c r="I762" s="26">
        <v>1.5</v>
      </c>
      <c r="J762" s="26">
        <v>4.1500000000000004</v>
      </c>
      <c r="K762" s="21">
        <v>0</v>
      </c>
      <c r="L762" s="26"/>
      <c r="M762" s="21"/>
    </row>
    <row r="763" spans="1:13" x14ac:dyDescent="0.25">
      <c r="A763" s="15" t="s">
        <v>704</v>
      </c>
      <c r="B763" s="32">
        <v>3</v>
      </c>
      <c r="C763" s="15">
        <v>0</v>
      </c>
      <c r="D763" s="15">
        <v>1</v>
      </c>
      <c r="E763" s="15">
        <v>0</v>
      </c>
      <c r="F763" s="20">
        <v>91</v>
      </c>
      <c r="G763" s="26">
        <v>16</v>
      </c>
      <c r="H763" s="26">
        <v>0</v>
      </c>
      <c r="I763" s="26">
        <v>1.2229132973944299</v>
      </c>
      <c r="J763" s="26">
        <v>40.225000000000001</v>
      </c>
      <c r="K763" s="21">
        <v>0</v>
      </c>
      <c r="L763" s="26"/>
      <c r="M763" s="21"/>
    </row>
    <row r="764" spans="1:13" x14ac:dyDescent="0.25">
      <c r="A764" s="15" t="s">
        <v>700</v>
      </c>
      <c r="B764" s="32">
        <v>3</v>
      </c>
      <c r="C764" s="15">
        <v>0</v>
      </c>
      <c r="D764" s="15">
        <v>1</v>
      </c>
      <c r="E764" s="15">
        <v>0</v>
      </c>
      <c r="F764" s="20">
        <v>361</v>
      </c>
      <c r="G764" s="26">
        <v>51</v>
      </c>
      <c r="H764" s="26">
        <v>0</v>
      </c>
      <c r="I764" s="26">
        <v>1.4671543282606876</v>
      </c>
      <c r="J764" s="26">
        <v>99.287499862500013</v>
      </c>
      <c r="K764" s="21">
        <v>0</v>
      </c>
      <c r="L764" s="26"/>
      <c r="M764" s="21"/>
    </row>
    <row r="765" spans="1:13" x14ac:dyDescent="0.25">
      <c r="A765" s="15" t="s">
        <v>147</v>
      </c>
      <c r="B765" s="32">
        <v>2</v>
      </c>
      <c r="C765" s="15">
        <v>0</v>
      </c>
      <c r="D765" s="15">
        <v>1</v>
      </c>
      <c r="E765" s="15">
        <v>0</v>
      </c>
      <c r="F765" s="20">
        <v>17975</v>
      </c>
      <c r="G765" s="26">
        <v>774</v>
      </c>
      <c r="H765" s="26">
        <v>4</v>
      </c>
      <c r="I765" s="26">
        <v>1.5653600805121399</v>
      </c>
      <c r="J765" s="26">
        <v>2308.2874930625003</v>
      </c>
      <c r="K765" s="21">
        <v>5776.6</v>
      </c>
      <c r="L765" s="26"/>
      <c r="M765" s="21"/>
    </row>
    <row r="766" spans="1:13" x14ac:dyDescent="0.25">
      <c r="A766" s="15" t="s">
        <v>3097</v>
      </c>
      <c r="B766" s="32">
        <v>3</v>
      </c>
      <c r="C766" s="15">
        <v>0</v>
      </c>
      <c r="D766" s="15">
        <v>1</v>
      </c>
      <c r="E766" s="15">
        <v>0</v>
      </c>
      <c r="F766" s="20">
        <v>2</v>
      </c>
      <c r="G766" s="26">
        <v>1</v>
      </c>
      <c r="H766" s="26">
        <v>0</v>
      </c>
      <c r="I766" s="26">
        <v>1</v>
      </c>
      <c r="J766" s="26">
        <v>2.3624999999999998</v>
      </c>
      <c r="K766" s="21">
        <v>0</v>
      </c>
      <c r="L766" s="26"/>
      <c r="M766" s="21"/>
    </row>
    <row r="767" spans="1:13" x14ac:dyDescent="0.25">
      <c r="A767" s="15" t="s">
        <v>680</v>
      </c>
      <c r="B767" s="32">
        <v>3</v>
      </c>
      <c r="C767" s="15">
        <v>0</v>
      </c>
      <c r="D767" s="15">
        <v>1</v>
      </c>
      <c r="E767" s="15">
        <v>0</v>
      </c>
      <c r="F767" s="20">
        <v>15</v>
      </c>
      <c r="G767" s="26">
        <v>4</v>
      </c>
      <c r="H767" s="26">
        <v>0</v>
      </c>
      <c r="I767" s="26">
        <v>1.2</v>
      </c>
      <c r="J767" s="26">
        <v>10.3125</v>
      </c>
      <c r="K767" s="21">
        <v>0</v>
      </c>
      <c r="L767" s="26"/>
      <c r="M767" s="21"/>
    </row>
    <row r="768" spans="1:13" x14ac:dyDescent="0.25">
      <c r="A768" s="15" t="s">
        <v>93</v>
      </c>
      <c r="B768" s="32">
        <v>2</v>
      </c>
      <c r="C768" s="15">
        <v>0</v>
      </c>
      <c r="D768" s="15">
        <v>1</v>
      </c>
      <c r="E768" s="15">
        <v>0</v>
      </c>
      <c r="F768" s="20">
        <v>5058</v>
      </c>
      <c r="G768" s="26">
        <v>67</v>
      </c>
      <c r="H768" s="26">
        <v>0</v>
      </c>
      <c r="I768" s="26">
        <v>1.31538194608723</v>
      </c>
      <c r="J768" s="26">
        <v>210.31249977500002</v>
      </c>
      <c r="K768" s="21">
        <v>0</v>
      </c>
      <c r="L768" s="26"/>
      <c r="M768" s="21"/>
    </row>
    <row r="769" spans="1:13" x14ac:dyDescent="0.25">
      <c r="A769" s="15" t="s">
        <v>319</v>
      </c>
      <c r="B769" s="32">
        <v>2</v>
      </c>
      <c r="C769" s="15">
        <v>0</v>
      </c>
      <c r="D769" s="15">
        <v>1</v>
      </c>
      <c r="E769" s="15">
        <v>0</v>
      </c>
      <c r="F769" s="20">
        <v>1783</v>
      </c>
      <c r="G769" s="26">
        <v>60</v>
      </c>
      <c r="H769" s="26">
        <v>0</v>
      </c>
      <c r="I769" s="26">
        <v>1.1123992499779929</v>
      </c>
      <c r="J769" s="26">
        <v>156.62499981250002</v>
      </c>
      <c r="K769" s="21">
        <v>0</v>
      </c>
      <c r="L769" s="26"/>
      <c r="M769" s="21"/>
    </row>
    <row r="770" spans="1:13" x14ac:dyDescent="0.25">
      <c r="A770" s="15" t="s">
        <v>2047</v>
      </c>
      <c r="B770" s="32">
        <v>4</v>
      </c>
      <c r="C770" s="15">
        <v>0</v>
      </c>
      <c r="D770" s="15">
        <v>1</v>
      </c>
      <c r="E770" s="15">
        <v>1</v>
      </c>
      <c r="F770" s="20">
        <v>10</v>
      </c>
      <c r="G770" s="26">
        <v>3</v>
      </c>
      <c r="H770" s="26">
        <v>0</v>
      </c>
      <c r="I770" s="26">
        <v>1</v>
      </c>
      <c r="J770" s="26">
        <v>7.3249999875</v>
      </c>
      <c r="K770" s="21">
        <v>0</v>
      </c>
      <c r="L770" s="26"/>
      <c r="M770" s="21"/>
    </row>
    <row r="771" spans="1:13" x14ac:dyDescent="0.25">
      <c r="A771" s="15" t="s">
        <v>1931</v>
      </c>
      <c r="B771" s="32">
        <v>4</v>
      </c>
      <c r="C771" s="15">
        <v>0</v>
      </c>
      <c r="D771" s="15">
        <v>1</v>
      </c>
      <c r="E771" s="15">
        <v>1</v>
      </c>
      <c r="F771" s="20">
        <v>7</v>
      </c>
      <c r="G771" s="26">
        <v>2</v>
      </c>
      <c r="H771" s="26">
        <v>0</v>
      </c>
      <c r="I771" s="26">
        <v>1</v>
      </c>
      <c r="J771" s="26">
        <v>5.7374999999999998</v>
      </c>
      <c r="K771" s="21">
        <v>0</v>
      </c>
      <c r="L771" s="26"/>
      <c r="M771" s="21"/>
    </row>
    <row r="772" spans="1:13" x14ac:dyDescent="0.25">
      <c r="A772" s="15" t="s">
        <v>3093</v>
      </c>
      <c r="B772" s="32">
        <v>4</v>
      </c>
      <c r="C772" s="15">
        <v>0</v>
      </c>
      <c r="D772" s="15">
        <v>1</v>
      </c>
      <c r="E772" s="15">
        <v>1</v>
      </c>
      <c r="F772" s="20">
        <v>3</v>
      </c>
      <c r="G772" s="26">
        <v>2</v>
      </c>
      <c r="H772" s="26">
        <v>0</v>
      </c>
      <c r="I772" s="26">
        <v>1</v>
      </c>
      <c r="J772" s="26">
        <v>2.3374999999999999</v>
      </c>
      <c r="K772" s="21">
        <v>0</v>
      </c>
      <c r="L772" s="26"/>
      <c r="M772" s="21"/>
    </row>
    <row r="773" spans="1:13" x14ac:dyDescent="0.25">
      <c r="A773" s="15" t="s">
        <v>687</v>
      </c>
      <c r="B773" s="32">
        <v>4</v>
      </c>
      <c r="C773" s="15">
        <v>0</v>
      </c>
      <c r="D773" s="15">
        <v>1</v>
      </c>
      <c r="E773" s="15">
        <v>1</v>
      </c>
      <c r="F773" s="20">
        <v>1</v>
      </c>
      <c r="G773" s="26">
        <v>1</v>
      </c>
      <c r="H773" s="26">
        <v>0</v>
      </c>
      <c r="I773" s="26">
        <v>1</v>
      </c>
      <c r="J773" s="26">
        <v>3.3250000000000002</v>
      </c>
      <c r="K773" s="21">
        <v>0</v>
      </c>
      <c r="L773" s="26"/>
      <c r="M773" s="21"/>
    </row>
    <row r="774" spans="1:13" x14ac:dyDescent="0.25">
      <c r="A774" s="15" t="s">
        <v>1667</v>
      </c>
      <c r="B774" s="32">
        <v>4</v>
      </c>
      <c r="C774" s="15">
        <v>0</v>
      </c>
      <c r="D774" s="15">
        <v>1</v>
      </c>
      <c r="E774" s="15">
        <v>1</v>
      </c>
      <c r="F774" s="20">
        <v>2</v>
      </c>
      <c r="G774" s="26">
        <v>2</v>
      </c>
      <c r="H774" s="26">
        <v>0</v>
      </c>
      <c r="I774" s="26">
        <v>1</v>
      </c>
      <c r="J774" s="26">
        <v>3.7374999999999998</v>
      </c>
      <c r="K774" s="21">
        <v>0</v>
      </c>
      <c r="L774" s="26"/>
      <c r="M774" s="21"/>
    </row>
    <row r="775" spans="1:13" x14ac:dyDescent="0.25">
      <c r="A775" s="15" t="s">
        <v>1299</v>
      </c>
      <c r="B775" s="32">
        <v>4</v>
      </c>
      <c r="C775" s="15">
        <v>0</v>
      </c>
      <c r="D775" s="15">
        <v>1</v>
      </c>
      <c r="E775" s="15">
        <v>1</v>
      </c>
      <c r="F775" s="20">
        <v>9</v>
      </c>
      <c r="G775" s="26">
        <v>7</v>
      </c>
      <c r="H775" s="26">
        <v>1</v>
      </c>
      <c r="I775" s="26">
        <v>1</v>
      </c>
      <c r="J775" s="26">
        <v>17.425000000000001</v>
      </c>
      <c r="K775" s="21">
        <v>494.7</v>
      </c>
      <c r="L775" s="26"/>
      <c r="M775" s="21"/>
    </row>
    <row r="776" spans="1:13" x14ac:dyDescent="0.25">
      <c r="A776" s="15" t="s">
        <v>706</v>
      </c>
      <c r="B776" s="32">
        <v>3</v>
      </c>
      <c r="C776" s="15">
        <v>0</v>
      </c>
      <c r="D776" s="15">
        <v>1</v>
      </c>
      <c r="E776" s="15">
        <v>1</v>
      </c>
      <c r="F776" s="20">
        <v>349</v>
      </c>
      <c r="G776" s="26">
        <v>59</v>
      </c>
      <c r="H776" s="26">
        <v>0</v>
      </c>
      <c r="I776" s="26">
        <v>1.2252642380507988</v>
      </c>
      <c r="J776" s="26">
        <v>148.93749990000001</v>
      </c>
      <c r="K776" s="21">
        <v>0</v>
      </c>
      <c r="L776" s="26"/>
      <c r="M776" s="21"/>
    </row>
    <row r="777" spans="1:13" x14ac:dyDescent="0.25">
      <c r="A777" s="15" t="s">
        <v>1365</v>
      </c>
      <c r="B777" s="32">
        <v>3</v>
      </c>
      <c r="C777" s="15">
        <v>0</v>
      </c>
      <c r="D777" s="15">
        <v>1</v>
      </c>
      <c r="E777" s="15">
        <v>1</v>
      </c>
      <c r="F777" s="20">
        <v>52</v>
      </c>
      <c r="G777" s="26">
        <v>16</v>
      </c>
      <c r="H777" s="26">
        <v>0</v>
      </c>
      <c r="I777" s="26">
        <v>1.5145787545787539</v>
      </c>
      <c r="J777" s="26">
        <v>43.7624999875</v>
      </c>
      <c r="K777" s="21">
        <v>0</v>
      </c>
      <c r="L777" s="26"/>
      <c r="M777" s="21"/>
    </row>
    <row r="778" spans="1:13" x14ac:dyDescent="0.25">
      <c r="A778" s="15" t="s">
        <v>1044</v>
      </c>
      <c r="B778" s="32">
        <v>3</v>
      </c>
      <c r="C778" s="15">
        <v>0</v>
      </c>
      <c r="D778" s="15">
        <v>1</v>
      </c>
      <c r="E778" s="15">
        <v>1</v>
      </c>
      <c r="F778" s="20">
        <v>81</v>
      </c>
      <c r="G778" s="26">
        <v>23</v>
      </c>
      <c r="H778" s="26">
        <v>1</v>
      </c>
      <c r="I778" s="26">
        <v>1.385372469635628</v>
      </c>
      <c r="J778" s="26">
        <v>50.087500000000006</v>
      </c>
      <c r="K778" s="21">
        <v>1685.55</v>
      </c>
      <c r="L778" s="26"/>
      <c r="M778" s="21"/>
    </row>
    <row r="779" spans="1:13" x14ac:dyDescent="0.25">
      <c r="A779" s="15" t="s">
        <v>1515</v>
      </c>
      <c r="B779" s="32">
        <v>4</v>
      </c>
      <c r="C779" s="15">
        <v>0</v>
      </c>
      <c r="D779" s="15">
        <v>1</v>
      </c>
      <c r="E779" s="15">
        <v>1</v>
      </c>
      <c r="F779" s="20">
        <v>25</v>
      </c>
      <c r="G779" s="26">
        <v>4</v>
      </c>
      <c r="H779" s="26">
        <v>0</v>
      </c>
      <c r="I779" s="26">
        <v>1.0666666666666667</v>
      </c>
      <c r="J779" s="26">
        <v>12.025</v>
      </c>
      <c r="K779" s="21">
        <v>0</v>
      </c>
      <c r="L779" s="26"/>
      <c r="M779" s="21"/>
    </row>
    <row r="780" spans="1:13" x14ac:dyDescent="0.25">
      <c r="A780" s="15" t="s">
        <v>694</v>
      </c>
      <c r="B780" s="32">
        <v>3</v>
      </c>
      <c r="C780" s="15">
        <v>0</v>
      </c>
      <c r="D780" s="15">
        <v>1</v>
      </c>
      <c r="E780" s="15">
        <v>1</v>
      </c>
      <c r="F780" s="20">
        <v>29</v>
      </c>
      <c r="G780" s="26">
        <v>9</v>
      </c>
      <c r="H780" s="26">
        <v>0</v>
      </c>
      <c r="I780" s="26">
        <v>1.323809523809524</v>
      </c>
      <c r="J780" s="26">
        <v>25.237500000000001</v>
      </c>
      <c r="K780" s="21">
        <v>0</v>
      </c>
      <c r="L780" s="26"/>
      <c r="M780" s="21"/>
    </row>
    <row r="781" spans="1:13" x14ac:dyDescent="0.25">
      <c r="A781" s="15" t="s">
        <v>1589</v>
      </c>
      <c r="B781" s="32">
        <v>3</v>
      </c>
      <c r="C781" s="15">
        <v>0</v>
      </c>
      <c r="D781" s="15">
        <v>1</v>
      </c>
      <c r="E781" s="15">
        <v>1</v>
      </c>
      <c r="F781" s="20">
        <v>6</v>
      </c>
      <c r="G781" s="26">
        <v>2</v>
      </c>
      <c r="H781" s="26">
        <v>0</v>
      </c>
      <c r="I781" s="26">
        <v>3</v>
      </c>
      <c r="J781" s="26">
        <v>7.25</v>
      </c>
      <c r="K781" s="21">
        <v>0</v>
      </c>
      <c r="L781" s="26"/>
      <c r="M781" s="21"/>
    </row>
    <row r="782" spans="1:13" x14ac:dyDescent="0.25">
      <c r="A782" s="15" t="s">
        <v>682</v>
      </c>
      <c r="B782" s="32">
        <v>3</v>
      </c>
      <c r="C782" s="15">
        <v>0</v>
      </c>
      <c r="D782" s="15">
        <v>1</v>
      </c>
      <c r="E782" s="15">
        <v>1</v>
      </c>
      <c r="F782" s="20">
        <v>57</v>
      </c>
      <c r="G782" s="26">
        <v>6</v>
      </c>
      <c r="H782" s="26">
        <v>0</v>
      </c>
      <c r="I782" s="26">
        <v>1.5677693833943849</v>
      </c>
      <c r="J782" s="26">
        <v>15.1374999875</v>
      </c>
      <c r="K782" s="21">
        <v>0</v>
      </c>
      <c r="L782" s="26"/>
      <c r="M782" s="21"/>
    </row>
    <row r="783" spans="1:13" x14ac:dyDescent="0.25">
      <c r="A783" s="15" t="s">
        <v>685</v>
      </c>
      <c r="B783" s="32">
        <v>3</v>
      </c>
      <c r="C783" s="15">
        <v>0</v>
      </c>
      <c r="D783" s="15">
        <v>1</v>
      </c>
      <c r="E783" s="15">
        <v>1</v>
      </c>
      <c r="F783" s="20">
        <v>68</v>
      </c>
      <c r="G783" s="26">
        <v>13</v>
      </c>
      <c r="H783" s="26">
        <v>0</v>
      </c>
      <c r="I783" s="26">
        <v>1.9617619047619037</v>
      </c>
      <c r="J783" s="26">
        <v>36.187499949999996</v>
      </c>
      <c r="K783" s="21">
        <v>0</v>
      </c>
      <c r="L783" s="26"/>
      <c r="M783" s="21"/>
    </row>
    <row r="784" spans="1:13" x14ac:dyDescent="0.25">
      <c r="A784" s="15" t="s">
        <v>56</v>
      </c>
      <c r="B784" s="32">
        <v>3</v>
      </c>
      <c r="C784" s="15">
        <v>0</v>
      </c>
      <c r="D784" s="15">
        <v>1</v>
      </c>
      <c r="E784" s="15">
        <v>1</v>
      </c>
      <c r="F784" s="20">
        <v>5171</v>
      </c>
      <c r="G784" s="26">
        <v>470</v>
      </c>
      <c r="H784" s="26">
        <v>0</v>
      </c>
      <c r="I784" s="26">
        <v>2.6201775278478019</v>
      </c>
      <c r="J784" s="26">
        <v>1394.8999956624998</v>
      </c>
      <c r="K784" s="21">
        <v>0</v>
      </c>
      <c r="L784" s="26"/>
      <c r="M784" s="21"/>
    </row>
    <row r="785" spans="1:13" x14ac:dyDescent="0.25">
      <c r="A785" s="15" t="s">
        <v>1084</v>
      </c>
      <c r="B785" s="32">
        <v>3</v>
      </c>
      <c r="C785" s="15">
        <v>0</v>
      </c>
      <c r="D785" s="15">
        <v>1</v>
      </c>
      <c r="E785" s="15">
        <v>1</v>
      </c>
      <c r="F785" s="20">
        <v>18286</v>
      </c>
      <c r="G785" s="26">
        <v>2836</v>
      </c>
      <c r="H785" s="26">
        <v>15</v>
      </c>
      <c r="I785" s="26">
        <v>1.2988921298242326</v>
      </c>
      <c r="J785" s="26">
        <v>5938.4624716750013</v>
      </c>
      <c r="K785" s="21">
        <v>11850.7</v>
      </c>
      <c r="L785" s="26"/>
      <c r="M785" s="21"/>
    </row>
    <row r="786" spans="1:13" x14ac:dyDescent="0.25">
      <c r="A786" s="15" t="s">
        <v>2296</v>
      </c>
      <c r="B786" s="32">
        <v>4</v>
      </c>
      <c r="C786" s="15">
        <v>0</v>
      </c>
      <c r="D786" s="15">
        <v>1</v>
      </c>
      <c r="E786" s="15">
        <v>1</v>
      </c>
      <c r="F786" s="20">
        <v>7</v>
      </c>
      <c r="G786" s="26">
        <v>4</v>
      </c>
      <c r="H786" s="26">
        <v>0</v>
      </c>
      <c r="I786" s="26">
        <v>1</v>
      </c>
      <c r="J786" s="26">
        <v>12.275</v>
      </c>
      <c r="K786" s="21">
        <v>0</v>
      </c>
      <c r="L786" s="26"/>
      <c r="M786" s="21"/>
    </row>
    <row r="787" spans="1:13" x14ac:dyDescent="0.25">
      <c r="A787" s="15" t="s">
        <v>1080</v>
      </c>
      <c r="B787" s="32">
        <v>3</v>
      </c>
      <c r="C787" s="15">
        <v>0</v>
      </c>
      <c r="D787" s="15">
        <v>1</v>
      </c>
      <c r="E787" s="15">
        <v>1</v>
      </c>
      <c r="F787" s="20">
        <v>731</v>
      </c>
      <c r="G787" s="26">
        <v>107</v>
      </c>
      <c r="H787" s="26">
        <v>1</v>
      </c>
      <c r="I787" s="26">
        <v>1.6454395264865851</v>
      </c>
      <c r="J787" s="26">
        <v>312.13749947499997</v>
      </c>
      <c r="K787" s="21">
        <v>676.6</v>
      </c>
      <c r="L787" s="26"/>
      <c r="M787" s="21"/>
    </row>
    <row r="788" spans="1:13" x14ac:dyDescent="0.25">
      <c r="A788" s="15" t="s">
        <v>80</v>
      </c>
      <c r="B788" s="32">
        <v>3</v>
      </c>
      <c r="C788" s="15">
        <v>0</v>
      </c>
      <c r="D788" s="15">
        <v>1</v>
      </c>
      <c r="E788" s="15">
        <v>0</v>
      </c>
      <c r="F788" s="20">
        <v>3767</v>
      </c>
      <c r="G788" s="26">
        <v>367</v>
      </c>
      <c r="H788" s="26">
        <v>1</v>
      </c>
      <c r="I788" s="26">
        <v>2.7222316836120455</v>
      </c>
      <c r="J788" s="26">
        <v>1024.3624985249999</v>
      </c>
      <c r="K788" s="21">
        <v>417.35</v>
      </c>
      <c r="L788" s="26"/>
      <c r="M788" s="21"/>
    </row>
    <row r="789" spans="1:13" x14ac:dyDescent="0.25">
      <c r="A789" s="15" t="s">
        <v>2828</v>
      </c>
      <c r="B789" s="32">
        <v>2</v>
      </c>
      <c r="C789" s="15">
        <v>0</v>
      </c>
      <c r="D789" s="15">
        <v>1</v>
      </c>
      <c r="E789" s="15">
        <v>0</v>
      </c>
      <c r="F789" s="20">
        <v>1246</v>
      </c>
      <c r="G789" s="26">
        <v>13</v>
      </c>
      <c r="H789" s="26">
        <v>0</v>
      </c>
      <c r="I789" s="26">
        <v>1.36519261637239</v>
      </c>
      <c r="J789" s="26">
        <v>46.3999999125</v>
      </c>
      <c r="K789" s="21">
        <v>0</v>
      </c>
      <c r="L789" s="26"/>
      <c r="M789" s="21"/>
    </row>
    <row r="790" spans="1:13" x14ac:dyDescent="0.25">
      <c r="A790" s="15" t="s">
        <v>185</v>
      </c>
      <c r="B790" s="32">
        <v>2</v>
      </c>
      <c r="C790" s="15">
        <v>0</v>
      </c>
      <c r="D790" s="15">
        <v>1</v>
      </c>
      <c r="E790" s="15">
        <v>0</v>
      </c>
      <c r="F790" s="20">
        <v>1943</v>
      </c>
      <c r="G790" s="26">
        <v>119</v>
      </c>
      <c r="H790" s="26">
        <v>0</v>
      </c>
      <c r="I790" s="26">
        <v>1.497098889383109</v>
      </c>
      <c r="J790" s="26">
        <v>297.59999918750003</v>
      </c>
      <c r="K790" s="21">
        <v>0</v>
      </c>
      <c r="L790" s="26"/>
      <c r="M790" s="21"/>
    </row>
    <row r="791" spans="1:13" x14ac:dyDescent="0.25">
      <c r="A791" s="15" t="s">
        <v>89</v>
      </c>
      <c r="B791" s="32">
        <v>2</v>
      </c>
      <c r="C791" s="15">
        <v>0</v>
      </c>
      <c r="D791" s="15">
        <v>1</v>
      </c>
      <c r="E791" s="15">
        <v>0</v>
      </c>
      <c r="F791" s="20">
        <v>1888</v>
      </c>
      <c r="G791" s="26">
        <v>167</v>
      </c>
      <c r="H791" s="26">
        <v>1</v>
      </c>
      <c r="I791" s="26">
        <v>1.6283256481706023</v>
      </c>
      <c r="J791" s="26">
        <v>481.37499924999992</v>
      </c>
      <c r="K791" s="21">
        <v>236.3</v>
      </c>
      <c r="L791" s="26"/>
      <c r="M791" s="21"/>
    </row>
    <row r="792" spans="1:13" x14ac:dyDescent="0.25">
      <c r="A792" s="15" t="s">
        <v>1253</v>
      </c>
      <c r="B792" s="32">
        <v>2</v>
      </c>
      <c r="C792" s="15">
        <v>0</v>
      </c>
      <c r="D792" s="15">
        <v>1</v>
      </c>
      <c r="E792" s="15">
        <v>0</v>
      </c>
      <c r="F792" s="20">
        <v>20463</v>
      </c>
      <c r="G792" s="26">
        <v>1286</v>
      </c>
      <c r="H792" s="26">
        <v>9</v>
      </c>
      <c r="I792" s="26">
        <v>2.037638945167414</v>
      </c>
      <c r="J792" s="26">
        <v>3206.0624894749994</v>
      </c>
      <c r="K792" s="21">
        <v>7721.4000000000005</v>
      </c>
      <c r="L792" s="26"/>
      <c r="M792" s="21"/>
    </row>
    <row r="793" spans="1:13" x14ac:dyDescent="0.25">
      <c r="A793" s="15" t="s">
        <v>2393</v>
      </c>
      <c r="B793" s="32">
        <v>3</v>
      </c>
      <c r="C793" s="15">
        <v>0</v>
      </c>
      <c r="D793" s="15">
        <v>1</v>
      </c>
      <c r="E793" s="15">
        <v>1</v>
      </c>
      <c r="F793" s="20">
        <v>21</v>
      </c>
      <c r="G793" s="26">
        <v>9</v>
      </c>
      <c r="H793" s="26">
        <v>0</v>
      </c>
      <c r="I793" s="26">
        <v>1.49327922077922</v>
      </c>
      <c r="J793" s="26">
        <v>27.924999999999997</v>
      </c>
      <c r="K793" s="21">
        <v>0</v>
      </c>
      <c r="L793" s="26"/>
      <c r="M793" s="21"/>
    </row>
    <row r="794" spans="1:13" x14ac:dyDescent="0.25">
      <c r="A794" s="15" t="s">
        <v>678</v>
      </c>
      <c r="B794" s="32">
        <v>3</v>
      </c>
      <c r="C794" s="15">
        <v>0</v>
      </c>
      <c r="D794" s="15">
        <v>1</v>
      </c>
      <c r="E794" s="15">
        <v>1</v>
      </c>
      <c r="F794" s="20">
        <v>122</v>
      </c>
      <c r="G794" s="26">
        <v>31</v>
      </c>
      <c r="H794" s="26">
        <v>0</v>
      </c>
      <c r="I794" s="26">
        <v>2.0784126984126989</v>
      </c>
      <c r="J794" s="26">
        <v>115.32499985</v>
      </c>
      <c r="K794" s="21">
        <v>0</v>
      </c>
      <c r="L794" s="26"/>
      <c r="M794" s="21"/>
    </row>
    <row r="795" spans="1:13" x14ac:dyDescent="0.25">
      <c r="A795" s="15" t="s">
        <v>1788</v>
      </c>
      <c r="B795" s="32">
        <v>3</v>
      </c>
      <c r="C795" s="15">
        <v>0</v>
      </c>
      <c r="D795" s="15">
        <v>1</v>
      </c>
      <c r="E795" s="15">
        <v>1</v>
      </c>
      <c r="F795" s="20">
        <v>12</v>
      </c>
      <c r="G795" s="26">
        <v>5</v>
      </c>
      <c r="H795" s="26">
        <v>0</v>
      </c>
      <c r="I795" s="26">
        <v>2</v>
      </c>
      <c r="J795" s="26">
        <v>13.1</v>
      </c>
      <c r="K795" s="21">
        <v>0</v>
      </c>
      <c r="L795" s="26"/>
      <c r="M795" s="21"/>
    </row>
    <row r="796" spans="1:13" x14ac:dyDescent="0.25">
      <c r="A796" s="15" t="s">
        <v>676</v>
      </c>
      <c r="B796" s="32">
        <v>3</v>
      </c>
      <c r="C796" s="15">
        <v>0</v>
      </c>
      <c r="D796" s="15">
        <v>1</v>
      </c>
      <c r="E796" s="15">
        <v>1</v>
      </c>
      <c r="F796" s="20">
        <v>12</v>
      </c>
      <c r="G796" s="26">
        <v>5</v>
      </c>
      <c r="H796" s="26">
        <v>0</v>
      </c>
      <c r="I796" s="26">
        <v>1.7000000000000002</v>
      </c>
      <c r="J796" s="26">
        <v>16</v>
      </c>
      <c r="K796" s="21">
        <v>0</v>
      </c>
      <c r="L796" s="26"/>
      <c r="M796" s="21"/>
    </row>
    <row r="797" spans="1:13" x14ac:dyDescent="0.25">
      <c r="A797" s="15" t="s">
        <v>13</v>
      </c>
      <c r="B797" s="32">
        <v>2</v>
      </c>
      <c r="C797" s="15">
        <v>0</v>
      </c>
      <c r="D797" s="15">
        <v>1</v>
      </c>
      <c r="E797" s="15">
        <v>1</v>
      </c>
      <c r="F797" s="20">
        <v>37527</v>
      </c>
      <c r="G797" s="26">
        <v>1932</v>
      </c>
      <c r="H797" s="26">
        <v>13</v>
      </c>
      <c r="I797" s="26">
        <v>2.2136798600179599</v>
      </c>
      <c r="J797" s="26">
        <v>5455.2999875124997</v>
      </c>
      <c r="K797" s="21">
        <v>10433.75</v>
      </c>
      <c r="L797" s="26"/>
      <c r="M797" s="21"/>
    </row>
    <row r="798" spans="1:13" x14ac:dyDescent="0.25">
      <c r="A798" s="15" t="s">
        <v>384</v>
      </c>
      <c r="B798" s="32">
        <v>3</v>
      </c>
      <c r="C798" s="15">
        <v>0</v>
      </c>
      <c r="D798" s="15">
        <v>1</v>
      </c>
      <c r="E798" s="15">
        <v>0</v>
      </c>
      <c r="F798" s="20">
        <v>196</v>
      </c>
      <c r="G798" s="26">
        <v>3</v>
      </c>
      <c r="H798" s="26">
        <v>0</v>
      </c>
      <c r="I798" s="26">
        <v>1.1150510204081601</v>
      </c>
      <c r="J798" s="26">
        <v>5.1249999749999997</v>
      </c>
      <c r="K798" s="21">
        <v>0</v>
      </c>
      <c r="L798" s="26"/>
      <c r="M798" s="21"/>
    </row>
    <row r="799" spans="1:13" x14ac:dyDescent="0.25">
      <c r="A799" s="15" t="s">
        <v>378</v>
      </c>
      <c r="B799" s="32">
        <v>3</v>
      </c>
      <c r="C799" s="15">
        <v>0</v>
      </c>
      <c r="D799" s="15">
        <v>1</v>
      </c>
      <c r="E799" s="15">
        <v>0</v>
      </c>
      <c r="F799" s="20">
        <v>491</v>
      </c>
      <c r="G799" s="26">
        <v>9</v>
      </c>
      <c r="H799" s="26">
        <v>0</v>
      </c>
      <c r="I799" s="26">
        <v>1.0687372708757601</v>
      </c>
      <c r="J799" s="26">
        <v>24.75</v>
      </c>
      <c r="K799" s="21">
        <v>0</v>
      </c>
      <c r="L799" s="26"/>
      <c r="M799" s="21"/>
    </row>
    <row r="800" spans="1:13" x14ac:dyDescent="0.25">
      <c r="A800" s="15" t="s">
        <v>372</v>
      </c>
      <c r="B800" s="32">
        <v>3</v>
      </c>
      <c r="C800" s="15">
        <v>0</v>
      </c>
      <c r="D800" s="15">
        <v>1</v>
      </c>
      <c r="E800" s="15">
        <v>0</v>
      </c>
      <c r="F800" s="20">
        <v>4349</v>
      </c>
      <c r="G800" s="26">
        <v>45</v>
      </c>
      <c r="H800" s="26">
        <v>0</v>
      </c>
      <c r="I800" s="26">
        <v>1.5227017705219601</v>
      </c>
      <c r="J800" s="26">
        <v>136.14999975000001</v>
      </c>
      <c r="K800" s="21">
        <v>0</v>
      </c>
      <c r="L800" s="26"/>
      <c r="M800" s="21"/>
    </row>
    <row r="801" spans="1:13" x14ac:dyDescent="0.25">
      <c r="A801" s="15" t="s">
        <v>22</v>
      </c>
      <c r="B801" s="32">
        <v>3</v>
      </c>
      <c r="C801" s="15">
        <v>0</v>
      </c>
      <c r="D801" s="15">
        <v>1</v>
      </c>
      <c r="E801" s="15">
        <v>0</v>
      </c>
      <c r="F801" s="20">
        <v>131</v>
      </c>
      <c r="G801" s="26">
        <v>24</v>
      </c>
      <c r="H801" s="26">
        <v>1</v>
      </c>
      <c r="I801" s="26">
        <v>1.4245630912297582</v>
      </c>
      <c r="J801" s="26">
        <v>51.27499985</v>
      </c>
      <c r="K801" s="21">
        <v>391</v>
      </c>
      <c r="L801" s="26"/>
      <c r="M801" s="21"/>
    </row>
    <row r="802" spans="1:13" x14ac:dyDescent="0.25">
      <c r="A802" s="15" t="s">
        <v>142</v>
      </c>
      <c r="B802" s="32">
        <v>3</v>
      </c>
      <c r="C802" s="15">
        <v>0</v>
      </c>
      <c r="D802" s="15">
        <v>1</v>
      </c>
      <c r="E802" s="15">
        <v>0</v>
      </c>
      <c r="F802" s="20">
        <v>336</v>
      </c>
      <c r="G802" s="26">
        <v>54</v>
      </c>
      <c r="H802" s="26">
        <v>0</v>
      </c>
      <c r="I802" s="26">
        <v>1.4904861560810236</v>
      </c>
      <c r="J802" s="26">
        <v>126.7</v>
      </c>
      <c r="K802" s="21">
        <v>0</v>
      </c>
      <c r="L802" s="26"/>
      <c r="M802" s="21"/>
    </row>
    <row r="803" spans="1:13" x14ac:dyDescent="0.25">
      <c r="A803" s="15" t="s">
        <v>1272</v>
      </c>
      <c r="B803" s="32">
        <v>2</v>
      </c>
      <c r="C803" s="15">
        <v>0</v>
      </c>
      <c r="D803" s="15">
        <v>1</v>
      </c>
      <c r="E803" s="15">
        <v>0</v>
      </c>
      <c r="F803" s="20">
        <v>3578</v>
      </c>
      <c r="G803" s="26">
        <v>187</v>
      </c>
      <c r="H803" s="26">
        <v>1</v>
      </c>
      <c r="I803" s="26">
        <v>1.4912934180903401</v>
      </c>
      <c r="J803" s="26">
        <v>462.62499906250002</v>
      </c>
      <c r="K803" s="21">
        <v>940.95</v>
      </c>
      <c r="L803" s="26"/>
      <c r="M803" s="21"/>
    </row>
    <row r="804" spans="1:13" x14ac:dyDescent="0.25">
      <c r="A804" s="15" t="s">
        <v>1295</v>
      </c>
      <c r="B804" s="32">
        <v>2</v>
      </c>
      <c r="C804" s="15">
        <v>0</v>
      </c>
      <c r="D804" s="15">
        <v>1</v>
      </c>
      <c r="E804" s="15">
        <v>0</v>
      </c>
      <c r="F804" s="20">
        <v>13092</v>
      </c>
      <c r="G804" s="26">
        <v>367</v>
      </c>
      <c r="H804" s="26">
        <v>2</v>
      </c>
      <c r="I804" s="26">
        <v>1.5014883795584351</v>
      </c>
      <c r="J804" s="26">
        <v>1153.262498925</v>
      </c>
      <c r="K804" s="21">
        <v>2490.5</v>
      </c>
      <c r="L804" s="26"/>
      <c r="M804" s="21"/>
    </row>
    <row r="805" spans="1:13" x14ac:dyDescent="0.25">
      <c r="A805" s="15" t="s">
        <v>54</v>
      </c>
      <c r="B805" s="32">
        <v>2</v>
      </c>
      <c r="C805" s="15">
        <v>0</v>
      </c>
      <c r="D805" s="15">
        <v>1</v>
      </c>
      <c r="E805" s="15">
        <v>0</v>
      </c>
      <c r="F805" s="20">
        <v>4003</v>
      </c>
      <c r="G805" s="26">
        <v>28</v>
      </c>
      <c r="H805" s="26">
        <v>0</v>
      </c>
      <c r="I805" s="26">
        <v>1.3602198351236601</v>
      </c>
      <c r="J805" s="26">
        <v>80.712499699999995</v>
      </c>
      <c r="K805" s="21">
        <v>0</v>
      </c>
      <c r="L805" s="26"/>
      <c r="M805" s="21"/>
    </row>
    <row r="806" spans="1:13" x14ac:dyDescent="0.25">
      <c r="A806" s="15" t="s">
        <v>231</v>
      </c>
      <c r="B806" s="32">
        <v>2</v>
      </c>
      <c r="C806" s="15">
        <v>0</v>
      </c>
      <c r="D806" s="15">
        <v>1</v>
      </c>
      <c r="E806" s="15">
        <v>0</v>
      </c>
      <c r="F806" s="20">
        <v>58444</v>
      </c>
      <c r="G806" s="26">
        <v>2679</v>
      </c>
      <c r="H806" s="26">
        <v>7</v>
      </c>
      <c r="I806" s="26">
        <v>1.4997544658134301</v>
      </c>
      <c r="J806" s="26">
        <v>11837.712469837499</v>
      </c>
      <c r="K806" s="21">
        <v>10892.75</v>
      </c>
      <c r="L806" s="26"/>
      <c r="M806" s="21"/>
    </row>
    <row r="807" spans="1:13" x14ac:dyDescent="0.25">
      <c r="A807" s="15" t="s">
        <v>452</v>
      </c>
      <c r="B807" s="32">
        <v>3</v>
      </c>
      <c r="C807" s="15">
        <v>0</v>
      </c>
      <c r="D807" s="15">
        <v>1</v>
      </c>
      <c r="E807" s="15">
        <v>1</v>
      </c>
      <c r="F807" s="20">
        <v>20</v>
      </c>
      <c r="G807" s="26">
        <v>1</v>
      </c>
      <c r="H807" s="26">
        <v>0</v>
      </c>
      <c r="I807" s="26">
        <v>2.9550000000000001</v>
      </c>
      <c r="J807" s="26">
        <v>4.8375000000000004</v>
      </c>
      <c r="K807" s="21">
        <v>0</v>
      </c>
      <c r="L807" s="26"/>
      <c r="M807" s="21"/>
    </row>
    <row r="808" spans="1:13" x14ac:dyDescent="0.25">
      <c r="A808" s="15" t="s">
        <v>45</v>
      </c>
      <c r="B808" s="32">
        <v>3</v>
      </c>
      <c r="C808" s="15">
        <v>0</v>
      </c>
      <c r="D808" s="15">
        <v>1</v>
      </c>
      <c r="E808" s="15">
        <v>1</v>
      </c>
      <c r="F808" s="20">
        <v>139</v>
      </c>
      <c r="G808" s="26">
        <v>13</v>
      </c>
      <c r="H808" s="26">
        <v>0</v>
      </c>
      <c r="I808" s="26">
        <v>1.7240287769784199</v>
      </c>
      <c r="J808" s="26">
        <v>61.962499949999994</v>
      </c>
      <c r="K808" s="21">
        <v>0</v>
      </c>
      <c r="L808" s="26"/>
      <c r="M808" s="21"/>
    </row>
    <row r="809" spans="1:13" x14ac:dyDescent="0.25">
      <c r="A809" s="15" t="s">
        <v>362</v>
      </c>
      <c r="B809" s="32">
        <v>3</v>
      </c>
      <c r="C809" s="15">
        <v>0</v>
      </c>
      <c r="D809" s="15">
        <v>1</v>
      </c>
      <c r="E809" s="15">
        <v>0</v>
      </c>
      <c r="F809" s="20">
        <v>266</v>
      </c>
      <c r="G809" s="26">
        <v>8</v>
      </c>
      <c r="H809" s="26">
        <v>0</v>
      </c>
      <c r="I809" s="26">
        <v>1.11274436090226</v>
      </c>
      <c r="J809" s="26">
        <v>20.412500000000001</v>
      </c>
      <c r="K809" s="21">
        <v>0</v>
      </c>
      <c r="L809" s="26"/>
      <c r="M809" s="21"/>
    </row>
    <row r="810" spans="1:13" x14ac:dyDescent="0.25">
      <c r="A810" s="15" t="s">
        <v>183</v>
      </c>
      <c r="B810" s="32">
        <v>2</v>
      </c>
      <c r="C810" s="15">
        <v>0</v>
      </c>
      <c r="D810" s="15">
        <v>1</v>
      </c>
      <c r="E810" s="15">
        <v>0</v>
      </c>
      <c r="F810" s="20">
        <v>1944</v>
      </c>
      <c r="G810" s="26">
        <v>58</v>
      </c>
      <c r="H810" s="26">
        <v>0</v>
      </c>
      <c r="I810" s="26">
        <v>1.5076440329218099</v>
      </c>
      <c r="J810" s="26">
        <v>216.02499982500001</v>
      </c>
      <c r="K810" s="21">
        <v>0</v>
      </c>
      <c r="L810" s="26"/>
      <c r="M810" s="21"/>
    </row>
    <row r="811" spans="1:13" x14ac:dyDescent="0.25">
      <c r="A811" s="15" t="s">
        <v>2821</v>
      </c>
      <c r="B811" s="32">
        <v>2</v>
      </c>
      <c r="C811" s="15">
        <v>0</v>
      </c>
      <c r="D811" s="15">
        <v>1</v>
      </c>
      <c r="E811" s="15">
        <v>0</v>
      </c>
      <c r="F811" s="20">
        <v>20</v>
      </c>
      <c r="G811" s="26">
        <v>3</v>
      </c>
      <c r="H811" s="26">
        <v>0</v>
      </c>
      <c r="I811" s="26">
        <v>1</v>
      </c>
      <c r="J811" s="26">
        <v>1.5874999875</v>
      </c>
      <c r="K811" s="21">
        <v>0</v>
      </c>
      <c r="L811" s="26"/>
      <c r="M811" s="21"/>
    </row>
    <row r="812" spans="1:13" x14ac:dyDescent="0.25">
      <c r="A812" s="15" t="s">
        <v>2792</v>
      </c>
      <c r="B812" s="32">
        <v>2</v>
      </c>
      <c r="C812" s="15">
        <v>0</v>
      </c>
      <c r="D812" s="15">
        <v>1</v>
      </c>
      <c r="E812" s="15">
        <v>0</v>
      </c>
      <c r="F812" s="20">
        <v>8252</v>
      </c>
      <c r="G812" s="26">
        <v>490</v>
      </c>
      <c r="H812" s="26">
        <v>0</v>
      </c>
      <c r="I812" s="26">
        <v>1.17343674260785</v>
      </c>
      <c r="J812" s="26">
        <v>1188.9749978750001</v>
      </c>
      <c r="K812" s="21">
        <v>0</v>
      </c>
      <c r="L812" s="26"/>
      <c r="M812" s="21"/>
    </row>
    <row r="813" spans="1:13" x14ac:dyDescent="0.25">
      <c r="A813" s="15" t="s">
        <v>1240</v>
      </c>
      <c r="B813" s="32">
        <v>2</v>
      </c>
      <c r="C813" s="15">
        <v>0</v>
      </c>
      <c r="D813" s="15">
        <v>1</v>
      </c>
      <c r="E813" s="15">
        <v>0</v>
      </c>
      <c r="F813" s="20">
        <v>361</v>
      </c>
      <c r="G813" s="26">
        <v>11</v>
      </c>
      <c r="H813" s="26">
        <v>1</v>
      </c>
      <c r="I813" s="26">
        <v>1.1379501385041599</v>
      </c>
      <c r="J813" s="26">
        <v>14.07499995</v>
      </c>
      <c r="K813" s="21">
        <v>1402.5</v>
      </c>
      <c r="L813" s="26"/>
      <c r="M813" s="21"/>
    </row>
    <row r="814" spans="1:13" x14ac:dyDescent="0.25">
      <c r="A814" s="15" t="s">
        <v>1091</v>
      </c>
      <c r="B814" s="32">
        <v>3</v>
      </c>
      <c r="C814" s="15">
        <v>0</v>
      </c>
      <c r="D814" s="15">
        <v>1</v>
      </c>
      <c r="E814" s="15">
        <v>0</v>
      </c>
      <c r="F814" s="20">
        <v>6</v>
      </c>
      <c r="G814" s="26">
        <v>2</v>
      </c>
      <c r="H814" s="26">
        <v>0</v>
      </c>
      <c r="I814" s="26">
        <v>2.1</v>
      </c>
      <c r="J814" s="26">
        <v>3.8499999999999996</v>
      </c>
      <c r="K814" s="21">
        <v>0</v>
      </c>
      <c r="L814" s="26"/>
      <c r="M814" s="21"/>
    </row>
    <row r="815" spans="1:13" x14ac:dyDescent="0.25">
      <c r="A815" s="15" t="s">
        <v>2885</v>
      </c>
      <c r="B815" s="32">
        <v>3</v>
      </c>
      <c r="C815" s="15">
        <v>0</v>
      </c>
      <c r="D815" s="15">
        <v>1</v>
      </c>
      <c r="E815" s="15">
        <v>0</v>
      </c>
      <c r="F815" s="20">
        <v>9</v>
      </c>
      <c r="G815" s="26">
        <v>5</v>
      </c>
      <c r="H815" s="26">
        <v>0</v>
      </c>
      <c r="I815" s="26">
        <v>1</v>
      </c>
      <c r="J815" s="26">
        <v>16.849999999999998</v>
      </c>
      <c r="K815" s="21">
        <v>0</v>
      </c>
      <c r="L815" s="26"/>
      <c r="M815" s="21"/>
    </row>
    <row r="816" spans="1:13" x14ac:dyDescent="0.25">
      <c r="A816" s="15" t="s">
        <v>2928</v>
      </c>
      <c r="B816" s="32">
        <v>3</v>
      </c>
      <c r="C816" s="15">
        <v>0</v>
      </c>
      <c r="D816" s="15">
        <v>1</v>
      </c>
      <c r="E816" s="15">
        <v>0</v>
      </c>
      <c r="F816" s="20">
        <v>7</v>
      </c>
      <c r="G816" s="26">
        <v>3</v>
      </c>
      <c r="H816" s="26">
        <v>0</v>
      </c>
      <c r="I816" s="26">
        <v>1.7483333333333348</v>
      </c>
      <c r="J816" s="26">
        <v>11.337499999999999</v>
      </c>
      <c r="K816" s="21">
        <v>0</v>
      </c>
      <c r="L816" s="26"/>
      <c r="M816" s="21"/>
    </row>
    <row r="817" spans="1:13" x14ac:dyDescent="0.25">
      <c r="A817" s="15" t="s">
        <v>3119</v>
      </c>
      <c r="B817" s="32">
        <v>3</v>
      </c>
      <c r="C817" s="15">
        <v>0</v>
      </c>
      <c r="D817" s="15">
        <v>1</v>
      </c>
      <c r="E817" s="15">
        <v>0</v>
      </c>
      <c r="F817" s="20">
        <v>11</v>
      </c>
      <c r="G817" s="26">
        <v>4</v>
      </c>
      <c r="H817" s="26">
        <v>0</v>
      </c>
      <c r="I817" s="26">
        <v>1.37037037037037</v>
      </c>
      <c r="J817" s="26">
        <v>9.3250000000000011</v>
      </c>
      <c r="K817" s="21">
        <v>0</v>
      </c>
      <c r="L817" s="26"/>
      <c r="M817" s="21"/>
    </row>
    <row r="818" spans="1:13" x14ac:dyDescent="0.25">
      <c r="A818" s="15" t="s">
        <v>1513</v>
      </c>
      <c r="B818" s="32">
        <v>3</v>
      </c>
      <c r="C818" s="15">
        <v>0</v>
      </c>
      <c r="D818" s="15">
        <v>1</v>
      </c>
      <c r="E818" s="15">
        <v>0</v>
      </c>
      <c r="F818" s="20">
        <v>6</v>
      </c>
      <c r="G818" s="26">
        <v>3</v>
      </c>
      <c r="H818" s="26">
        <v>0</v>
      </c>
      <c r="I818" s="26">
        <v>1</v>
      </c>
      <c r="J818" s="26">
        <v>12.7</v>
      </c>
      <c r="K818" s="21">
        <v>0</v>
      </c>
      <c r="L818" s="26"/>
      <c r="M818" s="21"/>
    </row>
    <row r="819" spans="1:13" x14ac:dyDescent="0.25">
      <c r="A819" s="15" t="s">
        <v>466</v>
      </c>
      <c r="B819" s="32">
        <v>2</v>
      </c>
      <c r="C819" s="15">
        <v>0</v>
      </c>
      <c r="D819" s="15">
        <v>1</v>
      </c>
      <c r="E819" s="15">
        <v>0</v>
      </c>
      <c r="F819" s="20">
        <v>1799</v>
      </c>
      <c r="G819" s="26">
        <v>98</v>
      </c>
      <c r="H819" s="26">
        <v>0</v>
      </c>
      <c r="I819" s="26">
        <v>1.999793466414354</v>
      </c>
      <c r="J819" s="26">
        <v>202.11249971249998</v>
      </c>
      <c r="K819" s="21">
        <v>0</v>
      </c>
      <c r="L819" s="26"/>
      <c r="M819" s="21"/>
    </row>
    <row r="820" spans="1:13" x14ac:dyDescent="0.25">
      <c r="A820" s="15" t="s">
        <v>1498</v>
      </c>
      <c r="B820" s="32">
        <v>2</v>
      </c>
      <c r="C820" s="15">
        <v>0</v>
      </c>
      <c r="D820" s="15">
        <v>1</v>
      </c>
      <c r="E820" s="15">
        <v>0</v>
      </c>
      <c r="F820" s="20">
        <v>608</v>
      </c>
      <c r="G820" s="26">
        <v>39</v>
      </c>
      <c r="H820" s="26">
        <v>0</v>
      </c>
      <c r="I820" s="26">
        <v>1.913177163338452</v>
      </c>
      <c r="J820" s="26">
        <v>59.674999737500002</v>
      </c>
      <c r="K820" s="21">
        <v>0</v>
      </c>
      <c r="L820" s="26"/>
      <c r="M820" s="21"/>
    </row>
    <row r="821" spans="1:13" x14ac:dyDescent="0.25">
      <c r="A821" s="15" t="s">
        <v>1444</v>
      </c>
      <c r="B821" s="32">
        <v>2</v>
      </c>
      <c r="C821" s="15">
        <v>0</v>
      </c>
      <c r="D821" s="15">
        <v>1</v>
      </c>
      <c r="E821" s="15">
        <v>0</v>
      </c>
      <c r="F821" s="20">
        <v>958</v>
      </c>
      <c r="G821" s="26">
        <v>39</v>
      </c>
      <c r="H821" s="26">
        <v>0</v>
      </c>
      <c r="I821" s="26">
        <v>1.7434481488789748</v>
      </c>
      <c r="J821" s="26">
        <v>92.725000000000009</v>
      </c>
      <c r="K821" s="21">
        <v>0</v>
      </c>
      <c r="L821" s="26"/>
      <c r="M821" s="21"/>
    </row>
    <row r="822" spans="1:13" x14ac:dyDescent="0.25">
      <c r="A822" s="15" t="s">
        <v>922</v>
      </c>
      <c r="B822" s="32">
        <v>3</v>
      </c>
      <c r="C822" s="15">
        <v>0</v>
      </c>
      <c r="D822" s="15">
        <v>1</v>
      </c>
      <c r="E822" s="15">
        <v>0</v>
      </c>
      <c r="F822" s="20">
        <v>6</v>
      </c>
      <c r="G822" s="26">
        <v>1</v>
      </c>
      <c r="H822" s="26">
        <v>0</v>
      </c>
      <c r="I822" s="26">
        <v>1</v>
      </c>
      <c r="J822" s="26">
        <v>1.1625000000000001</v>
      </c>
      <c r="K822" s="21">
        <v>0</v>
      </c>
      <c r="L822" s="26"/>
      <c r="M822" s="21"/>
    </row>
    <row r="823" spans="1:13" x14ac:dyDescent="0.25">
      <c r="A823" s="15" t="s">
        <v>1176</v>
      </c>
      <c r="B823" s="32">
        <v>3</v>
      </c>
      <c r="C823" s="15">
        <v>0</v>
      </c>
      <c r="D823" s="15">
        <v>1</v>
      </c>
      <c r="E823" s="15">
        <v>0</v>
      </c>
      <c r="F823" s="20">
        <v>14</v>
      </c>
      <c r="G823" s="26">
        <v>3</v>
      </c>
      <c r="H823" s="26">
        <v>0</v>
      </c>
      <c r="I823" s="26">
        <v>1.37878787878788</v>
      </c>
      <c r="J823" s="26">
        <v>10.6875</v>
      </c>
      <c r="K823" s="21">
        <v>0</v>
      </c>
      <c r="L823" s="26"/>
      <c r="M823" s="21"/>
    </row>
    <row r="824" spans="1:13" x14ac:dyDescent="0.25">
      <c r="A824" s="15" t="s">
        <v>3082</v>
      </c>
      <c r="B824" s="32">
        <v>2</v>
      </c>
      <c r="C824" s="15">
        <v>0</v>
      </c>
      <c r="D824" s="15">
        <v>1</v>
      </c>
      <c r="E824" s="15">
        <v>0</v>
      </c>
      <c r="F824" s="20">
        <v>5667</v>
      </c>
      <c r="G824" s="26">
        <v>91</v>
      </c>
      <c r="H824" s="26">
        <v>0</v>
      </c>
      <c r="I824" s="26">
        <v>2.9710995687989534</v>
      </c>
      <c r="J824" s="26">
        <v>236.81249937499996</v>
      </c>
      <c r="K824" s="21">
        <v>0</v>
      </c>
      <c r="L824" s="26"/>
      <c r="M824" s="21"/>
    </row>
    <row r="825" spans="1:13" x14ac:dyDescent="0.25">
      <c r="A825" s="15" t="s">
        <v>1472</v>
      </c>
      <c r="B825" s="32">
        <v>2</v>
      </c>
      <c r="C825" s="15">
        <v>0</v>
      </c>
      <c r="D825" s="15">
        <v>1</v>
      </c>
      <c r="E825" s="15">
        <v>0</v>
      </c>
      <c r="F825" s="20">
        <v>5213</v>
      </c>
      <c r="G825" s="26">
        <v>17</v>
      </c>
      <c r="H825" s="26">
        <v>0</v>
      </c>
      <c r="I825" s="26">
        <v>2.7173606431243749</v>
      </c>
      <c r="J825" s="26">
        <v>50.099999975000003</v>
      </c>
      <c r="K825" s="21">
        <v>0</v>
      </c>
      <c r="L825" s="26"/>
      <c r="M825" s="21"/>
    </row>
    <row r="826" spans="1:13" x14ac:dyDescent="0.25">
      <c r="A826" s="15" t="s">
        <v>827</v>
      </c>
      <c r="B826" s="32">
        <v>2</v>
      </c>
      <c r="C826" s="15">
        <v>0</v>
      </c>
      <c r="D826" s="15">
        <v>1</v>
      </c>
      <c r="E826" s="15">
        <v>0</v>
      </c>
      <c r="F826" s="20">
        <v>3543</v>
      </c>
      <c r="G826" s="26">
        <v>33</v>
      </c>
      <c r="H826" s="26">
        <v>0</v>
      </c>
      <c r="I826" s="26">
        <v>2.1507346153745428</v>
      </c>
      <c r="J826" s="26">
        <v>49.974999850000003</v>
      </c>
      <c r="K826" s="21">
        <v>0</v>
      </c>
      <c r="L826" s="26"/>
      <c r="M826" s="21"/>
    </row>
    <row r="827" spans="1:13" x14ac:dyDescent="0.25">
      <c r="A827" s="15" t="s">
        <v>1957</v>
      </c>
      <c r="B827" s="32">
        <v>4</v>
      </c>
      <c r="C827" s="15">
        <v>0</v>
      </c>
      <c r="D827" s="15">
        <v>1</v>
      </c>
      <c r="E827" s="15">
        <v>1</v>
      </c>
      <c r="F827" s="20">
        <v>1</v>
      </c>
      <c r="G827" s="26">
        <v>1</v>
      </c>
      <c r="H827" s="26">
        <v>0</v>
      </c>
      <c r="I827" s="26">
        <v>1</v>
      </c>
      <c r="J827" s="26">
        <v>6.1624999999999996</v>
      </c>
      <c r="K827" s="21">
        <v>0</v>
      </c>
      <c r="L827" s="26"/>
      <c r="M827" s="21"/>
    </row>
    <row r="828" spans="1:13" x14ac:dyDescent="0.25">
      <c r="A828" s="15" t="s">
        <v>1713</v>
      </c>
      <c r="B828" s="32">
        <v>3</v>
      </c>
      <c r="C828" s="15">
        <v>0</v>
      </c>
      <c r="D828" s="15">
        <v>1</v>
      </c>
      <c r="E828" s="15">
        <v>1</v>
      </c>
      <c r="F828" s="20">
        <v>17</v>
      </c>
      <c r="G828" s="26">
        <v>8</v>
      </c>
      <c r="H828" s="26">
        <v>0</v>
      </c>
      <c r="I828" s="26">
        <v>1</v>
      </c>
      <c r="J828" s="26">
        <v>32.687499974999994</v>
      </c>
      <c r="K828" s="21">
        <v>0</v>
      </c>
      <c r="L828" s="26"/>
      <c r="M828" s="21"/>
    </row>
    <row r="829" spans="1:13" x14ac:dyDescent="0.25">
      <c r="A829" s="15" t="s">
        <v>1660</v>
      </c>
      <c r="B829" s="32">
        <v>3</v>
      </c>
      <c r="C829" s="15">
        <v>0</v>
      </c>
      <c r="D829" s="15">
        <v>1</v>
      </c>
      <c r="E829" s="15">
        <v>1</v>
      </c>
      <c r="F829" s="20">
        <v>3</v>
      </c>
      <c r="G829" s="26">
        <v>1</v>
      </c>
      <c r="H829" s="26">
        <v>0</v>
      </c>
      <c r="I829" s="26">
        <v>1.3333333333333299</v>
      </c>
      <c r="J829" s="26">
        <v>3.7250000000000001</v>
      </c>
      <c r="K829" s="21">
        <v>0</v>
      </c>
      <c r="L829" s="26"/>
      <c r="M829" s="21"/>
    </row>
    <row r="830" spans="1:13" x14ac:dyDescent="0.25">
      <c r="A830" s="15" t="s">
        <v>1830</v>
      </c>
      <c r="B830" s="32">
        <v>3</v>
      </c>
      <c r="C830" s="15">
        <v>0</v>
      </c>
      <c r="D830" s="15">
        <v>1</v>
      </c>
      <c r="E830" s="15">
        <v>1</v>
      </c>
      <c r="F830" s="20">
        <v>2</v>
      </c>
      <c r="G830" s="26">
        <v>1</v>
      </c>
      <c r="H830" s="26">
        <v>0</v>
      </c>
      <c r="I830" s="26">
        <v>1</v>
      </c>
      <c r="J830" s="26">
        <v>4.8125</v>
      </c>
      <c r="K830" s="21">
        <v>0</v>
      </c>
      <c r="L830" s="26"/>
      <c r="M830" s="21"/>
    </row>
    <row r="831" spans="1:13" x14ac:dyDescent="0.25">
      <c r="A831" s="15" t="s">
        <v>569</v>
      </c>
      <c r="B831" s="32">
        <v>3</v>
      </c>
      <c r="C831" s="15">
        <v>0</v>
      </c>
      <c r="D831" s="15">
        <v>1</v>
      </c>
      <c r="E831" s="15">
        <v>1</v>
      </c>
      <c r="F831" s="20">
        <v>57</v>
      </c>
      <c r="G831" s="26">
        <v>12</v>
      </c>
      <c r="H831" s="26">
        <v>0</v>
      </c>
      <c r="I831" s="26">
        <v>1.747426470588235</v>
      </c>
      <c r="J831" s="26">
        <v>39.499999962499999</v>
      </c>
      <c r="K831" s="21">
        <v>0</v>
      </c>
      <c r="L831" s="26"/>
      <c r="M831" s="21"/>
    </row>
    <row r="832" spans="1:13" x14ac:dyDescent="0.25">
      <c r="A832" s="15" t="s">
        <v>10</v>
      </c>
      <c r="B832" s="32">
        <v>3</v>
      </c>
      <c r="C832" s="15">
        <v>0</v>
      </c>
      <c r="D832" s="15">
        <v>1</v>
      </c>
      <c r="E832" s="15">
        <v>1</v>
      </c>
      <c r="F832" s="20">
        <v>1814</v>
      </c>
      <c r="G832" s="26">
        <v>71</v>
      </c>
      <c r="H832" s="26">
        <v>1</v>
      </c>
      <c r="I832" s="26">
        <v>1.3245140030426901</v>
      </c>
      <c r="J832" s="26">
        <v>185.78749956249999</v>
      </c>
      <c r="K832" s="21">
        <v>1552.95</v>
      </c>
      <c r="L832" s="26"/>
      <c r="M832" s="21"/>
    </row>
    <row r="833" spans="1:13" x14ac:dyDescent="0.25">
      <c r="A833" s="15" t="s">
        <v>1655</v>
      </c>
      <c r="B833" s="32">
        <v>3</v>
      </c>
      <c r="C833" s="15">
        <v>0</v>
      </c>
      <c r="D833" s="15">
        <v>1</v>
      </c>
      <c r="E833" s="15">
        <v>1</v>
      </c>
      <c r="F833" s="20">
        <v>10</v>
      </c>
      <c r="G833" s="26">
        <v>5</v>
      </c>
      <c r="H833" s="26">
        <v>0</v>
      </c>
      <c r="I833" s="26">
        <v>1.4285714285714299</v>
      </c>
      <c r="J833" s="26">
        <v>24.474999999999998</v>
      </c>
      <c r="K833" s="21">
        <v>0</v>
      </c>
      <c r="L833" s="26"/>
      <c r="M833" s="21"/>
    </row>
    <row r="834" spans="1:13" x14ac:dyDescent="0.25">
      <c r="A834" s="15" t="s">
        <v>2906</v>
      </c>
      <c r="B834" s="32">
        <v>3</v>
      </c>
      <c r="C834" s="15">
        <v>0</v>
      </c>
      <c r="D834" s="15">
        <v>1</v>
      </c>
      <c r="E834" s="15">
        <v>1</v>
      </c>
      <c r="F834" s="20">
        <v>89</v>
      </c>
      <c r="G834" s="26">
        <v>21</v>
      </c>
      <c r="H834" s="26">
        <v>0</v>
      </c>
      <c r="I834" s="26">
        <v>1.8821165934065938</v>
      </c>
      <c r="J834" s="26">
        <v>60.249999912500002</v>
      </c>
      <c r="K834" s="21">
        <v>0</v>
      </c>
      <c r="L834" s="26"/>
      <c r="M834" s="21"/>
    </row>
    <row r="835" spans="1:13" x14ac:dyDescent="0.25">
      <c r="A835" s="15" t="s">
        <v>1262</v>
      </c>
      <c r="B835" s="32">
        <v>2</v>
      </c>
      <c r="C835" s="15">
        <v>0</v>
      </c>
      <c r="D835" s="15">
        <v>1</v>
      </c>
      <c r="E835" s="15">
        <v>0</v>
      </c>
      <c r="F835" s="20">
        <v>884</v>
      </c>
      <c r="G835" s="26">
        <v>64</v>
      </c>
      <c r="H835" s="26">
        <v>1</v>
      </c>
      <c r="I835" s="26">
        <v>2.0154675767879486</v>
      </c>
      <c r="J835" s="26">
        <v>100.32499955</v>
      </c>
      <c r="K835" s="21">
        <v>1489.2</v>
      </c>
      <c r="L835" s="26"/>
      <c r="M835" s="21"/>
    </row>
    <row r="836" spans="1:13" x14ac:dyDescent="0.25">
      <c r="A836" s="15" t="s">
        <v>344</v>
      </c>
      <c r="B836" s="32">
        <v>2</v>
      </c>
      <c r="C836" s="15">
        <v>0</v>
      </c>
      <c r="D836" s="15">
        <v>1</v>
      </c>
      <c r="E836" s="15">
        <v>0</v>
      </c>
      <c r="F836" s="20">
        <v>715</v>
      </c>
      <c r="G836" s="26">
        <v>51</v>
      </c>
      <c r="H836" s="26">
        <v>0</v>
      </c>
      <c r="I836" s="26">
        <v>2.2582614227877378</v>
      </c>
      <c r="J836" s="26">
        <v>78.849999675000007</v>
      </c>
      <c r="K836" s="21">
        <v>0</v>
      </c>
      <c r="L836" s="26"/>
      <c r="M836" s="21"/>
    </row>
    <row r="837" spans="1:13" x14ac:dyDescent="0.25">
      <c r="A837" s="15" t="s">
        <v>355</v>
      </c>
      <c r="B837" s="32">
        <v>2</v>
      </c>
      <c r="C837" s="15">
        <v>0</v>
      </c>
      <c r="D837" s="15">
        <v>1</v>
      </c>
      <c r="E837" s="15">
        <v>0</v>
      </c>
      <c r="F837" s="20">
        <v>7344</v>
      </c>
      <c r="G837" s="26">
        <v>260</v>
      </c>
      <c r="H837" s="26">
        <v>0</v>
      </c>
      <c r="I837" s="26">
        <v>1.8716770410857912</v>
      </c>
      <c r="J837" s="26">
        <v>553.03749853750003</v>
      </c>
      <c r="K837" s="21">
        <v>0</v>
      </c>
      <c r="L837" s="26"/>
      <c r="M837" s="21"/>
    </row>
    <row r="838" spans="1:13" x14ac:dyDescent="0.25">
      <c r="A838" s="15" t="s">
        <v>1801</v>
      </c>
      <c r="B838" s="32">
        <v>3</v>
      </c>
      <c r="C838" s="15">
        <v>0</v>
      </c>
      <c r="D838" s="15">
        <v>1</v>
      </c>
      <c r="E838" s="15">
        <v>1</v>
      </c>
      <c r="F838" s="20">
        <v>4</v>
      </c>
      <c r="G838" s="26">
        <v>3</v>
      </c>
      <c r="H838" s="26">
        <v>0</v>
      </c>
      <c r="I838" s="26">
        <v>1.333333333333335</v>
      </c>
      <c r="J838" s="26">
        <v>10.387499999999999</v>
      </c>
      <c r="K838" s="21">
        <v>0</v>
      </c>
      <c r="L838" s="26"/>
      <c r="M838" s="21"/>
    </row>
    <row r="839" spans="1:13" x14ac:dyDescent="0.25">
      <c r="A839" s="15" t="s">
        <v>3073</v>
      </c>
      <c r="B839" s="32">
        <v>3</v>
      </c>
      <c r="C839" s="15">
        <v>0</v>
      </c>
      <c r="D839" s="15">
        <v>1</v>
      </c>
      <c r="E839" s="15">
        <v>1</v>
      </c>
      <c r="F839" s="20">
        <v>3</v>
      </c>
      <c r="G839" s="26">
        <v>1</v>
      </c>
      <c r="H839" s="26">
        <v>0</v>
      </c>
      <c r="I839" s="26">
        <v>1.3333333333333299</v>
      </c>
      <c r="J839" s="26">
        <v>2.25</v>
      </c>
      <c r="K839" s="21">
        <v>0</v>
      </c>
      <c r="L839" s="26"/>
      <c r="M839" s="21"/>
    </row>
    <row r="840" spans="1:13" x14ac:dyDescent="0.25">
      <c r="A840" s="15" t="s">
        <v>360</v>
      </c>
      <c r="B840" s="32">
        <v>2</v>
      </c>
      <c r="C840" s="15">
        <v>0</v>
      </c>
      <c r="D840" s="15">
        <v>1</v>
      </c>
      <c r="E840" s="15">
        <v>0</v>
      </c>
      <c r="F840" s="20">
        <v>17113</v>
      </c>
      <c r="G840" s="26">
        <v>556</v>
      </c>
      <c r="H840" s="26">
        <v>0</v>
      </c>
      <c r="I840" s="26">
        <v>1.5966555075875022</v>
      </c>
      <c r="J840" s="26">
        <v>1155.8624958624998</v>
      </c>
      <c r="K840" s="21">
        <v>0</v>
      </c>
      <c r="L840" s="26"/>
      <c r="M840" s="21"/>
    </row>
    <row r="841" spans="1:13" x14ac:dyDescent="0.25">
      <c r="A841" s="15" t="s">
        <v>453</v>
      </c>
      <c r="B841" s="32">
        <v>3</v>
      </c>
      <c r="C841" s="15">
        <v>0</v>
      </c>
      <c r="D841" s="15">
        <v>1</v>
      </c>
      <c r="E841" s="15">
        <v>0</v>
      </c>
      <c r="F841" s="20">
        <v>73</v>
      </c>
      <c r="G841" s="26">
        <v>4</v>
      </c>
      <c r="H841" s="26">
        <v>0</v>
      </c>
      <c r="I841" s="26">
        <v>2.2690346083788735</v>
      </c>
      <c r="J841" s="26">
        <v>4.1624999999999996</v>
      </c>
      <c r="K841" s="21">
        <v>0</v>
      </c>
      <c r="L841" s="26"/>
      <c r="M841" s="21"/>
    </row>
    <row r="842" spans="1:13" x14ac:dyDescent="0.25">
      <c r="A842" s="15" t="s">
        <v>1093</v>
      </c>
      <c r="B842" s="32">
        <v>3</v>
      </c>
      <c r="C842" s="15">
        <v>0</v>
      </c>
      <c r="D842" s="15">
        <v>1</v>
      </c>
      <c r="E842" s="15">
        <v>0</v>
      </c>
      <c r="F842" s="20">
        <v>186</v>
      </c>
      <c r="G842" s="26">
        <v>10</v>
      </c>
      <c r="H842" s="26">
        <v>0</v>
      </c>
      <c r="I842" s="26">
        <v>2.81937331536388</v>
      </c>
      <c r="J842" s="26">
        <v>13.562499975000001</v>
      </c>
      <c r="K842" s="21">
        <v>0</v>
      </c>
      <c r="L842" s="26"/>
      <c r="M842" s="21"/>
    </row>
    <row r="843" spans="1:13" x14ac:dyDescent="0.25">
      <c r="A843" s="15" t="s">
        <v>1338</v>
      </c>
      <c r="B843" s="32">
        <v>2</v>
      </c>
      <c r="C843" s="15">
        <v>0</v>
      </c>
      <c r="D843" s="15">
        <v>1</v>
      </c>
      <c r="E843" s="15">
        <v>0</v>
      </c>
      <c r="F843" s="20">
        <v>617</v>
      </c>
      <c r="G843" s="26">
        <v>25</v>
      </c>
      <c r="H843" s="26">
        <v>0</v>
      </c>
      <c r="I843" s="26">
        <v>1.8647295639248778</v>
      </c>
      <c r="J843" s="26">
        <v>63.899999950000002</v>
      </c>
      <c r="K843" s="21">
        <v>0</v>
      </c>
      <c r="L843" s="26"/>
      <c r="M843" s="21"/>
    </row>
    <row r="844" spans="1:13" x14ac:dyDescent="0.25">
      <c r="A844" s="15" t="s">
        <v>1403</v>
      </c>
      <c r="B844" s="32">
        <v>2</v>
      </c>
      <c r="C844" s="15">
        <v>0</v>
      </c>
      <c r="D844" s="15">
        <v>1</v>
      </c>
      <c r="E844" s="15">
        <v>0</v>
      </c>
      <c r="F844" s="20">
        <v>3759</v>
      </c>
      <c r="G844" s="26">
        <v>68</v>
      </c>
      <c r="H844" s="26">
        <v>0</v>
      </c>
      <c r="I844" s="26">
        <v>2.0456946293402369</v>
      </c>
      <c r="J844" s="26">
        <v>205.0874996375</v>
      </c>
      <c r="K844" s="21">
        <v>0</v>
      </c>
      <c r="L844" s="26"/>
      <c r="M844" s="21"/>
    </row>
    <row r="845" spans="1:13" x14ac:dyDescent="0.25">
      <c r="A845" s="15" t="s">
        <v>1237</v>
      </c>
      <c r="B845" s="32">
        <v>2</v>
      </c>
      <c r="C845" s="15">
        <v>0</v>
      </c>
      <c r="D845" s="15">
        <v>1</v>
      </c>
      <c r="E845" s="15">
        <v>0</v>
      </c>
      <c r="F845" s="20">
        <v>33517</v>
      </c>
      <c r="G845" s="26">
        <v>622</v>
      </c>
      <c r="H845" s="26">
        <v>2</v>
      </c>
      <c r="I845" s="26">
        <v>3.3346423464444701</v>
      </c>
      <c r="J845" s="26">
        <v>1875.5749958249999</v>
      </c>
      <c r="K845" s="21">
        <v>1076.95</v>
      </c>
      <c r="L845" s="26"/>
      <c r="M845" s="21"/>
    </row>
    <row r="846" spans="1:13" x14ac:dyDescent="0.25">
      <c r="A846" s="15" t="s">
        <v>1535</v>
      </c>
      <c r="B846" s="32">
        <v>2</v>
      </c>
      <c r="C846" s="15">
        <v>0</v>
      </c>
      <c r="D846" s="15">
        <v>1</v>
      </c>
      <c r="E846" s="15">
        <v>0</v>
      </c>
      <c r="F846" s="20">
        <v>1</v>
      </c>
      <c r="G846" s="26">
        <v>1</v>
      </c>
      <c r="H846" s="26">
        <v>0</v>
      </c>
      <c r="I846" s="26">
        <v>1</v>
      </c>
      <c r="J846" s="26">
        <v>3.1124999999999998</v>
      </c>
      <c r="K846" s="21">
        <v>0</v>
      </c>
      <c r="L846" s="26"/>
      <c r="M846" s="21"/>
    </row>
    <row r="847" spans="1:13" x14ac:dyDescent="0.25">
      <c r="A847" s="15" t="s">
        <v>1186</v>
      </c>
      <c r="B847" s="32">
        <v>2</v>
      </c>
      <c r="C847" s="15">
        <v>0</v>
      </c>
      <c r="D847" s="15">
        <v>1</v>
      </c>
      <c r="E847" s="15">
        <v>0</v>
      </c>
      <c r="F847" s="20">
        <v>1</v>
      </c>
      <c r="G847" s="26">
        <v>1</v>
      </c>
      <c r="H847" s="26">
        <v>0</v>
      </c>
      <c r="I847" s="26">
        <v>1</v>
      </c>
      <c r="J847" s="26">
        <v>1.9750000000000001</v>
      </c>
      <c r="K847" s="21">
        <v>0</v>
      </c>
      <c r="L847" s="26"/>
      <c r="M847" s="21"/>
    </row>
    <row r="848" spans="1:13" x14ac:dyDescent="0.25">
      <c r="A848" s="15" t="s">
        <v>1198</v>
      </c>
      <c r="B848" s="32">
        <v>2</v>
      </c>
      <c r="C848" s="15">
        <v>0</v>
      </c>
      <c r="D848" s="15">
        <v>1</v>
      </c>
      <c r="E848" s="15">
        <v>0</v>
      </c>
      <c r="F848" s="20">
        <v>19</v>
      </c>
      <c r="G848" s="26">
        <v>2</v>
      </c>
      <c r="H848" s="26">
        <v>0</v>
      </c>
      <c r="I848" s="26">
        <v>1.1781250000000001</v>
      </c>
      <c r="J848" s="26">
        <v>4.1624999999999996</v>
      </c>
      <c r="K848" s="21">
        <v>0</v>
      </c>
      <c r="L848" s="26"/>
      <c r="M848" s="21"/>
    </row>
    <row r="849" spans="1:13" x14ac:dyDescent="0.25">
      <c r="A849" s="15" t="s">
        <v>2756</v>
      </c>
      <c r="B849" s="32">
        <v>2</v>
      </c>
      <c r="C849" s="15">
        <v>0</v>
      </c>
      <c r="D849" s="15">
        <v>1</v>
      </c>
      <c r="E849" s="15">
        <v>0</v>
      </c>
      <c r="F849" s="20">
        <v>3471</v>
      </c>
      <c r="G849" s="26">
        <v>165</v>
      </c>
      <c r="H849" s="26">
        <v>0</v>
      </c>
      <c r="I849" s="26">
        <v>1.35715932008067</v>
      </c>
      <c r="J849" s="26">
        <v>460.27499924999995</v>
      </c>
      <c r="K849" s="21">
        <v>0</v>
      </c>
      <c r="L849" s="26"/>
      <c r="M849" s="21"/>
    </row>
    <row r="850" spans="1:13" x14ac:dyDescent="0.25">
      <c r="A850" s="15" t="s">
        <v>2396</v>
      </c>
      <c r="B850" s="32">
        <v>3</v>
      </c>
      <c r="C850" s="15">
        <v>0</v>
      </c>
      <c r="D850" s="15">
        <v>1</v>
      </c>
      <c r="E850" s="15">
        <v>0</v>
      </c>
      <c r="F850" s="20">
        <v>604</v>
      </c>
      <c r="G850" s="26">
        <v>10</v>
      </c>
      <c r="H850" s="26">
        <v>0</v>
      </c>
      <c r="I850" s="26">
        <v>1.4049668874172201</v>
      </c>
      <c r="J850" s="26">
        <v>33.8125</v>
      </c>
      <c r="K850" s="21">
        <v>0</v>
      </c>
      <c r="L850" s="26"/>
      <c r="M850" s="21"/>
    </row>
    <row r="851" spans="1:13" x14ac:dyDescent="0.25">
      <c r="A851" s="15" t="s">
        <v>3079</v>
      </c>
      <c r="B851" s="32">
        <v>3</v>
      </c>
      <c r="C851" s="15">
        <v>0</v>
      </c>
      <c r="D851" s="15">
        <v>1</v>
      </c>
      <c r="E851" s="15">
        <v>0</v>
      </c>
      <c r="F851" s="20">
        <v>1</v>
      </c>
      <c r="G851" s="26">
        <v>1</v>
      </c>
      <c r="H851" s="26">
        <v>0</v>
      </c>
      <c r="I851" s="26">
        <v>1</v>
      </c>
      <c r="J851" s="26">
        <v>2.2875000000000001</v>
      </c>
      <c r="K851" s="21">
        <v>0</v>
      </c>
      <c r="L851" s="26"/>
      <c r="M851" s="21"/>
    </row>
    <row r="852" spans="1:13" x14ac:dyDescent="0.25">
      <c r="A852" s="15" t="s">
        <v>961</v>
      </c>
      <c r="B852" s="32">
        <v>2</v>
      </c>
      <c r="C852" s="15">
        <v>0</v>
      </c>
      <c r="D852" s="15">
        <v>1</v>
      </c>
      <c r="E852" s="15">
        <v>0</v>
      </c>
      <c r="F852" s="20">
        <v>608</v>
      </c>
      <c r="G852" s="26">
        <v>39</v>
      </c>
      <c r="H852" s="26">
        <v>0</v>
      </c>
      <c r="I852" s="26">
        <v>2.1704358859531281</v>
      </c>
      <c r="J852" s="26">
        <v>76.775000000000006</v>
      </c>
      <c r="K852" s="21">
        <v>0</v>
      </c>
      <c r="L852" s="26"/>
      <c r="M852" s="21"/>
    </row>
    <row r="853" spans="1:13" x14ac:dyDescent="0.25">
      <c r="A853" s="15" t="s">
        <v>2836</v>
      </c>
      <c r="B853" s="32">
        <v>3</v>
      </c>
      <c r="C853" s="15">
        <v>0</v>
      </c>
      <c r="D853" s="15">
        <v>1</v>
      </c>
      <c r="E853" s="15">
        <v>0</v>
      </c>
      <c r="F853" s="20">
        <v>1</v>
      </c>
      <c r="G853" s="26">
        <v>1</v>
      </c>
      <c r="H853" s="26">
        <v>0</v>
      </c>
      <c r="I853" s="26">
        <v>1</v>
      </c>
      <c r="J853" s="26">
        <v>1.3625</v>
      </c>
      <c r="K853" s="21">
        <v>0</v>
      </c>
      <c r="L853" s="26"/>
      <c r="M853" s="21"/>
    </row>
    <row r="854" spans="1:13" x14ac:dyDescent="0.25">
      <c r="A854" s="15" t="s">
        <v>934</v>
      </c>
      <c r="B854" s="32">
        <v>2</v>
      </c>
      <c r="C854" s="15">
        <v>0</v>
      </c>
      <c r="D854" s="15">
        <v>1</v>
      </c>
      <c r="E854" s="15">
        <v>0</v>
      </c>
      <c r="F854" s="20">
        <v>232</v>
      </c>
      <c r="G854" s="26">
        <v>15</v>
      </c>
      <c r="H854" s="26">
        <v>0</v>
      </c>
      <c r="I854" s="26">
        <v>1.67816413535838</v>
      </c>
      <c r="J854" s="26">
        <v>24.049999924999998</v>
      </c>
      <c r="K854" s="21">
        <v>0</v>
      </c>
      <c r="L854" s="26"/>
      <c r="M854" s="21"/>
    </row>
    <row r="855" spans="1:13" x14ac:dyDescent="0.25">
      <c r="A855" s="15" t="s">
        <v>950</v>
      </c>
      <c r="B855" s="32">
        <v>2</v>
      </c>
      <c r="C855" s="15">
        <v>0</v>
      </c>
      <c r="D855" s="15">
        <v>1</v>
      </c>
      <c r="E855" s="15">
        <v>0</v>
      </c>
      <c r="F855" s="20">
        <v>3079</v>
      </c>
      <c r="G855" s="26">
        <v>104</v>
      </c>
      <c r="H855" s="26">
        <v>0</v>
      </c>
      <c r="I855" s="26">
        <v>1.3464424160559858</v>
      </c>
      <c r="J855" s="26">
        <v>167.4124994</v>
      </c>
      <c r="K855" s="21">
        <v>0</v>
      </c>
      <c r="L855" s="26"/>
      <c r="M855" s="21"/>
    </row>
    <row r="856" spans="1:13" x14ac:dyDescent="0.25">
      <c r="A856" s="15" t="s">
        <v>1336</v>
      </c>
      <c r="B856" s="32">
        <v>2</v>
      </c>
      <c r="C856" s="15">
        <v>0</v>
      </c>
      <c r="D856" s="15">
        <v>1</v>
      </c>
      <c r="E856" s="15">
        <v>0</v>
      </c>
      <c r="F856" s="20">
        <v>11707</v>
      </c>
      <c r="G856" s="26">
        <v>238</v>
      </c>
      <c r="H856" s="26">
        <v>0</v>
      </c>
      <c r="I856" s="26">
        <v>1.6007374071935649</v>
      </c>
      <c r="J856" s="26">
        <v>612.874999</v>
      </c>
      <c r="K856" s="21">
        <v>0</v>
      </c>
      <c r="L856" s="26"/>
      <c r="M856" s="21"/>
    </row>
    <row r="857" spans="1:13" x14ac:dyDescent="0.25">
      <c r="A857" s="15" t="s">
        <v>1669</v>
      </c>
      <c r="B857" s="32">
        <v>2</v>
      </c>
      <c r="C857" s="15">
        <v>0</v>
      </c>
      <c r="D857" s="15">
        <v>1</v>
      </c>
      <c r="E857" s="15">
        <v>0</v>
      </c>
      <c r="F857" s="20">
        <v>68</v>
      </c>
      <c r="G857" s="26">
        <v>1</v>
      </c>
      <c r="H857" s="26">
        <v>0</v>
      </c>
      <c r="I857" s="26">
        <v>1.5014705882352899</v>
      </c>
      <c r="J857" s="26">
        <v>3.75</v>
      </c>
      <c r="K857" s="21">
        <v>0</v>
      </c>
      <c r="L857" s="26"/>
      <c r="M857" s="21"/>
    </row>
    <row r="858" spans="1:13" x14ac:dyDescent="0.25">
      <c r="A858" s="15" t="s">
        <v>2936</v>
      </c>
      <c r="B858" s="32">
        <v>2</v>
      </c>
      <c r="C858" s="15">
        <v>0</v>
      </c>
      <c r="D858" s="15">
        <v>1</v>
      </c>
      <c r="E858" s="15">
        <v>0</v>
      </c>
      <c r="F858" s="20">
        <v>535</v>
      </c>
      <c r="G858" s="26">
        <v>14</v>
      </c>
      <c r="H858" s="26">
        <v>0</v>
      </c>
      <c r="I858" s="26">
        <v>1.4900901381723266</v>
      </c>
      <c r="J858" s="26">
        <v>41.412499937500002</v>
      </c>
      <c r="K858" s="21">
        <v>0</v>
      </c>
      <c r="L858" s="26"/>
      <c r="M858" s="21"/>
    </row>
    <row r="859" spans="1:13" x14ac:dyDescent="0.25">
      <c r="A859" s="15" t="s">
        <v>2856</v>
      </c>
      <c r="B859" s="32">
        <v>3</v>
      </c>
      <c r="C859" s="15">
        <v>0</v>
      </c>
      <c r="D859" s="15">
        <v>1</v>
      </c>
      <c r="E859" s="15">
        <v>1</v>
      </c>
      <c r="F859" s="20">
        <v>7</v>
      </c>
      <c r="G859" s="26">
        <v>1</v>
      </c>
      <c r="H859" s="26">
        <v>0</v>
      </c>
      <c r="I859" s="26">
        <v>1</v>
      </c>
      <c r="J859" s="26">
        <v>1.4125000000000001</v>
      </c>
      <c r="K859" s="21">
        <v>0</v>
      </c>
      <c r="L859" s="26"/>
      <c r="M859" s="21"/>
    </row>
    <row r="860" spans="1:13" x14ac:dyDescent="0.25">
      <c r="A860" s="15" t="s">
        <v>2932</v>
      </c>
      <c r="B860" s="32">
        <v>3</v>
      </c>
      <c r="C860" s="15">
        <v>0</v>
      </c>
      <c r="D860" s="15">
        <v>1</v>
      </c>
      <c r="E860" s="15">
        <v>1</v>
      </c>
      <c r="F860" s="20">
        <v>1</v>
      </c>
      <c r="G860" s="26">
        <v>2</v>
      </c>
      <c r="H860" s="26">
        <v>0</v>
      </c>
      <c r="I860" s="26">
        <v>2</v>
      </c>
      <c r="J860" s="26">
        <v>1.65</v>
      </c>
      <c r="K860" s="21">
        <v>0</v>
      </c>
      <c r="L860" s="26"/>
      <c r="M860" s="21"/>
    </row>
    <row r="861" spans="1:13" x14ac:dyDescent="0.25">
      <c r="A861" s="15" t="s">
        <v>2337</v>
      </c>
      <c r="B861" s="32">
        <v>3</v>
      </c>
      <c r="C861" s="15">
        <v>0</v>
      </c>
      <c r="D861" s="15">
        <v>1</v>
      </c>
      <c r="E861" s="15">
        <v>1</v>
      </c>
      <c r="F861" s="20">
        <v>804</v>
      </c>
      <c r="G861" s="26">
        <v>26</v>
      </c>
      <c r="H861" s="26">
        <v>0</v>
      </c>
      <c r="I861" s="26">
        <v>1.9770682630747449</v>
      </c>
      <c r="J861" s="26">
        <v>65.387499875000003</v>
      </c>
      <c r="K861" s="21">
        <v>0</v>
      </c>
      <c r="L861" s="26"/>
      <c r="M861" s="21"/>
    </row>
    <row r="862" spans="1:13" x14ac:dyDescent="0.25">
      <c r="A862" s="15" t="s">
        <v>3112</v>
      </c>
      <c r="B862" s="32">
        <v>3</v>
      </c>
      <c r="C862" s="15">
        <v>0</v>
      </c>
      <c r="D862" s="15">
        <v>1</v>
      </c>
      <c r="E862" s="15">
        <v>1</v>
      </c>
      <c r="F862" s="20">
        <v>5656</v>
      </c>
      <c r="G862" s="26">
        <v>444</v>
      </c>
      <c r="H862" s="26">
        <v>0</v>
      </c>
      <c r="I862" s="26">
        <v>2.09432395679395</v>
      </c>
      <c r="J862" s="26">
        <v>931.48749653749985</v>
      </c>
      <c r="K862" s="21">
        <v>0</v>
      </c>
      <c r="L862" s="26"/>
      <c r="M862" s="21"/>
    </row>
    <row r="863" spans="1:13" x14ac:dyDescent="0.25">
      <c r="A863" s="15" t="s">
        <v>1189</v>
      </c>
      <c r="B863" s="32">
        <v>3</v>
      </c>
      <c r="C863" s="15">
        <v>0</v>
      </c>
      <c r="D863" s="15">
        <v>1</v>
      </c>
      <c r="E863" s="15">
        <v>1</v>
      </c>
      <c r="F863" s="20">
        <v>64</v>
      </c>
      <c r="G863" s="26">
        <v>3</v>
      </c>
      <c r="H863" s="26">
        <v>0</v>
      </c>
      <c r="I863" s="26">
        <v>1.8967391304347849</v>
      </c>
      <c r="J863" s="26">
        <v>5.9124999999999996</v>
      </c>
      <c r="K863" s="21">
        <v>0</v>
      </c>
      <c r="L863" s="26"/>
      <c r="M863" s="21"/>
    </row>
    <row r="864" spans="1:13" x14ac:dyDescent="0.25">
      <c r="A864" s="15" t="s">
        <v>1454</v>
      </c>
      <c r="B864" s="32">
        <v>3</v>
      </c>
      <c r="C864" s="15">
        <v>0</v>
      </c>
      <c r="D864" s="15">
        <v>1</v>
      </c>
      <c r="E864" s="15">
        <v>1</v>
      </c>
      <c r="F864" s="20">
        <v>276</v>
      </c>
      <c r="G864" s="26">
        <v>27</v>
      </c>
      <c r="H864" s="26">
        <v>0</v>
      </c>
      <c r="I864" s="26">
        <v>2.3819125607756648</v>
      </c>
      <c r="J864" s="26">
        <v>50.424999962500003</v>
      </c>
      <c r="K864" s="21">
        <v>0</v>
      </c>
      <c r="L864" s="26"/>
      <c r="M864" s="21"/>
    </row>
    <row r="865" spans="1:13" x14ac:dyDescent="0.25">
      <c r="A865" s="15" t="s">
        <v>858</v>
      </c>
      <c r="B865" s="32">
        <v>2</v>
      </c>
      <c r="C865" s="15">
        <v>0</v>
      </c>
      <c r="D865" s="15">
        <v>1</v>
      </c>
      <c r="E865" s="15">
        <v>0</v>
      </c>
      <c r="F865" s="20">
        <v>293</v>
      </c>
      <c r="G865" s="26">
        <v>7</v>
      </c>
      <c r="H865" s="26">
        <v>0</v>
      </c>
      <c r="I865" s="26">
        <v>1.3697762289068249</v>
      </c>
      <c r="J865" s="26">
        <v>9.1499999499999998</v>
      </c>
      <c r="K865" s="21">
        <v>0</v>
      </c>
      <c r="L865" s="26"/>
      <c r="M865" s="21"/>
    </row>
    <row r="866" spans="1:13" x14ac:dyDescent="0.25">
      <c r="A866" s="15" t="s">
        <v>1431</v>
      </c>
      <c r="B866" s="32">
        <v>2</v>
      </c>
      <c r="C866" s="15">
        <v>0</v>
      </c>
      <c r="D866" s="15">
        <v>1</v>
      </c>
      <c r="E866" s="15">
        <v>0</v>
      </c>
      <c r="F866" s="20">
        <v>310</v>
      </c>
      <c r="G866" s="26">
        <v>12</v>
      </c>
      <c r="H866" s="26">
        <v>0</v>
      </c>
      <c r="I866" s="26">
        <v>1.4796692607003898</v>
      </c>
      <c r="J866" s="26">
        <v>25.125</v>
      </c>
      <c r="K866" s="21">
        <v>0</v>
      </c>
      <c r="L866" s="26"/>
      <c r="M866" s="21"/>
    </row>
    <row r="867" spans="1:13" x14ac:dyDescent="0.25">
      <c r="A867" s="15" t="s">
        <v>2105</v>
      </c>
      <c r="B867" s="32">
        <v>2</v>
      </c>
      <c r="C867" s="15">
        <v>0</v>
      </c>
      <c r="D867" s="15">
        <v>1</v>
      </c>
      <c r="E867" s="15">
        <v>0</v>
      </c>
      <c r="F867" s="20">
        <v>3863</v>
      </c>
      <c r="G867" s="26">
        <v>122</v>
      </c>
      <c r="H867" s="26">
        <v>0</v>
      </c>
      <c r="I867" s="26">
        <v>1.5134860676554602</v>
      </c>
      <c r="J867" s="26">
        <v>402.53749966250001</v>
      </c>
      <c r="K867" s="21">
        <v>0</v>
      </c>
      <c r="L867" s="26"/>
      <c r="M867" s="21"/>
    </row>
    <row r="868" spans="1:13" x14ac:dyDescent="0.25">
      <c r="A868" s="15" t="s">
        <v>1194</v>
      </c>
      <c r="B868" s="32">
        <v>2</v>
      </c>
      <c r="C868" s="15">
        <v>0</v>
      </c>
      <c r="D868" s="15">
        <v>1</v>
      </c>
      <c r="E868" s="15">
        <v>0</v>
      </c>
      <c r="F868" s="20">
        <v>23614</v>
      </c>
      <c r="G868" s="26">
        <v>867</v>
      </c>
      <c r="H868" s="26">
        <v>0</v>
      </c>
      <c r="I868" s="26">
        <v>1.5317110023694724</v>
      </c>
      <c r="J868" s="26">
        <v>3188.7374999999993</v>
      </c>
      <c r="K868" s="21">
        <v>0</v>
      </c>
      <c r="L868" s="26"/>
      <c r="M868" s="21"/>
    </row>
    <row r="869" spans="1:13" x14ac:dyDescent="0.25">
      <c r="A869" s="15" t="s">
        <v>3058</v>
      </c>
      <c r="B869" s="32">
        <v>3</v>
      </c>
      <c r="C869" s="15">
        <v>0</v>
      </c>
      <c r="D869" s="15">
        <v>1</v>
      </c>
      <c r="E869" s="15">
        <v>0</v>
      </c>
      <c r="F869" s="20">
        <v>1</v>
      </c>
      <c r="G869" s="26">
        <v>1</v>
      </c>
      <c r="H869" s="26">
        <v>0</v>
      </c>
      <c r="I869" s="26">
        <v>1</v>
      </c>
      <c r="J869" s="26">
        <v>2.2124999999999999</v>
      </c>
      <c r="K869" s="21">
        <v>0</v>
      </c>
      <c r="L869" s="26"/>
      <c r="M869" s="21"/>
    </row>
    <row r="870" spans="1:13" x14ac:dyDescent="0.25">
      <c r="A870" s="15" t="s">
        <v>2305</v>
      </c>
      <c r="B870" s="32">
        <v>3</v>
      </c>
      <c r="C870" s="15">
        <v>0</v>
      </c>
      <c r="D870" s="15">
        <v>1</v>
      </c>
      <c r="E870" s="15">
        <v>0</v>
      </c>
      <c r="F870" s="20">
        <v>35</v>
      </c>
      <c r="G870" s="26">
        <v>5</v>
      </c>
      <c r="H870" s="26">
        <v>0</v>
      </c>
      <c r="I870" s="26">
        <v>1.51714285714286</v>
      </c>
      <c r="J870" s="26">
        <v>12.375</v>
      </c>
      <c r="K870" s="21">
        <v>0</v>
      </c>
      <c r="L870" s="26"/>
      <c r="M870" s="21"/>
    </row>
    <row r="871" spans="1:13" x14ac:dyDescent="0.25">
      <c r="A871" s="15" t="s">
        <v>463</v>
      </c>
      <c r="B871" s="32">
        <v>2</v>
      </c>
      <c r="C871" s="15">
        <v>0</v>
      </c>
      <c r="D871" s="15">
        <v>1</v>
      </c>
      <c r="E871" s="15">
        <v>0</v>
      </c>
      <c r="F871" s="20">
        <v>522</v>
      </c>
      <c r="G871" s="26">
        <v>19</v>
      </c>
      <c r="H871" s="26">
        <v>0</v>
      </c>
      <c r="I871" s="26">
        <v>1.4978065883887801</v>
      </c>
      <c r="J871" s="26">
        <v>58.3874999875</v>
      </c>
      <c r="K871" s="21">
        <v>0</v>
      </c>
      <c r="L871" s="26"/>
      <c r="M871" s="21"/>
    </row>
    <row r="872" spans="1:13" x14ac:dyDescent="0.25">
      <c r="A872" s="15" t="s">
        <v>2226</v>
      </c>
      <c r="B872" s="32">
        <v>2</v>
      </c>
      <c r="C872" s="15">
        <v>0</v>
      </c>
      <c r="D872" s="15">
        <v>1</v>
      </c>
      <c r="E872" s="15">
        <v>0</v>
      </c>
      <c r="F872" s="20">
        <v>2815</v>
      </c>
      <c r="G872" s="26">
        <v>44</v>
      </c>
      <c r="H872" s="26">
        <v>0</v>
      </c>
      <c r="I872" s="26">
        <v>2.0049326177879165</v>
      </c>
      <c r="J872" s="26">
        <v>132.24999972500001</v>
      </c>
      <c r="K872" s="21">
        <v>0</v>
      </c>
      <c r="L872" s="26"/>
      <c r="M872" s="21"/>
    </row>
    <row r="873" spans="1:13" x14ac:dyDescent="0.25">
      <c r="A873" s="15" t="s">
        <v>2696</v>
      </c>
      <c r="B873" s="32">
        <v>2</v>
      </c>
      <c r="C873" s="15">
        <v>0</v>
      </c>
      <c r="D873" s="15">
        <v>1</v>
      </c>
      <c r="E873" s="15">
        <v>0</v>
      </c>
      <c r="F873" s="20">
        <v>28078</v>
      </c>
      <c r="G873" s="26">
        <v>444</v>
      </c>
      <c r="H873" s="26">
        <v>0</v>
      </c>
      <c r="I873" s="26">
        <v>2.2404114921846903</v>
      </c>
      <c r="J873" s="26">
        <v>1871.9374963125001</v>
      </c>
      <c r="K873" s="21">
        <v>0</v>
      </c>
      <c r="L873" s="26"/>
      <c r="M873" s="21"/>
    </row>
    <row r="874" spans="1:13" x14ac:dyDescent="0.25">
      <c r="A874" s="15" t="s">
        <v>2771</v>
      </c>
      <c r="B874" s="32">
        <v>2</v>
      </c>
      <c r="C874" s="15">
        <v>0</v>
      </c>
      <c r="D874" s="15">
        <v>1</v>
      </c>
      <c r="E874" s="15">
        <v>0</v>
      </c>
      <c r="F874" s="20">
        <v>5303</v>
      </c>
      <c r="G874" s="26">
        <v>181</v>
      </c>
      <c r="H874" s="26">
        <v>0</v>
      </c>
      <c r="I874" s="26">
        <v>1.3745427116726401</v>
      </c>
      <c r="J874" s="26">
        <v>592.03749966249995</v>
      </c>
      <c r="K874" s="21">
        <v>0</v>
      </c>
      <c r="L874" s="26"/>
      <c r="M874" s="21"/>
    </row>
    <row r="875" spans="1:13" x14ac:dyDescent="0.25">
      <c r="A875" s="15" t="s">
        <v>402</v>
      </c>
      <c r="B875" s="32">
        <v>1</v>
      </c>
      <c r="C875" s="15">
        <v>0</v>
      </c>
      <c r="D875" s="15">
        <v>1</v>
      </c>
      <c r="E875" s="15">
        <v>0</v>
      </c>
      <c r="F875" s="20">
        <v>835</v>
      </c>
      <c r="G875" s="26">
        <v>4</v>
      </c>
      <c r="H875" s="26">
        <v>0</v>
      </c>
      <c r="I875" s="26">
        <v>1.0871856287425199</v>
      </c>
      <c r="J875" s="26">
        <v>6.0875000000000004</v>
      </c>
      <c r="K875" s="21">
        <v>0</v>
      </c>
      <c r="L875" s="26"/>
      <c r="M875" s="21"/>
    </row>
    <row r="876" spans="1:13" x14ac:dyDescent="0.25">
      <c r="A876" s="15" t="s">
        <v>422</v>
      </c>
      <c r="B876" s="32">
        <v>2</v>
      </c>
      <c r="C876" s="15">
        <v>0</v>
      </c>
      <c r="D876" s="15">
        <v>1</v>
      </c>
      <c r="E876" s="15">
        <v>0</v>
      </c>
      <c r="F876" s="20">
        <v>128</v>
      </c>
      <c r="G876" s="26">
        <v>1</v>
      </c>
      <c r="H876" s="26">
        <v>0</v>
      </c>
      <c r="I876" s="26">
        <v>1.23046875</v>
      </c>
      <c r="J876" s="26">
        <v>4.5999999999999996</v>
      </c>
      <c r="K876" s="21">
        <v>0</v>
      </c>
      <c r="L876" s="26"/>
      <c r="M876" s="21"/>
    </row>
    <row r="877" spans="1:13" x14ac:dyDescent="0.25">
      <c r="A877" s="15" t="s">
        <v>2846</v>
      </c>
      <c r="B877" s="32">
        <v>2</v>
      </c>
      <c r="C877" s="15">
        <v>0</v>
      </c>
      <c r="D877" s="15">
        <v>1</v>
      </c>
      <c r="E877" s="15">
        <v>0</v>
      </c>
      <c r="F877" s="20">
        <v>4</v>
      </c>
      <c r="G877" s="26">
        <v>1</v>
      </c>
      <c r="H877" s="26">
        <v>0</v>
      </c>
      <c r="I877" s="26">
        <v>1</v>
      </c>
      <c r="J877" s="26">
        <v>1.4</v>
      </c>
      <c r="K877" s="21">
        <v>0</v>
      </c>
      <c r="L877" s="26"/>
      <c r="M877" s="21"/>
    </row>
    <row r="878" spans="1:13" x14ac:dyDescent="0.25">
      <c r="A878" s="15" t="s">
        <v>1153</v>
      </c>
      <c r="B878" s="32">
        <v>2</v>
      </c>
      <c r="C878" s="15">
        <v>0</v>
      </c>
      <c r="D878" s="15">
        <v>1</v>
      </c>
      <c r="E878" s="15">
        <v>0</v>
      </c>
      <c r="F878" s="20">
        <v>12</v>
      </c>
      <c r="G878" s="26">
        <v>1</v>
      </c>
      <c r="H878" s="26">
        <v>0</v>
      </c>
      <c r="I878" s="26">
        <v>1</v>
      </c>
      <c r="J878" s="26">
        <v>1.8875</v>
      </c>
      <c r="K878" s="21">
        <v>0</v>
      </c>
      <c r="L878" s="26"/>
      <c r="M878" s="21"/>
    </row>
    <row r="879" spans="1:13" x14ac:dyDescent="0.25">
      <c r="A879" s="15" t="s">
        <v>2358</v>
      </c>
      <c r="B879" s="32">
        <v>2</v>
      </c>
      <c r="C879" s="15">
        <v>0</v>
      </c>
      <c r="D879" s="15">
        <v>1</v>
      </c>
      <c r="E879" s="15">
        <v>0</v>
      </c>
      <c r="F879" s="20">
        <v>77</v>
      </c>
      <c r="G879" s="26">
        <v>6</v>
      </c>
      <c r="H879" s="26">
        <v>0</v>
      </c>
      <c r="I879" s="26">
        <v>1.06493506493506</v>
      </c>
      <c r="J879" s="26">
        <v>14.237499975000002</v>
      </c>
      <c r="K879" s="21">
        <v>0</v>
      </c>
      <c r="L879" s="26"/>
      <c r="M879" s="21"/>
    </row>
    <row r="880" spans="1:13" x14ac:dyDescent="0.25">
      <c r="A880" s="15" t="s">
        <v>2498</v>
      </c>
      <c r="B880" s="32">
        <v>2</v>
      </c>
      <c r="C880" s="15">
        <v>0</v>
      </c>
      <c r="D880" s="15">
        <v>1</v>
      </c>
      <c r="E880" s="15">
        <v>0</v>
      </c>
      <c r="F880" s="20">
        <v>354</v>
      </c>
      <c r="G880" s="26">
        <v>9</v>
      </c>
      <c r="H880" s="26">
        <v>0</v>
      </c>
      <c r="I880" s="26">
        <v>1.20056497175141</v>
      </c>
      <c r="J880" s="26">
        <v>29.799999899999996</v>
      </c>
      <c r="K880" s="21">
        <v>0</v>
      </c>
      <c r="L880" s="26"/>
      <c r="M880" s="21"/>
    </row>
    <row r="881" spans="1:13" x14ac:dyDescent="0.25">
      <c r="A881" s="15" t="s">
        <v>1371</v>
      </c>
      <c r="B881" s="32">
        <v>2</v>
      </c>
      <c r="C881" s="15">
        <v>0</v>
      </c>
      <c r="D881" s="15">
        <v>0</v>
      </c>
      <c r="E881" s="15">
        <v>0</v>
      </c>
      <c r="F881" s="20">
        <v>56</v>
      </c>
      <c r="G881" s="26">
        <v>1</v>
      </c>
      <c r="H881" s="26">
        <v>0</v>
      </c>
      <c r="I881" s="26">
        <v>1.2250000000000001</v>
      </c>
      <c r="J881" s="26">
        <v>2.6</v>
      </c>
      <c r="K881" s="21">
        <v>0</v>
      </c>
      <c r="L881" s="26"/>
      <c r="M881" s="21"/>
    </row>
    <row r="882" spans="1:13" x14ac:dyDescent="0.25">
      <c r="A882" s="15" t="s">
        <v>1127</v>
      </c>
      <c r="B882" s="32">
        <v>2</v>
      </c>
      <c r="C882" s="15">
        <v>0</v>
      </c>
      <c r="D882" s="15">
        <v>0</v>
      </c>
      <c r="E882" s="15">
        <v>0</v>
      </c>
      <c r="F882" s="20">
        <v>170</v>
      </c>
      <c r="G882" s="26">
        <v>2</v>
      </c>
      <c r="H882" s="26">
        <v>0</v>
      </c>
      <c r="I882" s="26">
        <v>1.3535294117647101</v>
      </c>
      <c r="J882" s="26">
        <v>1.8</v>
      </c>
      <c r="K882" s="21">
        <v>0</v>
      </c>
      <c r="L882" s="26"/>
      <c r="M882" s="21"/>
    </row>
    <row r="883" spans="1:13" x14ac:dyDescent="0.25">
      <c r="A883" s="15" t="s">
        <v>1885</v>
      </c>
      <c r="B883" s="32">
        <v>3</v>
      </c>
      <c r="C883" s="15">
        <v>0</v>
      </c>
      <c r="D883" s="15">
        <v>0</v>
      </c>
      <c r="E883" s="15">
        <v>1</v>
      </c>
      <c r="F883" s="20">
        <v>36</v>
      </c>
      <c r="G883" s="26">
        <v>1</v>
      </c>
      <c r="H883" s="26">
        <v>0</v>
      </c>
      <c r="I883" s="26">
        <v>1.4833333333333301</v>
      </c>
      <c r="J883" s="26">
        <v>5.375</v>
      </c>
      <c r="K883" s="21">
        <v>0</v>
      </c>
      <c r="L883" s="26"/>
      <c r="M883" s="21"/>
    </row>
    <row r="884" spans="1:13" x14ac:dyDescent="0.25">
      <c r="A884" s="15" t="s">
        <v>1328</v>
      </c>
      <c r="B884" s="32">
        <v>2</v>
      </c>
      <c r="C884" s="15">
        <v>0</v>
      </c>
      <c r="D884" s="15">
        <v>0</v>
      </c>
      <c r="E884" s="15">
        <v>0</v>
      </c>
      <c r="F884" s="20">
        <v>13</v>
      </c>
      <c r="G884" s="26">
        <v>1</v>
      </c>
      <c r="H884" s="26">
        <v>0</v>
      </c>
      <c r="I884" s="26">
        <v>1.4307692307692299</v>
      </c>
      <c r="J884" s="26">
        <v>2.4624999999999999</v>
      </c>
      <c r="K884" s="21">
        <v>0</v>
      </c>
      <c r="L884" s="26"/>
      <c r="M884" s="21"/>
    </row>
    <row r="885" spans="1:13" x14ac:dyDescent="0.25">
      <c r="A885" s="15" t="s">
        <v>3567</v>
      </c>
      <c r="B885" s="32">
        <v>2</v>
      </c>
      <c r="C885" s="15">
        <v>0</v>
      </c>
      <c r="D885" s="15">
        <v>0</v>
      </c>
      <c r="E885" s="15">
        <v>0</v>
      </c>
      <c r="F885" s="20">
        <v>179</v>
      </c>
      <c r="G885" s="26">
        <v>1</v>
      </c>
      <c r="H885" s="26">
        <v>0</v>
      </c>
      <c r="I885" s="26">
        <v>1.2435754189944099</v>
      </c>
      <c r="J885" s="26">
        <v>2.0125000000000002</v>
      </c>
      <c r="K885" s="21">
        <v>0</v>
      </c>
      <c r="L885" s="26"/>
      <c r="M885" s="21"/>
    </row>
    <row r="886" spans="1:13" x14ac:dyDescent="0.25">
      <c r="A886" s="15" t="s">
        <v>1769</v>
      </c>
      <c r="B886" s="32">
        <v>2</v>
      </c>
      <c r="C886" s="15">
        <v>0</v>
      </c>
      <c r="D886" s="15">
        <v>0</v>
      </c>
      <c r="E886" s="15">
        <v>0</v>
      </c>
      <c r="F886" s="20">
        <v>44</v>
      </c>
      <c r="G886" s="26">
        <v>2</v>
      </c>
      <c r="H886" s="26">
        <v>0</v>
      </c>
      <c r="I886" s="26">
        <v>1.44090909090909</v>
      </c>
      <c r="J886" s="26">
        <v>4.3875000000000002</v>
      </c>
      <c r="K886" s="21">
        <v>0</v>
      </c>
      <c r="L886" s="26"/>
      <c r="M886" s="21"/>
    </row>
    <row r="887" spans="1:13" x14ac:dyDescent="0.25">
      <c r="A887" s="15" t="s">
        <v>2193</v>
      </c>
      <c r="B887" s="32">
        <v>2</v>
      </c>
      <c r="C887" s="15">
        <v>0</v>
      </c>
      <c r="D887" s="15">
        <v>0</v>
      </c>
      <c r="E887" s="15">
        <v>0</v>
      </c>
      <c r="F887" s="20">
        <v>142</v>
      </c>
      <c r="G887" s="26">
        <v>1</v>
      </c>
      <c r="H887" s="26">
        <v>0</v>
      </c>
      <c r="I887" s="26">
        <v>1.43169014084507</v>
      </c>
      <c r="J887" s="26">
        <v>10</v>
      </c>
      <c r="K887" s="21">
        <v>0</v>
      </c>
      <c r="L887" s="26"/>
      <c r="M887" s="21"/>
    </row>
    <row r="888" spans="1:13" x14ac:dyDescent="0.25">
      <c r="A888" s="15" t="s">
        <v>2690</v>
      </c>
      <c r="B888" s="32">
        <v>3</v>
      </c>
      <c r="C888" s="15">
        <v>0</v>
      </c>
      <c r="D888" s="15">
        <v>1</v>
      </c>
      <c r="E888" s="15">
        <v>0</v>
      </c>
      <c r="F888" s="20">
        <v>2100</v>
      </c>
      <c r="G888" s="26">
        <v>97</v>
      </c>
      <c r="H888" s="26">
        <v>0</v>
      </c>
      <c r="I888" s="26">
        <v>1.03461904761905</v>
      </c>
      <c r="J888" s="26">
        <v>198.52499907500001</v>
      </c>
      <c r="K888" s="21">
        <v>0</v>
      </c>
      <c r="L888" s="26"/>
      <c r="M888" s="21"/>
    </row>
    <row r="889" spans="1:13" x14ac:dyDescent="0.25">
      <c r="A889" s="15" t="s">
        <v>103</v>
      </c>
      <c r="B889" s="32">
        <v>2</v>
      </c>
      <c r="C889" s="15">
        <v>0</v>
      </c>
      <c r="D889" s="15">
        <v>1</v>
      </c>
      <c r="E889" s="15">
        <v>0</v>
      </c>
      <c r="F889" s="20">
        <v>207</v>
      </c>
      <c r="G889" s="26">
        <v>6</v>
      </c>
      <c r="H889" s="26">
        <v>0</v>
      </c>
      <c r="I889" s="26">
        <v>1.3391304347826101</v>
      </c>
      <c r="J889" s="26">
        <v>9.4999999500000012</v>
      </c>
      <c r="K889" s="21">
        <v>0</v>
      </c>
      <c r="L889" s="26"/>
      <c r="M889" s="21"/>
    </row>
    <row r="890" spans="1:13" x14ac:dyDescent="0.25">
      <c r="A890" s="15" t="s">
        <v>98</v>
      </c>
      <c r="B890" s="32">
        <v>3</v>
      </c>
      <c r="C890" s="15">
        <v>0</v>
      </c>
      <c r="D890" s="15">
        <v>0</v>
      </c>
      <c r="E890" s="15">
        <v>0</v>
      </c>
      <c r="F890" s="20">
        <v>1139</v>
      </c>
      <c r="G890" s="26">
        <v>114</v>
      </c>
      <c r="H890" s="26">
        <v>1</v>
      </c>
      <c r="I890" s="26">
        <v>1.5724143985952601</v>
      </c>
      <c r="J890" s="26">
        <v>424.14999885000003</v>
      </c>
      <c r="K890" s="21">
        <v>2910.4</v>
      </c>
      <c r="L890" s="26"/>
      <c r="M890" s="21"/>
    </row>
    <row r="891" spans="1:13" x14ac:dyDescent="0.25">
      <c r="A891" s="15" t="s">
        <v>95</v>
      </c>
      <c r="B891" s="32">
        <v>3</v>
      </c>
      <c r="C891" s="15">
        <v>0</v>
      </c>
      <c r="D891" s="15">
        <v>1</v>
      </c>
      <c r="E891" s="15">
        <v>0</v>
      </c>
      <c r="F891" s="20">
        <v>4204</v>
      </c>
      <c r="G891" s="26">
        <v>176</v>
      </c>
      <c r="H891" s="26">
        <v>0</v>
      </c>
      <c r="I891" s="26">
        <v>2.2201236917221698</v>
      </c>
      <c r="J891" s="26">
        <v>723.18749800000012</v>
      </c>
      <c r="K891" s="21">
        <v>0</v>
      </c>
      <c r="L891" s="26"/>
      <c r="M891" s="21"/>
    </row>
    <row r="892" spans="1:13" x14ac:dyDescent="0.25">
      <c r="A892" s="15" t="s">
        <v>2809</v>
      </c>
      <c r="B892" s="32">
        <v>3</v>
      </c>
      <c r="C892" s="15">
        <v>0</v>
      </c>
      <c r="D892" s="15">
        <v>1</v>
      </c>
      <c r="E892" s="15">
        <v>0</v>
      </c>
      <c r="F892" s="20">
        <v>119</v>
      </c>
      <c r="G892" s="26">
        <v>7</v>
      </c>
      <c r="H892" s="26">
        <v>0</v>
      </c>
      <c r="I892" s="26">
        <v>1.53361344537815</v>
      </c>
      <c r="J892" s="26">
        <v>27.737500000000001</v>
      </c>
      <c r="K892" s="21">
        <v>0</v>
      </c>
      <c r="L892" s="26"/>
      <c r="M892" s="21"/>
    </row>
    <row r="893" spans="1:13" x14ac:dyDescent="0.25">
      <c r="A893" s="15" t="s">
        <v>257</v>
      </c>
      <c r="B893" s="32">
        <v>3</v>
      </c>
      <c r="C893" s="15">
        <v>0</v>
      </c>
      <c r="D893" s="15">
        <v>0</v>
      </c>
      <c r="E893" s="15">
        <v>0</v>
      </c>
      <c r="F893" s="20">
        <v>7101</v>
      </c>
      <c r="G893" s="26">
        <v>289</v>
      </c>
      <c r="H893" s="26">
        <v>0</v>
      </c>
      <c r="I893" s="26">
        <v>2.06049288832559</v>
      </c>
      <c r="J893" s="26">
        <v>1234.5624969500002</v>
      </c>
      <c r="K893" s="21">
        <v>0</v>
      </c>
      <c r="L893" s="26"/>
      <c r="M893" s="21"/>
    </row>
    <row r="894" spans="1:13" x14ac:dyDescent="0.25">
      <c r="A894" s="15" t="s">
        <v>2532</v>
      </c>
      <c r="B894" s="32">
        <v>3</v>
      </c>
      <c r="C894" s="15">
        <v>0</v>
      </c>
      <c r="D894" s="15">
        <v>1</v>
      </c>
      <c r="E894" s="15">
        <v>0</v>
      </c>
      <c r="F894" s="20">
        <v>73</v>
      </c>
      <c r="G894" s="26">
        <v>4</v>
      </c>
      <c r="H894" s="26">
        <v>0</v>
      </c>
      <c r="I894" s="26">
        <v>1.0821917808219199</v>
      </c>
      <c r="J894" s="26">
        <v>12.9</v>
      </c>
      <c r="K894" s="21">
        <v>0</v>
      </c>
      <c r="L894" s="26"/>
      <c r="M894" s="21"/>
    </row>
    <row r="895" spans="1:13" x14ac:dyDescent="0.25">
      <c r="A895" s="15" t="s">
        <v>84</v>
      </c>
      <c r="B895" s="32">
        <v>3</v>
      </c>
      <c r="C895" s="15">
        <v>0</v>
      </c>
      <c r="D895" s="15">
        <v>1</v>
      </c>
      <c r="E895" s="15">
        <v>0</v>
      </c>
      <c r="F895" s="20">
        <v>1686</v>
      </c>
      <c r="G895" s="26">
        <v>104</v>
      </c>
      <c r="H895" s="26">
        <v>0</v>
      </c>
      <c r="I895" s="26">
        <v>1.2351957295373699</v>
      </c>
      <c r="J895" s="26">
        <v>233.72499930000004</v>
      </c>
      <c r="K895" s="21">
        <v>0</v>
      </c>
      <c r="L895" s="26"/>
      <c r="M895" s="21"/>
    </row>
    <row r="896" spans="1:13" x14ac:dyDescent="0.25">
      <c r="A896" s="15" t="s">
        <v>200</v>
      </c>
      <c r="B896" s="32">
        <v>3</v>
      </c>
      <c r="C896" s="15">
        <v>0</v>
      </c>
      <c r="D896" s="15">
        <v>1</v>
      </c>
      <c r="E896" s="15">
        <v>0</v>
      </c>
      <c r="F896" s="20">
        <v>8683</v>
      </c>
      <c r="G896" s="26">
        <v>598</v>
      </c>
      <c r="H896" s="26">
        <v>1</v>
      </c>
      <c r="I896" s="26">
        <v>1.8791777035586801</v>
      </c>
      <c r="J896" s="26">
        <v>2009.4124943749998</v>
      </c>
      <c r="K896" s="21">
        <v>168.3</v>
      </c>
      <c r="L896" s="26"/>
      <c r="M896" s="21"/>
    </row>
    <row r="897" spans="1:13" x14ac:dyDescent="0.25">
      <c r="A897" s="15" t="s">
        <v>387</v>
      </c>
      <c r="B897" s="32">
        <v>3</v>
      </c>
      <c r="C897" s="15">
        <v>0</v>
      </c>
      <c r="D897" s="15">
        <v>0</v>
      </c>
      <c r="E897" s="15">
        <v>0</v>
      </c>
      <c r="F897" s="20">
        <v>233</v>
      </c>
      <c r="G897" s="26">
        <v>4</v>
      </c>
      <c r="H897" s="26">
        <v>0</v>
      </c>
      <c r="I897" s="26">
        <v>1.4708154506437801</v>
      </c>
      <c r="J897" s="26">
        <v>9.8249999999999993</v>
      </c>
      <c r="K897" s="21">
        <v>0</v>
      </c>
      <c r="L897" s="26"/>
      <c r="M897" s="21"/>
    </row>
    <row r="898" spans="1:13" x14ac:dyDescent="0.25">
      <c r="A898" s="15" t="s">
        <v>649</v>
      </c>
      <c r="B898" s="32">
        <v>3</v>
      </c>
      <c r="C898" s="15">
        <v>0</v>
      </c>
      <c r="D898" s="15">
        <v>0</v>
      </c>
      <c r="E898" s="15">
        <v>0</v>
      </c>
      <c r="F898" s="20">
        <v>1502</v>
      </c>
      <c r="G898" s="26">
        <v>44</v>
      </c>
      <c r="H898" s="26">
        <v>0</v>
      </c>
      <c r="I898" s="26">
        <v>1.55490679094541</v>
      </c>
      <c r="J898" s="26">
        <v>213.1499997</v>
      </c>
      <c r="K898" s="21">
        <v>0</v>
      </c>
      <c r="L898" s="26"/>
      <c r="M898" s="21"/>
    </row>
    <row r="899" spans="1:13" x14ac:dyDescent="0.25">
      <c r="A899" s="15" t="s">
        <v>2812</v>
      </c>
      <c r="B899" s="32">
        <v>3</v>
      </c>
      <c r="C899" s="15">
        <v>0</v>
      </c>
      <c r="D899" s="15">
        <v>1</v>
      </c>
      <c r="E899" s="15">
        <v>0</v>
      </c>
      <c r="F899" s="20">
        <v>203</v>
      </c>
      <c r="G899" s="26">
        <v>4</v>
      </c>
      <c r="H899" s="26">
        <v>0</v>
      </c>
      <c r="I899" s="26">
        <v>1.0685714285714301</v>
      </c>
      <c r="J899" s="26">
        <v>5.5625</v>
      </c>
      <c r="K899" s="21">
        <v>0</v>
      </c>
      <c r="L899" s="26"/>
      <c r="M899" s="21"/>
    </row>
    <row r="900" spans="1:13" x14ac:dyDescent="0.25">
      <c r="A900" s="15" t="s">
        <v>251</v>
      </c>
      <c r="B900" s="32">
        <v>3</v>
      </c>
      <c r="C900" s="15">
        <v>0</v>
      </c>
      <c r="D900" s="15">
        <v>1</v>
      </c>
      <c r="E900" s="15">
        <v>0</v>
      </c>
      <c r="F900" s="20">
        <v>1853</v>
      </c>
      <c r="G900" s="26">
        <v>117</v>
      </c>
      <c r="H900" s="26">
        <v>0</v>
      </c>
      <c r="I900" s="26">
        <v>1.5119805720453301</v>
      </c>
      <c r="J900" s="26">
        <v>393.3624985875</v>
      </c>
      <c r="K900" s="21">
        <v>0</v>
      </c>
      <c r="L900" s="26"/>
      <c r="M900" s="21"/>
    </row>
    <row r="901" spans="1:13" x14ac:dyDescent="0.25">
      <c r="A901" s="15" t="s">
        <v>33</v>
      </c>
      <c r="B901" s="32">
        <v>4</v>
      </c>
      <c r="C901" s="15">
        <v>0</v>
      </c>
      <c r="D901" s="15">
        <v>1</v>
      </c>
      <c r="E901" s="15">
        <v>0</v>
      </c>
      <c r="F901" s="20">
        <v>70</v>
      </c>
      <c r="G901" s="26">
        <v>7</v>
      </c>
      <c r="H901" s="26">
        <v>0</v>
      </c>
      <c r="I901" s="26">
        <v>1.0857142857142901</v>
      </c>
      <c r="J901" s="26">
        <v>18.8499999625</v>
      </c>
      <c r="K901" s="21">
        <v>0</v>
      </c>
      <c r="L901" s="26"/>
      <c r="M901" s="21"/>
    </row>
    <row r="902" spans="1:13" x14ac:dyDescent="0.25">
      <c r="A902" s="15" t="s">
        <v>388</v>
      </c>
      <c r="B902" s="32">
        <v>3</v>
      </c>
      <c r="C902" s="15">
        <v>0</v>
      </c>
      <c r="D902" s="15">
        <v>0</v>
      </c>
      <c r="E902" s="15">
        <v>0</v>
      </c>
      <c r="F902" s="20">
        <v>1915</v>
      </c>
      <c r="G902" s="26">
        <v>45</v>
      </c>
      <c r="H902" s="26">
        <v>0</v>
      </c>
      <c r="I902" s="26">
        <v>2.4540783289817201</v>
      </c>
      <c r="J902" s="26">
        <v>229.47499968750003</v>
      </c>
      <c r="K902" s="21">
        <v>0</v>
      </c>
      <c r="L902" s="26"/>
      <c r="M902" s="21"/>
    </row>
    <row r="903" spans="1:13" x14ac:dyDescent="0.25">
      <c r="A903" s="15" t="s">
        <v>587</v>
      </c>
      <c r="B903" s="32">
        <v>3</v>
      </c>
      <c r="C903" s="15">
        <v>0</v>
      </c>
      <c r="D903" s="15">
        <v>1</v>
      </c>
      <c r="E903" s="15">
        <v>0</v>
      </c>
      <c r="F903" s="20">
        <v>116</v>
      </c>
      <c r="G903" s="26">
        <v>2</v>
      </c>
      <c r="H903" s="26">
        <v>0</v>
      </c>
      <c r="I903" s="26">
        <v>1.07758620689655</v>
      </c>
      <c r="J903" s="26">
        <v>2.4624999999999999</v>
      </c>
      <c r="K903" s="21">
        <v>0</v>
      </c>
      <c r="L903" s="26"/>
      <c r="M903" s="21"/>
    </row>
    <row r="904" spans="1:13" x14ac:dyDescent="0.25">
      <c r="A904" s="15" t="s">
        <v>389</v>
      </c>
      <c r="B904" s="32">
        <v>3</v>
      </c>
      <c r="C904" s="15">
        <v>0</v>
      </c>
      <c r="D904" s="15">
        <v>1</v>
      </c>
      <c r="E904" s="15">
        <v>0</v>
      </c>
      <c r="F904" s="20">
        <v>2470</v>
      </c>
      <c r="G904" s="26">
        <v>256</v>
      </c>
      <c r="H904" s="26">
        <v>0</v>
      </c>
      <c r="I904" s="26">
        <v>1.8967368421052599</v>
      </c>
      <c r="J904" s="26">
        <v>788.25</v>
      </c>
      <c r="K904" s="21">
        <v>0</v>
      </c>
      <c r="L904" s="26"/>
      <c r="M904" s="21"/>
    </row>
    <row r="905" spans="1:13" x14ac:dyDescent="0.25">
      <c r="A905" s="15" t="s">
        <v>2721</v>
      </c>
      <c r="B905" s="32">
        <v>2</v>
      </c>
      <c r="C905" s="15">
        <v>0</v>
      </c>
      <c r="D905" s="15">
        <v>1</v>
      </c>
      <c r="E905" s="15">
        <v>0</v>
      </c>
      <c r="F905" s="20">
        <v>1820</v>
      </c>
      <c r="G905" s="26">
        <v>75</v>
      </c>
      <c r="H905" s="26">
        <v>0</v>
      </c>
      <c r="I905" s="26">
        <v>1.4636263736263699</v>
      </c>
      <c r="J905" s="26">
        <v>257.97499968750003</v>
      </c>
      <c r="K905" s="21">
        <v>0</v>
      </c>
      <c r="L905" s="26"/>
      <c r="M905" s="21"/>
    </row>
    <row r="906" spans="1:13" x14ac:dyDescent="0.25">
      <c r="A906" s="15" t="s">
        <v>3040</v>
      </c>
      <c r="B906" s="32">
        <v>2</v>
      </c>
      <c r="C906" s="15">
        <v>0</v>
      </c>
      <c r="D906" s="15">
        <v>1</v>
      </c>
      <c r="E906" s="15">
        <v>0</v>
      </c>
      <c r="F906" s="20">
        <v>1</v>
      </c>
      <c r="G906" s="26">
        <v>1</v>
      </c>
      <c r="H906" s="26">
        <v>0</v>
      </c>
      <c r="I906" s="26">
        <v>1</v>
      </c>
      <c r="J906" s="26">
        <v>2.1625000000000001</v>
      </c>
      <c r="K906" s="21">
        <v>0</v>
      </c>
      <c r="L906" s="26"/>
      <c r="M906" s="21"/>
    </row>
    <row r="907" spans="1:13" x14ac:dyDescent="0.25">
      <c r="A907" s="15" t="s">
        <v>1839</v>
      </c>
      <c r="B907" s="32">
        <v>2</v>
      </c>
      <c r="C907" s="15">
        <v>0</v>
      </c>
      <c r="D907" s="15">
        <v>1</v>
      </c>
      <c r="E907" s="15">
        <v>0</v>
      </c>
      <c r="F907" s="20">
        <v>296</v>
      </c>
      <c r="G907" s="26">
        <v>16</v>
      </c>
      <c r="H907" s="26">
        <v>0</v>
      </c>
      <c r="I907" s="26">
        <v>1.745560515873015</v>
      </c>
      <c r="J907" s="26">
        <v>22.599999949999997</v>
      </c>
      <c r="K907" s="21">
        <v>0</v>
      </c>
      <c r="L907" s="26"/>
      <c r="M907" s="21"/>
    </row>
    <row r="908" spans="1:13" x14ac:dyDescent="0.25">
      <c r="A908" s="15" t="s">
        <v>2010</v>
      </c>
      <c r="B908" s="32">
        <v>2</v>
      </c>
      <c r="C908" s="15">
        <v>0</v>
      </c>
      <c r="D908" s="15">
        <v>1</v>
      </c>
      <c r="E908" s="15">
        <v>0</v>
      </c>
      <c r="F908" s="20">
        <v>120</v>
      </c>
      <c r="G908" s="26">
        <v>11</v>
      </c>
      <c r="H908" s="26">
        <v>0</v>
      </c>
      <c r="I908" s="26">
        <v>2.0369047619047649</v>
      </c>
      <c r="J908" s="26">
        <v>19.774999924999999</v>
      </c>
      <c r="K908" s="21">
        <v>0</v>
      </c>
      <c r="L908" s="26"/>
      <c r="M908" s="21"/>
    </row>
    <row r="909" spans="1:13" x14ac:dyDescent="0.25">
      <c r="A909" s="15" t="s">
        <v>3863</v>
      </c>
      <c r="B909" s="32">
        <v>2</v>
      </c>
      <c r="C909" s="15">
        <v>0</v>
      </c>
      <c r="D909" s="15">
        <v>1</v>
      </c>
      <c r="E909" s="15">
        <v>0</v>
      </c>
      <c r="F909" s="20">
        <v>2712</v>
      </c>
      <c r="G909" s="26">
        <v>71</v>
      </c>
      <c r="H909" s="26">
        <v>0</v>
      </c>
      <c r="I909" s="26">
        <v>1.31942400769455</v>
      </c>
      <c r="J909" s="26">
        <v>85.224999437500003</v>
      </c>
      <c r="K909" s="21">
        <v>0</v>
      </c>
      <c r="L909" s="26"/>
      <c r="M909" s="21"/>
    </row>
    <row r="910" spans="1:13" x14ac:dyDescent="0.25">
      <c r="A910" s="15" t="s">
        <v>2556</v>
      </c>
      <c r="B910" s="32">
        <v>2</v>
      </c>
      <c r="C910" s="15">
        <v>0</v>
      </c>
      <c r="D910" s="15">
        <v>1</v>
      </c>
      <c r="E910" s="15">
        <v>0</v>
      </c>
      <c r="F910" s="20">
        <v>7617</v>
      </c>
      <c r="G910" s="26">
        <v>147</v>
      </c>
      <c r="H910" s="26">
        <v>0</v>
      </c>
      <c r="I910" s="26">
        <v>1.8637514933988</v>
      </c>
      <c r="J910" s="26">
        <v>318.68749890000004</v>
      </c>
      <c r="K910" s="21">
        <v>0</v>
      </c>
      <c r="L910" s="26"/>
      <c r="M910" s="21"/>
    </row>
    <row r="911" spans="1:13" x14ac:dyDescent="0.25">
      <c r="A911" s="15" t="s">
        <v>745</v>
      </c>
      <c r="B911" s="32">
        <v>2</v>
      </c>
      <c r="C911" s="15">
        <v>0</v>
      </c>
      <c r="D911" s="15">
        <v>1</v>
      </c>
      <c r="E911" s="15">
        <v>0</v>
      </c>
      <c r="F911" s="20">
        <v>124</v>
      </c>
      <c r="G911" s="26">
        <v>2</v>
      </c>
      <c r="H911" s="26">
        <v>0</v>
      </c>
      <c r="I911" s="26">
        <v>1.792580076403175</v>
      </c>
      <c r="J911" s="26">
        <v>7.9375</v>
      </c>
      <c r="K911" s="21">
        <v>0</v>
      </c>
      <c r="L911" s="26"/>
      <c r="M911" s="21"/>
    </row>
    <row r="912" spans="1:13" x14ac:dyDescent="0.25">
      <c r="A912" s="15" t="s">
        <v>2126</v>
      </c>
      <c r="B912" s="32">
        <v>2</v>
      </c>
      <c r="C912" s="15">
        <v>0</v>
      </c>
      <c r="D912" s="15">
        <v>1</v>
      </c>
      <c r="E912" s="15">
        <v>0</v>
      </c>
      <c r="F912" s="20">
        <v>476</v>
      </c>
      <c r="G912" s="26">
        <v>9</v>
      </c>
      <c r="H912" s="26">
        <v>0</v>
      </c>
      <c r="I912" s="26">
        <v>2.1271593651722398</v>
      </c>
      <c r="J912" s="26">
        <v>36.274999950000002</v>
      </c>
      <c r="K912" s="21">
        <v>0</v>
      </c>
      <c r="L912" s="26"/>
      <c r="M912" s="21"/>
    </row>
    <row r="913" spans="1:13" x14ac:dyDescent="0.25">
      <c r="A913" s="15" t="s">
        <v>1574</v>
      </c>
      <c r="B913" s="32">
        <v>3</v>
      </c>
      <c r="C913" s="15">
        <v>0</v>
      </c>
      <c r="D913" s="15">
        <v>1</v>
      </c>
      <c r="E913" s="15">
        <v>1</v>
      </c>
      <c r="F913" s="20">
        <v>16</v>
      </c>
      <c r="G913" s="26">
        <v>2</v>
      </c>
      <c r="H913" s="26">
        <v>0</v>
      </c>
      <c r="I913" s="26">
        <v>1.0625</v>
      </c>
      <c r="J913" s="26">
        <v>3.2875000000000001</v>
      </c>
      <c r="K913" s="21">
        <v>0</v>
      </c>
      <c r="L913" s="26"/>
      <c r="M913" s="21"/>
    </row>
    <row r="914" spans="1:13" x14ac:dyDescent="0.25">
      <c r="A914" s="15" t="s">
        <v>2550</v>
      </c>
      <c r="B914" s="32">
        <v>3</v>
      </c>
      <c r="C914" s="15">
        <v>0</v>
      </c>
      <c r="D914" s="15">
        <v>1</v>
      </c>
      <c r="E914" s="15">
        <v>1</v>
      </c>
      <c r="F914" s="20">
        <v>120</v>
      </c>
      <c r="G914" s="26">
        <v>27</v>
      </c>
      <c r="H914" s="26">
        <v>0</v>
      </c>
      <c r="I914" s="26">
        <v>1.19333333333333</v>
      </c>
      <c r="J914" s="26">
        <v>65.999999812500008</v>
      </c>
      <c r="K914" s="21">
        <v>0</v>
      </c>
      <c r="L914" s="26"/>
      <c r="M914" s="21"/>
    </row>
    <row r="915" spans="1:13" x14ac:dyDescent="0.25">
      <c r="A915" s="15" t="s">
        <v>823</v>
      </c>
      <c r="B915" s="32">
        <v>3</v>
      </c>
      <c r="C915" s="15">
        <v>0</v>
      </c>
      <c r="D915" s="15">
        <v>1</v>
      </c>
      <c r="E915" s="15">
        <v>1</v>
      </c>
      <c r="F915" s="20">
        <v>5</v>
      </c>
      <c r="G915" s="26">
        <v>1</v>
      </c>
      <c r="H915" s="26">
        <v>0</v>
      </c>
      <c r="I915" s="26">
        <v>1.2</v>
      </c>
      <c r="J915" s="26">
        <v>0.875</v>
      </c>
      <c r="K915" s="21">
        <v>0</v>
      </c>
      <c r="L915" s="26"/>
      <c r="M915" s="21"/>
    </row>
    <row r="916" spans="1:13" x14ac:dyDescent="0.25">
      <c r="A916" s="15" t="s">
        <v>1903</v>
      </c>
      <c r="B916" s="32">
        <v>2</v>
      </c>
      <c r="C916" s="15">
        <v>0</v>
      </c>
      <c r="D916" s="15">
        <v>1</v>
      </c>
      <c r="E916" s="15">
        <v>0</v>
      </c>
      <c r="F916" s="20">
        <v>311</v>
      </c>
      <c r="G916" s="26">
        <v>8</v>
      </c>
      <c r="H916" s="26">
        <v>0</v>
      </c>
      <c r="I916" s="26">
        <v>1.34210246032591</v>
      </c>
      <c r="J916" s="26">
        <v>14.887499975000001</v>
      </c>
      <c r="K916" s="21">
        <v>0</v>
      </c>
      <c r="L916" s="26"/>
      <c r="M916" s="21"/>
    </row>
    <row r="917" spans="1:13" x14ac:dyDescent="0.25">
      <c r="A917" s="15" t="s">
        <v>2849</v>
      </c>
      <c r="B917" s="32">
        <v>2</v>
      </c>
      <c r="C917" s="15">
        <v>0</v>
      </c>
      <c r="D917" s="15">
        <v>1</v>
      </c>
      <c r="E917" s="15">
        <v>0</v>
      </c>
      <c r="F917" s="20">
        <v>133</v>
      </c>
      <c r="G917" s="26">
        <v>9</v>
      </c>
      <c r="H917" s="26">
        <v>0</v>
      </c>
      <c r="I917" s="26">
        <v>1.5939716312056751</v>
      </c>
      <c r="J917" s="26">
        <v>14.950000000000001</v>
      </c>
      <c r="K917" s="21">
        <v>0</v>
      </c>
      <c r="L917" s="26"/>
      <c r="M917" s="21"/>
    </row>
    <row r="918" spans="1:13" x14ac:dyDescent="0.25">
      <c r="A918" s="15" t="s">
        <v>2404</v>
      </c>
      <c r="B918" s="32">
        <v>2</v>
      </c>
      <c r="C918" s="15">
        <v>0</v>
      </c>
      <c r="D918" s="15">
        <v>1</v>
      </c>
      <c r="E918" s="15">
        <v>0</v>
      </c>
      <c r="F918" s="20">
        <v>2268</v>
      </c>
      <c r="G918" s="26">
        <v>119</v>
      </c>
      <c r="H918" s="26">
        <v>0</v>
      </c>
      <c r="I918" s="26">
        <v>1.7117655006131649</v>
      </c>
      <c r="J918" s="26">
        <v>232.84999955000001</v>
      </c>
      <c r="K918" s="21">
        <v>0</v>
      </c>
      <c r="L918" s="26"/>
      <c r="M918" s="21"/>
    </row>
    <row r="919" spans="1:13" x14ac:dyDescent="0.25">
      <c r="A919" s="15" t="s">
        <v>2736</v>
      </c>
      <c r="B919" s="32">
        <v>2</v>
      </c>
      <c r="C919" s="15">
        <v>0</v>
      </c>
      <c r="D919" s="15">
        <v>1</v>
      </c>
      <c r="E919" s="15">
        <v>0</v>
      </c>
      <c r="F919" s="20">
        <v>13698</v>
      </c>
      <c r="G919" s="26">
        <v>738</v>
      </c>
      <c r="H919" s="26">
        <v>0</v>
      </c>
      <c r="I919" s="26">
        <v>1.8959459682763899</v>
      </c>
      <c r="J919" s="26">
        <v>1710.1499978999998</v>
      </c>
      <c r="K919" s="21">
        <v>0</v>
      </c>
      <c r="L919" s="26"/>
      <c r="M919" s="21"/>
    </row>
    <row r="920" spans="1:13" x14ac:dyDescent="0.25">
      <c r="A920" s="15" t="s">
        <v>1201</v>
      </c>
      <c r="B920" s="32">
        <v>3</v>
      </c>
      <c r="C920" s="15">
        <v>0</v>
      </c>
      <c r="D920" s="15">
        <v>1</v>
      </c>
      <c r="E920" s="15">
        <v>0</v>
      </c>
      <c r="F920" s="20">
        <v>22</v>
      </c>
      <c r="G920" s="26">
        <v>5</v>
      </c>
      <c r="H920" s="26">
        <v>0</v>
      </c>
      <c r="I920" s="26">
        <v>1.37619047619048</v>
      </c>
      <c r="J920" s="26">
        <v>11.612500000000001</v>
      </c>
      <c r="K920" s="21">
        <v>0</v>
      </c>
      <c r="L920" s="26"/>
      <c r="M920" s="21"/>
    </row>
    <row r="921" spans="1:13" x14ac:dyDescent="0.25">
      <c r="A921" s="15" t="s">
        <v>1439</v>
      </c>
      <c r="B921" s="32">
        <v>3</v>
      </c>
      <c r="C921" s="15">
        <v>0</v>
      </c>
      <c r="D921" s="15">
        <v>1</v>
      </c>
      <c r="E921" s="15">
        <v>0</v>
      </c>
      <c r="F921" s="20">
        <v>29</v>
      </c>
      <c r="G921" s="26">
        <v>5</v>
      </c>
      <c r="H921" s="26">
        <v>0</v>
      </c>
      <c r="I921" s="26">
        <v>2.4880952380952399</v>
      </c>
      <c r="J921" s="26">
        <v>9.3125</v>
      </c>
      <c r="K921" s="21">
        <v>0</v>
      </c>
      <c r="L921" s="26"/>
      <c r="M921" s="21"/>
    </row>
    <row r="922" spans="1:13" x14ac:dyDescent="0.25">
      <c r="A922" s="15" t="s">
        <v>3824</v>
      </c>
      <c r="B922" s="32">
        <v>2</v>
      </c>
      <c r="C922" s="15">
        <v>0</v>
      </c>
      <c r="D922" s="15">
        <v>1</v>
      </c>
      <c r="E922" s="15">
        <v>0</v>
      </c>
      <c r="F922" s="20">
        <v>738</v>
      </c>
      <c r="G922" s="26">
        <v>59</v>
      </c>
      <c r="H922" s="26">
        <v>0</v>
      </c>
      <c r="I922" s="26">
        <v>1.6919776185894051</v>
      </c>
      <c r="J922" s="26">
        <v>98.67499995</v>
      </c>
      <c r="K922" s="21">
        <v>0</v>
      </c>
      <c r="L922" s="26"/>
      <c r="M922" s="21"/>
    </row>
    <row r="923" spans="1:13" x14ac:dyDescent="0.25">
      <c r="A923" s="15" t="s">
        <v>3889</v>
      </c>
      <c r="B923" s="32">
        <v>2</v>
      </c>
      <c r="C923" s="15">
        <v>0</v>
      </c>
      <c r="D923" s="15">
        <v>1</v>
      </c>
      <c r="E923" s="15">
        <v>0</v>
      </c>
      <c r="F923" s="20">
        <v>2361</v>
      </c>
      <c r="G923" s="26">
        <v>89</v>
      </c>
      <c r="H923" s="26">
        <v>0</v>
      </c>
      <c r="I923" s="26">
        <v>1.8263900518341301</v>
      </c>
      <c r="J923" s="26">
        <v>182.03749931250002</v>
      </c>
      <c r="K923" s="21">
        <v>0</v>
      </c>
      <c r="L923" s="26"/>
      <c r="M923" s="21"/>
    </row>
    <row r="924" spans="1:13" x14ac:dyDescent="0.25">
      <c r="A924" s="15" t="s">
        <v>2728</v>
      </c>
      <c r="B924" s="32">
        <v>2</v>
      </c>
      <c r="C924" s="15">
        <v>0</v>
      </c>
      <c r="D924" s="15">
        <v>1</v>
      </c>
      <c r="E924" s="15">
        <v>0</v>
      </c>
      <c r="F924" s="20">
        <v>28523</v>
      </c>
      <c r="G924" s="26">
        <v>581</v>
      </c>
      <c r="H924" s="26">
        <v>0</v>
      </c>
      <c r="I924" s="26">
        <v>2.3840008824255303</v>
      </c>
      <c r="J924" s="26">
        <v>1898.8374983875001</v>
      </c>
      <c r="K924" s="21">
        <v>0</v>
      </c>
      <c r="L924" s="26"/>
      <c r="M924" s="21"/>
    </row>
    <row r="925" spans="1:13" x14ac:dyDescent="0.25">
      <c r="A925" s="15" t="s">
        <v>1596</v>
      </c>
      <c r="B925" s="32">
        <v>2</v>
      </c>
      <c r="C925" s="15">
        <v>0</v>
      </c>
      <c r="D925" s="15">
        <v>0</v>
      </c>
      <c r="E925" s="15">
        <v>0</v>
      </c>
      <c r="F925" s="20">
        <v>433</v>
      </c>
      <c r="G925" s="26">
        <v>12</v>
      </c>
      <c r="H925" s="26">
        <v>0</v>
      </c>
      <c r="I925" s="26">
        <v>1.4209832904884299</v>
      </c>
      <c r="J925" s="26">
        <v>52.075000000000003</v>
      </c>
      <c r="K925" s="21">
        <v>0</v>
      </c>
      <c r="L925" s="26"/>
      <c r="M925" s="21"/>
    </row>
    <row r="926" spans="1:13" x14ac:dyDescent="0.25">
      <c r="A926" s="15" t="s">
        <v>1937</v>
      </c>
      <c r="B926" s="32">
        <v>2</v>
      </c>
      <c r="C926" s="15">
        <v>0</v>
      </c>
      <c r="D926" s="15">
        <v>0</v>
      </c>
      <c r="E926" s="15">
        <v>0</v>
      </c>
      <c r="F926" s="20">
        <v>176</v>
      </c>
      <c r="G926" s="26">
        <v>18</v>
      </c>
      <c r="H926" s="26">
        <v>0</v>
      </c>
      <c r="I926" s="26">
        <v>1.26953125</v>
      </c>
      <c r="J926" s="26">
        <v>75.124999874999986</v>
      </c>
      <c r="K926" s="21">
        <v>0</v>
      </c>
      <c r="L926" s="26"/>
      <c r="M926" s="21"/>
    </row>
    <row r="927" spans="1:13" x14ac:dyDescent="0.25">
      <c r="A927" s="15" t="s">
        <v>1818</v>
      </c>
      <c r="B927" s="32">
        <v>2</v>
      </c>
      <c r="C927" s="15">
        <v>0</v>
      </c>
      <c r="D927" s="15">
        <v>0</v>
      </c>
      <c r="E927" s="15">
        <v>0</v>
      </c>
      <c r="F927" s="20">
        <v>178</v>
      </c>
      <c r="G927" s="26">
        <v>4</v>
      </c>
      <c r="H927" s="26">
        <v>0</v>
      </c>
      <c r="I927" s="26">
        <v>1.7114024472233451</v>
      </c>
      <c r="J927" s="26">
        <v>16.912500000000001</v>
      </c>
      <c r="K927" s="21">
        <v>0</v>
      </c>
      <c r="L927" s="26"/>
      <c r="M927" s="21"/>
    </row>
    <row r="928" spans="1:13" x14ac:dyDescent="0.25">
      <c r="A928" s="15" t="s">
        <v>1811</v>
      </c>
      <c r="B928" s="32">
        <v>2</v>
      </c>
      <c r="C928" s="15">
        <v>0</v>
      </c>
      <c r="D928" s="15">
        <v>0</v>
      </c>
      <c r="E928" s="15">
        <v>0</v>
      </c>
      <c r="F928" s="20">
        <v>312</v>
      </c>
      <c r="G928" s="26">
        <v>7</v>
      </c>
      <c r="H928" s="26">
        <v>0</v>
      </c>
      <c r="I928" s="26">
        <v>1.4322082799047449</v>
      </c>
      <c r="J928" s="26">
        <v>25.062499975000001</v>
      </c>
      <c r="K928" s="21">
        <v>0</v>
      </c>
      <c r="L928" s="26"/>
      <c r="M928" s="21"/>
    </row>
    <row r="929" spans="1:13" x14ac:dyDescent="0.25">
      <c r="A929" s="15" t="s">
        <v>892</v>
      </c>
      <c r="B929" s="32">
        <v>2</v>
      </c>
      <c r="C929" s="15">
        <v>0</v>
      </c>
      <c r="D929" s="15">
        <v>0</v>
      </c>
      <c r="E929" s="15">
        <v>0</v>
      </c>
      <c r="F929" s="20">
        <v>30</v>
      </c>
      <c r="G929" s="26">
        <v>1</v>
      </c>
      <c r="H929" s="26">
        <v>0</v>
      </c>
      <c r="I929" s="26">
        <v>1.1200000000000001</v>
      </c>
      <c r="J929" s="26">
        <v>1.075</v>
      </c>
      <c r="K929" s="21">
        <v>0</v>
      </c>
      <c r="L929" s="26"/>
      <c r="M929" s="21"/>
    </row>
    <row r="930" spans="1:13" x14ac:dyDescent="0.25">
      <c r="A930" s="15" t="s">
        <v>3578</v>
      </c>
      <c r="B930" s="32">
        <v>3</v>
      </c>
      <c r="C930" s="15">
        <v>0</v>
      </c>
      <c r="D930" s="15">
        <v>0</v>
      </c>
      <c r="E930" s="15">
        <v>1</v>
      </c>
      <c r="F930" s="20">
        <v>56</v>
      </c>
      <c r="G930" s="26">
        <v>4</v>
      </c>
      <c r="H930" s="26">
        <v>0</v>
      </c>
      <c r="I930" s="26">
        <v>1.2660714285714301</v>
      </c>
      <c r="J930" s="26">
        <v>14.1875</v>
      </c>
      <c r="K930" s="21">
        <v>0</v>
      </c>
      <c r="L930" s="26"/>
      <c r="M930" s="21"/>
    </row>
    <row r="931" spans="1:13" x14ac:dyDescent="0.25">
      <c r="A931" s="15" t="s">
        <v>2653</v>
      </c>
      <c r="B931" s="32">
        <v>3</v>
      </c>
      <c r="C931" s="15">
        <v>0</v>
      </c>
      <c r="D931" s="15">
        <v>0</v>
      </c>
      <c r="E931" s="15">
        <v>1</v>
      </c>
      <c r="F931" s="20">
        <v>439</v>
      </c>
      <c r="G931" s="26">
        <v>29</v>
      </c>
      <c r="H931" s="26">
        <v>0</v>
      </c>
      <c r="I931" s="26">
        <v>1.55079726651481</v>
      </c>
      <c r="J931" s="26">
        <v>149.06249980000001</v>
      </c>
      <c r="K931" s="21">
        <v>0</v>
      </c>
      <c r="L931" s="26"/>
      <c r="M931" s="21"/>
    </row>
    <row r="932" spans="1:13" x14ac:dyDescent="0.25">
      <c r="A932" s="15" t="s">
        <v>3175</v>
      </c>
      <c r="B932" s="32">
        <v>3</v>
      </c>
      <c r="C932" s="15">
        <v>0</v>
      </c>
      <c r="D932" s="15">
        <v>0</v>
      </c>
      <c r="E932" s="15">
        <v>1</v>
      </c>
      <c r="F932" s="20">
        <v>31</v>
      </c>
      <c r="G932" s="26">
        <v>1</v>
      </c>
      <c r="H932" s="26">
        <v>0</v>
      </c>
      <c r="I932" s="26">
        <v>1.7096774193548401</v>
      </c>
      <c r="J932" s="26">
        <v>5.625</v>
      </c>
      <c r="K932" s="21">
        <v>0</v>
      </c>
      <c r="L932" s="26"/>
      <c r="M932" s="21"/>
    </row>
    <row r="933" spans="1:13" x14ac:dyDescent="0.25">
      <c r="A933" s="15" t="s">
        <v>2888</v>
      </c>
      <c r="B933" s="32">
        <v>2</v>
      </c>
      <c r="C933" s="15">
        <v>0</v>
      </c>
      <c r="D933" s="15">
        <v>0</v>
      </c>
      <c r="E933" s="15">
        <v>1</v>
      </c>
      <c r="F933" s="20">
        <v>362</v>
      </c>
      <c r="G933" s="26">
        <v>6</v>
      </c>
      <c r="H933" s="26">
        <v>0</v>
      </c>
      <c r="I933" s="26">
        <v>1.2574999999999998</v>
      </c>
      <c r="J933" s="26">
        <v>25.362500000000001</v>
      </c>
      <c r="K933" s="21">
        <v>0</v>
      </c>
      <c r="L933" s="26"/>
      <c r="M933" s="21"/>
    </row>
    <row r="934" spans="1:13" x14ac:dyDescent="0.25">
      <c r="A934" s="15" t="s">
        <v>3885</v>
      </c>
      <c r="B934" s="32">
        <v>2</v>
      </c>
      <c r="C934" s="15">
        <v>0</v>
      </c>
      <c r="D934" s="15">
        <v>0</v>
      </c>
      <c r="E934" s="15">
        <v>0</v>
      </c>
      <c r="F934" s="20">
        <v>382</v>
      </c>
      <c r="G934" s="26">
        <v>14</v>
      </c>
      <c r="H934" s="26">
        <v>0</v>
      </c>
      <c r="I934" s="26">
        <v>1.26910994764398</v>
      </c>
      <c r="J934" s="26">
        <v>38.512499900000002</v>
      </c>
      <c r="K934" s="21">
        <v>0</v>
      </c>
      <c r="L934" s="26"/>
      <c r="M934" s="21"/>
    </row>
    <row r="935" spans="1:13" x14ac:dyDescent="0.25">
      <c r="A935" s="15" t="s">
        <v>2116</v>
      </c>
      <c r="B935" s="32">
        <v>2</v>
      </c>
      <c r="C935" s="15">
        <v>0</v>
      </c>
      <c r="D935" s="15">
        <v>0</v>
      </c>
      <c r="E935" s="15">
        <v>0</v>
      </c>
      <c r="F935" s="20">
        <v>295</v>
      </c>
      <c r="G935" s="26">
        <v>13</v>
      </c>
      <c r="H935" s="26">
        <v>0</v>
      </c>
      <c r="I935" s="26">
        <v>1.52334920634921</v>
      </c>
      <c r="J935" s="26">
        <v>60.962499899999997</v>
      </c>
      <c r="K935" s="21">
        <v>0</v>
      </c>
      <c r="L935" s="26"/>
      <c r="M935" s="21"/>
    </row>
    <row r="936" spans="1:13" x14ac:dyDescent="0.25">
      <c r="A936" s="15" t="s">
        <v>2568</v>
      </c>
      <c r="B936" s="32">
        <v>2</v>
      </c>
      <c r="C936" s="15">
        <v>0</v>
      </c>
      <c r="D936" s="15">
        <v>0</v>
      </c>
      <c r="E936" s="15">
        <v>0</v>
      </c>
      <c r="F936" s="20">
        <v>1112</v>
      </c>
      <c r="G936" s="26">
        <v>28</v>
      </c>
      <c r="H936" s="26">
        <v>0</v>
      </c>
      <c r="I936" s="26">
        <v>1.7639867695343452</v>
      </c>
      <c r="J936" s="26">
        <v>101.67499995</v>
      </c>
      <c r="K936" s="21">
        <v>0</v>
      </c>
      <c r="L936" s="26"/>
      <c r="M936" s="21"/>
    </row>
    <row r="937" spans="1:13" x14ac:dyDescent="0.25">
      <c r="A937" s="15" t="s">
        <v>2097</v>
      </c>
      <c r="B937" s="32">
        <v>3</v>
      </c>
      <c r="C937" s="15">
        <v>0</v>
      </c>
      <c r="D937" s="15">
        <v>0</v>
      </c>
      <c r="E937" s="15">
        <v>0</v>
      </c>
      <c r="F937" s="20">
        <v>7</v>
      </c>
      <c r="G937" s="26">
        <v>3</v>
      </c>
      <c r="H937" s="26">
        <v>0</v>
      </c>
      <c r="I937" s="26">
        <v>1.1428571428571399</v>
      </c>
      <c r="J937" s="26">
        <v>8.1249999750000015</v>
      </c>
      <c r="K937" s="21">
        <v>0</v>
      </c>
      <c r="L937" s="26"/>
      <c r="M937" s="21"/>
    </row>
    <row r="938" spans="1:13" x14ac:dyDescent="0.25">
      <c r="A938" s="15" t="s">
        <v>2269</v>
      </c>
      <c r="B938" s="32">
        <v>2</v>
      </c>
      <c r="C938" s="15">
        <v>0</v>
      </c>
      <c r="D938" s="15">
        <v>0</v>
      </c>
      <c r="E938" s="15">
        <v>0</v>
      </c>
      <c r="F938" s="20">
        <v>44</v>
      </c>
      <c r="G938" s="26">
        <v>4</v>
      </c>
      <c r="H938" s="26">
        <v>0</v>
      </c>
      <c r="I938" s="26">
        <v>2.08636363636364</v>
      </c>
      <c r="J938" s="26">
        <v>11.6</v>
      </c>
      <c r="K938" s="21">
        <v>0</v>
      </c>
      <c r="L938" s="26"/>
      <c r="M938" s="21"/>
    </row>
    <row r="939" spans="1:13" x14ac:dyDescent="0.25">
      <c r="A939" s="15" t="s">
        <v>2351</v>
      </c>
      <c r="B939" s="32">
        <v>2</v>
      </c>
      <c r="C939" s="15">
        <v>0</v>
      </c>
      <c r="D939" s="15">
        <v>0</v>
      </c>
      <c r="E939" s="15">
        <v>0</v>
      </c>
      <c r="F939" s="20">
        <v>610</v>
      </c>
      <c r="G939" s="26">
        <v>17</v>
      </c>
      <c r="H939" s="26">
        <v>0</v>
      </c>
      <c r="I939" s="26">
        <v>1.5913498999053002</v>
      </c>
      <c r="J939" s="26">
        <v>76.837499949999994</v>
      </c>
      <c r="K939" s="21">
        <v>0</v>
      </c>
      <c r="L939" s="26"/>
      <c r="M939" s="21"/>
    </row>
    <row r="940" spans="1:13" x14ac:dyDescent="0.25">
      <c r="A940" s="15" t="s">
        <v>1735</v>
      </c>
      <c r="B940" s="32">
        <v>2</v>
      </c>
      <c r="C940" s="15">
        <v>0</v>
      </c>
      <c r="D940" s="15">
        <v>0</v>
      </c>
      <c r="E940" s="15">
        <v>0</v>
      </c>
      <c r="F940" s="20">
        <v>426</v>
      </c>
      <c r="G940" s="26">
        <v>3</v>
      </c>
      <c r="H940" s="26">
        <v>0</v>
      </c>
      <c r="I940" s="26">
        <v>1.6990079365079349</v>
      </c>
      <c r="J940" s="26">
        <v>12.274999999999999</v>
      </c>
      <c r="K940" s="21">
        <v>0</v>
      </c>
      <c r="L940" s="26"/>
      <c r="M940" s="21"/>
    </row>
    <row r="941" spans="1:13" x14ac:dyDescent="0.25">
      <c r="A941" s="15" t="s">
        <v>836</v>
      </c>
      <c r="B941" s="32">
        <v>2</v>
      </c>
      <c r="C941" s="15">
        <v>0</v>
      </c>
      <c r="D941" s="15">
        <v>1</v>
      </c>
      <c r="E941" s="15">
        <v>0</v>
      </c>
      <c r="F941" s="20">
        <v>15</v>
      </c>
      <c r="G941" s="26">
        <v>1</v>
      </c>
      <c r="H941" s="26">
        <v>0</v>
      </c>
      <c r="I941" s="26">
        <v>1</v>
      </c>
      <c r="J941" s="26">
        <v>0.9</v>
      </c>
      <c r="K941" s="21">
        <v>0</v>
      </c>
      <c r="L941" s="26"/>
      <c r="M941" s="21"/>
    </row>
    <row r="942" spans="1:13" x14ac:dyDescent="0.25">
      <c r="A942" s="15" t="s">
        <v>459</v>
      </c>
      <c r="B942" s="32">
        <v>2</v>
      </c>
      <c r="C942" s="15">
        <v>0</v>
      </c>
      <c r="D942" s="15">
        <v>1</v>
      </c>
      <c r="E942" s="15">
        <v>0</v>
      </c>
      <c r="F942" s="20">
        <v>505</v>
      </c>
      <c r="G942" s="26">
        <v>17</v>
      </c>
      <c r="H942" s="26">
        <v>0</v>
      </c>
      <c r="I942" s="26">
        <v>1.9666525503482035</v>
      </c>
      <c r="J942" s="26">
        <v>26.137499999999999</v>
      </c>
      <c r="K942" s="21">
        <v>0</v>
      </c>
      <c r="L942" s="26"/>
      <c r="M942" s="21"/>
    </row>
    <row r="943" spans="1:13" x14ac:dyDescent="0.25">
      <c r="A943" s="15" t="s">
        <v>773</v>
      </c>
      <c r="B943" s="32">
        <v>2</v>
      </c>
      <c r="C943" s="15">
        <v>0</v>
      </c>
      <c r="D943" s="15">
        <v>1</v>
      </c>
      <c r="E943" s="15">
        <v>0</v>
      </c>
      <c r="F943" s="20">
        <v>190</v>
      </c>
      <c r="G943" s="26">
        <v>7</v>
      </c>
      <c r="H943" s="26">
        <v>0</v>
      </c>
      <c r="I943" s="26">
        <v>2.1936378887598402</v>
      </c>
      <c r="J943" s="26">
        <v>16.875</v>
      </c>
      <c r="K943" s="21">
        <v>0</v>
      </c>
      <c r="L943" s="26"/>
      <c r="M943" s="21"/>
    </row>
    <row r="944" spans="1:13" x14ac:dyDescent="0.25">
      <c r="A944" s="15" t="s">
        <v>1461</v>
      </c>
      <c r="B944" s="32">
        <v>2</v>
      </c>
      <c r="C944" s="15">
        <v>0</v>
      </c>
      <c r="D944" s="15">
        <v>1</v>
      </c>
      <c r="E944" s="15">
        <v>0</v>
      </c>
      <c r="F944" s="20">
        <v>308</v>
      </c>
      <c r="G944" s="26">
        <v>9</v>
      </c>
      <c r="H944" s="26">
        <v>0</v>
      </c>
      <c r="I944" s="26">
        <v>2.9783485895759396</v>
      </c>
      <c r="J944" s="26">
        <v>8.4</v>
      </c>
      <c r="K944" s="21">
        <v>0</v>
      </c>
      <c r="L944" s="26"/>
      <c r="M944" s="21"/>
    </row>
    <row r="945" spans="1:13" x14ac:dyDescent="0.25">
      <c r="A945" s="15" t="s">
        <v>1696</v>
      </c>
      <c r="B945" s="32">
        <v>2</v>
      </c>
      <c r="C945" s="15">
        <v>0</v>
      </c>
      <c r="D945" s="15">
        <v>1</v>
      </c>
      <c r="E945" s="15">
        <v>0</v>
      </c>
      <c r="F945" s="20">
        <v>2256</v>
      </c>
      <c r="G945" s="26">
        <v>23</v>
      </c>
      <c r="H945" s="26">
        <v>0</v>
      </c>
      <c r="I945" s="26">
        <v>2.8672821285818704</v>
      </c>
      <c r="J945" s="26">
        <v>59.712499999999999</v>
      </c>
      <c r="K945" s="21">
        <v>0</v>
      </c>
      <c r="L945" s="26"/>
      <c r="M945" s="21"/>
    </row>
    <row r="946" spans="1:13" x14ac:dyDescent="0.25">
      <c r="A946" s="15" t="s">
        <v>1501</v>
      </c>
      <c r="B946" s="32">
        <v>2</v>
      </c>
      <c r="C946" s="15">
        <v>0</v>
      </c>
      <c r="D946" s="15">
        <v>1</v>
      </c>
      <c r="E946" s="15">
        <v>0</v>
      </c>
      <c r="F946" s="20">
        <v>3155</v>
      </c>
      <c r="G946" s="26">
        <v>15</v>
      </c>
      <c r="H946" s="26">
        <v>0</v>
      </c>
      <c r="I946" s="26">
        <v>2.3909954242527176</v>
      </c>
      <c r="J946" s="26">
        <v>24.9624999125</v>
      </c>
      <c r="K946" s="21">
        <v>0</v>
      </c>
      <c r="L946" s="26"/>
      <c r="M946" s="21"/>
    </row>
    <row r="947" spans="1:13" x14ac:dyDescent="0.25">
      <c r="A947" s="15" t="s">
        <v>3733</v>
      </c>
      <c r="B947" s="32">
        <v>2</v>
      </c>
      <c r="C947" s="15">
        <v>0</v>
      </c>
      <c r="D947" s="15">
        <v>1</v>
      </c>
      <c r="E947" s="15">
        <v>0</v>
      </c>
      <c r="F947" s="20">
        <v>793</v>
      </c>
      <c r="G947" s="26">
        <v>5</v>
      </c>
      <c r="H947" s="26">
        <v>0</v>
      </c>
      <c r="I947" s="26">
        <v>5.9412358133669603</v>
      </c>
      <c r="J947" s="26">
        <v>15.625</v>
      </c>
      <c r="K947" s="21">
        <v>0</v>
      </c>
      <c r="L947" s="26"/>
      <c r="M947" s="21"/>
    </row>
    <row r="948" spans="1:13" x14ac:dyDescent="0.25">
      <c r="A948" s="15" t="s">
        <v>2994</v>
      </c>
      <c r="B948" s="32">
        <v>3</v>
      </c>
      <c r="C948" s="15">
        <v>0</v>
      </c>
      <c r="D948" s="15">
        <v>1</v>
      </c>
      <c r="E948" s="15">
        <v>1</v>
      </c>
      <c r="F948" s="20">
        <v>2</v>
      </c>
      <c r="G948" s="26">
        <v>2</v>
      </c>
      <c r="H948" s="26">
        <v>0</v>
      </c>
      <c r="I948" s="26">
        <v>1</v>
      </c>
      <c r="J948" s="26">
        <v>4.1624999999999996</v>
      </c>
      <c r="K948" s="21">
        <v>0</v>
      </c>
      <c r="L948" s="26"/>
      <c r="M948" s="21"/>
    </row>
    <row r="949" spans="1:13" x14ac:dyDescent="0.25">
      <c r="A949" s="15" t="s">
        <v>1496</v>
      </c>
      <c r="B949" s="32">
        <v>3</v>
      </c>
      <c r="C949" s="15">
        <v>0</v>
      </c>
      <c r="D949" s="15">
        <v>1</v>
      </c>
      <c r="E949" s="15">
        <v>1</v>
      </c>
      <c r="F949" s="20">
        <v>614</v>
      </c>
      <c r="G949" s="26">
        <v>26</v>
      </c>
      <c r="H949" s="26">
        <v>0</v>
      </c>
      <c r="I949" s="26">
        <v>1.1294117647058801</v>
      </c>
      <c r="J949" s="26">
        <v>59.262500000000003</v>
      </c>
      <c r="K949" s="21">
        <v>0</v>
      </c>
      <c r="L949" s="26"/>
      <c r="M949" s="21"/>
    </row>
    <row r="950" spans="1:13" x14ac:dyDescent="0.25">
      <c r="A950" s="15" t="s">
        <v>1123</v>
      </c>
      <c r="B950" s="32">
        <v>3</v>
      </c>
      <c r="C950" s="15">
        <v>0</v>
      </c>
      <c r="D950" s="15">
        <v>1</v>
      </c>
      <c r="E950" s="15">
        <v>1</v>
      </c>
      <c r="F950" s="20">
        <v>2</v>
      </c>
      <c r="G950" s="26">
        <v>1</v>
      </c>
      <c r="H950" s="26">
        <v>0</v>
      </c>
      <c r="I950" s="26">
        <v>1</v>
      </c>
      <c r="J950" s="26">
        <v>1.7875000000000001</v>
      </c>
      <c r="K950" s="21">
        <v>0</v>
      </c>
      <c r="L950" s="26"/>
      <c r="M950" s="21"/>
    </row>
    <row r="951" spans="1:13" x14ac:dyDescent="0.25">
      <c r="A951" s="15" t="s">
        <v>2894</v>
      </c>
      <c r="B951" s="32">
        <v>2</v>
      </c>
      <c r="C951" s="15">
        <v>0</v>
      </c>
      <c r="D951" s="15">
        <v>1</v>
      </c>
      <c r="E951" s="15">
        <v>1</v>
      </c>
      <c r="F951" s="20">
        <v>93</v>
      </c>
      <c r="G951" s="26">
        <v>5</v>
      </c>
      <c r="H951" s="26">
        <v>0</v>
      </c>
      <c r="I951" s="26">
        <v>1.1706827309236933</v>
      </c>
      <c r="J951" s="26">
        <v>8.3374999874999993</v>
      </c>
      <c r="K951" s="21">
        <v>0</v>
      </c>
      <c r="L951" s="26"/>
      <c r="M951" s="21"/>
    </row>
    <row r="952" spans="1:13" x14ac:dyDescent="0.25">
      <c r="A952" s="15" t="s">
        <v>1537</v>
      </c>
      <c r="B952" s="32">
        <v>2</v>
      </c>
      <c r="C952" s="15">
        <v>0</v>
      </c>
      <c r="D952" s="15">
        <v>1</v>
      </c>
      <c r="E952" s="15">
        <v>0</v>
      </c>
      <c r="F952" s="20">
        <v>111</v>
      </c>
      <c r="G952" s="26">
        <v>5</v>
      </c>
      <c r="H952" s="26">
        <v>0</v>
      </c>
      <c r="I952" s="26">
        <v>2.8770819672131154</v>
      </c>
      <c r="J952" s="26">
        <v>11.4125</v>
      </c>
      <c r="K952" s="21">
        <v>0</v>
      </c>
      <c r="L952" s="26"/>
      <c r="M952" s="21"/>
    </row>
    <row r="953" spans="1:13" x14ac:dyDescent="0.25">
      <c r="A953" s="15" t="s">
        <v>1354</v>
      </c>
      <c r="B953" s="32">
        <v>2</v>
      </c>
      <c r="C953" s="15">
        <v>0</v>
      </c>
      <c r="D953" s="15">
        <v>1</v>
      </c>
      <c r="E953" s="15">
        <v>0</v>
      </c>
      <c r="F953" s="20">
        <v>974</v>
      </c>
      <c r="G953" s="26">
        <v>20</v>
      </c>
      <c r="H953" s="26">
        <v>0</v>
      </c>
      <c r="I953" s="26">
        <v>1.7077532778752562</v>
      </c>
      <c r="J953" s="26">
        <v>46.749999875</v>
      </c>
      <c r="K953" s="21">
        <v>0</v>
      </c>
      <c r="L953" s="26"/>
      <c r="M953" s="21"/>
    </row>
    <row r="954" spans="1:13" x14ac:dyDescent="0.25">
      <c r="A954" s="15" t="s">
        <v>3052</v>
      </c>
      <c r="B954" s="32">
        <v>2</v>
      </c>
      <c r="C954" s="15">
        <v>0</v>
      </c>
      <c r="D954" s="15">
        <v>1</v>
      </c>
      <c r="E954" s="15">
        <v>0</v>
      </c>
      <c r="F954" s="20">
        <v>5870</v>
      </c>
      <c r="G954" s="26">
        <v>97</v>
      </c>
      <c r="H954" s="26">
        <v>0</v>
      </c>
      <c r="I954" s="26">
        <v>1.7404583260236315</v>
      </c>
      <c r="J954" s="26">
        <v>202.47499934999996</v>
      </c>
      <c r="K954" s="21">
        <v>0</v>
      </c>
      <c r="L954" s="26"/>
      <c r="M954" s="21"/>
    </row>
    <row r="955" spans="1:13" x14ac:dyDescent="0.25">
      <c r="A955" s="15" t="s">
        <v>1161</v>
      </c>
      <c r="B955" s="32">
        <v>3</v>
      </c>
      <c r="C955" s="15">
        <v>0</v>
      </c>
      <c r="D955" s="15">
        <v>1</v>
      </c>
      <c r="E955" s="15">
        <v>0</v>
      </c>
      <c r="F955" s="20">
        <v>64</v>
      </c>
      <c r="G955" s="26">
        <v>3</v>
      </c>
      <c r="H955" s="26">
        <v>0</v>
      </c>
      <c r="I955" s="26">
        <v>3.5822033898305099</v>
      </c>
      <c r="J955" s="26">
        <v>5.5750000000000002</v>
      </c>
      <c r="K955" s="21">
        <v>0</v>
      </c>
      <c r="L955" s="26"/>
      <c r="M955" s="21"/>
    </row>
    <row r="956" spans="1:13" x14ac:dyDescent="0.25">
      <c r="A956" s="15" t="s">
        <v>1158</v>
      </c>
      <c r="B956" s="32">
        <v>2</v>
      </c>
      <c r="C956" s="15">
        <v>0</v>
      </c>
      <c r="D956" s="15">
        <v>1</v>
      </c>
      <c r="E956" s="15">
        <v>0</v>
      </c>
      <c r="F956" s="20">
        <v>186</v>
      </c>
      <c r="G956" s="26">
        <v>11</v>
      </c>
      <c r="H956" s="26">
        <v>0</v>
      </c>
      <c r="I956" s="26">
        <v>2.4739047619047634</v>
      </c>
      <c r="J956" s="26">
        <v>8.7750000000000004</v>
      </c>
      <c r="K956" s="21">
        <v>0</v>
      </c>
      <c r="L956" s="26"/>
      <c r="M956" s="21"/>
    </row>
    <row r="957" spans="1:13" x14ac:dyDescent="0.25">
      <c r="A957" s="15" t="s">
        <v>3077</v>
      </c>
      <c r="B957" s="32">
        <v>2</v>
      </c>
      <c r="C957" s="15">
        <v>0</v>
      </c>
      <c r="D957" s="15">
        <v>1</v>
      </c>
      <c r="E957" s="15">
        <v>0</v>
      </c>
      <c r="F957" s="20">
        <v>1491</v>
      </c>
      <c r="G957" s="26">
        <v>13</v>
      </c>
      <c r="H957" s="26">
        <v>0</v>
      </c>
      <c r="I957" s="26">
        <v>2.4767855080783767</v>
      </c>
      <c r="J957" s="26">
        <v>37.087499987499996</v>
      </c>
      <c r="K957" s="21">
        <v>0</v>
      </c>
      <c r="L957" s="26"/>
      <c r="M957" s="21"/>
    </row>
    <row r="958" spans="1:13" x14ac:dyDescent="0.25">
      <c r="A958" s="15" t="s">
        <v>2538</v>
      </c>
      <c r="B958" s="32">
        <v>2</v>
      </c>
      <c r="C958" s="15">
        <v>0</v>
      </c>
      <c r="D958" s="15">
        <v>1</v>
      </c>
      <c r="E958" s="15">
        <v>0</v>
      </c>
      <c r="F958" s="20">
        <v>9582</v>
      </c>
      <c r="G958" s="26">
        <v>64</v>
      </c>
      <c r="H958" s="26">
        <v>0</v>
      </c>
      <c r="I958" s="26">
        <v>2.2100685028575549</v>
      </c>
      <c r="J958" s="26">
        <v>245.88749960000001</v>
      </c>
      <c r="K958" s="21">
        <v>0</v>
      </c>
      <c r="L958" s="26"/>
      <c r="M958" s="21"/>
    </row>
    <row r="959" spans="1:13" x14ac:dyDescent="0.25">
      <c r="A959" s="15" t="s">
        <v>386</v>
      </c>
      <c r="B959" s="32">
        <v>2</v>
      </c>
      <c r="C959" s="15">
        <v>0</v>
      </c>
      <c r="D959" s="15">
        <v>1</v>
      </c>
      <c r="E959" s="15">
        <v>0</v>
      </c>
      <c r="F959" s="20">
        <v>2004</v>
      </c>
      <c r="G959" s="26">
        <v>26</v>
      </c>
      <c r="H959" s="26">
        <v>0</v>
      </c>
      <c r="I959" s="26">
        <v>1.30233532934132</v>
      </c>
      <c r="J959" s="26">
        <v>62.949999774999995</v>
      </c>
      <c r="K959" s="21">
        <v>0</v>
      </c>
      <c r="L959" s="26"/>
      <c r="M959" s="21"/>
    </row>
    <row r="960" spans="1:13" x14ac:dyDescent="0.25">
      <c r="A960" s="15" t="s">
        <v>1651</v>
      </c>
      <c r="B960" s="32">
        <v>2</v>
      </c>
      <c r="C960" s="15">
        <v>0</v>
      </c>
      <c r="D960" s="15">
        <v>1</v>
      </c>
      <c r="E960" s="15">
        <v>0</v>
      </c>
      <c r="F960" s="20">
        <v>27</v>
      </c>
      <c r="G960" s="26">
        <v>1</v>
      </c>
      <c r="H960" s="26">
        <v>0</v>
      </c>
      <c r="I960" s="26">
        <v>1.11481481481481</v>
      </c>
      <c r="J960" s="26">
        <v>3.6625000000000001</v>
      </c>
      <c r="K960" s="21">
        <v>0</v>
      </c>
      <c r="L960" s="26"/>
      <c r="M960" s="21"/>
    </row>
    <row r="961" spans="1:13" x14ac:dyDescent="0.25">
      <c r="A961" s="15"/>
      <c r="B961" s="15"/>
      <c r="C961" s="15"/>
      <c r="D961" s="15"/>
      <c r="E961" s="15"/>
      <c r="F961" s="15"/>
      <c r="G961" s="15"/>
      <c r="H961" s="20"/>
      <c r="I961" s="26"/>
      <c r="J961" s="26"/>
      <c r="K961" s="26"/>
      <c r="L961" s="26"/>
      <c r="M961" s="21"/>
    </row>
    <row r="962" spans="1:13" x14ac:dyDescent="0.25">
      <c r="A962" s="15"/>
      <c r="B962" s="15"/>
      <c r="C962" s="15"/>
      <c r="D962" s="15"/>
      <c r="E962" s="15"/>
      <c r="F962" s="15"/>
      <c r="G962" s="15"/>
      <c r="H962" s="20"/>
      <c r="I962" s="26"/>
      <c r="J962" s="26"/>
      <c r="K962" s="26"/>
      <c r="L962" s="26"/>
      <c r="M962" s="21"/>
    </row>
    <row r="963" spans="1:13" x14ac:dyDescent="0.25">
      <c r="A963" s="15"/>
      <c r="B963" s="15"/>
      <c r="C963" s="15"/>
      <c r="D963" s="15"/>
      <c r="E963" s="15"/>
      <c r="F963" s="15"/>
      <c r="G963" s="15"/>
      <c r="H963" s="20"/>
      <c r="I963" s="26"/>
      <c r="J963" s="26"/>
      <c r="K963" s="26"/>
      <c r="L963" s="26"/>
      <c r="M963" s="21"/>
    </row>
    <row r="964" spans="1:13" x14ac:dyDescent="0.25">
      <c r="A964" s="15"/>
      <c r="B964" s="15"/>
      <c r="C964" s="15"/>
      <c r="D964" s="15"/>
      <c r="E964" s="15"/>
      <c r="F964" s="15"/>
      <c r="G964" s="15"/>
      <c r="H964" s="20"/>
      <c r="I964" s="26"/>
      <c r="J964" s="26"/>
      <c r="K964" s="26"/>
      <c r="L964" s="26"/>
      <c r="M964" s="21"/>
    </row>
    <row r="965" spans="1:13" x14ac:dyDescent="0.25">
      <c r="A965" s="15"/>
      <c r="B965" s="15"/>
      <c r="C965" s="15"/>
      <c r="D965" s="15"/>
      <c r="E965" s="15"/>
      <c r="F965" s="15"/>
      <c r="G965" s="15"/>
      <c r="H965" s="20"/>
      <c r="I965" s="26"/>
      <c r="J965" s="26"/>
      <c r="K965" s="26"/>
      <c r="L965" s="26"/>
      <c r="M965" s="21"/>
    </row>
    <row r="966" spans="1:13" x14ac:dyDescent="0.25">
      <c r="A966" s="15"/>
      <c r="B966" s="15"/>
      <c r="C966" s="15"/>
      <c r="D966" s="15"/>
      <c r="E966" s="15"/>
      <c r="F966" s="15"/>
      <c r="G966" s="15"/>
      <c r="H966" s="20"/>
      <c r="I966" s="26"/>
      <c r="J966" s="26"/>
      <c r="K966" s="26"/>
      <c r="L966" s="26"/>
      <c r="M966" s="21"/>
    </row>
    <row r="967" spans="1:13" x14ac:dyDescent="0.25">
      <c r="A967" s="15"/>
      <c r="B967" s="15"/>
      <c r="C967" s="15"/>
      <c r="D967" s="15"/>
      <c r="E967" s="15"/>
      <c r="F967" s="15"/>
      <c r="G967" s="15"/>
      <c r="H967" s="20"/>
      <c r="I967" s="26"/>
      <c r="J967" s="26"/>
      <c r="K967" s="26"/>
      <c r="L967" s="26"/>
      <c r="M967" s="21"/>
    </row>
    <row r="968" spans="1:13" x14ac:dyDescent="0.25">
      <c r="A968" s="15"/>
      <c r="B968" s="15"/>
      <c r="C968" s="15"/>
      <c r="D968" s="15"/>
      <c r="E968" s="15"/>
      <c r="F968" s="15"/>
      <c r="G968" s="15"/>
      <c r="H968" s="20"/>
      <c r="I968" s="26"/>
      <c r="J968" s="26"/>
      <c r="K968" s="26"/>
      <c r="L968" s="26"/>
      <c r="M968" s="21"/>
    </row>
    <row r="969" spans="1:13" x14ac:dyDescent="0.25">
      <c r="A969" s="15"/>
      <c r="B969" s="15"/>
      <c r="C969" s="15"/>
      <c r="D969" s="15"/>
      <c r="E969" s="15"/>
      <c r="F969" s="15"/>
      <c r="G969" s="15"/>
      <c r="H969" s="20"/>
      <c r="I969" s="26"/>
      <c r="J969" s="26"/>
      <c r="K969" s="26"/>
      <c r="L969" s="26"/>
      <c r="M969" s="21"/>
    </row>
    <row r="970" spans="1:13" x14ac:dyDescent="0.25">
      <c r="A970" s="15"/>
      <c r="B970" s="15"/>
      <c r="C970" s="15"/>
      <c r="D970" s="15"/>
      <c r="E970" s="15"/>
      <c r="F970" s="15"/>
      <c r="G970" s="15"/>
      <c r="H970" s="20"/>
      <c r="I970" s="26"/>
      <c r="J970" s="26"/>
      <c r="K970" s="26"/>
      <c r="L970" s="26"/>
      <c r="M970" s="21"/>
    </row>
    <row r="971" spans="1:13" x14ac:dyDescent="0.25">
      <c r="A971" s="15"/>
      <c r="B971" s="15"/>
      <c r="C971" s="15"/>
      <c r="D971" s="15"/>
      <c r="E971" s="15"/>
      <c r="F971" s="15"/>
      <c r="G971" s="15"/>
      <c r="H971" s="20"/>
      <c r="I971" s="26"/>
      <c r="J971" s="26"/>
      <c r="K971" s="26"/>
      <c r="L971" s="26"/>
      <c r="M971" s="21"/>
    </row>
    <row r="972" spans="1:13" x14ac:dyDescent="0.25">
      <c r="A972" s="15"/>
      <c r="B972" s="15"/>
      <c r="C972" s="15"/>
      <c r="D972" s="15"/>
      <c r="E972" s="15"/>
      <c r="F972" s="15"/>
      <c r="G972" s="15"/>
      <c r="H972" s="20"/>
      <c r="I972" s="26"/>
      <c r="J972" s="26"/>
      <c r="K972" s="26"/>
      <c r="L972" s="26"/>
      <c r="M972" s="21"/>
    </row>
    <row r="973" spans="1:13" x14ac:dyDescent="0.25">
      <c r="A973" s="15"/>
      <c r="B973" s="15"/>
      <c r="C973" s="15"/>
      <c r="D973" s="15"/>
      <c r="E973" s="15"/>
      <c r="F973" s="15"/>
      <c r="G973" s="15"/>
      <c r="H973" s="20"/>
      <c r="I973" s="26"/>
      <c r="J973" s="26"/>
      <c r="K973" s="26"/>
      <c r="L973" s="26"/>
      <c r="M973" s="21"/>
    </row>
    <row r="974" spans="1:13" x14ac:dyDescent="0.25">
      <c r="A974" s="15"/>
      <c r="B974" s="15"/>
      <c r="C974" s="15"/>
      <c r="D974" s="15"/>
      <c r="E974" s="15"/>
      <c r="F974" s="15"/>
      <c r="G974" s="15"/>
      <c r="H974" s="20"/>
      <c r="I974" s="26"/>
      <c r="J974" s="26"/>
      <c r="K974" s="26"/>
      <c r="L974" s="26"/>
      <c r="M974" s="21"/>
    </row>
    <row r="975" spans="1:13" x14ac:dyDescent="0.25">
      <c r="A975" s="15"/>
      <c r="B975" s="15"/>
      <c r="C975" s="15"/>
      <c r="D975" s="15"/>
      <c r="E975" s="15"/>
      <c r="F975" s="15"/>
      <c r="G975" s="15"/>
      <c r="H975" s="20"/>
      <c r="I975" s="26"/>
      <c r="J975" s="26"/>
      <c r="K975" s="26"/>
      <c r="L975" s="26"/>
      <c r="M975" s="21"/>
    </row>
    <row r="976" spans="1:13" x14ac:dyDescent="0.25">
      <c r="A976" s="15"/>
      <c r="B976" s="15"/>
      <c r="C976" s="15"/>
      <c r="D976" s="15"/>
      <c r="E976" s="15"/>
      <c r="F976" s="15"/>
      <c r="G976" s="15"/>
      <c r="H976" s="20"/>
      <c r="I976" s="26"/>
      <c r="J976" s="26"/>
      <c r="K976" s="26"/>
      <c r="L976" s="26"/>
      <c r="M976" s="21"/>
    </row>
    <row r="977" spans="1:13" x14ac:dyDescent="0.25">
      <c r="A977" s="15"/>
      <c r="B977" s="15"/>
      <c r="C977" s="15"/>
      <c r="D977" s="15"/>
      <c r="E977" s="15"/>
      <c r="F977" s="15"/>
      <c r="G977" s="15"/>
      <c r="H977" s="20"/>
      <c r="I977" s="26"/>
      <c r="J977" s="26"/>
      <c r="K977" s="26"/>
      <c r="L977" s="26"/>
      <c r="M977" s="21"/>
    </row>
    <row r="978" spans="1:13" x14ac:dyDescent="0.25">
      <c r="A978" s="15"/>
      <c r="B978" s="15"/>
      <c r="C978" s="15"/>
      <c r="D978" s="15"/>
      <c r="E978" s="15"/>
      <c r="F978" s="15"/>
      <c r="G978" s="15"/>
      <c r="H978" s="20"/>
      <c r="I978" s="26"/>
      <c r="J978" s="26"/>
      <c r="K978" s="26"/>
      <c r="L978" s="26"/>
      <c r="M978" s="21"/>
    </row>
    <row r="979" spans="1:13" x14ac:dyDescent="0.25">
      <c r="A979" s="15"/>
      <c r="B979" s="15"/>
      <c r="C979" s="15"/>
      <c r="D979" s="15"/>
      <c r="E979" s="15"/>
      <c r="F979" s="15"/>
      <c r="G979" s="15"/>
      <c r="H979" s="20"/>
      <c r="I979" s="26"/>
      <c r="J979" s="26"/>
      <c r="K979" s="26"/>
      <c r="L979" s="26"/>
      <c r="M979" s="21"/>
    </row>
    <row r="980" spans="1:13" x14ac:dyDescent="0.25">
      <c r="A980" s="15"/>
      <c r="B980" s="15"/>
      <c r="C980" s="15"/>
      <c r="D980" s="15"/>
      <c r="E980" s="15"/>
      <c r="F980" s="15"/>
      <c r="G980" s="15"/>
      <c r="H980" s="20"/>
      <c r="I980" s="26"/>
      <c r="J980" s="26"/>
      <c r="K980" s="26"/>
      <c r="L980" s="26"/>
      <c r="M980" s="21"/>
    </row>
    <row r="981" spans="1:13" x14ac:dyDescent="0.25">
      <c r="A981" s="15"/>
      <c r="B981" s="15"/>
      <c r="C981" s="15"/>
      <c r="D981" s="15"/>
      <c r="E981" s="15"/>
      <c r="F981" s="15"/>
      <c r="G981" s="15"/>
      <c r="H981" s="20"/>
      <c r="I981" s="26"/>
      <c r="J981" s="26"/>
      <c r="K981" s="26"/>
      <c r="L981" s="26"/>
      <c r="M981" s="21"/>
    </row>
    <row r="982" spans="1:13" x14ac:dyDescent="0.25">
      <c r="A982" s="15"/>
      <c r="B982" s="15"/>
      <c r="C982" s="15"/>
      <c r="D982" s="15"/>
      <c r="E982" s="15"/>
      <c r="F982" s="15"/>
      <c r="G982" s="15"/>
      <c r="H982" s="20"/>
      <c r="I982" s="26"/>
      <c r="J982" s="26"/>
      <c r="K982" s="26"/>
      <c r="L982" s="26"/>
      <c r="M982" s="21"/>
    </row>
    <row r="983" spans="1:13" x14ac:dyDescent="0.25">
      <c r="A983" s="15"/>
      <c r="B983" s="15"/>
      <c r="C983" s="15"/>
      <c r="D983" s="15"/>
      <c r="E983" s="15"/>
      <c r="F983" s="15"/>
      <c r="G983" s="15"/>
      <c r="H983" s="20"/>
      <c r="I983" s="26"/>
      <c r="J983" s="26"/>
      <c r="K983" s="26"/>
      <c r="L983" s="26"/>
      <c r="M983" s="21"/>
    </row>
    <row r="984" spans="1:13" x14ac:dyDescent="0.25">
      <c r="A984" s="15"/>
      <c r="B984" s="15"/>
      <c r="C984" s="15"/>
      <c r="D984" s="15"/>
      <c r="E984" s="15"/>
      <c r="F984" s="15"/>
      <c r="G984" s="15"/>
      <c r="H984" s="20"/>
      <c r="I984" s="26"/>
      <c r="J984" s="26"/>
      <c r="K984" s="26"/>
      <c r="L984" s="26"/>
      <c r="M984" s="21"/>
    </row>
    <row r="985" spans="1:13" x14ac:dyDescent="0.25">
      <c r="A985" s="15"/>
      <c r="B985" s="15"/>
      <c r="C985" s="15"/>
      <c r="D985" s="15"/>
      <c r="E985" s="15"/>
      <c r="F985" s="15"/>
      <c r="G985" s="15"/>
      <c r="H985" s="20"/>
      <c r="I985" s="26"/>
      <c r="J985" s="26"/>
      <c r="K985" s="26"/>
      <c r="L985" s="26"/>
      <c r="M985" s="21"/>
    </row>
    <row r="986" spans="1:13" x14ac:dyDescent="0.25">
      <c r="A986" s="15"/>
      <c r="B986" s="15"/>
      <c r="C986" s="15"/>
      <c r="D986" s="15"/>
      <c r="E986" s="15"/>
      <c r="F986" s="15"/>
      <c r="G986" s="15"/>
      <c r="H986" s="20"/>
      <c r="I986" s="26"/>
      <c r="J986" s="26"/>
      <c r="K986" s="26"/>
      <c r="L986" s="26"/>
      <c r="M986" s="21"/>
    </row>
    <row r="987" spans="1:13" x14ac:dyDescent="0.25">
      <c r="A987" s="15"/>
      <c r="B987" s="15"/>
      <c r="C987" s="15"/>
      <c r="D987" s="15"/>
      <c r="E987" s="15"/>
      <c r="F987" s="15"/>
      <c r="G987" s="15"/>
      <c r="H987" s="20"/>
      <c r="I987" s="26"/>
      <c r="J987" s="26"/>
      <c r="K987" s="26"/>
      <c r="L987" s="26"/>
      <c r="M987" s="21"/>
    </row>
    <row r="988" spans="1:13" x14ac:dyDescent="0.25">
      <c r="A988" s="15"/>
      <c r="B988" s="15"/>
      <c r="C988" s="15"/>
      <c r="D988" s="15"/>
      <c r="E988" s="15"/>
      <c r="F988" s="15"/>
      <c r="G988" s="15"/>
      <c r="H988" s="20"/>
      <c r="I988" s="26"/>
      <c r="J988" s="26"/>
      <c r="K988" s="26"/>
      <c r="L988" s="26"/>
      <c r="M988" s="21"/>
    </row>
    <row r="989" spans="1:13" x14ac:dyDescent="0.25">
      <c r="A989" s="15"/>
      <c r="B989" s="15"/>
      <c r="C989" s="15"/>
      <c r="D989" s="15"/>
      <c r="E989" s="15"/>
      <c r="F989" s="15"/>
      <c r="G989" s="15"/>
      <c r="H989" s="20"/>
      <c r="I989" s="26"/>
      <c r="J989" s="26"/>
      <c r="K989" s="26"/>
      <c r="L989" s="26"/>
      <c r="M989" s="21"/>
    </row>
    <row r="990" spans="1:13" x14ac:dyDescent="0.25">
      <c r="A990" s="15"/>
      <c r="B990" s="15"/>
      <c r="C990" s="15"/>
      <c r="D990" s="15"/>
      <c r="E990" s="15"/>
      <c r="F990" s="15"/>
      <c r="G990" s="15"/>
      <c r="H990" s="20"/>
      <c r="I990" s="26"/>
      <c r="J990" s="26"/>
      <c r="K990" s="26"/>
      <c r="L990" s="26"/>
      <c r="M990" s="21"/>
    </row>
    <row r="991" spans="1:13" x14ac:dyDescent="0.25">
      <c r="A991" s="15"/>
      <c r="B991" s="15"/>
      <c r="C991" s="15"/>
      <c r="D991" s="15"/>
      <c r="E991" s="15"/>
      <c r="F991" s="15"/>
      <c r="G991" s="15"/>
      <c r="H991" s="20"/>
      <c r="I991" s="26"/>
      <c r="J991" s="26"/>
      <c r="K991" s="26"/>
      <c r="L991" s="26"/>
      <c r="M991" s="21"/>
    </row>
    <row r="992" spans="1:13" x14ac:dyDescent="0.25">
      <c r="A992" s="15"/>
      <c r="B992" s="15"/>
      <c r="C992" s="15"/>
      <c r="D992" s="15"/>
      <c r="E992" s="15"/>
      <c r="F992" s="15"/>
      <c r="G992" s="15"/>
      <c r="H992" s="20"/>
      <c r="I992" s="26"/>
      <c r="J992" s="26"/>
      <c r="K992" s="26"/>
      <c r="L992" s="26"/>
      <c r="M992" s="21"/>
    </row>
    <row r="993" spans="1:13" x14ac:dyDescent="0.25">
      <c r="A993" s="15"/>
      <c r="B993" s="15"/>
      <c r="C993" s="15"/>
      <c r="D993" s="15"/>
      <c r="E993" s="15"/>
      <c r="F993" s="15"/>
      <c r="G993" s="15"/>
      <c r="H993" s="20"/>
      <c r="I993" s="26"/>
      <c r="J993" s="26"/>
      <c r="K993" s="26"/>
      <c r="L993" s="26"/>
      <c r="M993" s="21"/>
    </row>
    <row r="994" spans="1:13" x14ac:dyDescent="0.25">
      <c r="A994" s="15"/>
      <c r="B994" s="15"/>
      <c r="C994" s="15"/>
      <c r="D994" s="15"/>
      <c r="E994" s="15"/>
      <c r="F994" s="15"/>
      <c r="G994" s="15"/>
      <c r="H994" s="20"/>
      <c r="I994" s="26"/>
      <c r="J994" s="26"/>
      <c r="K994" s="26"/>
      <c r="L994" s="26"/>
      <c r="M994" s="21"/>
    </row>
    <row r="995" spans="1:13" x14ac:dyDescent="0.25">
      <c r="A995" s="15"/>
      <c r="B995" s="15"/>
      <c r="C995" s="15"/>
      <c r="D995" s="15"/>
      <c r="E995" s="15"/>
      <c r="F995" s="15"/>
      <c r="G995" s="15"/>
      <c r="H995" s="20"/>
      <c r="I995" s="26"/>
      <c r="J995" s="26"/>
      <c r="K995" s="26"/>
      <c r="L995" s="26"/>
      <c r="M995" s="21"/>
    </row>
    <row r="996" spans="1:13" x14ac:dyDescent="0.25">
      <c r="A996" s="15"/>
      <c r="B996" s="15"/>
      <c r="C996" s="15"/>
      <c r="D996" s="15"/>
      <c r="E996" s="15"/>
      <c r="F996" s="15"/>
      <c r="G996" s="15"/>
      <c r="H996" s="20"/>
      <c r="I996" s="26"/>
      <c r="J996" s="26"/>
      <c r="K996" s="26"/>
      <c r="L996" s="26"/>
      <c r="M996" s="21"/>
    </row>
    <row r="997" spans="1:13" x14ac:dyDescent="0.25">
      <c r="A997" s="15"/>
      <c r="B997" s="15"/>
      <c r="C997" s="15"/>
      <c r="D997" s="15"/>
      <c r="E997" s="15"/>
      <c r="F997" s="15"/>
      <c r="G997" s="15"/>
      <c r="H997" s="20"/>
      <c r="I997" s="26"/>
      <c r="J997" s="26"/>
      <c r="K997" s="26"/>
      <c r="L997" s="26"/>
      <c r="M997" s="21"/>
    </row>
    <row r="998" spans="1:13" x14ac:dyDescent="0.25">
      <c r="A998" s="15"/>
      <c r="B998" s="15"/>
      <c r="C998" s="15"/>
      <c r="D998" s="15"/>
      <c r="E998" s="15"/>
      <c r="F998" s="15"/>
      <c r="G998" s="15"/>
      <c r="H998" s="20"/>
      <c r="I998" s="26"/>
      <c r="J998" s="26"/>
      <c r="K998" s="26"/>
      <c r="L998" s="26"/>
      <c r="M998" s="21"/>
    </row>
    <row r="999" spans="1:13" x14ac:dyDescent="0.25">
      <c r="A999" s="15"/>
      <c r="B999" s="15"/>
      <c r="C999" s="15"/>
      <c r="D999" s="15"/>
      <c r="E999" s="15"/>
      <c r="F999" s="15"/>
      <c r="G999" s="15"/>
      <c r="H999" s="20"/>
      <c r="I999" s="26"/>
      <c r="J999" s="26"/>
      <c r="K999" s="26"/>
      <c r="L999" s="26"/>
      <c r="M999" s="21"/>
    </row>
    <row r="1000" spans="1:13" x14ac:dyDescent="0.25">
      <c r="A1000" s="15"/>
      <c r="B1000" s="15"/>
      <c r="C1000" s="15"/>
      <c r="D1000" s="15"/>
      <c r="E1000" s="15"/>
      <c r="F1000" s="15"/>
      <c r="G1000" s="15"/>
      <c r="H1000" s="20"/>
      <c r="I1000" s="26"/>
      <c r="J1000" s="26"/>
      <c r="K1000" s="26"/>
      <c r="L1000" s="26"/>
      <c r="M1000" s="21"/>
    </row>
    <row r="1001" spans="1:13" x14ac:dyDescent="0.25">
      <c r="A1001" s="15"/>
      <c r="B1001" s="15"/>
      <c r="C1001" s="15"/>
      <c r="D1001" s="15"/>
      <c r="E1001" s="15"/>
      <c r="F1001" s="15"/>
      <c r="G1001" s="15"/>
      <c r="H1001" s="20"/>
      <c r="I1001" s="26"/>
      <c r="J1001" s="26"/>
      <c r="K1001" s="26"/>
      <c r="L1001" s="26"/>
      <c r="M1001" s="21"/>
    </row>
    <row r="1002" spans="1:13" x14ac:dyDescent="0.25">
      <c r="A1002" s="15"/>
      <c r="B1002" s="15"/>
      <c r="C1002" s="15"/>
      <c r="D1002" s="15"/>
      <c r="E1002" s="15"/>
      <c r="F1002" s="15"/>
      <c r="G1002" s="15"/>
      <c r="H1002" s="20"/>
      <c r="I1002" s="26"/>
      <c r="J1002" s="26"/>
      <c r="K1002" s="26"/>
      <c r="L1002" s="26"/>
      <c r="M1002" s="21"/>
    </row>
    <row r="1003" spans="1:13" x14ac:dyDescent="0.25">
      <c r="A1003" s="15"/>
      <c r="B1003" s="15"/>
      <c r="C1003" s="15"/>
      <c r="D1003" s="15"/>
      <c r="E1003" s="15"/>
      <c r="F1003" s="15"/>
      <c r="G1003" s="15"/>
      <c r="H1003" s="20"/>
      <c r="I1003" s="26"/>
      <c r="J1003" s="26"/>
      <c r="K1003" s="26"/>
      <c r="L1003" s="26"/>
      <c r="M1003" s="21"/>
    </row>
    <row r="1004" spans="1:13" x14ac:dyDescent="0.25">
      <c r="A1004" s="15"/>
      <c r="B1004" s="15"/>
      <c r="C1004" s="15"/>
      <c r="D1004" s="15"/>
      <c r="E1004" s="15"/>
      <c r="F1004" s="15"/>
      <c r="G1004" s="15"/>
      <c r="H1004" s="20"/>
      <c r="I1004" s="26"/>
      <c r="J1004" s="26"/>
      <c r="K1004" s="26"/>
      <c r="L1004" s="26"/>
      <c r="M1004" s="21"/>
    </row>
    <row r="1005" spans="1:13" x14ac:dyDescent="0.25">
      <c r="A1005" s="15"/>
      <c r="B1005" s="15"/>
      <c r="C1005" s="15"/>
      <c r="D1005" s="15"/>
      <c r="E1005" s="15"/>
      <c r="F1005" s="15"/>
      <c r="G1005" s="15"/>
      <c r="H1005" s="20"/>
      <c r="I1005" s="26"/>
      <c r="J1005" s="26"/>
      <c r="K1005" s="26"/>
      <c r="L1005" s="26"/>
      <c r="M1005" s="21"/>
    </row>
    <row r="1006" spans="1:13" x14ac:dyDescent="0.25">
      <c r="A1006" s="15"/>
      <c r="B1006" s="15"/>
      <c r="C1006" s="15"/>
      <c r="D1006" s="15"/>
      <c r="E1006" s="15"/>
      <c r="F1006" s="15"/>
      <c r="G1006" s="15"/>
      <c r="H1006" s="20"/>
      <c r="I1006" s="26"/>
      <c r="J1006" s="26"/>
      <c r="K1006" s="26"/>
      <c r="L1006" s="26"/>
      <c r="M1006" s="21"/>
    </row>
    <row r="1007" spans="1:13" x14ac:dyDescent="0.25">
      <c r="A1007" s="15"/>
      <c r="B1007" s="15"/>
      <c r="C1007" s="15"/>
      <c r="D1007" s="15"/>
      <c r="E1007" s="15"/>
      <c r="F1007" s="15"/>
      <c r="G1007" s="15"/>
      <c r="H1007" s="20"/>
      <c r="I1007" s="26"/>
      <c r="J1007" s="26"/>
      <c r="K1007" s="26"/>
      <c r="L1007" s="26"/>
      <c r="M1007" s="21"/>
    </row>
    <row r="1008" spans="1:13" x14ac:dyDescent="0.25">
      <c r="A1008" s="15"/>
      <c r="B1008" s="15"/>
      <c r="C1008" s="15"/>
      <c r="D1008" s="15"/>
      <c r="E1008" s="15"/>
      <c r="F1008" s="15"/>
      <c r="G1008" s="15"/>
      <c r="H1008" s="20"/>
      <c r="I1008" s="26"/>
      <c r="J1008" s="26"/>
      <c r="K1008" s="26"/>
      <c r="L1008" s="26"/>
      <c r="M1008" s="21"/>
    </row>
    <row r="1009" spans="1:13" x14ac:dyDescent="0.25">
      <c r="A1009" s="15"/>
      <c r="B1009" s="15"/>
      <c r="C1009" s="15"/>
      <c r="D1009" s="15"/>
      <c r="E1009" s="15"/>
      <c r="F1009" s="15"/>
      <c r="G1009" s="15"/>
      <c r="H1009" s="20"/>
      <c r="I1009" s="26"/>
      <c r="J1009" s="26"/>
      <c r="K1009" s="26"/>
      <c r="L1009" s="26"/>
      <c r="M1009" s="21"/>
    </row>
    <row r="1010" spans="1:13" x14ac:dyDescent="0.25">
      <c r="A1010" s="15"/>
      <c r="B1010" s="15"/>
      <c r="C1010" s="15"/>
      <c r="D1010" s="15"/>
      <c r="E1010" s="15"/>
      <c r="F1010" s="15"/>
      <c r="G1010" s="15"/>
      <c r="H1010" s="20"/>
      <c r="I1010" s="26"/>
      <c r="J1010" s="26"/>
      <c r="K1010" s="26"/>
      <c r="L1010" s="26"/>
      <c r="M1010" s="21"/>
    </row>
    <row r="1011" spans="1:13" x14ac:dyDescent="0.25">
      <c r="A1011" s="15"/>
      <c r="B1011" s="15"/>
      <c r="C1011" s="15"/>
      <c r="D1011" s="15"/>
      <c r="E1011" s="15"/>
      <c r="F1011" s="15"/>
      <c r="G1011" s="15"/>
      <c r="H1011" s="20"/>
      <c r="I1011" s="26"/>
      <c r="J1011" s="26"/>
      <c r="K1011" s="26"/>
      <c r="L1011" s="26"/>
      <c r="M1011" s="21"/>
    </row>
    <row r="1012" spans="1:13" x14ac:dyDescent="0.25">
      <c r="A1012" s="15"/>
      <c r="B1012" s="15"/>
      <c r="C1012" s="15"/>
      <c r="D1012" s="15"/>
      <c r="E1012" s="15"/>
      <c r="F1012" s="15"/>
      <c r="G1012" s="15"/>
      <c r="H1012" s="20"/>
      <c r="I1012" s="26"/>
      <c r="J1012" s="26"/>
      <c r="K1012" s="26"/>
      <c r="L1012" s="26"/>
      <c r="M1012" s="21"/>
    </row>
    <row r="1013" spans="1:13" x14ac:dyDescent="0.25">
      <c r="A1013" s="15"/>
      <c r="B1013" s="15"/>
      <c r="C1013" s="15"/>
      <c r="D1013" s="15"/>
      <c r="E1013" s="15"/>
      <c r="F1013" s="15"/>
      <c r="G1013" s="15"/>
      <c r="H1013" s="20"/>
      <c r="I1013" s="26"/>
      <c r="J1013" s="26"/>
      <c r="K1013" s="26"/>
      <c r="L1013" s="26"/>
      <c r="M1013" s="21"/>
    </row>
    <row r="1014" spans="1:13" x14ac:dyDescent="0.25">
      <c r="A1014" s="15"/>
      <c r="B1014" s="15"/>
      <c r="C1014" s="15"/>
      <c r="D1014" s="15"/>
      <c r="E1014" s="15"/>
      <c r="F1014" s="15"/>
      <c r="G1014" s="15"/>
      <c r="H1014" s="20"/>
      <c r="I1014" s="26"/>
      <c r="J1014" s="26"/>
      <c r="K1014" s="26"/>
      <c r="L1014" s="26"/>
      <c r="M1014" s="21"/>
    </row>
    <row r="1015" spans="1:13" x14ac:dyDescent="0.25">
      <c r="A1015" s="15"/>
      <c r="B1015" s="15"/>
      <c r="C1015" s="15"/>
      <c r="D1015" s="15"/>
      <c r="E1015" s="15"/>
      <c r="F1015" s="15"/>
      <c r="G1015" s="15"/>
      <c r="H1015" s="20"/>
      <c r="I1015" s="26"/>
      <c r="J1015" s="26"/>
      <c r="K1015" s="26"/>
      <c r="L1015" s="26"/>
      <c r="M1015" s="21"/>
    </row>
    <row r="1016" spans="1:13" x14ac:dyDescent="0.25">
      <c r="A1016" s="15"/>
      <c r="B1016" s="15"/>
      <c r="C1016" s="15"/>
      <c r="D1016" s="15"/>
      <c r="E1016" s="15"/>
      <c r="F1016" s="15"/>
      <c r="G1016" s="15"/>
      <c r="H1016" s="20"/>
      <c r="I1016" s="26"/>
      <c r="J1016" s="26"/>
      <c r="K1016" s="26"/>
      <c r="L1016" s="26"/>
      <c r="M1016" s="21"/>
    </row>
    <row r="1017" spans="1:13" x14ac:dyDescent="0.25">
      <c r="A1017" s="15"/>
      <c r="B1017" s="15"/>
      <c r="C1017" s="15"/>
      <c r="D1017" s="15"/>
      <c r="E1017" s="15"/>
      <c r="F1017" s="15"/>
      <c r="G1017" s="15"/>
      <c r="H1017" s="20"/>
      <c r="I1017" s="26"/>
      <c r="J1017" s="26"/>
      <c r="K1017" s="26"/>
      <c r="L1017" s="26"/>
      <c r="M1017" s="21"/>
    </row>
    <row r="1018" spans="1:13" x14ac:dyDescent="0.25">
      <c r="A1018" s="15"/>
      <c r="B1018" s="15"/>
      <c r="C1018" s="15"/>
      <c r="D1018" s="15"/>
      <c r="E1018" s="15"/>
      <c r="F1018" s="15"/>
      <c r="G1018" s="15"/>
      <c r="H1018" s="20"/>
      <c r="I1018" s="26"/>
      <c r="J1018" s="26"/>
      <c r="K1018" s="26"/>
      <c r="L1018" s="26"/>
      <c r="M1018" s="21"/>
    </row>
    <row r="1019" spans="1:13" x14ac:dyDescent="0.25">
      <c r="A1019" s="15"/>
      <c r="B1019" s="15"/>
      <c r="C1019" s="15"/>
      <c r="D1019" s="15"/>
      <c r="E1019" s="15"/>
      <c r="F1019" s="15"/>
      <c r="G1019" s="15"/>
      <c r="H1019" s="20"/>
      <c r="I1019" s="26"/>
      <c r="J1019" s="26"/>
      <c r="K1019" s="26"/>
      <c r="L1019" s="26"/>
      <c r="M1019" s="21"/>
    </row>
    <row r="1020" spans="1:13" x14ac:dyDescent="0.25">
      <c r="A1020" s="15"/>
      <c r="B1020" s="15"/>
      <c r="C1020" s="15"/>
      <c r="D1020" s="15"/>
      <c r="E1020" s="15"/>
      <c r="F1020" s="15"/>
      <c r="G1020" s="15"/>
      <c r="H1020" s="20"/>
      <c r="I1020" s="26"/>
      <c r="J1020" s="26"/>
      <c r="K1020" s="26"/>
      <c r="L1020" s="26"/>
      <c r="M1020" s="21"/>
    </row>
    <row r="1021" spans="1:13" x14ac:dyDescent="0.25">
      <c r="A1021" s="15"/>
      <c r="B1021" s="15"/>
      <c r="C1021" s="15"/>
      <c r="D1021" s="15"/>
      <c r="E1021" s="15"/>
      <c r="F1021" s="15"/>
      <c r="G1021" s="15"/>
      <c r="H1021" s="20"/>
      <c r="I1021" s="26"/>
      <c r="J1021" s="26"/>
      <c r="K1021" s="26"/>
      <c r="L1021" s="26"/>
      <c r="M1021" s="21"/>
    </row>
    <row r="1022" spans="1:13" x14ac:dyDescent="0.25">
      <c r="A1022" s="15"/>
      <c r="B1022" s="15"/>
      <c r="C1022" s="15"/>
      <c r="D1022" s="15"/>
      <c r="E1022" s="15"/>
      <c r="F1022" s="15"/>
      <c r="G1022" s="15"/>
      <c r="H1022" s="20"/>
      <c r="I1022" s="26"/>
      <c r="J1022" s="26"/>
      <c r="K1022" s="26"/>
      <c r="L1022" s="26"/>
      <c r="M1022" s="21"/>
    </row>
    <row r="1023" spans="1:13" x14ac:dyDescent="0.25">
      <c r="A1023" s="15"/>
      <c r="B1023" s="15"/>
      <c r="C1023" s="15"/>
      <c r="D1023" s="15"/>
      <c r="E1023" s="15"/>
      <c r="F1023" s="15"/>
      <c r="G1023" s="15"/>
      <c r="H1023" s="20"/>
      <c r="I1023" s="26"/>
      <c r="J1023" s="26"/>
      <c r="K1023" s="26"/>
      <c r="L1023" s="26"/>
      <c r="M1023" s="21"/>
    </row>
    <row r="1024" spans="1:13" x14ac:dyDescent="0.25">
      <c r="A1024" s="15"/>
      <c r="B1024" s="15"/>
      <c r="C1024" s="15"/>
      <c r="D1024" s="15"/>
      <c r="E1024" s="15"/>
      <c r="F1024" s="15"/>
      <c r="G1024" s="15"/>
      <c r="H1024" s="20"/>
      <c r="I1024" s="26"/>
      <c r="J1024" s="26"/>
      <c r="K1024" s="26"/>
      <c r="L1024" s="26"/>
      <c r="M1024" s="21"/>
    </row>
    <row r="1025" spans="1:13" x14ac:dyDescent="0.25">
      <c r="A1025" s="15"/>
      <c r="B1025" s="15"/>
      <c r="C1025" s="15"/>
      <c r="D1025" s="15"/>
      <c r="E1025" s="15"/>
      <c r="F1025" s="15"/>
      <c r="G1025" s="15"/>
      <c r="H1025" s="20"/>
      <c r="I1025" s="26"/>
      <c r="J1025" s="26"/>
      <c r="K1025" s="26"/>
      <c r="L1025" s="26"/>
      <c r="M1025" s="21"/>
    </row>
    <row r="1026" spans="1:13" x14ac:dyDescent="0.25">
      <c r="A1026" s="15"/>
      <c r="B1026" s="15"/>
      <c r="C1026" s="15"/>
      <c r="D1026" s="15"/>
      <c r="E1026" s="15"/>
      <c r="F1026" s="15"/>
      <c r="G1026" s="15"/>
      <c r="H1026" s="20"/>
      <c r="I1026" s="26"/>
      <c r="J1026" s="26"/>
      <c r="K1026" s="26"/>
      <c r="L1026" s="26"/>
      <c r="M1026" s="21"/>
    </row>
    <row r="1027" spans="1:13" x14ac:dyDescent="0.25">
      <c r="A1027" s="15"/>
      <c r="B1027" s="15"/>
      <c r="C1027" s="15"/>
      <c r="D1027" s="15"/>
      <c r="E1027" s="15"/>
      <c r="F1027" s="15"/>
      <c r="G1027" s="15"/>
      <c r="H1027" s="20"/>
      <c r="I1027" s="26"/>
      <c r="J1027" s="26"/>
      <c r="K1027" s="26"/>
      <c r="L1027" s="26"/>
      <c r="M1027" s="21"/>
    </row>
    <row r="1028" spans="1:13" x14ac:dyDescent="0.25">
      <c r="A1028" s="15"/>
      <c r="B1028" s="15"/>
      <c r="C1028" s="15"/>
      <c r="D1028" s="15"/>
      <c r="E1028" s="15"/>
      <c r="F1028" s="15"/>
      <c r="G1028" s="15"/>
      <c r="H1028" s="20"/>
      <c r="I1028" s="26"/>
      <c r="J1028" s="26"/>
      <c r="K1028" s="26"/>
      <c r="L1028" s="26"/>
      <c r="M1028" s="21"/>
    </row>
    <row r="1029" spans="1:13" x14ac:dyDescent="0.25">
      <c r="A1029" s="15"/>
      <c r="B1029" s="15"/>
      <c r="C1029" s="15"/>
      <c r="D1029" s="15"/>
      <c r="E1029" s="15"/>
      <c r="F1029" s="15"/>
      <c r="G1029" s="15"/>
      <c r="H1029" s="20"/>
      <c r="I1029" s="26"/>
      <c r="J1029" s="26"/>
      <c r="K1029" s="26"/>
      <c r="L1029" s="26"/>
      <c r="M1029" s="21"/>
    </row>
    <row r="1030" spans="1:13" x14ac:dyDescent="0.25">
      <c r="A1030" s="15"/>
      <c r="B1030" s="15"/>
      <c r="C1030" s="15"/>
      <c r="D1030" s="15"/>
      <c r="E1030" s="15"/>
      <c r="F1030" s="15"/>
      <c r="G1030" s="15"/>
      <c r="H1030" s="20"/>
      <c r="I1030" s="26"/>
      <c r="J1030" s="26"/>
      <c r="K1030" s="26"/>
      <c r="L1030" s="26"/>
      <c r="M1030" s="21"/>
    </row>
    <row r="1031" spans="1:13" x14ac:dyDescent="0.25">
      <c r="A1031" s="15"/>
      <c r="B1031" s="15"/>
      <c r="C1031" s="15"/>
      <c r="D1031" s="15"/>
      <c r="E1031" s="15"/>
      <c r="F1031" s="15"/>
      <c r="G1031" s="15"/>
      <c r="H1031" s="20"/>
      <c r="I1031" s="26"/>
      <c r="J1031" s="26"/>
      <c r="K1031" s="26"/>
      <c r="L1031" s="26"/>
      <c r="M1031" s="21"/>
    </row>
    <row r="1032" spans="1:13" x14ac:dyDescent="0.25">
      <c r="A1032" s="15"/>
      <c r="B1032" s="15"/>
      <c r="C1032" s="15"/>
      <c r="D1032" s="15"/>
      <c r="E1032" s="15"/>
      <c r="F1032" s="15"/>
      <c r="G1032" s="15"/>
      <c r="H1032" s="20"/>
      <c r="I1032" s="26"/>
      <c r="J1032" s="26"/>
      <c r="K1032" s="26"/>
      <c r="L1032" s="26"/>
      <c r="M1032" s="21"/>
    </row>
    <row r="1033" spans="1:13" x14ac:dyDescent="0.25">
      <c r="A1033" s="15"/>
      <c r="B1033" s="15"/>
      <c r="C1033" s="15"/>
      <c r="D1033" s="15"/>
      <c r="E1033" s="15"/>
      <c r="F1033" s="15"/>
      <c r="G1033" s="15"/>
      <c r="H1033" s="20"/>
      <c r="I1033" s="26"/>
      <c r="J1033" s="26"/>
      <c r="K1033" s="26"/>
      <c r="L1033" s="26"/>
      <c r="M1033" s="21"/>
    </row>
    <row r="1034" spans="1:13" x14ac:dyDescent="0.25">
      <c r="A1034" s="15"/>
      <c r="B1034" s="15"/>
      <c r="C1034" s="15"/>
      <c r="D1034" s="15"/>
      <c r="E1034" s="15"/>
      <c r="F1034" s="15"/>
      <c r="G1034" s="15"/>
      <c r="H1034" s="20"/>
      <c r="I1034" s="26"/>
      <c r="J1034" s="26"/>
      <c r="K1034" s="26"/>
      <c r="L1034" s="26"/>
      <c r="M1034" s="21"/>
    </row>
    <row r="1035" spans="1:13" x14ac:dyDescent="0.25">
      <c r="A1035" s="15"/>
      <c r="B1035" s="15"/>
      <c r="C1035" s="15"/>
      <c r="D1035" s="15"/>
      <c r="E1035" s="15"/>
      <c r="F1035" s="15"/>
      <c r="G1035" s="15"/>
      <c r="H1035" s="20"/>
      <c r="I1035" s="26"/>
      <c r="J1035" s="26"/>
      <c r="K1035" s="26"/>
      <c r="L1035" s="26"/>
      <c r="M1035" s="21"/>
    </row>
    <row r="1036" spans="1:13" x14ac:dyDescent="0.25">
      <c r="A1036" s="15"/>
      <c r="B1036" s="15"/>
      <c r="C1036" s="15"/>
      <c r="D1036" s="15"/>
      <c r="E1036" s="15"/>
      <c r="F1036" s="15"/>
      <c r="G1036" s="15"/>
      <c r="H1036" s="20"/>
      <c r="I1036" s="26"/>
      <c r="J1036" s="26"/>
      <c r="K1036" s="26"/>
      <c r="L1036" s="26"/>
      <c r="M1036" s="21"/>
    </row>
    <row r="1037" spans="1:13" x14ac:dyDescent="0.25">
      <c r="A1037" s="15"/>
      <c r="B1037" s="15"/>
      <c r="C1037" s="15"/>
      <c r="D1037" s="15"/>
      <c r="E1037" s="15"/>
      <c r="F1037" s="15"/>
      <c r="G1037" s="15"/>
      <c r="H1037" s="20"/>
      <c r="I1037" s="26"/>
      <c r="J1037" s="26"/>
      <c r="K1037" s="26"/>
      <c r="L1037" s="26"/>
      <c r="M1037" s="21"/>
    </row>
    <row r="1038" spans="1:13" x14ac:dyDescent="0.25">
      <c r="A1038" s="15"/>
      <c r="B1038" s="15"/>
      <c r="C1038" s="15"/>
      <c r="D1038" s="15"/>
      <c r="E1038" s="15"/>
      <c r="F1038" s="15"/>
      <c r="G1038" s="15"/>
      <c r="H1038" s="20"/>
      <c r="I1038" s="26"/>
      <c r="J1038" s="26"/>
      <c r="K1038" s="26"/>
      <c r="L1038" s="26"/>
      <c r="M1038" s="21"/>
    </row>
    <row r="1039" spans="1:13" x14ac:dyDescent="0.25">
      <c r="A1039" s="15"/>
      <c r="B1039" s="15"/>
      <c r="C1039" s="15"/>
      <c r="D1039" s="15"/>
      <c r="E1039" s="15"/>
      <c r="F1039" s="15"/>
      <c r="G1039" s="15"/>
      <c r="H1039" s="20"/>
      <c r="I1039" s="26"/>
      <c r="J1039" s="26"/>
      <c r="K1039" s="26"/>
      <c r="L1039" s="26"/>
      <c r="M1039" s="21"/>
    </row>
    <row r="1040" spans="1:13" x14ac:dyDescent="0.25">
      <c r="A1040" s="15"/>
      <c r="B1040" s="15"/>
      <c r="C1040" s="15"/>
      <c r="D1040" s="15"/>
      <c r="E1040" s="15"/>
      <c r="F1040" s="15"/>
      <c r="G1040" s="15"/>
      <c r="H1040" s="20"/>
      <c r="I1040" s="26"/>
      <c r="J1040" s="26"/>
      <c r="K1040" s="26"/>
      <c r="L1040" s="26"/>
      <c r="M1040" s="21"/>
    </row>
    <row r="1041" spans="1:13" x14ac:dyDescent="0.25">
      <c r="A1041" s="15"/>
      <c r="B1041" s="15"/>
      <c r="C1041" s="15"/>
      <c r="D1041" s="15"/>
      <c r="E1041" s="15"/>
      <c r="F1041" s="15"/>
      <c r="G1041" s="15"/>
      <c r="H1041" s="20"/>
      <c r="I1041" s="26"/>
      <c r="J1041" s="26"/>
      <c r="K1041" s="26"/>
      <c r="L1041" s="26"/>
      <c r="M1041" s="21"/>
    </row>
    <row r="1042" spans="1:13" x14ac:dyDescent="0.25">
      <c r="A1042" s="15"/>
      <c r="B1042" s="15"/>
      <c r="C1042" s="15"/>
      <c r="D1042" s="15"/>
      <c r="E1042" s="15"/>
      <c r="F1042" s="15"/>
      <c r="G1042" s="15"/>
      <c r="H1042" s="20"/>
      <c r="I1042" s="26"/>
      <c r="J1042" s="26"/>
      <c r="K1042" s="26"/>
      <c r="L1042" s="26"/>
      <c r="M1042" s="21"/>
    </row>
    <row r="1043" spans="1:13" x14ac:dyDescent="0.25">
      <c r="A1043" s="15"/>
      <c r="B1043" s="15"/>
      <c r="C1043" s="15"/>
      <c r="D1043" s="15"/>
      <c r="E1043" s="15"/>
      <c r="F1043" s="15"/>
      <c r="G1043" s="15"/>
      <c r="H1043" s="20"/>
      <c r="I1043" s="26"/>
      <c r="J1043" s="26"/>
      <c r="K1043" s="26"/>
      <c r="L1043" s="26"/>
      <c r="M1043" s="21"/>
    </row>
    <row r="1044" spans="1:13" x14ac:dyDescent="0.25">
      <c r="A1044" s="15"/>
      <c r="B1044" s="15"/>
      <c r="C1044" s="15"/>
      <c r="D1044" s="15"/>
      <c r="E1044" s="15"/>
      <c r="F1044" s="15"/>
      <c r="G1044" s="15"/>
      <c r="H1044" s="20"/>
      <c r="I1044" s="26"/>
      <c r="J1044" s="26"/>
      <c r="K1044" s="26"/>
      <c r="L1044" s="26"/>
      <c r="M1044" s="21"/>
    </row>
    <row r="1045" spans="1:13" x14ac:dyDescent="0.25">
      <c r="A1045" s="15"/>
      <c r="B1045" s="15"/>
      <c r="C1045" s="15"/>
      <c r="D1045" s="15"/>
      <c r="E1045" s="15"/>
      <c r="F1045" s="15"/>
      <c r="G1045" s="15"/>
      <c r="H1045" s="20"/>
      <c r="I1045" s="26"/>
      <c r="J1045" s="26"/>
      <c r="K1045" s="26"/>
      <c r="L1045" s="26"/>
      <c r="M1045" s="21"/>
    </row>
    <row r="1046" spans="1:13" x14ac:dyDescent="0.25">
      <c r="A1046" s="15"/>
      <c r="B1046" s="15"/>
      <c r="C1046" s="15"/>
      <c r="D1046" s="15"/>
      <c r="E1046" s="15"/>
      <c r="F1046" s="15"/>
      <c r="G1046" s="15"/>
      <c r="H1046" s="20"/>
      <c r="I1046" s="26"/>
      <c r="J1046" s="26"/>
      <c r="K1046" s="26"/>
      <c r="L1046" s="26"/>
      <c r="M1046" s="21"/>
    </row>
    <row r="1047" spans="1:13" x14ac:dyDescent="0.25">
      <c r="A1047" s="15"/>
      <c r="B1047" s="15"/>
      <c r="C1047" s="15"/>
      <c r="D1047" s="15"/>
      <c r="E1047" s="15"/>
      <c r="F1047" s="15"/>
      <c r="G1047" s="15"/>
      <c r="H1047" s="20"/>
      <c r="I1047" s="26"/>
      <c r="J1047" s="26"/>
      <c r="K1047" s="26"/>
      <c r="L1047" s="26"/>
      <c r="M1047" s="21"/>
    </row>
    <row r="1048" spans="1:13" x14ac:dyDescent="0.25">
      <c r="A1048" s="15"/>
      <c r="B1048" s="15"/>
      <c r="C1048" s="15"/>
      <c r="D1048" s="15"/>
      <c r="E1048" s="15"/>
      <c r="F1048" s="15"/>
      <c r="G1048" s="15"/>
      <c r="H1048" s="20"/>
      <c r="I1048" s="26"/>
      <c r="J1048" s="26"/>
      <c r="K1048" s="26"/>
      <c r="L1048" s="26"/>
      <c r="M1048" s="21"/>
    </row>
    <row r="1049" spans="1:13" x14ac:dyDescent="0.25">
      <c r="A1049" s="15"/>
      <c r="B1049" s="15"/>
      <c r="C1049" s="15"/>
      <c r="D1049" s="15"/>
      <c r="E1049" s="15"/>
      <c r="F1049" s="15"/>
      <c r="G1049" s="15"/>
      <c r="H1049" s="20"/>
      <c r="I1049" s="26"/>
      <c r="J1049" s="26"/>
      <c r="K1049" s="26"/>
      <c r="L1049" s="26"/>
      <c r="M1049" s="21"/>
    </row>
    <row r="1050" spans="1:13" x14ac:dyDescent="0.25">
      <c r="A1050" s="15"/>
      <c r="B1050" s="15"/>
      <c r="C1050" s="15"/>
      <c r="D1050" s="15"/>
      <c r="E1050" s="15"/>
      <c r="F1050" s="15"/>
      <c r="G1050" s="15"/>
      <c r="H1050" s="20"/>
      <c r="I1050" s="26"/>
      <c r="J1050" s="26"/>
      <c r="K1050" s="26"/>
      <c r="L1050" s="26"/>
      <c r="M1050" s="21"/>
    </row>
    <row r="1051" spans="1:13" x14ac:dyDescent="0.25">
      <c r="A1051" s="15"/>
      <c r="B1051" s="15"/>
      <c r="C1051" s="15"/>
      <c r="D1051" s="15"/>
      <c r="E1051" s="15"/>
      <c r="F1051" s="15"/>
      <c r="G1051" s="15"/>
      <c r="H1051" s="20"/>
      <c r="I1051" s="26"/>
      <c r="J1051" s="26"/>
      <c r="K1051" s="26"/>
      <c r="L1051" s="26"/>
      <c r="M1051" s="21"/>
    </row>
    <row r="1052" spans="1:13" x14ac:dyDescent="0.25">
      <c r="A1052" s="15"/>
      <c r="B1052" s="15"/>
      <c r="C1052" s="15"/>
      <c r="D1052" s="15"/>
      <c r="E1052" s="15"/>
      <c r="F1052" s="15"/>
      <c r="G1052" s="15"/>
      <c r="H1052" s="20"/>
      <c r="I1052" s="26"/>
      <c r="J1052" s="26"/>
      <c r="K1052" s="26"/>
      <c r="L1052" s="26"/>
      <c r="M1052" s="21"/>
    </row>
    <row r="1053" spans="1:13" x14ac:dyDescent="0.25">
      <c r="A1053" s="15"/>
      <c r="B1053" s="15"/>
      <c r="C1053" s="15"/>
      <c r="D1053" s="15"/>
      <c r="E1053" s="15"/>
      <c r="F1053" s="15"/>
      <c r="G1053" s="15"/>
      <c r="H1053" s="20"/>
      <c r="I1053" s="26"/>
      <c r="J1053" s="26"/>
      <c r="K1053" s="26"/>
      <c r="L1053" s="26"/>
      <c r="M1053" s="21"/>
    </row>
    <row r="1054" spans="1:13" x14ac:dyDescent="0.25">
      <c r="A1054" s="15"/>
      <c r="B1054" s="15"/>
      <c r="C1054" s="15"/>
      <c r="D1054" s="15"/>
      <c r="E1054" s="15"/>
      <c r="F1054" s="15"/>
      <c r="G1054" s="15"/>
      <c r="H1054" s="20"/>
      <c r="I1054" s="26"/>
      <c r="J1054" s="26"/>
      <c r="K1054" s="26"/>
      <c r="L1054" s="26"/>
      <c r="M1054" s="21"/>
    </row>
    <row r="1055" spans="1:13" x14ac:dyDescent="0.25">
      <c r="A1055" s="15"/>
      <c r="B1055" s="15"/>
      <c r="C1055" s="15"/>
      <c r="D1055" s="15"/>
      <c r="E1055" s="15"/>
      <c r="F1055" s="15"/>
      <c r="G1055" s="15"/>
      <c r="H1055" s="20"/>
      <c r="I1055" s="26"/>
      <c r="J1055" s="26"/>
      <c r="K1055" s="26"/>
      <c r="L1055" s="26"/>
      <c r="M1055" s="21"/>
    </row>
    <row r="1056" spans="1:13" x14ac:dyDescent="0.25">
      <c r="A1056" s="15"/>
      <c r="B1056" s="15"/>
      <c r="C1056" s="15"/>
      <c r="D1056" s="15"/>
      <c r="E1056" s="15"/>
      <c r="F1056" s="15"/>
      <c r="G1056" s="15"/>
      <c r="H1056" s="20"/>
      <c r="I1056" s="26"/>
      <c r="J1056" s="26"/>
      <c r="K1056" s="26"/>
      <c r="L1056" s="26"/>
      <c r="M1056" s="21"/>
    </row>
    <row r="1057" spans="1:13" x14ac:dyDescent="0.25">
      <c r="A1057" s="15"/>
      <c r="B1057" s="15"/>
      <c r="C1057" s="15"/>
      <c r="D1057" s="15"/>
      <c r="E1057" s="15"/>
      <c r="F1057" s="15"/>
      <c r="G1057" s="15"/>
      <c r="H1057" s="20"/>
      <c r="I1057" s="26"/>
      <c r="J1057" s="26"/>
      <c r="K1057" s="26"/>
      <c r="L1057" s="26"/>
      <c r="M1057" s="21"/>
    </row>
    <row r="1058" spans="1:13" x14ac:dyDescent="0.25">
      <c r="A1058" s="15"/>
      <c r="B1058" s="15"/>
      <c r="C1058" s="15"/>
      <c r="D1058" s="15"/>
      <c r="E1058" s="15"/>
      <c r="F1058" s="15"/>
      <c r="G1058" s="15"/>
      <c r="H1058" s="20"/>
      <c r="I1058" s="26"/>
      <c r="J1058" s="26"/>
      <c r="K1058" s="26"/>
      <c r="L1058" s="26"/>
      <c r="M1058" s="21"/>
    </row>
    <row r="1059" spans="1:13" x14ac:dyDescent="0.25">
      <c r="A1059" s="15"/>
      <c r="B1059" s="15"/>
      <c r="C1059" s="15"/>
      <c r="D1059" s="15"/>
      <c r="E1059" s="15"/>
      <c r="F1059" s="15"/>
      <c r="G1059" s="15"/>
      <c r="H1059" s="20"/>
      <c r="I1059" s="26"/>
      <c r="J1059" s="26"/>
      <c r="K1059" s="26"/>
      <c r="L1059" s="26"/>
      <c r="M1059" s="21"/>
    </row>
    <row r="1060" spans="1:13" x14ac:dyDescent="0.25">
      <c r="A1060" s="15"/>
      <c r="B1060" s="15"/>
      <c r="C1060" s="15"/>
      <c r="D1060" s="15"/>
      <c r="E1060" s="15"/>
      <c r="F1060" s="15"/>
      <c r="G1060" s="15"/>
      <c r="H1060" s="20"/>
      <c r="I1060" s="26"/>
      <c r="J1060" s="26"/>
      <c r="K1060" s="26"/>
      <c r="L1060" s="26"/>
      <c r="M1060" s="21"/>
    </row>
    <row r="1061" spans="1:13" x14ac:dyDescent="0.25">
      <c r="A1061" s="15"/>
      <c r="B1061" s="15"/>
      <c r="C1061" s="15"/>
      <c r="D1061" s="15"/>
      <c r="E1061" s="15"/>
      <c r="F1061" s="15"/>
      <c r="G1061" s="15"/>
      <c r="H1061" s="20"/>
      <c r="I1061" s="26"/>
      <c r="J1061" s="26"/>
      <c r="K1061" s="26"/>
      <c r="L1061" s="26"/>
      <c r="M1061" s="21"/>
    </row>
    <row r="1062" spans="1:13" x14ac:dyDescent="0.25">
      <c r="A1062" s="15"/>
      <c r="B1062" s="15"/>
      <c r="C1062" s="15"/>
      <c r="D1062" s="15"/>
      <c r="E1062" s="15"/>
      <c r="F1062" s="15"/>
      <c r="G1062" s="15"/>
      <c r="H1062" s="20"/>
      <c r="I1062" s="26"/>
      <c r="J1062" s="26"/>
      <c r="K1062" s="26"/>
      <c r="L1062" s="26"/>
      <c r="M1062" s="21"/>
    </row>
    <row r="1063" spans="1:13" x14ac:dyDescent="0.25">
      <c r="A1063" s="15"/>
      <c r="B1063" s="15"/>
      <c r="C1063" s="15"/>
      <c r="D1063" s="15"/>
      <c r="E1063" s="15"/>
      <c r="F1063" s="15"/>
      <c r="G1063" s="15"/>
      <c r="H1063" s="20"/>
      <c r="I1063" s="26"/>
      <c r="J1063" s="26"/>
      <c r="K1063" s="26"/>
      <c r="L1063" s="26"/>
      <c r="M1063" s="21"/>
    </row>
    <row r="1064" spans="1:13" x14ac:dyDescent="0.25">
      <c r="A1064" s="15"/>
      <c r="B1064" s="15"/>
      <c r="C1064" s="15"/>
      <c r="D1064" s="15"/>
      <c r="E1064" s="15"/>
      <c r="F1064" s="15"/>
      <c r="G1064" s="15"/>
      <c r="H1064" s="20"/>
      <c r="I1064" s="26"/>
      <c r="J1064" s="26"/>
      <c r="K1064" s="26"/>
      <c r="L1064" s="26"/>
      <c r="M1064" s="21"/>
    </row>
    <row r="1065" spans="1:13" x14ac:dyDescent="0.25">
      <c r="A1065" s="15"/>
      <c r="B1065" s="15"/>
      <c r="C1065" s="15"/>
      <c r="D1065" s="15"/>
      <c r="E1065" s="15"/>
      <c r="F1065" s="15"/>
      <c r="G1065" s="15"/>
      <c r="H1065" s="20"/>
      <c r="I1065" s="26"/>
      <c r="J1065" s="26"/>
      <c r="K1065" s="26"/>
      <c r="L1065" s="26"/>
      <c r="M1065" s="21"/>
    </row>
    <row r="1066" spans="1:13" x14ac:dyDescent="0.25">
      <c r="A1066" s="15"/>
      <c r="B1066" s="15"/>
      <c r="C1066" s="15"/>
      <c r="D1066" s="15"/>
      <c r="E1066" s="15"/>
      <c r="F1066" s="15"/>
      <c r="G1066" s="15"/>
      <c r="H1066" s="20"/>
      <c r="I1066" s="26"/>
      <c r="J1066" s="26"/>
      <c r="K1066" s="26"/>
      <c r="L1066" s="26"/>
      <c r="M1066" s="21"/>
    </row>
    <row r="1067" spans="1:13" x14ac:dyDescent="0.25">
      <c r="A1067" s="15"/>
      <c r="B1067" s="15"/>
      <c r="C1067" s="15"/>
      <c r="D1067" s="15"/>
      <c r="E1067" s="15"/>
      <c r="F1067" s="15"/>
      <c r="G1067" s="15"/>
      <c r="H1067" s="20"/>
      <c r="I1067" s="26"/>
      <c r="J1067" s="26"/>
      <c r="K1067" s="26"/>
      <c r="L1067" s="26"/>
      <c r="M1067" s="21"/>
    </row>
    <row r="1068" spans="1:13" x14ac:dyDescent="0.25">
      <c r="A1068" s="15"/>
      <c r="B1068" s="15"/>
      <c r="C1068" s="15"/>
      <c r="D1068" s="15"/>
      <c r="E1068" s="15"/>
      <c r="F1068" s="15"/>
      <c r="G1068" s="15"/>
      <c r="H1068" s="20"/>
      <c r="I1068" s="26"/>
      <c r="J1068" s="26"/>
      <c r="K1068" s="26"/>
      <c r="L1068" s="26"/>
      <c r="M1068" s="21"/>
    </row>
    <row r="1069" spans="1:13" x14ac:dyDescent="0.25">
      <c r="A1069" s="15"/>
      <c r="B1069" s="15"/>
      <c r="C1069" s="15"/>
      <c r="D1069" s="15"/>
      <c r="E1069" s="15"/>
      <c r="F1069" s="15"/>
      <c r="G1069" s="15"/>
      <c r="H1069" s="20"/>
      <c r="I1069" s="26"/>
      <c r="J1069" s="26"/>
      <c r="K1069" s="26"/>
      <c r="L1069" s="26"/>
      <c r="M1069" s="21"/>
    </row>
    <row r="1070" spans="1:13" x14ac:dyDescent="0.25">
      <c r="A1070" s="15"/>
      <c r="B1070" s="15"/>
      <c r="C1070" s="15"/>
      <c r="D1070" s="15"/>
      <c r="E1070" s="15"/>
      <c r="F1070" s="15"/>
      <c r="G1070" s="15"/>
      <c r="H1070" s="20"/>
      <c r="I1070" s="26"/>
      <c r="J1070" s="26"/>
      <c r="K1070" s="26"/>
      <c r="L1070" s="26"/>
      <c r="M1070" s="21"/>
    </row>
    <row r="1071" spans="1:13" x14ac:dyDescent="0.25">
      <c r="A1071" s="15"/>
      <c r="B1071" s="15"/>
      <c r="C1071" s="15"/>
      <c r="D1071" s="15"/>
      <c r="E1071" s="15"/>
      <c r="F1071" s="15"/>
      <c r="G1071" s="15"/>
      <c r="H1071" s="20"/>
      <c r="I1071" s="26"/>
      <c r="J1071" s="26"/>
      <c r="K1071" s="26"/>
      <c r="L1071" s="26"/>
      <c r="M1071" s="21"/>
    </row>
    <row r="1072" spans="1:13" x14ac:dyDescent="0.25">
      <c r="A1072" s="15"/>
      <c r="B1072" s="15"/>
      <c r="C1072" s="15"/>
      <c r="D1072" s="15"/>
      <c r="E1072" s="15"/>
      <c r="F1072" s="15"/>
      <c r="G1072" s="15"/>
      <c r="H1072" s="20"/>
      <c r="I1072" s="26"/>
      <c r="J1072" s="26"/>
      <c r="K1072" s="26"/>
      <c r="L1072" s="26"/>
      <c r="M1072" s="21"/>
    </row>
    <row r="1073" spans="1:13" x14ac:dyDescent="0.25">
      <c r="A1073" s="15"/>
      <c r="B1073" s="15"/>
      <c r="C1073" s="15"/>
      <c r="D1073" s="15"/>
      <c r="E1073" s="15"/>
      <c r="F1073" s="15"/>
      <c r="G1073" s="15"/>
      <c r="H1073" s="20"/>
      <c r="I1073" s="26"/>
      <c r="J1073" s="26"/>
      <c r="K1073" s="26"/>
      <c r="L1073" s="26"/>
      <c r="M1073" s="21"/>
    </row>
    <row r="1074" spans="1:13" x14ac:dyDescent="0.25">
      <c r="A1074" s="15"/>
      <c r="B1074" s="15"/>
      <c r="C1074" s="15"/>
      <c r="D1074" s="15"/>
      <c r="E1074" s="15"/>
      <c r="F1074" s="15"/>
      <c r="G1074" s="15"/>
      <c r="H1074" s="20"/>
      <c r="I1074" s="26"/>
      <c r="J1074" s="26"/>
      <c r="K1074" s="26"/>
      <c r="L1074" s="26"/>
      <c r="M1074" s="21"/>
    </row>
    <row r="1075" spans="1:13" x14ac:dyDescent="0.25">
      <c r="A1075" s="15"/>
      <c r="B1075" s="15"/>
      <c r="C1075" s="15"/>
      <c r="D1075" s="15"/>
      <c r="E1075" s="15"/>
      <c r="F1075" s="15"/>
      <c r="G1075" s="15"/>
      <c r="H1075" s="20"/>
      <c r="I1075" s="26"/>
      <c r="J1075" s="26"/>
      <c r="K1075" s="26"/>
      <c r="L1075" s="26"/>
      <c r="M1075" s="21"/>
    </row>
    <row r="1076" spans="1:13" x14ac:dyDescent="0.25">
      <c r="A1076" s="15"/>
      <c r="B1076" s="15"/>
      <c r="C1076" s="15"/>
      <c r="D1076" s="15"/>
      <c r="E1076" s="15"/>
      <c r="F1076" s="15"/>
      <c r="G1076" s="15"/>
      <c r="H1076" s="20"/>
      <c r="I1076" s="26"/>
      <c r="J1076" s="26"/>
      <c r="K1076" s="26"/>
      <c r="L1076" s="26"/>
      <c r="M1076" s="21"/>
    </row>
    <row r="1077" spans="1:13" x14ac:dyDescent="0.25">
      <c r="A1077" s="15"/>
      <c r="B1077" s="15"/>
      <c r="C1077" s="15"/>
      <c r="D1077" s="15"/>
      <c r="E1077" s="15"/>
      <c r="F1077" s="15"/>
      <c r="G1077" s="15"/>
      <c r="H1077" s="20"/>
      <c r="I1077" s="26"/>
      <c r="J1077" s="26"/>
      <c r="K1077" s="26"/>
      <c r="L1077" s="26"/>
      <c r="M1077" s="21"/>
    </row>
    <row r="1078" spans="1:13" x14ac:dyDescent="0.25">
      <c r="A1078" s="15"/>
      <c r="B1078" s="15"/>
      <c r="C1078" s="15"/>
      <c r="D1078" s="15"/>
      <c r="E1078" s="15"/>
      <c r="F1078" s="15"/>
      <c r="G1078" s="15"/>
      <c r="H1078" s="20"/>
      <c r="I1078" s="26"/>
      <c r="J1078" s="26"/>
      <c r="K1078" s="26"/>
      <c r="L1078" s="26"/>
      <c r="M1078" s="21"/>
    </row>
    <row r="1079" spans="1:13" x14ac:dyDescent="0.25">
      <c r="A1079" s="15"/>
      <c r="B1079" s="15"/>
      <c r="C1079" s="15"/>
      <c r="D1079" s="15"/>
      <c r="E1079" s="15"/>
      <c r="F1079" s="15"/>
      <c r="G1079" s="15"/>
      <c r="H1079" s="20"/>
      <c r="I1079" s="26"/>
      <c r="J1079" s="26"/>
      <c r="K1079" s="26"/>
      <c r="L1079" s="26"/>
      <c r="M1079" s="21"/>
    </row>
    <row r="1080" spans="1:13" x14ac:dyDescent="0.25">
      <c r="A1080" s="15"/>
      <c r="B1080" s="15"/>
      <c r="C1080" s="15"/>
      <c r="D1080" s="15"/>
      <c r="E1080" s="15"/>
      <c r="F1080" s="15"/>
      <c r="G1080" s="15"/>
      <c r="H1080" s="20"/>
      <c r="I1080" s="26"/>
      <c r="J1080" s="26"/>
      <c r="K1080" s="26"/>
      <c r="L1080" s="26"/>
      <c r="M1080" s="21"/>
    </row>
    <row r="1081" spans="1:13" x14ac:dyDescent="0.25">
      <c r="A1081" s="15"/>
      <c r="B1081" s="15"/>
      <c r="C1081" s="15"/>
      <c r="D1081" s="15"/>
      <c r="E1081" s="15"/>
      <c r="F1081" s="15"/>
      <c r="G1081" s="15"/>
      <c r="H1081" s="20"/>
      <c r="I1081" s="26"/>
      <c r="J1081" s="26"/>
      <c r="K1081" s="26"/>
      <c r="L1081" s="26"/>
      <c r="M1081" s="21"/>
    </row>
    <row r="1082" spans="1:13" x14ac:dyDescent="0.25">
      <c r="A1082" s="15"/>
      <c r="B1082" s="15"/>
      <c r="C1082" s="15"/>
      <c r="D1082" s="15"/>
      <c r="E1082" s="15"/>
      <c r="F1082" s="15"/>
      <c r="G1082" s="15"/>
      <c r="H1082" s="20"/>
      <c r="I1082" s="26"/>
      <c r="J1082" s="26"/>
      <c r="K1082" s="26"/>
      <c r="L1082" s="26"/>
      <c r="M1082" s="21"/>
    </row>
    <row r="1083" spans="1:13" x14ac:dyDescent="0.25">
      <c r="A1083" s="15"/>
      <c r="B1083" s="15"/>
      <c r="C1083" s="15"/>
      <c r="D1083" s="15"/>
      <c r="E1083" s="15"/>
      <c r="F1083" s="15"/>
      <c r="G1083" s="15"/>
      <c r="H1083" s="20"/>
      <c r="I1083" s="26"/>
      <c r="J1083" s="26"/>
      <c r="K1083" s="26"/>
      <c r="L1083" s="26"/>
      <c r="M1083" s="21"/>
    </row>
    <row r="1084" spans="1:13" x14ac:dyDescent="0.25">
      <c r="A1084" s="15"/>
      <c r="B1084" s="15"/>
      <c r="C1084" s="15"/>
      <c r="D1084" s="15"/>
      <c r="E1084" s="15"/>
      <c r="F1084" s="15"/>
      <c r="G1084" s="15"/>
      <c r="H1084" s="20"/>
      <c r="I1084" s="26"/>
      <c r="J1084" s="26"/>
      <c r="K1084" s="26"/>
      <c r="L1084" s="26"/>
      <c r="M1084" s="21"/>
    </row>
    <row r="1085" spans="1:13" x14ac:dyDescent="0.25">
      <c r="A1085" s="15"/>
      <c r="B1085" s="15"/>
      <c r="C1085" s="15"/>
      <c r="D1085" s="15"/>
      <c r="E1085" s="15"/>
      <c r="F1085" s="15"/>
      <c r="G1085" s="15"/>
      <c r="H1085" s="20"/>
      <c r="I1085" s="26"/>
      <c r="J1085" s="26"/>
      <c r="K1085" s="26"/>
      <c r="L1085" s="26"/>
      <c r="M1085" s="21"/>
    </row>
    <row r="1086" spans="1:13" x14ac:dyDescent="0.25">
      <c r="A1086" s="15"/>
      <c r="B1086" s="15"/>
      <c r="C1086" s="15"/>
      <c r="D1086" s="15"/>
      <c r="E1086" s="15"/>
      <c r="F1086" s="15"/>
      <c r="G1086" s="15"/>
      <c r="H1086" s="20"/>
      <c r="I1086" s="26"/>
      <c r="J1086" s="26"/>
      <c r="K1086" s="26"/>
      <c r="L1086" s="26"/>
      <c r="M1086" s="21"/>
    </row>
    <row r="1087" spans="1:13" x14ac:dyDescent="0.25">
      <c r="A1087" s="15"/>
      <c r="B1087" s="15"/>
      <c r="C1087" s="15"/>
      <c r="D1087" s="15"/>
      <c r="E1087" s="15"/>
      <c r="F1087" s="15"/>
      <c r="G1087" s="15"/>
      <c r="H1087" s="20"/>
      <c r="I1087" s="26"/>
      <c r="J1087" s="26"/>
      <c r="K1087" s="26"/>
      <c r="L1087" s="26"/>
      <c r="M1087" s="21"/>
    </row>
    <row r="1088" spans="1:13" x14ac:dyDescent="0.25">
      <c r="A1088" s="15"/>
      <c r="B1088" s="15"/>
      <c r="C1088" s="15"/>
      <c r="D1088" s="15"/>
      <c r="E1088" s="15"/>
      <c r="F1088" s="15"/>
      <c r="G1088" s="15"/>
      <c r="H1088" s="20"/>
      <c r="I1088" s="26"/>
      <c r="J1088" s="26"/>
      <c r="K1088" s="26"/>
      <c r="L1088" s="26"/>
      <c r="M1088" s="21"/>
    </row>
    <row r="1089" spans="1:13" x14ac:dyDescent="0.25">
      <c r="A1089" s="15"/>
      <c r="B1089" s="15"/>
      <c r="C1089" s="15"/>
      <c r="D1089" s="15"/>
      <c r="E1089" s="15"/>
      <c r="F1089" s="15"/>
      <c r="G1089" s="15"/>
      <c r="H1089" s="20"/>
      <c r="I1089" s="26"/>
      <c r="J1089" s="26"/>
      <c r="K1089" s="26"/>
      <c r="L1089" s="26"/>
      <c r="M1089" s="21"/>
    </row>
    <row r="1090" spans="1:13" x14ac:dyDescent="0.25">
      <c r="A1090" s="15"/>
      <c r="B1090" s="15"/>
      <c r="C1090" s="15"/>
      <c r="D1090" s="15"/>
      <c r="E1090" s="15"/>
      <c r="F1090" s="15"/>
      <c r="G1090" s="15"/>
      <c r="H1090" s="20"/>
      <c r="I1090" s="26"/>
      <c r="J1090" s="26"/>
      <c r="K1090" s="26"/>
      <c r="L1090" s="26"/>
      <c r="M1090" s="21"/>
    </row>
    <row r="1091" spans="1:13" x14ac:dyDescent="0.25">
      <c r="A1091" s="15"/>
      <c r="B1091" s="15"/>
      <c r="C1091" s="15"/>
      <c r="D1091" s="15"/>
      <c r="E1091" s="15"/>
      <c r="F1091" s="15"/>
      <c r="G1091" s="15"/>
      <c r="H1091" s="20"/>
      <c r="I1091" s="26"/>
      <c r="J1091" s="26"/>
      <c r="K1091" s="26"/>
      <c r="L1091" s="26"/>
      <c r="M1091" s="21"/>
    </row>
    <row r="1092" spans="1:13" x14ac:dyDescent="0.25">
      <c r="A1092" s="15"/>
      <c r="B1092" s="15"/>
      <c r="C1092" s="15"/>
      <c r="D1092" s="15"/>
      <c r="E1092" s="15"/>
      <c r="F1092" s="15"/>
      <c r="G1092" s="15"/>
      <c r="H1092" s="20"/>
      <c r="I1092" s="26"/>
      <c r="J1092" s="26"/>
      <c r="K1092" s="26"/>
      <c r="L1092" s="26"/>
      <c r="M1092" s="21"/>
    </row>
    <row r="1093" spans="1:13" x14ac:dyDescent="0.25">
      <c r="A1093" s="15"/>
      <c r="B1093" s="15"/>
      <c r="C1093" s="15"/>
      <c r="D1093" s="15"/>
      <c r="E1093" s="15"/>
      <c r="F1093" s="15"/>
      <c r="G1093" s="15"/>
      <c r="H1093" s="20"/>
      <c r="I1093" s="26"/>
      <c r="J1093" s="26"/>
      <c r="K1093" s="26"/>
      <c r="L1093" s="26"/>
      <c r="M1093" s="21"/>
    </row>
    <row r="1094" spans="1:13" x14ac:dyDescent="0.25">
      <c r="A1094" s="15"/>
      <c r="B1094" s="15"/>
      <c r="C1094" s="15"/>
      <c r="D1094" s="15"/>
      <c r="E1094" s="15"/>
      <c r="F1094" s="15"/>
      <c r="G1094" s="15"/>
      <c r="H1094" s="20"/>
      <c r="I1094" s="26"/>
      <c r="J1094" s="26"/>
      <c r="K1094" s="26"/>
      <c r="L1094" s="26"/>
      <c r="M1094" s="21"/>
    </row>
    <row r="1095" spans="1:13" x14ac:dyDescent="0.25">
      <c r="A1095" s="15"/>
      <c r="B1095" s="15"/>
      <c r="C1095" s="15"/>
      <c r="D1095" s="15"/>
      <c r="E1095" s="15"/>
      <c r="F1095" s="15"/>
      <c r="G1095" s="15"/>
      <c r="H1095" s="20"/>
      <c r="I1095" s="26"/>
      <c r="J1095" s="26"/>
      <c r="K1095" s="26"/>
      <c r="L1095" s="26"/>
      <c r="M1095" s="21"/>
    </row>
    <row r="1096" spans="1:13" x14ac:dyDescent="0.25">
      <c r="A1096" s="15"/>
      <c r="B1096" s="15"/>
      <c r="C1096" s="15"/>
      <c r="D1096" s="15"/>
      <c r="E1096" s="15"/>
      <c r="F1096" s="15"/>
      <c r="G1096" s="15"/>
      <c r="H1096" s="20"/>
      <c r="I1096" s="26"/>
      <c r="J1096" s="26"/>
      <c r="K1096" s="26"/>
      <c r="L1096" s="26"/>
      <c r="M1096" s="21"/>
    </row>
    <row r="1097" spans="1:13" x14ac:dyDescent="0.25">
      <c r="A1097" s="15"/>
      <c r="B1097" s="15"/>
      <c r="C1097" s="15"/>
      <c r="D1097" s="15"/>
      <c r="E1097" s="15"/>
      <c r="F1097" s="15"/>
      <c r="G1097" s="15"/>
      <c r="H1097" s="20"/>
      <c r="I1097" s="26"/>
      <c r="J1097" s="26"/>
      <c r="K1097" s="26"/>
      <c r="L1097" s="26"/>
      <c r="M1097" s="21"/>
    </row>
    <row r="1098" spans="1:13" x14ac:dyDescent="0.25">
      <c r="A1098" s="15"/>
      <c r="B1098" s="15"/>
      <c r="C1098" s="15"/>
      <c r="D1098" s="15"/>
      <c r="E1098" s="15"/>
      <c r="F1098" s="15"/>
      <c r="G1098" s="15"/>
      <c r="H1098" s="20"/>
      <c r="I1098" s="26"/>
      <c r="J1098" s="26"/>
      <c r="K1098" s="26"/>
      <c r="L1098" s="26"/>
      <c r="M1098" s="21"/>
    </row>
    <row r="1099" spans="1:13" x14ac:dyDescent="0.25">
      <c r="A1099" s="15"/>
      <c r="B1099" s="15"/>
      <c r="C1099" s="15"/>
      <c r="D1099" s="15"/>
      <c r="E1099" s="15"/>
      <c r="F1099" s="15"/>
      <c r="G1099" s="15"/>
      <c r="H1099" s="20"/>
      <c r="I1099" s="26"/>
      <c r="J1099" s="26"/>
      <c r="K1099" s="26"/>
      <c r="L1099" s="26"/>
      <c r="M1099" s="21"/>
    </row>
    <row r="1100" spans="1:13" x14ac:dyDescent="0.25">
      <c r="A1100" s="15"/>
      <c r="B1100" s="15"/>
      <c r="C1100" s="15"/>
      <c r="D1100" s="15"/>
      <c r="E1100" s="15"/>
      <c r="F1100" s="15"/>
      <c r="G1100" s="15"/>
      <c r="H1100" s="20"/>
      <c r="I1100" s="26"/>
      <c r="J1100" s="26"/>
      <c r="K1100" s="26"/>
      <c r="L1100" s="26"/>
      <c r="M1100" s="21"/>
    </row>
    <row r="1101" spans="1:13" x14ac:dyDescent="0.25">
      <c r="A1101" s="15"/>
      <c r="B1101" s="15"/>
      <c r="C1101" s="15"/>
      <c r="D1101" s="15"/>
      <c r="E1101" s="15"/>
      <c r="F1101" s="15"/>
      <c r="G1101" s="15"/>
      <c r="H1101" s="20"/>
      <c r="I1101" s="26"/>
      <c r="J1101" s="26"/>
      <c r="K1101" s="26"/>
      <c r="L1101" s="26"/>
      <c r="M1101" s="21"/>
    </row>
    <row r="1102" spans="1:13" x14ac:dyDescent="0.25">
      <c r="A1102" s="15"/>
      <c r="B1102" s="15"/>
      <c r="C1102" s="15"/>
      <c r="D1102" s="15"/>
      <c r="E1102" s="15"/>
      <c r="F1102" s="15"/>
      <c r="G1102" s="15"/>
      <c r="H1102" s="20"/>
      <c r="I1102" s="26"/>
      <c r="J1102" s="26"/>
      <c r="K1102" s="26"/>
      <c r="L1102" s="26"/>
      <c r="M1102" s="21"/>
    </row>
    <row r="1103" spans="1:13" x14ac:dyDescent="0.25">
      <c r="A1103" s="15"/>
      <c r="B1103" s="15"/>
      <c r="C1103" s="15"/>
      <c r="D1103" s="15"/>
      <c r="E1103" s="15"/>
      <c r="F1103" s="15"/>
      <c r="G1103" s="15"/>
      <c r="H1103" s="20"/>
      <c r="I1103" s="26"/>
      <c r="J1103" s="26"/>
      <c r="K1103" s="26"/>
      <c r="L1103" s="26"/>
      <c r="M1103" s="21"/>
    </row>
    <row r="1104" spans="1:13" x14ac:dyDescent="0.25">
      <c r="A1104" s="15"/>
      <c r="B1104" s="15"/>
      <c r="C1104" s="15"/>
      <c r="D1104" s="15"/>
      <c r="E1104" s="15"/>
      <c r="F1104" s="15"/>
      <c r="G1104" s="15"/>
      <c r="H1104" s="20"/>
      <c r="I1104" s="26"/>
      <c r="J1104" s="26"/>
      <c r="K1104" s="26"/>
      <c r="L1104" s="26"/>
      <c r="M1104" s="21"/>
    </row>
    <row r="1105" spans="1:13" x14ac:dyDescent="0.25">
      <c r="A1105" s="15"/>
      <c r="B1105" s="15"/>
      <c r="C1105" s="15"/>
      <c r="D1105" s="15"/>
      <c r="E1105" s="15"/>
      <c r="F1105" s="15"/>
      <c r="G1105" s="15"/>
      <c r="H1105" s="20"/>
      <c r="I1105" s="26"/>
      <c r="J1105" s="26"/>
      <c r="K1105" s="26"/>
      <c r="L1105" s="26"/>
      <c r="M1105" s="21"/>
    </row>
    <row r="1106" spans="1:13" x14ac:dyDescent="0.25">
      <c r="A1106" s="15"/>
      <c r="B1106" s="15"/>
      <c r="C1106" s="15"/>
      <c r="D1106" s="15"/>
      <c r="E1106" s="15"/>
      <c r="F1106" s="15"/>
      <c r="G1106" s="15"/>
      <c r="H1106" s="20"/>
      <c r="I1106" s="26"/>
      <c r="J1106" s="26"/>
      <c r="K1106" s="26"/>
      <c r="L1106" s="26"/>
      <c r="M1106" s="21"/>
    </row>
    <row r="1107" spans="1:13" x14ac:dyDescent="0.25">
      <c r="A1107" s="15"/>
      <c r="B1107" s="15"/>
      <c r="C1107" s="15"/>
      <c r="D1107" s="15"/>
      <c r="E1107" s="15"/>
      <c r="F1107" s="15"/>
      <c r="G1107" s="15"/>
      <c r="H1107" s="20"/>
      <c r="I1107" s="26"/>
      <c r="J1107" s="26"/>
      <c r="K1107" s="26"/>
      <c r="L1107" s="26"/>
      <c r="M1107" s="21"/>
    </row>
    <row r="1108" spans="1:13" x14ac:dyDescent="0.25">
      <c r="A1108" s="15"/>
      <c r="B1108" s="15"/>
      <c r="C1108" s="15"/>
      <c r="D1108" s="15"/>
      <c r="E1108" s="15"/>
      <c r="F1108" s="15"/>
      <c r="G1108" s="15"/>
      <c r="H1108" s="20"/>
      <c r="I1108" s="26"/>
      <c r="J1108" s="26"/>
      <c r="K1108" s="26"/>
      <c r="L1108" s="26"/>
      <c r="M1108" s="21"/>
    </row>
    <row r="1109" spans="1:13" x14ac:dyDescent="0.25">
      <c r="A1109" s="15"/>
      <c r="B1109" s="15"/>
      <c r="C1109" s="15"/>
      <c r="D1109" s="15"/>
      <c r="E1109" s="15"/>
      <c r="F1109" s="15"/>
      <c r="G1109" s="15"/>
      <c r="H1109" s="20"/>
      <c r="I1109" s="26"/>
      <c r="J1109" s="26"/>
      <c r="K1109" s="26"/>
      <c r="L1109" s="26"/>
      <c r="M1109" s="21"/>
    </row>
    <row r="1110" spans="1:13" x14ac:dyDescent="0.25">
      <c r="A1110" s="15"/>
      <c r="B1110" s="15"/>
      <c r="C1110" s="15"/>
      <c r="D1110" s="15"/>
      <c r="E1110" s="15"/>
      <c r="F1110" s="15"/>
      <c r="G1110" s="15"/>
      <c r="H1110" s="20"/>
      <c r="I1110" s="26"/>
      <c r="J1110" s="26"/>
      <c r="K1110" s="26"/>
      <c r="L1110" s="26"/>
      <c r="M1110" s="21"/>
    </row>
    <row r="1111" spans="1:13" x14ac:dyDescent="0.25">
      <c r="A1111" s="15"/>
      <c r="B1111" s="15"/>
      <c r="C1111" s="15"/>
      <c r="D1111" s="15"/>
      <c r="E1111" s="15"/>
      <c r="F1111" s="15"/>
      <c r="G1111" s="15"/>
      <c r="H1111" s="20"/>
      <c r="I1111" s="26"/>
      <c r="J1111" s="26"/>
      <c r="K1111" s="26"/>
      <c r="L1111" s="26"/>
      <c r="M1111" s="21"/>
    </row>
    <row r="1112" spans="1:13" x14ac:dyDescent="0.25">
      <c r="A1112" s="16"/>
      <c r="B1112" s="16"/>
      <c r="C1112" s="16"/>
      <c r="D1112" s="16"/>
      <c r="E1112" s="16"/>
      <c r="F1112" s="16"/>
      <c r="G1112" s="16"/>
      <c r="H1112" s="22"/>
      <c r="I1112" s="27"/>
      <c r="J1112" s="27"/>
      <c r="K1112" s="27"/>
      <c r="L1112" s="27"/>
      <c r="M1112" s="23"/>
    </row>
  </sheetData>
  <sortState ref="A2:M1152">
    <sortCondition descending="1" ref="H2:H115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O1112"/>
  <sheetViews>
    <sheetView tabSelected="1" workbookViewId="0">
      <selection activeCell="N29" sqref="N29"/>
    </sheetView>
  </sheetViews>
  <sheetFormatPr defaultRowHeight="13.2" x14ac:dyDescent="0.25"/>
  <cols>
    <col min="1" max="1" width="47.21875" bestFit="1" customWidth="1"/>
    <col min="2" max="4" width="12.6640625" customWidth="1"/>
    <col min="9" max="9" width="13.33203125" bestFit="1" customWidth="1"/>
    <col min="10" max="10" width="25.21875" bestFit="1" customWidth="1"/>
    <col min="11" max="11" width="19.77734375" bestFit="1" customWidth="1"/>
  </cols>
  <sheetData>
    <row r="1" spans="1:11" x14ac:dyDescent="0.25">
      <c r="A1" s="9" t="s">
        <v>998</v>
      </c>
      <c r="B1" s="24" t="s">
        <v>3997</v>
      </c>
      <c r="C1" s="9" t="s">
        <v>3995</v>
      </c>
      <c r="D1" s="36" t="s">
        <v>4007</v>
      </c>
      <c r="E1" s="24" t="s">
        <v>4000</v>
      </c>
      <c r="F1" s="29" t="s">
        <v>4007</v>
      </c>
      <c r="G1" s="30"/>
      <c r="I1" s="38" t="s">
        <v>4008</v>
      </c>
      <c r="J1" t="s">
        <v>4021</v>
      </c>
      <c r="K1" t="s">
        <v>4022</v>
      </c>
    </row>
    <row r="2" spans="1:11" x14ac:dyDescent="0.25">
      <c r="A2" s="9" t="s">
        <v>7</v>
      </c>
      <c r="B2" s="24">
        <v>32666</v>
      </c>
      <c r="C2" s="9">
        <v>421659</v>
      </c>
      <c r="D2" s="24">
        <v>7.7470183252343713E-2</v>
      </c>
      <c r="E2" s="24">
        <v>1.23251919121357</v>
      </c>
      <c r="F2" s="24">
        <v>7.7470183252343713E-2</v>
      </c>
      <c r="G2" s="19"/>
      <c r="I2" s="3" t="s">
        <v>4023</v>
      </c>
      <c r="J2" s="26">
        <v>1363319</v>
      </c>
      <c r="K2" s="26">
        <v>131864</v>
      </c>
    </row>
    <row r="3" spans="1:11" x14ac:dyDescent="0.25">
      <c r="A3" s="15" t="s">
        <v>300</v>
      </c>
      <c r="B3">
        <v>2288</v>
      </c>
      <c r="C3" s="15">
        <v>266585</v>
      </c>
      <c r="D3" s="24">
        <v>8.5826284299566746E-3</v>
      </c>
      <c r="E3">
        <v>1.9435272052065899</v>
      </c>
      <c r="F3">
        <v>8.5826284299566746E-3</v>
      </c>
      <c r="G3" s="21"/>
      <c r="I3" s="3" t="s">
        <v>4024</v>
      </c>
      <c r="J3" s="26">
        <v>1023823</v>
      </c>
      <c r="K3" s="26">
        <v>35988</v>
      </c>
    </row>
    <row r="4" spans="1:11" x14ac:dyDescent="0.25">
      <c r="A4" s="15" t="s">
        <v>1289</v>
      </c>
      <c r="B4" s="33">
        <v>30418</v>
      </c>
      <c r="C4" s="15">
        <v>188409</v>
      </c>
      <c r="D4" s="24">
        <v>0.16144664002250422</v>
      </c>
      <c r="E4" s="33">
        <v>1.26550695561252</v>
      </c>
      <c r="F4" s="33">
        <v>0.16144664002250422</v>
      </c>
      <c r="G4" s="21"/>
      <c r="I4" s="3" t="s">
        <v>4025</v>
      </c>
      <c r="J4" s="26">
        <v>390859</v>
      </c>
      <c r="K4" s="26">
        <v>11603</v>
      </c>
    </row>
    <row r="5" spans="1:11" x14ac:dyDescent="0.25">
      <c r="A5" s="15" t="s">
        <v>64</v>
      </c>
      <c r="B5">
        <v>14094</v>
      </c>
      <c r="C5" s="15">
        <v>132942</v>
      </c>
      <c r="D5" s="24">
        <v>0.10601615742203367</v>
      </c>
      <c r="E5">
        <v>1.40845072800112</v>
      </c>
      <c r="F5">
        <v>0.10601615742203367</v>
      </c>
      <c r="G5" s="21"/>
      <c r="I5" s="3" t="s">
        <v>4026</v>
      </c>
      <c r="J5" s="26">
        <v>142208</v>
      </c>
      <c r="K5" s="26">
        <v>3203</v>
      </c>
    </row>
    <row r="6" spans="1:11" x14ac:dyDescent="0.25">
      <c r="A6" s="15" t="s">
        <v>1037</v>
      </c>
      <c r="B6">
        <v>12696</v>
      </c>
      <c r="C6" s="15">
        <v>83166</v>
      </c>
      <c r="D6" s="24">
        <v>0.15265853834499676</v>
      </c>
      <c r="E6">
        <v>1.0700323481854701</v>
      </c>
      <c r="F6">
        <v>0.15265853834499676</v>
      </c>
      <c r="G6" s="21"/>
      <c r="I6" s="3" t="s">
        <v>4027</v>
      </c>
      <c r="J6" s="26">
        <v>150986</v>
      </c>
      <c r="K6" s="26">
        <v>5812</v>
      </c>
    </row>
    <row r="7" spans="1:11" x14ac:dyDescent="0.25">
      <c r="A7" s="15" t="s">
        <v>2670</v>
      </c>
      <c r="B7">
        <v>170</v>
      </c>
      <c r="C7" s="15">
        <v>64811</v>
      </c>
      <c r="D7" s="24">
        <v>2.623011525821234E-3</v>
      </c>
      <c r="E7">
        <v>2.3805494225704997</v>
      </c>
      <c r="F7">
        <v>2.623011525821234E-3</v>
      </c>
      <c r="G7" s="21"/>
      <c r="I7" s="3" t="s">
        <v>4028</v>
      </c>
      <c r="J7" s="26">
        <v>30121</v>
      </c>
      <c r="K7" s="26">
        <v>1140</v>
      </c>
    </row>
    <row r="8" spans="1:11" x14ac:dyDescent="0.25">
      <c r="A8" s="15" t="s">
        <v>76</v>
      </c>
      <c r="B8">
        <v>2453</v>
      </c>
      <c r="C8" s="15">
        <v>60488</v>
      </c>
      <c r="D8" s="24">
        <v>4.0553498214521887E-2</v>
      </c>
      <c r="E8">
        <v>1.2758115659304301</v>
      </c>
      <c r="F8">
        <v>4.0553498214521887E-2</v>
      </c>
      <c r="G8" s="21"/>
      <c r="I8" s="3" t="s">
        <v>4029</v>
      </c>
      <c r="J8" s="26">
        <v>14557</v>
      </c>
      <c r="K8" s="26">
        <v>527</v>
      </c>
    </row>
    <row r="9" spans="1:11" x14ac:dyDescent="0.25">
      <c r="A9" s="15" t="s">
        <v>231</v>
      </c>
      <c r="B9">
        <v>2679</v>
      </c>
      <c r="C9" s="15">
        <v>58444</v>
      </c>
      <c r="D9" s="24">
        <v>4.5838751625487645E-2</v>
      </c>
      <c r="E9">
        <v>1.4997544658134301</v>
      </c>
      <c r="F9">
        <v>4.5838751625487645E-2</v>
      </c>
      <c r="G9" s="21"/>
      <c r="I9" s="3" t="s">
        <v>4030</v>
      </c>
      <c r="J9" s="26">
        <v>2679</v>
      </c>
      <c r="K9" s="26">
        <v>140</v>
      </c>
    </row>
    <row r="10" spans="1:11" x14ac:dyDescent="0.25">
      <c r="A10" s="15" t="s">
        <v>194</v>
      </c>
      <c r="B10">
        <v>1110</v>
      </c>
      <c r="C10" s="15">
        <v>56099</v>
      </c>
      <c r="D10" s="24">
        <v>1.9786448956309381E-2</v>
      </c>
      <c r="E10">
        <v>1.9103899579296599</v>
      </c>
      <c r="F10">
        <v>1.9786448956309381E-2</v>
      </c>
      <c r="G10" s="21"/>
      <c r="I10" s="3" t="s">
        <v>4031</v>
      </c>
      <c r="J10" s="26">
        <v>1042</v>
      </c>
      <c r="K10" s="26">
        <v>26</v>
      </c>
    </row>
    <row r="11" spans="1:11" x14ac:dyDescent="0.25">
      <c r="A11" s="15" t="s">
        <v>208</v>
      </c>
      <c r="B11">
        <v>2100</v>
      </c>
      <c r="C11" s="15">
        <v>55794</v>
      </c>
      <c r="D11" s="24">
        <v>3.7638455747929886E-2</v>
      </c>
      <c r="E11">
        <v>1.4067268881958599</v>
      </c>
      <c r="F11">
        <v>3.7638455747929886E-2</v>
      </c>
      <c r="G11" s="21"/>
      <c r="I11" s="3" t="s">
        <v>4032</v>
      </c>
      <c r="J11" s="26">
        <v>793</v>
      </c>
      <c r="K11" s="26">
        <v>5</v>
      </c>
    </row>
    <row r="12" spans="1:11" x14ac:dyDescent="0.25">
      <c r="A12" s="15" t="s">
        <v>2213</v>
      </c>
      <c r="B12">
        <v>892</v>
      </c>
      <c r="C12" s="15">
        <v>51326</v>
      </c>
      <c r="D12" s="24">
        <v>1.7379106106067101E-2</v>
      </c>
      <c r="E12">
        <v>1.9413350614384699</v>
      </c>
      <c r="F12">
        <v>1.7379106106067101E-2</v>
      </c>
      <c r="G12" s="21"/>
      <c r="I12" s="3" t="s">
        <v>4033</v>
      </c>
      <c r="J12" s="26">
        <v>74</v>
      </c>
      <c r="K12" s="26">
        <v>5</v>
      </c>
    </row>
    <row r="13" spans="1:11" x14ac:dyDescent="0.25">
      <c r="A13" s="15" t="s">
        <v>34</v>
      </c>
      <c r="B13">
        <v>1110</v>
      </c>
      <c r="C13" s="15">
        <v>48988</v>
      </c>
      <c r="D13" s="24">
        <v>2.2658610271903322E-2</v>
      </c>
      <c r="E13">
        <v>1.8970666285621001</v>
      </c>
      <c r="F13">
        <v>2.2658610271903322E-2</v>
      </c>
      <c r="G13" s="21"/>
      <c r="I13" s="3" t="s">
        <v>3994</v>
      </c>
      <c r="J13" s="26">
        <v>3120461</v>
      </c>
      <c r="K13" s="26">
        <v>190313</v>
      </c>
    </row>
    <row r="14" spans="1:11" x14ac:dyDescent="0.25">
      <c r="A14" s="15" t="s">
        <v>2748</v>
      </c>
      <c r="B14">
        <v>527</v>
      </c>
      <c r="C14" s="15">
        <v>41844</v>
      </c>
      <c r="D14" s="24">
        <v>1.2594398241085939E-2</v>
      </c>
      <c r="E14">
        <v>2.8862312825675902</v>
      </c>
      <c r="F14">
        <v>1.2594398241085939E-2</v>
      </c>
      <c r="G14" s="21"/>
      <c r="I14" s="3"/>
      <c r="J14" s="26"/>
      <c r="K14" s="26"/>
    </row>
    <row r="15" spans="1:11" x14ac:dyDescent="0.25">
      <c r="A15" s="15" t="s">
        <v>189</v>
      </c>
      <c r="B15">
        <v>3356</v>
      </c>
      <c r="C15" s="15">
        <v>38534</v>
      </c>
      <c r="D15" s="24">
        <v>8.709191882493382E-2</v>
      </c>
      <c r="E15">
        <v>1.8654488656951751</v>
      </c>
      <c r="F15">
        <v>8.709191882493382E-2</v>
      </c>
      <c r="G15" s="21"/>
      <c r="I15" s="3"/>
      <c r="J15" s="26"/>
      <c r="K15" s="26"/>
    </row>
    <row r="16" spans="1:11" x14ac:dyDescent="0.25">
      <c r="A16" s="15" t="s">
        <v>13</v>
      </c>
      <c r="B16">
        <v>1932</v>
      </c>
      <c r="C16" s="15">
        <v>37527</v>
      </c>
      <c r="D16" s="24">
        <v>5.1482932288752101E-2</v>
      </c>
      <c r="E16">
        <v>2.2136798600179599</v>
      </c>
      <c r="F16">
        <v>5.1482932288752101E-2</v>
      </c>
      <c r="G16" s="21"/>
      <c r="I16" s="37" t="s">
        <v>4008</v>
      </c>
      <c r="J16" s="37" t="s">
        <v>4021</v>
      </c>
      <c r="K16" s="37" t="s">
        <v>4022</v>
      </c>
    </row>
    <row r="17" spans="1:15" x14ac:dyDescent="0.25">
      <c r="A17" s="15" t="s">
        <v>1237</v>
      </c>
      <c r="B17">
        <v>622</v>
      </c>
      <c r="C17" s="15">
        <v>33517</v>
      </c>
      <c r="D17" s="24">
        <v>1.855774681504908E-2</v>
      </c>
      <c r="E17">
        <v>3.3346423464444701</v>
      </c>
      <c r="F17">
        <v>1.855774681504908E-2</v>
      </c>
      <c r="G17" s="21"/>
      <c r="I17" s="3" t="s">
        <v>4023</v>
      </c>
      <c r="J17" s="26">
        <v>1363319</v>
      </c>
      <c r="K17" s="26">
        <v>131864</v>
      </c>
      <c r="L17">
        <f>K17/J17</f>
        <v>9.672277728103254E-2</v>
      </c>
    </row>
    <row r="18" spans="1:15" x14ac:dyDescent="0.25">
      <c r="A18" s="15" t="s">
        <v>245</v>
      </c>
      <c r="B18">
        <v>1503</v>
      </c>
      <c r="C18" s="15">
        <v>33033</v>
      </c>
      <c r="D18" s="24">
        <v>4.549995459086368E-2</v>
      </c>
      <c r="E18">
        <v>3.2400207882179752</v>
      </c>
      <c r="F18">
        <v>4.549995459086368E-2</v>
      </c>
      <c r="G18" s="21"/>
      <c r="I18" s="3" t="s">
        <v>4024</v>
      </c>
      <c r="J18" s="26">
        <v>1023823</v>
      </c>
      <c r="K18" s="26">
        <v>35988</v>
      </c>
      <c r="L18">
        <f t="shared" ref="L18:L27" si="0">K18/J18</f>
        <v>3.5150607087357871E-2</v>
      </c>
    </row>
    <row r="19" spans="1:15" x14ac:dyDescent="0.25">
      <c r="A19" s="15" t="s">
        <v>1070</v>
      </c>
      <c r="B19">
        <v>1278</v>
      </c>
      <c r="C19" s="15">
        <v>32852</v>
      </c>
      <c r="D19" s="24">
        <v>3.8901741142091807E-2</v>
      </c>
      <c r="E19">
        <v>1.5425088565587188</v>
      </c>
      <c r="F19">
        <v>3.8901741142091807E-2</v>
      </c>
      <c r="G19" s="21"/>
      <c r="I19" s="3" t="s">
        <v>4025</v>
      </c>
      <c r="J19" s="26">
        <v>390859</v>
      </c>
      <c r="K19" s="26">
        <v>11603</v>
      </c>
      <c r="L19">
        <f t="shared" si="0"/>
        <v>2.968589696028491E-2</v>
      </c>
    </row>
    <row r="20" spans="1:15" x14ac:dyDescent="0.25">
      <c r="A20" s="15" t="s">
        <v>74</v>
      </c>
      <c r="B20">
        <v>3866</v>
      </c>
      <c r="C20" s="15">
        <v>31972</v>
      </c>
      <c r="D20" s="24">
        <v>0.12091830351557613</v>
      </c>
      <c r="E20">
        <v>1.35536844739147</v>
      </c>
      <c r="F20">
        <v>0.12091830351557613</v>
      </c>
      <c r="G20" s="21"/>
      <c r="I20" s="3" t="s">
        <v>4026</v>
      </c>
      <c r="J20" s="26">
        <v>142208</v>
      </c>
      <c r="K20" s="26">
        <v>3203</v>
      </c>
      <c r="L20">
        <f t="shared" si="0"/>
        <v>2.2523346084608462E-2</v>
      </c>
    </row>
    <row r="21" spans="1:15" x14ac:dyDescent="0.25">
      <c r="A21" s="15" t="s">
        <v>2728</v>
      </c>
      <c r="B21">
        <v>581</v>
      </c>
      <c r="C21" s="15">
        <v>28523</v>
      </c>
      <c r="D21" s="24">
        <v>2.0369526347158433E-2</v>
      </c>
      <c r="E21">
        <v>2.3840008824255303</v>
      </c>
      <c r="F21">
        <v>2.0369526347158433E-2</v>
      </c>
      <c r="G21" s="21"/>
      <c r="I21" s="3" t="s">
        <v>4027</v>
      </c>
      <c r="J21" s="26">
        <v>150986</v>
      </c>
      <c r="K21" s="26">
        <v>5812</v>
      </c>
      <c r="L21">
        <f t="shared" si="0"/>
        <v>3.8493635171472855E-2</v>
      </c>
    </row>
    <row r="22" spans="1:15" x14ac:dyDescent="0.25">
      <c r="A22" s="15" t="s">
        <v>2696</v>
      </c>
      <c r="B22">
        <v>444</v>
      </c>
      <c r="C22" s="15">
        <v>28078</v>
      </c>
      <c r="D22" s="24">
        <v>1.5813092100576964E-2</v>
      </c>
      <c r="E22">
        <v>2.2404114921846903</v>
      </c>
      <c r="F22">
        <v>1.5813092100576964E-2</v>
      </c>
      <c r="G22" s="21"/>
      <c r="I22" s="3" t="s">
        <v>4028</v>
      </c>
      <c r="J22" s="26">
        <v>30121</v>
      </c>
      <c r="K22" s="26">
        <v>1140</v>
      </c>
      <c r="L22">
        <f t="shared" si="0"/>
        <v>3.7847349025596763E-2</v>
      </c>
      <c r="N22">
        <v>1277</v>
      </c>
      <c r="O22">
        <v>111</v>
      </c>
    </row>
    <row r="23" spans="1:15" x14ac:dyDescent="0.25">
      <c r="A23" s="15" t="s">
        <v>947</v>
      </c>
      <c r="B23">
        <v>748</v>
      </c>
      <c r="C23" s="15">
        <v>24312</v>
      </c>
      <c r="D23" s="24">
        <v>3.0766699572227708E-2</v>
      </c>
      <c r="E23">
        <v>2.4683165180965583</v>
      </c>
      <c r="F23">
        <v>3.0766699572227708E-2</v>
      </c>
      <c r="G23" s="21"/>
      <c r="I23" s="3" t="s">
        <v>4029</v>
      </c>
      <c r="J23" s="26">
        <v>14557</v>
      </c>
      <c r="K23" s="26">
        <v>527</v>
      </c>
      <c r="L23">
        <f t="shared" si="0"/>
        <v>3.620251425431064E-2</v>
      </c>
      <c r="N23">
        <v>185</v>
      </c>
      <c r="O23">
        <v>13</v>
      </c>
    </row>
    <row r="24" spans="1:15" x14ac:dyDescent="0.25">
      <c r="A24" s="15" t="s">
        <v>118</v>
      </c>
      <c r="B24">
        <v>1498</v>
      </c>
      <c r="C24" s="15">
        <v>24108</v>
      </c>
      <c r="D24" s="24">
        <v>6.2137049941927994E-2</v>
      </c>
      <c r="E24">
        <v>1.5887867098058699</v>
      </c>
      <c r="F24">
        <v>6.2137049941927994E-2</v>
      </c>
      <c r="G24" s="21"/>
      <c r="I24" s="3" t="s">
        <v>4030</v>
      </c>
      <c r="J24" s="26">
        <v>2679</v>
      </c>
      <c r="K24" s="26">
        <v>140</v>
      </c>
      <c r="L24">
        <f t="shared" si="0"/>
        <v>5.2258305337812616E-2</v>
      </c>
      <c r="N24">
        <v>179</v>
      </c>
      <c r="O24">
        <v>5</v>
      </c>
    </row>
    <row r="25" spans="1:15" x14ac:dyDescent="0.25">
      <c r="A25" s="15" t="s">
        <v>1194</v>
      </c>
      <c r="B25">
        <v>867</v>
      </c>
      <c r="C25" s="15">
        <v>23614</v>
      </c>
      <c r="D25" s="24">
        <v>3.6715507749640046E-2</v>
      </c>
      <c r="E25">
        <v>1.5317110023694724</v>
      </c>
      <c r="F25">
        <v>3.6715507749640046E-2</v>
      </c>
      <c r="G25" s="21"/>
      <c r="I25" s="3" t="s">
        <v>4031</v>
      </c>
      <c r="J25" s="26">
        <v>1042</v>
      </c>
      <c r="K25" s="26">
        <v>26</v>
      </c>
      <c r="L25">
        <f t="shared" si="0"/>
        <v>2.4952015355086371E-2</v>
      </c>
      <c r="N25">
        <v>942</v>
      </c>
      <c r="O25">
        <v>5</v>
      </c>
    </row>
    <row r="26" spans="1:15" x14ac:dyDescent="0.25">
      <c r="A26" s="15" t="s">
        <v>2796</v>
      </c>
      <c r="B26">
        <v>1287</v>
      </c>
      <c r="C26" s="15">
        <v>23444</v>
      </c>
      <c r="D26" s="24">
        <v>5.4896775294318377E-2</v>
      </c>
      <c r="E26">
        <v>1.8345760980154049</v>
      </c>
      <c r="F26">
        <v>5.4896775294318377E-2</v>
      </c>
      <c r="G26" s="21"/>
      <c r="I26" s="3" t="s">
        <v>4032</v>
      </c>
      <c r="J26" s="26">
        <v>793</v>
      </c>
      <c r="K26" s="26">
        <v>5</v>
      </c>
      <c r="L26">
        <f t="shared" si="0"/>
        <v>6.3051702395964691E-3</v>
      </c>
      <c r="N26">
        <v>96</v>
      </c>
      <c r="O26">
        <v>6</v>
      </c>
    </row>
    <row r="27" spans="1:15" x14ac:dyDescent="0.25">
      <c r="A27" s="15" t="s">
        <v>1246</v>
      </c>
      <c r="B27">
        <v>3853</v>
      </c>
      <c r="C27" s="15">
        <v>22668</v>
      </c>
      <c r="D27" s="24">
        <v>0.16997529557084878</v>
      </c>
      <c r="E27">
        <v>1.0531718722428101</v>
      </c>
      <c r="F27">
        <v>0.16997529557084878</v>
      </c>
      <c r="G27" s="21"/>
      <c r="I27" s="3" t="s">
        <v>4033</v>
      </c>
      <c r="J27" s="26">
        <v>74</v>
      </c>
      <c r="K27" s="26">
        <v>5</v>
      </c>
      <c r="L27">
        <f t="shared" si="0"/>
        <v>6.7567567567567571E-2</v>
      </c>
    </row>
    <row r="28" spans="1:15" x14ac:dyDescent="0.25">
      <c r="A28" s="15" t="s">
        <v>3731</v>
      </c>
      <c r="B28">
        <v>111</v>
      </c>
      <c r="C28" s="15">
        <v>20491</v>
      </c>
      <c r="D28" s="24">
        <v>5.4170123468839978E-3</v>
      </c>
      <c r="E28">
        <v>1.84931921331316</v>
      </c>
      <c r="F28">
        <v>5.4170123468839978E-3</v>
      </c>
      <c r="G28" s="21"/>
      <c r="N28">
        <f>SUM(N22:N26)</f>
        <v>2679</v>
      </c>
    </row>
    <row r="29" spans="1:15" x14ac:dyDescent="0.25">
      <c r="A29" s="15" t="s">
        <v>1253</v>
      </c>
      <c r="B29">
        <v>1286</v>
      </c>
      <c r="C29" s="15">
        <v>20463</v>
      </c>
      <c r="D29" s="24">
        <v>6.2845135121927381E-2</v>
      </c>
      <c r="E29">
        <v>2.037638945167414</v>
      </c>
      <c r="F29">
        <v>6.2845135121927381E-2</v>
      </c>
      <c r="G29" s="21"/>
    </row>
    <row r="30" spans="1:15" x14ac:dyDescent="0.25">
      <c r="A30" s="15" t="s">
        <v>1209</v>
      </c>
      <c r="B30">
        <v>345</v>
      </c>
      <c r="C30" s="15">
        <v>19578</v>
      </c>
      <c r="D30" s="24">
        <v>1.7621820410665033E-2</v>
      </c>
      <c r="E30">
        <v>1.6280131129094901</v>
      </c>
      <c r="F30">
        <v>1.7621820410665033E-2</v>
      </c>
      <c r="G30" s="21"/>
    </row>
    <row r="31" spans="1:15" x14ac:dyDescent="0.25">
      <c r="A31" s="15" t="s">
        <v>358</v>
      </c>
      <c r="B31">
        <v>330</v>
      </c>
      <c r="C31" s="15">
        <v>18672</v>
      </c>
      <c r="D31" s="24">
        <v>1.7673521850899744E-2</v>
      </c>
      <c r="E31">
        <v>2.5408411390716656</v>
      </c>
      <c r="F31">
        <v>1.7673521850899744E-2</v>
      </c>
      <c r="G31" s="21"/>
    </row>
    <row r="32" spans="1:15" x14ac:dyDescent="0.25">
      <c r="A32" s="15" t="s">
        <v>2781</v>
      </c>
      <c r="B32">
        <v>1609</v>
      </c>
      <c r="C32" s="15">
        <v>18302</v>
      </c>
      <c r="D32" s="24">
        <v>8.7913889192437991E-2</v>
      </c>
      <c r="E32">
        <v>2.411450201400255</v>
      </c>
      <c r="F32">
        <v>8.7913889192437991E-2</v>
      </c>
      <c r="G32" s="21"/>
    </row>
    <row r="33" spans="1:7" x14ac:dyDescent="0.25">
      <c r="A33" s="15" t="s">
        <v>1084</v>
      </c>
      <c r="B33">
        <v>2836</v>
      </c>
      <c r="C33" s="15">
        <v>18286</v>
      </c>
      <c r="D33" s="24">
        <v>0.15509132669802034</v>
      </c>
      <c r="E33">
        <v>1.2988921298242326</v>
      </c>
      <c r="F33">
        <v>0.15509132669802034</v>
      </c>
      <c r="G33" s="21"/>
    </row>
    <row r="34" spans="1:7" x14ac:dyDescent="0.25">
      <c r="A34" s="15" t="s">
        <v>147</v>
      </c>
      <c r="B34">
        <v>774</v>
      </c>
      <c r="C34" s="15">
        <v>17975</v>
      </c>
      <c r="D34" s="24">
        <v>4.305980528511822E-2</v>
      </c>
      <c r="E34">
        <v>1.5653600805121399</v>
      </c>
      <c r="F34">
        <v>4.305980528511822E-2</v>
      </c>
      <c r="G34" s="21"/>
    </row>
    <row r="35" spans="1:7" x14ac:dyDescent="0.25">
      <c r="A35" s="15" t="s">
        <v>2801</v>
      </c>
      <c r="B35">
        <v>757</v>
      </c>
      <c r="C35" s="15">
        <v>17240</v>
      </c>
      <c r="D35" s="24">
        <v>4.3909512761020883E-2</v>
      </c>
      <c r="E35">
        <v>1.41591067285383</v>
      </c>
      <c r="F35">
        <v>4.3909512761020883E-2</v>
      </c>
      <c r="G35" s="21"/>
    </row>
    <row r="36" spans="1:7" x14ac:dyDescent="0.25">
      <c r="A36" s="15" t="s">
        <v>360</v>
      </c>
      <c r="B36">
        <v>556</v>
      </c>
      <c r="C36" s="15">
        <v>17113</v>
      </c>
      <c r="D36" s="24">
        <v>3.2489919943902296E-2</v>
      </c>
      <c r="E36">
        <v>1.5966555075875022</v>
      </c>
      <c r="F36">
        <v>3.2489919943902296E-2</v>
      </c>
      <c r="G36" s="21"/>
    </row>
    <row r="37" spans="1:7" x14ac:dyDescent="0.25">
      <c r="A37" s="15" t="s">
        <v>238</v>
      </c>
      <c r="B37">
        <v>644</v>
      </c>
      <c r="C37" s="15">
        <v>16705</v>
      </c>
      <c r="D37" s="24">
        <v>3.8551331936545946E-2</v>
      </c>
      <c r="E37">
        <v>1.707912232436108</v>
      </c>
      <c r="F37">
        <v>3.8551331936545946E-2</v>
      </c>
      <c r="G37" s="21"/>
    </row>
    <row r="38" spans="1:7" x14ac:dyDescent="0.25">
      <c r="A38" s="15" t="s">
        <v>2754</v>
      </c>
      <c r="B38">
        <v>845</v>
      </c>
      <c r="C38" s="15">
        <v>15777</v>
      </c>
      <c r="D38" s="24">
        <v>5.3558978259491664E-2</v>
      </c>
      <c r="E38">
        <v>3.4815968403416551</v>
      </c>
      <c r="F38">
        <v>5.3558978259491664E-2</v>
      </c>
      <c r="G38" s="21"/>
    </row>
    <row r="39" spans="1:7" x14ac:dyDescent="0.25">
      <c r="A39" s="15" t="s">
        <v>1265</v>
      </c>
      <c r="B39">
        <v>6119</v>
      </c>
      <c r="C39" s="15">
        <v>15166</v>
      </c>
      <c r="D39" s="24">
        <v>0.40346828432018988</v>
      </c>
      <c r="E39">
        <v>1.03887115917183</v>
      </c>
      <c r="F39">
        <v>0.40346828432018988</v>
      </c>
      <c r="G39" s="21"/>
    </row>
    <row r="40" spans="1:7" x14ac:dyDescent="0.25">
      <c r="A40" s="15" t="s">
        <v>135</v>
      </c>
      <c r="B40">
        <v>629</v>
      </c>
      <c r="C40" s="15">
        <v>15026</v>
      </c>
      <c r="D40" s="24">
        <v>4.1860774657260749E-2</v>
      </c>
      <c r="E40">
        <v>1.7975176360974301</v>
      </c>
      <c r="F40">
        <v>4.1860774657260749E-2</v>
      </c>
      <c r="G40" s="21"/>
    </row>
    <row r="41" spans="1:7" x14ac:dyDescent="0.25">
      <c r="A41" s="15" t="s">
        <v>292</v>
      </c>
      <c r="B41">
        <v>742</v>
      </c>
      <c r="C41" s="15">
        <v>14022</v>
      </c>
      <c r="D41" s="24">
        <v>5.2916844957923266E-2</v>
      </c>
      <c r="E41">
        <v>3.2435700259862803</v>
      </c>
      <c r="F41">
        <v>5.2916844957923266E-2</v>
      </c>
      <c r="G41" s="21"/>
    </row>
    <row r="42" spans="1:7" x14ac:dyDescent="0.25">
      <c r="A42" s="15" t="s">
        <v>2736</v>
      </c>
      <c r="B42">
        <v>738</v>
      </c>
      <c r="C42" s="15">
        <v>13698</v>
      </c>
      <c r="D42" s="24">
        <v>5.387647831800263E-2</v>
      </c>
      <c r="E42">
        <v>1.8959459682763899</v>
      </c>
      <c r="F42">
        <v>5.387647831800263E-2</v>
      </c>
      <c r="G42" s="21"/>
    </row>
    <row r="43" spans="1:7" x14ac:dyDescent="0.25">
      <c r="A43" s="15" t="s">
        <v>1295</v>
      </c>
      <c r="B43">
        <v>367</v>
      </c>
      <c r="C43" s="15">
        <v>13092</v>
      </c>
      <c r="D43" s="24">
        <v>2.8032386190039719E-2</v>
      </c>
      <c r="E43">
        <v>1.5014883795584351</v>
      </c>
      <c r="F43">
        <v>2.8032386190039719E-2</v>
      </c>
      <c r="G43" s="21"/>
    </row>
    <row r="44" spans="1:7" x14ac:dyDescent="0.25">
      <c r="A44" s="15" t="s">
        <v>15</v>
      </c>
      <c r="B44">
        <v>1087</v>
      </c>
      <c r="C44" s="15">
        <v>13032</v>
      </c>
      <c r="D44" s="24">
        <v>8.3410067526089621E-2</v>
      </c>
      <c r="E44">
        <v>1.9214310926949001</v>
      </c>
      <c r="F44">
        <v>8.3410067526089621E-2</v>
      </c>
      <c r="G44" s="21"/>
    </row>
    <row r="45" spans="1:7" x14ac:dyDescent="0.25">
      <c r="A45" s="15" t="s">
        <v>171</v>
      </c>
      <c r="B45">
        <v>1385</v>
      </c>
      <c r="C45" s="15">
        <v>12569</v>
      </c>
      <c r="D45" s="24">
        <v>0.11019174158644283</v>
      </c>
      <c r="E45">
        <v>1.79799899711953</v>
      </c>
      <c r="F45">
        <v>0.11019174158644283</v>
      </c>
      <c r="G45" s="21"/>
    </row>
    <row r="46" spans="1:7" x14ac:dyDescent="0.25">
      <c r="A46" s="15" t="s">
        <v>3</v>
      </c>
      <c r="B46">
        <v>381</v>
      </c>
      <c r="C46" s="15">
        <v>12449</v>
      </c>
      <c r="D46" s="24">
        <v>3.060486786087236E-2</v>
      </c>
      <c r="E46">
        <v>1.8694264706951187</v>
      </c>
      <c r="F46">
        <v>3.060486786087236E-2</v>
      </c>
      <c r="G46" s="21"/>
    </row>
    <row r="47" spans="1:7" x14ac:dyDescent="0.25">
      <c r="A47" s="15" t="s">
        <v>262</v>
      </c>
      <c r="B47">
        <v>1112</v>
      </c>
      <c r="C47" s="15">
        <v>11819</v>
      </c>
      <c r="D47" s="24">
        <v>9.4085794060411204E-2</v>
      </c>
      <c r="E47">
        <v>1.962798731736475</v>
      </c>
      <c r="F47">
        <v>9.4085794060411204E-2</v>
      </c>
      <c r="G47" s="21"/>
    </row>
    <row r="48" spans="1:7" x14ac:dyDescent="0.25">
      <c r="A48" s="15" t="s">
        <v>1336</v>
      </c>
      <c r="B48">
        <v>238</v>
      </c>
      <c r="C48" s="15">
        <v>11707</v>
      </c>
      <c r="D48" s="24">
        <v>2.0329717263175878E-2</v>
      </c>
      <c r="E48">
        <v>1.6007374071935649</v>
      </c>
      <c r="F48">
        <v>2.0329717263175878E-2</v>
      </c>
      <c r="G48" s="21"/>
    </row>
    <row r="49" spans="1:7" x14ac:dyDescent="0.25">
      <c r="A49" s="15" t="s">
        <v>1825</v>
      </c>
      <c r="B49">
        <v>343</v>
      </c>
      <c r="C49" s="15">
        <v>11661</v>
      </c>
      <c r="D49" s="24">
        <v>2.9414286939370551E-2</v>
      </c>
      <c r="E49">
        <v>4.1673170278553897</v>
      </c>
      <c r="F49">
        <v>2.9414286939370551E-2</v>
      </c>
      <c r="G49" s="21"/>
    </row>
    <row r="50" spans="1:7" x14ac:dyDescent="0.25">
      <c r="A50" s="15" t="s">
        <v>1672</v>
      </c>
      <c r="B50">
        <v>284</v>
      </c>
      <c r="C50" s="15">
        <v>11303</v>
      </c>
      <c r="D50" s="24">
        <v>2.5126072724055561E-2</v>
      </c>
      <c r="E50">
        <v>2.3874304864530367</v>
      </c>
      <c r="F50">
        <v>2.5126072724055561E-2</v>
      </c>
      <c r="G50" s="21"/>
    </row>
    <row r="51" spans="1:7" x14ac:dyDescent="0.25">
      <c r="A51" s="15" t="s">
        <v>275</v>
      </c>
      <c r="B51">
        <v>1198</v>
      </c>
      <c r="C51" s="15">
        <v>11255</v>
      </c>
      <c r="D51" s="24">
        <v>0.10644158151932474</v>
      </c>
      <c r="E51">
        <v>1.5659848144663933</v>
      </c>
      <c r="F51">
        <v>0.10644158151932474</v>
      </c>
      <c r="G51" s="21"/>
    </row>
    <row r="52" spans="1:7" x14ac:dyDescent="0.25">
      <c r="A52" s="15" t="s">
        <v>1218</v>
      </c>
      <c r="B52">
        <v>2454</v>
      </c>
      <c r="C52" s="15">
        <v>11128</v>
      </c>
      <c r="D52" s="24">
        <v>0.22052480230050323</v>
      </c>
      <c r="E52">
        <v>1.17787742631201</v>
      </c>
      <c r="F52">
        <v>0.22052480230050323</v>
      </c>
      <c r="G52" s="21"/>
    </row>
    <row r="53" spans="1:7" x14ac:dyDescent="0.25">
      <c r="A53" s="15" t="s">
        <v>113</v>
      </c>
      <c r="B53">
        <v>348</v>
      </c>
      <c r="C53" s="15">
        <v>10648</v>
      </c>
      <c r="D53" s="24">
        <v>3.268219383921863E-2</v>
      </c>
      <c r="E53">
        <v>2.1336217150157095</v>
      </c>
      <c r="F53">
        <v>3.268219383921863E-2</v>
      </c>
      <c r="G53" s="21"/>
    </row>
    <row r="54" spans="1:7" x14ac:dyDescent="0.25">
      <c r="A54" s="15" t="s">
        <v>1304</v>
      </c>
      <c r="B54">
        <v>242</v>
      </c>
      <c r="C54" s="15">
        <v>9652</v>
      </c>
      <c r="D54" s="24">
        <v>2.5072523829258186E-2</v>
      </c>
      <c r="E54">
        <v>1.4996940096903972</v>
      </c>
      <c r="F54">
        <v>2.5072523829258186E-2</v>
      </c>
      <c r="G54" s="21"/>
    </row>
    <row r="55" spans="1:7" x14ac:dyDescent="0.25">
      <c r="A55" s="15" t="s">
        <v>2538</v>
      </c>
      <c r="B55">
        <v>64</v>
      </c>
      <c r="C55" s="15">
        <v>9582</v>
      </c>
      <c r="D55" s="24">
        <v>6.6791901481945311E-3</v>
      </c>
      <c r="E55">
        <v>2.2100685028575549</v>
      </c>
      <c r="F55">
        <v>6.6791901481945311E-3</v>
      </c>
      <c r="G55" s="21"/>
    </row>
    <row r="56" spans="1:7" x14ac:dyDescent="0.25">
      <c r="A56" s="15" t="s">
        <v>2394</v>
      </c>
      <c r="B56">
        <v>24</v>
      </c>
      <c r="C56" s="15">
        <v>9305</v>
      </c>
      <c r="D56" s="24">
        <v>2.5792584631918322E-3</v>
      </c>
      <c r="E56">
        <v>1.29774314884471</v>
      </c>
      <c r="F56">
        <v>2.5792584631918322E-3</v>
      </c>
      <c r="G56" s="21"/>
    </row>
    <row r="57" spans="1:7" x14ac:dyDescent="0.25">
      <c r="A57" s="15" t="s">
        <v>249</v>
      </c>
      <c r="B57">
        <v>479</v>
      </c>
      <c r="C57" s="15">
        <v>9123</v>
      </c>
      <c r="D57" s="24">
        <v>5.2504658555299795E-2</v>
      </c>
      <c r="E57">
        <v>3.4738811618373004</v>
      </c>
      <c r="F57">
        <v>5.2504658555299795E-2</v>
      </c>
      <c r="G57" s="21"/>
    </row>
    <row r="58" spans="1:7" x14ac:dyDescent="0.25">
      <c r="A58" s="15" t="s">
        <v>123</v>
      </c>
      <c r="B58">
        <v>100</v>
      </c>
      <c r="C58" s="15">
        <v>8829</v>
      </c>
      <c r="D58" s="24">
        <v>1.1326311020500622E-2</v>
      </c>
      <c r="E58">
        <v>3.4050992870041954</v>
      </c>
      <c r="F58">
        <v>1.1326311020500622E-2</v>
      </c>
      <c r="G58" s="21"/>
    </row>
    <row r="59" spans="1:7" x14ac:dyDescent="0.25">
      <c r="A59" s="15" t="s">
        <v>200</v>
      </c>
      <c r="B59">
        <v>598</v>
      </c>
      <c r="C59" s="15">
        <v>8683</v>
      </c>
      <c r="D59" s="24">
        <v>6.8870206149948168E-2</v>
      </c>
      <c r="E59">
        <v>1.8791777035586801</v>
      </c>
      <c r="F59">
        <v>6.8870206149948168E-2</v>
      </c>
      <c r="G59" s="21"/>
    </row>
    <row r="60" spans="1:7" x14ac:dyDescent="0.25">
      <c r="A60" s="15" t="s">
        <v>1301</v>
      </c>
      <c r="B60">
        <v>491</v>
      </c>
      <c r="C60" s="15">
        <v>8540</v>
      </c>
      <c r="D60" s="24">
        <v>5.7494145199063235E-2</v>
      </c>
      <c r="E60">
        <v>1.5078988866625174</v>
      </c>
      <c r="F60">
        <v>5.7494145199063235E-2</v>
      </c>
      <c r="G60" s="21"/>
    </row>
    <row r="61" spans="1:7" x14ac:dyDescent="0.25">
      <c r="A61" s="15" t="s">
        <v>94</v>
      </c>
      <c r="B61">
        <v>694</v>
      </c>
      <c r="C61" s="15">
        <v>8514</v>
      </c>
      <c r="D61" s="24">
        <v>8.1512802443035007E-2</v>
      </c>
      <c r="E61">
        <v>1.5543939393939401</v>
      </c>
      <c r="F61">
        <v>8.1512802443035007E-2</v>
      </c>
      <c r="G61" s="21"/>
    </row>
    <row r="62" spans="1:7" x14ac:dyDescent="0.25">
      <c r="A62" s="15" t="s">
        <v>6</v>
      </c>
      <c r="B62">
        <v>288</v>
      </c>
      <c r="C62" s="15">
        <v>8506</v>
      </c>
      <c r="D62" s="24">
        <v>3.3858452856806963E-2</v>
      </c>
      <c r="E62">
        <v>1.797796349522619</v>
      </c>
      <c r="F62">
        <v>3.3858452856806963E-2</v>
      </c>
      <c r="G62" s="21"/>
    </row>
    <row r="63" spans="1:7" x14ac:dyDescent="0.25">
      <c r="A63" s="15" t="s">
        <v>1816</v>
      </c>
      <c r="B63">
        <v>262</v>
      </c>
      <c r="C63" s="15">
        <v>8482</v>
      </c>
      <c r="D63" s="24">
        <v>3.088894128743221E-2</v>
      </c>
      <c r="E63">
        <v>1.9013957437651745</v>
      </c>
      <c r="F63">
        <v>3.088894128743221E-2</v>
      </c>
      <c r="G63" s="21"/>
    </row>
    <row r="64" spans="1:7" x14ac:dyDescent="0.25">
      <c r="A64" s="15" t="s">
        <v>167</v>
      </c>
      <c r="B64">
        <v>65</v>
      </c>
      <c r="C64" s="15">
        <v>8474</v>
      </c>
      <c r="D64" s="24">
        <v>7.6705215954684918E-3</v>
      </c>
      <c r="E64">
        <v>2.36873640788298</v>
      </c>
      <c r="F64">
        <v>7.6705215954684918E-3</v>
      </c>
      <c r="G64" s="21"/>
    </row>
    <row r="65" spans="1:7" x14ac:dyDescent="0.25">
      <c r="A65" s="15" t="s">
        <v>353</v>
      </c>
      <c r="B65">
        <v>294</v>
      </c>
      <c r="C65" s="15">
        <v>8426</v>
      </c>
      <c r="D65" s="24">
        <v>3.4892000949442205E-2</v>
      </c>
      <c r="E65">
        <v>1.8462542060111982</v>
      </c>
      <c r="F65">
        <v>3.4892000949442205E-2</v>
      </c>
      <c r="G65" s="21"/>
    </row>
    <row r="66" spans="1:7" x14ac:dyDescent="0.25">
      <c r="A66" s="15" t="s">
        <v>2792</v>
      </c>
      <c r="B66">
        <v>490</v>
      </c>
      <c r="C66" s="15">
        <v>8252</v>
      </c>
      <c r="D66" s="24">
        <v>5.9379544352884152E-2</v>
      </c>
      <c r="E66">
        <v>1.17343674260785</v>
      </c>
      <c r="F66">
        <v>5.9379544352884152E-2</v>
      </c>
      <c r="G66" s="21"/>
    </row>
    <row r="67" spans="1:7" x14ac:dyDescent="0.25">
      <c r="A67" s="15" t="s">
        <v>303</v>
      </c>
      <c r="B67">
        <v>289</v>
      </c>
      <c r="C67" s="15">
        <v>8045</v>
      </c>
      <c r="D67" s="24">
        <v>3.5922933499067743E-2</v>
      </c>
      <c r="E67">
        <v>2.7225170913610901</v>
      </c>
      <c r="F67">
        <v>3.5922933499067743E-2</v>
      </c>
      <c r="G67" s="21"/>
    </row>
    <row r="68" spans="1:7" x14ac:dyDescent="0.25">
      <c r="A68" s="15" t="s">
        <v>2897</v>
      </c>
      <c r="B68">
        <v>162</v>
      </c>
      <c r="C68" s="15">
        <v>7887</v>
      </c>
      <c r="D68" s="24">
        <v>2.0540129326740205E-2</v>
      </c>
      <c r="E68">
        <v>1.4280369440068701</v>
      </c>
      <c r="F68">
        <v>2.0540129326740205E-2</v>
      </c>
      <c r="G68" s="21"/>
    </row>
    <row r="69" spans="1:7" x14ac:dyDescent="0.25">
      <c r="A69" s="15" t="s">
        <v>2703</v>
      </c>
      <c r="B69">
        <v>356</v>
      </c>
      <c r="C69" s="15">
        <v>7858</v>
      </c>
      <c r="D69" s="24">
        <v>4.5304148638330363E-2</v>
      </c>
      <c r="E69">
        <v>3.4439804920179498</v>
      </c>
      <c r="F69">
        <v>4.5304148638330363E-2</v>
      </c>
      <c r="G69" s="21"/>
    </row>
    <row r="70" spans="1:7" x14ac:dyDescent="0.25">
      <c r="A70" s="15" t="s">
        <v>2556</v>
      </c>
      <c r="B70">
        <v>147</v>
      </c>
      <c r="C70" s="15">
        <v>7617</v>
      </c>
      <c r="D70" s="24">
        <v>1.9298936589208351E-2</v>
      </c>
      <c r="E70">
        <v>1.8637514933988</v>
      </c>
      <c r="F70">
        <v>1.9298936589208351E-2</v>
      </c>
      <c r="G70" s="21"/>
    </row>
    <row r="71" spans="1:7" x14ac:dyDescent="0.25">
      <c r="A71" s="15" t="s">
        <v>355</v>
      </c>
      <c r="B71">
        <v>260</v>
      </c>
      <c r="C71" s="15">
        <v>7344</v>
      </c>
      <c r="D71" s="24">
        <v>3.5403050108932459E-2</v>
      </c>
      <c r="E71">
        <v>1.8716770410857912</v>
      </c>
      <c r="F71">
        <v>3.5403050108932459E-2</v>
      </c>
      <c r="G71" s="21"/>
    </row>
    <row r="72" spans="1:7" x14ac:dyDescent="0.25">
      <c r="A72" s="15" t="s">
        <v>1270</v>
      </c>
      <c r="B72">
        <v>922</v>
      </c>
      <c r="C72" s="15">
        <v>7326</v>
      </c>
      <c r="D72" s="24">
        <v>0.12585312585312586</v>
      </c>
      <c r="E72">
        <v>1.9702797324364842</v>
      </c>
      <c r="F72">
        <v>0.12585312585312586</v>
      </c>
      <c r="G72" s="21"/>
    </row>
    <row r="73" spans="1:7" x14ac:dyDescent="0.25">
      <c r="A73" s="15" t="s">
        <v>270</v>
      </c>
      <c r="B73">
        <v>196</v>
      </c>
      <c r="C73" s="15">
        <v>7250</v>
      </c>
      <c r="D73" s="24">
        <v>2.7034482758620689E-2</v>
      </c>
      <c r="E73">
        <v>3.4110814307656452</v>
      </c>
      <c r="F73">
        <v>2.7034482758620689E-2</v>
      </c>
      <c r="G73" s="21"/>
    </row>
    <row r="74" spans="1:7" x14ac:dyDescent="0.25">
      <c r="A74" s="15" t="s">
        <v>3790</v>
      </c>
      <c r="B74">
        <v>15</v>
      </c>
      <c r="C74" s="15">
        <v>7185</v>
      </c>
      <c r="D74" s="24">
        <v>2.0876826722338203E-3</v>
      </c>
      <c r="E74">
        <v>2.7297425191370901</v>
      </c>
      <c r="F74">
        <v>2.0876826722338203E-3</v>
      </c>
      <c r="G74" s="21"/>
    </row>
    <row r="75" spans="1:7" x14ac:dyDescent="0.25">
      <c r="A75" s="15" t="s">
        <v>3015</v>
      </c>
      <c r="B75">
        <v>122</v>
      </c>
      <c r="C75" s="15">
        <v>7127</v>
      </c>
      <c r="D75" s="24">
        <v>1.711800196436088E-2</v>
      </c>
      <c r="E75">
        <v>2.18825268371585</v>
      </c>
      <c r="F75">
        <v>1.711800196436088E-2</v>
      </c>
      <c r="G75" s="21"/>
    </row>
    <row r="76" spans="1:7" x14ac:dyDescent="0.25">
      <c r="A76" s="15" t="s">
        <v>257</v>
      </c>
      <c r="B76">
        <v>289</v>
      </c>
      <c r="C76" s="15">
        <v>7101</v>
      </c>
      <c r="D76" s="24">
        <v>4.0698493169976056E-2</v>
      </c>
      <c r="E76">
        <v>2.06049288832559</v>
      </c>
      <c r="F76">
        <v>4.0698493169976056E-2</v>
      </c>
      <c r="G76" s="21"/>
    </row>
    <row r="77" spans="1:7" x14ac:dyDescent="0.25">
      <c r="A77" s="15" t="s">
        <v>159</v>
      </c>
      <c r="B77">
        <v>90</v>
      </c>
      <c r="C77" s="15">
        <v>7084</v>
      </c>
      <c r="D77" s="24">
        <v>1.2704686617730096E-2</v>
      </c>
      <c r="E77">
        <v>2.6382719240588797</v>
      </c>
      <c r="F77">
        <v>1.2704686617730096E-2</v>
      </c>
      <c r="G77" s="21"/>
    </row>
    <row r="78" spans="1:7" x14ac:dyDescent="0.25">
      <c r="A78" s="15" t="s">
        <v>2789</v>
      </c>
      <c r="B78">
        <v>556</v>
      </c>
      <c r="C78" s="15">
        <v>6922</v>
      </c>
      <c r="D78" s="24">
        <v>8.0323605894250222E-2</v>
      </c>
      <c r="E78">
        <v>1.82483386304536</v>
      </c>
      <c r="F78">
        <v>8.0323605894250222E-2</v>
      </c>
      <c r="G78" s="21"/>
    </row>
    <row r="79" spans="1:7" x14ac:dyDescent="0.25">
      <c r="A79" s="15" t="s">
        <v>70</v>
      </c>
      <c r="B79">
        <v>1088</v>
      </c>
      <c r="C79" s="15">
        <v>6903</v>
      </c>
      <c r="D79" s="24">
        <v>0.15761263218890337</v>
      </c>
      <c r="E79">
        <v>1.2097233087063599</v>
      </c>
      <c r="F79">
        <v>0.15761263218890337</v>
      </c>
      <c r="G79" s="21"/>
    </row>
    <row r="80" spans="1:7" x14ac:dyDescent="0.25">
      <c r="A80" s="15" t="s">
        <v>2750</v>
      </c>
      <c r="B80">
        <v>189</v>
      </c>
      <c r="C80" s="15">
        <v>6494</v>
      </c>
      <c r="D80" s="24">
        <v>2.9103788112103481E-2</v>
      </c>
      <c r="E80">
        <v>1.7729750538958999</v>
      </c>
      <c r="F80">
        <v>2.9103788112103481E-2</v>
      </c>
      <c r="G80" s="21"/>
    </row>
    <row r="81" spans="1:7" x14ac:dyDescent="0.25">
      <c r="A81" s="15" t="s">
        <v>1227</v>
      </c>
      <c r="B81">
        <v>1260</v>
      </c>
      <c r="C81" s="15">
        <v>6231</v>
      </c>
      <c r="D81" s="24">
        <v>0.20221473278767452</v>
      </c>
      <c r="E81">
        <v>1.00517091959557</v>
      </c>
      <c r="F81">
        <v>0.20221473278767452</v>
      </c>
      <c r="G81" s="21"/>
    </row>
    <row r="82" spans="1:7" x14ac:dyDescent="0.25">
      <c r="A82" s="15" t="s">
        <v>180</v>
      </c>
      <c r="B82">
        <v>754</v>
      </c>
      <c r="C82" s="15">
        <v>6144</v>
      </c>
      <c r="D82" s="24">
        <v>0.12272135416666667</v>
      </c>
      <c r="E82">
        <v>1.8105582380245777</v>
      </c>
      <c r="F82">
        <v>0.12272135416666667</v>
      </c>
      <c r="G82" s="21"/>
    </row>
    <row r="83" spans="1:7" x14ac:dyDescent="0.25">
      <c r="A83" s="15" t="s">
        <v>434</v>
      </c>
      <c r="B83">
        <v>193</v>
      </c>
      <c r="C83" s="15">
        <v>6086</v>
      </c>
      <c r="D83" s="24">
        <v>3.1712126191258627E-2</v>
      </c>
      <c r="E83">
        <v>3.6519799760594749</v>
      </c>
      <c r="F83">
        <v>3.1712126191258627E-2</v>
      </c>
      <c r="G83" s="21"/>
    </row>
    <row r="84" spans="1:7" x14ac:dyDescent="0.25">
      <c r="A84" s="15" t="s">
        <v>42</v>
      </c>
      <c r="B84">
        <v>770</v>
      </c>
      <c r="C84" s="15">
        <v>6057</v>
      </c>
      <c r="D84" s="24">
        <v>0.12712563975565461</v>
      </c>
      <c r="E84">
        <v>1.29424962852897</v>
      </c>
      <c r="F84">
        <v>0.12712563975565461</v>
      </c>
      <c r="G84" s="21"/>
    </row>
    <row r="85" spans="1:7" x14ac:dyDescent="0.25">
      <c r="A85" s="15" t="s">
        <v>3052</v>
      </c>
      <c r="B85">
        <v>97</v>
      </c>
      <c r="C85" s="15">
        <v>5870</v>
      </c>
      <c r="D85" s="24">
        <v>1.6524701873935264E-2</v>
      </c>
      <c r="E85">
        <v>1.7404583260236315</v>
      </c>
      <c r="F85">
        <v>1.6524701873935264E-2</v>
      </c>
      <c r="G85" s="21"/>
    </row>
    <row r="86" spans="1:7" x14ac:dyDescent="0.25">
      <c r="A86" s="15" t="s">
        <v>286</v>
      </c>
      <c r="B86">
        <v>359</v>
      </c>
      <c r="C86" s="15">
        <v>5855</v>
      </c>
      <c r="D86" s="24">
        <v>6.1315115286080274E-2</v>
      </c>
      <c r="E86">
        <v>1.776372363365295</v>
      </c>
      <c r="F86">
        <v>6.1315115286080274E-2</v>
      </c>
      <c r="G86" s="21"/>
    </row>
    <row r="87" spans="1:7" x14ac:dyDescent="0.25">
      <c r="A87" s="15" t="s">
        <v>3729</v>
      </c>
      <c r="B87">
        <v>139</v>
      </c>
      <c r="C87" s="15">
        <v>5792</v>
      </c>
      <c r="D87" s="24">
        <v>2.3998618784530388E-2</v>
      </c>
      <c r="E87">
        <v>3.75595649171271</v>
      </c>
      <c r="F87">
        <v>2.3998618784530388E-2</v>
      </c>
      <c r="G87" s="21"/>
    </row>
    <row r="88" spans="1:7" x14ac:dyDescent="0.25">
      <c r="A88" s="15" t="s">
        <v>154</v>
      </c>
      <c r="B88">
        <v>166</v>
      </c>
      <c r="C88" s="15">
        <v>5756</v>
      </c>
      <c r="D88" s="24">
        <v>2.8839471855455177E-2</v>
      </c>
      <c r="E88">
        <v>2.1420433821853888</v>
      </c>
      <c r="F88">
        <v>2.8839471855455177E-2</v>
      </c>
      <c r="G88" s="21"/>
    </row>
    <row r="89" spans="1:7" x14ac:dyDescent="0.25">
      <c r="A89" s="15" t="s">
        <v>3082</v>
      </c>
      <c r="B89">
        <v>91</v>
      </c>
      <c r="C89" s="15">
        <v>5667</v>
      </c>
      <c r="D89" s="24">
        <v>1.6057878948297161E-2</v>
      </c>
      <c r="E89">
        <v>2.9710995687989534</v>
      </c>
      <c r="F89">
        <v>1.6057878948297161E-2</v>
      </c>
      <c r="G89" s="21"/>
    </row>
    <row r="90" spans="1:7" x14ac:dyDescent="0.25">
      <c r="A90" s="15" t="s">
        <v>3112</v>
      </c>
      <c r="B90">
        <v>444</v>
      </c>
      <c r="C90" s="15">
        <v>5656</v>
      </c>
      <c r="D90" s="24">
        <v>7.8500707213578505E-2</v>
      </c>
      <c r="E90">
        <v>2.09432395679395</v>
      </c>
      <c r="F90">
        <v>7.8500707213578505E-2</v>
      </c>
      <c r="G90" s="21"/>
    </row>
    <row r="91" spans="1:7" x14ac:dyDescent="0.25">
      <c r="A91" s="15" t="s">
        <v>1356</v>
      </c>
      <c r="B91">
        <v>311</v>
      </c>
      <c r="C91" s="15">
        <v>5627</v>
      </c>
      <c r="D91" s="24">
        <v>5.5269237604407322E-2</v>
      </c>
      <c r="E91">
        <v>1.9350520009757841</v>
      </c>
      <c r="F91">
        <v>5.5269237604407322E-2</v>
      </c>
      <c r="G91" s="21"/>
    </row>
    <row r="92" spans="1:7" x14ac:dyDescent="0.25">
      <c r="A92" s="15" t="s">
        <v>2784</v>
      </c>
      <c r="B92">
        <v>265</v>
      </c>
      <c r="C92" s="15">
        <v>5539</v>
      </c>
      <c r="D92" s="24">
        <v>4.7842570861166278E-2</v>
      </c>
      <c r="E92">
        <v>1.4447192634049499</v>
      </c>
      <c r="F92">
        <v>4.7842570861166278E-2</v>
      </c>
      <c r="G92" s="21"/>
    </row>
    <row r="93" spans="1:7" x14ac:dyDescent="0.25">
      <c r="A93" s="15" t="s">
        <v>44</v>
      </c>
      <c r="B93">
        <v>269</v>
      </c>
      <c r="C93" s="15">
        <v>5437</v>
      </c>
      <c r="D93" s="24">
        <v>4.9475813867941879E-2</v>
      </c>
      <c r="E93">
        <v>3.2844008024767901</v>
      </c>
      <c r="F93">
        <v>4.9475813867941879E-2</v>
      </c>
      <c r="G93" s="21"/>
    </row>
    <row r="94" spans="1:7" x14ac:dyDescent="0.25">
      <c r="A94" s="15" t="s">
        <v>2901</v>
      </c>
      <c r="B94">
        <v>244</v>
      </c>
      <c r="C94" s="15">
        <v>5432</v>
      </c>
      <c r="D94" s="24">
        <v>4.491899852724595E-2</v>
      </c>
      <c r="E94">
        <v>1.8575958785344058</v>
      </c>
      <c r="F94">
        <v>4.491899852724595E-2</v>
      </c>
      <c r="G94" s="21"/>
    </row>
    <row r="95" spans="1:7" x14ac:dyDescent="0.25">
      <c r="A95" s="15" t="s">
        <v>2771</v>
      </c>
      <c r="B95">
        <v>181</v>
      </c>
      <c r="C95" s="15">
        <v>5303</v>
      </c>
      <c r="D95" s="24">
        <v>3.4131623609277767E-2</v>
      </c>
      <c r="E95">
        <v>1.3745427116726401</v>
      </c>
      <c r="F95">
        <v>3.4131623609277767E-2</v>
      </c>
      <c r="G95" s="21"/>
    </row>
    <row r="96" spans="1:7" x14ac:dyDescent="0.25">
      <c r="A96" s="15" t="s">
        <v>1472</v>
      </c>
      <c r="B96">
        <v>17</v>
      </c>
      <c r="C96" s="15">
        <v>5213</v>
      </c>
      <c r="D96" s="24">
        <v>3.2610780740456552E-3</v>
      </c>
      <c r="E96">
        <v>2.7173606431243749</v>
      </c>
      <c r="F96">
        <v>3.2610780740456552E-3</v>
      </c>
      <c r="G96" s="21"/>
    </row>
    <row r="97" spans="1:7" x14ac:dyDescent="0.25">
      <c r="A97" s="15" t="s">
        <v>56</v>
      </c>
      <c r="B97">
        <v>470</v>
      </c>
      <c r="C97" s="15">
        <v>5171</v>
      </c>
      <c r="D97" s="24">
        <v>9.0891510346161289E-2</v>
      </c>
      <c r="E97">
        <v>2.6201775278478019</v>
      </c>
      <c r="F97">
        <v>9.0891510346161289E-2</v>
      </c>
      <c r="G97" s="21"/>
    </row>
    <row r="98" spans="1:7" x14ac:dyDescent="0.25">
      <c r="A98" s="15" t="s">
        <v>93</v>
      </c>
      <c r="B98">
        <v>67</v>
      </c>
      <c r="C98" s="15">
        <v>5058</v>
      </c>
      <c r="D98" s="24">
        <v>1.324634242783709E-2</v>
      </c>
      <c r="E98">
        <v>1.31538194608723</v>
      </c>
      <c r="F98">
        <v>1.324634242783709E-2</v>
      </c>
      <c r="G98" s="21"/>
    </row>
    <row r="99" spans="1:7" x14ac:dyDescent="0.25">
      <c r="A99" s="15" t="s">
        <v>78</v>
      </c>
      <c r="B99">
        <v>206</v>
      </c>
      <c r="C99" s="15">
        <v>4990</v>
      </c>
      <c r="D99" s="24">
        <v>4.1282565130260518E-2</v>
      </c>
      <c r="E99">
        <v>1.4010064837452014</v>
      </c>
      <c r="F99">
        <v>4.1282565130260518E-2</v>
      </c>
      <c r="G99" s="21"/>
    </row>
    <row r="100" spans="1:7" x14ac:dyDescent="0.25">
      <c r="A100" s="15" t="s">
        <v>2768</v>
      </c>
      <c r="B100">
        <v>177</v>
      </c>
      <c r="C100" s="15">
        <v>4933</v>
      </c>
      <c r="D100" s="24">
        <v>3.5880802756943039E-2</v>
      </c>
      <c r="E100">
        <v>1.17510642610987</v>
      </c>
      <c r="F100">
        <v>3.5880802756943039E-2</v>
      </c>
      <c r="G100" s="21"/>
    </row>
    <row r="101" spans="1:7" x14ac:dyDescent="0.25">
      <c r="A101" s="15" t="s">
        <v>1382</v>
      </c>
      <c r="B101">
        <v>258</v>
      </c>
      <c r="C101" s="15">
        <v>4887</v>
      </c>
      <c r="D101" s="24">
        <v>5.2793124616329033E-2</v>
      </c>
      <c r="E101">
        <v>2.6958217643087834</v>
      </c>
      <c r="F101">
        <v>5.2793124616329033E-2</v>
      </c>
      <c r="G101" s="21"/>
    </row>
    <row r="102" spans="1:7" x14ac:dyDescent="0.25">
      <c r="A102" s="15" t="s">
        <v>1</v>
      </c>
      <c r="B102">
        <v>450</v>
      </c>
      <c r="C102" s="15">
        <v>4801</v>
      </c>
      <c r="D102" s="24">
        <v>9.373047281816288E-2</v>
      </c>
      <c r="E102">
        <v>2.1931547250865902</v>
      </c>
      <c r="F102">
        <v>9.373047281816288E-2</v>
      </c>
      <c r="G102" s="21"/>
    </row>
    <row r="103" spans="1:7" x14ac:dyDescent="0.25">
      <c r="A103" s="15" t="s">
        <v>1348</v>
      </c>
      <c r="B103">
        <v>69</v>
      </c>
      <c r="C103" s="15">
        <v>4800</v>
      </c>
      <c r="D103" s="24">
        <v>1.4375000000000001E-2</v>
      </c>
      <c r="E103">
        <v>2.1032326056734849</v>
      </c>
      <c r="F103">
        <v>1.4375000000000001E-2</v>
      </c>
      <c r="G103" s="21"/>
    </row>
    <row r="104" spans="1:7" x14ac:dyDescent="0.25">
      <c r="A104" s="15" t="s">
        <v>2458</v>
      </c>
      <c r="B104">
        <v>21</v>
      </c>
      <c r="C104" s="15">
        <v>4786</v>
      </c>
      <c r="D104" s="24">
        <v>4.3877977434183032E-3</v>
      </c>
      <c r="E104">
        <v>2.0662898563879399</v>
      </c>
      <c r="F104">
        <v>4.3877977434183032E-3</v>
      </c>
      <c r="G104" s="21"/>
    </row>
    <row r="105" spans="1:7" x14ac:dyDescent="0.25">
      <c r="A105" s="15" t="s">
        <v>1619</v>
      </c>
      <c r="B105">
        <v>6</v>
      </c>
      <c r="C105" s="15">
        <v>4780</v>
      </c>
      <c r="D105" s="24">
        <v>1.2552301255230125E-3</v>
      </c>
      <c r="E105">
        <v>2.1058095452865553</v>
      </c>
      <c r="F105">
        <v>1.2552301255230125E-3</v>
      </c>
      <c r="G105" s="21"/>
    </row>
    <row r="106" spans="1:7" x14ac:dyDescent="0.25">
      <c r="A106" s="15" t="s">
        <v>980</v>
      </c>
      <c r="B106">
        <v>67</v>
      </c>
      <c r="C106" s="15">
        <v>4761</v>
      </c>
      <c r="D106" s="24">
        <v>1.4072673808023524E-2</v>
      </c>
      <c r="E106">
        <v>2.6339995792131301</v>
      </c>
      <c r="F106">
        <v>1.4072673808023524E-2</v>
      </c>
      <c r="G106" s="21"/>
    </row>
    <row r="107" spans="1:7" x14ac:dyDescent="0.25">
      <c r="A107" s="15" t="s">
        <v>844</v>
      </c>
      <c r="B107">
        <v>82</v>
      </c>
      <c r="C107" s="15">
        <v>4660</v>
      </c>
      <c r="D107" s="24">
        <v>1.759656652360515E-2</v>
      </c>
      <c r="E107">
        <v>2.3868512983255301</v>
      </c>
      <c r="F107">
        <v>1.759656652360515E-2</v>
      </c>
      <c r="G107" s="21"/>
    </row>
    <row r="108" spans="1:7" x14ac:dyDescent="0.25">
      <c r="A108" s="15" t="s">
        <v>1142</v>
      </c>
      <c r="B108">
        <v>139</v>
      </c>
      <c r="C108" s="15">
        <v>4648</v>
      </c>
      <c r="D108" s="24">
        <v>2.9905335628227194E-2</v>
      </c>
      <c r="E108">
        <v>2.3698738332942617</v>
      </c>
      <c r="F108">
        <v>2.9905335628227194E-2</v>
      </c>
      <c r="G108" s="21"/>
    </row>
    <row r="109" spans="1:7" x14ac:dyDescent="0.25">
      <c r="A109" s="15" t="s">
        <v>2646</v>
      </c>
      <c r="B109">
        <v>263</v>
      </c>
      <c r="C109" s="15">
        <v>4594</v>
      </c>
      <c r="D109" s="24">
        <v>5.7248585111014369E-2</v>
      </c>
      <c r="E109">
        <v>3.2934133654642448</v>
      </c>
      <c r="F109">
        <v>5.7248585111014369E-2</v>
      </c>
      <c r="G109" s="21"/>
    </row>
    <row r="110" spans="1:7" x14ac:dyDescent="0.25">
      <c r="A110" s="15" t="s">
        <v>372</v>
      </c>
      <c r="B110">
        <v>45</v>
      </c>
      <c r="C110" s="15">
        <v>4349</v>
      </c>
      <c r="D110" s="24">
        <v>1.0347206254311335E-2</v>
      </c>
      <c r="E110">
        <v>1.5227017705219601</v>
      </c>
      <c r="F110">
        <v>1.0347206254311335E-2</v>
      </c>
      <c r="G110" s="21"/>
    </row>
    <row r="111" spans="1:7" x14ac:dyDescent="0.25">
      <c r="A111" s="15" t="s">
        <v>95</v>
      </c>
      <c r="B111">
        <v>176</v>
      </c>
      <c r="C111" s="15">
        <v>4204</v>
      </c>
      <c r="D111" s="24">
        <v>4.1864890580399619E-2</v>
      </c>
      <c r="E111">
        <v>2.2201236917221698</v>
      </c>
      <c r="F111">
        <v>4.1864890580399619E-2</v>
      </c>
      <c r="G111" s="21"/>
    </row>
    <row r="112" spans="1:7" x14ac:dyDescent="0.25">
      <c r="A112" s="15" t="s">
        <v>58</v>
      </c>
      <c r="B112">
        <v>169</v>
      </c>
      <c r="C112" s="15">
        <v>4098</v>
      </c>
      <c r="D112" s="24">
        <v>4.1239629087359689E-2</v>
      </c>
      <c r="E112">
        <v>1.8257449613219312</v>
      </c>
      <c r="F112">
        <v>4.1239629087359689E-2</v>
      </c>
      <c r="G112" s="21"/>
    </row>
    <row r="113" spans="1:7" x14ac:dyDescent="0.25">
      <c r="A113" s="15" t="s">
        <v>54</v>
      </c>
      <c r="B113">
        <v>28</v>
      </c>
      <c r="C113" s="15">
        <v>4003</v>
      </c>
      <c r="D113" s="24">
        <v>6.9947539345490885E-3</v>
      </c>
      <c r="E113">
        <v>1.3602198351236601</v>
      </c>
      <c r="F113">
        <v>6.9947539345490885E-3</v>
      </c>
      <c r="G113" s="21"/>
    </row>
    <row r="114" spans="1:7" x14ac:dyDescent="0.25">
      <c r="A114" s="15" t="s">
        <v>3741</v>
      </c>
      <c r="B114">
        <v>55</v>
      </c>
      <c r="C114" s="15">
        <v>3920</v>
      </c>
      <c r="D114" s="24">
        <v>1.4030612244897959E-2</v>
      </c>
      <c r="E114">
        <v>3.548361418513895</v>
      </c>
      <c r="F114">
        <v>1.4030612244897959E-2</v>
      </c>
      <c r="G114" s="21"/>
    </row>
    <row r="115" spans="1:7" x14ac:dyDescent="0.25">
      <c r="A115" s="15" t="s">
        <v>3717</v>
      </c>
      <c r="B115">
        <v>8</v>
      </c>
      <c r="C115" s="15">
        <v>3896</v>
      </c>
      <c r="D115" s="24">
        <v>2.0533880903490761E-3</v>
      </c>
      <c r="E115">
        <v>2.7421201232032901</v>
      </c>
      <c r="F115">
        <v>2.0533880903490761E-3</v>
      </c>
      <c r="G115" s="21"/>
    </row>
    <row r="116" spans="1:7" x14ac:dyDescent="0.25">
      <c r="A116" s="15" t="s">
        <v>2105</v>
      </c>
      <c r="B116">
        <v>122</v>
      </c>
      <c r="C116" s="15">
        <v>3863</v>
      </c>
      <c r="D116" s="24">
        <v>3.1581672275433598E-2</v>
      </c>
      <c r="E116">
        <v>1.5134860676554602</v>
      </c>
      <c r="F116">
        <v>3.1581672275433598E-2</v>
      </c>
      <c r="G116" s="21"/>
    </row>
    <row r="117" spans="1:7" x14ac:dyDescent="0.25">
      <c r="A117" s="15" t="s">
        <v>2032</v>
      </c>
      <c r="B117">
        <v>82</v>
      </c>
      <c r="C117" s="15">
        <v>3853</v>
      </c>
      <c r="D117" s="24">
        <v>2.1282117830262133E-2</v>
      </c>
      <c r="E117">
        <v>2.0809685522515826</v>
      </c>
      <c r="F117">
        <v>2.1282117830262133E-2</v>
      </c>
      <c r="G117" s="21"/>
    </row>
    <row r="118" spans="1:7" x14ac:dyDescent="0.25">
      <c r="A118" s="15" t="s">
        <v>145</v>
      </c>
      <c r="B118">
        <v>258</v>
      </c>
      <c r="C118" s="15">
        <v>3831</v>
      </c>
      <c r="D118" s="24">
        <v>6.7345340642129992E-2</v>
      </c>
      <c r="E118">
        <v>1.23959843114769</v>
      </c>
      <c r="F118">
        <v>6.7345340642129992E-2</v>
      </c>
      <c r="G118" s="21"/>
    </row>
    <row r="119" spans="1:7" x14ac:dyDescent="0.25">
      <c r="A119" s="15" t="s">
        <v>1203</v>
      </c>
      <c r="B119">
        <v>203</v>
      </c>
      <c r="C119" s="15">
        <v>3768</v>
      </c>
      <c r="D119" s="24">
        <v>5.3874734607218686E-2</v>
      </c>
      <c r="E119">
        <v>1.4637556484279635</v>
      </c>
      <c r="F119">
        <v>5.3874734607218686E-2</v>
      </c>
      <c r="G119" s="21"/>
    </row>
    <row r="120" spans="1:7" x14ac:dyDescent="0.25">
      <c r="A120" s="15" t="s">
        <v>80</v>
      </c>
      <c r="B120">
        <v>367</v>
      </c>
      <c r="C120" s="15">
        <v>3767</v>
      </c>
      <c r="D120" s="24">
        <v>9.7425006636580838E-2</v>
      </c>
      <c r="E120">
        <v>2.7222316836120455</v>
      </c>
      <c r="F120">
        <v>9.7425006636580838E-2</v>
      </c>
      <c r="G120" s="21"/>
    </row>
    <row r="121" spans="1:7" x14ac:dyDescent="0.25">
      <c r="A121" s="15" t="s">
        <v>1403</v>
      </c>
      <c r="B121">
        <v>68</v>
      </c>
      <c r="C121" s="15">
        <v>3759</v>
      </c>
      <c r="D121" s="24">
        <v>1.8089917531258312E-2</v>
      </c>
      <c r="E121">
        <v>2.0456946293402369</v>
      </c>
      <c r="F121">
        <v>1.8089917531258312E-2</v>
      </c>
      <c r="G121" s="21"/>
    </row>
    <row r="122" spans="1:7" x14ac:dyDescent="0.25">
      <c r="A122" s="15" t="s">
        <v>379</v>
      </c>
      <c r="B122">
        <v>25</v>
      </c>
      <c r="C122" s="15">
        <v>3707</v>
      </c>
      <c r="D122" s="24">
        <v>6.743997841920691E-3</v>
      </c>
      <c r="E122">
        <v>1.41213380091718</v>
      </c>
      <c r="F122">
        <v>6.743997841920691E-3</v>
      </c>
      <c r="G122" s="21"/>
    </row>
    <row r="123" spans="1:7" x14ac:dyDescent="0.25">
      <c r="A123" s="15" t="s">
        <v>2618</v>
      </c>
      <c r="B123">
        <v>138</v>
      </c>
      <c r="C123" s="15">
        <v>3649</v>
      </c>
      <c r="D123" s="24">
        <v>3.7818580432995338E-2</v>
      </c>
      <c r="E123">
        <v>2.0108306017112247</v>
      </c>
      <c r="F123">
        <v>3.7818580432995338E-2</v>
      </c>
      <c r="G123" s="21"/>
    </row>
    <row r="124" spans="1:7" x14ac:dyDescent="0.25">
      <c r="A124" s="15" t="s">
        <v>1406</v>
      </c>
      <c r="B124">
        <v>71</v>
      </c>
      <c r="C124" s="15">
        <v>3649</v>
      </c>
      <c r="D124" s="24">
        <v>1.9457385585091806E-2</v>
      </c>
      <c r="E124">
        <v>2.0954427659822401</v>
      </c>
      <c r="F124">
        <v>1.9457385585091806E-2</v>
      </c>
      <c r="G124" s="21"/>
    </row>
    <row r="125" spans="1:7" x14ac:dyDescent="0.25">
      <c r="A125" s="15" t="s">
        <v>1315</v>
      </c>
      <c r="B125">
        <v>83</v>
      </c>
      <c r="C125" s="15">
        <v>3629</v>
      </c>
      <c r="D125" s="24">
        <v>2.287131441168366E-2</v>
      </c>
      <c r="E125">
        <v>1.7359805832186816</v>
      </c>
      <c r="F125">
        <v>2.287131441168366E-2</v>
      </c>
      <c r="G125" s="21"/>
    </row>
    <row r="126" spans="1:7" x14ac:dyDescent="0.25">
      <c r="A126" s="15" t="s">
        <v>1272</v>
      </c>
      <c r="B126">
        <v>187</v>
      </c>
      <c r="C126" s="15">
        <v>3578</v>
      </c>
      <c r="D126" s="24">
        <v>5.2263834544438233E-2</v>
      </c>
      <c r="E126">
        <v>1.4912934180903401</v>
      </c>
      <c r="F126">
        <v>5.2263834544438233E-2</v>
      </c>
      <c r="G126" s="21"/>
    </row>
    <row r="127" spans="1:7" x14ac:dyDescent="0.25">
      <c r="A127" s="15" t="s">
        <v>827</v>
      </c>
      <c r="B127">
        <v>33</v>
      </c>
      <c r="C127" s="15">
        <v>3543</v>
      </c>
      <c r="D127" s="24">
        <v>9.3141405588484331E-3</v>
      </c>
      <c r="E127">
        <v>2.1507346153745428</v>
      </c>
      <c r="F127">
        <v>9.3141405588484331E-3</v>
      </c>
      <c r="G127" s="21"/>
    </row>
    <row r="128" spans="1:7" x14ac:dyDescent="0.25">
      <c r="A128" s="15" t="s">
        <v>2756</v>
      </c>
      <c r="B128">
        <v>165</v>
      </c>
      <c r="C128" s="15">
        <v>3471</v>
      </c>
      <c r="D128" s="24">
        <v>4.753673292999136E-2</v>
      </c>
      <c r="E128">
        <v>1.35715932008067</v>
      </c>
      <c r="F128">
        <v>4.753673292999136E-2</v>
      </c>
      <c r="G128" s="21"/>
    </row>
    <row r="129" spans="1:7" x14ac:dyDescent="0.25">
      <c r="A129" s="15" t="s">
        <v>1073</v>
      </c>
      <c r="B129">
        <v>113</v>
      </c>
      <c r="C129" s="15">
        <v>3313</v>
      </c>
      <c r="D129" s="24">
        <v>3.4108059160881374E-2</v>
      </c>
      <c r="E129">
        <v>2.7142785780915064</v>
      </c>
      <c r="F129">
        <v>3.4108059160881374E-2</v>
      </c>
      <c r="G129" s="21"/>
    </row>
    <row r="130" spans="1:7" x14ac:dyDescent="0.25">
      <c r="A130" s="15" t="s">
        <v>134</v>
      </c>
      <c r="B130">
        <v>305</v>
      </c>
      <c r="C130" s="15">
        <v>3299</v>
      </c>
      <c r="D130" s="24">
        <v>9.2452258260078815E-2</v>
      </c>
      <c r="E130">
        <v>1.9194308582277835</v>
      </c>
      <c r="F130">
        <v>9.2452258260078815E-2</v>
      </c>
      <c r="G130" s="21"/>
    </row>
    <row r="131" spans="1:7" x14ac:dyDescent="0.25">
      <c r="A131" s="15" t="s">
        <v>377</v>
      </c>
      <c r="B131">
        <v>71</v>
      </c>
      <c r="C131" s="15">
        <v>3282</v>
      </c>
      <c r="D131" s="24">
        <v>2.1633150517976842E-2</v>
      </c>
      <c r="E131">
        <v>1.0495111345954513</v>
      </c>
      <c r="F131">
        <v>2.1633150517976842E-2</v>
      </c>
      <c r="G131" s="21"/>
    </row>
    <row r="132" spans="1:7" x14ac:dyDescent="0.25">
      <c r="A132" s="15" t="s">
        <v>765</v>
      </c>
      <c r="B132">
        <v>6</v>
      </c>
      <c r="C132" s="15">
        <v>3175</v>
      </c>
      <c r="D132" s="24">
        <v>1.8897637795275591E-3</v>
      </c>
      <c r="E132">
        <v>1.1023381783750168</v>
      </c>
      <c r="F132">
        <v>1.8897637795275591E-3</v>
      </c>
      <c r="G132" s="21"/>
    </row>
    <row r="133" spans="1:7" x14ac:dyDescent="0.25">
      <c r="A133" s="15" t="s">
        <v>1501</v>
      </c>
      <c r="B133">
        <v>15</v>
      </c>
      <c r="C133" s="15">
        <v>3155</v>
      </c>
      <c r="D133" s="24">
        <v>4.7543581616481777E-3</v>
      </c>
      <c r="E133">
        <v>2.3909954242527176</v>
      </c>
      <c r="F133">
        <v>4.7543581616481777E-3</v>
      </c>
      <c r="G133" s="21"/>
    </row>
    <row r="134" spans="1:7" x14ac:dyDescent="0.25">
      <c r="A134" s="15" t="s">
        <v>833</v>
      </c>
      <c r="B134">
        <v>38</v>
      </c>
      <c r="C134" s="15">
        <v>3154</v>
      </c>
      <c r="D134" s="24">
        <v>1.2048192771084338E-2</v>
      </c>
      <c r="E134">
        <v>2.3861258859566767</v>
      </c>
      <c r="F134">
        <v>1.2048192771084338E-2</v>
      </c>
      <c r="G134" s="21"/>
    </row>
    <row r="135" spans="1:7" x14ac:dyDescent="0.25">
      <c r="A135" s="15" t="s">
        <v>2760</v>
      </c>
      <c r="B135">
        <v>172</v>
      </c>
      <c r="C135" s="15">
        <v>3097</v>
      </c>
      <c r="D135" s="24">
        <v>5.5537617048756864E-2</v>
      </c>
      <c r="E135">
        <v>1.22638036809816</v>
      </c>
      <c r="F135">
        <v>5.5537617048756864E-2</v>
      </c>
      <c r="G135" s="21"/>
    </row>
    <row r="136" spans="1:7" x14ac:dyDescent="0.25">
      <c r="A136" s="15" t="s">
        <v>950</v>
      </c>
      <c r="B136">
        <v>104</v>
      </c>
      <c r="C136" s="15">
        <v>3079</v>
      </c>
      <c r="D136" s="24">
        <v>3.3777200389736931E-2</v>
      </c>
      <c r="E136">
        <v>1.3464424160559858</v>
      </c>
      <c r="F136">
        <v>3.3777200389736931E-2</v>
      </c>
      <c r="G136" s="21"/>
    </row>
    <row r="137" spans="1:7" x14ac:dyDescent="0.25">
      <c r="A137" s="15" t="s">
        <v>380</v>
      </c>
      <c r="B137">
        <v>44</v>
      </c>
      <c r="C137" s="15">
        <v>2997</v>
      </c>
      <c r="D137" s="24">
        <v>1.4681348014681348E-2</v>
      </c>
      <c r="E137">
        <v>2.67618618618619</v>
      </c>
      <c r="F137">
        <v>1.4681348014681348E-2</v>
      </c>
      <c r="G137" s="21"/>
    </row>
    <row r="138" spans="1:7" x14ac:dyDescent="0.25">
      <c r="A138" s="15" t="s">
        <v>290</v>
      </c>
      <c r="B138">
        <v>194</v>
      </c>
      <c r="C138" s="15">
        <v>2964</v>
      </c>
      <c r="D138" s="24">
        <v>6.5452091767881235E-2</v>
      </c>
      <c r="E138">
        <v>1.741247595943705</v>
      </c>
      <c r="F138">
        <v>6.5452091767881235E-2</v>
      </c>
      <c r="G138" s="21"/>
    </row>
    <row r="139" spans="1:7" x14ac:dyDescent="0.25">
      <c r="A139" s="15" t="s">
        <v>2730</v>
      </c>
      <c r="B139">
        <v>115</v>
      </c>
      <c r="C139" s="15">
        <v>2942</v>
      </c>
      <c r="D139" s="24">
        <v>3.9089055064581914E-2</v>
      </c>
      <c r="E139">
        <v>1.9987423521414001</v>
      </c>
      <c r="F139">
        <v>3.9089055064581914E-2</v>
      </c>
      <c r="G139" s="21"/>
    </row>
    <row r="140" spans="1:7" x14ac:dyDescent="0.25">
      <c r="A140" s="15" t="s">
        <v>2775</v>
      </c>
      <c r="B140">
        <v>223</v>
      </c>
      <c r="C140" s="15">
        <v>2932</v>
      </c>
      <c r="D140" s="24">
        <v>7.6057298772169171E-2</v>
      </c>
      <c r="E140">
        <v>1.34369031377899</v>
      </c>
      <c r="F140">
        <v>7.6057298772169171E-2</v>
      </c>
      <c r="G140" s="21"/>
    </row>
    <row r="141" spans="1:7" x14ac:dyDescent="0.25">
      <c r="A141" s="15" t="s">
        <v>2648</v>
      </c>
      <c r="B141">
        <v>83</v>
      </c>
      <c r="C141" s="15">
        <v>2851</v>
      </c>
      <c r="D141" s="24">
        <v>2.9112592072956859E-2</v>
      </c>
      <c r="E141">
        <v>1.8254296737986699</v>
      </c>
      <c r="F141">
        <v>2.9112592072956859E-2</v>
      </c>
      <c r="G141" s="21"/>
    </row>
    <row r="142" spans="1:7" x14ac:dyDescent="0.25">
      <c r="A142" s="15" t="s">
        <v>2085</v>
      </c>
      <c r="B142">
        <v>72</v>
      </c>
      <c r="C142" s="15">
        <v>2830</v>
      </c>
      <c r="D142" s="24">
        <v>2.5441696113074206E-2</v>
      </c>
      <c r="E142">
        <v>2.0636760204062816</v>
      </c>
      <c r="F142">
        <v>2.5441696113074206E-2</v>
      </c>
      <c r="G142" s="21"/>
    </row>
    <row r="143" spans="1:7" x14ac:dyDescent="0.25">
      <c r="A143" s="15" t="s">
        <v>2765</v>
      </c>
      <c r="B143">
        <v>200</v>
      </c>
      <c r="C143" s="15">
        <v>2816</v>
      </c>
      <c r="D143" s="24">
        <v>7.1022727272727279E-2</v>
      </c>
      <c r="E143">
        <v>1.10546875</v>
      </c>
      <c r="F143">
        <v>7.1022727272727279E-2</v>
      </c>
      <c r="G143" s="21"/>
    </row>
    <row r="144" spans="1:7" x14ac:dyDescent="0.25">
      <c r="A144" s="15" t="s">
        <v>2226</v>
      </c>
      <c r="B144">
        <v>44</v>
      </c>
      <c r="C144" s="15">
        <v>2815</v>
      </c>
      <c r="D144" s="24">
        <v>1.5630550621669625E-2</v>
      </c>
      <c r="E144">
        <v>2.0049326177879165</v>
      </c>
      <c r="F144">
        <v>1.5630550621669625E-2</v>
      </c>
      <c r="G144" s="21"/>
    </row>
    <row r="145" spans="1:7" x14ac:dyDescent="0.25">
      <c r="A145" s="15" t="s">
        <v>260</v>
      </c>
      <c r="B145">
        <v>69</v>
      </c>
      <c r="C145" s="15">
        <v>2788</v>
      </c>
      <c r="D145" s="24">
        <v>2.4748923959827834E-2</v>
      </c>
      <c r="E145">
        <v>1.4140423242467699</v>
      </c>
      <c r="F145">
        <v>2.4748923959827834E-2</v>
      </c>
      <c r="G145" s="21"/>
    </row>
    <row r="146" spans="1:7" x14ac:dyDescent="0.25">
      <c r="A146" s="15" t="s">
        <v>1282</v>
      </c>
      <c r="B146">
        <v>110</v>
      </c>
      <c r="C146" s="15">
        <v>2784</v>
      </c>
      <c r="D146" s="24">
        <v>3.9511494252873564E-2</v>
      </c>
      <c r="E146">
        <v>1.8013913140534641</v>
      </c>
      <c r="F146">
        <v>3.9511494252873564E-2</v>
      </c>
      <c r="G146" s="21"/>
    </row>
    <row r="147" spans="1:7" x14ac:dyDescent="0.25">
      <c r="A147" s="15" t="s">
        <v>3863</v>
      </c>
      <c r="B147">
        <v>71</v>
      </c>
      <c r="C147" s="15">
        <v>2712</v>
      </c>
      <c r="D147" s="24">
        <v>2.6179941002949854E-2</v>
      </c>
      <c r="E147">
        <v>1.31942400769455</v>
      </c>
      <c r="F147">
        <v>2.6179941002949854E-2</v>
      </c>
      <c r="G147" s="21"/>
    </row>
    <row r="148" spans="1:7" x14ac:dyDescent="0.25">
      <c r="A148" s="15" t="s">
        <v>385</v>
      </c>
      <c r="B148">
        <v>50</v>
      </c>
      <c r="C148" s="15">
        <v>2697</v>
      </c>
      <c r="D148" s="24">
        <v>1.853911753800519E-2</v>
      </c>
      <c r="E148">
        <v>1.1916300305733067</v>
      </c>
      <c r="F148">
        <v>1.853911753800519E-2</v>
      </c>
      <c r="G148" s="21"/>
    </row>
    <row r="149" spans="1:7" x14ac:dyDescent="0.25">
      <c r="A149" s="15" t="s">
        <v>1167</v>
      </c>
      <c r="B149">
        <v>100</v>
      </c>
      <c r="C149" s="15">
        <v>2632</v>
      </c>
      <c r="D149" s="24">
        <v>3.7993920972644375E-2</v>
      </c>
      <c r="E149">
        <v>1.4408649691672961</v>
      </c>
      <c r="F149">
        <v>3.7993920972644375E-2</v>
      </c>
      <c r="G149" s="21"/>
    </row>
    <row r="150" spans="1:7" x14ac:dyDescent="0.25">
      <c r="A150" s="15" t="s">
        <v>1211</v>
      </c>
      <c r="B150">
        <v>47</v>
      </c>
      <c r="C150" s="15">
        <v>2559</v>
      </c>
      <c r="D150" s="24">
        <v>1.836654943337241E-2</v>
      </c>
      <c r="E150">
        <v>1.9839265222508249</v>
      </c>
      <c r="F150">
        <v>1.836654943337241E-2</v>
      </c>
      <c r="G150" s="21"/>
    </row>
    <row r="151" spans="1:7" x14ac:dyDescent="0.25">
      <c r="A151" s="15" t="s">
        <v>1623</v>
      </c>
      <c r="B151">
        <v>59</v>
      </c>
      <c r="C151" s="15">
        <v>2526</v>
      </c>
      <c r="D151" s="24">
        <v>2.3357086302454474E-2</v>
      </c>
      <c r="E151">
        <v>2.4211721670661901</v>
      </c>
      <c r="F151">
        <v>2.3357086302454474E-2</v>
      </c>
      <c r="G151" s="21"/>
    </row>
    <row r="152" spans="1:7" x14ac:dyDescent="0.25">
      <c r="A152" s="15" t="s">
        <v>1478</v>
      </c>
      <c r="B152">
        <v>65</v>
      </c>
      <c r="C152" s="15">
        <v>2517</v>
      </c>
      <c r="D152" s="24">
        <v>2.5824394119984106E-2</v>
      </c>
      <c r="E152">
        <v>2.2621074946369739</v>
      </c>
      <c r="F152">
        <v>2.5824394119984106E-2</v>
      </c>
      <c r="G152" s="21"/>
    </row>
    <row r="153" spans="1:7" x14ac:dyDescent="0.25">
      <c r="A153" s="15" t="s">
        <v>2710</v>
      </c>
      <c r="B153">
        <v>161</v>
      </c>
      <c r="C153" s="15">
        <v>2497</v>
      </c>
      <c r="D153" s="24">
        <v>6.4477372847416906E-2</v>
      </c>
      <c r="E153">
        <v>1.8564277132559099</v>
      </c>
      <c r="F153">
        <v>6.4477372847416906E-2</v>
      </c>
      <c r="G153" s="21"/>
    </row>
    <row r="154" spans="1:7" x14ac:dyDescent="0.25">
      <c r="A154" s="15" t="s">
        <v>389</v>
      </c>
      <c r="B154">
        <v>256</v>
      </c>
      <c r="C154" s="15">
        <v>2470</v>
      </c>
      <c r="D154" s="24">
        <v>0.10364372469635627</v>
      </c>
      <c r="E154">
        <v>1.8967368421052599</v>
      </c>
      <c r="F154">
        <v>0.10364372469635627</v>
      </c>
      <c r="G154" s="21"/>
    </row>
    <row r="155" spans="1:7" x14ac:dyDescent="0.25">
      <c r="A155" s="15" t="s">
        <v>187</v>
      </c>
      <c r="B155">
        <v>67</v>
      </c>
      <c r="C155" s="15">
        <v>2461</v>
      </c>
      <c r="D155" s="24">
        <v>2.7224705404307194E-2</v>
      </c>
      <c r="E155">
        <v>1.5312474603819599</v>
      </c>
      <c r="F155">
        <v>2.7224705404307194E-2</v>
      </c>
      <c r="G155" s="21"/>
    </row>
    <row r="156" spans="1:7" x14ac:dyDescent="0.25">
      <c r="A156" s="15" t="s">
        <v>371</v>
      </c>
      <c r="B156">
        <v>278</v>
      </c>
      <c r="C156" s="15">
        <v>2455</v>
      </c>
      <c r="D156" s="24">
        <v>0.11323828920570264</v>
      </c>
      <c r="E156">
        <v>1.9389490835030501</v>
      </c>
      <c r="F156">
        <v>0.11323828920570264</v>
      </c>
      <c r="G156" s="21"/>
    </row>
    <row r="157" spans="1:7" x14ac:dyDescent="0.25">
      <c r="A157" s="15" t="s">
        <v>149</v>
      </c>
      <c r="B157">
        <v>133</v>
      </c>
      <c r="C157" s="15">
        <v>2440</v>
      </c>
      <c r="D157" s="24">
        <v>5.4508196721311478E-2</v>
      </c>
      <c r="E157">
        <v>1.17480737704918</v>
      </c>
      <c r="F157">
        <v>5.4508196721311478E-2</v>
      </c>
      <c r="G157" s="21"/>
    </row>
    <row r="158" spans="1:7" x14ac:dyDescent="0.25">
      <c r="A158" s="15" t="s">
        <v>2674</v>
      </c>
      <c r="B158">
        <v>169</v>
      </c>
      <c r="C158" s="15">
        <v>2418</v>
      </c>
      <c r="D158" s="24">
        <v>6.9892473118279563E-2</v>
      </c>
      <c r="E158">
        <v>1.6790156522730399</v>
      </c>
      <c r="F158">
        <v>6.9892473118279563E-2</v>
      </c>
      <c r="G158" s="21"/>
    </row>
    <row r="159" spans="1:7" x14ac:dyDescent="0.25">
      <c r="A159" s="15" t="s">
        <v>426</v>
      </c>
      <c r="B159">
        <v>72</v>
      </c>
      <c r="C159" s="15">
        <v>2395</v>
      </c>
      <c r="D159" s="24">
        <v>3.0062630480167014E-2</v>
      </c>
      <c r="E159">
        <v>1.8819001536098299</v>
      </c>
      <c r="F159">
        <v>3.0062630480167014E-2</v>
      </c>
      <c r="G159" s="21"/>
    </row>
    <row r="160" spans="1:7" x14ac:dyDescent="0.25">
      <c r="A160" s="15" t="s">
        <v>3889</v>
      </c>
      <c r="B160">
        <v>89</v>
      </c>
      <c r="C160" s="15">
        <v>2361</v>
      </c>
      <c r="D160" s="24">
        <v>3.7695891571368066E-2</v>
      </c>
      <c r="E160">
        <v>1.8263900518341301</v>
      </c>
      <c r="F160">
        <v>3.7695891571368066E-2</v>
      </c>
      <c r="G160" s="21"/>
    </row>
    <row r="161" spans="1:7" x14ac:dyDescent="0.25">
      <c r="A161" s="15" t="s">
        <v>131</v>
      </c>
      <c r="B161">
        <v>223</v>
      </c>
      <c r="C161" s="15">
        <v>2292</v>
      </c>
      <c r="D161" s="24">
        <v>9.7294938917975568E-2</v>
      </c>
      <c r="E161">
        <v>1.4289387724721498</v>
      </c>
      <c r="F161">
        <v>9.7294938917975568E-2</v>
      </c>
      <c r="G161" s="21"/>
    </row>
    <row r="162" spans="1:7" x14ac:dyDescent="0.25">
      <c r="A162" s="15" t="s">
        <v>875</v>
      </c>
      <c r="B162">
        <v>18</v>
      </c>
      <c r="C162" s="15">
        <v>2275</v>
      </c>
      <c r="D162" s="24">
        <v>7.9120879120879121E-3</v>
      </c>
      <c r="E162">
        <v>2.4772759780017628</v>
      </c>
      <c r="F162">
        <v>7.9120879120879121E-3</v>
      </c>
      <c r="G162" s="21"/>
    </row>
    <row r="163" spans="1:7" x14ac:dyDescent="0.25">
      <c r="A163" s="15" t="s">
        <v>2404</v>
      </c>
      <c r="B163">
        <v>119</v>
      </c>
      <c r="C163" s="15">
        <v>2268</v>
      </c>
      <c r="D163" s="24">
        <v>5.2469135802469133E-2</v>
      </c>
      <c r="E163">
        <v>1.7117655006131649</v>
      </c>
      <c r="F163">
        <v>5.2469135802469133E-2</v>
      </c>
      <c r="G163" s="21"/>
    </row>
    <row r="164" spans="1:7" x14ac:dyDescent="0.25">
      <c r="A164" s="15" t="s">
        <v>860</v>
      </c>
      <c r="B164">
        <v>46</v>
      </c>
      <c r="C164" s="15">
        <v>2263</v>
      </c>
      <c r="D164" s="24">
        <v>2.0326999558108707E-2</v>
      </c>
      <c r="E164">
        <v>1.8341983967554043</v>
      </c>
      <c r="F164">
        <v>2.0326999558108707E-2</v>
      </c>
      <c r="G164" s="21"/>
    </row>
    <row r="165" spans="1:7" x14ac:dyDescent="0.25">
      <c r="A165" s="15" t="s">
        <v>1696</v>
      </c>
      <c r="B165">
        <v>23</v>
      </c>
      <c r="C165" s="15">
        <v>2256</v>
      </c>
      <c r="D165" s="24">
        <v>1.0195035460992909E-2</v>
      </c>
      <c r="E165">
        <v>2.8672821285818704</v>
      </c>
      <c r="F165">
        <v>1.0195035460992909E-2</v>
      </c>
      <c r="G165" s="21"/>
    </row>
    <row r="166" spans="1:7" x14ac:dyDescent="0.25">
      <c r="A166" s="15" t="s">
        <v>2676</v>
      </c>
      <c r="B166">
        <v>92</v>
      </c>
      <c r="C166" s="15">
        <v>2253</v>
      </c>
      <c r="D166" s="24">
        <v>4.0834442964935644E-2</v>
      </c>
      <c r="E166">
        <v>3.0409232134931199</v>
      </c>
      <c r="F166">
        <v>4.0834442964935644E-2</v>
      </c>
      <c r="G166" s="21"/>
    </row>
    <row r="167" spans="1:7" x14ac:dyDescent="0.25">
      <c r="A167" s="15" t="s">
        <v>72</v>
      </c>
      <c r="B167">
        <v>261</v>
      </c>
      <c r="C167" s="15">
        <v>2252</v>
      </c>
      <c r="D167" s="24">
        <v>0.11589698046181172</v>
      </c>
      <c r="E167">
        <v>1.31607904085258</v>
      </c>
      <c r="F167">
        <v>0.11589698046181172</v>
      </c>
      <c r="G167" s="21"/>
    </row>
    <row r="168" spans="1:7" x14ac:dyDescent="0.25">
      <c r="A168" s="15" t="s">
        <v>1367</v>
      </c>
      <c r="B168">
        <v>71</v>
      </c>
      <c r="C168" s="15">
        <v>2229</v>
      </c>
      <c r="D168" s="24">
        <v>3.1852848811126065E-2</v>
      </c>
      <c r="E168">
        <v>2.7715059260838601</v>
      </c>
      <c r="F168">
        <v>3.1852848811126065E-2</v>
      </c>
      <c r="G168" s="21"/>
    </row>
    <row r="169" spans="1:7" x14ac:dyDescent="0.25">
      <c r="A169" s="15" t="s">
        <v>3924</v>
      </c>
      <c r="B169">
        <v>46</v>
      </c>
      <c r="C169" s="15">
        <v>2173</v>
      </c>
      <c r="D169" s="24">
        <v>2.1168890934192362E-2</v>
      </c>
      <c r="E169">
        <v>1.535369817876455</v>
      </c>
      <c r="F169">
        <v>2.1168890934192362E-2</v>
      </c>
      <c r="G169" s="21"/>
    </row>
    <row r="170" spans="1:7" x14ac:dyDescent="0.25">
      <c r="A170" s="15" t="s">
        <v>1287</v>
      </c>
      <c r="B170">
        <v>261</v>
      </c>
      <c r="C170" s="15">
        <v>2173</v>
      </c>
      <c r="D170" s="24">
        <v>0.12011044638748274</v>
      </c>
      <c r="E170">
        <v>2.2454893016183339</v>
      </c>
      <c r="F170">
        <v>0.12011044638748274</v>
      </c>
      <c r="G170" s="21"/>
    </row>
    <row r="171" spans="1:7" x14ac:dyDescent="0.25">
      <c r="A171" s="15" t="s">
        <v>2741</v>
      </c>
      <c r="B171">
        <v>122</v>
      </c>
      <c r="C171" s="15">
        <v>2161</v>
      </c>
      <c r="D171" s="24">
        <v>5.6455344747801943E-2</v>
      </c>
      <c r="E171">
        <v>1.0906524757056899</v>
      </c>
      <c r="F171">
        <v>5.6455344747801943E-2</v>
      </c>
      <c r="G171" s="21"/>
    </row>
    <row r="172" spans="1:7" x14ac:dyDescent="0.25">
      <c r="A172" s="15" t="s">
        <v>287</v>
      </c>
      <c r="B172">
        <v>63</v>
      </c>
      <c r="C172" s="15">
        <v>2158</v>
      </c>
      <c r="D172" s="24">
        <v>2.9193697868396665E-2</v>
      </c>
      <c r="E172">
        <v>1.9258630142201414</v>
      </c>
      <c r="F172">
        <v>2.9193697868396665E-2</v>
      </c>
      <c r="G172" s="21"/>
    </row>
    <row r="173" spans="1:7" x14ac:dyDescent="0.25">
      <c r="A173" s="15" t="s">
        <v>3910</v>
      </c>
      <c r="B173">
        <v>116</v>
      </c>
      <c r="C173" s="15">
        <v>2154</v>
      </c>
      <c r="D173" s="24">
        <v>5.3853296193129063E-2</v>
      </c>
      <c r="E173">
        <v>3.7863804655547502</v>
      </c>
      <c r="F173">
        <v>5.3853296193129063E-2</v>
      </c>
      <c r="G173" s="21"/>
    </row>
    <row r="174" spans="1:7" x14ac:dyDescent="0.25">
      <c r="A174" s="15" t="s">
        <v>381</v>
      </c>
      <c r="B174">
        <v>61</v>
      </c>
      <c r="C174" s="15">
        <v>2117</v>
      </c>
      <c r="D174" s="24">
        <v>2.8814359943316013E-2</v>
      </c>
      <c r="E174">
        <v>1.4200236183278201</v>
      </c>
      <c r="F174">
        <v>2.8814359943316013E-2</v>
      </c>
      <c r="G174" s="21"/>
    </row>
    <row r="175" spans="1:7" x14ac:dyDescent="0.25">
      <c r="A175" s="15" t="s">
        <v>2690</v>
      </c>
      <c r="B175">
        <v>97</v>
      </c>
      <c r="C175" s="15">
        <v>2100</v>
      </c>
      <c r="D175" s="24">
        <v>4.6190476190476192E-2</v>
      </c>
      <c r="E175">
        <v>1.03461904761905</v>
      </c>
      <c r="F175">
        <v>4.6190476190476192E-2</v>
      </c>
      <c r="G175" s="21"/>
    </row>
    <row r="176" spans="1:7" x14ac:dyDescent="0.25">
      <c r="A176" s="15" t="s">
        <v>246</v>
      </c>
      <c r="B176">
        <v>130</v>
      </c>
      <c r="C176" s="15">
        <v>2086</v>
      </c>
      <c r="D176" s="24">
        <v>6.2320230105465002E-2</v>
      </c>
      <c r="E176">
        <v>3.55560079547028</v>
      </c>
      <c r="F176">
        <v>6.2320230105465002E-2</v>
      </c>
      <c r="G176" s="21"/>
    </row>
    <row r="177" spans="1:7" x14ac:dyDescent="0.25">
      <c r="A177" s="15" t="s">
        <v>165</v>
      </c>
      <c r="B177">
        <v>46</v>
      </c>
      <c r="C177" s="15">
        <v>2017</v>
      </c>
      <c r="D177" s="24">
        <v>2.2806147744174516E-2</v>
      </c>
      <c r="E177">
        <v>1.6813296561728874</v>
      </c>
      <c r="F177">
        <v>2.2806147744174516E-2</v>
      </c>
      <c r="G177" s="21"/>
    </row>
    <row r="178" spans="1:7" x14ac:dyDescent="0.25">
      <c r="A178" s="15" t="s">
        <v>2882</v>
      </c>
      <c r="B178">
        <v>51</v>
      </c>
      <c r="C178" s="15">
        <v>2017</v>
      </c>
      <c r="D178" s="24">
        <v>2.5285076846802181E-2</v>
      </c>
      <c r="E178">
        <v>2.4297438490057299</v>
      </c>
      <c r="F178">
        <v>2.5285076846802181E-2</v>
      </c>
      <c r="G178" s="21"/>
    </row>
    <row r="179" spans="1:7" x14ac:dyDescent="0.25">
      <c r="A179" s="15" t="s">
        <v>3022</v>
      </c>
      <c r="B179">
        <v>120</v>
      </c>
      <c r="C179" s="15">
        <v>2007</v>
      </c>
      <c r="D179" s="24">
        <v>5.9790732436472344E-2</v>
      </c>
      <c r="E179">
        <v>3.4461041602356324</v>
      </c>
      <c r="F179">
        <v>5.9790732436472344E-2</v>
      </c>
      <c r="G179" s="21"/>
    </row>
    <row r="180" spans="1:7" x14ac:dyDescent="0.25">
      <c r="A180" s="15" t="s">
        <v>2612</v>
      </c>
      <c r="B180">
        <v>44</v>
      </c>
      <c r="C180" s="15">
        <v>2004</v>
      </c>
      <c r="D180" s="24">
        <v>2.1956087824351298E-2</v>
      </c>
      <c r="E180">
        <v>1.2506487025948101</v>
      </c>
      <c r="F180">
        <v>2.1956087824351298E-2</v>
      </c>
      <c r="G180" s="21"/>
    </row>
    <row r="181" spans="1:7" x14ac:dyDescent="0.25">
      <c r="A181" s="15" t="s">
        <v>386</v>
      </c>
      <c r="B181">
        <v>26</v>
      </c>
      <c r="C181" s="15">
        <v>2004</v>
      </c>
      <c r="D181" s="24">
        <v>1.2974051896207584E-2</v>
      </c>
      <c r="E181">
        <v>1.30233532934132</v>
      </c>
      <c r="F181">
        <v>1.2974051896207584E-2</v>
      </c>
      <c r="G181" s="21"/>
    </row>
    <row r="182" spans="1:7" x14ac:dyDescent="0.25">
      <c r="A182" s="15" t="s">
        <v>183</v>
      </c>
      <c r="B182">
        <v>58</v>
      </c>
      <c r="C182" s="15">
        <v>1944</v>
      </c>
      <c r="D182" s="24">
        <v>2.9835390946502057E-2</v>
      </c>
      <c r="E182">
        <v>1.5076440329218099</v>
      </c>
      <c r="F182">
        <v>2.9835390946502057E-2</v>
      </c>
      <c r="G182" s="21"/>
    </row>
    <row r="183" spans="1:7" x14ac:dyDescent="0.25">
      <c r="A183" s="15" t="s">
        <v>185</v>
      </c>
      <c r="B183">
        <v>119</v>
      </c>
      <c r="C183" s="15">
        <v>1943</v>
      </c>
      <c r="D183" s="24">
        <v>6.1245496654657748E-2</v>
      </c>
      <c r="E183">
        <v>1.497098889383109</v>
      </c>
      <c r="F183">
        <v>6.1245496654657748E-2</v>
      </c>
      <c r="G183" s="21"/>
    </row>
    <row r="184" spans="1:7" x14ac:dyDescent="0.25">
      <c r="A184" s="15" t="s">
        <v>374</v>
      </c>
      <c r="B184">
        <v>282</v>
      </c>
      <c r="C184" s="15">
        <v>1936</v>
      </c>
      <c r="D184" s="24">
        <v>0.14566115702479338</v>
      </c>
      <c r="E184">
        <v>1.1358987603305799</v>
      </c>
      <c r="F184">
        <v>0.14566115702479338</v>
      </c>
      <c r="G184" s="21"/>
    </row>
    <row r="185" spans="1:7" x14ac:dyDescent="0.25">
      <c r="A185" s="15" t="s">
        <v>388</v>
      </c>
      <c r="B185">
        <v>45</v>
      </c>
      <c r="C185" s="15">
        <v>1915</v>
      </c>
      <c r="D185" s="24">
        <v>2.3498694516971279E-2</v>
      </c>
      <c r="E185">
        <v>2.4540783289817201</v>
      </c>
      <c r="F185">
        <v>2.3498694516971279E-2</v>
      </c>
      <c r="G185" s="21"/>
    </row>
    <row r="186" spans="1:7" x14ac:dyDescent="0.25">
      <c r="A186" s="15" t="s">
        <v>2064</v>
      </c>
      <c r="B186">
        <v>13</v>
      </c>
      <c r="C186" s="15">
        <v>1906</v>
      </c>
      <c r="D186" s="24">
        <v>6.8205666316894023E-3</v>
      </c>
      <c r="E186">
        <v>2.1533834434883099</v>
      </c>
      <c r="F186">
        <v>6.8205666316894023E-3</v>
      </c>
      <c r="G186" s="21"/>
    </row>
    <row r="187" spans="1:7" x14ac:dyDescent="0.25">
      <c r="A187" s="15" t="s">
        <v>89</v>
      </c>
      <c r="B187">
        <v>167</v>
      </c>
      <c r="C187" s="15">
        <v>1888</v>
      </c>
      <c r="D187" s="24">
        <v>8.8453389830508475E-2</v>
      </c>
      <c r="E187">
        <v>1.6283256481706023</v>
      </c>
      <c r="F187">
        <v>8.8453389830508475E-2</v>
      </c>
      <c r="G187" s="21"/>
    </row>
    <row r="188" spans="1:7" x14ac:dyDescent="0.25">
      <c r="A188" s="15" t="s">
        <v>1333</v>
      </c>
      <c r="B188">
        <v>5</v>
      </c>
      <c r="C188" s="15">
        <v>1868</v>
      </c>
      <c r="D188" s="24">
        <v>2.6766595289079227E-3</v>
      </c>
      <c r="E188">
        <v>1.84038364670434</v>
      </c>
      <c r="F188">
        <v>2.6766595289079227E-3</v>
      </c>
      <c r="G188" s="21"/>
    </row>
    <row r="189" spans="1:7" x14ac:dyDescent="0.25">
      <c r="A189" s="15" t="s">
        <v>82</v>
      </c>
      <c r="B189">
        <v>181</v>
      </c>
      <c r="C189" s="15">
        <v>1859</v>
      </c>
      <c r="D189" s="24">
        <v>9.7364174287251207E-2</v>
      </c>
      <c r="E189">
        <v>1.1589349112426</v>
      </c>
      <c r="F189">
        <v>9.7364174287251207E-2</v>
      </c>
      <c r="G189" s="21"/>
    </row>
    <row r="190" spans="1:7" x14ac:dyDescent="0.25">
      <c r="A190" s="15" t="s">
        <v>251</v>
      </c>
      <c r="B190">
        <v>117</v>
      </c>
      <c r="C190" s="15">
        <v>1853</v>
      </c>
      <c r="D190" s="24">
        <v>6.314085267134377E-2</v>
      </c>
      <c r="E190">
        <v>1.5119805720453301</v>
      </c>
      <c r="F190">
        <v>6.314085267134377E-2</v>
      </c>
      <c r="G190" s="21"/>
    </row>
    <row r="191" spans="1:7" x14ac:dyDescent="0.25">
      <c r="A191" s="15" t="s">
        <v>3974</v>
      </c>
      <c r="B191">
        <v>33</v>
      </c>
      <c r="C191" s="15">
        <v>1835</v>
      </c>
      <c r="D191" s="24">
        <v>1.7983651226158037E-2</v>
      </c>
      <c r="E191">
        <v>1.8560762942779301</v>
      </c>
      <c r="F191">
        <v>1.7983651226158037E-2</v>
      </c>
      <c r="G191" s="21"/>
    </row>
    <row r="192" spans="1:7" x14ac:dyDescent="0.25">
      <c r="A192" s="15" t="s">
        <v>2721</v>
      </c>
      <c r="B192">
        <v>75</v>
      </c>
      <c r="C192" s="15">
        <v>1820</v>
      </c>
      <c r="D192" s="24">
        <v>4.1208791208791208E-2</v>
      </c>
      <c r="E192">
        <v>1.4636263736263699</v>
      </c>
      <c r="F192">
        <v>4.1208791208791208E-2</v>
      </c>
      <c r="G192" s="21"/>
    </row>
    <row r="193" spans="1:7" x14ac:dyDescent="0.25">
      <c r="A193" s="15" t="s">
        <v>10</v>
      </c>
      <c r="B193">
        <v>71</v>
      </c>
      <c r="C193" s="15">
        <v>1814</v>
      </c>
      <c r="D193" s="24">
        <v>3.914002205071665E-2</v>
      </c>
      <c r="E193">
        <v>1.3245140030426901</v>
      </c>
      <c r="F193">
        <v>3.914002205071665E-2</v>
      </c>
      <c r="G193" s="21"/>
    </row>
    <row r="194" spans="1:7" x14ac:dyDescent="0.25">
      <c r="A194" s="15" t="s">
        <v>466</v>
      </c>
      <c r="B194">
        <v>98</v>
      </c>
      <c r="C194" s="15">
        <v>1799</v>
      </c>
      <c r="D194" s="24">
        <v>5.4474708171206226E-2</v>
      </c>
      <c r="E194">
        <v>1.999793466414354</v>
      </c>
      <c r="F194">
        <v>5.4474708171206226E-2</v>
      </c>
      <c r="G194" s="21"/>
    </row>
    <row r="195" spans="1:7" x14ac:dyDescent="0.25">
      <c r="A195" s="15" t="s">
        <v>319</v>
      </c>
      <c r="B195">
        <v>60</v>
      </c>
      <c r="C195" s="15">
        <v>1783</v>
      </c>
      <c r="D195" s="24">
        <v>3.3651149747616377E-2</v>
      </c>
      <c r="E195">
        <v>1.1123992499779929</v>
      </c>
      <c r="F195">
        <v>3.3651149747616377E-2</v>
      </c>
      <c r="G195" s="21"/>
    </row>
    <row r="196" spans="1:7" x14ac:dyDescent="0.25">
      <c r="A196" s="15" t="s">
        <v>3594</v>
      </c>
      <c r="B196">
        <v>23</v>
      </c>
      <c r="C196" s="15">
        <v>1781</v>
      </c>
      <c r="D196" s="24">
        <v>1.2914093206064009E-2</v>
      </c>
      <c r="E196">
        <v>1.7880741156653599</v>
      </c>
      <c r="F196">
        <v>1.2914093206064009E-2</v>
      </c>
      <c r="G196" s="21"/>
    </row>
    <row r="197" spans="1:7" x14ac:dyDescent="0.25">
      <c r="A197" s="15" t="s">
        <v>2562</v>
      </c>
      <c r="B197">
        <v>174</v>
      </c>
      <c r="C197" s="15">
        <v>1699</v>
      </c>
      <c r="D197" s="24">
        <v>0.10241318422601531</v>
      </c>
      <c r="E197">
        <v>1.97038102451438</v>
      </c>
      <c r="F197">
        <v>0.10241318422601531</v>
      </c>
      <c r="G197" s="21"/>
    </row>
    <row r="198" spans="1:7" x14ac:dyDescent="0.25">
      <c r="A198" s="15" t="s">
        <v>514</v>
      </c>
      <c r="B198">
        <v>205</v>
      </c>
      <c r="C198" s="15">
        <v>1697</v>
      </c>
      <c r="D198" s="24">
        <v>0.12080141426045964</v>
      </c>
      <c r="E198">
        <v>1.5285209192692999</v>
      </c>
      <c r="F198">
        <v>0.12080141426045964</v>
      </c>
      <c r="G198" s="21"/>
    </row>
    <row r="199" spans="1:7" x14ac:dyDescent="0.25">
      <c r="A199" s="15" t="s">
        <v>916</v>
      </c>
      <c r="B199">
        <v>23</v>
      </c>
      <c r="C199" s="15">
        <v>1691</v>
      </c>
      <c r="D199" s="24">
        <v>1.3601419278533412E-2</v>
      </c>
      <c r="E199">
        <v>1.8790979626673221</v>
      </c>
      <c r="F199">
        <v>1.3601419278533412E-2</v>
      </c>
      <c r="G199" s="21"/>
    </row>
    <row r="200" spans="1:7" x14ac:dyDescent="0.25">
      <c r="A200" s="15" t="s">
        <v>84</v>
      </c>
      <c r="B200">
        <v>104</v>
      </c>
      <c r="C200" s="15">
        <v>1686</v>
      </c>
      <c r="D200" s="24">
        <v>6.1684460260972719E-2</v>
      </c>
      <c r="E200">
        <v>1.2351957295373699</v>
      </c>
      <c r="F200">
        <v>6.1684460260972719E-2</v>
      </c>
      <c r="G200" s="21"/>
    </row>
    <row r="201" spans="1:7" x14ac:dyDescent="0.25">
      <c r="A201" s="15" t="s">
        <v>182</v>
      </c>
      <c r="B201">
        <v>109</v>
      </c>
      <c r="C201" s="15">
        <v>1685</v>
      </c>
      <c r="D201" s="24">
        <v>6.4688427299703269E-2</v>
      </c>
      <c r="E201">
        <v>3.7224097096356048</v>
      </c>
      <c r="F201">
        <v>6.4688427299703269E-2</v>
      </c>
      <c r="G201" s="21"/>
    </row>
    <row r="202" spans="1:7" x14ac:dyDescent="0.25">
      <c r="A202" s="15" t="s">
        <v>2656</v>
      </c>
      <c r="B202">
        <v>92</v>
      </c>
      <c r="C202" s="15">
        <v>1681</v>
      </c>
      <c r="D202" s="24">
        <v>5.4729327781082686E-2</v>
      </c>
      <c r="E202">
        <v>1.0591314693634699</v>
      </c>
      <c r="F202">
        <v>5.4729327781082686E-2</v>
      </c>
      <c r="G202" s="21"/>
    </row>
    <row r="203" spans="1:7" x14ac:dyDescent="0.25">
      <c r="A203" s="15" t="s">
        <v>1542</v>
      </c>
      <c r="B203">
        <v>29</v>
      </c>
      <c r="C203" s="15">
        <v>1648</v>
      </c>
      <c r="D203" s="24">
        <v>1.7597087378640776E-2</v>
      </c>
      <c r="E203">
        <v>1.8400390668031301</v>
      </c>
      <c r="F203">
        <v>1.7597087378640776E-2</v>
      </c>
      <c r="G203" s="21"/>
    </row>
    <row r="204" spans="1:7" x14ac:dyDescent="0.25">
      <c r="A204" s="15" t="s">
        <v>3727</v>
      </c>
      <c r="B204">
        <v>36</v>
      </c>
      <c r="C204" s="15">
        <v>1646</v>
      </c>
      <c r="D204" s="24">
        <v>2.187120291616039E-2</v>
      </c>
      <c r="E204">
        <v>2.2685905224787399</v>
      </c>
      <c r="F204">
        <v>2.187120291616039E-2</v>
      </c>
      <c r="G204" s="21"/>
    </row>
    <row r="205" spans="1:7" x14ac:dyDescent="0.25">
      <c r="A205" s="15" t="s">
        <v>3938</v>
      </c>
      <c r="B205">
        <v>68</v>
      </c>
      <c r="C205" s="15">
        <v>1634</v>
      </c>
      <c r="D205" s="24">
        <v>4.1615667074663402E-2</v>
      </c>
      <c r="E205">
        <v>1.6275921938385549</v>
      </c>
      <c r="F205">
        <v>4.1615667074663402E-2</v>
      </c>
      <c r="G205" s="21"/>
    </row>
    <row r="206" spans="1:7" x14ac:dyDescent="0.25">
      <c r="A206" s="15" t="s">
        <v>1434</v>
      </c>
      <c r="B206">
        <v>102</v>
      </c>
      <c r="C206" s="15">
        <v>1603</v>
      </c>
      <c r="D206" s="24">
        <v>6.3630692451653148E-2</v>
      </c>
      <c r="E206">
        <v>1.5523210233969824</v>
      </c>
      <c r="F206">
        <v>6.3630692451653148E-2</v>
      </c>
      <c r="G206" s="21"/>
    </row>
    <row r="207" spans="1:7" x14ac:dyDescent="0.25">
      <c r="A207" s="15" t="s">
        <v>1293</v>
      </c>
      <c r="B207">
        <v>558</v>
      </c>
      <c r="C207" s="15">
        <v>1602</v>
      </c>
      <c r="D207" s="24">
        <v>0.34831460674157305</v>
      </c>
      <c r="E207">
        <v>1.03235330836454</v>
      </c>
      <c r="F207">
        <v>0.34831460674157305</v>
      </c>
      <c r="G207" s="21"/>
    </row>
    <row r="208" spans="1:7" x14ac:dyDescent="0.25">
      <c r="A208" s="15" t="s">
        <v>397</v>
      </c>
      <c r="B208">
        <v>80</v>
      </c>
      <c r="C208" s="15">
        <v>1593</v>
      </c>
      <c r="D208" s="24">
        <v>5.0219711236660386E-2</v>
      </c>
      <c r="E208">
        <v>1.5804607081316298</v>
      </c>
      <c r="F208">
        <v>5.0219711236660386E-2</v>
      </c>
      <c r="G208" s="21"/>
    </row>
    <row r="209" spans="1:7" x14ac:dyDescent="0.25">
      <c r="A209" s="15" t="s">
        <v>2638</v>
      </c>
      <c r="B209">
        <v>158</v>
      </c>
      <c r="C209" s="15">
        <v>1585</v>
      </c>
      <c r="D209" s="24">
        <v>9.9684542586750788E-2</v>
      </c>
      <c r="E209">
        <v>1.8593159054385948</v>
      </c>
      <c r="F209">
        <v>9.9684542586750788E-2</v>
      </c>
      <c r="G209" s="21"/>
    </row>
    <row r="210" spans="1:7" x14ac:dyDescent="0.25">
      <c r="A210" s="15" t="s">
        <v>3901</v>
      </c>
      <c r="B210">
        <v>78</v>
      </c>
      <c r="C210" s="15">
        <v>1581</v>
      </c>
      <c r="D210" s="24">
        <v>4.9335863377609111E-2</v>
      </c>
      <c r="E210">
        <v>3.7160821309655949</v>
      </c>
      <c r="F210">
        <v>4.9335863377609111E-2</v>
      </c>
      <c r="G210" s="21"/>
    </row>
    <row r="211" spans="1:7" x14ac:dyDescent="0.25">
      <c r="A211" s="15" t="s">
        <v>2934</v>
      </c>
      <c r="B211">
        <v>15</v>
      </c>
      <c r="C211" s="15">
        <v>1567</v>
      </c>
      <c r="D211" s="24">
        <v>9.5724313975749844E-3</v>
      </c>
      <c r="E211">
        <v>1.8789780727528662</v>
      </c>
      <c r="F211">
        <v>9.5724313975749844E-3</v>
      </c>
      <c r="G211" s="21"/>
    </row>
    <row r="212" spans="1:7" x14ac:dyDescent="0.25">
      <c r="A212" s="15" t="s">
        <v>649</v>
      </c>
      <c r="B212">
        <v>44</v>
      </c>
      <c r="C212" s="15">
        <v>1502</v>
      </c>
      <c r="D212" s="24">
        <v>2.929427430093209E-2</v>
      </c>
      <c r="E212">
        <v>1.55490679094541</v>
      </c>
      <c r="F212">
        <v>2.929427430093209E-2</v>
      </c>
      <c r="G212" s="21"/>
    </row>
    <row r="213" spans="1:7" x14ac:dyDescent="0.25">
      <c r="A213" s="15" t="s">
        <v>3077</v>
      </c>
      <c r="B213">
        <v>13</v>
      </c>
      <c r="C213" s="15">
        <v>1491</v>
      </c>
      <c r="D213" s="24">
        <v>8.7189805499664659E-3</v>
      </c>
      <c r="E213">
        <v>2.4767855080783767</v>
      </c>
      <c r="F213">
        <v>8.7189805499664659E-3</v>
      </c>
      <c r="G213" s="21"/>
    </row>
    <row r="214" spans="1:7" x14ac:dyDescent="0.25">
      <c r="A214" s="15" t="s">
        <v>329</v>
      </c>
      <c r="B214">
        <v>15</v>
      </c>
      <c r="C214" s="15">
        <v>1488</v>
      </c>
      <c r="D214" s="24">
        <v>1.0080645161290322E-2</v>
      </c>
      <c r="E214">
        <v>2.7532508841327838</v>
      </c>
      <c r="F214">
        <v>1.0080645161290322E-2</v>
      </c>
      <c r="G214" s="21"/>
    </row>
    <row r="215" spans="1:7" x14ac:dyDescent="0.25">
      <c r="A215" s="15" t="s">
        <v>2627</v>
      </c>
      <c r="B215">
        <v>61</v>
      </c>
      <c r="C215" s="15">
        <v>1474</v>
      </c>
      <c r="D215" s="24">
        <v>4.1383989145183174E-2</v>
      </c>
      <c r="E215">
        <v>1.0797829036635</v>
      </c>
      <c r="F215">
        <v>4.1383989145183174E-2</v>
      </c>
      <c r="G215" s="21"/>
    </row>
    <row r="216" spans="1:7" x14ac:dyDescent="0.25">
      <c r="A216" s="15" t="s">
        <v>3914</v>
      </c>
      <c r="B216">
        <v>27</v>
      </c>
      <c r="C216" s="15">
        <v>1418</v>
      </c>
      <c r="D216" s="24">
        <v>1.9040902679830749E-2</v>
      </c>
      <c r="E216">
        <v>1.7109308885754599</v>
      </c>
      <c r="F216">
        <v>1.9040902679830749E-2</v>
      </c>
      <c r="G216" s="21"/>
    </row>
    <row r="217" spans="1:7" x14ac:dyDescent="0.25">
      <c r="A217" s="15" t="s">
        <v>2517</v>
      </c>
      <c r="B217">
        <v>20</v>
      </c>
      <c r="C217" s="15">
        <v>1408</v>
      </c>
      <c r="D217" s="24">
        <v>1.4204545454545454E-2</v>
      </c>
      <c r="E217">
        <v>1.04666193181818</v>
      </c>
      <c r="F217">
        <v>1.4204545454545454E-2</v>
      </c>
      <c r="G217" s="21"/>
    </row>
    <row r="218" spans="1:7" x14ac:dyDescent="0.25">
      <c r="A218" s="15" t="s">
        <v>1251</v>
      </c>
      <c r="B218">
        <v>107</v>
      </c>
      <c r="C218" s="15">
        <v>1357</v>
      </c>
      <c r="D218" s="24">
        <v>7.8850405305821672E-2</v>
      </c>
      <c r="E218">
        <v>1.7576787030213701</v>
      </c>
      <c r="F218">
        <v>7.8850405305821672E-2</v>
      </c>
      <c r="G218" s="21"/>
    </row>
    <row r="219" spans="1:7" x14ac:dyDescent="0.25">
      <c r="A219" s="15" t="s">
        <v>530</v>
      </c>
      <c r="B219">
        <v>6</v>
      </c>
      <c r="C219" s="15">
        <v>1325</v>
      </c>
      <c r="D219" s="24">
        <v>4.528301886792453E-3</v>
      </c>
      <c r="E219">
        <v>2.8808127105844097</v>
      </c>
      <c r="F219">
        <v>4.528301886792453E-3</v>
      </c>
      <c r="G219" s="21"/>
    </row>
    <row r="220" spans="1:7" x14ac:dyDescent="0.25">
      <c r="A220" s="15" t="s">
        <v>785</v>
      </c>
      <c r="B220">
        <v>4</v>
      </c>
      <c r="C220" s="15">
        <v>1298</v>
      </c>
      <c r="D220" s="24">
        <v>3.0816640986132513E-3</v>
      </c>
      <c r="E220">
        <v>2.3805664098670349</v>
      </c>
      <c r="F220">
        <v>3.0816640986132513E-3</v>
      </c>
      <c r="G220" s="21"/>
    </row>
    <row r="221" spans="1:7" x14ac:dyDescent="0.25">
      <c r="A221" s="15" t="s">
        <v>3949</v>
      </c>
      <c r="B221">
        <v>33</v>
      </c>
      <c r="C221" s="15">
        <v>1295</v>
      </c>
      <c r="D221" s="24">
        <v>2.5482625482625483E-2</v>
      </c>
      <c r="E221">
        <v>2.8359073359073399</v>
      </c>
      <c r="F221">
        <v>2.5482625482625483E-2</v>
      </c>
      <c r="G221" s="21"/>
    </row>
    <row r="222" spans="1:7" x14ac:dyDescent="0.25">
      <c r="A222" s="15" t="s">
        <v>3029</v>
      </c>
      <c r="B222">
        <v>23</v>
      </c>
      <c r="C222" s="15">
        <v>1280</v>
      </c>
      <c r="D222" s="24">
        <v>1.7968749999999999E-2</v>
      </c>
      <c r="E222">
        <v>1.533694041867955</v>
      </c>
      <c r="F222">
        <v>1.7968749999999999E-2</v>
      </c>
      <c r="G222" s="21"/>
    </row>
    <row r="223" spans="1:7" x14ac:dyDescent="0.25">
      <c r="A223" s="15" t="s">
        <v>1054</v>
      </c>
      <c r="B223">
        <v>231</v>
      </c>
      <c r="C223" s="15">
        <v>1277</v>
      </c>
      <c r="D223" s="24">
        <v>0.18089271730618636</v>
      </c>
      <c r="E223">
        <v>1.02260767423649</v>
      </c>
      <c r="F223">
        <v>0.18089271730618636</v>
      </c>
      <c r="G223" s="21"/>
    </row>
    <row r="224" spans="1:7" x14ac:dyDescent="0.25">
      <c r="A224" s="15" t="s">
        <v>108</v>
      </c>
      <c r="B224">
        <v>111</v>
      </c>
      <c r="C224" s="15">
        <v>1277</v>
      </c>
      <c r="D224" s="24">
        <v>8.6922474549725917E-2</v>
      </c>
      <c r="E224">
        <v>4.8692515243201946</v>
      </c>
      <c r="F224">
        <v>8.6922474549725917E-2</v>
      </c>
      <c r="G224" s="21"/>
    </row>
    <row r="225" spans="1:7" x14ac:dyDescent="0.25">
      <c r="A225" s="15" t="s">
        <v>2632</v>
      </c>
      <c r="B225">
        <v>39</v>
      </c>
      <c r="C225" s="15">
        <v>1263</v>
      </c>
      <c r="D225" s="24">
        <v>3.0878859857482184E-2</v>
      </c>
      <c r="E225">
        <v>1.25993665874901</v>
      </c>
      <c r="F225">
        <v>3.0878859857482184E-2</v>
      </c>
      <c r="G225" s="21"/>
    </row>
    <row r="226" spans="1:7" x14ac:dyDescent="0.25">
      <c r="A226" s="15" t="s">
        <v>1474</v>
      </c>
      <c r="B226">
        <v>34</v>
      </c>
      <c r="C226" s="15">
        <v>1254</v>
      </c>
      <c r="D226" s="24">
        <v>2.7113237639553429E-2</v>
      </c>
      <c r="E226">
        <v>1.9286142073718824</v>
      </c>
      <c r="F226">
        <v>2.7113237639553429E-2</v>
      </c>
      <c r="G226" s="21"/>
    </row>
    <row r="227" spans="1:7" x14ac:dyDescent="0.25">
      <c r="A227" s="15" t="s">
        <v>349</v>
      </c>
      <c r="B227">
        <v>51</v>
      </c>
      <c r="C227" s="15">
        <v>1250</v>
      </c>
      <c r="D227" s="24">
        <v>4.0800000000000003E-2</v>
      </c>
      <c r="E227">
        <v>3.444020301425005</v>
      </c>
      <c r="F227">
        <v>4.0800000000000003E-2</v>
      </c>
      <c r="G227" s="21"/>
    </row>
    <row r="228" spans="1:7" x14ac:dyDescent="0.25">
      <c r="A228" s="15" t="s">
        <v>2828</v>
      </c>
      <c r="B228">
        <v>13</v>
      </c>
      <c r="C228" s="15">
        <v>1246</v>
      </c>
      <c r="D228" s="24">
        <v>1.043338683788122E-2</v>
      </c>
      <c r="E228">
        <v>1.36519261637239</v>
      </c>
      <c r="F228">
        <v>1.043338683788122E-2</v>
      </c>
      <c r="G228" s="21"/>
    </row>
    <row r="229" spans="1:7" x14ac:dyDescent="0.25">
      <c r="A229" s="15" t="s">
        <v>106</v>
      </c>
      <c r="B229">
        <v>247</v>
      </c>
      <c r="C229" s="15">
        <v>1223</v>
      </c>
      <c r="D229" s="24">
        <v>0.20196238757154539</v>
      </c>
      <c r="E229">
        <v>1.06549468520033</v>
      </c>
      <c r="F229">
        <v>0.20196238757154539</v>
      </c>
      <c r="G229" s="21"/>
    </row>
    <row r="230" spans="1:7" x14ac:dyDescent="0.25">
      <c r="A230" s="15" t="s">
        <v>3865</v>
      </c>
      <c r="B230">
        <v>45</v>
      </c>
      <c r="C230" s="15">
        <v>1210</v>
      </c>
      <c r="D230" s="24">
        <v>3.71900826446281E-2</v>
      </c>
      <c r="E230">
        <v>1.4013064773153352</v>
      </c>
      <c r="F230">
        <v>3.71900826446281E-2</v>
      </c>
      <c r="G230" s="21"/>
    </row>
    <row r="231" spans="1:7" x14ac:dyDescent="0.25">
      <c r="A231" s="15" t="s">
        <v>2624</v>
      </c>
      <c r="B231">
        <v>67</v>
      </c>
      <c r="C231" s="15">
        <v>1209</v>
      </c>
      <c r="D231" s="24">
        <v>5.5417700578990904E-2</v>
      </c>
      <c r="E231">
        <v>1.6339123242349001</v>
      </c>
      <c r="F231">
        <v>5.5417700578990904E-2</v>
      </c>
      <c r="G231" s="21"/>
    </row>
    <row r="232" spans="1:7" x14ac:dyDescent="0.25">
      <c r="A232" s="15" t="s">
        <v>1975</v>
      </c>
      <c r="B232">
        <v>14</v>
      </c>
      <c r="C232" s="15">
        <v>1196</v>
      </c>
      <c r="D232" s="24">
        <v>1.1705685618729096E-2</v>
      </c>
      <c r="E232">
        <v>3.3714967014843298</v>
      </c>
      <c r="F232">
        <v>1.1705685618729096E-2</v>
      </c>
      <c r="G232" s="21"/>
    </row>
    <row r="233" spans="1:7" x14ac:dyDescent="0.25">
      <c r="A233" s="15" t="s">
        <v>3896</v>
      </c>
      <c r="B233">
        <v>75</v>
      </c>
      <c r="C233" s="15">
        <v>1188</v>
      </c>
      <c r="D233" s="24">
        <v>6.3131313131313135E-2</v>
      </c>
      <c r="E233">
        <v>1.8709181649535052</v>
      </c>
      <c r="F233">
        <v>6.3131313131313135E-2</v>
      </c>
      <c r="G233" s="21"/>
    </row>
    <row r="234" spans="1:7" x14ac:dyDescent="0.25">
      <c r="A234" s="15" t="s">
        <v>139</v>
      </c>
      <c r="B234">
        <v>47</v>
      </c>
      <c r="C234" s="15">
        <v>1169</v>
      </c>
      <c r="D234" s="24">
        <v>4.0205303678357569E-2</v>
      </c>
      <c r="E234">
        <v>1.275625733576458</v>
      </c>
      <c r="F234">
        <v>4.0205303678357569E-2</v>
      </c>
      <c r="G234" s="21"/>
    </row>
    <row r="235" spans="1:7" x14ac:dyDescent="0.25">
      <c r="A235" s="15" t="s">
        <v>3981</v>
      </c>
      <c r="B235">
        <v>43</v>
      </c>
      <c r="C235" s="15">
        <v>1156</v>
      </c>
      <c r="D235" s="24">
        <v>3.7197231833910036E-2</v>
      </c>
      <c r="E235">
        <v>1.01885813148789</v>
      </c>
      <c r="F235">
        <v>3.7197231833910036E-2</v>
      </c>
      <c r="G235" s="21"/>
    </row>
    <row r="236" spans="1:7" x14ac:dyDescent="0.25">
      <c r="A236" s="15" t="s">
        <v>351</v>
      </c>
      <c r="B236">
        <v>56</v>
      </c>
      <c r="C236" s="15">
        <v>1154</v>
      </c>
      <c r="D236" s="24">
        <v>4.852686308492201E-2</v>
      </c>
      <c r="E236">
        <v>2.3873480964464604</v>
      </c>
      <c r="F236">
        <v>4.852686308492201E-2</v>
      </c>
      <c r="G236" s="21"/>
    </row>
    <row r="237" spans="1:7" x14ac:dyDescent="0.25">
      <c r="A237" s="15" t="s">
        <v>280</v>
      </c>
      <c r="B237">
        <v>24</v>
      </c>
      <c r="C237" s="15">
        <v>1148</v>
      </c>
      <c r="D237" s="24">
        <v>2.0905923344947737E-2</v>
      </c>
      <c r="E237">
        <v>1.23344947735192</v>
      </c>
      <c r="F237">
        <v>2.0905923344947737E-2</v>
      </c>
      <c r="G237" s="21"/>
    </row>
    <row r="238" spans="1:7" x14ac:dyDescent="0.25">
      <c r="A238" s="15" t="s">
        <v>369</v>
      </c>
      <c r="B238">
        <v>34</v>
      </c>
      <c r="C238" s="15">
        <v>1144</v>
      </c>
      <c r="D238" s="24">
        <v>2.972027972027972E-2</v>
      </c>
      <c r="E238">
        <v>1.17773601398601</v>
      </c>
      <c r="F238">
        <v>2.972027972027972E-2</v>
      </c>
      <c r="G238" s="21"/>
    </row>
    <row r="239" spans="1:7" x14ac:dyDescent="0.25">
      <c r="A239" s="15" t="s">
        <v>98</v>
      </c>
      <c r="B239">
        <v>114</v>
      </c>
      <c r="C239" s="15">
        <v>1139</v>
      </c>
      <c r="D239" s="24">
        <v>0.10008779631255488</v>
      </c>
      <c r="E239">
        <v>1.5724143985952601</v>
      </c>
      <c r="F239">
        <v>0.10008779631255488</v>
      </c>
      <c r="G239" s="21"/>
    </row>
    <row r="240" spans="1:7" x14ac:dyDescent="0.25">
      <c r="A240" s="15" t="s">
        <v>2542</v>
      </c>
      <c r="B240">
        <v>84</v>
      </c>
      <c r="C240" s="15">
        <v>1118</v>
      </c>
      <c r="D240" s="24">
        <v>7.5134168157423978E-2</v>
      </c>
      <c r="E240">
        <v>1.8308697768762698</v>
      </c>
      <c r="F240">
        <v>7.5134168157423978E-2</v>
      </c>
      <c r="G240" s="21"/>
    </row>
    <row r="241" spans="1:7" x14ac:dyDescent="0.25">
      <c r="A241" s="15" t="s">
        <v>2465</v>
      </c>
      <c r="B241">
        <v>10</v>
      </c>
      <c r="C241" s="15">
        <v>1116</v>
      </c>
      <c r="D241" s="24">
        <v>8.9605734767025085E-3</v>
      </c>
      <c r="E241">
        <v>1.24229390681004</v>
      </c>
      <c r="F241">
        <v>8.9605734767025085E-3</v>
      </c>
      <c r="G241" s="21"/>
    </row>
    <row r="242" spans="1:7" x14ac:dyDescent="0.25">
      <c r="A242" s="15" t="s">
        <v>2443</v>
      </c>
      <c r="B242">
        <v>97</v>
      </c>
      <c r="C242" s="15">
        <v>1113</v>
      </c>
      <c r="D242" s="24">
        <v>8.7151841868823007E-2</v>
      </c>
      <c r="E242">
        <v>1.7922090084897899</v>
      </c>
      <c r="F242">
        <v>8.7151841868823007E-2</v>
      </c>
      <c r="G242" s="21"/>
    </row>
    <row r="243" spans="1:7" x14ac:dyDescent="0.25">
      <c r="A243" s="15" t="s">
        <v>2568</v>
      </c>
      <c r="B243">
        <v>28</v>
      </c>
      <c r="C243" s="15">
        <v>1112</v>
      </c>
      <c r="D243" s="24">
        <v>2.5179856115107913E-2</v>
      </c>
      <c r="E243">
        <v>1.7639867695343452</v>
      </c>
      <c r="F243">
        <v>2.5179856115107913E-2</v>
      </c>
      <c r="G243" s="21"/>
    </row>
    <row r="244" spans="1:7" x14ac:dyDescent="0.25">
      <c r="A244" s="15" t="s">
        <v>1233</v>
      </c>
      <c r="B244">
        <v>57</v>
      </c>
      <c r="C244" s="15">
        <v>1067</v>
      </c>
      <c r="D244" s="24">
        <v>5.3420805998125584E-2</v>
      </c>
      <c r="E244">
        <v>1.15107778819119</v>
      </c>
      <c r="F244">
        <v>5.3420805998125584E-2</v>
      </c>
      <c r="G244" s="21"/>
    </row>
    <row r="245" spans="1:7" x14ac:dyDescent="0.25">
      <c r="A245" s="15" t="s">
        <v>3919</v>
      </c>
      <c r="B245">
        <v>26</v>
      </c>
      <c r="C245" s="15">
        <v>1042</v>
      </c>
      <c r="D245" s="24">
        <v>2.4952015355086371E-2</v>
      </c>
      <c r="E245">
        <v>5.1920345489443402</v>
      </c>
      <c r="F245">
        <v>2.4952015355086371E-2</v>
      </c>
      <c r="G245" s="21"/>
    </row>
    <row r="246" spans="1:7" x14ac:dyDescent="0.25">
      <c r="A246" s="15" t="s">
        <v>1344</v>
      </c>
      <c r="B246">
        <v>32</v>
      </c>
      <c r="C246" s="15">
        <v>1013</v>
      </c>
      <c r="D246" s="24">
        <v>3.1589338598223098E-2</v>
      </c>
      <c r="E246">
        <v>1.8611696949049876</v>
      </c>
      <c r="F246">
        <v>3.1589338598223098E-2</v>
      </c>
      <c r="G246" s="21"/>
    </row>
    <row r="247" spans="1:7" x14ac:dyDescent="0.25">
      <c r="A247" s="15" t="s">
        <v>645</v>
      </c>
      <c r="B247">
        <v>77</v>
      </c>
      <c r="C247" s="15">
        <v>1010</v>
      </c>
      <c r="D247" s="24">
        <v>7.6237623762376236E-2</v>
      </c>
      <c r="E247">
        <v>1.5569201072320731</v>
      </c>
      <c r="F247">
        <v>7.6237623762376236E-2</v>
      </c>
      <c r="G247" s="21"/>
    </row>
    <row r="248" spans="1:7" x14ac:dyDescent="0.25">
      <c r="A248" s="15" t="s">
        <v>2634</v>
      </c>
      <c r="B248">
        <v>55</v>
      </c>
      <c r="C248" s="15">
        <v>1007</v>
      </c>
      <c r="D248" s="24">
        <v>5.461767626613704E-2</v>
      </c>
      <c r="E248">
        <v>1.0566037735849101</v>
      </c>
      <c r="F248">
        <v>5.461767626613704E-2</v>
      </c>
      <c r="G248" s="21"/>
    </row>
    <row r="249" spans="1:7" x14ac:dyDescent="0.25">
      <c r="A249" s="15" t="s">
        <v>2488</v>
      </c>
      <c r="B249">
        <v>50</v>
      </c>
      <c r="C249" s="15">
        <v>1002</v>
      </c>
      <c r="D249" s="24">
        <v>4.9900199600798403E-2</v>
      </c>
      <c r="E249">
        <v>4.1810036990394801</v>
      </c>
      <c r="F249">
        <v>4.9900199600798403E-2</v>
      </c>
      <c r="G249" s="21"/>
    </row>
    <row r="250" spans="1:7" x14ac:dyDescent="0.25">
      <c r="A250" s="15" t="s">
        <v>51</v>
      </c>
      <c r="B250">
        <v>15</v>
      </c>
      <c r="C250" s="15">
        <v>994</v>
      </c>
      <c r="D250" s="24">
        <v>1.5090543259557344E-2</v>
      </c>
      <c r="E250">
        <v>1.3803912363067301</v>
      </c>
      <c r="F250">
        <v>1.5090543259557344E-2</v>
      </c>
      <c r="G250" s="21"/>
    </row>
    <row r="251" spans="1:7" x14ac:dyDescent="0.25">
      <c r="A251" s="15" t="s">
        <v>1699</v>
      </c>
      <c r="B251">
        <v>46</v>
      </c>
      <c r="C251" s="15">
        <v>979</v>
      </c>
      <c r="D251" s="24">
        <v>4.6986721144024517E-2</v>
      </c>
      <c r="E251">
        <v>2.1406730301956447</v>
      </c>
      <c r="F251">
        <v>4.6986721144024517E-2</v>
      </c>
      <c r="G251" s="21"/>
    </row>
    <row r="252" spans="1:7" x14ac:dyDescent="0.25">
      <c r="A252" s="15" t="s">
        <v>454</v>
      </c>
      <c r="B252">
        <v>40</v>
      </c>
      <c r="C252" s="15">
        <v>977</v>
      </c>
      <c r="D252" s="24">
        <v>4.0941658137154557E-2</v>
      </c>
      <c r="E252">
        <v>2.0247073102758053</v>
      </c>
      <c r="F252">
        <v>4.0941658137154557E-2</v>
      </c>
      <c r="G252" s="21"/>
    </row>
    <row r="253" spans="1:7" x14ac:dyDescent="0.25">
      <c r="A253" s="15" t="s">
        <v>1354</v>
      </c>
      <c r="B253">
        <v>20</v>
      </c>
      <c r="C253" s="15">
        <v>974</v>
      </c>
      <c r="D253" s="24">
        <v>2.0533880903490759E-2</v>
      </c>
      <c r="E253">
        <v>1.7077532778752562</v>
      </c>
      <c r="F253">
        <v>2.0533880903490759E-2</v>
      </c>
      <c r="G253" s="21"/>
    </row>
    <row r="254" spans="1:7" x14ac:dyDescent="0.25">
      <c r="A254" s="15" t="s">
        <v>1306</v>
      </c>
      <c r="B254">
        <v>79</v>
      </c>
      <c r="C254" s="15">
        <v>960</v>
      </c>
      <c r="D254" s="24">
        <v>8.2291666666666666E-2</v>
      </c>
      <c r="E254">
        <v>1.1627938461771972</v>
      </c>
      <c r="F254">
        <v>8.2291666666666666E-2</v>
      </c>
      <c r="G254" s="21"/>
    </row>
    <row r="255" spans="1:7" x14ac:dyDescent="0.25">
      <c r="A255" s="15" t="s">
        <v>2880</v>
      </c>
      <c r="B255">
        <v>5</v>
      </c>
      <c r="C255" s="15">
        <v>959</v>
      </c>
      <c r="D255" s="24">
        <v>5.2137643378519288E-3</v>
      </c>
      <c r="E255">
        <v>2.5109302247115202</v>
      </c>
      <c r="F255">
        <v>5.2137643378519288E-3</v>
      </c>
      <c r="G255" s="21"/>
    </row>
    <row r="256" spans="1:7" x14ac:dyDescent="0.25">
      <c r="A256" s="15" t="s">
        <v>1444</v>
      </c>
      <c r="B256">
        <v>39</v>
      </c>
      <c r="C256" s="15">
        <v>958</v>
      </c>
      <c r="D256" s="24">
        <v>4.07098121085595E-2</v>
      </c>
      <c r="E256">
        <v>1.7434481488789748</v>
      </c>
      <c r="F256">
        <v>4.07098121085595E-2</v>
      </c>
      <c r="G256" s="21"/>
    </row>
    <row r="257" spans="1:7" x14ac:dyDescent="0.25">
      <c r="A257" s="15" t="s">
        <v>2663</v>
      </c>
      <c r="B257">
        <v>50</v>
      </c>
      <c r="C257" s="15">
        <v>950</v>
      </c>
      <c r="D257" s="24">
        <v>5.2631578947368418E-2</v>
      </c>
      <c r="E257">
        <v>1.1040000000000001</v>
      </c>
      <c r="F257">
        <v>5.2631578947368418E-2</v>
      </c>
      <c r="G257" s="21"/>
    </row>
    <row r="258" spans="1:7" x14ac:dyDescent="0.25">
      <c r="A258" s="15" t="s">
        <v>1880</v>
      </c>
      <c r="B258">
        <v>5</v>
      </c>
      <c r="C258" s="15">
        <v>942</v>
      </c>
      <c r="D258" s="24">
        <v>5.3078556263269636E-3</v>
      </c>
      <c r="E258">
        <v>4.57929936305732</v>
      </c>
      <c r="F258">
        <v>5.3078556263269636E-3</v>
      </c>
      <c r="G258" s="21"/>
    </row>
    <row r="259" spans="1:7" x14ac:dyDescent="0.25">
      <c r="A259" s="15" t="s">
        <v>65</v>
      </c>
      <c r="B259">
        <v>151</v>
      </c>
      <c r="C259" s="15">
        <v>932</v>
      </c>
      <c r="D259" s="24">
        <v>0.16201716738197425</v>
      </c>
      <c r="E259">
        <v>1.12851931330472</v>
      </c>
      <c r="F259">
        <v>0.16201716738197425</v>
      </c>
      <c r="G259" s="21"/>
    </row>
    <row r="260" spans="1:7" x14ac:dyDescent="0.25">
      <c r="A260" s="15" t="s">
        <v>1290</v>
      </c>
      <c r="B260">
        <v>99</v>
      </c>
      <c r="C260" s="15">
        <v>901</v>
      </c>
      <c r="D260" s="24">
        <v>0.10987791342952276</v>
      </c>
      <c r="E260">
        <v>1.0019311875693699</v>
      </c>
      <c r="F260">
        <v>0.10987791342952276</v>
      </c>
      <c r="G260" s="21"/>
    </row>
    <row r="261" spans="1:7" x14ac:dyDescent="0.25">
      <c r="A261" s="15" t="s">
        <v>1278</v>
      </c>
      <c r="B261">
        <v>187</v>
      </c>
      <c r="C261" s="15">
        <v>899</v>
      </c>
      <c r="D261" s="24">
        <v>0.20800889877641823</v>
      </c>
      <c r="E261">
        <v>1.14244716351502</v>
      </c>
      <c r="F261">
        <v>0.20800889877641823</v>
      </c>
      <c r="G261" s="21"/>
    </row>
    <row r="262" spans="1:7" x14ac:dyDescent="0.25">
      <c r="A262" s="15" t="s">
        <v>2699</v>
      </c>
      <c r="B262">
        <v>107</v>
      </c>
      <c r="C262" s="15">
        <v>897</v>
      </c>
      <c r="D262" s="24">
        <v>0.11928651059085842</v>
      </c>
      <c r="E262">
        <v>2.1851727982162799</v>
      </c>
      <c r="F262">
        <v>0.11928651059085842</v>
      </c>
      <c r="G262" s="21"/>
    </row>
    <row r="263" spans="1:7" x14ac:dyDescent="0.25">
      <c r="A263" s="15" t="s">
        <v>446</v>
      </c>
      <c r="B263">
        <v>60</v>
      </c>
      <c r="C263" s="15">
        <v>892</v>
      </c>
      <c r="D263" s="24">
        <v>6.726457399103139E-2</v>
      </c>
      <c r="E263">
        <v>4.2575866750208853</v>
      </c>
      <c r="F263">
        <v>6.726457399103139E-2</v>
      </c>
      <c r="G263" s="21"/>
    </row>
    <row r="264" spans="1:7" x14ac:dyDescent="0.25">
      <c r="A264" s="15" t="s">
        <v>416</v>
      </c>
      <c r="B264">
        <v>5</v>
      </c>
      <c r="C264" s="15">
        <v>887</v>
      </c>
      <c r="D264" s="24">
        <v>5.6369785794813977E-3</v>
      </c>
      <c r="E264">
        <v>1.0898534385569301</v>
      </c>
      <c r="F264">
        <v>5.6369785794813977E-3</v>
      </c>
      <c r="G264" s="21"/>
    </row>
    <row r="265" spans="1:7" x14ac:dyDescent="0.25">
      <c r="A265" s="15" t="s">
        <v>1262</v>
      </c>
      <c r="B265">
        <v>64</v>
      </c>
      <c r="C265" s="15">
        <v>884</v>
      </c>
      <c r="D265" s="24">
        <v>7.2398190045248875E-2</v>
      </c>
      <c r="E265">
        <v>2.0154675767879486</v>
      </c>
      <c r="F265">
        <v>7.2398190045248875E-2</v>
      </c>
      <c r="G265" s="21"/>
    </row>
    <row r="266" spans="1:7" x14ac:dyDescent="0.25">
      <c r="A266" s="15" t="s">
        <v>749</v>
      </c>
      <c r="B266">
        <v>1</v>
      </c>
      <c r="C266" s="15">
        <v>883</v>
      </c>
      <c r="D266" s="24">
        <v>1.1325028312570782E-3</v>
      </c>
      <c r="E266">
        <v>3.9917327293318201</v>
      </c>
      <c r="F266">
        <v>1.1325028312570782E-3</v>
      </c>
      <c r="G266" s="21"/>
    </row>
    <row r="267" spans="1:7" x14ac:dyDescent="0.25">
      <c r="A267" s="15" t="s">
        <v>2291</v>
      </c>
      <c r="B267">
        <v>3</v>
      </c>
      <c r="C267" s="15">
        <v>877</v>
      </c>
      <c r="D267" s="24">
        <v>3.4207525655644243E-3</v>
      </c>
      <c r="E267">
        <v>1.0481185860889399</v>
      </c>
      <c r="F267">
        <v>3.4207525655644243E-3</v>
      </c>
      <c r="G267" s="21"/>
    </row>
    <row r="268" spans="1:7" x14ac:dyDescent="0.25">
      <c r="A268" s="15" t="s">
        <v>2074</v>
      </c>
      <c r="B268">
        <v>25</v>
      </c>
      <c r="C268" s="15">
        <v>876</v>
      </c>
      <c r="D268" s="24">
        <v>2.8538812785388126E-2</v>
      </c>
      <c r="E268">
        <v>2.0435476190476201</v>
      </c>
      <c r="F268">
        <v>2.8538812785388126E-2</v>
      </c>
      <c r="G268" s="21"/>
    </row>
    <row r="269" spans="1:7" x14ac:dyDescent="0.25">
      <c r="A269" s="15" t="s">
        <v>210</v>
      </c>
      <c r="B269">
        <v>152</v>
      </c>
      <c r="C269" s="15">
        <v>866</v>
      </c>
      <c r="D269" s="24">
        <v>0.17551963048498845</v>
      </c>
      <c r="E269">
        <v>1.05080831408776</v>
      </c>
      <c r="F269">
        <v>0.17551963048498845</v>
      </c>
      <c r="G269" s="21"/>
    </row>
    <row r="270" spans="1:7" x14ac:dyDescent="0.25">
      <c r="A270" s="15" t="s">
        <v>2434</v>
      </c>
      <c r="B270">
        <v>19</v>
      </c>
      <c r="C270" s="15">
        <v>860</v>
      </c>
      <c r="D270" s="24">
        <v>2.2093023255813953E-2</v>
      </c>
      <c r="E270">
        <v>1.38976744186047</v>
      </c>
      <c r="F270">
        <v>2.2093023255813953E-2</v>
      </c>
      <c r="G270" s="21"/>
    </row>
    <row r="271" spans="1:7" x14ac:dyDescent="0.25">
      <c r="A271" s="15" t="s">
        <v>432</v>
      </c>
      <c r="B271">
        <v>46</v>
      </c>
      <c r="C271" s="15">
        <v>854</v>
      </c>
      <c r="D271" s="24">
        <v>5.3864168618266976E-2</v>
      </c>
      <c r="E271">
        <v>3.4637569193742448</v>
      </c>
      <c r="F271">
        <v>5.3864168618266976E-2</v>
      </c>
      <c r="G271" s="21"/>
    </row>
    <row r="272" spans="1:7" x14ac:dyDescent="0.25">
      <c r="A272" s="15" t="s">
        <v>206</v>
      </c>
      <c r="B272">
        <v>36</v>
      </c>
      <c r="C272" s="15">
        <v>848</v>
      </c>
      <c r="D272" s="24">
        <v>4.2452830188679243E-2</v>
      </c>
      <c r="E272">
        <v>1.89412735849057</v>
      </c>
      <c r="F272">
        <v>4.2452830188679243E-2</v>
      </c>
      <c r="G272" s="21"/>
    </row>
    <row r="273" spans="1:7" x14ac:dyDescent="0.25">
      <c r="A273" s="15" t="s">
        <v>62</v>
      </c>
      <c r="B273">
        <v>126</v>
      </c>
      <c r="C273" s="15">
        <v>838</v>
      </c>
      <c r="D273" s="24">
        <v>0.15035799522673032</v>
      </c>
      <c r="E273">
        <v>1.4522026957555181</v>
      </c>
      <c r="F273">
        <v>0.15035799522673032</v>
      </c>
      <c r="G273" s="21"/>
    </row>
    <row r="274" spans="1:7" x14ac:dyDescent="0.25">
      <c r="A274" s="15" t="s">
        <v>2991</v>
      </c>
      <c r="B274">
        <v>47</v>
      </c>
      <c r="C274" s="15">
        <v>837</v>
      </c>
      <c r="D274" s="24">
        <v>5.6152927120669056E-2</v>
      </c>
      <c r="E274">
        <v>1.65890083632019</v>
      </c>
      <c r="F274">
        <v>5.6152927120669056E-2</v>
      </c>
      <c r="G274" s="21"/>
    </row>
    <row r="275" spans="1:7" x14ac:dyDescent="0.25">
      <c r="A275" s="15" t="s">
        <v>402</v>
      </c>
      <c r="B275">
        <v>4</v>
      </c>
      <c r="C275" s="15">
        <v>835</v>
      </c>
      <c r="D275" s="24">
        <v>4.7904191616766467E-3</v>
      </c>
      <c r="E275">
        <v>1.0871856287425199</v>
      </c>
      <c r="F275">
        <v>4.7904191616766467E-3</v>
      </c>
      <c r="G275" s="21"/>
    </row>
    <row r="276" spans="1:7" x14ac:dyDescent="0.25">
      <c r="A276" s="15" t="s">
        <v>427</v>
      </c>
      <c r="B276">
        <v>26</v>
      </c>
      <c r="C276" s="15">
        <v>829</v>
      </c>
      <c r="D276" s="24">
        <v>3.1363088057901084E-2</v>
      </c>
      <c r="E276">
        <v>1.6925211097708099</v>
      </c>
      <c r="F276">
        <v>3.1363088057901084E-2</v>
      </c>
      <c r="G276" s="21"/>
    </row>
    <row r="277" spans="1:7" x14ac:dyDescent="0.25">
      <c r="A277" s="15" t="s">
        <v>2609</v>
      </c>
      <c r="B277">
        <v>33</v>
      </c>
      <c r="C277" s="15">
        <v>827</v>
      </c>
      <c r="D277" s="24">
        <v>3.9903264812575577E-2</v>
      </c>
      <c r="E277">
        <v>1.1380894800483701</v>
      </c>
      <c r="F277">
        <v>3.9903264812575577E-2</v>
      </c>
      <c r="G277" s="21"/>
    </row>
    <row r="278" spans="1:7" x14ac:dyDescent="0.25">
      <c r="A278" s="15" t="s">
        <v>3013</v>
      </c>
      <c r="B278">
        <v>8</v>
      </c>
      <c r="C278" s="15">
        <v>826</v>
      </c>
      <c r="D278" s="24">
        <v>9.6852300242130755E-3</v>
      </c>
      <c r="E278">
        <v>2.0471367639387537</v>
      </c>
      <c r="F278">
        <v>9.6852300242130755E-3</v>
      </c>
      <c r="G278" s="21"/>
    </row>
    <row r="279" spans="1:7" x14ac:dyDescent="0.25">
      <c r="A279" s="15" t="s">
        <v>527</v>
      </c>
      <c r="B279">
        <v>29</v>
      </c>
      <c r="C279" s="15">
        <v>823</v>
      </c>
      <c r="D279" s="24">
        <v>3.5236938031591739E-2</v>
      </c>
      <c r="E279">
        <v>3.6496132920844895</v>
      </c>
      <c r="F279">
        <v>3.5236938031591739E-2</v>
      </c>
      <c r="G279" s="21"/>
    </row>
    <row r="280" spans="1:7" x14ac:dyDescent="0.25">
      <c r="A280" s="15" t="s">
        <v>347</v>
      </c>
      <c r="B280">
        <v>48</v>
      </c>
      <c r="C280" s="15">
        <v>822</v>
      </c>
      <c r="D280" s="24">
        <v>5.8394160583941604E-2</v>
      </c>
      <c r="E280">
        <v>2.9250096473531069</v>
      </c>
      <c r="F280">
        <v>5.8394160583941604E-2</v>
      </c>
      <c r="G280" s="21"/>
    </row>
    <row r="281" spans="1:7" x14ac:dyDescent="0.25">
      <c r="A281" s="15" t="s">
        <v>3597</v>
      </c>
      <c r="B281">
        <v>23</v>
      </c>
      <c r="C281" s="15">
        <v>821</v>
      </c>
      <c r="D281" s="24">
        <v>2.8014616321559074E-2</v>
      </c>
      <c r="E281">
        <v>3.0035200974421401</v>
      </c>
      <c r="F281">
        <v>2.8014616321559074E-2</v>
      </c>
      <c r="G281" s="21"/>
    </row>
    <row r="282" spans="1:7" x14ac:dyDescent="0.25">
      <c r="A282" s="15" t="s">
        <v>1156</v>
      </c>
      <c r="B282">
        <v>17</v>
      </c>
      <c r="C282" s="15">
        <v>821</v>
      </c>
      <c r="D282" s="24">
        <v>2.0706455542021926E-2</v>
      </c>
      <c r="E282">
        <v>1.9089769271664001</v>
      </c>
      <c r="F282">
        <v>2.0706455542021926E-2</v>
      </c>
      <c r="G282" s="21"/>
    </row>
    <row r="283" spans="1:7" x14ac:dyDescent="0.25">
      <c r="A283" s="15" t="s">
        <v>1892</v>
      </c>
      <c r="B283">
        <v>25</v>
      </c>
      <c r="C283" s="15">
        <v>819</v>
      </c>
      <c r="D283" s="24">
        <v>3.0525030525030524E-2</v>
      </c>
      <c r="E283">
        <v>2.35106202594761</v>
      </c>
      <c r="F283">
        <v>3.0525030525030524E-2</v>
      </c>
      <c r="G283" s="21"/>
    </row>
    <row r="284" spans="1:7" x14ac:dyDescent="0.25">
      <c r="A284" s="15" t="s">
        <v>376</v>
      </c>
      <c r="B284">
        <v>76</v>
      </c>
      <c r="C284" s="15">
        <v>819</v>
      </c>
      <c r="D284" s="24">
        <v>9.2796092796092799E-2</v>
      </c>
      <c r="E284">
        <v>1.1639804639804601</v>
      </c>
      <c r="F284">
        <v>9.2796092796092799E-2</v>
      </c>
      <c r="G284" s="21"/>
    </row>
    <row r="285" spans="1:7" x14ac:dyDescent="0.25">
      <c r="A285" s="15" t="s">
        <v>2470</v>
      </c>
      <c r="B285">
        <v>14</v>
      </c>
      <c r="C285" s="15">
        <v>817</v>
      </c>
      <c r="D285" s="24">
        <v>1.7135862913096694E-2</v>
      </c>
      <c r="E285">
        <v>2.99277845777234</v>
      </c>
      <c r="F285">
        <v>1.7135862913096694E-2</v>
      </c>
      <c r="G285" s="21"/>
    </row>
    <row r="286" spans="1:7" x14ac:dyDescent="0.25">
      <c r="A286" s="15" t="s">
        <v>2705</v>
      </c>
      <c r="B286">
        <v>61</v>
      </c>
      <c r="C286" s="15">
        <v>812</v>
      </c>
      <c r="D286" s="24">
        <v>7.5123152709359611E-2</v>
      </c>
      <c r="E286">
        <v>1.09371921182266</v>
      </c>
      <c r="F286">
        <v>7.5123152709359611E-2</v>
      </c>
      <c r="G286" s="21"/>
    </row>
    <row r="287" spans="1:7" x14ac:dyDescent="0.25">
      <c r="A287" s="15" t="s">
        <v>2337</v>
      </c>
      <c r="B287">
        <v>26</v>
      </c>
      <c r="C287" s="15">
        <v>804</v>
      </c>
      <c r="D287" s="24">
        <v>3.2338308457711441E-2</v>
      </c>
      <c r="E287">
        <v>1.9770682630747449</v>
      </c>
      <c r="F287">
        <v>3.2338308457711441E-2</v>
      </c>
      <c r="G287" s="21"/>
    </row>
    <row r="288" spans="1:7" x14ac:dyDescent="0.25">
      <c r="A288" s="15" t="s">
        <v>2451</v>
      </c>
      <c r="B288">
        <v>16</v>
      </c>
      <c r="C288" s="15">
        <v>797</v>
      </c>
      <c r="D288" s="24">
        <v>2.0075282308657464E-2</v>
      </c>
      <c r="E288">
        <v>2.7265997490589702</v>
      </c>
      <c r="F288">
        <v>2.0075282308657464E-2</v>
      </c>
      <c r="G288" s="21"/>
    </row>
    <row r="289" spans="1:7" x14ac:dyDescent="0.25">
      <c r="A289" s="15" t="s">
        <v>3733</v>
      </c>
      <c r="B289">
        <v>5</v>
      </c>
      <c r="C289" s="15">
        <v>793</v>
      </c>
      <c r="D289" s="24">
        <v>6.3051702395964691E-3</v>
      </c>
      <c r="E289">
        <v>5.9412358133669603</v>
      </c>
      <c r="F289">
        <v>6.3051702395964691E-3</v>
      </c>
      <c r="G289" s="21"/>
    </row>
    <row r="290" spans="1:7" x14ac:dyDescent="0.25">
      <c r="A290" s="15" t="s">
        <v>1257</v>
      </c>
      <c r="B290">
        <v>116</v>
      </c>
      <c r="C290" s="15">
        <v>776</v>
      </c>
      <c r="D290" s="24">
        <v>0.14948453608247422</v>
      </c>
      <c r="E290">
        <v>1.30069587628866</v>
      </c>
      <c r="F290">
        <v>0.14948453608247422</v>
      </c>
      <c r="G290" s="21"/>
    </row>
    <row r="291" spans="1:7" x14ac:dyDescent="0.25">
      <c r="A291" s="15" t="s">
        <v>192</v>
      </c>
      <c r="B291">
        <v>59</v>
      </c>
      <c r="C291" s="15">
        <v>766</v>
      </c>
      <c r="D291" s="24">
        <v>7.7023498694516968E-2</v>
      </c>
      <c r="E291">
        <v>1.0391514360313301</v>
      </c>
      <c r="F291">
        <v>7.7023498694516968E-2</v>
      </c>
      <c r="G291" s="21"/>
    </row>
    <row r="292" spans="1:7" x14ac:dyDescent="0.25">
      <c r="A292" s="15" t="s">
        <v>2113</v>
      </c>
      <c r="B292">
        <v>36</v>
      </c>
      <c r="C292" s="15">
        <v>753</v>
      </c>
      <c r="D292" s="24">
        <v>4.7808764940239043E-2</v>
      </c>
      <c r="E292">
        <v>2.8539378196930949</v>
      </c>
      <c r="F292">
        <v>4.7808764940239043E-2</v>
      </c>
      <c r="G292" s="21"/>
    </row>
    <row r="293" spans="1:7" x14ac:dyDescent="0.25">
      <c r="A293" s="15" t="s">
        <v>2445</v>
      </c>
      <c r="B293">
        <v>7</v>
      </c>
      <c r="C293" s="15">
        <v>750</v>
      </c>
      <c r="D293" s="24">
        <v>9.3333333333333341E-3</v>
      </c>
      <c r="E293">
        <v>1.3321333333333301</v>
      </c>
      <c r="F293">
        <v>9.3333333333333341E-3</v>
      </c>
      <c r="G293" s="21"/>
    </row>
    <row r="294" spans="1:7" x14ac:dyDescent="0.25">
      <c r="A294" s="15" t="s">
        <v>367</v>
      </c>
      <c r="B294">
        <v>1</v>
      </c>
      <c r="C294" s="15">
        <v>749</v>
      </c>
      <c r="D294" s="24">
        <v>1.3351134846461949E-3</v>
      </c>
      <c r="E294">
        <v>1.1663551401869201</v>
      </c>
      <c r="F294">
        <v>1.3351134846461949E-3</v>
      </c>
      <c r="G294" s="21"/>
    </row>
    <row r="295" spans="1:7" x14ac:dyDescent="0.25">
      <c r="A295" s="15" t="s">
        <v>1677</v>
      </c>
      <c r="B295">
        <v>11</v>
      </c>
      <c r="C295" s="15">
        <v>747</v>
      </c>
      <c r="D295" s="24">
        <v>1.4725568942436412E-2</v>
      </c>
      <c r="E295">
        <v>1.9504510414958149</v>
      </c>
      <c r="F295">
        <v>1.4725568942436412E-2</v>
      </c>
      <c r="G295" s="21"/>
    </row>
    <row r="296" spans="1:7" x14ac:dyDescent="0.25">
      <c r="A296" s="15" t="s">
        <v>448</v>
      </c>
      <c r="B296">
        <v>33</v>
      </c>
      <c r="C296" s="15">
        <v>747</v>
      </c>
      <c r="D296" s="24">
        <v>4.4176706827309238E-2</v>
      </c>
      <c r="E296">
        <v>3.59444922547332</v>
      </c>
      <c r="F296">
        <v>4.4176706827309238E-2</v>
      </c>
      <c r="G296" s="21"/>
    </row>
    <row r="297" spans="1:7" x14ac:dyDescent="0.25">
      <c r="A297" s="15" t="s">
        <v>2713</v>
      </c>
      <c r="B297">
        <v>68</v>
      </c>
      <c r="C297" s="15">
        <v>744</v>
      </c>
      <c r="D297" s="24">
        <v>9.1397849462365593E-2</v>
      </c>
      <c r="E297">
        <v>1.75201612903226</v>
      </c>
      <c r="F297">
        <v>9.1397849462365593E-2</v>
      </c>
      <c r="G297" s="21"/>
    </row>
    <row r="298" spans="1:7" x14ac:dyDescent="0.25">
      <c r="A298" s="15" t="s">
        <v>3824</v>
      </c>
      <c r="B298">
        <v>59</v>
      </c>
      <c r="C298" s="15">
        <v>738</v>
      </c>
      <c r="D298" s="24">
        <v>7.9945799457994585E-2</v>
      </c>
      <c r="E298">
        <v>1.6919776185894051</v>
      </c>
      <c r="F298">
        <v>7.9945799457994585E-2</v>
      </c>
      <c r="G298" s="21"/>
    </row>
    <row r="299" spans="1:7" x14ac:dyDescent="0.25">
      <c r="A299" s="15" t="s">
        <v>3713</v>
      </c>
      <c r="B299">
        <v>20</v>
      </c>
      <c r="C299" s="15">
        <v>737</v>
      </c>
      <c r="D299" s="24">
        <v>2.7137042062415198E-2</v>
      </c>
      <c r="E299">
        <v>3.45834464043419</v>
      </c>
      <c r="F299">
        <v>2.7137042062415198E-2</v>
      </c>
      <c r="G299" s="21"/>
    </row>
    <row r="300" spans="1:7" x14ac:dyDescent="0.25">
      <c r="A300" s="15" t="s">
        <v>1080</v>
      </c>
      <c r="B300">
        <v>107</v>
      </c>
      <c r="C300" s="15">
        <v>731</v>
      </c>
      <c r="D300" s="24">
        <v>0.146374829001368</v>
      </c>
      <c r="E300">
        <v>1.6454395264865851</v>
      </c>
      <c r="F300">
        <v>0.146374829001368</v>
      </c>
      <c r="G300" s="21"/>
    </row>
    <row r="301" spans="1:7" x14ac:dyDescent="0.25">
      <c r="A301" s="15" t="s">
        <v>1058</v>
      </c>
      <c r="B301">
        <v>207</v>
      </c>
      <c r="C301" s="15">
        <v>730</v>
      </c>
      <c r="D301" s="24">
        <v>0.28356164383561644</v>
      </c>
      <c r="E301">
        <v>1</v>
      </c>
      <c r="F301">
        <v>0.28356164383561644</v>
      </c>
      <c r="G301" s="21"/>
    </row>
    <row r="302" spans="1:7" x14ac:dyDescent="0.25">
      <c r="A302" s="15" t="s">
        <v>1184</v>
      </c>
      <c r="B302">
        <v>27</v>
      </c>
      <c r="C302" s="15">
        <v>730</v>
      </c>
      <c r="D302" s="24">
        <v>3.6986301369863014E-2</v>
      </c>
      <c r="E302">
        <v>2.8451596156079968</v>
      </c>
      <c r="F302">
        <v>3.6986301369863014E-2</v>
      </c>
      <c r="G302" s="21"/>
    </row>
    <row r="303" spans="1:7" x14ac:dyDescent="0.25">
      <c r="A303" s="15" t="s">
        <v>1051</v>
      </c>
      <c r="B303">
        <v>110</v>
      </c>
      <c r="C303" s="15">
        <v>718</v>
      </c>
      <c r="D303" s="24">
        <v>0.15320334261838439</v>
      </c>
      <c r="E303">
        <v>1.15611420612813</v>
      </c>
      <c r="F303">
        <v>0.15320334261838439</v>
      </c>
      <c r="G303" s="21"/>
    </row>
    <row r="304" spans="1:7" x14ac:dyDescent="0.25">
      <c r="A304" s="15" t="s">
        <v>344</v>
      </c>
      <c r="B304">
        <v>51</v>
      </c>
      <c r="C304" s="15">
        <v>715</v>
      </c>
      <c r="D304" s="24">
        <v>7.1328671328671323E-2</v>
      </c>
      <c r="E304">
        <v>2.2582614227877378</v>
      </c>
      <c r="F304">
        <v>7.1328671328671323E-2</v>
      </c>
      <c r="G304" s="21"/>
    </row>
    <row r="305" spans="1:7" x14ac:dyDescent="0.25">
      <c r="A305" s="15" t="s">
        <v>1314</v>
      </c>
      <c r="B305">
        <v>95</v>
      </c>
      <c r="C305" s="15">
        <v>712</v>
      </c>
      <c r="D305" s="24">
        <v>0.13342696629213482</v>
      </c>
      <c r="E305">
        <v>1.3119522471910099</v>
      </c>
      <c r="F305">
        <v>0.13342696629213482</v>
      </c>
      <c r="G305" s="21"/>
    </row>
    <row r="306" spans="1:7" x14ac:dyDescent="0.25">
      <c r="A306" s="15" t="s">
        <v>297</v>
      </c>
      <c r="B306">
        <v>39</v>
      </c>
      <c r="C306" s="15">
        <v>687</v>
      </c>
      <c r="D306" s="24">
        <v>5.6768558951965066E-2</v>
      </c>
      <c r="E306">
        <v>3.7970055840320449</v>
      </c>
      <c r="F306">
        <v>5.6768558951965066E-2</v>
      </c>
      <c r="G306" s="21"/>
    </row>
    <row r="307" spans="1:7" x14ac:dyDescent="0.25">
      <c r="A307" s="15" t="s">
        <v>196</v>
      </c>
      <c r="B307">
        <v>21</v>
      </c>
      <c r="C307" s="15">
        <v>679</v>
      </c>
      <c r="D307" s="24">
        <v>3.0927835051546393E-2</v>
      </c>
      <c r="E307">
        <v>1.46713505248663</v>
      </c>
      <c r="F307">
        <v>3.0927835051546393E-2</v>
      </c>
      <c r="G307" s="21"/>
    </row>
    <row r="308" spans="1:7" x14ac:dyDescent="0.25">
      <c r="A308" s="15" t="s">
        <v>909</v>
      </c>
      <c r="B308">
        <v>4</v>
      </c>
      <c r="C308" s="15">
        <v>679</v>
      </c>
      <c r="D308" s="24">
        <v>5.8910162002945507E-3</v>
      </c>
      <c r="E308">
        <v>1.133516277324325</v>
      </c>
      <c r="F308">
        <v>5.8910162002945507E-3</v>
      </c>
      <c r="G308" s="21"/>
    </row>
    <row r="309" spans="1:7" x14ac:dyDescent="0.25">
      <c r="A309" s="15" t="s">
        <v>3942</v>
      </c>
      <c r="B309">
        <v>33</v>
      </c>
      <c r="C309" s="15">
        <v>673</v>
      </c>
      <c r="D309" s="24">
        <v>4.9034175334323922E-2</v>
      </c>
      <c r="E309">
        <v>1.0356612184249601</v>
      </c>
      <c r="F309">
        <v>4.9034175334323922E-2</v>
      </c>
      <c r="G309" s="21"/>
    </row>
    <row r="310" spans="1:7" x14ac:dyDescent="0.25">
      <c r="A310" s="15" t="s">
        <v>523</v>
      </c>
      <c r="B310">
        <v>13</v>
      </c>
      <c r="C310" s="15">
        <v>670</v>
      </c>
      <c r="D310" s="24">
        <v>1.9402985074626865E-2</v>
      </c>
      <c r="E310">
        <v>1.1103432835820899</v>
      </c>
      <c r="F310">
        <v>1.9402985074626865E-2</v>
      </c>
      <c r="G310" s="21"/>
    </row>
    <row r="311" spans="1:7" x14ac:dyDescent="0.25">
      <c r="A311" s="15" t="s">
        <v>218</v>
      </c>
      <c r="B311">
        <v>87</v>
      </c>
      <c r="C311" s="15">
        <v>664</v>
      </c>
      <c r="D311" s="24">
        <v>0.13102409638554216</v>
      </c>
      <c r="E311">
        <v>1.1429367469879499</v>
      </c>
      <c r="F311">
        <v>0.13102409638554216</v>
      </c>
      <c r="G311" s="21"/>
    </row>
    <row r="312" spans="1:7" x14ac:dyDescent="0.25">
      <c r="A312" s="15" t="s">
        <v>506</v>
      </c>
      <c r="B312">
        <v>57</v>
      </c>
      <c r="C312" s="15">
        <v>663</v>
      </c>
      <c r="D312" s="24">
        <v>8.5972850678733032E-2</v>
      </c>
      <c r="E312">
        <v>1.2995475113122199</v>
      </c>
      <c r="F312">
        <v>8.5972850678733032E-2</v>
      </c>
      <c r="G312" s="21"/>
    </row>
    <row r="313" spans="1:7" x14ac:dyDescent="0.25">
      <c r="A313" s="15" t="s">
        <v>451</v>
      </c>
      <c r="B313">
        <v>1</v>
      </c>
      <c r="C313" s="15">
        <v>654</v>
      </c>
      <c r="D313" s="24">
        <v>1.5290519877675841E-3</v>
      </c>
      <c r="E313">
        <v>1.4779816513761499</v>
      </c>
      <c r="F313">
        <v>1.5290519877675841E-3</v>
      </c>
      <c r="G313" s="21"/>
    </row>
    <row r="314" spans="1:7" x14ac:dyDescent="0.25">
      <c r="A314" s="15" t="s">
        <v>315</v>
      </c>
      <c r="B314">
        <v>2</v>
      </c>
      <c r="C314" s="15">
        <v>653</v>
      </c>
      <c r="D314" s="24">
        <v>3.0627871362940277E-3</v>
      </c>
      <c r="E314">
        <v>1.10015313935681</v>
      </c>
      <c r="F314">
        <v>3.0627871362940277E-3</v>
      </c>
      <c r="G314" s="21"/>
    </row>
    <row r="315" spans="1:7" x14ac:dyDescent="0.25">
      <c r="A315" s="15" t="s">
        <v>1469</v>
      </c>
      <c r="B315">
        <v>4</v>
      </c>
      <c r="C315" s="15">
        <v>648</v>
      </c>
      <c r="D315" s="24">
        <v>6.1728395061728392E-3</v>
      </c>
      <c r="E315">
        <v>1.1148753894081</v>
      </c>
      <c r="F315">
        <v>6.1728395061728392E-3</v>
      </c>
      <c r="G315" s="21"/>
    </row>
    <row r="316" spans="1:7" x14ac:dyDescent="0.25">
      <c r="A316" s="15" t="s">
        <v>396</v>
      </c>
      <c r="B316">
        <v>20</v>
      </c>
      <c r="C316" s="15">
        <v>647</v>
      </c>
      <c r="D316" s="24">
        <v>3.0911901081916538E-2</v>
      </c>
      <c r="E316">
        <v>2.5932457496136001</v>
      </c>
      <c r="F316">
        <v>3.0911901081916538E-2</v>
      </c>
      <c r="G316" s="21"/>
    </row>
    <row r="317" spans="1:7" x14ac:dyDescent="0.25">
      <c r="A317" s="15" t="s">
        <v>1164</v>
      </c>
      <c r="B317">
        <v>17</v>
      </c>
      <c r="C317" s="15">
        <v>633</v>
      </c>
      <c r="D317" s="24">
        <v>2.6856240126382307E-2</v>
      </c>
      <c r="E317">
        <v>2.0690340889940466</v>
      </c>
      <c r="F317">
        <v>2.6856240126382307E-2</v>
      </c>
      <c r="G317" s="21"/>
    </row>
    <row r="318" spans="1:7" x14ac:dyDescent="0.25">
      <c r="A318" s="15" t="s">
        <v>3892</v>
      </c>
      <c r="B318">
        <v>21</v>
      </c>
      <c r="C318" s="15">
        <v>633</v>
      </c>
      <c r="D318" s="24">
        <v>3.3175355450236969E-2</v>
      </c>
      <c r="E318">
        <v>2.1777251184834099</v>
      </c>
      <c r="F318">
        <v>3.3175355450236969E-2</v>
      </c>
      <c r="G318" s="21"/>
    </row>
    <row r="319" spans="1:7" x14ac:dyDescent="0.25">
      <c r="A319" s="15" t="s">
        <v>1192</v>
      </c>
      <c r="B319">
        <v>30</v>
      </c>
      <c r="C319" s="15">
        <v>625</v>
      </c>
      <c r="D319" s="24">
        <v>4.8000000000000001E-2</v>
      </c>
      <c r="E319">
        <v>1.9164695782894217</v>
      </c>
      <c r="F319">
        <v>4.8000000000000001E-2</v>
      </c>
      <c r="G319" s="21"/>
    </row>
    <row r="320" spans="1:7" x14ac:dyDescent="0.25">
      <c r="A320" s="15" t="s">
        <v>2989</v>
      </c>
      <c r="B320">
        <v>17</v>
      </c>
      <c r="C320" s="15">
        <v>625</v>
      </c>
      <c r="D320" s="24">
        <v>2.7199999999999998E-2</v>
      </c>
      <c r="E320">
        <v>1.6502399999999999</v>
      </c>
      <c r="F320">
        <v>2.7199999999999998E-2</v>
      </c>
      <c r="G320" s="21"/>
    </row>
    <row r="321" spans="1:7" x14ac:dyDescent="0.25">
      <c r="A321" s="15" t="s">
        <v>3912</v>
      </c>
      <c r="B321">
        <v>20</v>
      </c>
      <c r="C321" s="15">
        <v>624</v>
      </c>
      <c r="D321" s="24">
        <v>3.2051282051282048E-2</v>
      </c>
      <c r="E321">
        <v>1.0314102564102601</v>
      </c>
      <c r="F321">
        <v>3.2051282051282048E-2</v>
      </c>
      <c r="G321" s="21"/>
    </row>
    <row r="322" spans="1:7" x14ac:dyDescent="0.25">
      <c r="A322" s="15" t="s">
        <v>1205</v>
      </c>
      <c r="B322">
        <v>23</v>
      </c>
      <c r="C322" s="15">
        <v>621</v>
      </c>
      <c r="D322" s="24">
        <v>3.7037037037037035E-2</v>
      </c>
      <c r="E322">
        <v>2.1880003206506862</v>
      </c>
      <c r="F322">
        <v>3.7037037037037035E-2</v>
      </c>
      <c r="G322" s="21"/>
    </row>
    <row r="323" spans="1:7" x14ac:dyDescent="0.25">
      <c r="A323" s="15" t="s">
        <v>1338</v>
      </c>
      <c r="B323">
        <v>25</v>
      </c>
      <c r="C323" s="15">
        <v>617</v>
      </c>
      <c r="D323" s="24">
        <v>4.0518638573743923E-2</v>
      </c>
      <c r="E323">
        <v>1.8647295639248778</v>
      </c>
      <c r="F323">
        <v>4.0518638573743923E-2</v>
      </c>
      <c r="G323" s="21"/>
    </row>
    <row r="324" spans="1:7" x14ac:dyDescent="0.25">
      <c r="A324" s="15" t="s">
        <v>1496</v>
      </c>
      <c r="B324">
        <v>26</v>
      </c>
      <c r="C324" s="15">
        <v>614</v>
      </c>
      <c r="D324" s="24">
        <v>4.2345276872964167E-2</v>
      </c>
      <c r="E324">
        <v>1.1294117647058801</v>
      </c>
      <c r="F324">
        <v>4.2345276872964167E-2</v>
      </c>
      <c r="G324" s="21"/>
    </row>
    <row r="325" spans="1:7" x14ac:dyDescent="0.25">
      <c r="A325" s="15" t="s">
        <v>2351</v>
      </c>
      <c r="B325">
        <v>17</v>
      </c>
      <c r="C325" s="15">
        <v>610</v>
      </c>
      <c r="D325" s="24">
        <v>2.7868852459016394E-2</v>
      </c>
      <c r="E325">
        <v>1.5913498999053002</v>
      </c>
      <c r="F325">
        <v>2.7868852459016394E-2</v>
      </c>
      <c r="G325" s="21"/>
    </row>
    <row r="326" spans="1:7" x14ac:dyDescent="0.25">
      <c r="A326" s="15" t="s">
        <v>1498</v>
      </c>
      <c r="B326">
        <v>39</v>
      </c>
      <c r="C326" s="15">
        <v>608</v>
      </c>
      <c r="D326" s="24">
        <v>6.4144736842105268E-2</v>
      </c>
      <c r="E326">
        <v>1.913177163338452</v>
      </c>
      <c r="F326">
        <v>6.4144736842105268E-2</v>
      </c>
      <c r="G326" s="21"/>
    </row>
    <row r="327" spans="1:7" x14ac:dyDescent="0.25">
      <c r="A327" s="15" t="s">
        <v>961</v>
      </c>
      <c r="B327">
        <v>39</v>
      </c>
      <c r="C327" s="15">
        <v>608</v>
      </c>
      <c r="D327" s="24">
        <v>6.4144736842105268E-2</v>
      </c>
      <c r="E327">
        <v>2.1704358859531281</v>
      </c>
      <c r="F327">
        <v>6.4144736842105268E-2</v>
      </c>
      <c r="G327" s="21"/>
    </row>
    <row r="328" spans="1:7" x14ac:dyDescent="0.25">
      <c r="A328" s="15" t="s">
        <v>2396</v>
      </c>
      <c r="B328">
        <v>10</v>
      </c>
      <c r="C328" s="15">
        <v>604</v>
      </c>
      <c r="D328" s="24">
        <v>1.6556291390728478E-2</v>
      </c>
      <c r="E328">
        <v>1.4049668874172201</v>
      </c>
      <c r="F328">
        <v>1.6556291390728478E-2</v>
      </c>
      <c r="G328" s="21"/>
    </row>
    <row r="329" spans="1:7" x14ac:dyDescent="0.25">
      <c r="A329" s="15" t="s">
        <v>3745</v>
      </c>
      <c r="B329">
        <v>17</v>
      </c>
      <c r="C329" s="15">
        <v>600</v>
      </c>
      <c r="D329" s="24">
        <v>2.8333333333333332E-2</v>
      </c>
      <c r="E329">
        <v>3.9696018470010603</v>
      </c>
      <c r="F329">
        <v>2.8333333333333332E-2</v>
      </c>
      <c r="G329" s="21"/>
    </row>
    <row r="330" spans="1:7" x14ac:dyDescent="0.25">
      <c r="A330" s="15" t="s">
        <v>3861</v>
      </c>
      <c r="B330">
        <v>22</v>
      </c>
      <c r="C330" s="15">
        <v>599</v>
      </c>
      <c r="D330" s="24">
        <v>3.6727879799666109E-2</v>
      </c>
      <c r="E330">
        <v>1.75826377295492</v>
      </c>
      <c r="F330">
        <v>3.6727879799666109E-2</v>
      </c>
      <c r="G330" s="21"/>
    </row>
    <row r="331" spans="1:7" x14ac:dyDescent="0.25">
      <c r="A331" s="15" t="s">
        <v>2468</v>
      </c>
      <c r="B331">
        <v>15</v>
      </c>
      <c r="C331" s="15">
        <v>598</v>
      </c>
      <c r="D331" s="24">
        <v>2.508361204013378E-2</v>
      </c>
      <c r="E331">
        <v>1.7889632107023401</v>
      </c>
      <c r="F331">
        <v>2.508361204013378E-2</v>
      </c>
      <c r="G331" s="21"/>
    </row>
    <row r="332" spans="1:7" x14ac:dyDescent="0.25">
      <c r="A332" s="15" t="s">
        <v>3591</v>
      </c>
      <c r="B332">
        <v>23</v>
      </c>
      <c r="C332" s="15">
        <v>597</v>
      </c>
      <c r="D332" s="24">
        <v>3.8525963149078725E-2</v>
      </c>
      <c r="E332">
        <v>1.54480737018425</v>
      </c>
      <c r="F332">
        <v>3.8525963149078725E-2</v>
      </c>
      <c r="G332" s="21"/>
    </row>
    <row r="333" spans="1:7" x14ac:dyDescent="0.25">
      <c r="A333" s="15" t="s">
        <v>2566</v>
      </c>
      <c r="B333">
        <v>21</v>
      </c>
      <c r="C333" s="15">
        <v>595</v>
      </c>
      <c r="D333" s="24">
        <v>3.5294117647058823E-2</v>
      </c>
      <c r="E333">
        <v>1.46823529411765</v>
      </c>
      <c r="F333">
        <v>3.5294117647058823E-2</v>
      </c>
      <c r="G333" s="21"/>
    </row>
    <row r="334" spans="1:7" x14ac:dyDescent="0.25">
      <c r="A334" s="15" t="s">
        <v>1087</v>
      </c>
      <c r="B334">
        <v>23</v>
      </c>
      <c r="C334" s="15">
        <v>593</v>
      </c>
      <c r="D334" s="24">
        <v>3.87858347386172E-2</v>
      </c>
      <c r="E334">
        <v>1.2163406408094399</v>
      </c>
      <c r="F334">
        <v>3.87858347386172E-2</v>
      </c>
      <c r="G334" s="21"/>
    </row>
    <row r="335" spans="1:7" x14ac:dyDescent="0.25">
      <c r="A335" s="15" t="s">
        <v>111</v>
      </c>
      <c r="B335">
        <v>53</v>
      </c>
      <c r="C335" s="15">
        <v>592</v>
      </c>
      <c r="D335" s="24">
        <v>8.9527027027027029E-2</v>
      </c>
      <c r="E335">
        <v>1.42827702702703</v>
      </c>
      <c r="F335">
        <v>8.9527027027027029E-2</v>
      </c>
      <c r="G335" s="21"/>
    </row>
    <row r="336" spans="1:7" x14ac:dyDescent="0.25">
      <c r="A336" s="15" t="s">
        <v>440</v>
      </c>
      <c r="B336">
        <v>13</v>
      </c>
      <c r="C336" s="15">
        <v>586</v>
      </c>
      <c r="D336" s="24">
        <v>2.2184300341296929E-2</v>
      </c>
      <c r="E336">
        <v>1.1337883959044399</v>
      </c>
      <c r="F336">
        <v>2.2184300341296929E-2</v>
      </c>
      <c r="G336" s="21"/>
    </row>
    <row r="337" spans="1:7" x14ac:dyDescent="0.25">
      <c r="A337" s="15" t="s">
        <v>2576</v>
      </c>
      <c r="B337">
        <v>35</v>
      </c>
      <c r="C337" s="15">
        <v>576</v>
      </c>
      <c r="D337" s="24">
        <v>6.0763888888888888E-2</v>
      </c>
      <c r="E337">
        <v>2.0821180555555601</v>
      </c>
      <c r="F337">
        <v>6.0763888888888888E-2</v>
      </c>
      <c r="G337" s="21"/>
    </row>
    <row r="338" spans="1:7" x14ac:dyDescent="0.25">
      <c r="A338" s="15" t="s">
        <v>3774</v>
      </c>
      <c r="B338">
        <v>52</v>
      </c>
      <c r="C338" s="15">
        <v>572</v>
      </c>
      <c r="D338" s="24">
        <v>9.0909090909090912E-2</v>
      </c>
      <c r="E338">
        <v>1.7128926626186849</v>
      </c>
      <c r="F338">
        <v>9.0909090909090912E-2</v>
      </c>
      <c r="G338" s="21"/>
    </row>
    <row r="339" spans="1:7" x14ac:dyDescent="0.25">
      <c r="A339" s="15" t="s">
        <v>2597</v>
      </c>
      <c r="B339">
        <v>26</v>
      </c>
      <c r="C339" s="15">
        <v>565</v>
      </c>
      <c r="D339" s="24">
        <v>4.6017699115044247E-2</v>
      </c>
      <c r="E339">
        <v>1.72566371681416</v>
      </c>
      <c r="F339">
        <v>4.6017699115044247E-2</v>
      </c>
      <c r="G339" s="21"/>
    </row>
    <row r="340" spans="1:7" x14ac:dyDescent="0.25">
      <c r="A340" s="15" t="s">
        <v>1775</v>
      </c>
      <c r="B340">
        <v>20</v>
      </c>
      <c r="C340" s="15">
        <v>560</v>
      </c>
      <c r="D340" s="24">
        <v>3.5714285714285712E-2</v>
      </c>
      <c r="E340">
        <v>2.4398390912913732</v>
      </c>
      <c r="F340">
        <v>3.5714285714285712E-2</v>
      </c>
      <c r="G340" s="21"/>
    </row>
    <row r="341" spans="1:7" x14ac:dyDescent="0.25">
      <c r="A341" s="15" t="s">
        <v>382</v>
      </c>
      <c r="B341">
        <v>82</v>
      </c>
      <c r="C341" s="15">
        <v>559</v>
      </c>
      <c r="D341" s="24">
        <v>0.14669051878354203</v>
      </c>
      <c r="E341">
        <v>1.31105545617174</v>
      </c>
      <c r="F341">
        <v>0.14669051878354203</v>
      </c>
      <c r="G341" s="21"/>
    </row>
    <row r="342" spans="1:7" x14ac:dyDescent="0.25">
      <c r="A342" s="15" t="s">
        <v>414</v>
      </c>
      <c r="B342">
        <v>3</v>
      </c>
      <c r="C342" s="15">
        <v>557</v>
      </c>
      <c r="D342" s="24">
        <v>5.3859964093357273E-3</v>
      </c>
      <c r="E342">
        <v>1.6420107719928201</v>
      </c>
      <c r="F342">
        <v>5.3859964093357273E-3</v>
      </c>
      <c r="G342" s="21"/>
    </row>
    <row r="343" spans="1:7" x14ac:dyDescent="0.25">
      <c r="A343" s="15" t="s">
        <v>1374</v>
      </c>
      <c r="B343">
        <v>15</v>
      </c>
      <c r="C343" s="15">
        <v>556</v>
      </c>
      <c r="D343" s="24">
        <v>2.6978417266187049E-2</v>
      </c>
      <c r="E343">
        <v>3.144069244444152</v>
      </c>
      <c r="F343">
        <v>2.6978417266187049E-2</v>
      </c>
      <c r="G343" s="21"/>
    </row>
    <row r="344" spans="1:7" x14ac:dyDescent="0.25">
      <c r="A344" s="15" t="s">
        <v>2589</v>
      </c>
      <c r="B344">
        <v>41</v>
      </c>
      <c r="C344" s="15">
        <v>556</v>
      </c>
      <c r="D344" s="24">
        <v>7.3741007194244604E-2</v>
      </c>
      <c r="E344">
        <v>1.1422661870503601</v>
      </c>
      <c r="F344">
        <v>7.3741007194244604E-2</v>
      </c>
      <c r="G344" s="21"/>
    </row>
    <row r="345" spans="1:7" x14ac:dyDescent="0.25">
      <c r="A345" s="15" t="s">
        <v>2554</v>
      </c>
      <c r="B345">
        <v>31</v>
      </c>
      <c r="C345" s="15">
        <v>555</v>
      </c>
      <c r="D345" s="24">
        <v>5.5855855855855854E-2</v>
      </c>
      <c r="E345">
        <v>1.51567567567568</v>
      </c>
      <c r="F345">
        <v>5.5855855855855854E-2</v>
      </c>
      <c r="G345" s="21"/>
    </row>
    <row r="346" spans="1:7" x14ac:dyDescent="0.25">
      <c r="A346" s="15" t="s">
        <v>2936</v>
      </c>
      <c r="B346">
        <v>14</v>
      </c>
      <c r="C346" s="15">
        <v>535</v>
      </c>
      <c r="D346" s="24">
        <v>2.6168224299065422E-2</v>
      </c>
      <c r="E346">
        <v>1.4900901381723266</v>
      </c>
      <c r="F346">
        <v>2.6168224299065422E-2</v>
      </c>
      <c r="G346" s="21"/>
    </row>
    <row r="347" spans="1:7" x14ac:dyDescent="0.25">
      <c r="A347" s="15" t="s">
        <v>3968</v>
      </c>
      <c r="B347">
        <v>31</v>
      </c>
      <c r="C347" s="15">
        <v>534</v>
      </c>
      <c r="D347" s="24">
        <v>5.8052434456928842E-2</v>
      </c>
      <c r="E347">
        <v>1.03876404494382</v>
      </c>
      <c r="F347">
        <v>5.8052434456928842E-2</v>
      </c>
      <c r="G347" s="21"/>
    </row>
    <row r="348" spans="1:7" x14ac:dyDescent="0.25">
      <c r="A348" s="15" t="s">
        <v>3987</v>
      </c>
      <c r="B348">
        <v>25</v>
      </c>
      <c r="C348" s="15">
        <v>531</v>
      </c>
      <c r="D348" s="24">
        <v>4.7080979284369114E-2</v>
      </c>
      <c r="E348">
        <v>1.31167608286252</v>
      </c>
      <c r="F348">
        <v>4.7080979284369114E-2</v>
      </c>
      <c r="G348" s="21"/>
    </row>
    <row r="349" spans="1:7" x14ac:dyDescent="0.25">
      <c r="A349" s="15" t="s">
        <v>3844</v>
      </c>
      <c r="B349">
        <v>14</v>
      </c>
      <c r="C349" s="15">
        <v>526</v>
      </c>
      <c r="D349" s="24">
        <v>2.6615969581749048E-2</v>
      </c>
      <c r="E349">
        <v>1.7277566539924001</v>
      </c>
      <c r="F349">
        <v>2.6615969581749048E-2</v>
      </c>
      <c r="G349" s="21"/>
    </row>
    <row r="350" spans="1:7" x14ac:dyDescent="0.25">
      <c r="A350" s="15" t="s">
        <v>2573</v>
      </c>
      <c r="B350">
        <v>17</v>
      </c>
      <c r="C350" s="15">
        <v>524</v>
      </c>
      <c r="D350" s="24">
        <v>3.2442748091603052E-2</v>
      </c>
      <c r="E350">
        <v>1.2959923664122099</v>
      </c>
      <c r="F350">
        <v>3.2442748091603052E-2</v>
      </c>
      <c r="G350" s="21"/>
    </row>
    <row r="351" spans="1:7" x14ac:dyDescent="0.25">
      <c r="A351" s="15" t="s">
        <v>2224</v>
      </c>
      <c r="B351">
        <v>16</v>
      </c>
      <c r="C351" s="15">
        <v>523</v>
      </c>
      <c r="D351" s="24">
        <v>3.0592734225621414E-2</v>
      </c>
      <c r="E351">
        <v>2.8972705335334452</v>
      </c>
      <c r="F351">
        <v>3.0592734225621414E-2</v>
      </c>
      <c r="G351" s="21"/>
    </row>
    <row r="352" spans="1:7" x14ac:dyDescent="0.25">
      <c r="A352" s="15" t="s">
        <v>337</v>
      </c>
      <c r="B352">
        <v>14</v>
      </c>
      <c r="C352" s="15">
        <v>522</v>
      </c>
      <c r="D352" s="24">
        <v>2.681992337164751E-2</v>
      </c>
      <c r="E352">
        <v>2.7257818616909826</v>
      </c>
      <c r="F352">
        <v>2.681992337164751E-2</v>
      </c>
      <c r="G352" s="21"/>
    </row>
    <row r="353" spans="1:7" x14ac:dyDescent="0.25">
      <c r="A353" s="15" t="s">
        <v>463</v>
      </c>
      <c r="B353">
        <v>19</v>
      </c>
      <c r="C353" s="15">
        <v>522</v>
      </c>
      <c r="D353" s="24">
        <v>3.6398467432950193E-2</v>
      </c>
      <c r="E353">
        <v>1.4978065883887801</v>
      </c>
      <c r="F353">
        <v>3.6398467432950193E-2</v>
      </c>
      <c r="G353" s="21"/>
    </row>
    <row r="354" spans="1:7" x14ac:dyDescent="0.25">
      <c r="A354" s="15" t="s">
        <v>439</v>
      </c>
      <c r="B354">
        <v>22</v>
      </c>
      <c r="C354" s="15">
        <v>511</v>
      </c>
      <c r="D354" s="24">
        <v>4.3052837573385516E-2</v>
      </c>
      <c r="E354">
        <v>1.8685132607021022</v>
      </c>
      <c r="F354">
        <v>4.3052837573385516E-2</v>
      </c>
      <c r="G354" s="21"/>
    </row>
    <row r="355" spans="1:7" x14ac:dyDescent="0.25">
      <c r="A355" s="15" t="s">
        <v>459</v>
      </c>
      <c r="B355">
        <v>17</v>
      </c>
      <c r="C355" s="15">
        <v>505</v>
      </c>
      <c r="D355" s="24">
        <v>3.3663366336633666E-2</v>
      </c>
      <c r="E355">
        <v>1.9666525503482035</v>
      </c>
      <c r="F355">
        <v>3.3663366336633666E-2</v>
      </c>
      <c r="G355" s="21"/>
    </row>
    <row r="356" spans="1:7" x14ac:dyDescent="0.25">
      <c r="A356" s="15" t="s">
        <v>2142</v>
      </c>
      <c r="B356">
        <v>20</v>
      </c>
      <c r="C356" s="15">
        <v>504</v>
      </c>
      <c r="D356" s="24">
        <v>3.968253968253968E-2</v>
      </c>
      <c r="E356">
        <v>1.7491803278688551</v>
      </c>
      <c r="F356">
        <v>3.968253968253968E-2</v>
      </c>
      <c r="G356" s="21"/>
    </row>
    <row r="357" spans="1:7" x14ac:dyDescent="0.25">
      <c r="A357" s="15" t="s">
        <v>342</v>
      </c>
      <c r="B357">
        <v>16</v>
      </c>
      <c r="C357" s="15">
        <v>502</v>
      </c>
      <c r="D357" s="24">
        <v>3.1872509960159362E-2</v>
      </c>
      <c r="E357">
        <v>1.8143723635675759</v>
      </c>
      <c r="F357">
        <v>3.1872509960159362E-2</v>
      </c>
      <c r="G357" s="21"/>
    </row>
    <row r="358" spans="1:7" x14ac:dyDescent="0.25">
      <c r="A358" s="15" t="s">
        <v>378</v>
      </c>
      <c r="B358">
        <v>9</v>
      </c>
      <c r="C358" s="15">
        <v>491</v>
      </c>
      <c r="D358" s="24">
        <v>1.8329938900203666E-2</v>
      </c>
      <c r="E358">
        <v>1.0687372708757601</v>
      </c>
      <c r="F358">
        <v>1.8329938900203666E-2</v>
      </c>
      <c r="G358" s="21"/>
    </row>
    <row r="359" spans="1:7" x14ac:dyDescent="0.25">
      <c r="A359" s="15" t="s">
        <v>2390</v>
      </c>
      <c r="B359">
        <v>4</v>
      </c>
      <c r="C359" s="15">
        <v>488</v>
      </c>
      <c r="D359" s="24">
        <v>8.1967213114754103E-3</v>
      </c>
      <c r="E359">
        <v>1.1443852459016399</v>
      </c>
      <c r="F359">
        <v>8.1967213114754103E-3</v>
      </c>
      <c r="G359" s="21"/>
    </row>
    <row r="360" spans="1:7" x14ac:dyDescent="0.25">
      <c r="A360" s="15" t="s">
        <v>30</v>
      </c>
      <c r="B360">
        <v>41</v>
      </c>
      <c r="C360" s="15">
        <v>486</v>
      </c>
      <c r="D360" s="24">
        <v>8.4362139917695478E-2</v>
      </c>
      <c r="E360">
        <v>1</v>
      </c>
      <c r="F360">
        <v>8.4362139917695478E-2</v>
      </c>
      <c r="G360" s="21"/>
    </row>
    <row r="361" spans="1:7" x14ac:dyDescent="0.25">
      <c r="A361" s="15" t="s">
        <v>2131</v>
      </c>
      <c r="B361">
        <v>11</v>
      </c>
      <c r="C361" s="15">
        <v>483</v>
      </c>
      <c r="D361" s="24">
        <v>2.2774327122153208E-2</v>
      </c>
      <c r="E361">
        <v>2.7208188153310098</v>
      </c>
      <c r="F361">
        <v>2.2774327122153208E-2</v>
      </c>
      <c r="G361" s="21"/>
    </row>
    <row r="362" spans="1:7" x14ac:dyDescent="0.25">
      <c r="A362" s="15" t="s">
        <v>404</v>
      </c>
      <c r="B362">
        <v>1</v>
      </c>
      <c r="C362" s="15">
        <v>481</v>
      </c>
      <c r="D362" s="24">
        <v>2.0790020790020791E-3</v>
      </c>
      <c r="E362">
        <v>1.05093555093555</v>
      </c>
      <c r="F362">
        <v>2.0790020790020791E-3</v>
      </c>
      <c r="G362" s="21"/>
    </row>
    <row r="363" spans="1:7" x14ac:dyDescent="0.25">
      <c r="A363" s="15" t="s">
        <v>3903</v>
      </c>
      <c r="B363">
        <v>29</v>
      </c>
      <c r="C363" s="15">
        <v>479</v>
      </c>
      <c r="D363" s="24">
        <v>6.0542797494780795E-2</v>
      </c>
      <c r="E363">
        <v>1.9453356760114953</v>
      </c>
      <c r="F363">
        <v>6.0542797494780795E-2</v>
      </c>
      <c r="G363" s="21"/>
    </row>
    <row r="364" spans="1:7" x14ac:dyDescent="0.25">
      <c r="A364" s="15" t="s">
        <v>2126</v>
      </c>
      <c r="B364">
        <v>9</v>
      </c>
      <c r="C364" s="15">
        <v>476</v>
      </c>
      <c r="D364" s="24">
        <v>1.8907563025210083E-2</v>
      </c>
      <c r="E364">
        <v>2.1271593651722398</v>
      </c>
      <c r="F364">
        <v>1.8907563025210083E-2</v>
      </c>
      <c r="G364" s="21"/>
    </row>
    <row r="365" spans="1:7" x14ac:dyDescent="0.25">
      <c r="A365" s="15" t="s">
        <v>2958</v>
      </c>
      <c r="B365">
        <v>19</v>
      </c>
      <c r="C365" s="15">
        <v>474</v>
      </c>
      <c r="D365" s="24">
        <v>4.0084388185654012E-2</v>
      </c>
      <c r="E365">
        <v>2.6928059071730002</v>
      </c>
      <c r="F365">
        <v>4.0084388185654012E-2</v>
      </c>
      <c r="G365" s="21"/>
    </row>
    <row r="366" spans="1:7" x14ac:dyDescent="0.25">
      <c r="A366" s="15" t="s">
        <v>3935</v>
      </c>
      <c r="B366">
        <v>15</v>
      </c>
      <c r="C366" s="15">
        <v>464</v>
      </c>
      <c r="D366" s="24">
        <v>3.2327586206896554E-2</v>
      </c>
      <c r="E366">
        <v>1.3355603448275899</v>
      </c>
      <c r="F366">
        <v>3.2327586206896554E-2</v>
      </c>
      <c r="G366" s="21"/>
    </row>
    <row r="367" spans="1:7" x14ac:dyDescent="0.25">
      <c r="A367" s="15" t="s">
        <v>2410</v>
      </c>
      <c r="B367">
        <v>11</v>
      </c>
      <c r="C367" s="15">
        <v>463</v>
      </c>
      <c r="D367" s="24">
        <v>2.3758099352051837E-2</v>
      </c>
      <c r="E367">
        <v>3.4090712742980598</v>
      </c>
      <c r="F367">
        <v>2.3758099352051837E-2</v>
      </c>
      <c r="G367" s="21"/>
    </row>
    <row r="368" spans="1:7" x14ac:dyDescent="0.25">
      <c r="A368" s="15" t="s">
        <v>895</v>
      </c>
      <c r="B368">
        <v>29</v>
      </c>
      <c r="C368" s="15">
        <v>459</v>
      </c>
      <c r="D368" s="24">
        <v>6.3180827886710242E-2</v>
      </c>
      <c r="E368">
        <v>2.1173062799237661</v>
      </c>
      <c r="F368">
        <v>6.3180827886710242E-2</v>
      </c>
      <c r="G368" s="21"/>
    </row>
    <row r="369" spans="1:7" x14ac:dyDescent="0.25">
      <c r="A369" s="15" t="s">
        <v>3989</v>
      </c>
      <c r="B369">
        <v>42</v>
      </c>
      <c r="C369" s="15">
        <v>459</v>
      </c>
      <c r="D369" s="24">
        <v>9.1503267973856203E-2</v>
      </c>
      <c r="E369">
        <v>1.9755991285403001</v>
      </c>
      <c r="F369">
        <v>9.1503267973856203E-2</v>
      </c>
      <c r="G369" s="21"/>
    </row>
    <row r="370" spans="1:7" x14ac:dyDescent="0.25">
      <c r="A370" s="15" t="s">
        <v>2535</v>
      </c>
      <c r="B370">
        <v>36</v>
      </c>
      <c r="C370" s="15">
        <v>459</v>
      </c>
      <c r="D370" s="24">
        <v>7.8431372549019607E-2</v>
      </c>
      <c r="E370">
        <v>3.8240196078431401</v>
      </c>
      <c r="F370">
        <v>7.8431372549019607E-2</v>
      </c>
      <c r="G370" s="21"/>
    </row>
    <row r="371" spans="1:7" x14ac:dyDescent="0.25">
      <c r="A371" s="15" t="s">
        <v>1832</v>
      </c>
      <c r="B371">
        <v>11</v>
      </c>
      <c r="C371" s="15">
        <v>454</v>
      </c>
      <c r="D371" s="24">
        <v>2.4229074889867842E-2</v>
      </c>
      <c r="E371">
        <v>3.8611766209695464</v>
      </c>
      <c r="F371">
        <v>2.4229074889867842E-2</v>
      </c>
      <c r="G371" s="21"/>
    </row>
    <row r="372" spans="1:7" x14ac:dyDescent="0.25">
      <c r="A372" s="15" t="s">
        <v>556</v>
      </c>
      <c r="B372">
        <v>24</v>
      </c>
      <c r="C372" s="15">
        <v>442</v>
      </c>
      <c r="D372" s="24">
        <v>5.4298642533936653E-2</v>
      </c>
      <c r="E372">
        <v>1.0697285067873299</v>
      </c>
      <c r="F372">
        <v>5.4298642533936653E-2</v>
      </c>
      <c r="G372" s="21"/>
    </row>
    <row r="373" spans="1:7" x14ac:dyDescent="0.25">
      <c r="A373" s="15" t="s">
        <v>2653</v>
      </c>
      <c r="B373">
        <v>29</v>
      </c>
      <c r="C373" s="15">
        <v>439</v>
      </c>
      <c r="D373" s="24">
        <v>6.6059225512528477E-2</v>
      </c>
      <c r="E373">
        <v>1.55079726651481</v>
      </c>
      <c r="F373">
        <v>6.6059225512528477E-2</v>
      </c>
      <c r="G373" s="21"/>
    </row>
    <row r="374" spans="1:7" x14ac:dyDescent="0.25">
      <c r="A374" s="15" t="s">
        <v>1174</v>
      </c>
      <c r="B374">
        <v>2</v>
      </c>
      <c r="C374" s="15">
        <v>434</v>
      </c>
      <c r="D374" s="24">
        <v>4.608294930875576E-3</v>
      </c>
      <c r="E374">
        <v>2.7434027777777801</v>
      </c>
      <c r="F374">
        <v>4.608294930875576E-3</v>
      </c>
      <c r="G374" s="21"/>
    </row>
    <row r="375" spans="1:7" x14ac:dyDescent="0.25">
      <c r="A375" s="15" t="s">
        <v>1596</v>
      </c>
      <c r="B375">
        <v>12</v>
      </c>
      <c r="C375" s="15">
        <v>433</v>
      </c>
      <c r="D375" s="24">
        <v>2.771362586605081E-2</v>
      </c>
      <c r="E375">
        <v>1.4209832904884299</v>
      </c>
      <c r="F375">
        <v>2.771362586605081E-2</v>
      </c>
      <c r="G375" s="21"/>
    </row>
    <row r="376" spans="1:7" x14ac:dyDescent="0.25">
      <c r="A376" s="15" t="s">
        <v>375</v>
      </c>
      <c r="B376">
        <v>59</v>
      </c>
      <c r="C376" s="15">
        <v>432</v>
      </c>
      <c r="D376" s="24">
        <v>0.13657407407407407</v>
      </c>
      <c r="E376">
        <v>1.10347222222222</v>
      </c>
      <c r="F376">
        <v>0.13657407407407407</v>
      </c>
      <c r="G376" s="21"/>
    </row>
    <row r="377" spans="1:7" x14ac:dyDescent="0.25">
      <c r="A377" s="15" t="s">
        <v>216</v>
      </c>
      <c r="B377">
        <v>44</v>
      </c>
      <c r="C377" s="15">
        <v>427</v>
      </c>
      <c r="D377" s="24">
        <v>0.10304449648711944</v>
      </c>
      <c r="E377">
        <v>1.3035829274891775</v>
      </c>
      <c r="F377">
        <v>0.10304449648711944</v>
      </c>
      <c r="G377" s="21"/>
    </row>
    <row r="378" spans="1:7" x14ac:dyDescent="0.25">
      <c r="A378" s="15" t="s">
        <v>1735</v>
      </c>
      <c r="B378">
        <v>3</v>
      </c>
      <c r="C378" s="15">
        <v>426</v>
      </c>
      <c r="D378" s="24">
        <v>7.0422535211267607E-3</v>
      </c>
      <c r="E378">
        <v>1.6990079365079349</v>
      </c>
      <c r="F378">
        <v>7.0422535211267607E-3</v>
      </c>
      <c r="G378" s="21"/>
    </row>
    <row r="379" spans="1:7" x14ac:dyDescent="0.25">
      <c r="A379" s="15" t="s">
        <v>756</v>
      </c>
      <c r="B379">
        <v>3</v>
      </c>
      <c r="C379" s="15">
        <v>423</v>
      </c>
      <c r="D379" s="24">
        <v>7.0921985815602835E-3</v>
      </c>
      <c r="E379">
        <v>1.26702380952381</v>
      </c>
      <c r="F379">
        <v>7.0921985815602835E-3</v>
      </c>
      <c r="G379" s="21"/>
    </row>
    <row r="380" spans="1:7" x14ac:dyDescent="0.25">
      <c r="A380" s="15" t="s">
        <v>1987</v>
      </c>
      <c r="B380">
        <v>26</v>
      </c>
      <c r="C380" s="15">
        <v>413</v>
      </c>
      <c r="D380" s="24">
        <v>6.2953995157384993E-2</v>
      </c>
      <c r="E380">
        <v>3.8587288135593196</v>
      </c>
      <c r="F380">
        <v>6.2953995157384993E-2</v>
      </c>
      <c r="G380" s="21"/>
    </row>
    <row r="381" spans="1:7" x14ac:dyDescent="0.25">
      <c r="A381" s="15" t="s">
        <v>3977</v>
      </c>
      <c r="B381">
        <v>24</v>
      </c>
      <c r="C381" s="15">
        <v>410</v>
      </c>
      <c r="D381" s="24">
        <v>5.8536585365853662E-2</v>
      </c>
      <c r="E381">
        <v>1.0256097560975601</v>
      </c>
      <c r="F381">
        <v>5.8536585365853662E-2</v>
      </c>
      <c r="G381" s="21"/>
    </row>
    <row r="382" spans="1:7" x14ac:dyDescent="0.25">
      <c r="A382" s="15" t="s">
        <v>457</v>
      </c>
      <c r="B382">
        <v>1</v>
      </c>
      <c r="C382" s="15">
        <v>408</v>
      </c>
      <c r="D382" s="24">
        <v>2.4509803921568627E-3</v>
      </c>
      <c r="E382">
        <v>1.69926470588235</v>
      </c>
      <c r="F382">
        <v>2.4509803921568627E-3</v>
      </c>
      <c r="G382" s="21"/>
    </row>
    <row r="383" spans="1:7" x14ac:dyDescent="0.25">
      <c r="A383" s="15" t="s">
        <v>2272</v>
      </c>
      <c r="B383">
        <v>7</v>
      </c>
      <c r="C383" s="15">
        <v>404</v>
      </c>
      <c r="D383" s="24">
        <v>1.7326732673267328E-2</v>
      </c>
      <c r="E383">
        <v>2.27351485148515</v>
      </c>
      <c r="F383">
        <v>1.7326732673267328E-2</v>
      </c>
      <c r="G383" s="21"/>
    </row>
    <row r="384" spans="1:7" x14ac:dyDescent="0.25">
      <c r="A384" s="15" t="s">
        <v>1621</v>
      </c>
      <c r="B384">
        <v>9</v>
      </c>
      <c r="C384" s="15">
        <v>404</v>
      </c>
      <c r="D384" s="24">
        <v>2.2277227722772276E-2</v>
      </c>
      <c r="E384">
        <v>3.2526594770044248</v>
      </c>
      <c r="F384">
        <v>2.2277227722772276E-2</v>
      </c>
      <c r="G384" s="21"/>
    </row>
    <row r="385" spans="1:7" x14ac:dyDescent="0.25">
      <c r="A385" s="15" t="s">
        <v>3871</v>
      </c>
      <c r="B385">
        <v>14</v>
      </c>
      <c r="C385" s="15">
        <v>403</v>
      </c>
      <c r="D385" s="24">
        <v>3.4739454094292806E-2</v>
      </c>
      <c r="E385">
        <v>1.5498759305210901</v>
      </c>
      <c r="F385">
        <v>3.4739454094292806E-2</v>
      </c>
      <c r="G385" s="21"/>
    </row>
    <row r="386" spans="1:7" x14ac:dyDescent="0.25">
      <c r="A386" s="15" t="s">
        <v>2200</v>
      </c>
      <c r="B386">
        <v>7</v>
      </c>
      <c r="C386" s="15">
        <v>400</v>
      </c>
      <c r="D386" s="24">
        <v>1.7500000000000002E-2</v>
      </c>
      <c r="E386">
        <v>2.2945000000000002</v>
      </c>
      <c r="F386">
        <v>1.7500000000000002E-2</v>
      </c>
      <c r="G386" s="21"/>
    </row>
    <row r="387" spans="1:7" x14ac:dyDescent="0.25">
      <c r="A387" s="15" t="s">
        <v>863</v>
      </c>
      <c r="B387">
        <v>3</v>
      </c>
      <c r="C387" s="15">
        <v>398</v>
      </c>
      <c r="D387" s="24">
        <v>7.537688442211055E-3</v>
      </c>
      <c r="E387">
        <v>2.1051298298088201</v>
      </c>
      <c r="F387">
        <v>7.537688442211055E-3</v>
      </c>
      <c r="G387" s="21"/>
    </row>
    <row r="388" spans="1:7" x14ac:dyDescent="0.25">
      <c r="A388" s="15" t="s">
        <v>511</v>
      </c>
      <c r="B388">
        <v>25</v>
      </c>
      <c r="C388" s="15">
        <v>396</v>
      </c>
      <c r="D388" s="24">
        <v>6.3131313131313135E-2</v>
      </c>
      <c r="E388">
        <v>1.0886363636363601</v>
      </c>
      <c r="F388">
        <v>6.3131313131313135E-2</v>
      </c>
      <c r="G388" s="21"/>
    </row>
    <row r="389" spans="1:7" x14ac:dyDescent="0.25">
      <c r="A389" s="15" t="s">
        <v>2547</v>
      </c>
      <c r="B389">
        <v>25</v>
      </c>
      <c r="C389" s="15">
        <v>395</v>
      </c>
      <c r="D389" s="24">
        <v>6.3291139240506333E-2</v>
      </c>
      <c r="E389">
        <v>1.0830379746835399</v>
      </c>
      <c r="F389">
        <v>6.3291139240506333E-2</v>
      </c>
      <c r="G389" s="21"/>
    </row>
    <row r="390" spans="1:7" x14ac:dyDescent="0.25">
      <c r="A390" s="15" t="s">
        <v>2524</v>
      </c>
      <c r="B390">
        <v>11</v>
      </c>
      <c r="C390" s="15">
        <v>394</v>
      </c>
      <c r="D390" s="24">
        <v>2.7918781725888325E-2</v>
      </c>
      <c r="E390">
        <v>1.0261421319796999</v>
      </c>
      <c r="F390">
        <v>2.7918781725888325E-2</v>
      </c>
      <c r="G390" s="21"/>
    </row>
    <row r="391" spans="1:7" x14ac:dyDescent="0.25">
      <c r="A391" s="15" t="s">
        <v>1017</v>
      </c>
      <c r="B391">
        <v>28</v>
      </c>
      <c r="C391" s="15">
        <v>394</v>
      </c>
      <c r="D391" s="24">
        <v>7.1065989847715741E-2</v>
      </c>
      <c r="E391">
        <v>3.6868095600768851</v>
      </c>
      <c r="F391">
        <v>7.1065989847715741E-2</v>
      </c>
      <c r="G391" s="21"/>
    </row>
    <row r="392" spans="1:7" x14ac:dyDescent="0.25">
      <c r="A392" s="15" t="s">
        <v>2241</v>
      </c>
      <c r="B392">
        <v>6</v>
      </c>
      <c r="C392" s="15">
        <v>384</v>
      </c>
      <c r="D392" s="24">
        <v>1.5625E-2</v>
      </c>
      <c r="E392">
        <v>2.8671875</v>
      </c>
      <c r="F392">
        <v>1.5625E-2</v>
      </c>
      <c r="G392" s="21"/>
    </row>
    <row r="393" spans="1:7" x14ac:dyDescent="0.25">
      <c r="A393" s="15" t="s">
        <v>2366</v>
      </c>
      <c r="B393">
        <v>5</v>
      </c>
      <c r="C393" s="15">
        <v>383</v>
      </c>
      <c r="D393" s="24">
        <v>1.3054830287206266E-2</v>
      </c>
      <c r="E393">
        <v>1.6934725848564001</v>
      </c>
      <c r="F393">
        <v>1.3054830287206266E-2</v>
      </c>
      <c r="G393" s="21"/>
    </row>
    <row r="394" spans="1:7" x14ac:dyDescent="0.25">
      <c r="A394" s="15" t="s">
        <v>3885</v>
      </c>
      <c r="B394">
        <v>14</v>
      </c>
      <c r="C394" s="15">
        <v>382</v>
      </c>
      <c r="D394" s="24">
        <v>3.6649214659685861E-2</v>
      </c>
      <c r="E394">
        <v>1.26910994764398</v>
      </c>
      <c r="F394">
        <v>3.6649214659685861E-2</v>
      </c>
      <c r="G394" s="21"/>
    </row>
    <row r="395" spans="1:7" x14ac:dyDescent="0.25">
      <c r="A395" s="15" t="s">
        <v>37</v>
      </c>
      <c r="B395">
        <v>25</v>
      </c>
      <c r="C395" s="15">
        <v>379</v>
      </c>
      <c r="D395" s="24">
        <v>6.5963060686015831E-2</v>
      </c>
      <c r="E395">
        <v>1.43393139841689</v>
      </c>
      <c r="F395">
        <v>6.5963060686015831E-2</v>
      </c>
      <c r="G395" s="21"/>
    </row>
    <row r="396" spans="1:7" x14ac:dyDescent="0.25">
      <c r="A396" s="15" t="s">
        <v>865</v>
      </c>
      <c r="B396">
        <v>1</v>
      </c>
      <c r="C396" s="15">
        <v>378</v>
      </c>
      <c r="D396" s="24">
        <v>2.6455026455026454E-3</v>
      </c>
      <c r="E396">
        <v>1.84206349206349</v>
      </c>
      <c r="F396">
        <v>2.6455026455026454E-3</v>
      </c>
      <c r="G396" s="21"/>
    </row>
    <row r="397" spans="1:7" x14ac:dyDescent="0.25">
      <c r="A397" s="15" t="s">
        <v>3808</v>
      </c>
      <c r="B397">
        <v>8</v>
      </c>
      <c r="C397" s="15">
        <v>375</v>
      </c>
      <c r="D397" s="24">
        <v>2.1333333333333333E-2</v>
      </c>
      <c r="E397">
        <v>1.6122666666666701</v>
      </c>
      <c r="F397">
        <v>2.1333333333333333E-2</v>
      </c>
      <c r="G397" s="21"/>
    </row>
    <row r="398" spans="1:7" x14ac:dyDescent="0.25">
      <c r="A398" s="15" t="s">
        <v>3983</v>
      </c>
      <c r="B398">
        <v>28</v>
      </c>
      <c r="C398" s="15">
        <v>373</v>
      </c>
      <c r="D398" s="24">
        <v>7.5067024128686322E-2</v>
      </c>
      <c r="E398">
        <v>2.3667560321715801</v>
      </c>
      <c r="F398">
        <v>7.5067024128686322E-2</v>
      </c>
      <c r="G398" s="21"/>
    </row>
    <row r="399" spans="1:7" x14ac:dyDescent="0.25">
      <c r="A399" s="15" t="s">
        <v>634</v>
      </c>
      <c r="B399">
        <v>48</v>
      </c>
      <c r="C399" s="15">
        <v>373</v>
      </c>
      <c r="D399" s="24">
        <v>0.12868632707774799</v>
      </c>
      <c r="E399">
        <v>1.0737265415549599</v>
      </c>
      <c r="F399">
        <v>0.12868632707774799</v>
      </c>
      <c r="G399" s="21"/>
    </row>
    <row r="400" spans="1:7" x14ac:dyDescent="0.25">
      <c r="A400" s="15" t="s">
        <v>3798</v>
      </c>
      <c r="B400">
        <v>38</v>
      </c>
      <c r="C400" s="15">
        <v>363</v>
      </c>
      <c r="D400" s="24">
        <v>0.1046831955922865</v>
      </c>
      <c r="E400">
        <v>1.7039561170212751</v>
      </c>
      <c r="F400">
        <v>0.1046831955922865</v>
      </c>
      <c r="G400" s="21"/>
    </row>
    <row r="401" spans="1:7" x14ac:dyDescent="0.25">
      <c r="A401" s="15" t="s">
        <v>1920</v>
      </c>
      <c r="B401">
        <v>4</v>
      </c>
      <c r="C401" s="15">
        <v>362</v>
      </c>
      <c r="D401" s="24">
        <v>1.1049723756906077E-2</v>
      </c>
      <c r="E401">
        <v>1.34419889502762</v>
      </c>
      <c r="F401">
        <v>1.1049723756906077E-2</v>
      </c>
      <c r="G401" s="21"/>
    </row>
    <row r="402" spans="1:7" x14ac:dyDescent="0.25">
      <c r="A402" s="15" t="s">
        <v>2888</v>
      </c>
      <c r="B402">
        <v>6</v>
      </c>
      <c r="C402" s="15">
        <v>362</v>
      </c>
      <c r="D402" s="24">
        <v>1.6574585635359115E-2</v>
      </c>
      <c r="E402">
        <v>1.2574999999999998</v>
      </c>
      <c r="F402">
        <v>1.6574585635359115E-2</v>
      </c>
      <c r="G402" s="21"/>
    </row>
    <row r="403" spans="1:7" x14ac:dyDescent="0.25">
      <c r="A403" s="15" t="s">
        <v>1686</v>
      </c>
      <c r="B403">
        <v>18</v>
      </c>
      <c r="C403" s="15">
        <v>361</v>
      </c>
      <c r="D403" s="24">
        <v>4.9861495844875349E-2</v>
      </c>
      <c r="E403">
        <v>2.4373165753571802</v>
      </c>
      <c r="F403">
        <v>4.9861495844875349E-2</v>
      </c>
      <c r="G403" s="21"/>
    </row>
    <row r="404" spans="1:7" x14ac:dyDescent="0.25">
      <c r="A404" s="15" t="s">
        <v>700</v>
      </c>
      <c r="B404">
        <v>51</v>
      </c>
      <c r="C404" s="15">
        <v>361</v>
      </c>
      <c r="D404" s="24">
        <v>0.14127423822714683</v>
      </c>
      <c r="E404">
        <v>1.4671543282606876</v>
      </c>
      <c r="F404">
        <v>0.14127423822714683</v>
      </c>
      <c r="G404" s="21"/>
    </row>
    <row r="405" spans="1:7" x14ac:dyDescent="0.25">
      <c r="A405" s="15" t="s">
        <v>1240</v>
      </c>
      <c r="B405">
        <v>11</v>
      </c>
      <c r="C405" s="15">
        <v>361</v>
      </c>
      <c r="D405" s="24">
        <v>3.0470914127423823E-2</v>
      </c>
      <c r="E405">
        <v>1.1379501385041599</v>
      </c>
      <c r="F405">
        <v>3.0470914127423823E-2</v>
      </c>
      <c r="G405" s="21"/>
    </row>
    <row r="406" spans="1:7" x14ac:dyDescent="0.25">
      <c r="A406" s="15" t="s">
        <v>392</v>
      </c>
      <c r="B406">
        <v>43</v>
      </c>
      <c r="C406" s="15">
        <v>359</v>
      </c>
      <c r="D406" s="24">
        <v>0.11977715877437325</v>
      </c>
      <c r="E406">
        <v>1.1635097493036199</v>
      </c>
      <c r="F406">
        <v>0.11977715877437325</v>
      </c>
      <c r="G406" s="21"/>
    </row>
    <row r="407" spans="1:7" x14ac:dyDescent="0.25">
      <c r="A407" s="15" t="s">
        <v>2498</v>
      </c>
      <c r="B407">
        <v>9</v>
      </c>
      <c r="C407" s="15">
        <v>354</v>
      </c>
      <c r="D407" s="24">
        <v>2.5423728813559324E-2</v>
      </c>
      <c r="E407">
        <v>1.20056497175141</v>
      </c>
      <c r="F407">
        <v>2.5423728813559324E-2</v>
      </c>
      <c r="G407" s="21"/>
    </row>
    <row r="408" spans="1:7" x14ac:dyDescent="0.25">
      <c r="A408" s="15" t="s">
        <v>1778</v>
      </c>
      <c r="B408">
        <v>16</v>
      </c>
      <c r="C408" s="15">
        <v>353</v>
      </c>
      <c r="D408" s="24">
        <v>4.5325779036827198E-2</v>
      </c>
      <c r="E408">
        <v>2.3185906275308099</v>
      </c>
      <c r="F408">
        <v>4.5325779036827198E-2</v>
      </c>
      <c r="G408" s="21"/>
    </row>
    <row r="409" spans="1:7" x14ac:dyDescent="0.25">
      <c r="A409" s="15" t="s">
        <v>706</v>
      </c>
      <c r="B409">
        <v>59</v>
      </c>
      <c r="C409" s="15">
        <v>349</v>
      </c>
      <c r="D409" s="24">
        <v>0.16905444126074498</v>
      </c>
      <c r="E409">
        <v>1.2252642380507988</v>
      </c>
      <c r="F409">
        <v>0.16905444126074498</v>
      </c>
      <c r="G409" s="21"/>
    </row>
    <row r="410" spans="1:7" x14ac:dyDescent="0.25">
      <c r="A410" s="15" t="s">
        <v>255</v>
      </c>
      <c r="B410">
        <v>20</v>
      </c>
      <c r="C410" s="15">
        <v>347</v>
      </c>
      <c r="D410" s="24">
        <v>5.7636887608069162E-2</v>
      </c>
      <c r="E410">
        <v>1.04</v>
      </c>
      <c r="F410">
        <v>5.7636887608069162E-2</v>
      </c>
      <c r="G410" s="21"/>
    </row>
    <row r="411" spans="1:7" x14ac:dyDescent="0.25">
      <c r="A411" s="15" t="s">
        <v>2439</v>
      </c>
      <c r="B411">
        <v>8</v>
      </c>
      <c r="C411" s="15">
        <v>342</v>
      </c>
      <c r="D411" s="24">
        <v>2.3391812865497075E-2</v>
      </c>
      <c r="E411">
        <v>1.1418128654970801</v>
      </c>
      <c r="F411">
        <v>2.3391812865497075E-2</v>
      </c>
      <c r="G411" s="21"/>
    </row>
    <row r="412" spans="1:7" x14ac:dyDescent="0.25">
      <c r="A412" s="15" t="s">
        <v>1763</v>
      </c>
      <c r="B412">
        <v>11</v>
      </c>
      <c r="C412" s="15">
        <v>337</v>
      </c>
      <c r="D412" s="24">
        <v>3.2640949554896145E-2</v>
      </c>
      <c r="E412">
        <v>1.501631860922805</v>
      </c>
      <c r="F412">
        <v>3.2640949554896145E-2</v>
      </c>
      <c r="G412" s="21"/>
    </row>
    <row r="413" spans="1:7" x14ac:dyDescent="0.25">
      <c r="A413" s="15" t="s">
        <v>142</v>
      </c>
      <c r="B413">
        <v>54</v>
      </c>
      <c r="C413" s="15">
        <v>336</v>
      </c>
      <c r="D413" s="24">
        <v>0.16071428571428573</v>
      </c>
      <c r="E413">
        <v>1.4904861560810236</v>
      </c>
      <c r="F413">
        <v>0.16071428571428573</v>
      </c>
      <c r="G413" s="21"/>
    </row>
    <row r="414" spans="1:7" x14ac:dyDescent="0.25">
      <c r="A414" s="15" t="s">
        <v>86</v>
      </c>
      <c r="B414">
        <v>43</v>
      </c>
      <c r="C414" s="15">
        <v>330</v>
      </c>
      <c r="D414" s="24">
        <v>0.13030303030303031</v>
      </c>
      <c r="E414">
        <v>1.065344594594595</v>
      </c>
      <c r="F414">
        <v>0.13030303030303031</v>
      </c>
      <c r="G414" s="21"/>
    </row>
    <row r="415" spans="1:7" x14ac:dyDescent="0.25">
      <c r="A415" s="15" t="s">
        <v>411</v>
      </c>
      <c r="B415">
        <v>1</v>
      </c>
      <c r="C415" s="15">
        <v>330</v>
      </c>
      <c r="D415" s="24">
        <v>3.0303030303030303E-3</v>
      </c>
      <c r="E415">
        <v>1.11121212121212</v>
      </c>
      <c r="F415">
        <v>3.0303030303030303E-3</v>
      </c>
      <c r="G415" s="21"/>
    </row>
    <row r="416" spans="1:7" x14ac:dyDescent="0.25">
      <c r="A416" s="15" t="s">
        <v>2600</v>
      </c>
      <c r="B416">
        <v>18</v>
      </c>
      <c r="C416" s="15">
        <v>328</v>
      </c>
      <c r="D416" s="24">
        <v>5.4878048780487805E-2</v>
      </c>
      <c r="E416">
        <v>1.3597560975609799</v>
      </c>
      <c r="F416">
        <v>5.4878048780487805E-2</v>
      </c>
      <c r="G416" s="21"/>
    </row>
    <row r="417" spans="1:7" x14ac:dyDescent="0.25">
      <c r="A417" s="15" t="s">
        <v>1760</v>
      </c>
      <c r="B417">
        <v>3</v>
      </c>
      <c r="C417" s="15">
        <v>324</v>
      </c>
      <c r="D417" s="24">
        <v>9.2592592592592587E-3</v>
      </c>
      <c r="E417">
        <v>2.19382716049383</v>
      </c>
      <c r="F417">
        <v>9.2592592592592587E-3</v>
      </c>
      <c r="G417" s="21"/>
    </row>
    <row r="418" spans="1:7" x14ac:dyDescent="0.25">
      <c r="A418" s="15" t="s">
        <v>1115</v>
      </c>
      <c r="B418">
        <v>8</v>
      </c>
      <c r="C418" s="15">
        <v>320</v>
      </c>
      <c r="D418" s="24">
        <v>2.5000000000000001E-2</v>
      </c>
      <c r="E418">
        <v>3.4829652996845448</v>
      </c>
      <c r="F418">
        <v>2.5000000000000001E-2</v>
      </c>
      <c r="G418" s="21"/>
    </row>
    <row r="419" spans="1:7" x14ac:dyDescent="0.25">
      <c r="A419" s="15" t="s">
        <v>3874</v>
      </c>
      <c r="B419">
        <v>19</v>
      </c>
      <c r="C419" s="15">
        <v>319</v>
      </c>
      <c r="D419" s="24">
        <v>5.9561128526645767E-2</v>
      </c>
      <c r="E419">
        <v>2.8068965517241402</v>
      </c>
      <c r="F419">
        <v>5.9561128526645767E-2</v>
      </c>
      <c r="G419" s="21"/>
    </row>
    <row r="420" spans="1:7" x14ac:dyDescent="0.25">
      <c r="A420" s="15" t="s">
        <v>442</v>
      </c>
      <c r="B420">
        <v>6</v>
      </c>
      <c r="C420" s="15">
        <v>317</v>
      </c>
      <c r="D420" s="24">
        <v>1.8927444794952682E-2</v>
      </c>
      <c r="E420">
        <v>1.83627760252366</v>
      </c>
      <c r="F420">
        <v>1.8927444794952682E-2</v>
      </c>
      <c r="G420" s="21"/>
    </row>
    <row r="421" spans="1:7" x14ac:dyDescent="0.25">
      <c r="A421" s="15" t="s">
        <v>2016</v>
      </c>
      <c r="B421">
        <v>31</v>
      </c>
      <c r="C421" s="15">
        <v>316</v>
      </c>
      <c r="D421" s="24">
        <v>9.8101265822784806E-2</v>
      </c>
      <c r="E421">
        <v>3.5132598039215699</v>
      </c>
      <c r="F421">
        <v>9.8101265822784806E-2</v>
      </c>
      <c r="G421" s="21"/>
    </row>
    <row r="422" spans="1:7" x14ac:dyDescent="0.25">
      <c r="A422" s="15" t="s">
        <v>2395</v>
      </c>
      <c r="B422">
        <v>3</v>
      </c>
      <c r="C422" s="15">
        <v>315</v>
      </c>
      <c r="D422" s="24">
        <v>9.5238095238095247E-3</v>
      </c>
      <c r="E422">
        <v>1.0406349206349199</v>
      </c>
      <c r="F422">
        <v>9.5238095238095247E-3</v>
      </c>
      <c r="G422" s="21"/>
    </row>
    <row r="423" spans="1:7" x14ac:dyDescent="0.25">
      <c r="A423" s="15" t="s">
        <v>2407</v>
      </c>
      <c r="B423">
        <v>11</v>
      </c>
      <c r="C423" s="15">
        <v>313</v>
      </c>
      <c r="D423" s="24">
        <v>3.5143769968051117E-2</v>
      </c>
      <c r="E423">
        <v>2.78019169329073</v>
      </c>
      <c r="F423">
        <v>3.5143769968051117E-2</v>
      </c>
      <c r="G423" s="21"/>
    </row>
    <row r="424" spans="1:7" x14ac:dyDescent="0.25">
      <c r="A424" s="15" t="s">
        <v>1811</v>
      </c>
      <c r="B424">
        <v>7</v>
      </c>
      <c r="C424" s="15">
        <v>312</v>
      </c>
      <c r="D424" s="24">
        <v>2.2435897435897436E-2</v>
      </c>
      <c r="E424">
        <v>1.4322082799047449</v>
      </c>
      <c r="F424">
        <v>2.2435897435897436E-2</v>
      </c>
      <c r="G424" s="21"/>
    </row>
    <row r="425" spans="1:7" x14ac:dyDescent="0.25">
      <c r="A425" s="15" t="s">
        <v>3869</v>
      </c>
      <c r="B425">
        <v>9</v>
      </c>
      <c r="C425" s="15">
        <v>311</v>
      </c>
      <c r="D425" s="24">
        <v>2.8938906752411574E-2</v>
      </c>
      <c r="E425">
        <v>1.3922829581993601</v>
      </c>
      <c r="F425">
        <v>2.8938906752411574E-2</v>
      </c>
      <c r="G425" s="21"/>
    </row>
    <row r="426" spans="1:7" x14ac:dyDescent="0.25">
      <c r="A426" s="15" t="s">
        <v>1903</v>
      </c>
      <c r="B426">
        <v>8</v>
      </c>
      <c r="C426" s="15">
        <v>311</v>
      </c>
      <c r="D426" s="24">
        <v>2.5723472668810289E-2</v>
      </c>
      <c r="E426">
        <v>1.34210246032591</v>
      </c>
      <c r="F426">
        <v>2.5723472668810289E-2</v>
      </c>
      <c r="G426" s="21"/>
    </row>
    <row r="427" spans="1:7" x14ac:dyDescent="0.25">
      <c r="A427" s="15" t="s">
        <v>2331</v>
      </c>
      <c r="B427">
        <v>6</v>
      </c>
      <c r="C427" s="15">
        <v>310</v>
      </c>
      <c r="D427" s="24">
        <v>1.935483870967742E-2</v>
      </c>
      <c r="E427">
        <v>3.1951612903225799</v>
      </c>
      <c r="F427">
        <v>1.935483870967742E-2</v>
      </c>
      <c r="G427" s="21"/>
    </row>
    <row r="428" spans="1:7" x14ac:dyDescent="0.25">
      <c r="A428" s="15" t="s">
        <v>1431</v>
      </c>
      <c r="B428">
        <v>12</v>
      </c>
      <c r="C428" s="15">
        <v>310</v>
      </c>
      <c r="D428" s="24">
        <v>3.870967741935484E-2</v>
      </c>
      <c r="E428">
        <v>1.4796692607003898</v>
      </c>
      <c r="F428">
        <v>3.870967741935484E-2</v>
      </c>
      <c r="G428" s="21"/>
    </row>
    <row r="429" spans="1:7" x14ac:dyDescent="0.25">
      <c r="A429" s="15" t="s">
        <v>2170</v>
      </c>
      <c r="B429">
        <v>7</v>
      </c>
      <c r="C429" s="15">
        <v>309</v>
      </c>
      <c r="D429" s="24">
        <v>2.2653721682847898E-2</v>
      </c>
      <c r="E429">
        <v>1.78025889967638</v>
      </c>
      <c r="F429">
        <v>2.2653721682847898E-2</v>
      </c>
      <c r="G429" s="21"/>
    </row>
    <row r="430" spans="1:7" x14ac:dyDescent="0.25">
      <c r="A430" s="15" t="s">
        <v>1461</v>
      </c>
      <c r="B430">
        <v>9</v>
      </c>
      <c r="C430" s="15">
        <v>308</v>
      </c>
      <c r="D430" s="24">
        <v>2.922077922077922E-2</v>
      </c>
      <c r="E430">
        <v>2.9783485895759396</v>
      </c>
      <c r="F430">
        <v>2.922077922077922E-2</v>
      </c>
      <c r="G430" s="21"/>
    </row>
    <row r="431" spans="1:7" x14ac:dyDescent="0.25">
      <c r="A431" s="15" t="s">
        <v>3849</v>
      </c>
      <c r="B431">
        <v>7</v>
      </c>
      <c r="C431" s="15">
        <v>306</v>
      </c>
      <c r="D431" s="24">
        <v>2.2875816993464051E-2</v>
      </c>
      <c r="E431">
        <v>2.2137254901960799</v>
      </c>
      <c r="F431">
        <v>2.2875816993464051E-2</v>
      </c>
      <c r="G431" s="21"/>
    </row>
    <row r="432" spans="1:7" x14ac:dyDescent="0.25">
      <c r="A432" s="15" t="s">
        <v>2153</v>
      </c>
      <c r="B432">
        <v>5</v>
      </c>
      <c r="C432" s="15">
        <v>304</v>
      </c>
      <c r="D432" s="24">
        <v>1.6447368421052631E-2</v>
      </c>
      <c r="E432">
        <v>1.91184210526316</v>
      </c>
      <c r="F432">
        <v>1.6447368421052631E-2</v>
      </c>
      <c r="G432" s="21"/>
    </row>
    <row r="433" spans="1:7" x14ac:dyDescent="0.25">
      <c r="A433" s="15" t="s">
        <v>1476</v>
      </c>
      <c r="B433">
        <v>2</v>
      </c>
      <c r="C433" s="15">
        <v>299</v>
      </c>
      <c r="D433" s="24">
        <v>6.688963210702341E-3</v>
      </c>
      <c r="E433">
        <v>1.58428093645485</v>
      </c>
      <c r="F433">
        <v>6.688963210702341E-3</v>
      </c>
      <c r="G433" s="21"/>
    </row>
    <row r="434" spans="1:7" x14ac:dyDescent="0.25">
      <c r="A434" s="15" t="s">
        <v>1078</v>
      </c>
      <c r="B434">
        <v>141</v>
      </c>
      <c r="C434" s="15">
        <v>296</v>
      </c>
      <c r="D434" s="24">
        <v>0.47635135135135137</v>
      </c>
      <c r="E434">
        <v>1.01013513513514</v>
      </c>
      <c r="F434">
        <v>0.47635135135135137</v>
      </c>
      <c r="G434" s="21"/>
    </row>
    <row r="435" spans="1:7" x14ac:dyDescent="0.25">
      <c r="A435" s="15" t="s">
        <v>1839</v>
      </c>
      <c r="B435">
        <v>16</v>
      </c>
      <c r="C435" s="15">
        <v>296</v>
      </c>
      <c r="D435" s="24">
        <v>5.4054054054054057E-2</v>
      </c>
      <c r="E435">
        <v>1.745560515873015</v>
      </c>
      <c r="F435">
        <v>5.4054054054054057E-2</v>
      </c>
      <c r="G435" s="21"/>
    </row>
    <row r="436" spans="1:7" x14ac:dyDescent="0.25">
      <c r="A436" s="15" t="s">
        <v>2116</v>
      </c>
      <c r="B436">
        <v>13</v>
      </c>
      <c r="C436" s="15">
        <v>295</v>
      </c>
      <c r="D436" s="24">
        <v>4.4067796610169491E-2</v>
      </c>
      <c r="E436">
        <v>1.52334920634921</v>
      </c>
      <c r="F436">
        <v>4.4067796610169491E-2</v>
      </c>
      <c r="G436" s="21"/>
    </row>
    <row r="437" spans="1:7" x14ac:dyDescent="0.25">
      <c r="A437" s="15" t="s">
        <v>858</v>
      </c>
      <c r="B437">
        <v>7</v>
      </c>
      <c r="C437" s="15">
        <v>293</v>
      </c>
      <c r="D437" s="24">
        <v>2.3890784982935155E-2</v>
      </c>
      <c r="E437">
        <v>1.3697762289068249</v>
      </c>
      <c r="F437">
        <v>2.3890784982935155E-2</v>
      </c>
      <c r="G437" s="21"/>
    </row>
    <row r="438" spans="1:7" x14ac:dyDescent="0.25">
      <c r="A438" s="15" t="s">
        <v>2949</v>
      </c>
      <c r="B438">
        <v>15</v>
      </c>
      <c r="C438" s="15">
        <v>292</v>
      </c>
      <c r="D438" s="24">
        <v>5.1369863013698627E-2</v>
      </c>
      <c r="E438">
        <v>2.7427565840557002</v>
      </c>
      <c r="F438">
        <v>5.1369863013698627E-2</v>
      </c>
      <c r="G438" s="21"/>
    </row>
    <row r="439" spans="1:7" x14ac:dyDescent="0.25">
      <c r="A439" s="15" t="s">
        <v>743</v>
      </c>
      <c r="B439">
        <v>57</v>
      </c>
      <c r="C439" s="15">
        <v>291</v>
      </c>
      <c r="D439" s="24">
        <v>0.19587628865979381</v>
      </c>
      <c r="E439">
        <v>1.1111707317073181</v>
      </c>
      <c r="F439">
        <v>0.19587628865979381</v>
      </c>
      <c r="G439" s="21"/>
    </row>
    <row r="440" spans="1:7" x14ac:dyDescent="0.25">
      <c r="A440" s="15" t="s">
        <v>3905</v>
      </c>
      <c r="B440">
        <v>9</v>
      </c>
      <c r="C440" s="15">
        <v>285</v>
      </c>
      <c r="D440" s="24">
        <v>3.1578947368421054E-2</v>
      </c>
      <c r="E440">
        <v>1.1680701754386</v>
      </c>
      <c r="F440">
        <v>3.1578947368421054E-2</v>
      </c>
      <c r="G440" s="21"/>
    </row>
    <row r="441" spans="1:7" x14ac:dyDescent="0.25">
      <c r="A441" s="15" t="s">
        <v>2231</v>
      </c>
      <c r="B441">
        <v>4</v>
      </c>
      <c r="C441" s="15">
        <v>285</v>
      </c>
      <c r="D441" s="24">
        <v>1.4035087719298246E-2</v>
      </c>
      <c r="E441">
        <v>1.5477192982456101</v>
      </c>
      <c r="F441">
        <v>1.4035087719298246E-2</v>
      </c>
      <c r="G441" s="21"/>
    </row>
    <row r="442" spans="1:7" x14ac:dyDescent="0.25">
      <c r="A442" s="15" t="s">
        <v>2191</v>
      </c>
      <c r="B442">
        <v>3</v>
      </c>
      <c r="C442" s="15">
        <v>283</v>
      </c>
      <c r="D442" s="24">
        <v>1.0600706713780919E-2</v>
      </c>
      <c r="E442">
        <v>1.26890459363958</v>
      </c>
      <c r="F442">
        <v>1.0600706713780919E-2</v>
      </c>
      <c r="G442" s="21"/>
    </row>
    <row r="443" spans="1:7" x14ac:dyDescent="0.25">
      <c r="A443" s="15" t="s">
        <v>2520</v>
      </c>
      <c r="B443">
        <v>17</v>
      </c>
      <c r="C443" s="15">
        <v>283</v>
      </c>
      <c r="D443" s="24">
        <v>6.0070671378091869E-2</v>
      </c>
      <c r="E443">
        <v>1.4416961130742001</v>
      </c>
      <c r="F443">
        <v>6.0070671378091869E-2</v>
      </c>
      <c r="G443" s="21"/>
    </row>
    <row r="444" spans="1:7" x14ac:dyDescent="0.25">
      <c r="A444" s="15" t="s">
        <v>2522</v>
      </c>
      <c r="B444">
        <v>21</v>
      </c>
      <c r="C444" s="15">
        <v>279</v>
      </c>
      <c r="D444" s="24">
        <v>7.5268817204301078E-2</v>
      </c>
      <c r="E444">
        <v>4.06129032258064</v>
      </c>
      <c r="F444">
        <v>7.5268817204301078E-2</v>
      </c>
      <c r="G444" s="21"/>
    </row>
    <row r="445" spans="1:7" x14ac:dyDescent="0.25">
      <c r="A445" s="15" t="s">
        <v>1507</v>
      </c>
      <c r="B445">
        <v>3</v>
      </c>
      <c r="C445" s="15">
        <v>278</v>
      </c>
      <c r="D445" s="24">
        <v>1.0791366906474821E-2</v>
      </c>
      <c r="E445">
        <v>1.4813220626724202</v>
      </c>
      <c r="F445">
        <v>1.0791366906474821E-2</v>
      </c>
      <c r="G445" s="21"/>
    </row>
    <row r="446" spans="1:7" x14ac:dyDescent="0.25">
      <c r="A446" s="15" t="s">
        <v>2833</v>
      </c>
      <c r="B446">
        <v>8</v>
      </c>
      <c r="C446" s="15">
        <v>278</v>
      </c>
      <c r="D446" s="24">
        <v>2.8776978417266189E-2</v>
      </c>
      <c r="E446">
        <v>1.2187050359712199</v>
      </c>
      <c r="F446">
        <v>2.8776978417266189E-2</v>
      </c>
      <c r="G446" s="21"/>
    </row>
    <row r="447" spans="1:7" x14ac:dyDescent="0.25">
      <c r="A447" s="15" t="s">
        <v>1454</v>
      </c>
      <c r="B447">
        <v>27</v>
      </c>
      <c r="C447" s="15">
        <v>276</v>
      </c>
      <c r="D447" s="24">
        <v>9.7826086956521743E-2</v>
      </c>
      <c r="E447">
        <v>2.3819125607756648</v>
      </c>
      <c r="F447">
        <v>9.7826086956521743E-2</v>
      </c>
      <c r="G447" s="21"/>
    </row>
    <row r="448" spans="1:7" x14ac:dyDescent="0.25">
      <c r="A448" s="15" t="s">
        <v>2484</v>
      </c>
      <c r="B448">
        <v>11</v>
      </c>
      <c r="C448" s="15">
        <v>275</v>
      </c>
      <c r="D448" s="24">
        <v>0.04</v>
      </c>
      <c r="E448">
        <v>1.20145454545455</v>
      </c>
      <c r="F448">
        <v>0.04</v>
      </c>
      <c r="G448" s="21"/>
    </row>
    <row r="449" spans="1:7" x14ac:dyDescent="0.25">
      <c r="A449" s="15" t="s">
        <v>1511</v>
      </c>
      <c r="B449">
        <v>1</v>
      </c>
      <c r="C449" s="15">
        <v>270</v>
      </c>
      <c r="D449" s="24">
        <v>3.7037037037037038E-3</v>
      </c>
      <c r="E449">
        <v>2.9355555555555601</v>
      </c>
      <c r="F449">
        <v>3.7037037037037038E-3</v>
      </c>
      <c r="G449" s="21"/>
    </row>
    <row r="450" spans="1:7" x14ac:dyDescent="0.25">
      <c r="A450" s="15" t="s">
        <v>477</v>
      </c>
      <c r="B450">
        <v>1</v>
      </c>
      <c r="C450" s="15">
        <v>267</v>
      </c>
      <c r="D450" s="24">
        <v>3.7453183520599251E-3</v>
      </c>
      <c r="E450">
        <v>1.4816479400749101</v>
      </c>
      <c r="F450">
        <v>3.7453183520599251E-3</v>
      </c>
      <c r="G450" s="21"/>
    </row>
    <row r="451" spans="1:7" x14ac:dyDescent="0.25">
      <c r="A451" s="15" t="s">
        <v>362</v>
      </c>
      <c r="B451">
        <v>8</v>
      </c>
      <c r="C451" s="15">
        <v>266</v>
      </c>
      <c r="D451" s="24">
        <v>3.007518796992481E-2</v>
      </c>
      <c r="E451">
        <v>1.11274436090226</v>
      </c>
      <c r="F451">
        <v>3.007518796992481E-2</v>
      </c>
      <c r="G451" s="21"/>
    </row>
    <row r="452" spans="1:7" x14ac:dyDescent="0.25">
      <c r="A452" s="15" t="s">
        <v>425</v>
      </c>
      <c r="B452">
        <v>13</v>
      </c>
      <c r="C452" s="15">
        <v>264</v>
      </c>
      <c r="D452" s="24">
        <v>4.924242424242424E-2</v>
      </c>
      <c r="E452">
        <v>2.359375</v>
      </c>
      <c r="F452">
        <v>4.924242424242424E-2</v>
      </c>
      <c r="G452" s="21"/>
    </row>
    <row r="453" spans="1:7" x14ac:dyDescent="0.25">
      <c r="A453" s="15" t="s">
        <v>1529</v>
      </c>
      <c r="B453">
        <v>10</v>
      </c>
      <c r="C453" s="15">
        <v>262</v>
      </c>
      <c r="D453" s="24">
        <v>3.8167938931297711E-2</v>
      </c>
      <c r="E453">
        <v>2.937373737373735</v>
      </c>
      <c r="F453">
        <v>3.8167938931297711E-2</v>
      </c>
      <c r="G453" s="21"/>
    </row>
    <row r="454" spans="1:7" x14ac:dyDescent="0.25">
      <c r="A454" s="15" t="s">
        <v>3854</v>
      </c>
      <c r="B454">
        <v>8</v>
      </c>
      <c r="C454" s="15">
        <v>253</v>
      </c>
      <c r="D454" s="24">
        <v>3.1620553359683792E-2</v>
      </c>
      <c r="E454">
        <v>1.65573122529644</v>
      </c>
      <c r="F454">
        <v>3.1620553359683792E-2</v>
      </c>
      <c r="G454" s="21"/>
    </row>
    <row r="455" spans="1:7" x14ac:dyDescent="0.25">
      <c r="A455" s="15" t="s">
        <v>321</v>
      </c>
      <c r="B455">
        <v>16</v>
      </c>
      <c r="C455" s="15">
        <v>246</v>
      </c>
      <c r="D455" s="24">
        <v>6.5040650406504072E-2</v>
      </c>
      <c r="E455">
        <v>1.10890243902439</v>
      </c>
      <c r="F455">
        <v>6.5040650406504072E-2</v>
      </c>
      <c r="G455" s="21"/>
    </row>
    <row r="456" spans="1:7" x14ac:dyDescent="0.25">
      <c r="A456" s="15" t="s">
        <v>1312</v>
      </c>
      <c r="B456">
        <v>36</v>
      </c>
      <c r="C456" s="15">
        <v>245</v>
      </c>
      <c r="D456" s="24">
        <v>0.14693877551020409</v>
      </c>
      <c r="E456">
        <v>1.3977869986168734</v>
      </c>
      <c r="F456">
        <v>0.14693877551020409</v>
      </c>
      <c r="G456" s="21"/>
    </row>
    <row r="457" spans="1:7" x14ac:dyDescent="0.25">
      <c r="A457" s="15" t="s">
        <v>1675</v>
      </c>
      <c r="B457">
        <v>39</v>
      </c>
      <c r="C457" s="15">
        <v>245</v>
      </c>
      <c r="D457" s="24">
        <v>0.15918367346938775</v>
      </c>
      <c r="E457">
        <v>1.4474780626780632</v>
      </c>
      <c r="F457">
        <v>0.15918367346938775</v>
      </c>
      <c r="G457" s="21"/>
    </row>
    <row r="458" spans="1:7" x14ac:dyDescent="0.25">
      <c r="A458" s="15" t="s">
        <v>885</v>
      </c>
      <c r="B458">
        <v>4</v>
      </c>
      <c r="C458" s="15">
        <v>245</v>
      </c>
      <c r="D458" s="24">
        <v>1.6326530612244899E-2</v>
      </c>
      <c r="E458">
        <v>2.1855555555555566</v>
      </c>
      <c r="F458">
        <v>1.6326530612244899E-2</v>
      </c>
      <c r="G458" s="21"/>
    </row>
    <row r="459" spans="1:7" x14ac:dyDescent="0.25">
      <c r="A459" s="15" t="s">
        <v>2195</v>
      </c>
      <c r="B459">
        <v>6</v>
      </c>
      <c r="C459" s="15">
        <v>245</v>
      </c>
      <c r="D459" s="24">
        <v>2.4489795918367346E-2</v>
      </c>
      <c r="E459">
        <v>1.6220408163265301</v>
      </c>
      <c r="F459">
        <v>2.4489795918367346E-2</v>
      </c>
      <c r="G459" s="21"/>
    </row>
    <row r="460" spans="1:7" x14ac:dyDescent="0.25">
      <c r="A460" s="15" t="s">
        <v>2926</v>
      </c>
      <c r="B460">
        <v>6</v>
      </c>
      <c r="C460" s="15">
        <v>244</v>
      </c>
      <c r="D460" s="24">
        <v>2.4590163934426229E-2</v>
      </c>
      <c r="E460">
        <v>2.3678632478632466</v>
      </c>
      <c r="F460">
        <v>2.4590163934426229E-2</v>
      </c>
      <c r="G460" s="21"/>
    </row>
    <row r="461" spans="1:7" x14ac:dyDescent="0.25">
      <c r="A461" s="15" t="s">
        <v>2252</v>
      </c>
      <c r="B461">
        <v>7</v>
      </c>
      <c r="C461" s="15">
        <v>243</v>
      </c>
      <c r="D461" s="24">
        <v>2.8806584362139918E-2</v>
      </c>
      <c r="E461">
        <v>1.5884773662551399</v>
      </c>
      <c r="F461">
        <v>2.8806584362139918E-2</v>
      </c>
      <c r="G461" s="21"/>
    </row>
    <row r="462" spans="1:7" x14ac:dyDescent="0.25">
      <c r="A462" s="15" t="s">
        <v>1995</v>
      </c>
      <c r="B462">
        <v>4</v>
      </c>
      <c r="C462" s="15">
        <v>239</v>
      </c>
      <c r="D462" s="24">
        <v>1.6736401673640166E-2</v>
      </c>
      <c r="E462">
        <v>1.2276150627615099</v>
      </c>
      <c r="F462">
        <v>1.6736401673640166E-2</v>
      </c>
      <c r="G462" s="21"/>
    </row>
    <row r="463" spans="1:7" x14ac:dyDescent="0.25">
      <c r="A463" s="15" t="s">
        <v>3752</v>
      </c>
      <c r="B463">
        <v>6</v>
      </c>
      <c r="C463" s="15">
        <v>239</v>
      </c>
      <c r="D463" s="24">
        <v>2.5104602510460251E-2</v>
      </c>
      <c r="E463">
        <v>2.0171548117154798</v>
      </c>
      <c r="F463">
        <v>2.5104602510460251E-2</v>
      </c>
      <c r="G463" s="21"/>
    </row>
    <row r="464" spans="1:7" x14ac:dyDescent="0.25">
      <c r="A464" s="15" t="s">
        <v>24</v>
      </c>
      <c r="B464">
        <v>59</v>
      </c>
      <c r="C464" s="15">
        <v>234</v>
      </c>
      <c r="D464" s="24">
        <v>0.25213675213675213</v>
      </c>
      <c r="E464">
        <v>1.07615384615385</v>
      </c>
      <c r="F464">
        <v>0.25213675213675213</v>
      </c>
      <c r="G464" s="21"/>
    </row>
    <row r="465" spans="1:7" x14ac:dyDescent="0.25">
      <c r="A465" s="15" t="s">
        <v>3121</v>
      </c>
      <c r="B465">
        <v>2</v>
      </c>
      <c r="C465" s="15">
        <v>233</v>
      </c>
      <c r="D465" s="24">
        <v>8.5836909871244635E-3</v>
      </c>
      <c r="E465">
        <v>1.6575107296137299</v>
      </c>
      <c r="F465">
        <v>8.5836909871244635E-3</v>
      </c>
      <c r="G465" s="21"/>
    </row>
    <row r="466" spans="1:7" x14ac:dyDescent="0.25">
      <c r="A466" s="15" t="s">
        <v>387</v>
      </c>
      <c r="B466">
        <v>4</v>
      </c>
      <c r="C466" s="15">
        <v>233</v>
      </c>
      <c r="D466" s="24">
        <v>1.7167381974248927E-2</v>
      </c>
      <c r="E466">
        <v>1.4708154506437801</v>
      </c>
      <c r="F466">
        <v>1.7167381974248927E-2</v>
      </c>
      <c r="G466" s="21"/>
    </row>
    <row r="467" spans="1:7" x14ac:dyDescent="0.25">
      <c r="A467" s="15" t="s">
        <v>934</v>
      </c>
      <c r="B467">
        <v>15</v>
      </c>
      <c r="C467" s="15">
        <v>232</v>
      </c>
      <c r="D467" s="24">
        <v>6.4655172413793108E-2</v>
      </c>
      <c r="E467">
        <v>1.67816413535838</v>
      </c>
      <c r="F467">
        <v>6.4655172413793108E-2</v>
      </c>
      <c r="G467" s="21"/>
    </row>
    <row r="468" spans="1:7" x14ac:dyDescent="0.25">
      <c r="A468" s="15" t="s">
        <v>2844</v>
      </c>
      <c r="B468">
        <v>23</v>
      </c>
      <c r="C468" s="15">
        <v>228</v>
      </c>
      <c r="D468" s="24">
        <v>0.10087719298245613</v>
      </c>
      <c r="E468">
        <v>1.2889173540609125</v>
      </c>
      <c r="F468">
        <v>0.10087719298245613</v>
      </c>
      <c r="G468" s="21"/>
    </row>
    <row r="469" spans="1:7" x14ac:dyDescent="0.25">
      <c r="A469" s="15" t="s">
        <v>577</v>
      </c>
      <c r="B469">
        <v>37</v>
      </c>
      <c r="C469" s="15">
        <v>227</v>
      </c>
      <c r="D469" s="24">
        <v>0.16299559471365638</v>
      </c>
      <c r="E469">
        <v>1.0568281938326001</v>
      </c>
      <c r="F469">
        <v>0.16299559471365638</v>
      </c>
      <c r="G469" s="21"/>
    </row>
    <row r="470" spans="1:7" x14ac:dyDescent="0.25">
      <c r="A470" s="15" t="s">
        <v>492</v>
      </c>
      <c r="B470">
        <v>15</v>
      </c>
      <c r="C470" s="15">
        <v>227</v>
      </c>
      <c r="D470" s="24">
        <v>6.6079295154185022E-2</v>
      </c>
      <c r="E470">
        <v>1.10616740088106</v>
      </c>
      <c r="F470">
        <v>6.6079295154185022E-2</v>
      </c>
      <c r="G470" s="21"/>
    </row>
    <row r="471" spans="1:7" x14ac:dyDescent="0.25">
      <c r="A471" s="15" t="s">
        <v>2289</v>
      </c>
      <c r="B471">
        <v>15</v>
      </c>
      <c r="C471" s="15">
        <v>224</v>
      </c>
      <c r="D471" s="24">
        <v>6.6964285714285712E-2</v>
      </c>
      <c r="E471">
        <v>1.66610962566845</v>
      </c>
      <c r="F471">
        <v>6.6964285714285712E-2</v>
      </c>
      <c r="G471" s="21"/>
    </row>
    <row r="472" spans="1:7" x14ac:dyDescent="0.25">
      <c r="A472" s="15" t="s">
        <v>391</v>
      </c>
      <c r="B472">
        <v>44</v>
      </c>
      <c r="C472" s="15">
        <v>223</v>
      </c>
      <c r="D472" s="24">
        <v>0.19730941704035873</v>
      </c>
      <c r="E472">
        <v>1.4201745187913664</v>
      </c>
      <c r="F472">
        <v>0.19730941704035873</v>
      </c>
      <c r="G472" s="21"/>
    </row>
    <row r="473" spans="1:7" x14ac:dyDescent="0.25">
      <c r="A473" s="15" t="s">
        <v>2422</v>
      </c>
      <c r="B473">
        <v>6</v>
      </c>
      <c r="C473" s="15">
        <v>221</v>
      </c>
      <c r="D473" s="24">
        <v>2.7149321266968326E-2</v>
      </c>
      <c r="E473">
        <v>1.7262443438913999</v>
      </c>
      <c r="F473">
        <v>2.7149321266968326E-2</v>
      </c>
      <c r="G473" s="21"/>
    </row>
    <row r="474" spans="1:7" x14ac:dyDescent="0.25">
      <c r="A474" s="15" t="s">
        <v>2986</v>
      </c>
      <c r="B474">
        <v>5</v>
      </c>
      <c r="C474" s="15">
        <v>221</v>
      </c>
      <c r="D474" s="24">
        <v>2.2624434389140271E-2</v>
      </c>
      <c r="E474">
        <v>1.3</v>
      </c>
      <c r="F474">
        <v>2.2624434389140271E-2</v>
      </c>
      <c r="G474" s="21"/>
    </row>
    <row r="475" spans="1:7" x14ac:dyDescent="0.25">
      <c r="A475" s="15" t="s">
        <v>3933</v>
      </c>
      <c r="B475">
        <v>28</v>
      </c>
      <c r="C475" s="15">
        <v>218</v>
      </c>
      <c r="D475" s="24">
        <v>0.12844036697247707</v>
      </c>
      <c r="E475">
        <v>2.0403669724770599</v>
      </c>
      <c r="F475">
        <v>0.12844036697247707</v>
      </c>
      <c r="G475" s="21"/>
    </row>
    <row r="476" spans="1:7" x14ac:dyDescent="0.25">
      <c r="A476" s="15" t="s">
        <v>430</v>
      </c>
      <c r="B476">
        <v>6</v>
      </c>
      <c r="C476" s="15">
        <v>217</v>
      </c>
      <c r="D476" s="24">
        <v>2.7649769585253458E-2</v>
      </c>
      <c r="E476">
        <v>1.4355760368663599</v>
      </c>
      <c r="F476">
        <v>2.7649769585253458E-2</v>
      </c>
      <c r="G476" s="21"/>
    </row>
    <row r="477" spans="1:7" x14ac:dyDescent="0.25">
      <c r="A477" s="15" t="s">
        <v>2316</v>
      </c>
      <c r="B477">
        <v>9</v>
      </c>
      <c r="C477" s="15">
        <v>216</v>
      </c>
      <c r="D477" s="24">
        <v>4.1666666666666664E-2</v>
      </c>
      <c r="E477">
        <v>1.7777777777777799</v>
      </c>
      <c r="F477">
        <v>4.1666666666666664E-2</v>
      </c>
      <c r="G477" s="21"/>
    </row>
    <row r="478" spans="1:7" x14ac:dyDescent="0.25">
      <c r="A478" s="15" t="s">
        <v>548</v>
      </c>
      <c r="B478">
        <v>6</v>
      </c>
      <c r="C478" s="15">
        <v>216</v>
      </c>
      <c r="D478" s="24">
        <v>2.7777777777777776E-2</v>
      </c>
      <c r="E478">
        <v>1.5916666666666699</v>
      </c>
      <c r="F478">
        <v>2.7777777777777776E-2</v>
      </c>
      <c r="G478" s="21"/>
    </row>
    <row r="479" spans="1:7" x14ac:dyDescent="0.25">
      <c r="A479" s="15" t="s">
        <v>455</v>
      </c>
      <c r="B479">
        <v>21</v>
      </c>
      <c r="C479" s="15">
        <v>214</v>
      </c>
      <c r="D479" s="24">
        <v>9.8130841121495324E-2</v>
      </c>
      <c r="E479">
        <v>1.0789719626168199</v>
      </c>
      <c r="F479">
        <v>9.8130841121495324E-2</v>
      </c>
      <c r="G479" s="21"/>
    </row>
    <row r="480" spans="1:7" x14ac:dyDescent="0.25">
      <c r="A480" s="15" t="s">
        <v>763</v>
      </c>
      <c r="B480">
        <v>25</v>
      </c>
      <c r="C480" s="15">
        <v>212</v>
      </c>
      <c r="D480" s="24">
        <v>0.11792452830188679</v>
      </c>
      <c r="E480">
        <v>2.433656868748725</v>
      </c>
      <c r="F480">
        <v>0.11792452830188679</v>
      </c>
      <c r="G480" s="21"/>
    </row>
    <row r="481" spans="1:7" x14ac:dyDescent="0.25">
      <c r="A481" s="15" t="s">
        <v>481</v>
      </c>
      <c r="B481">
        <v>3</v>
      </c>
      <c r="C481" s="15">
        <v>212</v>
      </c>
      <c r="D481" s="24">
        <v>1.4150943396226415E-2</v>
      </c>
      <c r="E481">
        <v>1.4089622641509401</v>
      </c>
      <c r="F481">
        <v>1.4150943396226415E-2</v>
      </c>
      <c r="G481" s="21"/>
    </row>
    <row r="482" spans="1:7" x14ac:dyDescent="0.25">
      <c r="A482" s="15" t="s">
        <v>445</v>
      </c>
      <c r="B482">
        <v>1</v>
      </c>
      <c r="C482" s="15">
        <v>211</v>
      </c>
      <c r="D482" s="24">
        <v>4.7393364928909956E-3</v>
      </c>
      <c r="E482">
        <v>1.25165876777251</v>
      </c>
      <c r="F482">
        <v>4.7393364928909956E-3</v>
      </c>
      <c r="G482" s="21"/>
    </row>
    <row r="483" spans="1:7" x14ac:dyDescent="0.25">
      <c r="A483" s="15" t="s">
        <v>1828</v>
      </c>
      <c r="B483">
        <v>4</v>
      </c>
      <c r="C483" s="15">
        <v>209</v>
      </c>
      <c r="D483" s="24">
        <v>1.9138755980861243E-2</v>
      </c>
      <c r="E483">
        <v>2.1645238095238097</v>
      </c>
      <c r="F483">
        <v>1.9138755980861243E-2</v>
      </c>
      <c r="G483" s="21"/>
    </row>
    <row r="484" spans="1:7" x14ac:dyDescent="0.25">
      <c r="A484" s="15" t="s">
        <v>3812</v>
      </c>
      <c r="B484">
        <v>7</v>
      </c>
      <c r="C484" s="15">
        <v>207</v>
      </c>
      <c r="D484" s="24">
        <v>3.3816425120772944E-2</v>
      </c>
      <c r="E484">
        <v>2.3753623188405801</v>
      </c>
      <c r="F484">
        <v>3.3816425120772944E-2</v>
      </c>
      <c r="G484" s="21"/>
    </row>
    <row r="485" spans="1:7" x14ac:dyDescent="0.25">
      <c r="A485" s="15" t="s">
        <v>103</v>
      </c>
      <c r="B485">
        <v>6</v>
      </c>
      <c r="C485" s="15">
        <v>207</v>
      </c>
      <c r="D485" s="24">
        <v>2.8985507246376812E-2</v>
      </c>
      <c r="E485">
        <v>1.3391304347826101</v>
      </c>
      <c r="F485">
        <v>2.8985507246376812E-2</v>
      </c>
      <c r="G485" s="21"/>
    </row>
    <row r="486" spans="1:7" x14ac:dyDescent="0.25">
      <c r="A486" s="15" t="s">
        <v>2812</v>
      </c>
      <c r="B486">
        <v>4</v>
      </c>
      <c r="C486" s="15">
        <v>203</v>
      </c>
      <c r="D486" s="24">
        <v>1.9704433497536946E-2</v>
      </c>
      <c r="E486">
        <v>1.0685714285714301</v>
      </c>
      <c r="F486">
        <v>1.9704433497536946E-2</v>
      </c>
      <c r="G486" s="21"/>
    </row>
    <row r="487" spans="1:7" x14ac:dyDescent="0.25">
      <c r="A487" s="15" t="s">
        <v>1268</v>
      </c>
      <c r="B487">
        <v>57</v>
      </c>
      <c r="C487" s="15">
        <v>200</v>
      </c>
      <c r="D487" s="24">
        <v>0.28499999999999998</v>
      </c>
      <c r="E487">
        <v>1.0049999999999999</v>
      </c>
      <c r="F487">
        <v>0.28499999999999998</v>
      </c>
      <c r="G487" s="21"/>
    </row>
    <row r="488" spans="1:7" x14ac:dyDescent="0.25">
      <c r="A488" s="15" t="s">
        <v>621</v>
      </c>
      <c r="B488">
        <v>16</v>
      </c>
      <c r="C488" s="15">
        <v>200</v>
      </c>
      <c r="D488" s="24">
        <v>0.08</v>
      </c>
      <c r="E488">
        <v>1.0489999999999999</v>
      </c>
      <c r="F488">
        <v>0.08</v>
      </c>
      <c r="G488" s="21"/>
    </row>
    <row r="489" spans="1:7" x14ac:dyDescent="0.25">
      <c r="A489" s="15" t="s">
        <v>754</v>
      </c>
      <c r="B489">
        <v>4</v>
      </c>
      <c r="C489" s="15">
        <v>199</v>
      </c>
      <c r="D489" s="24">
        <v>2.0100502512562814E-2</v>
      </c>
      <c r="E489">
        <v>4.0886404293381053</v>
      </c>
      <c r="F489">
        <v>2.0100502512562814E-2</v>
      </c>
      <c r="G489" s="21"/>
    </row>
    <row r="490" spans="1:7" x14ac:dyDescent="0.25">
      <c r="A490" s="15" t="s">
        <v>758</v>
      </c>
      <c r="B490">
        <v>1</v>
      </c>
      <c r="C490" s="15">
        <v>198</v>
      </c>
      <c r="D490" s="24">
        <v>5.0505050505050509E-3</v>
      </c>
      <c r="E490">
        <v>1.5010101010101</v>
      </c>
      <c r="F490">
        <v>5.0505050505050509E-3</v>
      </c>
      <c r="G490" s="21"/>
    </row>
    <row r="491" spans="1:7" x14ac:dyDescent="0.25">
      <c r="A491" s="15" t="s">
        <v>384</v>
      </c>
      <c r="B491">
        <v>3</v>
      </c>
      <c r="C491" s="15">
        <v>196</v>
      </c>
      <c r="D491" s="24">
        <v>1.5306122448979591E-2</v>
      </c>
      <c r="E491">
        <v>1.1150510204081601</v>
      </c>
      <c r="F491">
        <v>1.5306122448979591E-2</v>
      </c>
      <c r="G491" s="21"/>
    </row>
    <row r="492" spans="1:7" x14ac:dyDescent="0.25">
      <c r="A492" s="15" t="s">
        <v>1340</v>
      </c>
      <c r="B492">
        <v>22</v>
      </c>
      <c r="C492" s="15">
        <v>195</v>
      </c>
      <c r="D492" s="24">
        <v>0.11282051282051282</v>
      </c>
      <c r="E492">
        <v>1.2675091074681235</v>
      </c>
      <c r="F492">
        <v>0.11282051282051282</v>
      </c>
      <c r="G492" s="21"/>
    </row>
    <row r="493" spans="1:7" x14ac:dyDescent="0.25">
      <c r="A493" s="15" t="s">
        <v>395</v>
      </c>
      <c r="B493">
        <v>41</v>
      </c>
      <c r="C493" s="15">
        <v>195</v>
      </c>
      <c r="D493" s="24">
        <v>0.21025641025641026</v>
      </c>
      <c r="E493">
        <v>1.02564102564103</v>
      </c>
      <c r="F493">
        <v>0.21025641025641026</v>
      </c>
      <c r="G493" s="21"/>
    </row>
    <row r="494" spans="1:7" x14ac:dyDescent="0.25">
      <c r="A494" s="15" t="s">
        <v>941</v>
      </c>
      <c r="B494">
        <v>5</v>
      </c>
      <c r="C494" s="15">
        <v>193</v>
      </c>
      <c r="D494" s="24">
        <v>2.5906735751295335E-2</v>
      </c>
      <c r="E494">
        <v>3.5044061302682001</v>
      </c>
      <c r="F494">
        <v>2.5906735751295335E-2</v>
      </c>
      <c r="G494" s="21"/>
    </row>
    <row r="495" spans="1:7" x14ac:dyDescent="0.25">
      <c r="A495" s="15" t="s">
        <v>162</v>
      </c>
      <c r="B495">
        <v>10</v>
      </c>
      <c r="C495" s="15">
        <v>192</v>
      </c>
      <c r="D495" s="24">
        <v>5.2083333333333336E-2</v>
      </c>
      <c r="E495">
        <v>1.0104166666666701</v>
      </c>
      <c r="F495">
        <v>5.2083333333333336E-2</v>
      </c>
      <c r="G495" s="21"/>
    </row>
    <row r="496" spans="1:7" x14ac:dyDescent="0.25">
      <c r="A496" s="15" t="s">
        <v>802</v>
      </c>
      <c r="B496">
        <v>8</v>
      </c>
      <c r="C496" s="15">
        <v>191</v>
      </c>
      <c r="D496" s="24">
        <v>4.1884816753926704E-2</v>
      </c>
      <c r="E496">
        <v>1.8369336384439374</v>
      </c>
      <c r="F496">
        <v>4.1884816753926704E-2</v>
      </c>
      <c r="G496" s="21"/>
    </row>
    <row r="497" spans="1:7" x14ac:dyDescent="0.25">
      <c r="A497" s="15" t="s">
        <v>1866</v>
      </c>
      <c r="B497">
        <v>2</v>
      </c>
      <c r="C497" s="15">
        <v>190</v>
      </c>
      <c r="D497" s="24">
        <v>1.0526315789473684E-2</v>
      </c>
      <c r="E497">
        <v>1.4757894736842101</v>
      </c>
      <c r="F497">
        <v>1.0526315789473684E-2</v>
      </c>
      <c r="G497" s="21"/>
    </row>
    <row r="498" spans="1:7" x14ac:dyDescent="0.25">
      <c r="A498" s="15" t="s">
        <v>773</v>
      </c>
      <c r="B498">
        <v>7</v>
      </c>
      <c r="C498" s="15">
        <v>190</v>
      </c>
      <c r="D498" s="24">
        <v>3.6842105263157891E-2</v>
      </c>
      <c r="E498">
        <v>2.1936378887598402</v>
      </c>
      <c r="F498">
        <v>3.6842105263157891E-2</v>
      </c>
      <c r="G498" s="21"/>
    </row>
    <row r="499" spans="1:7" x14ac:dyDescent="0.25">
      <c r="A499" s="15" t="s">
        <v>339</v>
      </c>
      <c r="B499">
        <v>23</v>
      </c>
      <c r="C499" s="15">
        <v>188</v>
      </c>
      <c r="D499" s="24">
        <v>0.12234042553191489</v>
      </c>
      <c r="E499">
        <v>4.0681914893617002</v>
      </c>
      <c r="F499">
        <v>0.12234042553191489</v>
      </c>
      <c r="G499" s="21"/>
    </row>
    <row r="500" spans="1:7" x14ac:dyDescent="0.25">
      <c r="A500" s="15" t="s">
        <v>2476</v>
      </c>
      <c r="B500">
        <v>8</v>
      </c>
      <c r="C500" s="15">
        <v>186</v>
      </c>
      <c r="D500" s="24">
        <v>4.3010752688172046E-2</v>
      </c>
      <c r="E500">
        <v>1.0693548387096801</v>
      </c>
      <c r="F500">
        <v>4.3010752688172046E-2</v>
      </c>
      <c r="G500" s="21"/>
    </row>
    <row r="501" spans="1:7" x14ac:dyDescent="0.25">
      <c r="A501" s="15" t="s">
        <v>1093</v>
      </c>
      <c r="B501">
        <v>10</v>
      </c>
      <c r="C501" s="15">
        <v>186</v>
      </c>
      <c r="D501" s="24">
        <v>5.3763440860215055E-2</v>
      </c>
      <c r="E501">
        <v>2.81937331536388</v>
      </c>
      <c r="F501">
        <v>5.3763440860215055E-2</v>
      </c>
      <c r="G501" s="21"/>
    </row>
    <row r="502" spans="1:7" x14ac:dyDescent="0.25">
      <c r="A502" s="15" t="s">
        <v>1158</v>
      </c>
      <c r="B502">
        <v>11</v>
      </c>
      <c r="C502" s="15">
        <v>186</v>
      </c>
      <c r="D502" s="24">
        <v>5.9139784946236562E-2</v>
      </c>
      <c r="E502">
        <v>2.4739047619047634</v>
      </c>
      <c r="F502">
        <v>5.9139784946236562E-2</v>
      </c>
      <c r="G502" s="21"/>
    </row>
    <row r="503" spans="1:7" x14ac:dyDescent="0.25">
      <c r="A503" s="15" t="s">
        <v>326</v>
      </c>
      <c r="B503">
        <v>13</v>
      </c>
      <c r="C503" s="15">
        <v>185</v>
      </c>
      <c r="D503" s="24">
        <v>7.0270270270270274E-2</v>
      </c>
      <c r="E503">
        <v>4.7404324324324296</v>
      </c>
      <c r="F503">
        <v>7.0270270270270274E-2</v>
      </c>
      <c r="G503" s="21"/>
    </row>
    <row r="504" spans="1:7" x14ac:dyDescent="0.25">
      <c r="A504" s="15" t="s">
        <v>19</v>
      </c>
      <c r="B504">
        <v>11</v>
      </c>
      <c r="C504" s="15">
        <v>184</v>
      </c>
      <c r="D504" s="24">
        <v>5.9782608695652176E-2</v>
      </c>
      <c r="E504">
        <v>1.1097826086956499</v>
      </c>
      <c r="F504">
        <v>5.9782608695652176E-2</v>
      </c>
      <c r="G504" s="21"/>
    </row>
    <row r="505" spans="1:7" x14ac:dyDescent="0.25">
      <c r="A505" s="15" t="s">
        <v>1417</v>
      </c>
      <c r="B505">
        <v>14</v>
      </c>
      <c r="C505" s="15">
        <v>183</v>
      </c>
      <c r="D505" s="24">
        <v>7.650273224043716E-2</v>
      </c>
      <c r="E505">
        <v>2.2420652935407035</v>
      </c>
      <c r="F505">
        <v>7.650273224043716E-2</v>
      </c>
      <c r="G505" s="21"/>
    </row>
    <row r="506" spans="1:7" x14ac:dyDescent="0.25">
      <c r="A506" s="15" t="s">
        <v>2181</v>
      </c>
      <c r="B506">
        <v>3</v>
      </c>
      <c r="C506" s="15">
        <v>179</v>
      </c>
      <c r="D506" s="24">
        <v>1.6759776536312849E-2</v>
      </c>
      <c r="E506">
        <v>2.41061452513966</v>
      </c>
      <c r="F506">
        <v>1.6759776536312849E-2</v>
      </c>
      <c r="G506" s="21"/>
    </row>
    <row r="507" spans="1:7" x14ac:dyDescent="0.25">
      <c r="A507" s="15" t="s">
        <v>1552</v>
      </c>
      <c r="B507">
        <v>5</v>
      </c>
      <c r="C507" s="15">
        <v>179</v>
      </c>
      <c r="D507" s="24">
        <v>2.7932960893854747E-2</v>
      </c>
      <c r="E507">
        <v>4.6836904761904803</v>
      </c>
      <c r="F507">
        <v>2.7932960893854747E-2</v>
      </c>
      <c r="G507" s="21"/>
    </row>
    <row r="508" spans="1:7" x14ac:dyDescent="0.25">
      <c r="A508" s="15" t="s">
        <v>3567</v>
      </c>
      <c r="B508">
        <v>1</v>
      </c>
      <c r="C508" s="15">
        <v>179</v>
      </c>
      <c r="D508" s="24">
        <v>5.5865921787709499E-3</v>
      </c>
      <c r="E508">
        <v>1.2435754189944099</v>
      </c>
      <c r="F508">
        <v>5.5865921787709499E-3</v>
      </c>
      <c r="G508" s="21"/>
    </row>
    <row r="509" spans="1:7" x14ac:dyDescent="0.25">
      <c r="A509" s="15" t="s">
        <v>1818</v>
      </c>
      <c r="B509">
        <v>4</v>
      </c>
      <c r="C509" s="15">
        <v>178</v>
      </c>
      <c r="D509" s="24">
        <v>2.247191011235955E-2</v>
      </c>
      <c r="E509">
        <v>1.7114024472233451</v>
      </c>
      <c r="F509">
        <v>2.247191011235955E-2</v>
      </c>
      <c r="G509" s="21"/>
    </row>
    <row r="510" spans="1:7" x14ac:dyDescent="0.25">
      <c r="A510" s="15" t="s">
        <v>2099</v>
      </c>
      <c r="B510">
        <v>7</v>
      </c>
      <c r="C510" s="15">
        <v>176</v>
      </c>
      <c r="D510" s="24">
        <v>3.9772727272727272E-2</v>
      </c>
      <c r="E510">
        <v>1.0090909090909099</v>
      </c>
      <c r="F510">
        <v>3.9772727272727272E-2</v>
      </c>
      <c r="G510" s="21"/>
    </row>
    <row r="511" spans="1:7" x14ac:dyDescent="0.25">
      <c r="A511" s="15" t="s">
        <v>1350</v>
      </c>
      <c r="B511">
        <v>2</v>
      </c>
      <c r="C511" s="15">
        <v>176</v>
      </c>
      <c r="D511" s="24">
        <v>1.1363636363636364E-2</v>
      </c>
      <c r="E511">
        <v>1.2437499999999999</v>
      </c>
      <c r="F511">
        <v>1.1363636363636364E-2</v>
      </c>
      <c r="G511" s="21"/>
    </row>
    <row r="512" spans="1:7" x14ac:dyDescent="0.25">
      <c r="A512" s="15" t="s">
        <v>1937</v>
      </c>
      <c r="B512">
        <v>18</v>
      </c>
      <c r="C512" s="15">
        <v>176</v>
      </c>
      <c r="D512" s="24">
        <v>0.10227272727272728</v>
      </c>
      <c r="E512">
        <v>1.26953125</v>
      </c>
      <c r="F512">
        <v>0.10227272727272728</v>
      </c>
      <c r="G512" s="21"/>
    </row>
    <row r="513" spans="1:7" x14ac:dyDescent="0.25">
      <c r="A513" s="15" t="s">
        <v>2479</v>
      </c>
      <c r="B513">
        <v>19</v>
      </c>
      <c r="C513" s="15">
        <v>174</v>
      </c>
      <c r="D513" s="24">
        <v>0.10919540229885058</v>
      </c>
      <c r="E513">
        <v>1.9844827586206899</v>
      </c>
      <c r="F513">
        <v>0.10919540229885058</v>
      </c>
      <c r="G513" s="21"/>
    </row>
    <row r="514" spans="1:7" x14ac:dyDescent="0.25">
      <c r="A514" s="15" t="s">
        <v>2436</v>
      </c>
      <c r="B514">
        <v>8</v>
      </c>
      <c r="C514" s="15">
        <v>173</v>
      </c>
      <c r="D514" s="24">
        <v>4.6242774566473986E-2</v>
      </c>
      <c r="E514">
        <v>1.30809248554913</v>
      </c>
      <c r="F514">
        <v>4.6242774566473986E-2</v>
      </c>
      <c r="G514" s="21"/>
    </row>
    <row r="515" spans="1:7" x14ac:dyDescent="0.25">
      <c r="A515" s="15" t="s">
        <v>504</v>
      </c>
      <c r="B515">
        <v>6</v>
      </c>
      <c r="C515" s="15">
        <v>173</v>
      </c>
      <c r="D515" s="24">
        <v>3.4682080924855488E-2</v>
      </c>
      <c r="E515">
        <v>1.0763005780346799</v>
      </c>
      <c r="F515">
        <v>3.4682080924855488E-2</v>
      </c>
      <c r="G515" s="21"/>
    </row>
    <row r="516" spans="1:7" x14ac:dyDescent="0.25">
      <c r="A516" s="15" t="s">
        <v>567</v>
      </c>
      <c r="B516">
        <v>27</v>
      </c>
      <c r="C516" s="15">
        <v>171</v>
      </c>
      <c r="D516" s="24">
        <v>0.15789473684210525</v>
      </c>
      <c r="E516">
        <v>1.16877192982456</v>
      </c>
      <c r="F516">
        <v>0.15789473684210525</v>
      </c>
      <c r="G516" s="21"/>
    </row>
    <row r="517" spans="1:7" x14ac:dyDescent="0.25">
      <c r="A517" s="15" t="s">
        <v>1127</v>
      </c>
      <c r="B517">
        <v>2</v>
      </c>
      <c r="C517" s="15">
        <v>170</v>
      </c>
      <c r="D517" s="24">
        <v>1.1764705882352941E-2</v>
      </c>
      <c r="E517">
        <v>1.3535294117647101</v>
      </c>
      <c r="F517">
        <v>1.1764705882352941E-2</v>
      </c>
      <c r="G517" s="21"/>
    </row>
    <row r="518" spans="1:7" x14ac:dyDescent="0.25">
      <c r="A518" s="15" t="s">
        <v>458</v>
      </c>
      <c r="B518">
        <v>2</v>
      </c>
      <c r="C518" s="15">
        <v>168</v>
      </c>
      <c r="D518" s="24">
        <v>1.1904761904761904E-2</v>
      </c>
      <c r="E518">
        <v>1.02380952380952</v>
      </c>
      <c r="F518">
        <v>1.1904761904761904E-2</v>
      </c>
      <c r="G518" s="21"/>
    </row>
    <row r="519" spans="1:7" x14ac:dyDescent="0.25">
      <c r="A519" s="15" t="s">
        <v>1730</v>
      </c>
      <c r="B519">
        <v>1</v>
      </c>
      <c r="C519" s="15">
        <v>163</v>
      </c>
      <c r="D519" s="24">
        <v>6.1349693251533744E-3</v>
      </c>
      <c r="E519">
        <v>1.0588957055214701</v>
      </c>
      <c r="F519">
        <v>6.1349693251533744E-3</v>
      </c>
      <c r="G519" s="21"/>
    </row>
    <row r="520" spans="1:7" x14ac:dyDescent="0.25">
      <c r="A520" s="15" t="s">
        <v>3580</v>
      </c>
      <c r="B520">
        <v>5</v>
      </c>
      <c r="C520" s="15">
        <v>162</v>
      </c>
      <c r="D520" s="24">
        <v>3.0864197530864196E-2</v>
      </c>
      <c r="E520">
        <v>1.0432098765432101</v>
      </c>
      <c r="F520">
        <v>3.0864197530864196E-2</v>
      </c>
      <c r="G520" s="21"/>
    </row>
    <row r="521" spans="1:7" x14ac:dyDescent="0.25">
      <c r="A521" s="15" t="s">
        <v>2903</v>
      </c>
      <c r="B521">
        <v>5</v>
      </c>
      <c r="C521" s="15">
        <v>158</v>
      </c>
      <c r="D521" s="24">
        <v>3.1645569620253167E-2</v>
      </c>
      <c r="E521">
        <v>2.2316235140856548</v>
      </c>
      <c r="F521">
        <v>3.1645569620253167E-2</v>
      </c>
      <c r="G521" s="21"/>
    </row>
    <row r="522" spans="1:7" x14ac:dyDescent="0.25">
      <c r="A522" s="15" t="s">
        <v>2036</v>
      </c>
      <c r="B522">
        <v>30</v>
      </c>
      <c r="C522" s="15">
        <v>158</v>
      </c>
      <c r="D522" s="24">
        <v>0.189873417721519</v>
      </c>
      <c r="E522">
        <v>1.7206502627659677</v>
      </c>
      <c r="F522">
        <v>0.189873417721519</v>
      </c>
      <c r="G522" s="21"/>
    </row>
    <row r="523" spans="1:7" x14ac:dyDescent="0.25">
      <c r="A523" s="15" t="s">
        <v>308</v>
      </c>
      <c r="B523">
        <v>25</v>
      </c>
      <c r="C523" s="15">
        <v>156</v>
      </c>
      <c r="D523" s="24">
        <v>0.16025641025641027</v>
      </c>
      <c r="E523">
        <v>1.10128205128205</v>
      </c>
      <c r="F523">
        <v>0.16025641025641027</v>
      </c>
      <c r="G523" s="21"/>
    </row>
    <row r="524" spans="1:7" x14ac:dyDescent="0.25">
      <c r="A524" s="15" t="s">
        <v>417</v>
      </c>
      <c r="B524">
        <v>3</v>
      </c>
      <c r="C524" s="15">
        <v>155</v>
      </c>
      <c r="D524" s="24">
        <v>1.935483870967742E-2</v>
      </c>
      <c r="E524">
        <v>1.13483870967742</v>
      </c>
      <c r="F524">
        <v>1.935483870967742E-2</v>
      </c>
      <c r="G524" s="21"/>
    </row>
    <row r="525" spans="1:7" x14ac:dyDescent="0.25">
      <c r="A525" s="15" t="s">
        <v>1889</v>
      </c>
      <c r="B525">
        <v>1</v>
      </c>
      <c r="C525" s="15">
        <v>155</v>
      </c>
      <c r="D525" s="24">
        <v>6.4516129032258064E-3</v>
      </c>
      <c r="E525">
        <v>1.6825806451612899</v>
      </c>
      <c r="F525">
        <v>6.4516129032258064E-3</v>
      </c>
      <c r="G525" s="21"/>
    </row>
    <row r="526" spans="1:7" x14ac:dyDescent="0.25">
      <c r="A526" s="15" t="s">
        <v>2267</v>
      </c>
      <c r="B526">
        <v>3</v>
      </c>
      <c r="C526" s="15">
        <v>153</v>
      </c>
      <c r="D526" s="24">
        <v>1.9607843137254902E-2</v>
      </c>
      <c r="E526">
        <v>2.2934640522875802</v>
      </c>
      <c r="F526">
        <v>1.9607843137254902E-2</v>
      </c>
      <c r="G526" s="21"/>
    </row>
    <row r="527" spans="1:7" x14ac:dyDescent="0.25">
      <c r="A527" s="15" t="s">
        <v>2959</v>
      </c>
      <c r="B527">
        <v>5</v>
      </c>
      <c r="C527" s="15">
        <v>152</v>
      </c>
      <c r="D527" s="24">
        <v>3.2894736842105261E-2</v>
      </c>
      <c r="E527">
        <v>1.7206578947368401</v>
      </c>
      <c r="F527">
        <v>3.2894736842105261E-2</v>
      </c>
      <c r="G527" s="21"/>
    </row>
    <row r="528" spans="1:7" x14ac:dyDescent="0.25">
      <c r="A528" s="15" t="s">
        <v>3838</v>
      </c>
      <c r="B528">
        <v>9</v>
      </c>
      <c r="C528" s="15">
        <v>150</v>
      </c>
      <c r="D528" s="24">
        <v>0.06</v>
      </c>
      <c r="E528">
        <v>1.95733333333333</v>
      </c>
      <c r="F528">
        <v>0.06</v>
      </c>
      <c r="G528" s="21"/>
    </row>
    <row r="529" spans="1:7" x14ac:dyDescent="0.25">
      <c r="A529" s="15" t="s">
        <v>409</v>
      </c>
      <c r="B529">
        <v>2</v>
      </c>
      <c r="C529" s="15">
        <v>150</v>
      </c>
      <c r="D529" s="24">
        <v>1.3333333333333334E-2</v>
      </c>
      <c r="E529">
        <v>1.28266666666667</v>
      </c>
      <c r="F529">
        <v>1.3333333333333334E-2</v>
      </c>
      <c r="G529" s="21"/>
    </row>
    <row r="530" spans="1:7" x14ac:dyDescent="0.25">
      <c r="A530" s="15" t="s">
        <v>850</v>
      </c>
      <c r="B530">
        <v>7</v>
      </c>
      <c r="C530" s="15">
        <v>149</v>
      </c>
      <c r="D530" s="24">
        <v>4.6979865771812082E-2</v>
      </c>
      <c r="E530">
        <v>3.5934117003827204</v>
      </c>
      <c r="F530">
        <v>4.6979865771812082E-2</v>
      </c>
      <c r="G530" s="21"/>
    </row>
    <row r="531" spans="1:7" x14ac:dyDescent="0.25">
      <c r="A531" s="15" t="s">
        <v>1077</v>
      </c>
      <c r="B531">
        <v>16</v>
      </c>
      <c r="C531" s="15">
        <v>149</v>
      </c>
      <c r="D531" s="24">
        <v>0.10738255033557047</v>
      </c>
      <c r="E531">
        <v>1.3154770114942518</v>
      </c>
      <c r="F531">
        <v>0.10738255033557047</v>
      </c>
      <c r="G531" s="21"/>
    </row>
    <row r="532" spans="1:7" x14ac:dyDescent="0.25">
      <c r="A532" s="15" t="s">
        <v>580</v>
      </c>
      <c r="B532">
        <v>1</v>
      </c>
      <c r="C532" s="15">
        <v>147</v>
      </c>
      <c r="D532" s="24">
        <v>6.8027210884353739E-3</v>
      </c>
      <c r="E532">
        <v>1.6952380952381001</v>
      </c>
      <c r="F532">
        <v>6.8027210884353739E-3</v>
      </c>
      <c r="G532" s="21"/>
    </row>
    <row r="533" spans="1:7" x14ac:dyDescent="0.25">
      <c r="A533" s="15" t="s">
        <v>364</v>
      </c>
      <c r="B533">
        <v>19</v>
      </c>
      <c r="C533" s="15">
        <v>146</v>
      </c>
      <c r="D533" s="24">
        <v>0.13013698630136986</v>
      </c>
      <c r="E533">
        <v>1.03390410958904</v>
      </c>
      <c r="F533">
        <v>0.13013698630136986</v>
      </c>
      <c r="G533" s="21"/>
    </row>
    <row r="534" spans="1:7" x14ac:dyDescent="0.25">
      <c r="A534" s="15" t="s">
        <v>2333</v>
      </c>
      <c r="B534">
        <v>3</v>
      </c>
      <c r="C534" s="15">
        <v>145</v>
      </c>
      <c r="D534" s="24">
        <v>2.0689655172413793E-2</v>
      </c>
      <c r="E534">
        <v>1.7193103448275899</v>
      </c>
      <c r="F534">
        <v>2.0689655172413793E-2</v>
      </c>
      <c r="G534" s="21"/>
    </row>
    <row r="535" spans="1:7" x14ac:dyDescent="0.25">
      <c r="A535" s="15" t="s">
        <v>1982</v>
      </c>
      <c r="B535">
        <v>27</v>
      </c>
      <c r="C535" s="15">
        <v>144</v>
      </c>
      <c r="D535" s="24">
        <v>0.1875</v>
      </c>
      <c r="E535">
        <v>1.369251165501165</v>
      </c>
      <c r="F535">
        <v>0.1875</v>
      </c>
      <c r="G535" s="21"/>
    </row>
    <row r="536" spans="1:7" x14ac:dyDescent="0.25">
      <c r="A536" s="15" t="s">
        <v>407</v>
      </c>
      <c r="B536">
        <v>3</v>
      </c>
      <c r="C536" s="15">
        <v>144</v>
      </c>
      <c r="D536" s="24">
        <v>2.0833333333333332E-2</v>
      </c>
      <c r="E536">
        <v>4.0263888888888903</v>
      </c>
      <c r="F536">
        <v>2.0833333333333332E-2</v>
      </c>
      <c r="G536" s="21"/>
    </row>
    <row r="537" spans="1:7" x14ac:dyDescent="0.25">
      <c r="A537" s="15" t="s">
        <v>2067</v>
      </c>
      <c r="B537">
        <v>9</v>
      </c>
      <c r="C537" s="15">
        <v>143</v>
      </c>
      <c r="D537" s="24">
        <v>6.2937062937062943E-2</v>
      </c>
      <c r="E537">
        <v>1.0951048951049001</v>
      </c>
      <c r="F537">
        <v>6.2937062937062943E-2</v>
      </c>
      <c r="G537" s="21"/>
    </row>
    <row r="538" spans="1:7" x14ac:dyDescent="0.25">
      <c r="A538" s="15" t="s">
        <v>3116</v>
      </c>
      <c r="B538">
        <v>7</v>
      </c>
      <c r="C538" s="15">
        <v>142</v>
      </c>
      <c r="D538" s="24">
        <v>4.9295774647887321E-2</v>
      </c>
      <c r="E538">
        <v>1.7686827505827498</v>
      </c>
      <c r="F538">
        <v>4.9295774647887321E-2</v>
      </c>
      <c r="G538" s="21"/>
    </row>
    <row r="539" spans="1:7" x14ac:dyDescent="0.25">
      <c r="A539" s="15" t="s">
        <v>2424</v>
      </c>
      <c r="B539">
        <v>8</v>
      </c>
      <c r="C539" s="15">
        <v>142</v>
      </c>
      <c r="D539" s="24">
        <v>5.6338028169014086E-2</v>
      </c>
      <c r="E539">
        <v>1.45140845070423</v>
      </c>
      <c r="F539">
        <v>5.6338028169014086E-2</v>
      </c>
      <c r="G539" s="21"/>
    </row>
    <row r="540" spans="1:7" x14ac:dyDescent="0.25">
      <c r="A540" s="15" t="s">
        <v>2193</v>
      </c>
      <c r="B540">
        <v>1</v>
      </c>
      <c r="C540" s="15">
        <v>142</v>
      </c>
      <c r="D540" s="24">
        <v>7.0422535211267607E-3</v>
      </c>
      <c r="E540">
        <v>1.43169014084507</v>
      </c>
      <c r="F540">
        <v>7.0422535211267607E-3</v>
      </c>
      <c r="G540" s="21"/>
    </row>
    <row r="541" spans="1:7" x14ac:dyDescent="0.25">
      <c r="A541" s="15" t="s">
        <v>317</v>
      </c>
      <c r="B541">
        <v>18</v>
      </c>
      <c r="C541" s="15">
        <v>141</v>
      </c>
      <c r="D541" s="24">
        <v>0.1276595744680851</v>
      </c>
      <c r="E541">
        <v>1.28439716312057</v>
      </c>
      <c r="F541">
        <v>0.1276595744680851</v>
      </c>
      <c r="G541" s="21"/>
    </row>
    <row r="542" spans="1:7" x14ac:dyDescent="0.25">
      <c r="A542" s="15" t="s">
        <v>2155</v>
      </c>
      <c r="B542">
        <v>5</v>
      </c>
      <c r="C542" s="15">
        <v>141</v>
      </c>
      <c r="D542" s="24">
        <v>3.5460992907801421E-2</v>
      </c>
      <c r="E542">
        <v>1.1829787234042599</v>
      </c>
      <c r="F542">
        <v>3.5460992907801421E-2</v>
      </c>
      <c r="G542" s="21"/>
    </row>
    <row r="543" spans="1:7" x14ac:dyDescent="0.25">
      <c r="A543" s="15" t="s">
        <v>1978</v>
      </c>
      <c r="B543">
        <v>9</v>
      </c>
      <c r="C543" s="15">
        <v>139</v>
      </c>
      <c r="D543" s="24">
        <v>6.4748201438848921E-2</v>
      </c>
      <c r="E543">
        <v>1.3913576007326001</v>
      </c>
      <c r="F543">
        <v>6.4748201438848921E-2</v>
      </c>
      <c r="G543" s="21"/>
    </row>
    <row r="544" spans="1:7" x14ac:dyDescent="0.25">
      <c r="A544" s="15" t="s">
        <v>2391</v>
      </c>
      <c r="B544">
        <v>9</v>
      </c>
      <c r="C544" s="15">
        <v>139</v>
      </c>
      <c r="D544" s="24">
        <v>6.4748201438848921E-2</v>
      </c>
      <c r="E544">
        <v>3.3980608738340701</v>
      </c>
      <c r="F544">
        <v>6.4748201438848921E-2</v>
      </c>
      <c r="G544" s="21"/>
    </row>
    <row r="545" spans="1:7" x14ac:dyDescent="0.25">
      <c r="A545" s="15" t="s">
        <v>45</v>
      </c>
      <c r="B545">
        <v>13</v>
      </c>
      <c r="C545" s="15">
        <v>139</v>
      </c>
      <c r="D545" s="24">
        <v>9.3525179856115109E-2</v>
      </c>
      <c r="E545">
        <v>1.7240287769784199</v>
      </c>
      <c r="F545">
        <v>9.3525179856115109E-2</v>
      </c>
      <c r="G545" s="21"/>
    </row>
    <row r="546" spans="1:7" x14ac:dyDescent="0.25">
      <c r="A546" s="15" t="s">
        <v>1959</v>
      </c>
      <c r="B546">
        <v>3</v>
      </c>
      <c r="C546" s="15">
        <v>138</v>
      </c>
      <c r="D546" s="24">
        <v>2.1739130434782608E-2</v>
      </c>
      <c r="E546">
        <v>2.1992753623188399</v>
      </c>
      <c r="F546">
        <v>2.1739130434782608E-2</v>
      </c>
      <c r="G546" s="21"/>
    </row>
    <row r="547" spans="1:7" x14ac:dyDescent="0.25">
      <c r="A547" s="15" t="s">
        <v>3857</v>
      </c>
      <c r="B547">
        <v>21</v>
      </c>
      <c r="C547" s="15">
        <v>137</v>
      </c>
      <c r="D547" s="24">
        <v>0.15328467153284672</v>
      </c>
      <c r="E547">
        <v>1.01459854014599</v>
      </c>
      <c r="F547">
        <v>0.15328467153284672</v>
      </c>
      <c r="G547" s="21"/>
    </row>
    <row r="548" spans="1:7" x14ac:dyDescent="0.25">
      <c r="A548" s="15" t="s">
        <v>2508</v>
      </c>
      <c r="B548">
        <v>15</v>
      </c>
      <c r="C548" s="15">
        <v>137</v>
      </c>
      <c r="D548" s="24">
        <v>0.10948905109489052</v>
      </c>
      <c r="E548">
        <v>1.0058394160583899</v>
      </c>
      <c r="F548">
        <v>0.10948905109489052</v>
      </c>
      <c r="G548" s="21"/>
    </row>
    <row r="549" spans="1:7" x14ac:dyDescent="0.25">
      <c r="A549" s="15" t="s">
        <v>2302</v>
      </c>
      <c r="B549">
        <v>3</v>
      </c>
      <c r="C549" s="15">
        <v>137</v>
      </c>
      <c r="D549" s="24">
        <v>2.1897810218978103E-2</v>
      </c>
      <c r="E549">
        <v>1.4452554744525501</v>
      </c>
      <c r="F549">
        <v>2.1897810218978103E-2</v>
      </c>
      <c r="G549" s="21"/>
    </row>
    <row r="550" spans="1:7" x14ac:dyDescent="0.25">
      <c r="A550" s="15" t="s">
        <v>323</v>
      </c>
      <c r="B550">
        <v>15</v>
      </c>
      <c r="C550" s="15">
        <v>136</v>
      </c>
      <c r="D550" s="24">
        <v>0.11029411764705882</v>
      </c>
      <c r="E550">
        <v>3.7962500000000001</v>
      </c>
      <c r="F550">
        <v>0.11029411764705882</v>
      </c>
      <c r="G550" s="21"/>
    </row>
    <row r="551" spans="1:7" x14ac:dyDescent="0.25">
      <c r="A551" s="15" t="s">
        <v>1259</v>
      </c>
      <c r="B551">
        <v>15</v>
      </c>
      <c r="C551" s="15">
        <v>133</v>
      </c>
      <c r="D551" s="24">
        <v>0.11278195488721804</v>
      </c>
      <c r="E551">
        <v>2.5272972972972978</v>
      </c>
      <c r="F551">
        <v>0.11278195488721804</v>
      </c>
      <c r="G551" s="21"/>
    </row>
    <row r="552" spans="1:7" x14ac:dyDescent="0.25">
      <c r="A552" s="15" t="s">
        <v>2849</v>
      </c>
      <c r="B552">
        <v>9</v>
      </c>
      <c r="C552" s="15">
        <v>133</v>
      </c>
      <c r="D552" s="24">
        <v>6.7669172932330823E-2</v>
      </c>
      <c r="E552">
        <v>1.5939716312056751</v>
      </c>
      <c r="F552">
        <v>6.7669172932330823E-2</v>
      </c>
      <c r="G552" s="21"/>
    </row>
    <row r="553" spans="1:7" x14ac:dyDescent="0.25">
      <c r="A553" s="15" t="s">
        <v>3609</v>
      </c>
      <c r="B553">
        <v>10</v>
      </c>
      <c r="C553" s="15">
        <v>132</v>
      </c>
      <c r="D553" s="24">
        <v>7.575757575757576E-2</v>
      </c>
      <c r="E553">
        <v>1.0530303030303001</v>
      </c>
      <c r="F553">
        <v>7.575757575757576E-2</v>
      </c>
      <c r="G553" s="21"/>
    </row>
    <row r="554" spans="1:7" x14ac:dyDescent="0.25">
      <c r="A554" s="15" t="s">
        <v>1048</v>
      </c>
      <c r="B554">
        <v>25</v>
      </c>
      <c r="C554" s="15">
        <v>132</v>
      </c>
      <c r="D554" s="24">
        <v>0.18939393939393939</v>
      </c>
      <c r="E554">
        <v>1</v>
      </c>
      <c r="F554">
        <v>0.18939393939393939</v>
      </c>
      <c r="G554" s="21"/>
    </row>
    <row r="555" spans="1:7" x14ac:dyDescent="0.25">
      <c r="A555" s="15" t="s">
        <v>2876</v>
      </c>
      <c r="B555">
        <v>19</v>
      </c>
      <c r="C555" s="15">
        <v>132</v>
      </c>
      <c r="D555" s="24">
        <v>0.14393939393939395</v>
      </c>
      <c r="E555">
        <v>1.4039515280739159</v>
      </c>
      <c r="F555">
        <v>0.14393939393939395</v>
      </c>
      <c r="G555" s="21"/>
    </row>
    <row r="556" spans="1:7" x14ac:dyDescent="0.25">
      <c r="A556" s="15" t="s">
        <v>22</v>
      </c>
      <c r="B556">
        <v>24</v>
      </c>
      <c r="C556" s="15">
        <v>131</v>
      </c>
      <c r="D556" s="24">
        <v>0.18320610687022901</v>
      </c>
      <c r="E556">
        <v>1.4245630912297582</v>
      </c>
      <c r="F556">
        <v>0.18320610687022901</v>
      </c>
      <c r="G556" s="21"/>
    </row>
    <row r="557" spans="1:7" x14ac:dyDescent="0.25">
      <c r="A557" s="15" t="s">
        <v>400</v>
      </c>
      <c r="B557">
        <v>18</v>
      </c>
      <c r="C557" s="15">
        <v>129</v>
      </c>
      <c r="D557" s="24">
        <v>0.13953488372093023</v>
      </c>
      <c r="E557">
        <v>1.0774418604651199</v>
      </c>
      <c r="F557">
        <v>0.13953488372093023</v>
      </c>
      <c r="G557" s="21"/>
    </row>
    <row r="558" spans="1:7" x14ac:dyDescent="0.25">
      <c r="A558" s="15" t="s">
        <v>2299</v>
      </c>
      <c r="B558">
        <v>7</v>
      </c>
      <c r="C558" s="15">
        <v>128</v>
      </c>
      <c r="D558" s="24">
        <v>5.46875E-2</v>
      </c>
      <c r="E558">
        <v>1.809375</v>
      </c>
      <c r="F558">
        <v>5.46875E-2</v>
      </c>
      <c r="G558" s="21"/>
    </row>
    <row r="559" spans="1:7" x14ac:dyDescent="0.25">
      <c r="A559" s="15" t="s">
        <v>422</v>
      </c>
      <c r="B559">
        <v>1</v>
      </c>
      <c r="C559" s="15">
        <v>128</v>
      </c>
      <c r="D559" s="24">
        <v>7.8125E-3</v>
      </c>
      <c r="E559">
        <v>1.23046875</v>
      </c>
      <c r="F559">
        <v>7.8125E-3</v>
      </c>
      <c r="G559" s="21"/>
    </row>
    <row r="560" spans="1:7" x14ac:dyDescent="0.25">
      <c r="A560" s="15" t="s">
        <v>27</v>
      </c>
      <c r="B560">
        <v>23</v>
      </c>
      <c r="C560" s="15">
        <v>127</v>
      </c>
      <c r="D560" s="24">
        <v>0.18110236220472442</v>
      </c>
      <c r="E560">
        <v>1.08425196850394</v>
      </c>
      <c r="F560">
        <v>0.18110236220472442</v>
      </c>
      <c r="G560" s="21"/>
    </row>
    <row r="561" spans="1:7" x14ac:dyDescent="0.25">
      <c r="A561" s="15" t="s">
        <v>92</v>
      </c>
      <c r="B561">
        <v>22</v>
      </c>
      <c r="C561" s="15">
        <v>126</v>
      </c>
      <c r="D561" s="24">
        <v>0.17460317460317459</v>
      </c>
      <c r="E561">
        <v>1.0952380952381</v>
      </c>
      <c r="F561">
        <v>0.17460317460317459</v>
      </c>
      <c r="G561" s="21"/>
    </row>
    <row r="562" spans="1:7" x14ac:dyDescent="0.25">
      <c r="A562" s="15" t="s">
        <v>2077</v>
      </c>
      <c r="B562">
        <v>7</v>
      </c>
      <c r="C562" s="15">
        <v>125</v>
      </c>
      <c r="D562" s="24">
        <v>5.6000000000000001E-2</v>
      </c>
      <c r="E562">
        <v>2.2151999999999998</v>
      </c>
      <c r="F562">
        <v>5.6000000000000001E-2</v>
      </c>
      <c r="G562" s="21"/>
    </row>
    <row r="563" spans="1:7" x14ac:dyDescent="0.25">
      <c r="A563" s="15" t="s">
        <v>529</v>
      </c>
      <c r="B563">
        <v>6</v>
      </c>
      <c r="C563" s="15">
        <v>124</v>
      </c>
      <c r="D563" s="24">
        <v>4.8387096774193547E-2</v>
      </c>
      <c r="E563">
        <v>1.5862903225806499</v>
      </c>
      <c r="F563">
        <v>4.8387096774193547E-2</v>
      </c>
      <c r="G563" s="21"/>
    </row>
    <row r="564" spans="1:7" x14ac:dyDescent="0.25">
      <c r="A564" s="15" t="s">
        <v>1568</v>
      </c>
      <c r="B564">
        <v>1</v>
      </c>
      <c r="C564" s="15">
        <v>124</v>
      </c>
      <c r="D564" s="24">
        <v>8.0645161290322578E-3</v>
      </c>
      <c r="E564">
        <v>1.01451612903226</v>
      </c>
      <c r="F564">
        <v>8.0645161290322578E-3</v>
      </c>
      <c r="G564" s="21"/>
    </row>
    <row r="565" spans="1:7" x14ac:dyDescent="0.25">
      <c r="A565" s="15" t="s">
        <v>745</v>
      </c>
      <c r="B565">
        <v>2</v>
      </c>
      <c r="C565" s="15">
        <v>124</v>
      </c>
      <c r="D565" s="24">
        <v>1.6129032258064516E-2</v>
      </c>
      <c r="E565">
        <v>1.792580076403175</v>
      </c>
      <c r="F565">
        <v>1.6129032258064516E-2</v>
      </c>
      <c r="G565" s="21"/>
    </row>
    <row r="566" spans="1:7" x14ac:dyDescent="0.25">
      <c r="A566" s="15" t="s">
        <v>2997</v>
      </c>
      <c r="B566">
        <v>8</v>
      </c>
      <c r="C566" s="15">
        <v>123</v>
      </c>
      <c r="D566" s="24">
        <v>6.5040650406504072E-2</v>
      </c>
      <c r="E566">
        <v>1.5109139784946233</v>
      </c>
      <c r="F566">
        <v>6.5040650406504072E-2</v>
      </c>
      <c r="G566" s="21"/>
    </row>
    <row r="567" spans="1:7" x14ac:dyDescent="0.25">
      <c r="A567" s="15" t="s">
        <v>1362</v>
      </c>
      <c r="B567">
        <v>3</v>
      </c>
      <c r="C567" s="15">
        <v>123</v>
      </c>
      <c r="D567" s="24">
        <v>2.4390243902439025E-2</v>
      </c>
      <c r="E567">
        <v>1.0115702479338848</v>
      </c>
      <c r="F567">
        <v>2.4390243902439025E-2</v>
      </c>
      <c r="G567" s="21"/>
    </row>
    <row r="568" spans="1:7" x14ac:dyDescent="0.25">
      <c r="A568" s="15" t="s">
        <v>1285</v>
      </c>
      <c r="B568">
        <v>14</v>
      </c>
      <c r="C568" s="15">
        <v>122</v>
      </c>
      <c r="D568" s="24">
        <v>0.11475409836065574</v>
      </c>
      <c r="E568">
        <v>1.33733153638814</v>
      </c>
      <c r="F568">
        <v>0.11475409836065574</v>
      </c>
      <c r="G568" s="21"/>
    </row>
    <row r="569" spans="1:7" x14ac:dyDescent="0.25">
      <c r="A569" s="15" t="s">
        <v>678</v>
      </c>
      <c r="B569">
        <v>31</v>
      </c>
      <c r="C569" s="15">
        <v>122</v>
      </c>
      <c r="D569" s="24">
        <v>0.25409836065573771</v>
      </c>
      <c r="E569">
        <v>2.0784126984126989</v>
      </c>
      <c r="F569">
        <v>0.25409836065573771</v>
      </c>
      <c r="G569" s="21"/>
    </row>
    <row r="570" spans="1:7" x14ac:dyDescent="0.25">
      <c r="A570" s="15" t="s">
        <v>574</v>
      </c>
      <c r="B570">
        <v>5</v>
      </c>
      <c r="C570" s="15">
        <v>121</v>
      </c>
      <c r="D570" s="24">
        <v>4.1322314049586778E-2</v>
      </c>
      <c r="E570">
        <v>2.2586776859504099</v>
      </c>
      <c r="F570">
        <v>4.1322314049586778E-2</v>
      </c>
      <c r="G570" s="21"/>
    </row>
    <row r="571" spans="1:7" x14ac:dyDescent="0.25">
      <c r="A571" s="15" t="s">
        <v>2010</v>
      </c>
      <c r="B571">
        <v>11</v>
      </c>
      <c r="C571" s="15">
        <v>120</v>
      </c>
      <c r="D571" s="24">
        <v>9.166666666666666E-2</v>
      </c>
      <c r="E571">
        <v>2.0369047619047649</v>
      </c>
      <c r="F571">
        <v>9.166666666666666E-2</v>
      </c>
      <c r="G571" s="21"/>
    </row>
    <row r="572" spans="1:7" x14ac:dyDescent="0.25">
      <c r="A572" s="15" t="s">
        <v>2550</v>
      </c>
      <c r="B572">
        <v>27</v>
      </c>
      <c r="C572" s="15">
        <v>120</v>
      </c>
      <c r="D572" s="24">
        <v>0.22500000000000001</v>
      </c>
      <c r="E572">
        <v>1.19333333333333</v>
      </c>
      <c r="F572">
        <v>0.22500000000000001</v>
      </c>
      <c r="G572" s="21"/>
    </row>
    <row r="573" spans="1:7" x14ac:dyDescent="0.25">
      <c r="A573" s="15" t="s">
        <v>2809</v>
      </c>
      <c r="B573">
        <v>7</v>
      </c>
      <c r="C573" s="15">
        <v>119</v>
      </c>
      <c r="D573" s="24">
        <v>5.8823529411764705E-2</v>
      </c>
      <c r="E573">
        <v>1.53361344537815</v>
      </c>
      <c r="F573">
        <v>5.8823529411764705E-2</v>
      </c>
      <c r="G573" s="21"/>
    </row>
    <row r="574" spans="1:7" x14ac:dyDescent="0.25">
      <c r="A574" s="15" t="s">
        <v>3794</v>
      </c>
      <c r="B574">
        <v>9</v>
      </c>
      <c r="C574" s="15">
        <v>118</v>
      </c>
      <c r="D574" s="24">
        <v>7.6271186440677971E-2</v>
      </c>
      <c r="E574">
        <v>3.50084745762712</v>
      </c>
      <c r="F574">
        <v>7.6271186440677971E-2</v>
      </c>
      <c r="G574" s="21"/>
    </row>
    <row r="575" spans="1:7" x14ac:dyDescent="0.25">
      <c r="A575" s="15" t="s">
        <v>642</v>
      </c>
      <c r="B575">
        <v>5</v>
      </c>
      <c r="C575" s="15">
        <v>117</v>
      </c>
      <c r="D575" s="24">
        <v>4.2735042735042736E-2</v>
      </c>
      <c r="E575">
        <v>1.8649572649572601</v>
      </c>
      <c r="F575">
        <v>4.2735042735042736E-2</v>
      </c>
      <c r="G575" s="21"/>
    </row>
    <row r="576" spans="1:7" x14ac:dyDescent="0.25">
      <c r="A576" s="15" t="s">
        <v>2202</v>
      </c>
      <c r="B576">
        <v>5</v>
      </c>
      <c r="C576" s="15">
        <v>116</v>
      </c>
      <c r="D576" s="24">
        <v>4.3103448275862072E-2</v>
      </c>
      <c r="E576">
        <v>2.4715517241379299</v>
      </c>
      <c r="F576">
        <v>4.3103448275862072E-2</v>
      </c>
      <c r="G576" s="21"/>
    </row>
    <row r="577" spans="1:7" x14ac:dyDescent="0.25">
      <c r="A577" s="15" t="s">
        <v>626</v>
      </c>
      <c r="B577">
        <v>10</v>
      </c>
      <c r="C577" s="15">
        <v>116</v>
      </c>
      <c r="D577" s="24">
        <v>8.6206896551724144E-2</v>
      </c>
      <c r="E577">
        <v>1.4593541666666652</v>
      </c>
      <c r="F577">
        <v>8.6206896551724144E-2</v>
      </c>
      <c r="G577" s="21"/>
    </row>
    <row r="578" spans="1:7" x14ac:dyDescent="0.25">
      <c r="A578" s="15" t="s">
        <v>1926</v>
      </c>
      <c r="B578">
        <v>3</v>
      </c>
      <c r="C578" s="15">
        <v>116</v>
      </c>
      <c r="D578" s="24">
        <v>2.5862068965517241E-2</v>
      </c>
      <c r="E578">
        <v>1.00775862068966</v>
      </c>
      <c r="F578">
        <v>2.5862068965517241E-2</v>
      </c>
      <c r="G578" s="21"/>
    </row>
    <row r="579" spans="1:7" x14ac:dyDescent="0.25">
      <c r="A579" s="15" t="s">
        <v>587</v>
      </c>
      <c r="B579">
        <v>2</v>
      </c>
      <c r="C579" s="15">
        <v>116</v>
      </c>
      <c r="D579" s="24">
        <v>1.7241379310344827E-2</v>
      </c>
      <c r="E579">
        <v>1.07758620689655</v>
      </c>
      <c r="F579">
        <v>1.7241379310344827E-2</v>
      </c>
      <c r="G579" s="21"/>
    </row>
    <row r="580" spans="1:7" x14ac:dyDescent="0.25">
      <c r="A580" s="15" t="s">
        <v>2335</v>
      </c>
      <c r="B580">
        <v>4</v>
      </c>
      <c r="C580" s="15">
        <v>114</v>
      </c>
      <c r="D580" s="24">
        <v>3.5087719298245612E-2</v>
      </c>
      <c r="E580">
        <v>1.9640350877193</v>
      </c>
      <c r="F580">
        <v>3.5087719298245612E-2</v>
      </c>
      <c r="G580" s="21"/>
    </row>
    <row r="581" spans="1:7" x14ac:dyDescent="0.25">
      <c r="A581" s="15" t="s">
        <v>1464</v>
      </c>
      <c r="B581">
        <v>10</v>
      </c>
      <c r="C581" s="15">
        <v>112</v>
      </c>
      <c r="D581" s="24">
        <v>8.9285714285714288E-2</v>
      </c>
      <c r="E581">
        <v>2.6333145009416201</v>
      </c>
      <c r="F581">
        <v>8.9285714285714288E-2</v>
      </c>
      <c r="G581" s="21"/>
    </row>
    <row r="582" spans="1:7" x14ac:dyDescent="0.25">
      <c r="A582" s="15" t="s">
        <v>310</v>
      </c>
      <c r="B582">
        <v>16</v>
      </c>
      <c r="C582" s="15">
        <v>111</v>
      </c>
      <c r="D582" s="24">
        <v>0.14414414414414414</v>
      </c>
      <c r="E582">
        <v>1.21531531531532</v>
      </c>
      <c r="F582">
        <v>0.14414414414414414</v>
      </c>
      <c r="G582" s="21"/>
    </row>
    <row r="583" spans="1:7" x14ac:dyDescent="0.25">
      <c r="A583" s="15" t="s">
        <v>1537</v>
      </c>
      <c r="B583">
        <v>5</v>
      </c>
      <c r="C583" s="15">
        <v>111</v>
      </c>
      <c r="D583" s="24">
        <v>4.5045045045045043E-2</v>
      </c>
      <c r="E583">
        <v>2.8770819672131154</v>
      </c>
      <c r="F583">
        <v>4.5045045045045043E-2</v>
      </c>
      <c r="G583" s="21"/>
    </row>
    <row r="584" spans="1:7" x14ac:dyDescent="0.25">
      <c r="A584" s="15" t="s">
        <v>1906</v>
      </c>
      <c r="B584">
        <v>4</v>
      </c>
      <c r="C584" s="15">
        <v>108</v>
      </c>
      <c r="D584" s="24">
        <v>3.7037037037037035E-2</v>
      </c>
      <c r="E584">
        <v>2.01203703703704</v>
      </c>
      <c r="F584">
        <v>3.7037037037037035E-2</v>
      </c>
      <c r="G584" s="21"/>
    </row>
    <row r="585" spans="1:7" x14ac:dyDescent="0.25">
      <c r="A585" s="15" t="s">
        <v>1386</v>
      </c>
      <c r="B585">
        <v>8</v>
      </c>
      <c r="C585" s="15">
        <v>106</v>
      </c>
      <c r="D585" s="24">
        <v>7.5471698113207544E-2</v>
      </c>
      <c r="E585">
        <v>1.9755663430420751</v>
      </c>
      <c r="F585">
        <v>7.5471698113207544E-2</v>
      </c>
      <c r="G585" s="21"/>
    </row>
    <row r="586" spans="1:7" x14ac:dyDescent="0.25">
      <c r="A586" s="15" t="s">
        <v>1319</v>
      </c>
      <c r="B586">
        <v>6</v>
      </c>
      <c r="C586" s="15">
        <v>106</v>
      </c>
      <c r="D586" s="24">
        <v>5.6603773584905662E-2</v>
      </c>
      <c r="E586">
        <v>3.626002290950745</v>
      </c>
      <c r="F586">
        <v>5.6603773584905662E-2</v>
      </c>
      <c r="G586" s="21"/>
    </row>
    <row r="587" spans="1:7" x14ac:dyDescent="0.25">
      <c r="A587" s="15" t="s">
        <v>334</v>
      </c>
      <c r="B587">
        <v>13</v>
      </c>
      <c r="C587" s="15">
        <v>105</v>
      </c>
      <c r="D587" s="24">
        <v>0.12380952380952381</v>
      </c>
      <c r="E587">
        <v>3.67533333333333</v>
      </c>
      <c r="F587">
        <v>0.12380952380952381</v>
      </c>
      <c r="G587" s="21"/>
    </row>
    <row r="588" spans="1:7" x14ac:dyDescent="0.25">
      <c r="A588" s="15" t="s">
        <v>2453</v>
      </c>
      <c r="B588">
        <v>10</v>
      </c>
      <c r="C588" s="15">
        <v>105</v>
      </c>
      <c r="D588" s="24">
        <v>9.5238095238095233E-2</v>
      </c>
      <c r="E588">
        <v>1.13295238095238</v>
      </c>
      <c r="F588">
        <v>9.5238095238095233E-2</v>
      </c>
      <c r="G588" s="21"/>
    </row>
    <row r="589" spans="1:7" x14ac:dyDescent="0.25">
      <c r="A589" s="15" t="s">
        <v>3617</v>
      </c>
      <c r="B589">
        <v>19</v>
      </c>
      <c r="C589" s="15">
        <v>101</v>
      </c>
      <c r="D589" s="24">
        <v>0.18811881188118812</v>
      </c>
      <c r="E589">
        <v>1.04841584158416</v>
      </c>
      <c r="F589">
        <v>0.18811881188118812</v>
      </c>
      <c r="G589" s="21"/>
    </row>
    <row r="590" spans="1:7" x14ac:dyDescent="0.25">
      <c r="A590" s="15" t="s">
        <v>1129</v>
      </c>
      <c r="B590">
        <v>1</v>
      </c>
      <c r="C590" s="15">
        <v>101</v>
      </c>
      <c r="D590" s="24">
        <v>9.9009900990099011E-3</v>
      </c>
      <c r="E590">
        <v>2.77623762376238</v>
      </c>
      <c r="F590">
        <v>9.9009900990099011E-3</v>
      </c>
      <c r="G590" s="21"/>
    </row>
    <row r="591" spans="1:7" x14ac:dyDescent="0.25">
      <c r="A591" s="15" t="s">
        <v>1144</v>
      </c>
      <c r="B591">
        <v>2</v>
      </c>
      <c r="C591" s="15">
        <v>96</v>
      </c>
      <c r="D591" s="24">
        <v>2.0833333333333332E-2</v>
      </c>
      <c r="E591">
        <v>1.0645833333333301</v>
      </c>
      <c r="F591">
        <v>2.0833333333333332E-2</v>
      </c>
      <c r="G591" s="21"/>
    </row>
    <row r="592" spans="1:7" x14ac:dyDescent="0.25">
      <c r="A592" s="15" t="s">
        <v>1942</v>
      </c>
      <c r="B592">
        <v>6</v>
      </c>
      <c r="C592" s="15">
        <v>96</v>
      </c>
      <c r="D592" s="24">
        <v>6.25E-2</v>
      </c>
      <c r="E592">
        <v>4.57395833333333</v>
      </c>
      <c r="F592">
        <v>6.25E-2</v>
      </c>
      <c r="G592" s="21"/>
    </row>
    <row r="593" spans="1:7" x14ac:dyDescent="0.25">
      <c r="A593" s="15" t="s">
        <v>841</v>
      </c>
      <c r="B593">
        <v>10</v>
      </c>
      <c r="C593" s="15">
        <v>95</v>
      </c>
      <c r="D593" s="24">
        <v>0.10526315789473684</v>
      </c>
      <c r="E593">
        <v>2.6756557754256765</v>
      </c>
      <c r="F593">
        <v>0.10526315789473684</v>
      </c>
      <c r="G593" s="21"/>
    </row>
    <row r="594" spans="1:7" x14ac:dyDescent="0.25">
      <c r="A594" s="15" t="s">
        <v>3705</v>
      </c>
      <c r="B594">
        <v>5</v>
      </c>
      <c r="C594" s="15">
        <v>93</v>
      </c>
      <c r="D594" s="24">
        <v>5.3763440860215055E-2</v>
      </c>
      <c r="E594">
        <v>1.7301075268817201</v>
      </c>
      <c r="F594">
        <v>5.3763440860215055E-2</v>
      </c>
      <c r="G594" s="21"/>
    </row>
    <row r="595" spans="1:7" x14ac:dyDescent="0.25">
      <c r="A595" s="15" t="s">
        <v>502</v>
      </c>
      <c r="B595">
        <v>3</v>
      </c>
      <c r="C595" s="15">
        <v>93</v>
      </c>
      <c r="D595" s="24">
        <v>3.2258064516129031E-2</v>
      </c>
      <c r="E595">
        <v>2.5225806451612902</v>
      </c>
      <c r="F595">
        <v>3.2258064516129031E-2</v>
      </c>
      <c r="G595" s="21"/>
    </row>
    <row r="596" spans="1:7" x14ac:dyDescent="0.25">
      <c r="A596" s="15" t="s">
        <v>905</v>
      </c>
      <c r="B596">
        <v>5</v>
      </c>
      <c r="C596" s="15">
        <v>93</v>
      </c>
      <c r="D596" s="24">
        <v>5.3763440860215055E-2</v>
      </c>
      <c r="E596">
        <v>3.8125</v>
      </c>
      <c r="F596">
        <v>5.3763440860215055E-2</v>
      </c>
      <c r="G596" s="21"/>
    </row>
    <row r="597" spans="1:7" x14ac:dyDescent="0.25">
      <c r="A597" s="15" t="s">
        <v>2894</v>
      </c>
      <c r="B597">
        <v>5</v>
      </c>
      <c r="C597" s="15">
        <v>93</v>
      </c>
      <c r="D597" s="24">
        <v>5.3763440860215055E-2</v>
      </c>
      <c r="E597">
        <v>1.1706827309236933</v>
      </c>
      <c r="F597">
        <v>5.3763440860215055E-2</v>
      </c>
      <c r="G597" s="21"/>
    </row>
    <row r="598" spans="1:7" x14ac:dyDescent="0.25">
      <c r="A598" s="15" t="s">
        <v>2817</v>
      </c>
      <c r="B598">
        <v>2</v>
      </c>
      <c r="C598" s="15">
        <v>92</v>
      </c>
      <c r="D598" s="24">
        <v>2.1739130434782608E-2</v>
      </c>
      <c r="E598">
        <v>2.2076086956521701</v>
      </c>
      <c r="F598">
        <v>2.1739130434782608E-2</v>
      </c>
      <c r="G598" s="21"/>
    </row>
    <row r="599" spans="1:7" x14ac:dyDescent="0.25">
      <c r="A599" s="15" t="s">
        <v>704</v>
      </c>
      <c r="B599">
        <v>16</v>
      </c>
      <c r="C599" s="15">
        <v>91</v>
      </c>
      <c r="D599" s="24">
        <v>0.17582417582417584</v>
      </c>
      <c r="E599">
        <v>1.2229132973944299</v>
      </c>
      <c r="F599">
        <v>0.17582417582417584</v>
      </c>
      <c r="G599" s="21"/>
    </row>
    <row r="600" spans="1:7" x14ac:dyDescent="0.25">
      <c r="A600" s="15" t="s">
        <v>449</v>
      </c>
      <c r="B600">
        <v>5</v>
      </c>
      <c r="C600" s="15">
        <v>90</v>
      </c>
      <c r="D600" s="24">
        <v>5.5555555555555552E-2</v>
      </c>
      <c r="E600">
        <v>3.38016826923077</v>
      </c>
      <c r="F600">
        <v>5.5555555555555552E-2</v>
      </c>
      <c r="G600" s="21"/>
    </row>
    <row r="601" spans="1:7" x14ac:dyDescent="0.25">
      <c r="A601" s="15" t="s">
        <v>1396</v>
      </c>
      <c r="B601">
        <v>13</v>
      </c>
      <c r="C601" s="15">
        <v>90</v>
      </c>
      <c r="D601" s="24">
        <v>0.14444444444444443</v>
      </c>
      <c r="E601">
        <v>2.3757548387096779</v>
      </c>
      <c r="F601">
        <v>0.14444444444444443</v>
      </c>
      <c r="G601" s="21"/>
    </row>
    <row r="602" spans="1:7" x14ac:dyDescent="0.25">
      <c r="A602" s="15" t="s">
        <v>1564</v>
      </c>
      <c r="B602">
        <v>8</v>
      </c>
      <c r="C602" s="15">
        <v>89</v>
      </c>
      <c r="D602" s="24">
        <v>8.98876404494382E-2</v>
      </c>
      <c r="E602">
        <v>1.61803804347826</v>
      </c>
      <c r="F602">
        <v>8.98876404494382E-2</v>
      </c>
      <c r="G602" s="21"/>
    </row>
    <row r="603" spans="1:7" x14ac:dyDescent="0.25">
      <c r="A603" s="15" t="s">
        <v>398</v>
      </c>
      <c r="B603">
        <v>9</v>
      </c>
      <c r="C603" s="15">
        <v>89</v>
      </c>
      <c r="D603" s="24">
        <v>0.10112359550561797</v>
      </c>
      <c r="E603">
        <v>1.1885393258426999</v>
      </c>
      <c r="F603">
        <v>0.10112359550561797</v>
      </c>
      <c r="G603" s="21"/>
    </row>
    <row r="604" spans="1:7" x14ac:dyDescent="0.25">
      <c r="A604" s="15" t="s">
        <v>2906</v>
      </c>
      <c r="B604">
        <v>21</v>
      </c>
      <c r="C604" s="15">
        <v>89</v>
      </c>
      <c r="D604" s="24">
        <v>0.23595505617977527</v>
      </c>
      <c r="E604">
        <v>1.8821165934065938</v>
      </c>
      <c r="F604">
        <v>0.23595505617977527</v>
      </c>
      <c r="G604" s="21"/>
    </row>
    <row r="605" spans="1:7" x14ac:dyDescent="0.25">
      <c r="A605" s="15" t="s">
        <v>1136</v>
      </c>
      <c r="B605">
        <v>6</v>
      </c>
      <c r="C605" s="15">
        <v>87</v>
      </c>
      <c r="D605" s="24">
        <v>6.8965517241379309E-2</v>
      </c>
      <c r="E605">
        <v>1.3927976190476201</v>
      </c>
      <c r="F605">
        <v>6.8965517241379309E-2</v>
      </c>
      <c r="G605" s="21"/>
    </row>
    <row r="606" spans="1:7" x14ac:dyDescent="0.25">
      <c r="A606" s="15" t="s">
        <v>2165</v>
      </c>
      <c r="B606">
        <v>6</v>
      </c>
      <c r="C606" s="15">
        <v>87</v>
      </c>
      <c r="D606" s="24">
        <v>6.8965517241379309E-2</v>
      </c>
      <c r="E606">
        <v>2.6712643678160899</v>
      </c>
      <c r="F606">
        <v>6.8965517241379309E-2</v>
      </c>
      <c r="G606" s="21"/>
    </row>
    <row r="607" spans="1:7" x14ac:dyDescent="0.25">
      <c r="A607" s="15" t="s">
        <v>2878</v>
      </c>
      <c r="B607">
        <v>10</v>
      </c>
      <c r="C607" s="15">
        <v>86</v>
      </c>
      <c r="D607" s="24">
        <v>0.11627906976744186</v>
      </c>
      <c r="E607">
        <v>2.624894514767933</v>
      </c>
      <c r="F607">
        <v>0.11627906976744186</v>
      </c>
      <c r="G607" s="21"/>
    </row>
    <row r="608" spans="1:7" x14ac:dyDescent="0.25">
      <c r="A608" s="15" t="s">
        <v>1900</v>
      </c>
      <c r="B608">
        <v>6</v>
      </c>
      <c r="C608" s="15">
        <v>86</v>
      </c>
      <c r="D608" s="24">
        <v>6.9767441860465115E-2</v>
      </c>
      <c r="E608">
        <v>2.0081395348837199</v>
      </c>
      <c r="F608">
        <v>6.9767441860465115E-2</v>
      </c>
      <c r="G608" s="21"/>
    </row>
    <row r="609" spans="1:7" x14ac:dyDescent="0.25">
      <c r="A609" s="15" t="s">
        <v>3208</v>
      </c>
      <c r="B609">
        <v>7</v>
      </c>
      <c r="C609" s="15">
        <v>86</v>
      </c>
      <c r="D609" s="24">
        <v>8.1395348837209308E-2</v>
      </c>
      <c r="E609">
        <v>1.0581395348837199</v>
      </c>
      <c r="F609">
        <v>8.1395348837209308E-2</v>
      </c>
      <c r="G609" s="21"/>
    </row>
    <row r="610" spans="1:7" x14ac:dyDescent="0.25">
      <c r="A610" s="15" t="s">
        <v>390</v>
      </c>
      <c r="B610">
        <v>16</v>
      </c>
      <c r="C610" s="15">
        <v>85</v>
      </c>
      <c r="D610" s="24">
        <v>0.18823529411764706</v>
      </c>
      <c r="E610">
        <v>1.1176470588235301</v>
      </c>
      <c r="F610">
        <v>0.18823529411764706</v>
      </c>
      <c r="G610" s="21"/>
    </row>
    <row r="611" spans="1:7" x14ac:dyDescent="0.25">
      <c r="A611" s="15" t="s">
        <v>2945</v>
      </c>
      <c r="B611">
        <v>1</v>
      </c>
      <c r="C611" s="15">
        <v>83</v>
      </c>
      <c r="D611" s="24">
        <v>1.2048192771084338E-2</v>
      </c>
      <c r="E611">
        <v>1.26506024096386</v>
      </c>
      <c r="F611">
        <v>1.2048192771084338E-2</v>
      </c>
      <c r="G611" s="21"/>
    </row>
    <row r="612" spans="1:7" x14ac:dyDescent="0.25">
      <c r="A612" s="15" t="s">
        <v>1562</v>
      </c>
      <c r="B612">
        <v>1</v>
      </c>
      <c r="C612" s="15">
        <v>83</v>
      </c>
      <c r="D612" s="24">
        <v>1.2048192771084338E-2</v>
      </c>
      <c r="E612">
        <v>1.20240963855422</v>
      </c>
      <c r="F612">
        <v>1.2048192771084338E-2</v>
      </c>
      <c r="G612" s="21"/>
    </row>
    <row r="613" spans="1:7" x14ac:dyDescent="0.25">
      <c r="A613" s="15" t="s">
        <v>1280</v>
      </c>
      <c r="B613">
        <v>21</v>
      </c>
      <c r="C613" s="15">
        <v>83</v>
      </c>
      <c r="D613" s="24">
        <v>0.25301204819277107</v>
      </c>
      <c r="E613">
        <v>1.2968873403019743</v>
      </c>
      <c r="F613">
        <v>0.25301204819277107</v>
      </c>
      <c r="G613" s="21"/>
    </row>
    <row r="614" spans="1:7" x14ac:dyDescent="0.25">
      <c r="A614" s="15" t="s">
        <v>559</v>
      </c>
      <c r="B614">
        <v>16</v>
      </c>
      <c r="C614" s="15">
        <v>82</v>
      </c>
      <c r="D614" s="24">
        <v>0.1951219512195122</v>
      </c>
      <c r="E614">
        <v>1.0243902439024399</v>
      </c>
      <c r="F614">
        <v>0.1951219512195122</v>
      </c>
      <c r="G614" s="21"/>
    </row>
    <row r="615" spans="1:7" x14ac:dyDescent="0.25">
      <c r="A615" s="15" t="s">
        <v>1044</v>
      </c>
      <c r="B615">
        <v>23</v>
      </c>
      <c r="C615" s="15">
        <v>81</v>
      </c>
      <c r="D615" s="24">
        <v>0.2839506172839506</v>
      </c>
      <c r="E615">
        <v>1.385372469635628</v>
      </c>
      <c r="F615">
        <v>0.2839506172839506</v>
      </c>
      <c r="G615" s="21"/>
    </row>
    <row r="616" spans="1:7" x14ac:dyDescent="0.25">
      <c r="A616" s="15" t="s">
        <v>1064</v>
      </c>
      <c r="B616">
        <v>10</v>
      </c>
      <c r="C616" s="15">
        <v>80</v>
      </c>
      <c r="D616" s="24">
        <v>0.125</v>
      </c>
      <c r="E616">
        <v>1.0625</v>
      </c>
      <c r="F616">
        <v>0.125</v>
      </c>
      <c r="G616" s="21"/>
    </row>
    <row r="617" spans="1:7" x14ac:dyDescent="0.25">
      <c r="A617" s="15" t="s">
        <v>3204</v>
      </c>
      <c r="B617">
        <v>8</v>
      </c>
      <c r="C617" s="15">
        <v>79</v>
      </c>
      <c r="D617" s="24">
        <v>0.10126582278481013</v>
      </c>
      <c r="E617">
        <v>1.0113924050632901</v>
      </c>
      <c r="F617">
        <v>0.10126582278481013</v>
      </c>
      <c r="G617" s="21"/>
    </row>
    <row r="618" spans="1:7" x14ac:dyDescent="0.25">
      <c r="A618" s="15" t="s">
        <v>520</v>
      </c>
      <c r="B618">
        <v>6</v>
      </c>
      <c r="C618" s="15">
        <v>78</v>
      </c>
      <c r="D618" s="24">
        <v>7.6923076923076927E-2</v>
      </c>
      <c r="E618">
        <v>2.3820512820512798</v>
      </c>
      <c r="F618">
        <v>7.6923076923076927E-2</v>
      </c>
      <c r="G618" s="21"/>
    </row>
    <row r="619" spans="1:7" x14ac:dyDescent="0.25">
      <c r="A619" s="15" t="s">
        <v>331</v>
      </c>
      <c r="B619">
        <v>10</v>
      </c>
      <c r="C619" s="15">
        <v>77</v>
      </c>
      <c r="D619" s="24">
        <v>0.12987012987012986</v>
      </c>
      <c r="E619">
        <v>4.3441558441558401</v>
      </c>
      <c r="F619">
        <v>0.12987012987012986</v>
      </c>
      <c r="G619" s="21"/>
    </row>
    <row r="620" spans="1:7" x14ac:dyDescent="0.25">
      <c r="A620" s="15" t="s">
        <v>528</v>
      </c>
      <c r="B620">
        <v>3</v>
      </c>
      <c r="C620" s="15">
        <v>77</v>
      </c>
      <c r="D620" s="24">
        <v>3.896103896103896E-2</v>
      </c>
      <c r="E620">
        <v>1.2467532467532501</v>
      </c>
      <c r="F620">
        <v>3.896103896103896E-2</v>
      </c>
      <c r="G620" s="21"/>
    </row>
    <row r="621" spans="1:7" x14ac:dyDescent="0.25">
      <c r="A621" s="15" t="s">
        <v>410</v>
      </c>
      <c r="B621">
        <v>6</v>
      </c>
      <c r="C621" s="15">
        <v>77</v>
      </c>
      <c r="D621" s="24">
        <v>7.792207792207792E-2</v>
      </c>
      <c r="E621">
        <v>3.6672169811320749</v>
      </c>
      <c r="F621">
        <v>7.792207792207792E-2</v>
      </c>
      <c r="G621" s="21"/>
    </row>
    <row r="622" spans="1:7" x14ac:dyDescent="0.25">
      <c r="A622" s="15" t="s">
        <v>2358</v>
      </c>
      <c r="B622">
        <v>6</v>
      </c>
      <c r="C622" s="15">
        <v>77</v>
      </c>
      <c r="D622" s="24">
        <v>7.792207792207792E-2</v>
      </c>
      <c r="E622">
        <v>1.06493506493506</v>
      </c>
      <c r="F622">
        <v>7.792207792207792E-2</v>
      </c>
      <c r="G622" s="21"/>
    </row>
    <row r="623" spans="1:7" x14ac:dyDescent="0.25">
      <c r="A623" s="15" t="s">
        <v>1401</v>
      </c>
      <c r="B623">
        <v>2</v>
      </c>
      <c r="C623" s="15">
        <v>75</v>
      </c>
      <c r="D623" s="24">
        <v>2.6666666666666668E-2</v>
      </c>
      <c r="E623">
        <v>3.1640000000000001</v>
      </c>
      <c r="F623">
        <v>2.6666666666666668E-2</v>
      </c>
      <c r="G623" s="21"/>
    </row>
    <row r="624" spans="1:7" x14ac:dyDescent="0.25">
      <c r="A624" s="15" t="s">
        <v>1723</v>
      </c>
      <c r="B624">
        <v>3</v>
      </c>
      <c r="C624" s="15">
        <v>75</v>
      </c>
      <c r="D624" s="24">
        <v>0.04</v>
      </c>
      <c r="E624">
        <v>1.0680000000000001</v>
      </c>
      <c r="F624">
        <v>0.04</v>
      </c>
      <c r="G624" s="21"/>
    </row>
    <row r="625" spans="1:7" x14ac:dyDescent="0.25">
      <c r="A625" s="15" t="s">
        <v>1896</v>
      </c>
      <c r="B625">
        <v>5</v>
      </c>
      <c r="C625" s="15">
        <v>74</v>
      </c>
      <c r="D625" s="24">
        <v>6.7567567567567571E-2</v>
      </c>
      <c r="E625">
        <v>6.5094594594594604</v>
      </c>
      <c r="F625">
        <v>6.7567567567567571E-2</v>
      </c>
      <c r="G625" s="21"/>
    </row>
    <row r="626" spans="1:7" x14ac:dyDescent="0.25">
      <c r="A626" s="15" t="s">
        <v>3065</v>
      </c>
      <c r="B626">
        <v>1</v>
      </c>
      <c r="C626" s="15">
        <v>74</v>
      </c>
      <c r="D626" s="24">
        <v>1.3513513513513514E-2</v>
      </c>
      <c r="E626">
        <v>1.25</v>
      </c>
      <c r="F626">
        <v>1.3513513513513514E-2</v>
      </c>
      <c r="G626" s="21"/>
    </row>
    <row r="627" spans="1:7" x14ac:dyDescent="0.25">
      <c r="A627" s="15" t="s">
        <v>423</v>
      </c>
      <c r="B627">
        <v>1</v>
      </c>
      <c r="C627" s="15">
        <v>74</v>
      </c>
      <c r="D627" s="24">
        <v>1.3513513513513514E-2</v>
      </c>
      <c r="E627">
        <v>1.38783783783784</v>
      </c>
      <c r="F627">
        <v>1.3513513513513514E-2</v>
      </c>
      <c r="G627" s="21"/>
    </row>
    <row r="628" spans="1:7" x14ac:dyDescent="0.25">
      <c r="A628" s="15" t="s">
        <v>447</v>
      </c>
      <c r="B628">
        <v>1</v>
      </c>
      <c r="C628" s="15">
        <v>73</v>
      </c>
      <c r="D628" s="24">
        <v>1.3698630136986301E-2</v>
      </c>
      <c r="E628">
        <v>1.72876712328767</v>
      </c>
      <c r="F628">
        <v>1.3698630136986301E-2</v>
      </c>
      <c r="G628" s="21"/>
    </row>
    <row r="629" spans="1:7" x14ac:dyDescent="0.25">
      <c r="A629" s="15" t="s">
        <v>453</v>
      </c>
      <c r="B629">
        <v>4</v>
      </c>
      <c r="C629" s="15">
        <v>73</v>
      </c>
      <c r="D629" s="24">
        <v>5.4794520547945202E-2</v>
      </c>
      <c r="E629">
        <v>2.2690346083788735</v>
      </c>
      <c r="F629">
        <v>5.4794520547945202E-2</v>
      </c>
      <c r="G629" s="21"/>
    </row>
    <row r="630" spans="1:7" x14ac:dyDescent="0.25">
      <c r="A630" s="15" t="s">
        <v>2532</v>
      </c>
      <c r="B630">
        <v>4</v>
      </c>
      <c r="C630" s="15">
        <v>73</v>
      </c>
      <c r="D630" s="24">
        <v>5.4794520547945202E-2</v>
      </c>
      <c r="E630">
        <v>1.0821917808219199</v>
      </c>
      <c r="F630">
        <v>5.4794520547945202E-2</v>
      </c>
      <c r="G630" s="21"/>
    </row>
    <row r="631" spans="1:7" x14ac:dyDescent="0.25">
      <c r="A631" s="15" t="s">
        <v>49</v>
      </c>
      <c r="B631">
        <v>20</v>
      </c>
      <c r="C631" s="15">
        <v>72</v>
      </c>
      <c r="D631" s="24">
        <v>0.27777777777777779</v>
      </c>
      <c r="E631">
        <v>1.0137499999999999</v>
      </c>
      <c r="F631">
        <v>0.27777777777777779</v>
      </c>
      <c r="G631" s="21"/>
    </row>
    <row r="632" spans="1:7" x14ac:dyDescent="0.25">
      <c r="A632" s="15" t="s">
        <v>383</v>
      </c>
      <c r="B632">
        <v>4</v>
      </c>
      <c r="C632" s="15">
        <v>72</v>
      </c>
      <c r="D632" s="24">
        <v>5.5555555555555552E-2</v>
      </c>
      <c r="E632">
        <v>1.0277777777777799</v>
      </c>
      <c r="F632">
        <v>5.5555555555555552E-2</v>
      </c>
      <c r="G632" s="21"/>
    </row>
    <row r="633" spans="1:7" x14ac:dyDescent="0.25">
      <c r="A633" s="15" t="s">
        <v>2222</v>
      </c>
      <c r="B633">
        <v>6</v>
      </c>
      <c r="C633" s="15">
        <v>72</v>
      </c>
      <c r="D633" s="24">
        <v>8.3333333333333329E-2</v>
      </c>
      <c r="E633">
        <v>1.5486111111111101</v>
      </c>
      <c r="F633">
        <v>8.3333333333333329E-2</v>
      </c>
      <c r="G633" s="21"/>
    </row>
    <row r="634" spans="1:7" x14ac:dyDescent="0.25">
      <c r="A634" s="15" t="s">
        <v>1266</v>
      </c>
      <c r="B634">
        <v>4</v>
      </c>
      <c r="C634" s="15">
        <v>71</v>
      </c>
      <c r="D634" s="24">
        <v>5.6338028169014086E-2</v>
      </c>
      <c r="E634">
        <v>1.16619718309859</v>
      </c>
      <c r="F634">
        <v>5.6338028169014086E-2</v>
      </c>
      <c r="G634" s="21"/>
    </row>
    <row r="635" spans="1:7" x14ac:dyDescent="0.25">
      <c r="A635" s="15" t="s">
        <v>1607</v>
      </c>
      <c r="B635">
        <v>6</v>
      </c>
      <c r="C635" s="15">
        <v>71</v>
      </c>
      <c r="D635" s="24">
        <v>8.4507042253521125E-2</v>
      </c>
      <c r="E635">
        <v>3.3495098039215696</v>
      </c>
      <c r="F635">
        <v>8.4507042253521125E-2</v>
      </c>
      <c r="G635" s="21"/>
    </row>
    <row r="636" spans="1:7" x14ac:dyDescent="0.25">
      <c r="A636" s="15" t="s">
        <v>33</v>
      </c>
      <c r="B636">
        <v>7</v>
      </c>
      <c r="C636" s="15">
        <v>70</v>
      </c>
      <c r="D636" s="24">
        <v>0.1</v>
      </c>
      <c r="E636">
        <v>1.0857142857142901</v>
      </c>
      <c r="F636">
        <v>0.1</v>
      </c>
      <c r="G636" s="21"/>
    </row>
    <row r="637" spans="1:7" x14ac:dyDescent="0.25">
      <c r="A637" s="15" t="s">
        <v>438</v>
      </c>
      <c r="B637">
        <v>9</v>
      </c>
      <c r="C637" s="15">
        <v>69</v>
      </c>
      <c r="D637" s="24">
        <v>0.13043478260869565</v>
      </c>
      <c r="E637">
        <v>1.24347826086957</v>
      </c>
      <c r="F637">
        <v>0.13043478260869565</v>
      </c>
      <c r="G637" s="21"/>
    </row>
    <row r="638" spans="1:7" x14ac:dyDescent="0.25">
      <c r="A638" s="15" t="s">
        <v>2388</v>
      </c>
      <c r="B638">
        <v>4</v>
      </c>
      <c r="C638" s="15">
        <v>69</v>
      </c>
      <c r="D638" s="24">
        <v>5.7971014492753624E-2</v>
      </c>
      <c r="E638">
        <v>1.08405797101449</v>
      </c>
      <c r="F638">
        <v>5.7971014492753624E-2</v>
      </c>
      <c r="G638" s="21"/>
    </row>
    <row r="639" spans="1:7" x14ac:dyDescent="0.25">
      <c r="A639" s="15" t="s">
        <v>2189</v>
      </c>
      <c r="B639">
        <v>11</v>
      </c>
      <c r="C639" s="15">
        <v>68</v>
      </c>
      <c r="D639" s="24">
        <v>0.16176470588235295</v>
      </c>
      <c r="E639">
        <v>1.4802083333333349</v>
      </c>
      <c r="F639">
        <v>0.16176470588235295</v>
      </c>
      <c r="G639" s="21"/>
    </row>
    <row r="640" spans="1:7" x14ac:dyDescent="0.25">
      <c r="A640" s="15" t="s">
        <v>2426</v>
      </c>
      <c r="B640">
        <v>5</v>
      </c>
      <c r="C640" s="15">
        <v>68</v>
      </c>
      <c r="D640" s="24">
        <v>7.3529411764705885E-2</v>
      </c>
      <c r="E640">
        <v>2.0292647058823499</v>
      </c>
      <c r="F640">
        <v>7.3529411764705885E-2</v>
      </c>
      <c r="G640" s="21"/>
    </row>
    <row r="641" spans="1:7" x14ac:dyDescent="0.25">
      <c r="A641" s="15" t="s">
        <v>2874</v>
      </c>
      <c r="B641">
        <v>11</v>
      </c>
      <c r="C641" s="15">
        <v>68</v>
      </c>
      <c r="D641" s="24">
        <v>0.16176470588235295</v>
      </c>
      <c r="E641">
        <v>1.1021590909090899</v>
      </c>
      <c r="F641">
        <v>0.16176470588235295</v>
      </c>
      <c r="G641" s="21"/>
    </row>
    <row r="642" spans="1:7" x14ac:dyDescent="0.25">
      <c r="A642" s="15" t="s">
        <v>685</v>
      </c>
      <c r="B642">
        <v>13</v>
      </c>
      <c r="C642" s="15">
        <v>68</v>
      </c>
      <c r="D642" s="24">
        <v>0.19117647058823528</v>
      </c>
      <c r="E642">
        <v>1.9617619047619037</v>
      </c>
      <c r="F642">
        <v>0.19117647058823528</v>
      </c>
      <c r="G642" s="21"/>
    </row>
    <row r="643" spans="1:7" x14ac:dyDescent="0.25">
      <c r="A643" s="15" t="s">
        <v>1669</v>
      </c>
      <c r="B643">
        <v>1</v>
      </c>
      <c r="C643" s="15">
        <v>68</v>
      </c>
      <c r="D643" s="24">
        <v>1.4705882352941176E-2</v>
      </c>
      <c r="E643">
        <v>1.5014705882352899</v>
      </c>
      <c r="F643">
        <v>1.4705882352941176E-2</v>
      </c>
      <c r="G643" s="21"/>
    </row>
    <row r="644" spans="1:7" x14ac:dyDescent="0.25">
      <c r="A644" s="15" t="s">
        <v>1522</v>
      </c>
      <c r="B644">
        <v>3</v>
      </c>
      <c r="C644" s="15">
        <v>67</v>
      </c>
      <c r="D644" s="24">
        <v>4.4776119402985072E-2</v>
      </c>
      <c r="E644">
        <v>1.27910447761194</v>
      </c>
      <c r="F644">
        <v>4.4776119402985072E-2</v>
      </c>
      <c r="G644" s="21"/>
    </row>
    <row r="645" spans="1:7" x14ac:dyDescent="0.25">
      <c r="A645" s="15" t="s">
        <v>2008</v>
      </c>
      <c r="B645">
        <v>2</v>
      </c>
      <c r="C645" s="15">
        <v>66</v>
      </c>
      <c r="D645" s="24">
        <v>3.0303030303030304E-2</v>
      </c>
      <c r="E645">
        <v>1.14393939393939</v>
      </c>
      <c r="F645">
        <v>3.0303030303030304E-2</v>
      </c>
      <c r="G645" s="21"/>
    </row>
    <row r="646" spans="1:7" x14ac:dyDescent="0.25">
      <c r="A646" s="15" t="s">
        <v>2861</v>
      </c>
      <c r="B646">
        <v>3</v>
      </c>
      <c r="C646" s="15">
        <v>65</v>
      </c>
      <c r="D646" s="24">
        <v>4.6153846153846156E-2</v>
      </c>
      <c r="E646">
        <v>2.1211538461538502</v>
      </c>
      <c r="F646">
        <v>4.6153846153846156E-2</v>
      </c>
      <c r="G646" s="21"/>
    </row>
    <row r="647" spans="1:7" x14ac:dyDescent="0.25">
      <c r="A647" s="15" t="s">
        <v>1189</v>
      </c>
      <c r="B647">
        <v>3</v>
      </c>
      <c r="C647" s="15">
        <v>64</v>
      </c>
      <c r="D647" s="24">
        <v>4.6875E-2</v>
      </c>
      <c r="E647">
        <v>1.8967391304347849</v>
      </c>
      <c r="F647">
        <v>4.6875E-2</v>
      </c>
      <c r="G647" s="21"/>
    </row>
    <row r="648" spans="1:7" x14ac:dyDescent="0.25">
      <c r="A648" s="15" t="s">
        <v>1161</v>
      </c>
      <c r="B648">
        <v>3</v>
      </c>
      <c r="C648" s="15">
        <v>64</v>
      </c>
      <c r="D648" s="24">
        <v>4.6875E-2</v>
      </c>
      <c r="E648">
        <v>3.5822033898305099</v>
      </c>
      <c r="F648">
        <v>4.6875E-2</v>
      </c>
      <c r="G648" s="21"/>
    </row>
    <row r="649" spans="1:7" x14ac:dyDescent="0.25">
      <c r="A649" s="15" t="s">
        <v>368</v>
      </c>
      <c r="B649">
        <v>1</v>
      </c>
      <c r="C649" s="15">
        <v>63</v>
      </c>
      <c r="D649" s="24">
        <v>1.5873015873015872E-2</v>
      </c>
      <c r="E649">
        <v>1.39047619047619</v>
      </c>
      <c r="F649">
        <v>1.5873015873015872E-2</v>
      </c>
      <c r="G649" s="21"/>
    </row>
    <row r="650" spans="1:7" x14ac:dyDescent="0.25">
      <c r="A650" s="15" t="s">
        <v>2215</v>
      </c>
      <c r="B650">
        <v>9</v>
      </c>
      <c r="C650" s="15">
        <v>62</v>
      </c>
      <c r="D650" s="24">
        <v>0.14516129032258066</v>
      </c>
      <c r="E650">
        <v>4.10161290322581</v>
      </c>
      <c r="F650">
        <v>0.14516129032258066</v>
      </c>
      <c r="G650" s="21"/>
    </row>
    <row r="651" spans="1:7" x14ac:dyDescent="0.25">
      <c r="A651" s="15" t="s">
        <v>3847</v>
      </c>
      <c r="B651">
        <v>9</v>
      </c>
      <c r="C651" s="15">
        <v>62</v>
      </c>
      <c r="D651" s="24">
        <v>0.14516129032258066</v>
      </c>
      <c r="E651">
        <v>1.5322580645161299</v>
      </c>
      <c r="F651">
        <v>0.14516129032258066</v>
      </c>
      <c r="G651" s="21"/>
    </row>
    <row r="652" spans="1:7" x14ac:dyDescent="0.25">
      <c r="A652" s="15" t="s">
        <v>435</v>
      </c>
      <c r="B652">
        <v>6</v>
      </c>
      <c r="C652" s="15">
        <v>62</v>
      </c>
      <c r="D652" s="24">
        <v>9.6774193548387094E-2</v>
      </c>
      <c r="E652">
        <v>1.3887096774193499</v>
      </c>
      <c r="F652">
        <v>9.6774193548387094E-2</v>
      </c>
      <c r="G652" s="21"/>
    </row>
    <row r="653" spans="1:7" x14ac:dyDescent="0.25">
      <c r="A653" s="15" t="s">
        <v>468</v>
      </c>
      <c r="B653">
        <v>2</v>
      </c>
      <c r="C653" s="15">
        <v>62</v>
      </c>
      <c r="D653" s="24">
        <v>3.2258064516129031E-2</v>
      </c>
      <c r="E653">
        <v>1.1112903225806501</v>
      </c>
      <c r="F653">
        <v>3.2258064516129031E-2</v>
      </c>
      <c r="G653" s="21"/>
    </row>
    <row r="654" spans="1:7" x14ac:dyDescent="0.25">
      <c r="A654" s="15" t="s">
        <v>1808</v>
      </c>
      <c r="B654">
        <v>3</v>
      </c>
      <c r="C654" s="15">
        <v>61</v>
      </c>
      <c r="D654" s="24">
        <v>4.9180327868852458E-2</v>
      </c>
      <c r="E654">
        <v>1.4950819672131099</v>
      </c>
      <c r="F654">
        <v>4.9180327868852458E-2</v>
      </c>
      <c r="G654" s="21"/>
    </row>
    <row r="655" spans="1:7" x14ac:dyDescent="0.25">
      <c r="A655" s="15" t="s">
        <v>3006</v>
      </c>
      <c r="B655">
        <v>1</v>
      </c>
      <c r="C655" s="15">
        <v>61</v>
      </c>
      <c r="D655" s="24">
        <v>1.6393442622950821E-2</v>
      </c>
      <c r="E655">
        <v>1.03606557377049</v>
      </c>
      <c r="F655">
        <v>1.6393442622950821E-2</v>
      </c>
      <c r="G655" s="21"/>
    </row>
    <row r="656" spans="1:7" x14ac:dyDescent="0.25">
      <c r="A656" s="15" t="s">
        <v>525</v>
      </c>
      <c r="B656">
        <v>3</v>
      </c>
      <c r="C656" s="15">
        <v>58</v>
      </c>
      <c r="D656" s="24">
        <v>5.1724137931034482E-2</v>
      </c>
      <c r="E656">
        <v>2.2396551724137899</v>
      </c>
      <c r="F656">
        <v>5.1724137931034482E-2</v>
      </c>
      <c r="G656" s="21"/>
    </row>
    <row r="657" spans="1:7" x14ac:dyDescent="0.25">
      <c r="A657" s="15" t="s">
        <v>361</v>
      </c>
      <c r="B657">
        <v>5</v>
      </c>
      <c r="C657" s="15">
        <v>57</v>
      </c>
      <c r="D657" s="24">
        <v>8.771929824561403E-2</v>
      </c>
      <c r="E657">
        <v>1.01754385964912</v>
      </c>
      <c r="F657">
        <v>8.771929824561403E-2</v>
      </c>
      <c r="G657" s="21"/>
    </row>
    <row r="658" spans="1:7" x14ac:dyDescent="0.25">
      <c r="A658" s="15" t="s">
        <v>682</v>
      </c>
      <c r="B658">
        <v>6</v>
      </c>
      <c r="C658" s="15">
        <v>57</v>
      </c>
      <c r="D658" s="24">
        <v>0.10526315789473684</v>
      </c>
      <c r="E658">
        <v>1.5677693833943849</v>
      </c>
      <c r="F658">
        <v>0.10526315789473684</v>
      </c>
      <c r="G658" s="21"/>
    </row>
    <row r="659" spans="1:7" x14ac:dyDescent="0.25">
      <c r="A659" s="15" t="s">
        <v>569</v>
      </c>
      <c r="B659">
        <v>12</v>
      </c>
      <c r="C659" s="15">
        <v>57</v>
      </c>
      <c r="D659" s="24">
        <v>0.21052631578947367</v>
      </c>
      <c r="E659">
        <v>1.747426470588235</v>
      </c>
      <c r="F659">
        <v>0.21052631578947367</v>
      </c>
      <c r="G659" s="21"/>
    </row>
    <row r="660" spans="1:7" x14ac:dyDescent="0.25">
      <c r="A660" s="15" t="s">
        <v>777</v>
      </c>
      <c r="B660">
        <v>1</v>
      </c>
      <c r="C660" s="15">
        <v>56</v>
      </c>
      <c r="D660" s="24">
        <v>1.7857142857142856E-2</v>
      </c>
      <c r="E660">
        <v>2.3232142857142901</v>
      </c>
      <c r="F660">
        <v>1.7857142857142856E-2</v>
      </c>
      <c r="G660" s="21"/>
    </row>
    <row r="661" spans="1:7" x14ac:dyDescent="0.25">
      <c r="A661" s="15" t="s">
        <v>1371</v>
      </c>
      <c r="B661">
        <v>1</v>
      </c>
      <c r="C661" s="15">
        <v>56</v>
      </c>
      <c r="D661" s="24">
        <v>1.7857142857142856E-2</v>
      </c>
      <c r="E661">
        <v>1.2250000000000001</v>
      </c>
      <c r="F661">
        <v>1.7857142857142856E-2</v>
      </c>
      <c r="G661" s="21"/>
    </row>
    <row r="662" spans="1:7" x14ac:dyDescent="0.25">
      <c r="A662" s="15" t="s">
        <v>3578</v>
      </c>
      <c r="B662">
        <v>4</v>
      </c>
      <c r="C662" s="15">
        <v>56</v>
      </c>
      <c r="D662" s="24">
        <v>7.1428571428571425E-2</v>
      </c>
      <c r="E662">
        <v>1.2660714285714301</v>
      </c>
      <c r="F662">
        <v>7.1428571428571425E-2</v>
      </c>
      <c r="G662" s="21"/>
    </row>
    <row r="663" spans="1:7" x14ac:dyDescent="0.25">
      <c r="A663" s="15" t="s">
        <v>3085</v>
      </c>
      <c r="B663">
        <v>6</v>
      </c>
      <c r="C663" s="15">
        <v>55</v>
      </c>
      <c r="D663" s="24">
        <v>0.10909090909090909</v>
      </c>
      <c r="E663">
        <v>2.186076470588235</v>
      </c>
      <c r="F663">
        <v>0.10909090909090909</v>
      </c>
      <c r="G663" s="21"/>
    </row>
    <row r="664" spans="1:7" x14ac:dyDescent="0.25">
      <c r="A664" s="15" t="s">
        <v>479</v>
      </c>
      <c r="B664">
        <v>3</v>
      </c>
      <c r="C664" s="15">
        <v>54</v>
      </c>
      <c r="D664" s="24">
        <v>5.5555555555555552E-2</v>
      </c>
      <c r="E664">
        <v>1.0888888888888899</v>
      </c>
      <c r="F664">
        <v>5.5555555555555552E-2</v>
      </c>
      <c r="G664" s="21"/>
    </row>
    <row r="665" spans="1:7" x14ac:dyDescent="0.25">
      <c r="A665" s="15" t="s">
        <v>1834</v>
      </c>
      <c r="B665">
        <v>3</v>
      </c>
      <c r="C665" s="15">
        <v>54</v>
      </c>
      <c r="D665" s="24">
        <v>5.5555555555555552E-2</v>
      </c>
      <c r="E665">
        <v>1.25185185185185</v>
      </c>
      <c r="F665">
        <v>5.5555555555555552E-2</v>
      </c>
      <c r="G665" s="21"/>
    </row>
    <row r="666" spans="1:7" x14ac:dyDescent="0.25">
      <c r="A666" s="15" t="s">
        <v>413</v>
      </c>
      <c r="B666">
        <v>2</v>
      </c>
      <c r="C666" s="15">
        <v>54</v>
      </c>
      <c r="D666" s="24">
        <v>3.7037037037037035E-2</v>
      </c>
      <c r="E666">
        <v>1.2685185185185199</v>
      </c>
      <c r="F666">
        <v>3.7037037037037035E-2</v>
      </c>
      <c r="G666" s="21"/>
    </row>
    <row r="667" spans="1:7" x14ac:dyDescent="0.25">
      <c r="A667" s="15" t="s">
        <v>3024</v>
      </c>
      <c r="B667">
        <v>9</v>
      </c>
      <c r="C667" s="15">
        <v>53</v>
      </c>
      <c r="D667" s="24">
        <v>0.16981132075471697</v>
      </c>
      <c r="E667">
        <v>1.1168939393939401</v>
      </c>
      <c r="F667">
        <v>0.16981132075471697</v>
      </c>
      <c r="G667" s="21"/>
    </row>
    <row r="668" spans="1:7" x14ac:dyDescent="0.25">
      <c r="A668" s="15" t="s">
        <v>2890</v>
      </c>
      <c r="B668">
        <v>4</v>
      </c>
      <c r="C668" s="15">
        <v>53</v>
      </c>
      <c r="D668" s="24">
        <v>7.5471698113207544E-2</v>
      </c>
      <c r="E668">
        <v>4.0018867924528303</v>
      </c>
      <c r="F668">
        <v>7.5471698113207544E-2</v>
      </c>
      <c r="G668" s="21"/>
    </row>
    <row r="669" spans="1:7" x14ac:dyDescent="0.25">
      <c r="A669" s="15" t="s">
        <v>2831</v>
      </c>
      <c r="B669">
        <v>3</v>
      </c>
      <c r="C669" s="15">
        <v>52</v>
      </c>
      <c r="D669" s="24">
        <v>5.7692307692307696E-2</v>
      </c>
      <c r="E669">
        <v>1.0192307692307701</v>
      </c>
      <c r="F669">
        <v>5.7692307692307696E-2</v>
      </c>
      <c r="G669" s="21"/>
    </row>
    <row r="670" spans="1:7" x14ac:dyDescent="0.25">
      <c r="A670" s="15" t="s">
        <v>420</v>
      </c>
      <c r="B670">
        <v>1</v>
      </c>
      <c r="C670" s="15">
        <v>52</v>
      </c>
      <c r="D670" s="24">
        <v>1.9230769230769232E-2</v>
      </c>
      <c r="E670">
        <v>1.53076923076923</v>
      </c>
      <c r="F670">
        <v>1.9230769230769232E-2</v>
      </c>
      <c r="G670" s="21"/>
    </row>
    <row r="671" spans="1:7" x14ac:dyDescent="0.25">
      <c r="A671" s="15" t="s">
        <v>2492</v>
      </c>
      <c r="B671">
        <v>10</v>
      </c>
      <c r="C671" s="15">
        <v>52</v>
      </c>
      <c r="D671" s="24">
        <v>0.19230769230769232</v>
      </c>
      <c r="E671">
        <v>1.98461538461538</v>
      </c>
      <c r="F671">
        <v>0.19230769230769232</v>
      </c>
      <c r="G671" s="21"/>
    </row>
    <row r="672" spans="1:7" x14ac:dyDescent="0.25">
      <c r="A672" s="15" t="s">
        <v>3062</v>
      </c>
      <c r="B672">
        <v>2</v>
      </c>
      <c r="C672" s="15">
        <v>52</v>
      </c>
      <c r="D672" s="24">
        <v>3.8461538461538464E-2</v>
      </c>
      <c r="E672">
        <v>1.4769230769230799</v>
      </c>
      <c r="F672">
        <v>3.8461538461538464E-2</v>
      </c>
      <c r="G672" s="21"/>
    </row>
    <row r="673" spans="1:7" x14ac:dyDescent="0.25">
      <c r="A673" s="15" t="s">
        <v>366</v>
      </c>
      <c r="B673">
        <v>8</v>
      </c>
      <c r="C673" s="15">
        <v>52</v>
      </c>
      <c r="D673" s="24">
        <v>0.15384615384615385</v>
      </c>
      <c r="E673">
        <v>1.1346153846153799</v>
      </c>
      <c r="F673">
        <v>0.15384615384615385</v>
      </c>
      <c r="G673" s="21"/>
    </row>
    <row r="674" spans="1:7" x14ac:dyDescent="0.25">
      <c r="A674" s="15" t="s">
        <v>1365</v>
      </c>
      <c r="B674">
        <v>16</v>
      </c>
      <c r="C674" s="15">
        <v>52</v>
      </c>
      <c r="D674" s="24">
        <v>0.30769230769230771</v>
      </c>
      <c r="E674">
        <v>1.5145787545787539</v>
      </c>
      <c r="F674">
        <v>0.30769230769230771</v>
      </c>
      <c r="G674" s="21"/>
    </row>
    <row r="675" spans="1:7" x14ac:dyDescent="0.25">
      <c r="A675" s="15"/>
      <c r="C675" s="15"/>
      <c r="D675" s="33"/>
      <c r="G675" s="21"/>
    </row>
    <row r="676" spans="1:7" x14ac:dyDescent="0.25">
      <c r="A676" s="15"/>
      <c r="C676" s="15"/>
      <c r="D676" s="33"/>
      <c r="G676" s="21"/>
    </row>
    <row r="677" spans="1:7" x14ac:dyDescent="0.25">
      <c r="A677" s="15"/>
      <c r="C677" s="15"/>
      <c r="D677" s="33"/>
      <c r="G677" s="21"/>
    </row>
    <row r="678" spans="1:7" x14ac:dyDescent="0.25">
      <c r="A678" s="15"/>
      <c r="C678" s="15"/>
      <c r="D678" s="33"/>
      <c r="G678" s="21"/>
    </row>
    <row r="679" spans="1:7" x14ac:dyDescent="0.25">
      <c r="A679" s="15"/>
      <c r="C679" s="15"/>
      <c r="D679" s="33"/>
      <c r="G679" s="21"/>
    </row>
    <row r="680" spans="1:7" x14ac:dyDescent="0.25">
      <c r="A680" s="15"/>
      <c r="C680" s="15"/>
      <c r="D680" s="33"/>
      <c r="G680" s="21"/>
    </row>
    <row r="681" spans="1:7" x14ac:dyDescent="0.25">
      <c r="A681" s="15"/>
      <c r="C681" s="15"/>
      <c r="D681" s="33"/>
      <c r="G681" s="21"/>
    </row>
    <row r="682" spans="1:7" x14ac:dyDescent="0.25">
      <c r="A682" s="15"/>
      <c r="C682" s="15"/>
      <c r="D682" s="33"/>
      <c r="G682" s="21"/>
    </row>
    <row r="683" spans="1:7" x14ac:dyDescent="0.25">
      <c r="A683" s="15"/>
      <c r="C683" s="15"/>
      <c r="D683" s="33"/>
      <c r="G683" s="21"/>
    </row>
    <row r="684" spans="1:7" x14ac:dyDescent="0.25">
      <c r="A684" s="15"/>
      <c r="C684" s="15"/>
      <c r="D684" s="33"/>
      <c r="G684" s="21"/>
    </row>
    <row r="685" spans="1:7" x14ac:dyDescent="0.25">
      <c r="A685" s="15"/>
      <c r="C685" s="15"/>
      <c r="D685" s="33"/>
      <c r="G685" s="21"/>
    </row>
    <row r="686" spans="1:7" x14ac:dyDescent="0.25">
      <c r="A686" s="15"/>
      <c r="C686" s="15"/>
      <c r="D686" s="33"/>
      <c r="G686" s="21"/>
    </row>
    <row r="687" spans="1:7" x14ac:dyDescent="0.25">
      <c r="A687" s="15"/>
      <c r="C687" s="15"/>
      <c r="D687" s="33"/>
      <c r="G687" s="21"/>
    </row>
    <row r="688" spans="1:7" x14ac:dyDescent="0.25">
      <c r="A688" s="15"/>
      <c r="C688" s="15"/>
      <c r="D688" s="33"/>
      <c r="G688" s="21"/>
    </row>
    <row r="689" spans="1:7" x14ac:dyDescent="0.25">
      <c r="A689" s="15"/>
      <c r="C689" s="15"/>
      <c r="D689" s="33"/>
      <c r="G689" s="21"/>
    </row>
    <row r="690" spans="1:7" x14ac:dyDescent="0.25">
      <c r="A690" s="15"/>
      <c r="C690" s="15"/>
      <c r="D690" s="33"/>
      <c r="G690" s="21"/>
    </row>
    <row r="691" spans="1:7" x14ac:dyDescent="0.25">
      <c r="A691" s="15"/>
      <c r="C691" s="15"/>
      <c r="D691" s="33"/>
      <c r="G691" s="21"/>
    </row>
    <row r="692" spans="1:7" x14ac:dyDescent="0.25">
      <c r="A692" s="15"/>
      <c r="C692" s="15"/>
      <c r="D692" s="33"/>
      <c r="G692" s="21"/>
    </row>
    <row r="693" spans="1:7" x14ac:dyDescent="0.25">
      <c r="A693" s="15"/>
      <c r="C693" s="15"/>
      <c r="D693" s="33"/>
      <c r="G693" s="21"/>
    </row>
    <row r="694" spans="1:7" x14ac:dyDescent="0.25">
      <c r="A694" s="15"/>
      <c r="C694" s="15"/>
      <c r="D694" s="33"/>
      <c r="G694" s="21"/>
    </row>
    <row r="695" spans="1:7" x14ac:dyDescent="0.25">
      <c r="A695" s="15"/>
      <c r="C695" s="15"/>
      <c r="D695" s="33"/>
      <c r="G695" s="21"/>
    </row>
    <row r="696" spans="1:7" x14ac:dyDescent="0.25">
      <c r="A696" s="15"/>
      <c r="C696" s="15"/>
      <c r="D696" s="33"/>
      <c r="G696" s="21"/>
    </row>
    <row r="697" spans="1:7" x14ac:dyDescent="0.25">
      <c r="A697" s="15"/>
      <c r="C697" s="15"/>
      <c r="D697" s="33"/>
      <c r="G697" s="21"/>
    </row>
    <row r="698" spans="1:7" x14ac:dyDescent="0.25">
      <c r="A698" s="15"/>
      <c r="C698" s="15"/>
      <c r="D698" s="33"/>
      <c r="G698" s="21"/>
    </row>
    <row r="699" spans="1:7" x14ac:dyDescent="0.25">
      <c r="A699" s="15"/>
      <c r="C699" s="15"/>
      <c r="D699" s="33"/>
      <c r="G699" s="21"/>
    </row>
    <row r="700" spans="1:7" x14ac:dyDescent="0.25">
      <c r="A700" s="15"/>
      <c r="C700" s="15"/>
      <c r="D700" s="33"/>
      <c r="G700" s="21"/>
    </row>
    <row r="701" spans="1:7" x14ac:dyDescent="0.25">
      <c r="A701" s="15"/>
      <c r="C701" s="15"/>
      <c r="D701" s="33"/>
      <c r="G701" s="21"/>
    </row>
    <row r="702" spans="1:7" x14ac:dyDescent="0.25">
      <c r="A702" s="15"/>
      <c r="C702" s="15"/>
      <c r="D702" s="33"/>
      <c r="G702" s="21"/>
    </row>
    <row r="703" spans="1:7" x14ac:dyDescent="0.25">
      <c r="A703" s="15"/>
      <c r="C703" s="15"/>
      <c r="D703" s="33"/>
      <c r="G703" s="21"/>
    </row>
    <row r="704" spans="1:7" x14ac:dyDescent="0.25">
      <c r="A704" s="15"/>
      <c r="C704" s="15"/>
      <c r="D704" s="33"/>
      <c r="G704" s="21"/>
    </row>
    <row r="705" spans="1:7" x14ac:dyDescent="0.25">
      <c r="A705" s="15"/>
      <c r="C705" s="15"/>
      <c r="D705" s="33"/>
      <c r="G705" s="21"/>
    </row>
    <row r="706" spans="1:7" x14ac:dyDescent="0.25">
      <c r="A706" s="15"/>
      <c r="C706" s="15"/>
      <c r="D706" s="33"/>
      <c r="F706" s="33"/>
      <c r="G706" s="21"/>
    </row>
    <row r="707" spans="1:7" x14ac:dyDescent="0.25">
      <c r="A707" s="15"/>
      <c r="C707" s="15"/>
      <c r="D707" s="33"/>
      <c r="G707" s="21"/>
    </row>
    <row r="708" spans="1:7" x14ac:dyDescent="0.25">
      <c r="A708" s="15"/>
      <c r="C708" s="15"/>
      <c r="D708" s="33"/>
      <c r="G708" s="21"/>
    </row>
    <row r="709" spans="1:7" x14ac:dyDescent="0.25">
      <c r="A709" s="15"/>
      <c r="C709" s="15"/>
      <c r="D709" s="33"/>
      <c r="G709" s="21"/>
    </row>
    <row r="710" spans="1:7" x14ac:dyDescent="0.25">
      <c r="A710" s="15"/>
      <c r="C710" s="15"/>
      <c r="D710" s="33"/>
      <c r="G710" s="21"/>
    </row>
    <row r="711" spans="1:7" x14ac:dyDescent="0.25">
      <c r="A711" s="15"/>
      <c r="C711" s="15"/>
      <c r="D711" s="33"/>
      <c r="G711" s="21"/>
    </row>
    <row r="712" spans="1:7" x14ac:dyDescent="0.25">
      <c r="A712" s="15"/>
      <c r="C712" s="15"/>
      <c r="D712" s="33"/>
      <c r="G712" s="21"/>
    </row>
    <row r="713" spans="1:7" x14ac:dyDescent="0.25">
      <c r="A713" s="15"/>
      <c r="C713" s="15"/>
      <c r="D713" s="33"/>
      <c r="G713" s="21"/>
    </row>
    <row r="714" spans="1:7" x14ac:dyDescent="0.25">
      <c r="A714" s="15"/>
      <c r="C714" s="15"/>
      <c r="D714" s="33"/>
      <c r="G714" s="21"/>
    </row>
    <row r="715" spans="1:7" x14ac:dyDescent="0.25">
      <c r="A715" s="15"/>
      <c r="C715" s="15"/>
      <c r="D715" s="33"/>
      <c r="G715" s="21"/>
    </row>
    <row r="716" spans="1:7" x14ac:dyDescent="0.25">
      <c r="A716" s="15"/>
      <c r="C716" s="15"/>
      <c r="D716" s="33"/>
      <c r="G716" s="21"/>
    </row>
    <row r="717" spans="1:7" x14ac:dyDescent="0.25">
      <c r="A717" s="15"/>
      <c r="C717" s="15"/>
      <c r="D717" s="33"/>
      <c r="G717" s="21"/>
    </row>
    <row r="718" spans="1:7" x14ac:dyDescent="0.25">
      <c r="A718" s="15"/>
      <c r="C718" s="15"/>
      <c r="D718" s="33"/>
      <c r="G718" s="21"/>
    </row>
    <row r="719" spans="1:7" x14ac:dyDescent="0.25">
      <c r="A719" s="15"/>
      <c r="C719" s="15"/>
      <c r="D719" s="33"/>
      <c r="G719" s="21"/>
    </row>
    <row r="720" spans="1:7" x14ac:dyDescent="0.25">
      <c r="A720" s="15"/>
      <c r="C720" s="15"/>
      <c r="D720" s="33"/>
      <c r="G720" s="21"/>
    </row>
    <row r="721" spans="1:7" x14ac:dyDescent="0.25">
      <c r="A721" s="15"/>
      <c r="C721" s="15"/>
      <c r="D721" s="33"/>
      <c r="G721" s="21"/>
    </row>
    <row r="722" spans="1:7" x14ac:dyDescent="0.25">
      <c r="A722" s="15"/>
      <c r="C722" s="15"/>
      <c r="D722" s="33"/>
      <c r="G722" s="21"/>
    </row>
    <row r="723" spans="1:7" x14ac:dyDescent="0.25">
      <c r="A723" s="15"/>
      <c r="C723" s="15"/>
      <c r="D723" s="33"/>
      <c r="G723" s="21"/>
    </row>
    <row r="724" spans="1:7" x14ac:dyDescent="0.25">
      <c r="A724" s="15"/>
      <c r="C724" s="15"/>
      <c r="D724" s="33"/>
      <c r="G724" s="21"/>
    </row>
    <row r="725" spans="1:7" x14ac:dyDescent="0.25">
      <c r="A725" s="15"/>
      <c r="C725" s="15"/>
      <c r="D725" s="33"/>
      <c r="G725" s="21"/>
    </row>
    <row r="726" spans="1:7" x14ac:dyDescent="0.25">
      <c r="A726" s="15"/>
      <c r="C726" s="15"/>
      <c r="D726" s="33"/>
      <c r="G726" s="21"/>
    </row>
    <row r="727" spans="1:7" x14ac:dyDescent="0.25">
      <c r="A727" s="15"/>
      <c r="C727" s="15"/>
      <c r="D727" s="33"/>
      <c r="G727" s="21"/>
    </row>
    <row r="728" spans="1:7" x14ac:dyDescent="0.25">
      <c r="A728" s="15"/>
      <c r="C728" s="15"/>
      <c r="D728" s="33"/>
      <c r="G728" s="21"/>
    </row>
    <row r="729" spans="1:7" x14ac:dyDescent="0.25">
      <c r="A729" s="15"/>
      <c r="C729" s="15"/>
      <c r="D729" s="33"/>
      <c r="G729" s="21"/>
    </row>
    <row r="730" spans="1:7" x14ac:dyDescent="0.25">
      <c r="A730" s="15"/>
      <c r="C730" s="15"/>
      <c r="D730" s="33"/>
      <c r="G730" s="21"/>
    </row>
    <row r="731" spans="1:7" x14ac:dyDescent="0.25">
      <c r="A731" s="15"/>
      <c r="C731" s="15"/>
      <c r="D731" s="33"/>
      <c r="G731" s="21"/>
    </row>
    <row r="732" spans="1:7" x14ac:dyDescent="0.25">
      <c r="A732" s="15"/>
      <c r="C732" s="15"/>
      <c r="D732" s="33"/>
      <c r="G732" s="21"/>
    </row>
    <row r="733" spans="1:7" x14ac:dyDescent="0.25">
      <c r="A733" s="15"/>
      <c r="C733" s="15"/>
      <c r="D733" s="33"/>
      <c r="G733" s="21"/>
    </row>
    <row r="734" spans="1:7" x14ac:dyDescent="0.25">
      <c r="A734" s="15"/>
      <c r="C734" s="15"/>
      <c r="D734" s="33"/>
      <c r="G734" s="21"/>
    </row>
    <row r="735" spans="1:7" x14ac:dyDescent="0.25">
      <c r="A735" s="15"/>
      <c r="C735" s="15"/>
      <c r="D735" s="33"/>
      <c r="G735" s="21"/>
    </row>
    <row r="736" spans="1:7" x14ac:dyDescent="0.25">
      <c r="A736" s="15"/>
      <c r="C736" s="15"/>
      <c r="D736" s="33"/>
      <c r="G736" s="21"/>
    </row>
    <row r="737" spans="1:7" x14ac:dyDescent="0.25">
      <c r="A737" s="15"/>
      <c r="C737" s="15"/>
      <c r="D737" s="33"/>
      <c r="G737" s="21"/>
    </row>
    <row r="738" spans="1:7" x14ac:dyDescent="0.25">
      <c r="A738" s="15"/>
      <c r="C738" s="15"/>
      <c r="D738" s="33"/>
      <c r="G738" s="21"/>
    </row>
    <row r="739" spans="1:7" x14ac:dyDescent="0.25">
      <c r="A739" s="15"/>
      <c r="C739" s="15"/>
      <c r="D739" s="33"/>
      <c r="G739" s="21"/>
    </row>
    <row r="740" spans="1:7" x14ac:dyDescent="0.25">
      <c r="A740" s="15"/>
      <c r="C740" s="15"/>
      <c r="D740" s="33"/>
      <c r="G740" s="21"/>
    </row>
    <row r="741" spans="1:7" x14ac:dyDescent="0.25">
      <c r="A741" s="15"/>
      <c r="C741" s="15"/>
      <c r="D741" s="33"/>
      <c r="G741" s="21"/>
    </row>
    <row r="742" spans="1:7" x14ac:dyDescent="0.25">
      <c r="A742" s="15"/>
      <c r="C742" s="15"/>
      <c r="D742" s="33"/>
      <c r="G742" s="21"/>
    </row>
    <row r="743" spans="1:7" x14ac:dyDescent="0.25">
      <c r="A743" s="15"/>
      <c r="C743" s="15"/>
      <c r="D743" s="33"/>
      <c r="G743" s="21"/>
    </row>
    <row r="744" spans="1:7" x14ac:dyDescent="0.25">
      <c r="A744" s="15"/>
      <c r="C744" s="15"/>
      <c r="D744" s="33"/>
      <c r="G744" s="21"/>
    </row>
    <row r="745" spans="1:7" x14ac:dyDescent="0.25">
      <c r="A745" s="15"/>
      <c r="C745" s="15"/>
      <c r="D745" s="33"/>
      <c r="G745" s="21"/>
    </row>
    <row r="746" spans="1:7" x14ac:dyDescent="0.25">
      <c r="A746" s="15"/>
      <c r="C746" s="15"/>
      <c r="D746" s="33"/>
      <c r="G746" s="21"/>
    </row>
    <row r="747" spans="1:7" x14ac:dyDescent="0.25">
      <c r="A747" s="15"/>
      <c r="C747" s="15"/>
      <c r="D747" s="33"/>
      <c r="G747" s="21"/>
    </row>
    <row r="748" spans="1:7" x14ac:dyDescent="0.25">
      <c r="A748" s="15"/>
      <c r="C748" s="15"/>
      <c r="D748" s="33"/>
      <c r="G748" s="21"/>
    </row>
    <row r="749" spans="1:7" x14ac:dyDescent="0.25">
      <c r="A749" s="15"/>
      <c r="C749" s="15"/>
      <c r="D749" s="33"/>
      <c r="G749" s="21"/>
    </row>
    <row r="750" spans="1:7" x14ac:dyDescent="0.25">
      <c r="A750" s="15"/>
      <c r="C750" s="15"/>
      <c r="D750" s="33"/>
      <c r="G750" s="21"/>
    </row>
    <row r="751" spans="1:7" x14ac:dyDescent="0.25">
      <c r="A751" s="15"/>
      <c r="C751" s="15"/>
      <c r="D751" s="33"/>
      <c r="G751" s="21"/>
    </row>
    <row r="752" spans="1:7" x14ac:dyDescent="0.25">
      <c r="A752" s="15"/>
      <c r="C752" s="15"/>
      <c r="D752" s="33"/>
      <c r="G752" s="21"/>
    </row>
    <row r="753" spans="1:7" x14ac:dyDescent="0.25">
      <c r="A753" s="15"/>
      <c r="C753" s="15"/>
      <c r="D753" s="33"/>
      <c r="G753" s="21"/>
    </row>
    <row r="754" spans="1:7" x14ac:dyDescent="0.25">
      <c r="A754" s="15"/>
      <c r="C754" s="15"/>
      <c r="D754" s="33"/>
      <c r="G754" s="21"/>
    </row>
    <row r="755" spans="1:7" x14ac:dyDescent="0.25">
      <c r="A755" s="15"/>
      <c r="C755" s="15"/>
      <c r="D755" s="33"/>
      <c r="G755" s="21"/>
    </row>
    <row r="756" spans="1:7" x14ac:dyDescent="0.25">
      <c r="A756" s="15"/>
      <c r="C756" s="15"/>
      <c r="D756" s="33"/>
      <c r="G756" s="21"/>
    </row>
    <row r="757" spans="1:7" x14ac:dyDescent="0.25">
      <c r="A757" s="15"/>
      <c r="C757" s="15"/>
      <c r="D757" s="33"/>
      <c r="G757" s="21"/>
    </row>
    <row r="758" spans="1:7" x14ac:dyDescent="0.25">
      <c r="A758" s="15"/>
      <c r="C758" s="15"/>
      <c r="D758" s="33"/>
      <c r="G758" s="21"/>
    </row>
    <row r="759" spans="1:7" x14ac:dyDescent="0.25">
      <c r="A759" s="15"/>
      <c r="C759" s="15"/>
      <c r="D759" s="33"/>
      <c r="G759" s="21"/>
    </row>
    <row r="760" spans="1:7" x14ac:dyDescent="0.25">
      <c r="A760" s="15"/>
      <c r="C760" s="15"/>
      <c r="D760" s="33"/>
      <c r="G760" s="21"/>
    </row>
    <row r="761" spans="1:7" x14ac:dyDescent="0.25">
      <c r="A761" s="15"/>
      <c r="C761" s="15"/>
      <c r="D761" s="33"/>
      <c r="G761" s="21"/>
    </row>
    <row r="762" spans="1:7" x14ac:dyDescent="0.25">
      <c r="A762" s="15"/>
      <c r="C762" s="15"/>
      <c r="D762" s="33"/>
      <c r="G762" s="21"/>
    </row>
    <row r="763" spans="1:7" x14ac:dyDescent="0.25">
      <c r="A763" s="15"/>
      <c r="C763" s="15"/>
      <c r="D763" s="33"/>
      <c r="G763" s="21"/>
    </row>
    <row r="764" spans="1:7" x14ac:dyDescent="0.25">
      <c r="A764" s="15"/>
      <c r="C764" s="15"/>
      <c r="D764" s="33"/>
      <c r="G764" s="21"/>
    </row>
    <row r="765" spans="1:7" x14ac:dyDescent="0.25">
      <c r="A765" s="15"/>
      <c r="C765" s="15"/>
      <c r="D765" s="33"/>
      <c r="G765" s="21"/>
    </row>
    <row r="766" spans="1:7" x14ac:dyDescent="0.25">
      <c r="A766" s="15"/>
      <c r="C766" s="15"/>
      <c r="D766" s="33"/>
      <c r="G766" s="21"/>
    </row>
    <row r="767" spans="1:7" x14ac:dyDescent="0.25">
      <c r="A767" s="15"/>
      <c r="C767" s="15"/>
      <c r="D767" s="33"/>
      <c r="G767" s="21"/>
    </row>
    <row r="768" spans="1:7" x14ac:dyDescent="0.25">
      <c r="A768" s="15"/>
      <c r="C768" s="15"/>
      <c r="D768" s="33"/>
      <c r="G768" s="21"/>
    </row>
    <row r="769" spans="1:7" x14ac:dyDescent="0.25">
      <c r="A769" s="15"/>
      <c r="C769" s="15"/>
      <c r="D769" s="33"/>
      <c r="G769" s="21"/>
    </row>
    <row r="770" spans="1:7" x14ac:dyDescent="0.25">
      <c r="A770" s="15"/>
      <c r="C770" s="15"/>
      <c r="D770" s="33"/>
      <c r="G770" s="21"/>
    </row>
    <row r="771" spans="1:7" x14ac:dyDescent="0.25">
      <c r="A771" s="15"/>
      <c r="C771" s="15"/>
      <c r="D771" s="33"/>
      <c r="G771" s="21"/>
    </row>
    <row r="772" spans="1:7" x14ac:dyDescent="0.25">
      <c r="A772" s="15"/>
      <c r="C772" s="15"/>
      <c r="D772" s="33"/>
      <c r="G772" s="21"/>
    </row>
    <row r="773" spans="1:7" x14ac:dyDescent="0.25">
      <c r="A773" s="15"/>
      <c r="C773" s="15"/>
      <c r="D773" s="33"/>
      <c r="G773" s="21"/>
    </row>
    <row r="774" spans="1:7" x14ac:dyDescent="0.25">
      <c r="A774" s="15"/>
      <c r="C774" s="15"/>
      <c r="D774" s="33"/>
      <c r="G774" s="21"/>
    </row>
    <row r="775" spans="1:7" x14ac:dyDescent="0.25">
      <c r="A775" s="15"/>
      <c r="C775" s="15"/>
      <c r="D775" s="33"/>
      <c r="G775" s="21"/>
    </row>
    <row r="776" spans="1:7" x14ac:dyDescent="0.25">
      <c r="A776" s="15"/>
      <c r="C776" s="15"/>
      <c r="D776" s="33"/>
      <c r="G776" s="21"/>
    </row>
    <row r="777" spans="1:7" x14ac:dyDescent="0.25">
      <c r="A777" s="15"/>
      <c r="C777" s="15"/>
      <c r="D777" s="33"/>
      <c r="G777" s="21"/>
    </row>
    <row r="778" spans="1:7" x14ac:dyDescent="0.25">
      <c r="A778" s="15"/>
      <c r="C778" s="15"/>
      <c r="D778" s="33"/>
      <c r="G778" s="21"/>
    </row>
    <row r="779" spans="1:7" x14ac:dyDescent="0.25">
      <c r="A779" s="15"/>
      <c r="C779" s="15"/>
      <c r="D779" s="33"/>
      <c r="G779" s="21"/>
    </row>
    <row r="780" spans="1:7" x14ac:dyDescent="0.25">
      <c r="A780" s="15"/>
      <c r="C780" s="15"/>
      <c r="D780" s="33"/>
      <c r="G780" s="21"/>
    </row>
    <row r="781" spans="1:7" x14ac:dyDescent="0.25">
      <c r="A781" s="15"/>
      <c r="C781" s="15"/>
      <c r="D781" s="33"/>
      <c r="G781" s="21"/>
    </row>
    <row r="782" spans="1:7" x14ac:dyDescent="0.25">
      <c r="A782" s="15"/>
      <c r="C782" s="15"/>
      <c r="D782" s="33"/>
      <c r="G782" s="21"/>
    </row>
    <row r="783" spans="1:7" x14ac:dyDescent="0.25">
      <c r="A783" s="15"/>
      <c r="C783" s="15"/>
      <c r="D783" s="33"/>
      <c r="G783" s="21"/>
    </row>
    <row r="784" spans="1:7" x14ac:dyDescent="0.25">
      <c r="A784" s="15"/>
      <c r="C784" s="15"/>
      <c r="D784" s="33"/>
      <c r="G784" s="21"/>
    </row>
    <row r="785" spans="1:7" x14ac:dyDescent="0.25">
      <c r="A785" s="15"/>
      <c r="C785" s="15"/>
      <c r="D785" s="33"/>
      <c r="G785" s="21"/>
    </row>
    <row r="786" spans="1:7" x14ac:dyDescent="0.25">
      <c r="A786" s="15"/>
      <c r="C786" s="15"/>
      <c r="D786" s="33"/>
      <c r="G786" s="21"/>
    </row>
    <row r="787" spans="1:7" x14ac:dyDescent="0.25">
      <c r="A787" s="15"/>
      <c r="C787" s="15"/>
      <c r="D787" s="33"/>
      <c r="G787" s="21"/>
    </row>
    <row r="788" spans="1:7" x14ac:dyDescent="0.25">
      <c r="A788" s="15"/>
      <c r="C788" s="15"/>
      <c r="D788" s="33"/>
      <c r="G788" s="21"/>
    </row>
    <row r="789" spans="1:7" x14ac:dyDescent="0.25">
      <c r="A789" s="15"/>
      <c r="C789" s="15"/>
      <c r="D789" s="33"/>
      <c r="G789" s="21"/>
    </row>
    <row r="790" spans="1:7" x14ac:dyDescent="0.25">
      <c r="A790" s="15"/>
      <c r="C790" s="15"/>
      <c r="D790" s="33"/>
      <c r="G790" s="21"/>
    </row>
    <row r="791" spans="1:7" x14ac:dyDescent="0.25">
      <c r="A791" s="15"/>
      <c r="C791" s="15"/>
      <c r="D791" s="33"/>
      <c r="G791" s="21"/>
    </row>
    <row r="792" spans="1:7" x14ac:dyDescent="0.25">
      <c r="A792" s="15"/>
      <c r="C792" s="15"/>
      <c r="D792" s="33"/>
      <c r="G792" s="21"/>
    </row>
    <row r="793" spans="1:7" x14ac:dyDescent="0.25">
      <c r="A793" s="15"/>
      <c r="C793" s="15"/>
      <c r="D793" s="33"/>
      <c r="G793" s="21"/>
    </row>
    <row r="794" spans="1:7" x14ac:dyDescent="0.25">
      <c r="A794" s="15"/>
      <c r="C794" s="15"/>
      <c r="D794" s="33"/>
      <c r="G794" s="21"/>
    </row>
    <row r="795" spans="1:7" x14ac:dyDescent="0.25">
      <c r="A795" s="15"/>
      <c r="C795" s="15"/>
      <c r="D795" s="33"/>
      <c r="G795" s="21"/>
    </row>
    <row r="796" spans="1:7" x14ac:dyDescent="0.25">
      <c r="A796" s="15"/>
      <c r="C796" s="15"/>
      <c r="D796" s="33"/>
      <c r="G796" s="21"/>
    </row>
    <row r="797" spans="1:7" x14ac:dyDescent="0.25">
      <c r="A797" s="15"/>
      <c r="C797" s="15"/>
      <c r="D797" s="33"/>
      <c r="G797" s="21"/>
    </row>
    <row r="798" spans="1:7" x14ac:dyDescent="0.25">
      <c r="A798" s="15"/>
      <c r="C798" s="15"/>
      <c r="D798" s="33"/>
      <c r="G798" s="21"/>
    </row>
    <row r="799" spans="1:7" x14ac:dyDescent="0.25">
      <c r="A799" s="15"/>
      <c r="C799" s="15"/>
      <c r="D799" s="33"/>
      <c r="G799" s="21"/>
    </row>
    <row r="800" spans="1:7" x14ac:dyDescent="0.25">
      <c r="A800" s="15"/>
      <c r="C800" s="15"/>
      <c r="D800" s="33"/>
      <c r="G800" s="21"/>
    </row>
    <row r="801" spans="1:7" x14ac:dyDescent="0.25">
      <c r="A801" s="15"/>
      <c r="C801" s="15"/>
      <c r="D801" s="33"/>
      <c r="G801" s="21"/>
    </row>
    <row r="802" spans="1:7" x14ac:dyDescent="0.25">
      <c r="A802" s="15"/>
      <c r="C802" s="15"/>
      <c r="D802" s="33"/>
      <c r="G802" s="21"/>
    </row>
    <row r="803" spans="1:7" x14ac:dyDescent="0.25">
      <c r="A803" s="15"/>
      <c r="C803" s="15"/>
      <c r="D803" s="33"/>
      <c r="G803" s="21"/>
    </row>
    <row r="804" spans="1:7" x14ac:dyDescent="0.25">
      <c r="A804" s="15"/>
      <c r="C804" s="15"/>
      <c r="D804" s="33"/>
      <c r="G804" s="21"/>
    </row>
    <row r="805" spans="1:7" x14ac:dyDescent="0.25">
      <c r="A805" s="15"/>
      <c r="C805" s="15"/>
      <c r="D805" s="33"/>
      <c r="G805" s="21"/>
    </row>
    <row r="806" spans="1:7" x14ac:dyDescent="0.25">
      <c r="A806" s="15"/>
      <c r="C806" s="15"/>
      <c r="D806" s="33"/>
      <c r="G806" s="21"/>
    </row>
    <row r="807" spans="1:7" x14ac:dyDescent="0.25">
      <c r="A807" s="15"/>
      <c r="C807" s="15"/>
      <c r="D807" s="33"/>
      <c r="G807" s="21"/>
    </row>
    <row r="808" spans="1:7" x14ac:dyDescent="0.25">
      <c r="A808" s="15"/>
      <c r="C808" s="15"/>
      <c r="D808" s="33"/>
      <c r="G808" s="21"/>
    </row>
    <row r="809" spans="1:7" x14ac:dyDescent="0.25">
      <c r="A809" s="15"/>
      <c r="C809" s="15"/>
      <c r="D809" s="33"/>
      <c r="G809" s="21"/>
    </row>
    <row r="810" spans="1:7" x14ac:dyDescent="0.25">
      <c r="A810" s="15"/>
      <c r="C810" s="15"/>
      <c r="D810" s="33"/>
      <c r="G810" s="21"/>
    </row>
    <row r="811" spans="1:7" x14ac:dyDescent="0.25">
      <c r="A811" s="15"/>
      <c r="C811" s="15"/>
      <c r="D811" s="33"/>
      <c r="G811" s="21"/>
    </row>
    <row r="812" spans="1:7" x14ac:dyDescent="0.25">
      <c r="A812" s="15"/>
      <c r="C812" s="15"/>
      <c r="D812" s="33"/>
      <c r="G812" s="21"/>
    </row>
    <row r="813" spans="1:7" x14ac:dyDescent="0.25">
      <c r="A813" s="15"/>
      <c r="C813" s="15"/>
      <c r="D813" s="33"/>
      <c r="G813" s="21"/>
    </row>
    <row r="814" spans="1:7" x14ac:dyDescent="0.25">
      <c r="A814" s="15"/>
      <c r="C814" s="15"/>
      <c r="D814" s="33"/>
      <c r="G814" s="21"/>
    </row>
    <row r="815" spans="1:7" x14ac:dyDescent="0.25">
      <c r="A815" s="15"/>
      <c r="C815" s="15"/>
      <c r="D815" s="33"/>
      <c r="G815" s="21"/>
    </row>
    <row r="816" spans="1:7" x14ac:dyDescent="0.25">
      <c r="A816" s="15"/>
      <c r="C816" s="15"/>
      <c r="D816" s="33"/>
      <c r="G816" s="21"/>
    </row>
    <row r="817" spans="1:7" x14ac:dyDescent="0.25">
      <c r="A817" s="15"/>
      <c r="C817" s="15"/>
      <c r="D817" s="33"/>
      <c r="G817" s="21"/>
    </row>
    <row r="818" spans="1:7" x14ac:dyDescent="0.25">
      <c r="A818" s="15"/>
      <c r="C818" s="15"/>
      <c r="D818" s="33"/>
      <c r="G818" s="21"/>
    </row>
    <row r="819" spans="1:7" x14ac:dyDescent="0.25">
      <c r="A819" s="15"/>
      <c r="C819" s="15"/>
      <c r="D819" s="33"/>
      <c r="G819" s="21"/>
    </row>
    <row r="820" spans="1:7" x14ac:dyDescent="0.25">
      <c r="A820" s="15"/>
      <c r="C820" s="15"/>
      <c r="D820" s="33"/>
      <c r="G820" s="21"/>
    </row>
    <row r="821" spans="1:7" x14ac:dyDescent="0.25">
      <c r="A821" s="15"/>
      <c r="C821" s="15"/>
      <c r="D821" s="33"/>
      <c r="G821" s="21"/>
    </row>
    <row r="822" spans="1:7" x14ac:dyDescent="0.25">
      <c r="A822" s="15"/>
      <c r="C822" s="15"/>
      <c r="D822" s="33"/>
      <c r="G822" s="21"/>
    </row>
    <row r="823" spans="1:7" x14ac:dyDescent="0.25">
      <c r="A823" s="15"/>
      <c r="C823" s="15"/>
      <c r="D823" s="33"/>
      <c r="G823" s="21"/>
    </row>
    <row r="824" spans="1:7" x14ac:dyDescent="0.25">
      <c r="A824" s="15"/>
      <c r="C824" s="15"/>
      <c r="D824" s="33"/>
      <c r="G824" s="21"/>
    </row>
    <row r="825" spans="1:7" x14ac:dyDescent="0.25">
      <c r="A825" s="15"/>
      <c r="C825" s="15"/>
      <c r="D825" s="33"/>
      <c r="G825" s="21"/>
    </row>
    <row r="826" spans="1:7" x14ac:dyDescent="0.25">
      <c r="A826" s="15"/>
      <c r="C826" s="15"/>
      <c r="D826" s="33"/>
      <c r="G826" s="21"/>
    </row>
    <row r="827" spans="1:7" x14ac:dyDescent="0.25">
      <c r="A827" s="15"/>
      <c r="C827" s="15"/>
      <c r="D827" s="33"/>
      <c r="G827" s="21"/>
    </row>
    <row r="828" spans="1:7" x14ac:dyDescent="0.25">
      <c r="A828" s="15"/>
      <c r="C828" s="15"/>
      <c r="D828" s="33"/>
      <c r="G828" s="21"/>
    </row>
    <row r="829" spans="1:7" x14ac:dyDescent="0.25">
      <c r="A829" s="15"/>
      <c r="C829" s="15"/>
      <c r="D829" s="33"/>
      <c r="G829" s="21"/>
    </row>
    <row r="830" spans="1:7" x14ac:dyDescent="0.25">
      <c r="A830" s="15"/>
      <c r="C830" s="15"/>
      <c r="D830" s="33"/>
      <c r="G830" s="21"/>
    </row>
    <row r="831" spans="1:7" x14ac:dyDescent="0.25">
      <c r="A831" s="15"/>
      <c r="C831" s="15"/>
      <c r="D831" s="33"/>
      <c r="G831" s="21"/>
    </row>
    <row r="832" spans="1:7" x14ac:dyDescent="0.25">
      <c r="A832" s="15"/>
      <c r="C832" s="15"/>
      <c r="D832" s="33"/>
      <c r="G832" s="21"/>
    </row>
    <row r="833" spans="1:7" x14ac:dyDescent="0.25">
      <c r="A833" s="15"/>
      <c r="C833" s="15"/>
      <c r="D833" s="33"/>
      <c r="G833" s="21"/>
    </row>
    <row r="834" spans="1:7" x14ac:dyDescent="0.25">
      <c r="A834" s="15"/>
      <c r="C834" s="15"/>
      <c r="D834" s="33"/>
      <c r="G834" s="21"/>
    </row>
    <row r="835" spans="1:7" x14ac:dyDescent="0.25">
      <c r="A835" s="15"/>
      <c r="C835" s="15"/>
      <c r="D835" s="33"/>
      <c r="G835" s="21"/>
    </row>
    <row r="836" spans="1:7" x14ac:dyDescent="0.25">
      <c r="A836" s="15"/>
      <c r="C836" s="15"/>
      <c r="D836" s="33"/>
      <c r="G836" s="21"/>
    </row>
    <row r="837" spans="1:7" x14ac:dyDescent="0.25">
      <c r="A837" s="15"/>
      <c r="C837" s="15"/>
      <c r="D837" s="33"/>
      <c r="G837" s="21"/>
    </row>
    <row r="838" spans="1:7" x14ac:dyDescent="0.25">
      <c r="A838" s="15"/>
      <c r="C838" s="15"/>
      <c r="D838" s="33"/>
      <c r="G838" s="21"/>
    </row>
    <row r="839" spans="1:7" x14ac:dyDescent="0.25">
      <c r="A839" s="15"/>
      <c r="C839" s="15"/>
      <c r="D839" s="33"/>
      <c r="G839" s="21"/>
    </row>
    <row r="840" spans="1:7" x14ac:dyDescent="0.25">
      <c r="A840" s="15"/>
      <c r="C840" s="15"/>
      <c r="D840" s="33"/>
      <c r="G840" s="21"/>
    </row>
    <row r="841" spans="1:7" x14ac:dyDescent="0.25">
      <c r="A841" s="15"/>
      <c r="C841" s="15"/>
      <c r="D841" s="33"/>
      <c r="G841" s="21"/>
    </row>
    <row r="842" spans="1:7" x14ac:dyDescent="0.25">
      <c r="A842" s="15"/>
      <c r="C842" s="15"/>
      <c r="D842" s="33"/>
      <c r="G842" s="21"/>
    </row>
    <row r="843" spans="1:7" x14ac:dyDescent="0.25">
      <c r="A843" s="15"/>
      <c r="C843" s="15"/>
      <c r="D843" s="33"/>
      <c r="G843" s="21"/>
    </row>
    <row r="844" spans="1:7" x14ac:dyDescent="0.25">
      <c r="A844" s="15"/>
      <c r="C844" s="15"/>
      <c r="D844" s="33"/>
      <c r="G844" s="21"/>
    </row>
    <row r="845" spans="1:7" x14ac:dyDescent="0.25">
      <c r="A845" s="15"/>
      <c r="C845" s="15"/>
      <c r="D845" s="33"/>
      <c r="G845" s="21"/>
    </row>
    <row r="846" spans="1:7" x14ac:dyDescent="0.25">
      <c r="A846" s="15"/>
      <c r="C846" s="15"/>
      <c r="D846" s="33"/>
      <c r="G846" s="21"/>
    </row>
    <row r="847" spans="1:7" x14ac:dyDescent="0.25">
      <c r="A847" s="15"/>
      <c r="C847" s="15"/>
      <c r="D847" s="33"/>
      <c r="G847" s="21"/>
    </row>
    <row r="848" spans="1:7" x14ac:dyDescent="0.25">
      <c r="A848" s="15"/>
      <c r="C848" s="15"/>
      <c r="D848" s="33"/>
      <c r="G848" s="21"/>
    </row>
    <row r="849" spans="1:7" x14ac:dyDescent="0.25">
      <c r="A849" s="15"/>
      <c r="C849" s="15"/>
      <c r="D849" s="33"/>
      <c r="G849" s="21"/>
    </row>
    <row r="850" spans="1:7" x14ac:dyDescent="0.25">
      <c r="A850" s="15"/>
      <c r="C850" s="15"/>
      <c r="D850" s="33"/>
      <c r="G850" s="21"/>
    </row>
    <row r="851" spans="1:7" x14ac:dyDescent="0.25">
      <c r="A851" s="15"/>
      <c r="C851" s="15"/>
      <c r="D851" s="33"/>
      <c r="G851" s="21"/>
    </row>
    <row r="852" spans="1:7" x14ac:dyDescent="0.25">
      <c r="A852" s="15"/>
      <c r="C852" s="15"/>
      <c r="D852" s="33"/>
      <c r="G852" s="21"/>
    </row>
    <row r="853" spans="1:7" x14ac:dyDescent="0.25">
      <c r="A853" s="15"/>
      <c r="C853" s="15"/>
      <c r="D853" s="33"/>
      <c r="G853" s="21"/>
    </row>
    <row r="854" spans="1:7" x14ac:dyDescent="0.25">
      <c r="A854" s="15"/>
      <c r="C854" s="15"/>
      <c r="D854" s="33"/>
      <c r="G854" s="21"/>
    </row>
    <row r="855" spans="1:7" x14ac:dyDescent="0.25">
      <c r="A855" s="15"/>
      <c r="C855" s="15"/>
      <c r="D855" s="33"/>
      <c r="G855" s="21"/>
    </row>
    <row r="856" spans="1:7" x14ac:dyDescent="0.25">
      <c r="A856" s="15"/>
      <c r="C856" s="15"/>
      <c r="D856" s="33"/>
      <c r="G856" s="21"/>
    </row>
    <row r="857" spans="1:7" x14ac:dyDescent="0.25">
      <c r="A857" s="15"/>
      <c r="C857" s="15"/>
      <c r="D857" s="33"/>
      <c r="G857" s="21"/>
    </row>
    <row r="858" spans="1:7" x14ac:dyDescent="0.25">
      <c r="A858" s="15"/>
      <c r="C858" s="15"/>
      <c r="D858" s="33"/>
      <c r="G858" s="21"/>
    </row>
    <row r="859" spans="1:7" x14ac:dyDescent="0.25">
      <c r="A859" s="15"/>
      <c r="C859" s="15"/>
      <c r="D859" s="33"/>
      <c r="G859" s="21"/>
    </row>
    <row r="860" spans="1:7" x14ac:dyDescent="0.25">
      <c r="A860" s="15"/>
      <c r="C860" s="15"/>
      <c r="D860" s="33"/>
      <c r="G860" s="21"/>
    </row>
    <row r="861" spans="1:7" x14ac:dyDescent="0.25">
      <c r="A861" s="15"/>
      <c r="C861" s="15"/>
      <c r="D861" s="33"/>
      <c r="G861" s="21"/>
    </row>
    <row r="862" spans="1:7" x14ac:dyDescent="0.25">
      <c r="A862" s="15"/>
      <c r="C862" s="15"/>
      <c r="D862" s="33"/>
      <c r="G862" s="21"/>
    </row>
    <row r="863" spans="1:7" x14ac:dyDescent="0.25">
      <c r="A863" s="15"/>
      <c r="C863" s="15"/>
      <c r="D863" s="33"/>
      <c r="G863" s="21"/>
    </row>
    <row r="864" spans="1:7" x14ac:dyDescent="0.25">
      <c r="A864" s="15"/>
      <c r="C864" s="15"/>
      <c r="D864" s="33"/>
      <c r="G864" s="21"/>
    </row>
    <row r="865" spans="1:7" x14ac:dyDescent="0.25">
      <c r="A865" s="15"/>
      <c r="C865" s="15"/>
      <c r="D865" s="33"/>
      <c r="G865" s="21"/>
    </row>
    <row r="866" spans="1:7" x14ac:dyDescent="0.25">
      <c r="A866" s="15"/>
      <c r="C866" s="15"/>
      <c r="D866" s="33"/>
      <c r="G866" s="21"/>
    </row>
    <row r="867" spans="1:7" x14ac:dyDescent="0.25">
      <c r="A867" s="15"/>
      <c r="C867" s="15"/>
      <c r="D867" s="33"/>
      <c r="G867" s="21"/>
    </row>
    <row r="868" spans="1:7" x14ac:dyDescent="0.25">
      <c r="A868" s="15"/>
      <c r="C868" s="15"/>
      <c r="D868" s="33"/>
      <c r="G868" s="21"/>
    </row>
    <row r="869" spans="1:7" x14ac:dyDescent="0.25">
      <c r="A869" s="15"/>
      <c r="C869" s="15"/>
      <c r="D869" s="33"/>
      <c r="G869" s="21"/>
    </row>
    <row r="870" spans="1:7" x14ac:dyDescent="0.25">
      <c r="A870" s="15"/>
      <c r="C870" s="15"/>
      <c r="D870" s="33"/>
      <c r="G870" s="21"/>
    </row>
    <row r="871" spans="1:7" x14ac:dyDescent="0.25">
      <c r="A871" s="15"/>
      <c r="C871" s="15"/>
      <c r="D871" s="33"/>
      <c r="G871" s="21"/>
    </row>
    <row r="872" spans="1:7" x14ac:dyDescent="0.25">
      <c r="A872" s="15"/>
      <c r="C872" s="15"/>
      <c r="D872" s="33"/>
      <c r="G872" s="21"/>
    </row>
    <row r="873" spans="1:7" x14ac:dyDescent="0.25">
      <c r="A873" s="15"/>
      <c r="C873" s="15"/>
      <c r="D873" s="33"/>
      <c r="G873" s="21"/>
    </row>
    <row r="874" spans="1:7" x14ac:dyDescent="0.25">
      <c r="A874" s="15"/>
      <c r="C874" s="15"/>
      <c r="D874" s="33"/>
      <c r="G874" s="21"/>
    </row>
    <row r="875" spans="1:7" x14ac:dyDescent="0.25">
      <c r="A875" s="15"/>
      <c r="C875" s="15"/>
      <c r="D875" s="33"/>
      <c r="G875" s="21"/>
    </row>
    <row r="876" spans="1:7" x14ac:dyDescent="0.25">
      <c r="A876" s="15"/>
      <c r="C876" s="15"/>
      <c r="D876" s="33"/>
      <c r="G876" s="21"/>
    </row>
    <row r="877" spans="1:7" x14ac:dyDescent="0.25">
      <c r="A877" s="15"/>
      <c r="C877" s="15"/>
      <c r="D877" s="33"/>
      <c r="G877" s="21"/>
    </row>
    <row r="878" spans="1:7" x14ac:dyDescent="0.25">
      <c r="A878" s="15"/>
      <c r="C878" s="15"/>
      <c r="D878" s="33"/>
      <c r="G878" s="21"/>
    </row>
    <row r="879" spans="1:7" x14ac:dyDescent="0.25">
      <c r="A879" s="15"/>
      <c r="C879" s="15"/>
      <c r="D879" s="33"/>
      <c r="G879" s="21"/>
    </row>
    <row r="880" spans="1:7" x14ac:dyDescent="0.25">
      <c r="A880" s="15"/>
      <c r="C880" s="15"/>
      <c r="D880" s="33"/>
      <c r="G880" s="21"/>
    </row>
    <row r="881" spans="1:7" x14ac:dyDescent="0.25">
      <c r="A881" s="15"/>
      <c r="C881" s="15"/>
      <c r="D881" s="33"/>
      <c r="G881" s="21"/>
    </row>
    <row r="882" spans="1:7" x14ac:dyDescent="0.25">
      <c r="A882" s="15"/>
      <c r="C882" s="15"/>
      <c r="D882" s="33"/>
      <c r="G882" s="21"/>
    </row>
    <row r="883" spans="1:7" x14ac:dyDescent="0.25">
      <c r="A883" s="15"/>
      <c r="C883" s="15"/>
      <c r="D883" s="33"/>
      <c r="G883" s="21"/>
    </row>
    <row r="884" spans="1:7" x14ac:dyDescent="0.25">
      <c r="A884" s="15"/>
      <c r="C884" s="15"/>
      <c r="D884" s="33"/>
      <c r="G884" s="21"/>
    </row>
    <row r="885" spans="1:7" x14ac:dyDescent="0.25">
      <c r="A885" s="15"/>
      <c r="C885" s="15"/>
      <c r="D885" s="33"/>
      <c r="G885" s="21"/>
    </row>
    <row r="886" spans="1:7" x14ac:dyDescent="0.25">
      <c r="A886" s="15"/>
      <c r="C886" s="15"/>
      <c r="D886" s="33"/>
      <c r="G886" s="21"/>
    </row>
    <row r="887" spans="1:7" x14ac:dyDescent="0.25">
      <c r="A887" s="15"/>
      <c r="C887" s="15"/>
      <c r="D887" s="33"/>
      <c r="G887" s="21"/>
    </row>
    <row r="888" spans="1:7" x14ac:dyDescent="0.25">
      <c r="A888" s="15"/>
      <c r="C888" s="15"/>
      <c r="D888" s="33"/>
      <c r="G888" s="21"/>
    </row>
    <row r="889" spans="1:7" x14ac:dyDescent="0.25">
      <c r="A889" s="15"/>
      <c r="C889" s="15"/>
      <c r="D889" s="33"/>
      <c r="G889" s="21"/>
    </row>
    <row r="890" spans="1:7" x14ac:dyDescent="0.25">
      <c r="A890" s="15"/>
      <c r="C890" s="15"/>
      <c r="D890" s="33"/>
      <c r="G890" s="21"/>
    </row>
    <row r="891" spans="1:7" x14ac:dyDescent="0.25">
      <c r="A891" s="15"/>
      <c r="C891" s="15"/>
      <c r="D891" s="33"/>
      <c r="G891" s="21"/>
    </row>
    <row r="892" spans="1:7" x14ac:dyDescent="0.25">
      <c r="A892" s="15"/>
      <c r="C892" s="15"/>
      <c r="D892" s="33"/>
      <c r="G892" s="21"/>
    </row>
    <row r="893" spans="1:7" x14ac:dyDescent="0.25">
      <c r="A893" s="15"/>
      <c r="C893" s="15"/>
      <c r="D893" s="33"/>
      <c r="G893" s="21"/>
    </row>
    <row r="894" spans="1:7" x14ac:dyDescent="0.25">
      <c r="A894" s="15"/>
      <c r="C894" s="15"/>
      <c r="D894" s="33"/>
      <c r="G894" s="21"/>
    </row>
    <row r="895" spans="1:7" x14ac:dyDescent="0.25">
      <c r="A895" s="15"/>
      <c r="C895" s="15"/>
      <c r="D895" s="33"/>
      <c r="G895" s="21"/>
    </row>
    <row r="896" spans="1:7" x14ac:dyDescent="0.25">
      <c r="A896" s="15"/>
      <c r="C896" s="15"/>
      <c r="D896" s="33"/>
      <c r="G896" s="21"/>
    </row>
    <row r="897" spans="1:7" x14ac:dyDescent="0.25">
      <c r="A897" s="15"/>
      <c r="C897" s="15"/>
      <c r="D897" s="33"/>
      <c r="G897" s="21"/>
    </row>
    <row r="898" spans="1:7" x14ac:dyDescent="0.25">
      <c r="A898" s="15"/>
      <c r="C898" s="15"/>
      <c r="D898" s="33"/>
      <c r="G898" s="21"/>
    </row>
    <row r="899" spans="1:7" x14ac:dyDescent="0.25">
      <c r="A899" s="15"/>
      <c r="C899" s="15"/>
      <c r="D899" s="33"/>
      <c r="G899" s="21"/>
    </row>
    <row r="900" spans="1:7" x14ac:dyDescent="0.25">
      <c r="A900" s="15"/>
      <c r="C900" s="15"/>
      <c r="D900" s="33"/>
      <c r="G900" s="21"/>
    </row>
    <row r="901" spans="1:7" x14ac:dyDescent="0.25">
      <c r="A901" s="15"/>
      <c r="C901" s="15"/>
      <c r="D901" s="33"/>
      <c r="G901" s="21"/>
    </row>
    <row r="902" spans="1:7" x14ac:dyDescent="0.25">
      <c r="A902" s="15"/>
      <c r="C902" s="15"/>
      <c r="D902" s="33"/>
      <c r="G902" s="21"/>
    </row>
    <row r="903" spans="1:7" x14ac:dyDescent="0.25">
      <c r="A903" s="15"/>
      <c r="C903" s="15"/>
      <c r="D903" s="33"/>
      <c r="G903" s="21"/>
    </row>
    <row r="904" spans="1:7" x14ac:dyDescent="0.25">
      <c r="A904" s="15"/>
      <c r="C904" s="15"/>
      <c r="D904" s="33"/>
      <c r="G904" s="21"/>
    </row>
    <row r="905" spans="1:7" x14ac:dyDescent="0.25">
      <c r="A905" s="15"/>
      <c r="C905" s="15"/>
      <c r="D905" s="33"/>
      <c r="G905" s="21"/>
    </row>
    <row r="906" spans="1:7" x14ac:dyDescent="0.25">
      <c r="A906" s="15"/>
      <c r="C906" s="15"/>
      <c r="D906" s="33"/>
      <c r="G906" s="21"/>
    </row>
    <row r="907" spans="1:7" x14ac:dyDescent="0.25">
      <c r="A907" s="15"/>
      <c r="C907" s="15"/>
      <c r="D907" s="33"/>
      <c r="G907" s="21"/>
    </row>
    <row r="908" spans="1:7" x14ac:dyDescent="0.25">
      <c r="A908" s="15"/>
      <c r="C908" s="15"/>
      <c r="D908" s="33"/>
      <c r="G908" s="21"/>
    </row>
    <row r="909" spans="1:7" x14ac:dyDescent="0.25">
      <c r="A909" s="15"/>
      <c r="C909" s="15"/>
      <c r="D909" s="33"/>
      <c r="G909" s="21"/>
    </row>
    <row r="910" spans="1:7" x14ac:dyDescent="0.25">
      <c r="A910" s="15"/>
      <c r="C910" s="15"/>
      <c r="D910" s="33"/>
      <c r="G910" s="21"/>
    </row>
    <row r="911" spans="1:7" x14ac:dyDescent="0.25">
      <c r="A911" s="15"/>
      <c r="C911" s="15"/>
      <c r="D911" s="33"/>
      <c r="G911" s="21"/>
    </row>
    <row r="912" spans="1:7" x14ac:dyDescent="0.25">
      <c r="A912" s="15"/>
      <c r="C912" s="15"/>
      <c r="D912" s="33"/>
      <c r="G912" s="21"/>
    </row>
    <row r="913" spans="1:7" x14ac:dyDescent="0.25">
      <c r="A913" s="15"/>
      <c r="C913" s="15"/>
      <c r="D913" s="33"/>
      <c r="G913" s="21"/>
    </row>
    <row r="914" spans="1:7" x14ac:dyDescent="0.25">
      <c r="A914" s="15"/>
      <c r="C914" s="15"/>
      <c r="D914" s="33"/>
      <c r="G914" s="21"/>
    </row>
    <row r="915" spans="1:7" x14ac:dyDescent="0.25">
      <c r="A915" s="15"/>
      <c r="C915" s="15"/>
      <c r="D915" s="33"/>
      <c r="G915" s="21"/>
    </row>
    <row r="916" spans="1:7" x14ac:dyDescent="0.25">
      <c r="A916" s="15"/>
      <c r="C916" s="15"/>
      <c r="D916" s="33"/>
      <c r="G916" s="21"/>
    </row>
    <row r="917" spans="1:7" x14ac:dyDescent="0.25">
      <c r="A917" s="15"/>
      <c r="C917" s="15"/>
      <c r="D917" s="33"/>
      <c r="G917" s="21"/>
    </row>
    <row r="918" spans="1:7" x14ac:dyDescent="0.25">
      <c r="A918" s="15"/>
      <c r="C918" s="15"/>
      <c r="D918" s="33"/>
      <c r="G918" s="21"/>
    </row>
    <row r="919" spans="1:7" x14ac:dyDescent="0.25">
      <c r="A919" s="15"/>
      <c r="C919" s="15"/>
      <c r="D919" s="33"/>
      <c r="G919" s="21"/>
    </row>
    <row r="920" spans="1:7" x14ac:dyDescent="0.25">
      <c r="A920" s="15"/>
      <c r="C920" s="15"/>
      <c r="D920" s="33"/>
      <c r="G920" s="21"/>
    </row>
    <row r="921" spans="1:7" x14ac:dyDescent="0.25">
      <c r="A921" s="15"/>
      <c r="C921" s="15"/>
      <c r="D921" s="33"/>
      <c r="G921" s="21"/>
    </row>
    <row r="922" spans="1:7" x14ac:dyDescent="0.25">
      <c r="A922" s="15"/>
      <c r="C922" s="15"/>
      <c r="D922" s="33"/>
      <c r="G922" s="21"/>
    </row>
    <row r="923" spans="1:7" x14ac:dyDescent="0.25">
      <c r="A923" s="15"/>
      <c r="C923" s="15"/>
      <c r="D923" s="33"/>
      <c r="G923" s="21"/>
    </row>
    <row r="924" spans="1:7" x14ac:dyDescent="0.25">
      <c r="A924" s="15"/>
      <c r="C924" s="15"/>
      <c r="D924" s="33"/>
      <c r="G924" s="21"/>
    </row>
    <row r="925" spans="1:7" x14ac:dyDescent="0.25">
      <c r="A925" s="15"/>
      <c r="C925" s="15"/>
      <c r="D925" s="33"/>
      <c r="G925" s="21"/>
    </row>
    <row r="926" spans="1:7" x14ac:dyDescent="0.25">
      <c r="A926" s="15"/>
      <c r="C926" s="15"/>
      <c r="D926" s="33"/>
      <c r="G926" s="21"/>
    </row>
    <row r="927" spans="1:7" x14ac:dyDescent="0.25">
      <c r="A927" s="15"/>
      <c r="C927" s="15"/>
      <c r="D927" s="33"/>
      <c r="G927" s="21"/>
    </row>
    <row r="928" spans="1:7" x14ac:dyDescent="0.25">
      <c r="A928" s="15"/>
      <c r="C928" s="15"/>
      <c r="D928" s="33"/>
      <c r="G928" s="21"/>
    </row>
    <row r="929" spans="1:7" x14ac:dyDescent="0.25">
      <c r="A929" s="15"/>
      <c r="C929" s="15"/>
      <c r="D929" s="33"/>
      <c r="G929" s="21"/>
    </row>
    <row r="930" spans="1:7" x14ac:dyDescent="0.25">
      <c r="A930" s="15"/>
      <c r="C930" s="15"/>
      <c r="D930" s="33"/>
      <c r="G930" s="21"/>
    </row>
    <row r="931" spans="1:7" x14ac:dyDescent="0.25">
      <c r="A931" s="15"/>
      <c r="C931" s="15"/>
      <c r="D931" s="33"/>
      <c r="G931" s="21"/>
    </row>
    <row r="932" spans="1:7" x14ac:dyDescent="0.25">
      <c r="A932" s="15"/>
      <c r="C932" s="15"/>
      <c r="D932" s="33"/>
      <c r="G932" s="21"/>
    </row>
    <row r="933" spans="1:7" x14ac:dyDescent="0.25">
      <c r="A933" s="15"/>
      <c r="C933" s="15"/>
      <c r="D933" s="33"/>
      <c r="G933" s="21"/>
    </row>
    <row r="934" spans="1:7" x14ac:dyDescent="0.25">
      <c r="A934" s="15"/>
      <c r="C934" s="15"/>
      <c r="D934" s="33"/>
      <c r="G934" s="21"/>
    </row>
    <row r="935" spans="1:7" x14ac:dyDescent="0.25">
      <c r="A935" s="15"/>
      <c r="C935" s="15"/>
      <c r="D935" s="33"/>
      <c r="G935" s="21"/>
    </row>
    <row r="936" spans="1:7" x14ac:dyDescent="0.25">
      <c r="A936" s="15"/>
      <c r="C936" s="15"/>
      <c r="D936" s="33"/>
      <c r="G936" s="21"/>
    </row>
    <row r="937" spans="1:7" x14ac:dyDescent="0.25">
      <c r="A937" s="15"/>
      <c r="C937" s="15"/>
      <c r="D937" s="33"/>
      <c r="G937" s="21"/>
    </row>
    <row r="938" spans="1:7" x14ac:dyDescent="0.25">
      <c r="A938" s="15"/>
      <c r="C938" s="15"/>
      <c r="D938" s="33"/>
      <c r="G938" s="21"/>
    </row>
    <row r="939" spans="1:7" x14ac:dyDescent="0.25">
      <c r="A939" s="15"/>
      <c r="C939" s="15"/>
      <c r="D939" s="33"/>
      <c r="G939" s="21"/>
    </row>
    <row r="940" spans="1:7" x14ac:dyDescent="0.25">
      <c r="A940" s="15"/>
      <c r="C940" s="15"/>
      <c r="D940" s="33"/>
      <c r="G940" s="21"/>
    </row>
    <row r="941" spans="1:7" x14ac:dyDescent="0.25">
      <c r="A941" s="15"/>
      <c r="C941" s="15"/>
      <c r="D941" s="33"/>
      <c r="G941" s="21"/>
    </row>
    <row r="942" spans="1:7" x14ac:dyDescent="0.25">
      <c r="A942" s="15"/>
      <c r="C942" s="15"/>
      <c r="D942" s="33"/>
      <c r="G942" s="21"/>
    </row>
    <row r="943" spans="1:7" x14ac:dyDescent="0.25">
      <c r="A943" s="15"/>
      <c r="C943" s="15"/>
      <c r="D943" s="33"/>
      <c r="G943" s="21"/>
    </row>
    <row r="944" spans="1:7" x14ac:dyDescent="0.25">
      <c r="A944" s="15"/>
      <c r="C944" s="15"/>
      <c r="D944" s="33"/>
      <c r="G944" s="21"/>
    </row>
    <row r="945" spans="1:7" x14ac:dyDescent="0.25">
      <c r="A945" s="15"/>
      <c r="C945" s="15"/>
      <c r="D945" s="33"/>
      <c r="G945" s="21"/>
    </row>
    <row r="946" spans="1:7" x14ac:dyDescent="0.25">
      <c r="A946" s="15"/>
      <c r="C946" s="15"/>
      <c r="D946" s="33"/>
      <c r="G946" s="21"/>
    </row>
    <row r="947" spans="1:7" x14ac:dyDescent="0.25">
      <c r="A947" s="15"/>
      <c r="C947" s="15"/>
      <c r="D947" s="33"/>
      <c r="G947" s="21"/>
    </row>
    <row r="948" spans="1:7" x14ac:dyDescent="0.25">
      <c r="A948" s="15"/>
      <c r="C948" s="15"/>
      <c r="D948" s="33"/>
      <c r="G948" s="21"/>
    </row>
    <row r="949" spans="1:7" x14ac:dyDescent="0.25">
      <c r="A949" s="15"/>
      <c r="C949" s="15"/>
      <c r="D949" s="33"/>
      <c r="G949" s="21"/>
    </row>
    <row r="950" spans="1:7" x14ac:dyDescent="0.25">
      <c r="A950" s="15"/>
      <c r="C950" s="15"/>
      <c r="D950" s="33"/>
      <c r="G950" s="21"/>
    </row>
    <row r="951" spans="1:7" x14ac:dyDescent="0.25">
      <c r="A951" s="15"/>
      <c r="C951" s="15"/>
      <c r="D951" s="33"/>
      <c r="G951" s="21"/>
    </row>
    <row r="952" spans="1:7" x14ac:dyDescent="0.25">
      <c r="A952" s="15"/>
      <c r="C952" s="15"/>
      <c r="D952" s="33"/>
      <c r="G952" s="21"/>
    </row>
    <row r="953" spans="1:7" x14ac:dyDescent="0.25">
      <c r="A953" s="15"/>
      <c r="C953" s="15"/>
      <c r="D953" s="33"/>
      <c r="G953" s="21"/>
    </row>
    <row r="954" spans="1:7" x14ac:dyDescent="0.25">
      <c r="A954" s="15"/>
      <c r="C954" s="15"/>
      <c r="D954" s="33"/>
      <c r="G954" s="21"/>
    </row>
    <row r="955" spans="1:7" x14ac:dyDescent="0.25">
      <c r="A955" s="15"/>
      <c r="C955" s="15"/>
      <c r="D955" s="33"/>
      <c r="G955" s="21"/>
    </row>
    <row r="956" spans="1:7" x14ac:dyDescent="0.25">
      <c r="A956" s="15"/>
      <c r="C956" s="15"/>
      <c r="D956" s="33"/>
      <c r="G956" s="21"/>
    </row>
    <row r="957" spans="1:7" x14ac:dyDescent="0.25">
      <c r="A957" s="15"/>
      <c r="C957" s="15"/>
      <c r="D957" s="33"/>
      <c r="G957" s="21"/>
    </row>
    <row r="958" spans="1:7" x14ac:dyDescent="0.25">
      <c r="A958" s="15"/>
      <c r="C958" s="15"/>
      <c r="D958" s="33"/>
      <c r="G958" s="21"/>
    </row>
    <row r="959" spans="1:7" x14ac:dyDescent="0.25">
      <c r="A959" s="15"/>
      <c r="C959" s="15"/>
      <c r="D959" s="33"/>
      <c r="G959" s="21"/>
    </row>
    <row r="960" spans="1:7" x14ac:dyDescent="0.25">
      <c r="A960" s="15"/>
      <c r="C960" s="15"/>
      <c r="D960" s="33"/>
      <c r="G960" s="21"/>
    </row>
    <row r="961" spans="1:7" x14ac:dyDescent="0.25">
      <c r="A961" s="15"/>
      <c r="B961" s="15"/>
      <c r="C961" s="15"/>
      <c r="D961" s="33"/>
      <c r="G961" s="21"/>
    </row>
    <row r="962" spans="1:7" x14ac:dyDescent="0.25">
      <c r="A962" s="15"/>
      <c r="B962" s="15"/>
      <c r="C962" s="15"/>
      <c r="D962" s="33"/>
      <c r="G962" s="21"/>
    </row>
    <row r="963" spans="1:7" x14ac:dyDescent="0.25">
      <c r="A963" s="15"/>
      <c r="B963" s="15"/>
      <c r="C963" s="15"/>
      <c r="D963" s="33"/>
      <c r="G963" s="21"/>
    </row>
    <row r="964" spans="1:7" x14ac:dyDescent="0.25">
      <c r="A964" s="15"/>
      <c r="B964" s="15"/>
      <c r="C964" s="15"/>
      <c r="D964" s="33"/>
      <c r="G964" s="21"/>
    </row>
    <row r="965" spans="1:7" x14ac:dyDescent="0.25">
      <c r="A965" s="15"/>
      <c r="B965" s="15"/>
      <c r="C965" s="15"/>
      <c r="D965" s="33"/>
      <c r="G965" s="21"/>
    </row>
    <row r="966" spans="1:7" x14ac:dyDescent="0.25">
      <c r="A966" s="15"/>
      <c r="B966" s="15"/>
      <c r="C966" s="15"/>
      <c r="D966" s="33"/>
      <c r="G966" s="21"/>
    </row>
    <row r="967" spans="1:7" x14ac:dyDescent="0.25">
      <c r="A967" s="15"/>
      <c r="B967" s="15"/>
      <c r="C967" s="15"/>
      <c r="D967" s="33"/>
      <c r="G967" s="21"/>
    </row>
    <row r="968" spans="1:7" x14ac:dyDescent="0.25">
      <c r="A968" s="15"/>
      <c r="B968" s="15"/>
      <c r="C968" s="15"/>
      <c r="D968" s="33"/>
      <c r="G968" s="21"/>
    </row>
    <row r="969" spans="1:7" x14ac:dyDescent="0.25">
      <c r="A969" s="15"/>
      <c r="B969" s="15"/>
      <c r="C969" s="15"/>
      <c r="D969" s="33"/>
      <c r="G969" s="21"/>
    </row>
    <row r="970" spans="1:7" x14ac:dyDescent="0.25">
      <c r="A970" s="15"/>
      <c r="B970" s="15"/>
      <c r="C970" s="15"/>
      <c r="D970" s="33"/>
      <c r="G970" s="21"/>
    </row>
    <row r="971" spans="1:7" x14ac:dyDescent="0.25">
      <c r="A971" s="15"/>
      <c r="B971" s="15"/>
      <c r="C971" s="15"/>
      <c r="D971" s="33"/>
      <c r="G971" s="21"/>
    </row>
    <row r="972" spans="1:7" x14ac:dyDescent="0.25">
      <c r="A972" s="15"/>
      <c r="B972" s="15"/>
      <c r="C972" s="15"/>
      <c r="D972" s="33"/>
      <c r="G972" s="21"/>
    </row>
    <row r="973" spans="1:7" x14ac:dyDescent="0.25">
      <c r="A973" s="15"/>
      <c r="B973" s="15"/>
      <c r="C973" s="15"/>
      <c r="D973" s="33"/>
      <c r="G973" s="21"/>
    </row>
    <row r="974" spans="1:7" x14ac:dyDescent="0.25">
      <c r="A974" s="15"/>
      <c r="B974" s="15"/>
      <c r="C974" s="15"/>
      <c r="D974" s="33"/>
      <c r="G974" s="21"/>
    </row>
    <row r="975" spans="1:7" x14ac:dyDescent="0.25">
      <c r="A975" s="15"/>
      <c r="B975" s="15"/>
      <c r="C975" s="15"/>
      <c r="D975" s="33"/>
      <c r="G975" s="21"/>
    </row>
    <row r="976" spans="1:7" x14ac:dyDescent="0.25">
      <c r="A976" s="15"/>
      <c r="B976" s="15"/>
      <c r="C976" s="15"/>
      <c r="D976" s="33"/>
      <c r="G976" s="21"/>
    </row>
    <row r="977" spans="1:7" x14ac:dyDescent="0.25">
      <c r="A977" s="15"/>
      <c r="B977" s="15"/>
      <c r="C977" s="15"/>
      <c r="D977" s="33"/>
      <c r="G977" s="21"/>
    </row>
    <row r="978" spans="1:7" x14ac:dyDescent="0.25">
      <c r="A978" s="15"/>
      <c r="B978" s="15"/>
      <c r="C978" s="15"/>
      <c r="D978" s="33"/>
      <c r="G978" s="21"/>
    </row>
    <row r="979" spans="1:7" x14ac:dyDescent="0.25">
      <c r="A979" s="15"/>
      <c r="B979" s="15"/>
      <c r="C979" s="15"/>
      <c r="D979" s="33"/>
      <c r="G979" s="21"/>
    </row>
    <row r="980" spans="1:7" x14ac:dyDescent="0.25">
      <c r="A980" s="15"/>
      <c r="B980" s="15"/>
      <c r="C980" s="15"/>
      <c r="D980" s="33"/>
      <c r="G980" s="21"/>
    </row>
    <row r="981" spans="1:7" x14ac:dyDescent="0.25">
      <c r="A981" s="15"/>
      <c r="B981" s="15"/>
      <c r="C981" s="15"/>
      <c r="D981" s="33"/>
      <c r="G981" s="21"/>
    </row>
    <row r="982" spans="1:7" x14ac:dyDescent="0.25">
      <c r="A982" s="15"/>
      <c r="B982" s="15"/>
      <c r="C982" s="15"/>
      <c r="D982" s="33"/>
      <c r="G982" s="21"/>
    </row>
    <row r="983" spans="1:7" x14ac:dyDescent="0.25">
      <c r="A983" s="15"/>
      <c r="B983" s="15"/>
      <c r="C983" s="15"/>
      <c r="D983" s="33"/>
      <c r="G983" s="21"/>
    </row>
    <row r="984" spans="1:7" x14ac:dyDescent="0.25">
      <c r="A984" s="15"/>
      <c r="B984" s="15"/>
      <c r="C984" s="15"/>
      <c r="D984" s="33"/>
      <c r="G984" s="21"/>
    </row>
    <row r="985" spans="1:7" x14ac:dyDescent="0.25">
      <c r="A985" s="15"/>
      <c r="B985" s="15"/>
      <c r="C985" s="15"/>
      <c r="D985" s="33"/>
      <c r="G985" s="21"/>
    </row>
    <row r="986" spans="1:7" x14ac:dyDescent="0.25">
      <c r="A986" s="15"/>
      <c r="B986" s="15"/>
      <c r="C986" s="15"/>
      <c r="D986" s="33"/>
      <c r="G986" s="21"/>
    </row>
    <row r="987" spans="1:7" x14ac:dyDescent="0.25">
      <c r="A987" s="15"/>
      <c r="B987" s="15"/>
      <c r="C987" s="15"/>
      <c r="D987" s="33"/>
      <c r="G987" s="21"/>
    </row>
    <row r="988" spans="1:7" x14ac:dyDescent="0.25">
      <c r="A988" s="15"/>
      <c r="B988" s="15"/>
      <c r="C988" s="15"/>
      <c r="D988" s="33"/>
      <c r="G988" s="21"/>
    </row>
    <row r="989" spans="1:7" x14ac:dyDescent="0.25">
      <c r="A989" s="15"/>
      <c r="B989" s="15"/>
      <c r="C989" s="15"/>
      <c r="D989" s="33"/>
      <c r="G989" s="21"/>
    </row>
    <row r="990" spans="1:7" x14ac:dyDescent="0.25">
      <c r="A990" s="15"/>
      <c r="B990" s="15"/>
      <c r="C990" s="15"/>
      <c r="D990" s="33"/>
      <c r="G990" s="21"/>
    </row>
    <row r="991" spans="1:7" x14ac:dyDescent="0.25">
      <c r="A991" s="15"/>
      <c r="B991" s="15"/>
      <c r="C991" s="15"/>
      <c r="D991" s="33"/>
      <c r="G991" s="21"/>
    </row>
    <row r="992" spans="1:7" x14ac:dyDescent="0.25">
      <c r="A992" s="15"/>
      <c r="B992" s="15"/>
      <c r="C992" s="15"/>
      <c r="D992" s="33"/>
      <c r="G992" s="21"/>
    </row>
    <row r="993" spans="1:7" x14ac:dyDescent="0.25">
      <c r="A993" s="15"/>
      <c r="B993" s="15"/>
      <c r="C993" s="15"/>
      <c r="D993" s="33"/>
      <c r="G993" s="21"/>
    </row>
    <row r="994" spans="1:7" x14ac:dyDescent="0.25">
      <c r="A994" s="15"/>
      <c r="B994" s="15"/>
      <c r="C994" s="15"/>
      <c r="D994" s="33"/>
      <c r="G994" s="21"/>
    </row>
    <row r="995" spans="1:7" x14ac:dyDescent="0.25">
      <c r="A995" s="15"/>
      <c r="B995" s="15"/>
      <c r="C995" s="15"/>
      <c r="D995" s="33"/>
      <c r="G995" s="21"/>
    </row>
    <row r="996" spans="1:7" x14ac:dyDescent="0.25">
      <c r="A996" s="15"/>
      <c r="B996" s="15"/>
      <c r="C996" s="15"/>
      <c r="D996" s="33"/>
      <c r="G996" s="21"/>
    </row>
    <row r="997" spans="1:7" x14ac:dyDescent="0.25">
      <c r="A997" s="15"/>
      <c r="B997" s="15"/>
      <c r="C997" s="15"/>
      <c r="D997" s="33"/>
      <c r="G997" s="21"/>
    </row>
    <row r="998" spans="1:7" x14ac:dyDescent="0.25">
      <c r="A998" s="15"/>
      <c r="B998" s="15"/>
      <c r="C998" s="15"/>
      <c r="D998" s="33"/>
      <c r="G998" s="21"/>
    </row>
    <row r="999" spans="1:7" x14ac:dyDescent="0.25">
      <c r="A999" s="15"/>
      <c r="B999" s="15"/>
      <c r="C999" s="15"/>
      <c r="D999" s="33"/>
      <c r="G999" s="21"/>
    </row>
    <row r="1000" spans="1:7" x14ac:dyDescent="0.25">
      <c r="A1000" s="15"/>
      <c r="B1000" s="15"/>
      <c r="C1000" s="15"/>
      <c r="D1000" s="33"/>
      <c r="G1000" s="21"/>
    </row>
    <row r="1001" spans="1:7" x14ac:dyDescent="0.25">
      <c r="A1001" s="15"/>
      <c r="B1001" s="15"/>
      <c r="C1001" s="15"/>
      <c r="D1001" s="33"/>
      <c r="G1001" s="21"/>
    </row>
    <row r="1002" spans="1:7" x14ac:dyDescent="0.25">
      <c r="A1002" s="15"/>
      <c r="B1002" s="15"/>
      <c r="C1002" s="15"/>
      <c r="D1002" s="33"/>
      <c r="G1002" s="21"/>
    </row>
    <row r="1003" spans="1:7" x14ac:dyDescent="0.25">
      <c r="A1003" s="15"/>
      <c r="B1003" s="15"/>
      <c r="C1003" s="15"/>
      <c r="D1003" s="33"/>
      <c r="G1003" s="21"/>
    </row>
    <row r="1004" spans="1:7" x14ac:dyDescent="0.25">
      <c r="A1004" s="15"/>
      <c r="B1004" s="15"/>
      <c r="C1004" s="15"/>
      <c r="D1004" s="33"/>
      <c r="G1004" s="21"/>
    </row>
    <row r="1005" spans="1:7" x14ac:dyDescent="0.25">
      <c r="A1005" s="15"/>
      <c r="B1005" s="15"/>
      <c r="C1005" s="15"/>
      <c r="D1005" s="33"/>
      <c r="G1005" s="21"/>
    </row>
    <row r="1006" spans="1:7" x14ac:dyDescent="0.25">
      <c r="A1006" s="15"/>
      <c r="B1006" s="15"/>
      <c r="C1006" s="15"/>
      <c r="D1006" s="33"/>
      <c r="G1006" s="21"/>
    </row>
    <row r="1007" spans="1:7" x14ac:dyDescent="0.25">
      <c r="A1007" s="15"/>
      <c r="B1007" s="15"/>
      <c r="C1007" s="15"/>
      <c r="D1007" s="33"/>
      <c r="G1007" s="21"/>
    </row>
    <row r="1008" spans="1:7" x14ac:dyDescent="0.25">
      <c r="A1008" s="15"/>
      <c r="B1008" s="15"/>
      <c r="C1008" s="15"/>
      <c r="D1008" s="33"/>
      <c r="G1008" s="21"/>
    </row>
    <row r="1009" spans="1:7" x14ac:dyDescent="0.25">
      <c r="A1009" s="15"/>
      <c r="B1009" s="15"/>
      <c r="C1009" s="15"/>
      <c r="D1009" s="33"/>
      <c r="G1009" s="21"/>
    </row>
    <row r="1010" spans="1:7" x14ac:dyDescent="0.25">
      <c r="A1010" s="15"/>
      <c r="B1010" s="15"/>
      <c r="C1010" s="15"/>
      <c r="D1010" s="33"/>
      <c r="G1010" s="21"/>
    </row>
    <row r="1011" spans="1:7" x14ac:dyDescent="0.25">
      <c r="A1011" s="15"/>
      <c r="B1011" s="15"/>
      <c r="C1011" s="15"/>
      <c r="D1011" s="33"/>
      <c r="G1011" s="21"/>
    </row>
    <row r="1012" spans="1:7" x14ac:dyDescent="0.25">
      <c r="A1012" s="15"/>
      <c r="B1012" s="15"/>
      <c r="C1012" s="15"/>
      <c r="D1012" s="33"/>
      <c r="G1012" s="21"/>
    </row>
    <row r="1013" spans="1:7" x14ac:dyDescent="0.25">
      <c r="A1013" s="15"/>
      <c r="B1013" s="15"/>
      <c r="C1013" s="15"/>
      <c r="D1013" s="33"/>
      <c r="G1013" s="21"/>
    </row>
    <row r="1014" spans="1:7" x14ac:dyDescent="0.25">
      <c r="A1014" s="15"/>
      <c r="B1014" s="15"/>
      <c r="C1014" s="15"/>
      <c r="D1014" s="33"/>
      <c r="G1014" s="21"/>
    </row>
    <row r="1015" spans="1:7" x14ac:dyDescent="0.25">
      <c r="A1015" s="15"/>
      <c r="B1015" s="15"/>
      <c r="C1015" s="15"/>
      <c r="D1015" s="33"/>
      <c r="G1015" s="21"/>
    </row>
    <row r="1016" spans="1:7" x14ac:dyDescent="0.25">
      <c r="A1016" s="15"/>
      <c r="B1016" s="15"/>
      <c r="C1016" s="15"/>
      <c r="D1016" s="33"/>
      <c r="G1016" s="21"/>
    </row>
    <row r="1017" spans="1:7" x14ac:dyDescent="0.25">
      <c r="A1017" s="15"/>
      <c r="B1017" s="15"/>
      <c r="C1017" s="15"/>
      <c r="D1017" s="33"/>
      <c r="G1017" s="21"/>
    </row>
    <row r="1018" spans="1:7" x14ac:dyDescent="0.25">
      <c r="A1018" s="15"/>
      <c r="B1018" s="15"/>
      <c r="C1018" s="15"/>
      <c r="D1018" s="33"/>
      <c r="G1018" s="21"/>
    </row>
    <row r="1019" spans="1:7" x14ac:dyDescent="0.25">
      <c r="A1019" s="15"/>
      <c r="B1019" s="15"/>
      <c r="C1019" s="15"/>
      <c r="D1019" s="33"/>
      <c r="G1019" s="21"/>
    </row>
    <row r="1020" spans="1:7" x14ac:dyDescent="0.25">
      <c r="A1020" s="15"/>
      <c r="B1020" s="15"/>
      <c r="C1020" s="15"/>
      <c r="D1020" s="33"/>
      <c r="G1020" s="21"/>
    </row>
    <row r="1021" spans="1:7" x14ac:dyDescent="0.25">
      <c r="A1021" s="15"/>
      <c r="B1021" s="15"/>
      <c r="C1021" s="15"/>
      <c r="D1021" s="33"/>
      <c r="G1021" s="21"/>
    </row>
    <row r="1022" spans="1:7" x14ac:dyDescent="0.25">
      <c r="A1022" s="15"/>
      <c r="B1022" s="15"/>
      <c r="C1022" s="15"/>
      <c r="D1022" s="33"/>
      <c r="G1022" s="21"/>
    </row>
    <row r="1023" spans="1:7" x14ac:dyDescent="0.25">
      <c r="A1023" s="15"/>
      <c r="B1023" s="15"/>
      <c r="C1023" s="15"/>
      <c r="D1023" s="33"/>
      <c r="G1023" s="21"/>
    </row>
    <row r="1024" spans="1:7" x14ac:dyDescent="0.25">
      <c r="A1024" s="15"/>
      <c r="B1024" s="15"/>
      <c r="C1024" s="15"/>
      <c r="D1024" s="33"/>
      <c r="G1024" s="21"/>
    </row>
    <row r="1025" spans="1:7" x14ac:dyDescent="0.25">
      <c r="A1025" s="15"/>
      <c r="B1025" s="15"/>
      <c r="C1025" s="15"/>
      <c r="D1025" s="33"/>
      <c r="G1025" s="21"/>
    </row>
    <row r="1026" spans="1:7" x14ac:dyDescent="0.25">
      <c r="A1026" s="15"/>
      <c r="B1026" s="15"/>
      <c r="C1026" s="15"/>
      <c r="D1026" s="33"/>
      <c r="G1026" s="21"/>
    </row>
    <row r="1027" spans="1:7" x14ac:dyDescent="0.25">
      <c r="A1027" s="15"/>
      <c r="B1027" s="15"/>
      <c r="C1027" s="15"/>
      <c r="D1027" s="33"/>
      <c r="G1027" s="21"/>
    </row>
    <row r="1028" spans="1:7" x14ac:dyDescent="0.25">
      <c r="A1028" s="15"/>
      <c r="B1028" s="15"/>
      <c r="C1028" s="15"/>
      <c r="D1028" s="33"/>
      <c r="G1028" s="21"/>
    </row>
    <row r="1029" spans="1:7" x14ac:dyDescent="0.25">
      <c r="A1029" s="15"/>
      <c r="B1029" s="15"/>
      <c r="C1029" s="15"/>
      <c r="D1029" s="33"/>
      <c r="G1029" s="21"/>
    </row>
    <row r="1030" spans="1:7" x14ac:dyDescent="0.25">
      <c r="A1030" s="15"/>
      <c r="B1030" s="15"/>
      <c r="C1030" s="15"/>
      <c r="D1030" s="33"/>
      <c r="G1030" s="21"/>
    </row>
    <row r="1031" spans="1:7" x14ac:dyDescent="0.25">
      <c r="A1031" s="15"/>
      <c r="B1031" s="15"/>
      <c r="C1031" s="15"/>
      <c r="D1031" s="33"/>
      <c r="G1031" s="21"/>
    </row>
    <row r="1032" spans="1:7" x14ac:dyDescent="0.25">
      <c r="A1032" s="15"/>
      <c r="B1032" s="15"/>
      <c r="C1032" s="15"/>
      <c r="D1032" s="33"/>
      <c r="G1032" s="21"/>
    </row>
    <row r="1033" spans="1:7" x14ac:dyDescent="0.25">
      <c r="A1033" s="15"/>
      <c r="B1033" s="15"/>
      <c r="C1033" s="15"/>
      <c r="D1033" s="33"/>
      <c r="G1033" s="21"/>
    </row>
    <row r="1034" spans="1:7" x14ac:dyDescent="0.25">
      <c r="A1034" s="15"/>
      <c r="B1034" s="15"/>
      <c r="C1034" s="15"/>
      <c r="D1034" s="33"/>
      <c r="G1034" s="21"/>
    </row>
    <row r="1035" spans="1:7" x14ac:dyDescent="0.25">
      <c r="A1035" s="15"/>
      <c r="B1035" s="15"/>
      <c r="C1035" s="15"/>
      <c r="D1035" s="33"/>
      <c r="G1035" s="21"/>
    </row>
    <row r="1036" spans="1:7" x14ac:dyDescent="0.25">
      <c r="A1036" s="15"/>
      <c r="B1036" s="15"/>
      <c r="C1036" s="15"/>
      <c r="D1036" s="33"/>
      <c r="G1036" s="21"/>
    </row>
    <row r="1037" spans="1:7" x14ac:dyDescent="0.25">
      <c r="A1037" s="15"/>
      <c r="B1037" s="15"/>
      <c r="C1037" s="15"/>
      <c r="D1037" s="33"/>
      <c r="G1037" s="21"/>
    </row>
    <row r="1038" spans="1:7" x14ac:dyDescent="0.25">
      <c r="A1038" s="15"/>
      <c r="B1038" s="15"/>
      <c r="C1038" s="15"/>
      <c r="D1038" s="33"/>
      <c r="G1038" s="21"/>
    </row>
    <row r="1039" spans="1:7" x14ac:dyDescent="0.25">
      <c r="A1039" s="15"/>
      <c r="B1039" s="15"/>
      <c r="C1039" s="15"/>
      <c r="D1039" s="33"/>
      <c r="G1039" s="21"/>
    </row>
    <row r="1040" spans="1:7" x14ac:dyDescent="0.25">
      <c r="A1040" s="15"/>
      <c r="B1040" s="15"/>
      <c r="C1040" s="15"/>
      <c r="D1040" s="33"/>
      <c r="G1040" s="21"/>
    </row>
    <row r="1041" spans="1:7" x14ac:dyDescent="0.25">
      <c r="A1041" s="15"/>
      <c r="B1041" s="15"/>
      <c r="C1041" s="15"/>
      <c r="D1041" s="33"/>
      <c r="G1041" s="21"/>
    </row>
    <row r="1042" spans="1:7" x14ac:dyDescent="0.25">
      <c r="A1042" s="15"/>
      <c r="B1042" s="15"/>
      <c r="C1042" s="15"/>
      <c r="D1042" s="33"/>
      <c r="G1042" s="21"/>
    </row>
    <row r="1043" spans="1:7" x14ac:dyDescent="0.25">
      <c r="A1043" s="15"/>
      <c r="B1043" s="15"/>
      <c r="C1043" s="15"/>
      <c r="D1043" s="33"/>
      <c r="G1043" s="21"/>
    </row>
    <row r="1044" spans="1:7" x14ac:dyDescent="0.25">
      <c r="A1044" s="15"/>
      <c r="B1044" s="15"/>
      <c r="C1044" s="15"/>
      <c r="D1044" s="33"/>
      <c r="G1044" s="21"/>
    </row>
    <row r="1045" spans="1:7" x14ac:dyDescent="0.25">
      <c r="A1045" s="15"/>
      <c r="B1045" s="15"/>
      <c r="C1045" s="15"/>
      <c r="D1045" s="33"/>
      <c r="G1045" s="21"/>
    </row>
    <row r="1046" spans="1:7" x14ac:dyDescent="0.25">
      <c r="A1046" s="15"/>
      <c r="B1046" s="15"/>
      <c r="C1046" s="15"/>
      <c r="D1046" s="33"/>
      <c r="G1046" s="21"/>
    </row>
    <row r="1047" spans="1:7" x14ac:dyDescent="0.25">
      <c r="A1047" s="15"/>
      <c r="B1047" s="15"/>
      <c r="C1047" s="15"/>
      <c r="D1047" s="33"/>
      <c r="G1047" s="21"/>
    </row>
    <row r="1048" spans="1:7" x14ac:dyDescent="0.25">
      <c r="A1048" s="15"/>
      <c r="B1048" s="15"/>
      <c r="C1048" s="15"/>
      <c r="D1048" s="33"/>
      <c r="G1048" s="21"/>
    </row>
    <row r="1049" spans="1:7" x14ac:dyDescent="0.25">
      <c r="A1049" s="15"/>
      <c r="B1049" s="15"/>
      <c r="C1049" s="15"/>
      <c r="D1049" s="33"/>
      <c r="G1049" s="21"/>
    </row>
    <row r="1050" spans="1:7" x14ac:dyDescent="0.25">
      <c r="A1050" s="15"/>
      <c r="B1050" s="15"/>
      <c r="C1050" s="15"/>
      <c r="D1050" s="33"/>
      <c r="G1050" s="21"/>
    </row>
    <row r="1051" spans="1:7" x14ac:dyDescent="0.25">
      <c r="A1051" s="15"/>
      <c r="B1051" s="15"/>
      <c r="C1051" s="15"/>
      <c r="D1051" s="33"/>
      <c r="G1051" s="21"/>
    </row>
    <row r="1052" spans="1:7" x14ac:dyDescent="0.25">
      <c r="A1052" s="15"/>
      <c r="B1052" s="15"/>
      <c r="C1052" s="15"/>
      <c r="D1052" s="33"/>
      <c r="G1052" s="21"/>
    </row>
    <row r="1053" spans="1:7" x14ac:dyDescent="0.25">
      <c r="A1053" s="15"/>
      <c r="B1053" s="15"/>
      <c r="C1053" s="15"/>
      <c r="D1053" s="33"/>
      <c r="G1053" s="21"/>
    </row>
    <row r="1054" spans="1:7" x14ac:dyDescent="0.25">
      <c r="A1054" s="15"/>
      <c r="B1054" s="15"/>
      <c r="C1054" s="15"/>
      <c r="D1054" s="33"/>
      <c r="G1054" s="21"/>
    </row>
    <row r="1055" spans="1:7" x14ac:dyDescent="0.25">
      <c r="A1055" s="15"/>
      <c r="B1055" s="15"/>
      <c r="C1055" s="15"/>
      <c r="D1055" s="33"/>
      <c r="G1055" s="21"/>
    </row>
    <row r="1056" spans="1:7" x14ac:dyDescent="0.25">
      <c r="A1056" s="15"/>
      <c r="B1056" s="15"/>
      <c r="C1056" s="15"/>
      <c r="D1056" s="33"/>
      <c r="G1056" s="21"/>
    </row>
    <row r="1057" spans="1:7" x14ac:dyDescent="0.25">
      <c r="A1057" s="15"/>
      <c r="B1057" s="15"/>
      <c r="C1057" s="15"/>
      <c r="D1057" s="33"/>
      <c r="G1057" s="21"/>
    </row>
    <row r="1058" spans="1:7" x14ac:dyDescent="0.25">
      <c r="A1058" s="15"/>
      <c r="B1058" s="15"/>
      <c r="C1058" s="15"/>
      <c r="D1058" s="33"/>
      <c r="G1058" s="21"/>
    </row>
    <row r="1059" spans="1:7" x14ac:dyDescent="0.25">
      <c r="A1059" s="15"/>
      <c r="B1059" s="15"/>
      <c r="C1059" s="15"/>
      <c r="D1059" s="33"/>
      <c r="G1059" s="21"/>
    </row>
    <row r="1060" spans="1:7" x14ac:dyDescent="0.25">
      <c r="A1060" s="15"/>
      <c r="B1060" s="15"/>
      <c r="C1060" s="15"/>
      <c r="D1060" s="33"/>
      <c r="G1060" s="21"/>
    </row>
    <row r="1061" spans="1:7" x14ac:dyDescent="0.25">
      <c r="A1061" s="15"/>
      <c r="B1061" s="15"/>
      <c r="C1061" s="15"/>
      <c r="D1061" s="33"/>
      <c r="G1061" s="21"/>
    </row>
    <row r="1062" spans="1:7" x14ac:dyDescent="0.25">
      <c r="A1062" s="15"/>
      <c r="B1062" s="15"/>
      <c r="C1062" s="15"/>
      <c r="D1062" s="33"/>
      <c r="G1062" s="21"/>
    </row>
    <row r="1063" spans="1:7" x14ac:dyDescent="0.25">
      <c r="A1063" s="15"/>
      <c r="B1063" s="15"/>
      <c r="C1063" s="15"/>
      <c r="D1063" s="33"/>
      <c r="G1063" s="21"/>
    </row>
    <row r="1064" spans="1:7" x14ac:dyDescent="0.25">
      <c r="A1064" s="15"/>
      <c r="B1064" s="15"/>
      <c r="C1064" s="15"/>
      <c r="D1064" s="33"/>
      <c r="G1064" s="21"/>
    </row>
    <row r="1065" spans="1:7" x14ac:dyDescent="0.25">
      <c r="A1065" s="15"/>
      <c r="B1065" s="15"/>
      <c r="C1065" s="15"/>
      <c r="D1065" s="33"/>
      <c r="G1065" s="21"/>
    </row>
    <row r="1066" spans="1:7" x14ac:dyDescent="0.25">
      <c r="A1066" s="15"/>
      <c r="B1066" s="15"/>
      <c r="C1066" s="15"/>
      <c r="D1066" s="33"/>
      <c r="G1066" s="21"/>
    </row>
    <row r="1067" spans="1:7" x14ac:dyDescent="0.25">
      <c r="A1067" s="15"/>
      <c r="B1067" s="15"/>
      <c r="C1067" s="15"/>
      <c r="D1067" s="33"/>
      <c r="G1067" s="21"/>
    </row>
    <row r="1068" spans="1:7" x14ac:dyDescent="0.25">
      <c r="A1068" s="15"/>
      <c r="B1068" s="15"/>
      <c r="C1068" s="15"/>
      <c r="D1068" s="33"/>
      <c r="G1068" s="21"/>
    </row>
    <row r="1069" spans="1:7" x14ac:dyDescent="0.25">
      <c r="A1069" s="15"/>
      <c r="B1069" s="15"/>
      <c r="C1069" s="15"/>
      <c r="D1069" s="33"/>
      <c r="G1069" s="21"/>
    </row>
    <row r="1070" spans="1:7" x14ac:dyDescent="0.25">
      <c r="A1070" s="15"/>
      <c r="B1070" s="15"/>
      <c r="C1070" s="15"/>
      <c r="D1070" s="33"/>
      <c r="G1070" s="21"/>
    </row>
    <row r="1071" spans="1:7" x14ac:dyDescent="0.25">
      <c r="A1071" s="15"/>
      <c r="B1071" s="15"/>
      <c r="C1071" s="15"/>
      <c r="D1071" s="33"/>
      <c r="G1071" s="21"/>
    </row>
    <row r="1072" spans="1:7" x14ac:dyDescent="0.25">
      <c r="A1072" s="15"/>
      <c r="B1072" s="15"/>
      <c r="C1072" s="15"/>
      <c r="D1072" s="33"/>
      <c r="G1072" s="21"/>
    </row>
    <row r="1073" spans="1:7" x14ac:dyDescent="0.25">
      <c r="A1073" s="15"/>
      <c r="B1073" s="15"/>
      <c r="C1073" s="15"/>
      <c r="D1073" s="33"/>
      <c r="G1073" s="21"/>
    </row>
    <row r="1074" spans="1:7" x14ac:dyDescent="0.25">
      <c r="A1074" s="15"/>
      <c r="B1074" s="15"/>
      <c r="C1074" s="15"/>
      <c r="D1074" s="33"/>
      <c r="G1074" s="21"/>
    </row>
    <row r="1075" spans="1:7" x14ac:dyDescent="0.25">
      <c r="A1075" s="15"/>
      <c r="B1075" s="15"/>
      <c r="C1075" s="15"/>
      <c r="D1075" s="33"/>
      <c r="G1075" s="21"/>
    </row>
    <row r="1076" spans="1:7" x14ac:dyDescent="0.25">
      <c r="A1076" s="15"/>
      <c r="B1076" s="15"/>
      <c r="C1076" s="15"/>
      <c r="D1076" s="33"/>
      <c r="G1076" s="21"/>
    </row>
    <row r="1077" spans="1:7" x14ac:dyDescent="0.25">
      <c r="A1077" s="15"/>
      <c r="B1077" s="15"/>
      <c r="C1077" s="15"/>
      <c r="D1077" s="33"/>
      <c r="G1077" s="21"/>
    </row>
    <row r="1078" spans="1:7" x14ac:dyDescent="0.25">
      <c r="A1078" s="15"/>
      <c r="B1078" s="15"/>
      <c r="C1078" s="15"/>
      <c r="D1078" s="33"/>
      <c r="G1078" s="21"/>
    </row>
    <row r="1079" spans="1:7" x14ac:dyDescent="0.25">
      <c r="A1079" s="15"/>
      <c r="B1079" s="15"/>
      <c r="C1079" s="15"/>
      <c r="D1079" s="33"/>
      <c r="G1079" s="21"/>
    </row>
    <row r="1080" spans="1:7" x14ac:dyDescent="0.25">
      <c r="A1080" s="15"/>
      <c r="B1080" s="15"/>
      <c r="C1080" s="15"/>
      <c r="D1080" s="33"/>
      <c r="G1080" s="21"/>
    </row>
    <row r="1081" spans="1:7" x14ac:dyDescent="0.25">
      <c r="A1081" s="15"/>
      <c r="B1081" s="15"/>
      <c r="C1081" s="15"/>
      <c r="D1081" s="33"/>
      <c r="G1081" s="21"/>
    </row>
    <row r="1082" spans="1:7" x14ac:dyDescent="0.25">
      <c r="A1082" s="15"/>
      <c r="B1082" s="15"/>
      <c r="C1082" s="15"/>
      <c r="D1082" s="33"/>
      <c r="G1082" s="21"/>
    </row>
    <row r="1083" spans="1:7" x14ac:dyDescent="0.25">
      <c r="A1083" s="15"/>
      <c r="B1083" s="15"/>
      <c r="C1083" s="15"/>
      <c r="D1083" s="33"/>
      <c r="G1083" s="21"/>
    </row>
    <row r="1084" spans="1:7" x14ac:dyDescent="0.25">
      <c r="A1084" s="15"/>
      <c r="B1084" s="15"/>
      <c r="C1084" s="15"/>
      <c r="D1084" s="33"/>
      <c r="G1084" s="21"/>
    </row>
    <row r="1085" spans="1:7" x14ac:dyDescent="0.25">
      <c r="A1085" s="15"/>
      <c r="B1085" s="15"/>
      <c r="C1085" s="15"/>
      <c r="D1085" s="33"/>
      <c r="G1085" s="21"/>
    </row>
    <row r="1086" spans="1:7" x14ac:dyDescent="0.25">
      <c r="A1086" s="15"/>
      <c r="B1086" s="15"/>
      <c r="C1086" s="15"/>
      <c r="D1086" s="33"/>
      <c r="G1086" s="21"/>
    </row>
    <row r="1087" spans="1:7" x14ac:dyDescent="0.25">
      <c r="A1087" s="15"/>
      <c r="B1087" s="15"/>
      <c r="C1087" s="15"/>
      <c r="D1087" s="33"/>
      <c r="G1087" s="21"/>
    </row>
    <row r="1088" spans="1:7" x14ac:dyDescent="0.25">
      <c r="A1088" s="15"/>
      <c r="B1088" s="15"/>
      <c r="C1088" s="15"/>
      <c r="D1088" s="33"/>
      <c r="G1088" s="21"/>
    </row>
    <row r="1089" spans="1:7" x14ac:dyDescent="0.25">
      <c r="A1089" s="15"/>
      <c r="B1089" s="15"/>
      <c r="C1089" s="15"/>
      <c r="D1089" s="33"/>
      <c r="G1089" s="21"/>
    </row>
    <row r="1090" spans="1:7" x14ac:dyDescent="0.25">
      <c r="A1090" s="15"/>
      <c r="B1090" s="15"/>
      <c r="C1090" s="15"/>
      <c r="D1090" s="33"/>
      <c r="G1090" s="21"/>
    </row>
    <row r="1091" spans="1:7" x14ac:dyDescent="0.25">
      <c r="A1091" s="15"/>
      <c r="B1091" s="15"/>
      <c r="C1091" s="15"/>
      <c r="D1091" s="33"/>
      <c r="G1091" s="21"/>
    </row>
    <row r="1092" spans="1:7" x14ac:dyDescent="0.25">
      <c r="A1092" s="15"/>
      <c r="B1092" s="15"/>
      <c r="C1092" s="15"/>
      <c r="D1092" s="33"/>
      <c r="G1092" s="21"/>
    </row>
    <row r="1093" spans="1:7" x14ac:dyDescent="0.25">
      <c r="A1093" s="15"/>
      <c r="B1093" s="15"/>
      <c r="C1093" s="15"/>
      <c r="D1093" s="33"/>
      <c r="G1093" s="21"/>
    </row>
    <row r="1094" spans="1:7" x14ac:dyDescent="0.25">
      <c r="A1094" s="15"/>
      <c r="B1094" s="15"/>
      <c r="C1094" s="15"/>
      <c r="D1094" s="33"/>
      <c r="G1094" s="21"/>
    </row>
    <row r="1095" spans="1:7" x14ac:dyDescent="0.25">
      <c r="A1095" s="15"/>
      <c r="B1095" s="15"/>
      <c r="C1095" s="15"/>
      <c r="D1095" s="33"/>
      <c r="G1095" s="21"/>
    </row>
    <row r="1096" spans="1:7" x14ac:dyDescent="0.25">
      <c r="A1096" s="15"/>
      <c r="B1096" s="15"/>
      <c r="C1096" s="15"/>
      <c r="D1096" s="33"/>
      <c r="G1096" s="21"/>
    </row>
    <row r="1097" spans="1:7" x14ac:dyDescent="0.25">
      <c r="A1097" s="15"/>
      <c r="B1097" s="15"/>
      <c r="C1097" s="15"/>
      <c r="D1097" s="33"/>
      <c r="G1097" s="21"/>
    </row>
    <row r="1098" spans="1:7" x14ac:dyDescent="0.25">
      <c r="A1098" s="15"/>
      <c r="B1098" s="15"/>
      <c r="C1098" s="15"/>
      <c r="D1098" s="33"/>
      <c r="G1098" s="21"/>
    </row>
    <row r="1099" spans="1:7" x14ac:dyDescent="0.25">
      <c r="A1099" s="15"/>
      <c r="B1099" s="15"/>
      <c r="C1099" s="15"/>
      <c r="D1099" s="33"/>
      <c r="G1099" s="21"/>
    </row>
    <row r="1100" spans="1:7" x14ac:dyDescent="0.25">
      <c r="A1100" s="15"/>
      <c r="B1100" s="15"/>
      <c r="C1100" s="15"/>
      <c r="D1100" s="33"/>
      <c r="G1100" s="21"/>
    </row>
    <row r="1101" spans="1:7" x14ac:dyDescent="0.25">
      <c r="A1101" s="15"/>
      <c r="B1101" s="15"/>
      <c r="C1101" s="15"/>
      <c r="D1101" s="33"/>
      <c r="G1101" s="21"/>
    </row>
    <row r="1102" spans="1:7" x14ac:dyDescent="0.25">
      <c r="A1102" s="15"/>
      <c r="B1102" s="15"/>
      <c r="C1102" s="15"/>
      <c r="D1102" s="33"/>
      <c r="G1102" s="21"/>
    </row>
    <row r="1103" spans="1:7" x14ac:dyDescent="0.25">
      <c r="A1103" s="15"/>
      <c r="B1103" s="15"/>
      <c r="C1103" s="15"/>
      <c r="D1103" s="33"/>
      <c r="G1103" s="21"/>
    </row>
    <row r="1104" spans="1:7" x14ac:dyDescent="0.25">
      <c r="A1104" s="15"/>
      <c r="B1104" s="15"/>
      <c r="C1104" s="15"/>
      <c r="D1104" s="33"/>
      <c r="G1104" s="21"/>
    </row>
    <row r="1105" spans="1:7" x14ac:dyDescent="0.25">
      <c r="A1105" s="15"/>
      <c r="B1105" s="15"/>
      <c r="C1105" s="15"/>
      <c r="D1105" s="33"/>
      <c r="G1105" s="21"/>
    </row>
    <row r="1106" spans="1:7" x14ac:dyDescent="0.25">
      <c r="A1106" s="15"/>
      <c r="B1106" s="15"/>
      <c r="C1106" s="15"/>
      <c r="D1106" s="33"/>
      <c r="G1106" s="21"/>
    </row>
    <row r="1107" spans="1:7" x14ac:dyDescent="0.25">
      <c r="A1107" s="15"/>
      <c r="B1107" s="15"/>
      <c r="C1107" s="15"/>
      <c r="D1107" s="33"/>
      <c r="G1107" s="21"/>
    </row>
    <row r="1108" spans="1:7" x14ac:dyDescent="0.25">
      <c r="A1108" s="15"/>
      <c r="B1108" s="15"/>
      <c r="C1108" s="15"/>
      <c r="D1108" s="33"/>
      <c r="G1108" s="21"/>
    </row>
    <row r="1109" spans="1:7" x14ac:dyDescent="0.25">
      <c r="A1109" s="15"/>
      <c r="B1109" s="15"/>
      <c r="C1109" s="15"/>
      <c r="D1109" s="33"/>
      <c r="G1109" s="21"/>
    </row>
    <row r="1110" spans="1:7" x14ac:dyDescent="0.25">
      <c r="A1110" s="15"/>
      <c r="B1110" s="15"/>
      <c r="C1110" s="15"/>
      <c r="D1110" s="33"/>
      <c r="G1110" s="21"/>
    </row>
    <row r="1111" spans="1:7" x14ac:dyDescent="0.25">
      <c r="A1111" s="15"/>
      <c r="B1111" s="15"/>
      <c r="C1111" s="15"/>
      <c r="D1111" s="33"/>
      <c r="G1111" s="21"/>
    </row>
    <row r="1112" spans="1:7" x14ac:dyDescent="0.25">
      <c r="A1112" s="16"/>
      <c r="B1112" s="16"/>
      <c r="C1112" s="16"/>
      <c r="D1112" s="35"/>
      <c r="E1112" s="35"/>
      <c r="F1112" s="35"/>
      <c r="G1112" s="2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B1104"/>
  <sheetViews>
    <sheetView topLeftCell="A16" workbookViewId="0">
      <selection activeCell="V636" sqref="V636"/>
    </sheetView>
  </sheetViews>
  <sheetFormatPr defaultRowHeight="13.2" x14ac:dyDescent="0.25"/>
  <cols>
    <col min="1" max="1" width="47.21875" bestFit="1" customWidth="1"/>
    <col min="2" max="2" width="15.6640625" customWidth="1"/>
    <col min="3" max="3" width="15.33203125" customWidth="1"/>
    <col min="4" max="5" width="13.21875" customWidth="1"/>
    <col min="6" max="7" width="12.6640625" customWidth="1"/>
    <col min="15" max="15" width="13.33203125" customWidth="1"/>
    <col min="16" max="16" width="25.21875" bestFit="1" customWidth="1"/>
    <col min="17" max="17" width="19.77734375" bestFit="1" customWidth="1"/>
  </cols>
  <sheetData>
    <row r="1" spans="1:28" x14ac:dyDescent="0.25">
      <c r="A1" s="9" t="s">
        <v>998</v>
      </c>
      <c r="B1" s="31" t="s">
        <v>4005</v>
      </c>
      <c r="C1" s="31" t="s">
        <v>4003</v>
      </c>
      <c r="D1" s="31" t="s">
        <v>4004</v>
      </c>
      <c r="E1" s="31" t="s">
        <v>4006</v>
      </c>
      <c r="F1" s="9" t="s">
        <v>3995</v>
      </c>
      <c r="G1" s="24" t="s">
        <v>3997</v>
      </c>
      <c r="H1" s="24" t="s">
        <v>3998</v>
      </c>
      <c r="I1" s="24" t="s">
        <v>4000</v>
      </c>
      <c r="J1" s="24" t="s">
        <v>3999</v>
      </c>
      <c r="K1" s="17" t="s">
        <v>4002</v>
      </c>
      <c r="L1" s="29"/>
      <c r="M1" s="30"/>
    </row>
    <row r="2" spans="1:28" x14ac:dyDescent="0.25">
      <c r="A2" s="15" t="s">
        <v>749</v>
      </c>
      <c r="B2" s="32">
        <v>2</v>
      </c>
      <c r="C2" s="15">
        <v>0</v>
      </c>
      <c r="D2" s="15">
        <v>1</v>
      </c>
      <c r="E2" s="15">
        <v>0</v>
      </c>
      <c r="F2" s="20">
        <v>883</v>
      </c>
      <c r="G2" s="26">
        <v>1</v>
      </c>
      <c r="H2" s="26">
        <v>0</v>
      </c>
      <c r="I2" s="26">
        <v>3.9917327293318201</v>
      </c>
      <c r="J2" s="26">
        <v>0.2</v>
      </c>
      <c r="K2" s="21">
        <v>0</v>
      </c>
      <c r="L2" s="26"/>
      <c r="M2" s="21"/>
    </row>
    <row r="3" spans="1:28" x14ac:dyDescent="0.25">
      <c r="A3" s="15" t="s">
        <v>3745</v>
      </c>
      <c r="B3" s="32">
        <v>3</v>
      </c>
      <c r="C3" s="15">
        <v>0</v>
      </c>
      <c r="D3" s="15">
        <v>0</v>
      </c>
      <c r="E3" s="15">
        <v>1</v>
      </c>
      <c r="F3" s="20">
        <v>600</v>
      </c>
      <c r="G3" s="26">
        <v>17</v>
      </c>
      <c r="H3" s="26">
        <v>0</v>
      </c>
      <c r="I3" s="26">
        <v>3.9696018470010603</v>
      </c>
      <c r="J3" s="26">
        <v>33.524999987499996</v>
      </c>
      <c r="K3" s="21">
        <v>0</v>
      </c>
      <c r="L3" s="26"/>
      <c r="M3" s="21"/>
    </row>
    <row r="4" spans="1:28" x14ac:dyDescent="0.25">
      <c r="A4" s="15" t="s">
        <v>1832</v>
      </c>
      <c r="B4" s="32">
        <v>2</v>
      </c>
      <c r="C4" s="15">
        <v>0</v>
      </c>
      <c r="D4" s="15">
        <v>1</v>
      </c>
      <c r="E4" s="15">
        <v>0</v>
      </c>
      <c r="F4" s="20">
        <v>454</v>
      </c>
      <c r="G4" s="26">
        <v>11</v>
      </c>
      <c r="H4" s="26">
        <v>0</v>
      </c>
      <c r="I4" s="26">
        <v>3.8611766209695464</v>
      </c>
      <c r="J4" s="26">
        <v>20.1875</v>
      </c>
      <c r="K4" s="21">
        <v>0</v>
      </c>
      <c r="L4" s="26"/>
      <c r="M4" s="21"/>
    </row>
    <row r="5" spans="1:28" x14ac:dyDescent="0.25">
      <c r="A5" s="15" t="s">
        <v>1987</v>
      </c>
      <c r="B5" s="32">
        <v>3</v>
      </c>
      <c r="C5" s="15">
        <v>0</v>
      </c>
      <c r="D5" s="15">
        <v>1</v>
      </c>
      <c r="E5" s="15">
        <v>0</v>
      </c>
      <c r="F5" s="20">
        <v>413</v>
      </c>
      <c r="G5" s="26">
        <v>26</v>
      </c>
      <c r="H5" s="26">
        <v>0</v>
      </c>
      <c r="I5" s="26">
        <v>3.8587288135593196</v>
      </c>
      <c r="J5" s="26">
        <v>26.249999862500001</v>
      </c>
      <c r="K5" s="21">
        <v>0</v>
      </c>
      <c r="L5" s="26"/>
      <c r="M5" s="21"/>
    </row>
    <row r="6" spans="1:28" x14ac:dyDescent="0.25">
      <c r="A6" s="15" t="s">
        <v>2535</v>
      </c>
      <c r="B6" s="32">
        <v>3</v>
      </c>
      <c r="C6" s="15">
        <v>0</v>
      </c>
      <c r="D6" s="15">
        <v>1</v>
      </c>
      <c r="E6" s="15">
        <v>0</v>
      </c>
      <c r="F6" s="20">
        <v>459</v>
      </c>
      <c r="G6" s="26">
        <v>36</v>
      </c>
      <c r="H6" s="26">
        <v>0</v>
      </c>
      <c r="I6" s="26">
        <v>3.8240196078431401</v>
      </c>
      <c r="J6" s="26">
        <v>39.012500000000003</v>
      </c>
      <c r="K6" s="21">
        <v>0</v>
      </c>
      <c r="L6" s="26"/>
      <c r="M6" s="21"/>
    </row>
    <row r="7" spans="1:28" x14ac:dyDescent="0.25">
      <c r="A7" s="15" t="s">
        <v>905</v>
      </c>
      <c r="B7" s="32">
        <v>3</v>
      </c>
      <c r="C7" s="15">
        <v>0</v>
      </c>
      <c r="D7" s="15">
        <v>1</v>
      </c>
      <c r="E7" s="15">
        <v>1</v>
      </c>
      <c r="F7" s="20">
        <v>93</v>
      </c>
      <c r="G7" s="26">
        <v>5</v>
      </c>
      <c r="H7" s="26">
        <v>0</v>
      </c>
      <c r="I7" s="26">
        <v>3.8125</v>
      </c>
      <c r="J7" s="26">
        <v>4.6999999749999999</v>
      </c>
      <c r="K7" s="21">
        <v>0</v>
      </c>
      <c r="L7" s="26"/>
      <c r="M7" s="21"/>
    </row>
    <row r="8" spans="1:28" x14ac:dyDescent="0.25">
      <c r="A8" s="15" t="s">
        <v>297</v>
      </c>
      <c r="B8" s="32">
        <v>3</v>
      </c>
      <c r="C8" s="15">
        <v>0</v>
      </c>
      <c r="D8" s="15">
        <v>1</v>
      </c>
      <c r="E8" s="15">
        <v>0</v>
      </c>
      <c r="F8" s="20">
        <v>687</v>
      </c>
      <c r="G8" s="26">
        <v>39</v>
      </c>
      <c r="H8" s="26">
        <v>0</v>
      </c>
      <c r="I8" s="26">
        <v>3.7970055840320449</v>
      </c>
      <c r="J8" s="26">
        <v>75.375</v>
      </c>
      <c r="K8" s="21">
        <v>0</v>
      </c>
      <c r="L8" s="26"/>
      <c r="M8" s="21"/>
    </row>
    <row r="9" spans="1:28" x14ac:dyDescent="0.25">
      <c r="A9" s="15" t="s">
        <v>323</v>
      </c>
      <c r="B9" s="32">
        <v>4</v>
      </c>
      <c r="C9" s="15">
        <v>1</v>
      </c>
      <c r="D9" s="15">
        <v>1</v>
      </c>
      <c r="E9" s="15">
        <v>0</v>
      </c>
      <c r="F9" s="20">
        <v>136</v>
      </c>
      <c r="G9" s="26">
        <v>15</v>
      </c>
      <c r="H9" s="26">
        <v>0</v>
      </c>
      <c r="I9" s="26">
        <v>3.7962500000000001</v>
      </c>
      <c r="J9" s="26">
        <v>6.8499999374999998</v>
      </c>
      <c r="K9" s="21">
        <v>0</v>
      </c>
      <c r="L9" s="26"/>
      <c r="M9" s="21"/>
      <c r="S9" s="39" t="s">
        <v>4034</v>
      </c>
      <c r="T9" s="39" t="s">
        <v>4035</v>
      </c>
      <c r="U9" s="39" t="s">
        <v>4036</v>
      </c>
    </row>
    <row r="10" spans="1:28" x14ac:dyDescent="0.25">
      <c r="A10" s="15" t="s">
        <v>3910</v>
      </c>
      <c r="B10" s="32">
        <v>3</v>
      </c>
      <c r="C10" s="15">
        <v>0</v>
      </c>
      <c r="D10" s="15">
        <v>1</v>
      </c>
      <c r="E10" s="15">
        <v>0</v>
      </c>
      <c r="F10" s="20">
        <v>2154</v>
      </c>
      <c r="G10" s="26">
        <v>116</v>
      </c>
      <c r="H10" s="26">
        <v>0</v>
      </c>
      <c r="I10" s="26">
        <v>3.7863804655547502</v>
      </c>
      <c r="J10" s="26">
        <v>158.66249965</v>
      </c>
      <c r="K10" s="21">
        <v>0</v>
      </c>
      <c r="L10" s="26"/>
      <c r="M10" s="21"/>
      <c r="O10" s="38" t="s">
        <v>4008</v>
      </c>
      <c r="P10" t="s">
        <v>4021</v>
      </c>
      <c r="Q10" t="s">
        <v>4022</v>
      </c>
      <c r="S10" t="s">
        <v>4023</v>
      </c>
      <c r="T10">
        <v>1363319</v>
      </c>
      <c r="U10">
        <v>131864</v>
      </c>
      <c r="V10">
        <f>U10/T10</f>
        <v>9.672277728103254E-2</v>
      </c>
      <c r="AA10" s="39" t="s">
        <v>4043</v>
      </c>
      <c r="AB10" s="39" t="s">
        <v>4007</v>
      </c>
    </row>
    <row r="11" spans="1:28" x14ac:dyDescent="0.25">
      <c r="A11" s="15" t="s">
        <v>3729</v>
      </c>
      <c r="B11" s="32">
        <v>3</v>
      </c>
      <c r="C11" s="15">
        <v>0</v>
      </c>
      <c r="D11" s="15">
        <v>0</v>
      </c>
      <c r="E11" s="15">
        <v>0</v>
      </c>
      <c r="F11" s="20">
        <v>5792</v>
      </c>
      <c r="G11" s="26">
        <v>139</v>
      </c>
      <c r="H11" s="26">
        <v>0</v>
      </c>
      <c r="I11" s="26">
        <v>3.75595649171271</v>
      </c>
      <c r="J11" s="26">
        <v>241.79999891250003</v>
      </c>
      <c r="K11" s="21">
        <v>0</v>
      </c>
      <c r="L11" s="26"/>
      <c r="M11" s="21"/>
      <c r="O11" s="3">
        <v>1</v>
      </c>
      <c r="P11" s="26">
        <v>1348</v>
      </c>
      <c r="Q11" s="26">
        <v>273</v>
      </c>
      <c r="S11" t="s">
        <v>4024</v>
      </c>
      <c r="T11">
        <v>1023823</v>
      </c>
      <c r="U11">
        <v>35988</v>
      </c>
      <c r="V11">
        <f t="shared" ref="V11:V15" si="0">U11/T11</f>
        <v>3.5150607087357871E-2</v>
      </c>
      <c r="AA11">
        <v>1</v>
      </c>
      <c r="AB11">
        <v>0.20252225519287834</v>
      </c>
    </row>
    <row r="12" spans="1:28" x14ac:dyDescent="0.25">
      <c r="A12" s="15" t="s">
        <v>182</v>
      </c>
      <c r="B12" s="32">
        <v>3</v>
      </c>
      <c r="C12" s="15">
        <v>0</v>
      </c>
      <c r="D12" s="15">
        <v>1</v>
      </c>
      <c r="E12" s="15">
        <v>0</v>
      </c>
      <c r="F12" s="20">
        <v>1685</v>
      </c>
      <c r="G12" s="26">
        <v>109</v>
      </c>
      <c r="H12" s="26">
        <v>0</v>
      </c>
      <c r="I12" s="26">
        <v>3.7224097096356048</v>
      </c>
      <c r="J12" s="26">
        <v>162.38749945000001</v>
      </c>
      <c r="K12" s="21">
        <v>0</v>
      </c>
      <c r="L12" s="26"/>
      <c r="M12" s="21"/>
      <c r="O12" s="3">
        <v>1.0019311875693699</v>
      </c>
      <c r="P12" s="26">
        <v>901</v>
      </c>
      <c r="Q12" s="26">
        <v>99</v>
      </c>
      <c r="S12" t="s">
        <v>4025</v>
      </c>
      <c r="T12">
        <v>390859</v>
      </c>
      <c r="U12">
        <v>11603</v>
      </c>
      <c r="V12">
        <f t="shared" si="0"/>
        <v>2.968589696028491E-2</v>
      </c>
      <c r="AA12">
        <v>1.0019311875693699</v>
      </c>
      <c r="AB12">
        <v>0.10987791342952276</v>
      </c>
    </row>
    <row r="13" spans="1:28" x14ac:dyDescent="0.25">
      <c r="A13" s="15" t="s">
        <v>3901</v>
      </c>
      <c r="B13" s="32">
        <v>3</v>
      </c>
      <c r="C13" s="15">
        <v>0</v>
      </c>
      <c r="D13" s="15">
        <v>0</v>
      </c>
      <c r="E13" s="15">
        <v>0</v>
      </c>
      <c r="F13" s="20">
        <v>1581</v>
      </c>
      <c r="G13" s="26">
        <v>78</v>
      </c>
      <c r="H13" s="26">
        <v>0</v>
      </c>
      <c r="I13" s="26">
        <v>3.7160821309655949</v>
      </c>
      <c r="J13" s="26">
        <v>116.26249944999998</v>
      </c>
      <c r="K13" s="21">
        <v>0</v>
      </c>
      <c r="L13" s="26"/>
      <c r="M13" s="21"/>
      <c r="O13" s="3">
        <v>1.0049999999999999</v>
      </c>
      <c r="P13" s="26">
        <v>200</v>
      </c>
      <c r="Q13" s="26">
        <v>57</v>
      </c>
      <c r="S13" t="s">
        <v>4026</v>
      </c>
      <c r="T13">
        <v>142208</v>
      </c>
      <c r="U13">
        <v>3203</v>
      </c>
      <c r="V13">
        <f t="shared" si="0"/>
        <v>2.2523346084608462E-2</v>
      </c>
      <c r="AA13">
        <v>1.0049999999999999</v>
      </c>
      <c r="AB13">
        <v>0.28499999999999998</v>
      </c>
    </row>
    <row r="14" spans="1:28" x14ac:dyDescent="0.25">
      <c r="A14" s="15" t="s">
        <v>1017</v>
      </c>
      <c r="B14" s="32">
        <v>3</v>
      </c>
      <c r="C14" s="15">
        <v>0</v>
      </c>
      <c r="D14" s="15">
        <v>1</v>
      </c>
      <c r="E14" s="15">
        <v>0</v>
      </c>
      <c r="F14" s="20">
        <v>394</v>
      </c>
      <c r="G14" s="26">
        <v>28</v>
      </c>
      <c r="H14" s="26">
        <v>0</v>
      </c>
      <c r="I14" s="26">
        <v>3.6868095600768851</v>
      </c>
      <c r="J14" s="26">
        <v>32.399999950000002</v>
      </c>
      <c r="K14" s="21">
        <v>0</v>
      </c>
      <c r="L14" s="26"/>
      <c r="M14" s="21"/>
      <c r="O14" s="3">
        <v>1.00517091959557</v>
      </c>
      <c r="P14" s="26">
        <v>6231</v>
      </c>
      <c r="Q14" s="26">
        <v>1260</v>
      </c>
      <c r="S14" t="s">
        <v>4027</v>
      </c>
      <c r="T14">
        <v>150986</v>
      </c>
      <c r="U14">
        <v>5812</v>
      </c>
      <c r="V14">
        <f t="shared" si="0"/>
        <v>3.8493635171472855E-2</v>
      </c>
      <c r="AA14">
        <v>1.00517091959557</v>
      </c>
      <c r="AB14">
        <v>0.20221473278767452</v>
      </c>
    </row>
    <row r="15" spans="1:28" x14ac:dyDescent="0.25">
      <c r="A15" s="15" t="s">
        <v>334</v>
      </c>
      <c r="B15" s="32">
        <v>4</v>
      </c>
      <c r="C15" s="15">
        <v>1</v>
      </c>
      <c r="D15" s="15">
        <v>1</v>
      </c>
      <c r="E15" s="15">
        <v>0</v>
      </c>
      <c r="F15" s="20">
        <v>105</v>
      </c>
      <c r="G15" s="26">
        <v>13</v>
      </c>
      <c r="H15" s="26">
        <v>0</v>
      </c>
      <c r="I15" s="26">
        <v>3.67533333333333</v>
      </c>
      <c r="J15" s="26">
        <v>11.037499850000001</v>
      </c>
      <c r="K15" s="21">
        <v>0</v>
      </c>
      <c r="L15" s="26"/>
      <c r="M15" s="21"/>
      <c r="O15" s="3">
        <v>1.0058394160583899</v>
      </c>
      <c r="P15" s="26">
        <v>137</v>
      </c>
      <c r="Q15" s="26">
        <v>15</v>
      </c>
      <c r="S15" t="s">
        <v>4028</v>
      </c>
      <c r="T15">
        <v>30121</v>
      </c>
      <c r="U15">
        <v>1140</v>
      </c>
      <c r="V15">
        <f t="shared" si="0"/>
        <v>3.7847349025596763E-2</v>
      </c>
      <c r="AA15">
        <v>1.0058394160583899</v>
      </c>
      <c r="AB15">
        <v>0.10948905109489052</v>
      </c>
    </row>
    <row r="16" spans="1:28" x14ac:dyDescent="0.25">
      <c r="A16" s="15" t="s">
        <v>410</v>
      </c>
      <c r="B16" s="32">
        <v>4</v>
      </c>
      <c r="C16" s="15">
        <v>0</v>
      </c>
      <c r="D16" s="15">
        <v>1</v>
      </c>
      <c r="E16" s="15">
        <v>0</v>
      </c>
      <c r="F16" s="20">
        <v>77</v>
      </c>
      <c r="G16" s="26">
        <v>6</v>
      </c>
      <c r="H16" s="26">
        <v>0</v>
      </c>
      <c r="I16" s="26">
        <v>3.6672169811320749</v>
      </c>
      <c r="J16" s="26">
        <v>8.1875</v>
      </c>
      <c r="K16" s="21">
        <v>0</v>
      </c>
      <c r="L16" s="26"/>
      <c r="M16" s="21"/>
      <c r="O16" s="3">
        <v>1.00775862068966</v>
      </c>
      <c r="P16" s="26">
        <v>116</v>
      </c>
      <c r="Q16" s="26">
        <v>3</v>
      </c>
      <c r="AA16">
        <v>1.00775862068966</v>
      </c>
      <c r="AB16">
        <v>2.5862068965517241E-2</v>
      </c>
    </row>
    <row r="17" spans="1:28" x14ac:dyDescent="0.25">
      <c r="A17" s="15" t="s">
        <v>434</v>
      </c>
      <c r="B17" s="32">
        <v>3</v>
      </c>
      <c r="C17" s="15">
        <v>0</v>
      </c>
      <c r="D17" s="15">
        <v>0</v>
      </c>
      <c r="E17" s="15">
        <v>0</v>
      </c>
      <c r="F17" s="20">
        <v>6086</v>
      </c>
      <c r="G17" s="26">
        <v>193</v>
      </c>
      <c r="H17" s="26">
        <v>0</v>
      </c>
      <c r="I17" s="26">
        <v>3.6519799760594749</v>
      </c>
      <c r="J17" s="26">
        <v>444.32499839999991</v>
      </c>
      <c r="K17" s="21">
        <v>0</v>
      </c>
      <c r="L17" s="26"/>
      <c r="M17" s="21"/>
      <c r="O17" s="3">
        <v>1.0090909090909099</v>
      </c>
      <c r="P17" s="26">
        <v>176</v>
      </c>
      <c r="Q17" s="26">
        <v>7</v>
      </c>
      <c r="AA17">
        <v>1.0090909090909099</v>
      </c>
      <c r="AB17">
        <v>3.9772727272727272E-2</v>
      </c>
    </row>
    <row r="18" spans="1:28" x14ac:dyDescent="0.25">
      <c r="A18" s="15" t="s">
        <v>527</v>
      </c>
      <c r="B18" s="32">
        <v>3</v>
      </c>
      <c r="C18" s="15">
        <v>0</v>
      </c>
      <c r="D18" s="15">
        <v>1</v>
      </c>
      <c r="E18" s="15">
        <v>0</v>
      </c>
      <c r="F18" s="20">
        <v>823</v>
      </c>
      <c r="G18" s="26">
        <v>29</v>
      </c>
      <c r="H18" s="26">
        <v>0</v>
      </c>
      <c r="I18" s="26">
        <v>3.6496132920844895</v>
      </c>
      <c r="J18" s="26">
        <v>46.274999837500005</v>
      </c>
      <c r="K18" s="21">
        <v>0</v>
      </c>
      <c r="L18" s="26"/>
      <c r="M18" s="21"/>
      <c r="O18" s="3">
        <v>1.01013513513514</v>
      </c>
      <c r="P18" s="26">
        <v>296</v>
      </c>
      <c r="Q18" s="26">
        <v>141</v>
      </c>
      <c r="S18" s="39" t="s">
        <v>4034</v>
      </c>
      <c r="T18" s="39" t="s">
        <v>4035</v>
      </c>
      <c r="U18" s="39" t="s">
        <v>4036</v>
      </c>
      <c r="V18" s="39" t="s">
        <v>4007</v>
      </c>
      <c r="AA18">
        <v>1.01013513513514</v>
      </c>
      <c r="AB18">
        <v>0.47635135135135137</v>
      </c>
    </row>
    <row r="19" spans="1:28" x14ac:dyDescent="0.25">
      <c r="A19" s="15" t="s">
        <v>1319</v>
      </c>
      <c r="B19" s="32">
        <v>3</v>
      </c>
      <c r="C19" s="15">
        <v>0</v>
      </c>
      <c r="D19" s="15">
        <v>0</v>
      </c>
      <c r="E19" s="15">
        <v>0</v>
      </c>
      <c r="F19" s="20">
        <v>106</v>
      </c>
      <c r="G19" s="26">
        <v>6</v>
      </c>
      <c r="H19" s="26">
        <v>0</v>
      </c>
      <c r="I19" s="26">
        <v>3.626002290950745</v>
      </c>
      <c r="J19" s="26">
        <v>11.387499999999999</v>
      </c>
      <c r="K19" s="21">
        <v>0</v>
      </c>
      <c r="L19" s="26"/>
      <c r="M19" s="21"/>
      <c r="O19" s="3">
        <v>1.0104166666666701</v>
      </c>
      <c r="P19" s="26">
        <v>192</v>
      </c>
      <c r="Q19" s="26">
        <v>10</v>
      </c>
      <c r="S19" s="3" t="s">
        <v>4009</v>
      </c>
      <c r="T19" s="26">
        <v>668046</v>
      </c>
      <c r="U19" s="26">
        <v>67076</v>
      </c>
      <c r="V19">
        <f>U19/T19</f>
        <v>0.10040625944919961</v>
      </c>
      <c r="AA19">
        <v>1.0104166666666701</v>
      </c>
      <c r="AB19">
        <v>5.2083333333333336E-2</v>
      </c>
    </row>
    <row r="20" spans="1:28" x14ac:dyDescent="0.25">
      <c r="A20" s="15" t="s">
        <v>448</v>
      </c>
      <c r="B20" s="32">
        <v>3</v>
      </c>
      <c r="C20" s="15">
        <v>0</v>
      </c>
      <c r="D20" s="15">
        <v>1</v>
      </c>
      <c r="E20" s="15">
        <v>0</v>
      </c>
      <c r="F20" s="20">
        <v>747</v>
      </c>
      <c r="G20" s="26">
        <v>33</v>
      </c>
      <c r="H20" s="26">
        <v>0</v>
      </c>
      <c r="I20" s="26">
        <v>3.59444922547332</v>
      </c>
      <c r="J20" s="26">
        <v>46.262499849999998</v>
      </c>
      <c r="K20" s="21">
        <v>0</v>
      </c>
      <c r="L20" s="26"/>
      <c r="M20" s="21"/>
      <c r="O20" s="3">
        <v>1.0113924050632901</v>
      </c>
      <c r="P20" s="26">
        <v>79</v>
      </c>
      <c r="Q20" s="26">
        <v>8</v>
      </c>
      <c r="S20" s="3" t="s">
        <v>4010</v>
      </c>
      <c r="T20" s="26">
        <v>695273</v>
      </c>
      <c r="U20" s="26">
        <v>64788</v>
      </c>
      <c r="V20">
        <f t="shared" ref="V20:V30" si="1">U20/T20</f>
        <v>9.3183540853736591E-2</v>
      </c>
      <c r="AA20">
        <v>1.0113924050632901</v>
      </c>
      <c r="AB20">
        <v>0.10126582278481013</v>
      </c>
    </row>
    <row r="21" spans="1:28" x14ac:dyDescent="0.25">
      <c r="A21" s="15" t="s">
        <v>850</v>
      </c>
      <c r="B21" s="32">
        <v>3</v>
      </c>
      <c r="C21" s="15">
        <v>0</v>
      </c>
      <c r="D21" s="15">
        <v>1</v>
      </c>
      <c r="E21" s="15">
        <v>1</v>
      </c>
      <c r="F21" s="20">
        <v>149</v>
      </c>
      <c r="G21" s="26">
        <v>7</v>
      </c>
      <c r="H21" s="26">
        <v>0</v>
      </c>
      <c r="I21" s="26">
        <v>3.5934117003827204</v>
      </c>
      <c r="J21" s="26">
        <v>7.6124999750000004</v>
      </c>
      <c r="K21" s="21">
        <v>0</v>
      </c>
      <c r="L21" s="26"/>
      <c r="M21" s="21"/>
      <c r="O21" s="3">
        <v>1.0115702479338848</v>
      </c>
      <c r="P21" s="26">
        <v>123</v>
      </c>
      <c r="Q21" s="26">
        <v>3</v>
      </c>
      <c r="S21" s="3" t="s">
        <v>4011</v>
      </c>
      <c r="T21" s="26">
        <v>275635</v>
      </c>
      <c r="U21" s="26">
        <v>11950</v>
      </c>
      <c r="V21">
        <f t="shared" si="1"/>
        <v>4.3354436120231467E-2</v>
      </c>
      <c r="AA21">
        <v>1.0115702479338848</v>
      </c>
      <c r="AB21">
        <v>2.4390243902439025E-2</v>
      </c>
    </row>
    <row r="22" spans="1:28" x14ac:dyDescent="0.25">
      <c r="A22" s="15" t="s">
        <v>1161</v>
      </c>
      <c r="B22" s="32">
        <v>3</v>
      </c>
      <c r="C22" s="15">
        <v>0</v>
      </c>
      <c r="D22" s="15">
        <v>1</v>
      </c>
      <c r="E22" s="15">
        <v>0</v>
      </c>
      <c r="F22" s="20">
        <v>64</v>
      </c>
      <c r="G22" s="26">
        <v>3</v>
      </c>
      <c r="H22" s="26">
        <v>0</v>
      </c>
      <c r="I22" s="26">
        <v>3.5822033898305099</v>
      </c>
      <c r="J22" s="26">
        <v>5.5750000000000002</v>
      </c>
      <c r="K22" s="21">
        <v>0</v>
      </c>
      <c r="L22" s="26"/>
      <c r="M22" s="21"/>
      <c r="O22" s="3">
        <v>1.0137499999999999</v>
      </c>
      <c r="P22" s="26">
        <v>72</v>
      </c>
      <c r="Q22" s="26">
        <v>20</v>
      </c>
      <c r="S22" s="3" t="s">
        <v>4012</v>
      </c>
      <c r="T22" s="26">
        <v>748188</v>
      </c>
      <c r="U22" s="26">
        <v>24038</v>
      </c>
      <c r="V22">
        <f t="shared" si="1"/>
        <v>3.2128288611953146E-2</v>
      </c>
      <c r="AA22">
        <v>1.0137499999999999</v>
      </c>
      <c r="AB22">
        <v>0.27777777777777779</v>
      </c>
    </row>
    <row r="23" spans="1:28" x14ac:dyDescent="0.25">
      <c r="A23" s="15" t="s">
        <v>246</v>
      </c>
      <c r="B23" s="32">
        <v>3</v>
      </c>
      <c r="C23" s="15">
        <v>0</v>
      </c>
      <c r="D23" s="15">
        <v>1</v>
      </c>
      <c r="E23" s="15">
        <v>0</v>
      </c>
      <c r="F23" s="20">
        <v>2086</v>
      </c>
      <c r="G23" s="26">
        <v>130</v>
      </c>
      <c r="H23" s="26">
        <v>0</v>
      </c>
      <c r="I23" s="26">
        <v>3.55560079547028</v>
      </c>
      <c r="J23" s="26">
        <v>224.09999875</v>
      </c>
      <c r="K23" s="21">
        <v>0</v>
      </c>
      <c r="L23" s="26"/>
      <c r="M23" s="21"/>
      <c r="O23" s="3">
        <v>1.01451612903226</v>
      </c>
      <c r="P23" s="26">
        <v>124</v>
      </c>
      <c r="Q23" s="26">
        <v>1</v>
      </c>
      <c r="S23" s="3" t="s">
        <v>4013</v>
      </c>
      <c r="T23" s="26">
        <v>196438</v>
      </c>
      <c r="U23" s="26">
        <v>7224</v>
      </c>
      <c r="V23">
        <f t="shared" si="1"/>
        <v>3.6774962074547696E-2</v>
      </c>
      <c r="AA23">
        <v>1.01451612903226</v>
      </c>
      <c r="AB23">
        <v>8.0645161290322578E-3</v>
      </c>
    </row>
    <row r="24" spans="1:28" x14ac:dyDescent="0.25">
      <c r="A24" s="15" t="s">
        <v>3741</v>
      </c>
      <c r="B24" s="32">
        <v>4</v>
      </c>
      <c r="C24" s="15">
        <v>0</v>
      </c>
      <c r="D24" s="15">
        <v>0</v>
      </c>
      <c r="E24" s="15">
        <v>1</v>
      </c>
      <c r="F24" s="20">
        <v>3920</v>
      </c>
      <c r="G24" s="26">
        <v>55</v>
      </c>
      <c r="H24" s="26">
        <v>0</v>
      </c>
      <c r="I24" s="26">
        <v>3.548361418513895</v>
      </c>
      <c r="J24" s="26">
        <v>186.4499998</v>
      </c>
      <c r="K24" s="21">
        <v>0</v>
      </c>
      <c r="L24" s="26"/>
      <c r="M24" s="21"/>
      <c r="O24" s="3">
        <v>1.01459854014599</v>
      </c>
      <c r="P24" s="26">
        <v>137</v>
      </c>
      <c r="Q24" s="26">
        <v>21</v>
      </c>
      <c r="S24" s="3" t="s">
        <v>4014</v>
      </c>
      <c r="T24" s="26">
        <v>194421</v>
      </c>
      <c r="U24" s="26">
        <v>4379</v>
      </c>
      <c r="V24">
        <f t="shared" si="1"/>
        <v>2.2523287093472413E-2</v>
      </c>
      <c r="AA24">
        <v>1.01459854014599</v>
      </c>
      <c r="AB24">
        <v>0.15328467153284672</v>
      </c>
    </row>
    <row r="25" spans="1:28" x14ac:dyDescent="0.25">
      <c r="A25" s="15" t="s">
        <v>2016</v>
      </c>
      <c r="B25" s="32">
        <v>3</v>
      </c>
      <c r="C25" s="15">
        <v>0</v>
      </c>
      <c r="D25" s="15">
        <v>1</v>
      </c>
      <c r="E25" s="15">
        <v>1</v>
      </c>
      <c r="F25" s="20">
        <v>316</v>
      </c>
      <c r="G25" s="26">
        <v>31</v>
      </c>
      <c r="H25" s="26">
        <v>0</v>
      </c>
      <c r="I25" s="26">
        <v>3.5132598039215699</v>
      </c>
      <c r="J25" s="26">
        <v>55.999999700000004</v>
      </c>
      <c r="K25" s="21">
        <v>0</v>
      </c>
      <c r="L25" s="26"/>
      <c r="M25" s="21"/>
      <c r="O25" s="3">
        <v>1.01754385964912</v>
      </c>
      <c r="P25" s="26">
        <v>57</v>
      </c>
      <c r="Q25" s="26">
        <v>5</v>
      </c>
      <c r="S25" s="3" t="s">
        <v>4015</v>
      </c>
      <c r="T25" s="26">
        <v>80205</v>
      </c>
      <c r="U25" s="26">
        <v>2224</v>
      </c>
      <c r="V25">
        <f>U25/T25</f>
        <v>2.7728944579514993E-2</v>
      </c>
      <c r="AA25">
        <v>1.01754385964912</v>
      </c>
      <c r="AB25">
        <v>8.771929824561403E-2</v>
      </c>
    </row>
    <row r="26" spans="1:28" x14ac:dyDescent="0.25">
      <c r="A26" s="15" t="s">
        <v>941</v>
      </c>
      <c r="B26" s="32">
        <v>2</v>
      </c>
      <c r="C26" s="15">
        <v>0</v>
      </c>
      <c r="D26" s="15">
        <v>1</v>
      </c>
      <c r="E26" s="15">
        <v>0</v>
      </c>
      <c r="F26" s="20">
        <v>193</v>
      </c>
      <c r="G26" s="26">
        <v>5</v>
      </c>
      <c r="H26" s="26">
        <v>0</v>
      </c>
      <c r="I26" s="26">
        <v>3.5044061302682001</v>
      </c>
      <c r="J26" s="26">
        <v>5.1624999875000004</v>
      </c>
      <c r="K26" s="21">
        <v>0</v>
      </c>
      <c r="L26" s="26"/>
      <c r="M26" s="21"/>
      <c r="O26" s="3">
        <v>1.01885813148789</v>
      </c>
      <c r="P26" s="26">
        <v>1156</v>
      </c>
      <c r="Q26" s="26">
        <v>43</v>
      </c>
      <c r="S26" s="3" t="s">
        <v>4016</v>
      </c>
      <c r="T26" s="26">
        <v>62003</v>
      </c>
      <c r="U26" s="26">
        <v>979</v>
      </c>
      <c r="V26">
        <f t="shared" si="1"/>
        <v>1.5789558569746624E-2</v>
      </c>
      <c r="AA26">
        <v>1.01885813148789</v>
      </c>
      <c r="AB26">
        <v>3.7197231833910036E-2</v>
      </c>
    </row>
    <row r="27" spans="1:28" x14ac:dyDescent="0.25">
      <c r="A27" s="15" t="s">
        <v>3794</v>
      </c>
      <c r="B27" s="32">
        <v>3</v>
      </c>
      <c r="C27" s="15">
        <v>0</v>
      </c>
      <c r="D27" s="15">
        <v>1</v>
      </c>
      <c r="E27" s="15">
        <v>1</v>
      </c>
      <c r="F27" s="20">
        <v>118</v>
      </c>
      <c r="G27" s="26">
        <v>9</v>
      </c>
      <c r="H27" s="26">
        <v>0</v>
      </c>
      <c r="I27" s="26">
        <v>3.50084745762712</v>
      </c>
      <c r="J27" s="26">
        <v>18.512499937500003</v>
      </c>
      <c r="K27" s="21">
        <v>0</v>
      </c>
      <c r="L27" s="26"/>
      <c r="M27" s="21"/>
      <c r="O27" s="3">
        <v>1.0192307692307701</v>
      </c>
      <c r="P27" s="26">
        <v>52</v>
      </c>
      <c r="Q27" s="26">
        <v>3</v>
      </c>
      <c r="S27" s="3" t="s">
        <v>4017</v>
      </c>
      <c r="T27" s="26">
        <v>51070</v>
      </c>
      <c r="U27" s="26">
        <v>2383</v>
      </c>
      <c r="V27">
        <f t="shared" si="1"/>
        <v>4.6661445075386727E-2</v>
      </c>
      <c r="AA27">
        <v>1.0192307692307701</v>
      </c>
      <c r="AB27">
        <v>5.7692307692307696E-2</v>
      </c>
    </row>
    <row r="28" spans="1:28" x14ac:dyDescent="0.25">
      <c r="A28" s="15" t="s">
        <v>1115</v>
      </c>
      <c r="B28" s="32">
        <v>3</v>
      </c>
      <c r="C28" s="15">
        <v>0</v>
      </c>
      <c r="D28" s="15">
        <v>1</v>
      </c>
      <c r="E28" s="15">
        <v>1</v>
      </c>
      <c r="F28" s="20">
        <v>320</v>
      </c>
      <c r="G28" s="26">
        <v>8</v>
      </c>
      <c r="H28" s="26">
        <v>0</v>
      </c>
      <c r="I28" s="26">
        <v>3.4829652996845448</v>
      </c>
      <c r="J28" s="26">
        <v>8.1374999875</v>
      </c>
      <c r="K28" s="21">
        <v>0</v>
      </c>
      <c r="L28" s="26"/>
      <c r="M28" s="21"/>
      <c r="O28" s="3">
        <v>1.02260767423649</v>
      </c>
      <c r="P28" s="26">
        <v>1277</v>
      </c>
      <c r="Q28" s="26">
        <v>231</v>
      </c>
      <c r="S28" s="3" t="s">
        <v>4018</v>
      </c>
      <c r="T28" s="26">
        <v>99916</v>
      </c>
      <c r="U28" s="26">
        <v>3429</v>
      </c>
      <c r="V28">
        <f t="shared" si="1"/>
        <v>3.4318827815364904E-2</v>
      </c>
      <c r="AA28">
        <v>1.02260767423649</v>
      </c>
      <c r="AB28">
        <v>0.18089271730618636</v>
      </c>
    </row>
    <row r="29" spans="1:28" x14ac:dyDescent="0.25">
      <c r="A29" s="15" t="s">
        <v>2754</v>
      </c>
      <c r="B29" s="32">
        <v>3</v>
      </c>
      <c r="C29" s="15">
        <v>0</v>
      </c>
      <c r="D29" s="15">
        <v>1</v>
      </c>
      <c r="E29" s="15">
        <v>0</v>
      </c>
      <c r="F29" s="20">
        <v>15777</v>
      </c>
      <c r="G29" s="26">
        <v>845</v>
      </c>
      <c r="H29" s="26">
        <v>0</v>
      </c>
      <c r="I29" s="26">
        <v>3.4815968403416551</v>
      </c>
      <c r="J29" s="26">
        <v>1238.8249962750001</v>
      </c>
      <c r="K29" s="21">
        <v>0</v>
      </c>
      <c r="L29" s="26"/>
      <c r="M29" s="21"/>
      <c r="O29" s="3">
        <v>1.02380952380952</v>
      </c>
      <c r="P29" s="26">
        <v>168</v>
      </c>
      <c r="Q29" s="26">
        <v>2</v>
      </c>
      <c r="S29" s="3" t="s">
        <v>4019</v>
      </c>
      <c r="T29" s="26">
        <v>18450</v>
      </c>
      <c r="U29" s="26">
        <v>735</v>
      </c>
      <c r="V29">
        <f t="shared" si="1"/>
        <v>3.9837398373983743E-2</v>
      </c>
      <c r="AA29">
        <v>1.02380952380952</v>
      </c>
      <c r="AB29">
        <v>1.1904761904761904E-2</v>
      </c>
    </row>
    <row r="30" spans="1:28" x14ac:dyDescent="0.25">
      <c r="A30" s="15" t="s">
        <v>249</v>
      </c>
      <c r="B30" s="32">
        <v>3</v>
      </c>
      <c r="C30" s="15">
        <v>0</v>
      </c>
      <c r="D30" s="15">
        <v>0</v>
      </c>
      <c r="E30" s="15">
        <v>0</v>
      </c>
      <c r="F30" s="20">
        <v>9123</v>
      </c>
      <c r="G30" s="26">
        <v>479</v>
      </c>
      <c r="H30" s="26">
        <v>1</v>
      </c>
      <c r="I30" s="26">
        <v>3.4738811618373004</v>
      </c>
      <c r="J30" s="26">
        <v>852.66249553749992</v>
      </c>
      <c r="K30" s="21">
        <v>739.5</v>
      </c>
      <c r="L30" s="26"/>
      <c r="M30" s="21"/>
      <c r="O30" s="3">
        <v>1.0243902439024399</v>
      </c>
      <c r="P30" s="26">
        <v>82</v>
      </c>
      <c r="Q30" s="26">
        <v>16</v>
      </c>
      <c r="S30" s="3" t="s">
        <v>4020</v>
      </c>
      <c r="T30" s="26">
        <v>11671</v>
      </c>
      <c r="U30" s="26">
        <v>405</v>
      </c>
      <c r="V30">
        <f t="shared" si="1"/>
        <v>3.4701396624111043E-2</v>
      </c>
      <c r="AA30">
        <v>1.0243902439024399</v>
      </c>
      <c r="AB30">
        <v>0.1951219512195122</v>
      </c>
    </row>
    <row r="31" spans="1:28" x14ac:dyDescent="0.25">
      <c r="A31" s="15" t="s">
        <v>432</v>
      </c>
      <c r="B31" s="32">
        <v>3</v>
      </c>
      <c r="C31" s="15">
        <v>0</v>
      </c>
      <c r="D31" s="15">
        <v>1</v>
      </c>
      <c r="E31" s="15">
        <v>0</v>
      </c>
      <c r="F31" s="20">
        <v>854</v>
      </c>
      <c r="G31" s="26">
        <v>46</v>
      </c>
      <c r="H31" s="26">
        <v>0</v>
      </c>
      <c r="I31" s="26">
        <v>3.4637569193742448</v>
      </c>
      <c r="J31" s="26">
        <v>62.537499725000004</v>
      </c>
      <c r="K31" s="21">
        <v>0</v>
      </c>
      <c r="L31" s="26"/>
      <c r="M31" s="21"/>
      <c r="O31" s="3">
        <v>1.0256097560975601</v>
      </c>
      <c r="P31" s="26">
        <v>410</v>
      </c>
      <c r="Q31" s="26">
        <v>24</v>
      </c>
      <c r="AA31">
        <v>1.0256097560975601</v>
      </c>
      <c r="AB31">
        <v>5.8536585365853662E-2</v>
      </c>
    </row>
    <row r="32" spans="1:28" x14ac:dyDescent="0.25">
      <c r="A32" s="15" t="s">
        <v>3713</v>
      </c>
      <c r="B32" s="32">
        <v>3</v>
      </c>
      <c r="C32" s="15">
        <v>0</v>
      </c>
      <c r="D32" s="15">
        <v>0</v>
      </c>
      <c r="E32" s="15">
        <v>0</v>
      </c>
      <c r="F32" s="20">
        <v>737</v>
      </c>
      <c r="G32" s="26">
        <v>20</v>
      </c>
      <c r="H32" s="26">
        <v>0</v>
      </c>
      <c r="I32" s="26">
        <v>3.45834464043419</v>
      </c>
      <c r="J32" s="26">
        <v>31.462499999999999</v>
      </c>
      <c r="K32" s="21">
        <v>0</v>
      </c>
      <c r="L32" s="26"/>
      <c r="M32" s="21"/>
      <c r="O32" s="3">
        <v>1.02564102564103</v>
      </c>
      <c r="P32" s="26">
        <v>195</v>
      </c>
      <c r="Q32" s="26">
        <v>41</v>
      </c>
      <c r="AA32">
        <v>1.02564102564103</v>
      </c>
      <c r="AB32">
        <v>0.21025641025641026</v>
      </c>
    </row>
    <row r="33" spans="1:28" x14ac:dyDescent="0.25">
      <c r="A33" s="15" t="s">
        <v>3022</v>
      </c>
      <c r="B33" s="32">
        <v>2</v>
      </c>
      <c r="C33" s="15">
        <v>0</v>
      </c>
      <c r="D33" s="15">
        <v>0</v>
      </c>
      <c r="E33" s="15">
        <v>0</v>
      </c>
      <c r="F33" s="20">
        <v>2007</v>
      </c>
      <c r="G33" s="26">
        <v>120</v>
      </c>
      <c r="H33" s="26">
        <v>0</v>
      </c>
      <c r="I33" s="26">
        <v>3.4461041602356324</v>
      </c>
      <c r="J33" s="26">
        <v>207.44999899999999</v>
      </c>
      <c r="K33" s="21">
        <v>0</v>
      </c>
      <c r="L33" s="26"/>
      <c r="M33" s="21"/>
      <c r="O33" s="3">
        <v>1.0261421319796999</v>
      </c>
      <c r="P33" s="26">
        <v>394</v>
      </c>
      <c r="Q33" s="26">
        <v>11</v>
      </c>
      <c r="S33" s="39" t="s">
        <v>4034</v>
      </c>
      <c r="T33" t="s">
        <v>4007</v>
      </c>
      <c r="V33" s="39" t="s">
        <v>4034</v>
      </c>
      <c r="W33" s="39" t="s">
        <v>4007</v>
      </c>
      <c r="AA33">
        <v>1.0261421319796999</v>
      </c>
      <c r="AB33">
        <v>2.7918781725888325E-2</v>
      </c>
    </row>
    <row r="34" spans="1:28" x14ac:dyDescent="0.25">
      <c r="A34" s="15" t="s">
        <v>349</v>
      </c>
      <c r="B34" s="32">
        <v>3</v>
      </c>
      <c r="C34" s="15">
        <v>0</v>
      </c>
      <c r="D34" s="15">
        <v>1</v>
      </c>
      <c r="E34" s="15">
        <v>0</v>
      </c>
      <c r="F34" s="20">
        <v>1250</v>
      </c>
      <c r="G34" s="26">
        <v>51</v>
      </c>
      <c r="H34" s="26">
        <v>0</v>
      </c>
      <c r="I34" s="26">
        <v>3.444020301425005</v>
      </c>
      <c r="J34" s="26">
        <v>86.087499787500008</v>
      </c>
      <c r="K34" s="21">
        <v>0</v>
      </c>
      <c r="L34" s="26"/>
      <c r="M34" s="21"/>
      <c r="O34" s="3">
        <v>1.0277777777777799</v>
      </c>
      <c r="P34" s="26">
        <v>72</v>
      </c>
      <c r="Q34" s="26">
        <v>4</v>
      </c>
      <c r="S34" s="3" t="s">
        <v>4009</v>
      </c>
      <c r="T34">
        <v>0.10040625944919961</v>
      </c>
      <c r="V34" t="s">
        <v>4023</v>
      </c>
      <c r="W34">
        <v>9.672277728103254E-2</v>
      </c>
      <c r="AA34">
        <v>1.0277777777777799</v>
      </c>
      <c r="AB34">
        <v>5.5555555555555552E-2</v>
      </c>
    </row>
    <row r="35" spans="1:28" x14ac:dyDescent="0.25">
      <c r="A35" s="15" t="s">
        <v>2703</v>
      </c>
      <c r="B35" s="32">
        <v>3</v>
      </c>
      <c r="C35" s="15">
        <v>0</v>
      </c>
      <c r="D35" s="15">
        <v>1</v>
      </c>
      <c r="E35" s="15">
        <v>0</v>
      </c>
      <c r="F35" s="20">
        <v>7858</v>
      </c>
      <c r="G35" s="26">
        <v>356</v>
      </c>
      <c r="H35" s="26">
        <v>0</v>
      </c>
      <c r="I35" s="26">
        <v>3.4439804920179498</v>
      </c>
      <c r="J35" s="26">
        <v>591.53749933750009</v>
      </c>
      <c r="K35" s="21">
        <v>0</v>
      </c>
      <c r="L35" s="26"/>
      <c r="M35" s="21"/>
      <c r="O35" s="3">
        <v>1.0314102564102601</v>
      </c>
      <c r="P35" s="26">
        <v>624</v>
      </c>
      <c r="Q35" s="26">
        <v>20</v>
      </c>
      <c r="S35" s="3" t="s">
        <v>4010</v>
      </c>
      <c r="T35">
        <v>9.3183540853736591E-2</v>
      </c>
      <c r="V35" t="s">
        <v>4024</v>
      </c>
      <c r="W35">
        <v>3.5150607087357871E-2</v>
      </c>
      <c r="AA35">
        <v>1.0314102564102601</v>
      </c>
      <c r="AB35">
        <v>3.2051282051282048E-2</v>
      </c>
    </row>
    <row r="36" spans="1:28" x14ac:dyDescent="0.25">
      <c r="A36" s="15" t="s">
        <v>270</v>
      </c>
      <c r="B36" s="32">
        <v>3</v>
      </c>
      <c r="C36" s="15">
        <v>0</v>
      </c>
      <c r="D36" s="15">
        <v>1</v>
      </c>
      <c r="E36" s="15">
        <v>0</v>
      </c>
      <c r="F36" s="20">
        <v>7250</v>
      </c>
      <c r="G36" s="26">
        <v>196</v>
      </c>
      <c r="H36" s="26">
        <v>1</v>
      </c>
      <c r="I36" s="26">
        <v>3.4110814307656452</v>
      </c>
      <c r="J36" s="26">
        <v>409.63749915</v>
      </c>
      <c r="K36" s="21">
        <v>94.35</v>
      </c>
      <c r="L36" s="26"/>
      <c r="M36" s="21"/>
      <c r="O36" s="3">
        <v>1.03235330836454</v>
      </c>
      <c r="P36" s="26">
        <v>1602</v>
      </c>
      <c r="Q36" s="26">
        <v>558</v>
      </c>
      <c r="S36" s="3" t="s">
        <v>4011</v>
      </c>
      <c r="T36">
        <v>4.3354436120231467E-2</v>
      </c>
      <c r="V36" t="s">
        <v>4025</v>
      </c>
      <c r="W36">
        <v>2.968589696028491E-2</v>
      </c>
      <c r="AA36">
        <v>1.03235330836454</v>
      </c>
      <c r="AB36">
        <v>0.34831460674157305</v>
      </c>
    </row>
    <row r="37" spans="1:28" x14ac:dyDescent="0.25">
      <c r="A37" s="15" t="s">
        <v>2410</v>
      </c>
      <c r="B37" s="32">
        <v>2</v>
      </c>
      <c r="C37" s="15">
        <v>0</v>
      </c>
      <c r="D37" s="15">
        <v>1</v>
      </c>
      <c r="E37" s="15">
        <v>0</v>
      </c>
      <c r="F37" s="20">
        <v>463</v>
      </c>
      <c r="G37" s="26">
        <v>11</v>
      </c>
      <c r="H37" s="26">
        <v>0</v>
      </c>
      <c r="I37" s="26">
        <v>3.4090712742980598</v>
      </c>
      <c r="J37" s="26">
        <v>22.6999999875</v>
      </c>
      <c r="K37" s="21">
        <v>0</v>
      </c>
      <c r="L37" s="26"/>
      <c r="M37" s="21"/>
      <c r="O37" s="3">
        <v>1.03390410958904</v>
      </c>
      <c r="P37" s="26">
        <v>146</v>
      </c>
      <c r="Q37" s="26">
        <v>19</v>
      </c>
      <c r="S37" s="3" t="s">
        <v>4012</v>
      </c>
      <c r="T37">
        <v>3.2128288611953146E-2</v>
      </c>
      <c r="V37" t="s">
        <v>4026</v>
      </c>
      <c r="W37">
        <v>2.2523346084608462E-2</v>
      </c>
      <c r="AA37">
        <v>1.03390410958904</v>
      </c>
      <c r="AB37">
        <v>0.13013698630136986</v>
      </c>
    </row>
    <row r="38" spans="1:28" x14ac:dyDescent="0.25">
      <c r="A38" s="15" t="s">
        <v>123</v>
      </c>
      <c r="B38" s="32">
        <v>2</v>
      </c>
      <c r="C38" s="15">
        <v>0</v>
      </c>
      <c r="D38" s="15">
        <v>0</v>
      </c>
      <c r="E38" s="15">
        <v>0</v>
      </c>
      <c r="F38" s="20">
        <v>8829</v>
      </c>
      <c r="G38" s="26">
        <v>100</v>
      </c>
      <c r="H38" s="26">
        <v>0</v>
      </c>
      <c r="I38" s="26">
        <v>3.4050992870041954</v>
      </c>
      <c r="J38" s="26">
        <v>328.14999945</v>
      </c>
      <c r="K38" s="21">
        <v>0</v>
      </c>
      <c r="L38" s="26"/>
      <c r="M38" s="21"/>
      <c r="O38" s="3">
        <v>1.03461904761905</v>
      </c>
      <c r="P38" s="26">
        <v>2100</v>
      </c>
      <c r="Q38" s="26">
        <v>97</v>
      </c>
      <c r="S38" s="3" t="s">
        <v>4013</v>
      </c>
      <c r="T38">
        <v>3.6774962074547696E-2</v>
      </c>
      <c r="V38" t="s">
        <v>4027</v>
      </c>
      <c r="W38">
        <v>3.8493635171472855E-2</v>
      </c>
      <c r="AA38">
        <v>1.03461904761905</v>
      </c>
      <c r="AB38">
        <v>4.6190476190476192E-2</v>
      </c>
    </row>
    <row r="39" spans="1:28" x14ac:dyDescent="0.25">
      <c r="A39" s="15" t="s">
        <v>2391</v>
      </c>
      <c r="B39" s="32">
        <v>3</v>
      </c>
      <c r="C39" s="15">
        <v>0</v>
      </c>
      <c r="D39" s="15">
        <v>0</v>
      </c>
      <c r="E39" s="15">
        <v>1</v>
      </c>
      <c r="F39" s="20">
        <v>139</v>
      </c>
      <c r="G39" s="26">
        <v>9</v>
      </c>
      <c r="H39" s="26">
        <v>0</v>
      </c>
      <c r="I39" s="26">
        <v>3.3980608738340701</v>
      </c>
      <c r="J39" s="26">
        <v>12.475</v>
      </c>
      <c r="K39" s="21">
        <v>0</v>
      </c>
      <c r="L39" s="26"/>
      <c r="M39" s="21"/>
      <c r="O39" s="3">
        <v>1.0356612184249601</v>
      </c>
      <c r="P39" s="26">
        <v>673</v>
      </c>
      <c r="Q39" s="26">
        <v>33</v>
      </c>
      <c r="S39" s="3" t="s">
        <v>4014</v>
      </c>
      <c r="T39">
        <v>2.2523287093472413E-2</v>
      </c>
      <c r="V39" t="s">
        <v>4028</v>
      </c>
      <c r="W39">
        <v>3.7847349025596763E-2</v>
      </c>
      <c r="AA39">
        <v>1.0356612184249601</v>
      </c>
      <c r="AB39">
        <v>4.9034175334323922E-2</v>
      </c>
    </row>
    <row r="40" spans="1:28" x14ac:dyDescent="0.25">
      <c r="A40" s="15" t="s">
        <v>449</v>
      </c>
      <c r="B40" s="32">
        <v>3</v>
      </c>
      <c r="C40" s="15">
        <v>0</v>
      </c>
      <c r="D40" s="15">
        <v>1</v>
      </c>
      <c r="E40" s="15">
        <v>1</v>
      </c>
      <c r="F40" s="20">
        <v>90</v>
      </c>
      <c r="G40" s="26">
        <v>5</v>
      </c>
      <c r="H40" s="26">
        <v>0</v>
      </c>
      <c r="I40" s="26">
        <v>3.38016826923077</v>
      </c>
      <c r="J40" s="26">
        <v>6.6875</v>
      </c>
      <c r="K40" s="21">
        <v>0</v>
      </c>
      <c r="L40" s="26"/>
      <c r="M40" s="21"/>
      <c r="O40" s="3">
        <v>1.03606557377049</v>
      </c>
      <c r="P40" s="26">
        <v>61</v>
      </c>
      <c r="Q40" s="26">
        <v>1</v>
      </c>
      <c r="S40" s="3" t="s">
        <v>4015</v>
      </c>
      <c r="T40">
        <v>2.7728944579514993E-2</v>
      </c>
      <c r="AA40">
        <v>1.03606557377049</v>
      </c>
      <c r="AB40">
        <v>1.6393442622950821E-2</v>
      </c>
    </row>
    <row r="41" spans="1:28" x14ac:dyDescent="0.25">
      <c r="A41" s="15" t="s">
        <v>1975</v>
      </c>
      <c r="B41" s="32">
        <v>2</v>
      </c>
      <c r="C41" s="15">
        <v>0</v>
      </c>
      <c r="D41" s="15">
        <v>1</v>
      </c>
      <c r="E41" s="15">
        <v>0</v>
      </c>
      <c r="F41" s="20">
        <v>1196</v>
      </c>
      <c r="G41" s="26">
        <v>14</v>
      </c>
      <c r="H41" s="26">
        <v>0</v>
      </c>
      <c r="I41" s="26">
        <v>3.3714967014843298</v>
      </c>
      <c r="J41" s="26">
        <v>16.312499975000001</v>
      </c>
      <c r="K41" s="21">
        <v>0</v>
      </c>
      <c r="L41" s="26"/>
      <c r="M41" s="21"/>
      <c r="O41" s="3">
        <v>1.03876404494382</v>
      </c>
      <c r="P41" s="26">
        <v>534</v>
      </c>
      <c r="Q41" s="26">
        <v>31</v>
      </c>
      <c r="S41" s="3" t="s">
        <v>4016</v>
      </c>
      <c r="T41">
        <v>1.5789558569746624E-2</v>
      </c>
      <c r="AA41">
        <v>1.03876404494382</v>
      </c>
      <c r="AB41">
        <v>5.8052434456928842E-2</v>
      </c>
    </row>
    <row r="42" spans="1:28" x14ac:dyDescent="0.25">
      <c r="A42" s="15" t="s">
        <v>1607</v>
      </c>
      <c r="B42" s="32">
        <v>3</v>
      </c>
      <c r="C42" s="15">
        <v>0</v>
      </c>
      <c r="D42" s="15">
        <v>1</v>
      </c>
      <c r="E42" s="15">
        <v>1</v>
      </c>
      <c r="F42" s="20">
        <v>71</v>
      </c>
      <c r="G42" s="26">
        <v>6</v>
      </c>
      <c r="H42" s="26">
        <v>0</v>
      </c>
      <c r="I42" s="26">
        <v>3.3495098039215696</v>
      </c>
      <c r="J42" s="26">
        <v>6.8624999624999994</v>
      </c>
      <c r="K42" s="21">
        <v>0</v>
      </c>
      <c r="L42" s="26"/>
      <c r="M42" s="21"/>
      <c r="O42" s="3">
        <v>1.03887115917183</v>
      </c>
      <c r="P42" s="26">
        <v>15166</v>
      </c>
      <c r="Q42" s="26">
        <v>6119</v>
      </c>
      <c r="S42" s="3" t="s">
        <v>4017</v>
      </c>
      <c r="T42">
        <v>4.6661445075386727E-2</v>
      </c>
      <c r="AA42">
        <v>1.03887115917183</v>
      </c>
      <c r="AB42">
        <v>0.40346828432018988</v>
      </c>
    </row>
    <row r="43" spans="1:28" x14ac:dyDescent="0.25">
      <c r="A43" s="15" t="s">
        <v>1237</v>
      </c>
      <c r="B43" s="32">
        <v>2</v>
      </c>
      <c r="C43" s="15">
        <v>0</v>
      </c>
      <c r="D43" s="15">
        <v>1</v>
      </c>
      <c r="E43" s="15">
        <v>0</v>
      </c>
      <c r="F43" s="20">
        <v>33517</v>
      </c>
      <c r="G43" s="26">
        <v>622</v>
      </c>
      <c r="H43" s="26">
        <v>2</v>
      </c>
      <c r="I43" s="26">
        <v>3.3346423464444701</v>
      </c>
      <c r="J43" s="26">
        <v>1875.5749958249999</v>
      </c>
      <c r="K43" s="21">
        <v>1076.95</v>
      </c>
      <c r="L43" s="26"/>
      <c r="M43" s="21"/>
      <c r="O43" s="3">
        <v>1.0391514360313301</v>
      </c>
      <c r="P43" s="26">
        <v>766</v>
      </c>
      <c r="Q43" s="26">
        <v>59</v>
      </c>
      <c r="S43" s="3" t="s">
        <v>4018</v>
      </c>
      <c r="T43">
        <v>3.4318827815364904E-2</v>
      </c>
      <c r="AA43">
        <v>1.0391514360313301</v>
      </c>
      <c r="AB43">
        <v>7.7023498694516968E-2</v>
      </c>
    </row>
    <row r="44" spans="1:28" x14ac:dyDescent="0.25">
      <c r="A44" s="15" t="s">
        <v>2646</v>
      </c>
      <c r="B44" s="32">
        <v>3</v>
      </c>
      <c r="C44" s="15">
        <v>0</v>
      </c>
      <c r="D44" s="15">
        <v>1</v>
      </c>
      <c r="E44" s="15">
        <v>0</v>
      </c>
      <c r="F44" s="20">
        <v>4594</v>
      </c>
      <c r="G44" s="26">
        <v>263</v>
      </c>
      <c r="H44" s="26">
        <v>0</v>
      </c>
      <c r="I44" s="26">
        <v>3.2934133654642448</v>
      </c>
      <c r="J44" s="26">
        <v>429.76249909999996</v>
      </c>
      <c r="K44" s="21">
        <v>0</v>
      </c>
      <c r="L44" s="26"/>
      <c r="M44" s="21"/>
      <c r="O44" s="3">
        <v>1.04</v>
      </c>
      <c r="P44" s="26">
        <v>347</v>
      </c>
      <c r="Q44" s="26">
        <v>20</v>
      </c>
      <c r="S44" s="3" t="s">
        <v>4019</v>
      </c>
      <c r="T44">
        <v>3.9837398373983743E-2</v>
      </c>
      <c r="AA44">
        <v>1.04</v>
      </c>
      <c r="AB44">
        <v>5.7636887608069162E-2</v>
      </c>
    </row>
    <row r="45" spans="1:28" x14ac:dyDescent="0.25">
      <c r="A45" s="15" t="s">
        <v>44</v>
      </c>
      <c r="B45" s="32">
        <v>3</v>
      </c>
      <c r="C45" s="15">
        <v>0</v>
      </c>
      <c r="D45" s="15">
        <v>1</v>
      </c>
      <c r="E45" s="15">
        <v>0</v>
      </c>
      <c r="F45" s="20">
        <v>5437</v>
      </c>
      <c r="G45" s="26">
        <v>269</v>
      </c>
      <c r="H45" s="26">
        <v>4</v>
      </c>
      <c r="I45" s="26">
        <v>3.2844008024767901</v>
      </c>
      <c r="J45" s="26">
        <v>475.33749958750002</v>
      </c>
      <c r="K45" s="21">
        <v>2956.3</v>
      </c>
      <c r="L45" s="26"/>
      <c r="M45" s="21"/>
      <c r="O45" s="3">
        <v>1.0406349206349199</v>
      </c>
      <c r="P45" s="26">
        <v>315</v>
      </c>
      <c r="Q45" s="26">
        <v>3</v>
      </c>
      <c r="S45" s="3" t="s">
        <v>4020</v>
      </c>
      <c r="T45">
        <v>3.4701396624111043E-2</v>
      </c>
      <c r="AA45">
        <v>1.0406349206349199</v>
      </c>
      <c r="AB45">
        <v>9.5238095238095247E-3</v>
      </c>
    </row>
    <row r="46" spans="1:28" x14ac:dyDescent="0.25">
      <c r="A46" s="15" t="s">
        <v>1621</v>
      </c>
      <c r="B46" s="32">
        <v>2</v>
      </c>
      <c r="C46" s="15">
        <v>0</v>
      </c>
      <c r="D46" s="15">
        <v>1</v>
      </c>
      <c r="E46" s="15">
        <v>0</v>
      </c>
      <c r="F46" s="20">
        <v>404</v>
      </c>
      <c r="G46" s="26">
        <v>9</v>
      </c>
      <c r="H46" s="26">
        <v>0</v>
      </c>
      <c r="I46" s="26">
        <v>3.2526594770044248</v>
      </c>
      <c r="J46" s="26">
        <v>13.9125</v>
      </c>
      <c r="K46" s="21">
        <v>0</v>
      </c>
      <c r="L46" s="26"/>
      <c r="M46" s="21"/>
      <c r="O46" s="3">
        <v>1.0432098765432101</v>
      </c>
      <c r="P46" s="26">
        <v>162</v>
      </c>
      <c r="Q46" s="26">
        <v>5</v>
      </c>
      <c r="AA46">
        <v>1.0432098765432101</v>
      </c>
      <c r="AB46">
        <v>3.0864197530864196E-2</v>
      </c>
    </row>
    <row r="47" spans="1:28" x14ac:dyDescent="0.25">
      <c r="A47" s="15" t="s">
        <v>292</v>
      </c>
      <c r="B47" s="32">
        <v>3</v>
      </c>
      <c r="C47" s="15">
        <v>0</v>
      </c>
      <c r="D47" s="15">
        <v>1</v>
      </c>
      <c r="E47" s="15">
        <v>0</v>
      </c>
      <c r="F47" s="20">
        <v>14022</v>
      </c>
      <c r="G47" s="26">
        <v>742</v>
      </c>
      <c r="H47" s="26">
        <v>1</v>
      </c>
      <c r="I47" s="26">
        <v>3.2435700259862803</v>
      </c>
      <c r="J47" s="26">
        <v>1259.9874927000001</v>
      </c>
      <c r="K47" s="21">
        <v>79.900000000000006</v>
      </c>
      <c r="L47" s="26"/>
      <c r="M47" s="21"/>
      <c r="O47" s="3">
        <v>1.04666193181818</v>
      </c>
      <c r="P47" s="26">
        <v>1408</v>
      </c>
      <c r="Q47" s="26">
        <v>20</v>
      </c>
      <c r="AA47">
        <v>1.04666193181818</v>
      </c>
      <c r="AB47">
        <v>1.4204545454545454E-2</v>
      </c>
    </row>
    <row r="48" spans="1:28" x14ac:dyDescent="0.25">
      <c r="A48" s="15" t="s">
        <v>245</v>
      </c>
      <c r="B48" s="32">
        <v>3</v>
      </c>
      <c r="C48" s="15">
        <v>0</v>
      </c>
      <c r="D48" s="15">
        <v>0</v>
      </c>
      <c r="E48" s="15">
        <v>0</v>
      </c>
      <c r="F48" s="20">
        <v>33033</v>
      </c>
      <c r="G48" s="26">
        <v>1503</v>
      </c>
      <c r="H48" s="26">
        <v>3</v>
      </c>
      <c r="I48" s="26">
        <v>3.2400207882179752</v>
      </c>
      <c r="J48" s="26">
        <v>2971.2874875750003</v>
      </c>
      <c r="K48" s="21">
        <v>2844.1</v>
      </c>
      <c r="L48" s="26"/>
      <c r="M48" s="21"/>
      <c r="O48" s="3">
        <v>1.0481185860889399</v>
      </c>
      <c r="P48" s="26">
        <v>877</v>
      </c>
      <c r="Q48" s="26">
        <v>3</v>
      </c>
      <c r="AA48">
        <v>1.0481185860889399</v>
      </c>
      <c r="AB48">
        <v>3.4207525655644243E-3</v>
      </c>
    </row>
    <row r="49" spans="1:28" x14ac:dyDescent="0.25">
      <c r="A49" s="15" t="s">
        <v>2331</v>
      </c>
      <c r="B49" s="32">
        <v>2</v>
      </c>
      <c r="C49" s="15">
        <v>0</v>
      </c>
      <c r="D49" s="15">
        <v>1</v>
      </c>
      <c r="E49" s="15">
        <v>0</v>
      </c>
      <c r="F49" s="20">
        <v>310</v>
      </c>
      <c r="G49" s="26">
        <v>6</v>
      </c>
      <c r="H49" s="26">
        <v>0</v>
      </c>
      <c r="I49" s="26">
        <v>3.1951612903225799</v>
      </c>
      <c r="J49" s="26">
        <v>13.024999950000002</v>
      </c>
      <c r="K49" s="21">
        <v>0</v>
      </c>
      <c r="L49" s="26"/>
      <c r="M49" s="21"/>
      <c r="O49" s="3">
        <v>1.04841584158416</v>
      </c>
      <c r="P49" s="26">
        <v>101</v>
      </c>
      <c r="Q49" s="26">
        <v>19</v>
      </c>
      <c r="AA49">
        <v>1.04841584158416</v>
      </c>
      <c r="AB49">
        <v>0.18811881188118812</v>
      </c>
    </row>
    <row r="50" spans="1:28" x14ac:dyDescent="0.25">
      <c r="A50" s="15" t="s">
        <v>1401</v>
      </c>
      <c r="B50" s="32">
        <v>2</v>
      </c>
      <c r="C50" s="15">
        <v>0</v>
      </c>
      <c r="D50" s="15">
        <v>1</v>
      </c>
      <c r="E50" s="15">
        <v>0</v>
      </c>
      <c r="F50" s="20">
        <v>75</v>
      </c>
      <c r="G50" s="26">
        <v>2</v>
      </c>
      <c r="H50" s="26">
        <v>0</v>
      </c>
      <c r="I50" s="26">
        <v>3.1640000000000001</v>
      </c>
      <c r="J50" s="26">
        <v>2.7250000000000001</v>
      </c>
      <c r="K50" s="21">
        <v>0</v>
      </c>
      <c r="L50" s="26"/>
      <c r="M50" s="21"/>
      <c r="O50" s="3">
        <v>1.0489999999999999</v>
      </c>
      <c r="P50" s="26">
        <v>200</v>
      </c>
      <c r="Q50" s="26">
        <v>16</v>
      </c>
      <c r="AA50">
        <v>1.0489999999999999</v>
      </c>
      <c r="AB50">
        <v>0.08</v>
      </c>
    </row>
    <row r="51" spans="1:28" x14ac:dyDescent="0.25">
      <c r="A51" s="15" t="s">
        <v>1374</v>
      </c>
      <c r="B51" s="32">
        <v>3</v>
      </c>
      <c r="C51" s="15">
        <v>0</v>
      </c>
      <c r="D51" s="15">
        <v>0</v>
      </c>
      <c r="E51" s="15">
        <v>1</v>
      </c>
      <c r="F51" s="20">
        <v>556</v>
      </c>
      <c r="G51" s="26">
        <v>15</v>
      </c>
      <c r="H51" s="26">
        <v>0</v>
      </c>
      <c r="I51" s="26">
        <v>3.144069244444152</v>
      </c>
      <c r="J51" s="26">
        <v>56.224999975000003</v>
      </c>
      <c r="K51" s="21">
        <v>0</v>
      </c>
      <c r="L51" s="26"/>
      <c r="M51" s="21"/>
      <c r="O51" s="3">
        <v>1.0495111345954513</v>
      </c>
      <c r="P51" s="26">
        <v>3282</v>
      </c>
      <c r="Q51" s="26">
        <v>71</v>
      </c>
      <c r="AA51">
        <v>1.0495111345954513</v>
      </c>
      <c r="AB51">
        <v>2.1633150517976842E-2</v>
      </c>
    </row>
    <row r="52" spans="1:28" x14ac:dyDescent="0.25">
      <c r="A52" s="15" t="s">
        <v>2676</v>
      </c>
      <c r="B52" s="32">
        <v>3</v>
      </c>
      <c r="C52" s="15">
        <v>0</v>
      </c>
      <c r="D52" s="15">
        <v>1</v>
      </c>
      <c r="E52" s="15">
        <v>0</v>
      </c>
      <c r="F52" s="20">
        <v>2253</v>
      </c>
      <c r="G52" s="26">
        <v>92</v>
      </c>
      <c r="H52" s="26">
        <v>0</v>
      </c>
      <c r="I52" s="26">
        <v>3.0409232134931199</v>
      </c>
      <c r="J52" s="26">
        <v>170.83749904999999</v>
      </c>
      <c r="K52" s="21">
        <v>0</v>
      </c>
      <c r="L52" s="26"/>
      <c r="M52" s="21"/>
      <c r="O52" s="3">
        <v>1.05080831408776</v>
      </c>
      <c r="P52" s="26">
        <v>866</v>
      </c>
      <c r="Q52" s="26">
        <v>152</v>
      </c>
      <c r="AA52">
        <v>1.05080831408776</v>
      </c>
      <c r="AB52">
        <v>0.17551963048498845</v>
      </c>
    </row>
    <row r="53" spans="1:28" x14ac:dyDescent="0.25">
      <c r="A53" s="15" t="s">
        <v>3597</v>
      </c>
      <c r="B53" s="32">
        <v>3</v>
      </c>
      <c r="C53" s="15">
        <v>0</v>
      </c>
      <c r="D53" s="15">
        <v>0</v>
      </c>
      <c r="E53" s="15">
        <v>0</v>
      </c>
      <c r="F53" s="20">
        <v>821</v>
      </c>
      <c r="G53" s="26">
        <v>23</v>
      </c>
      <c r="H53" s="26">
        <v>0</v>
      </c>
      <c r="I53" s="26">
        <v>3.0035200974421401</v>
      </c>
      <c r="J53" s="26">
        <v>126.96249981250001</v>
      </c>
      <c r="K53" s="21">
        <v>0</v>
      </c>
      <c r="L53" s="26"/>
      <c r="M53" s="21"/>
      <c r="O53" s="3">
        <v>1.05093555093555</v>
      </c>
      <c r="P53" s="26">
        <v>481</v>
      </c>
      <c r="Q53" s="26">
        <v>1</v>
      </c>
      <c r="AA53">
        <v>1.05093555093555</v>
      </c>
      <c r="AB53">
        <v>2.0790020790020791E-3</v>
      </c>
    </row>
    <row r="54" spans="1:28" x14ac:dyDescent="0.25">
      <c r="A54" s="15" t="s">
        <v>2470</v>
      </c>
      <c r="B54" s="32">
        <v>2</v>
      </c>
      <c r="C54" s="15">
        <v>0</v>
      </c>
      <c r="D54" s="15">
        <v>1</v>
      </c>
      <c r="E54" s="15">
        <v>0</v>
      </c>
      <c r="F54" s="20">
        <v>817</v>
      </c>
      <c r="G54" s="26">
        <v>14</v>
      </c>
      <c r="H54" s="26">
        <v>0</v>
      </c>
      <c r="I54" s="26">
        <v>2.99277845777234</v>
      </c>
      <c r="J54" s="26">
        <v>27.824999999999999</v>
      </c>
      <c r="K54" s="21">
        <v>0</v>
      </c>
      <c r="L54" s="26"/>
      <c r="M54" s="21"/>
      <c r="O54" s="3">
        <v>1.0530303030303001</v>
      </c>
      <c r="P54" s="26">
        <v>132</v>
      </c>
      <c r="Q54" s="26">
        <v>10</v>
      </c>
      <c r="AA54">
        <v>1.0530303030303001</v>
      </c>
      <c r="AB54">
        <v>7.575757575757576E-2</v>
      </c>
    </row>
    <row r="55" spans="1:28" x14ac:dyDescent="0.25">
      <c r="A55" s="15" t="s">
        <v>1461</v>
      </c>
      <c r="B55" s="32">
        <v>2</v>
      </c>
      <c r="C55" s="15">
        <v>0</v>
      </c>
      <c r="D55" s="15">
        <v>1</v>
      </c>
      <c r="E55" s="15">
        <v>0</v>
      </c>
      <c r="F55" s="20">
        <v>308</v>
      </c>
      <c r="G55" s="26">
        <v>9</v>
      </c>
      <c r="H55" s="26">
        <v>0</v>
      </c>
      <c r="I55" s="26">
        <v>2.9783485895759396</v>
      </c>
      <c r="J55" s="26">
        <v>8.4</v>
      </c>
      <c r="K55" s="21">
        <v>0</v>
      </c>
      <c r="L55" s="26"/>
      <c r="M55" s="21"/>
      <c r="O55" s="3">
        <v>1.0531718722428101</v>
      </c>
      <c r="P55" s="26">
        <v>22668</v>
      </c>
      <c r="Q55" s="26">
        <v>3853</v>
      </c>
      <c r="AA55">
        <v>1.0531718722428101</v>
      </c>
      <c r="AB55">
        <v>0.16997529557084878</v>
      </c>
    </row>
    <row r="56" spans="1:28" x14ac:dyDescent="0.25">
      <c r="A56" s="15" t="s">
        <v>3082</v>
      </c>
      <c r="B56" s="32">
        <v>2</v>
      </c>
      <c r="C56" s="15">
        <v>0</v>
      </c>
      <c r="D56" s="15">
        <v>1</v>
      </c>
      <c r="E56" s="15">
        <v>0</v>
      </c>
      <c r="F56" s="20">
        <v>5667</v>
      </c>
      <c r="G56" s="26">
        <v>91</v>
      </c>
      <c r="H56" s="26">
        <v>0</v>
      </c>
      <c r="I56" s="26">
        <v>2.9710995687989534</v>
      </c>
      <c r="J56" s="26">
        <v>236.81249937499996</v>
      </c>
      <c r="K56" s="21">
        <v>0</v>
      </c>
      <c r="L56" s="26"/>
      <c r="M56" s="21"/>
      <c r="O56" s="3">
        <v>1.0566037735849101</v>
      </c>
      <c r="P56" s="26">
        <v>1007</v>
      </c>
      <c r="Q56" s="26">
        <v>55</v>
      </c>
      <c r="AA56">
        <v>1.0566037735849101</v>
      </c>
      <c r="AB56">
        <v>5.461767626613704E-2</v>
      </c>
    </row>
    <row r="57" spans="1:28" x14ac:dyDescent="0.25">
      <c r="A57" s="15" t="s">
        <v>1529</v>
      </c>
      <c r="B57" s="32">
        <v>2</v>
      </c>
      <c r="C57" s="15">
        <v>0</v>
      </c>
      <c r="D57" s="15">
        <v>1</v>
      </c>
      <c r="E57" s="15">
        <v>0</v>
      </c>
      <c r="F57" s="20">
        <v>262</v>
      </c>
      <c r="G57" s="26">
        <v>10</v>
      </c>
      <c r="H57" s="26">
        <v>0</v>
      </c>
      <c r="I57" s="26">
        <v>2.937373737373735</v>
      </c>
      <c r="J57" s="26">
        <v>16.087499975</v>
      </c>
      <c r="K57" s="21">
        <v>0</v>
      </c>
      <c r="L57" s="26"/>
      <c r="M57" s="21"/>
      <c r="O57" s="3">
        <v>1.0568281938326001</v>
      </c>
      <c r="P57" s="26">
        <v>227</v>
      </c>
      <c r="Q57" s="26">
        <v>37</v>
      </c>
      <c r="AA57">
        <v>1.0568281938326001</v>
      </c>
      <c r="AB57">
        <v>0.16299559471365638</v>
      </c>
    </row>
    <row r="58" spans="1:28" x14ac:dyDescent="0.25">
      <c r="A58" s="15" t="s">
        <v>1511</v>
      </c>
      <c r="B58" s="32">
        <v>2</v>
      </c>
      <c r="C58" s="15">
        <v>0</v>
      </c>
      <c r="D58" s="15">
        <v>0</v>
      </c>
      <c r="E58" s="15">
        <v>0</v>
      </c>
      <c r="F58" s="20">
        <v>270</v>
      </c>
      <c r="G58" s="26">
        <v>1</v>
      </c>
      <c r="H58" s="26">
        <v>0</v>
      </c>
      <c r="I58" s="26">
        <v>2.9355555555555601</v>
      </c>
      <c r="J58" s="26">
        <v>3.0375000000000001</v>
      </c>
      <c r="K58" s="21">
        <v>0</v>
      </c>
      <c r="L58" s="26"/>
      <c r="M58" s="21"/>
      <c r="O58" s="3">
        <v>1.0581395348837199</v>
      </c>
      <c r="P58" s="26">
        <v>86</v>
      </c>
      <c r="Q58" s="26">
        <v>7</v>
      </c>
      <c r="AA58">
        <v>1.0581395348837199</v>
      </c>
      <c r="AB58">
        <v>8.1395348837209308E-2</v>
      </c>
    </row>
    <row r="59" spans="1:28" x14ac:dyDescent="0.25">
      <c r="A59" s="15" t="s">
        <v>347</v>
      </c>
      <c r="B59" s="32">
        <v>3</v>
      </c>
      <c r="C59" s="15">
        <v>0</v>
      </c>
      <c r="D59" s="15">
        <v>1</v>
      </c>
      <c r="E59" s="15">
        <v>1</v>
      </c>
      <c r="F59" s="20">
        <v>822</v>
      </c>
      <c r="G59" s="26">
        <v>48</v>
      </c>
      <c r="H59" s="26">
        <v>0</v>
      </c>
      <c r="I59" s="26">
        <v>2.9250096473531069</v>
      </c>
      <c r="J59" s="26">
        <v>57.612499999999997</v>
      </c>
      <c r="K59" s="21">
        <v>0</v>
      </c>
      <c r="L59" s="26"/>
      <c r="M59" s="21"/>
      <c r="O59" s="3">
        <v>1.0588957055214701</v>
      </c>
      <c r="P59" s="26">
        <v>163</v>
      </c>
      <c r="Q59" s="26">
        <v>1</v>
      </c>
      <c r="AA59">
        <v>1.0588957055214701</v>
      </c>
      <c r="AB59">
        <v>6.1349693251533744E-3</v>
      </c>
    </row>
    <row r="60" spans="1:28" x14ac:dyDescent="0.25">
      <c r="A60" s="15" t="s">
        <v>2224</v>
      </c>
      <c r="B60" s="32">
        <v>2</v>
      </c>
      <c r="C60" s="15">
        <v>0</v>
      </c>
      <c r="D60" s="15">
        <v>1</v>
      </c>
      <c r="E60" s="15">
        <v>0</v>
      </c>
      <c r="F60" s="20">
        <v>523</v>
      </c>
      <c r="G60" s="26">
        <v>16</v>
      </c>
      <c r="H60" s="26">
        <v>0</v>
      </c>
      <c r="I60" s="26">
        <v>2.8972705335334452</v>
      </c>
      <c r="J60" s="26">
        <v>22.8874999875</v>
      </c>
      <c r="K60" s="21">
        <v>0</v>
      </c>
      <c r="L60" s="26"/>
      <c r="M60" s="21"/>
      <c r="O60" s="3">
        <v>1.0591314693634699</v>
      </c>
      <c r="P60" s="26">
        <v>1681</v>
      </c>
      <c r="Q60" s="26">
        <v>92</v>
      </c>
      <c r="AA60">
        <v>1.0591314693634699</v>
      </c>
      <c r="AB60">
        <v>5.4729327781082686E-2</v>
      </c>
    </row>
    <row r="61" spans="1:28" x14ac:dyDescent="0.25">
      <c r="A61" s="15" t="s">
        <v>2748</v>
      </c>
      <c r="B61" s="32">
        <v>2</v>
      </c>
      <c r="C61" s="15">
        <v>0</v>
      </c>
      <c r="D61" s="15">
        <v>0</v>
      </c>
      <c r="E61" s="15">
        <v>0</v>
      </c>
      <c r="F61" s="20">
        <v>41844</v>
      </c>
      <c r="G61" s="26">
        <v>527</v>
      </c>
      <c r="H61" s="26">
        <v>0</v>
      </c>
      <c r="I61" s="26">
        <v>2.8862312825675902</v>
      </c>
      <c r="J61" s="26">
        <v>2477.3999997124997</v>
      </c>
      <c r="K61" s="21">
        <v>0</v>
      </c>
      <c r="L61" s="26"/>
      <c r="M61" s="21"/>
      <c r="O61" s="3">
        <v>1.0625</v>
      </c>
      <c r="P61" s="26">
        <v>80</v>
      </c>
      <c r="Q61" s="26">
        <v>10</v>
      </c>
      <c r="AA61">
        <v>1.0625</v>
      </c>
      <c r="AB61">
        <v>0.125</v>
      </c>
    </row>
    <row r="62" spans="1:28" x14ac:dyDescent="0.25">
      <c r="A62" s="15" t="s">
        <v>530</v>
      </c>
      <c r="B62" s="32">
        <v>2</v>
      </c>
      <c r="C62" s="15">
        <v>0</v>
      </c>
      <c r="D62" s="15">
        <v>1</v>
      </c>
      <c r="E62" s="15">
        <v>0</v>
      </c>
      <c r="F62" s="20">
        <v>1325</v>
      </c>
      <c r="G62" s="26">
        <v>6</v>
      </c>
      <c r="H62" s="26">
        <v>0</v>
      </c>
      <c r="I62" s="26">
        <v>2.8808127105844097</v>
      </c>
      <c r="J62" s="26">
        <v>24.712499999999999</v>
      </c>
      <c r="K62" s="21">
        <v>0</v>
      </c>
      <c r="L62" s="26"/>
      <c r="M62" s="21"/>
      <c r="O62" s="3">
        <v>1.0645833333333301</v>
      </c>
      <c r="P62" s="26">
        <v>96</v>
      </c>
      <c r="Q62" s="26">
        <v>2</v>
      </c>
      <c r="AA62">
        <v>1.0645833333333301</v>
      </c>
      <c r="AB62">
        <v>2.0833333333333332E-2</v>
      </c>
    </row>
    <row r="63" spans="1:28" x14ac:dyDescent="0.25">
      <c r="A63" s="15" t="s">
        <v>1537</v>
      </c>
      <c r="B63" s="32">
        <v>2</v>
      </c>
      <c r="C63" s="15">
        <v>0</v>
      </c>
      <c r="D63" s="15">
        <v>1</v>
      </c>
      <c r="E63" s="15">
        <v>0</v>
      </c>
      <c r="F63" s="20">
        <v>111</v>
      </c>
      <c r="G63" s="26">
        <v>5</v>
      </c>
      <c r="H63" s="26">
        <v>0</v>
      </c>
      <c r="I63" s="26">
        <v>2.8770819672131154</v>
      </c>
      <c r="J63" s="26">
        <v>11.4125</v>
      </c>
      <c r="K63" s="21">
        <v>0</v>
      </c>
      <c r="L63" s="26"/>
      <c r="M63" s="21"/>
      <c r="O63" s="3">
        <v>1.06493506493506</v>
      </c>
      <c r="P63" s="26">
        <v>77</v>
      </c>
      <c r="Q63" s="26">
        <v>6</v>
      </c>
      <c r="AA63">
        <v>1.06493506493506</v>
      </c>
      <c r="AB63">
        <v>7.792207792207792E-2</v>
      </c>
    </row>
    <row r="64" spans="1:28" x14ac:dyDescent="0.25">
      <c r="A64" s="15" t="s">
        <v>1696</v>
      </c>
      <c r="B64" s="32">
        <v>2</v>
      </c>
      <c r="C64" s="15">
        <v>0</v>
      </c>
      <c r="D64" s="15">
        <v>1</v>
      </c>
      <c r="E64" s="15">
        <v>0</v>
      </c>
      <c r="F64" s="20">
        <v>2256</v>
      </c>
      <c r="G64" s="26">
        <v>23</v>
      </c>
      <c r="H64" s="26">
        <v>0</v>
      </c>
      <c r="I64" s="26">
        <v>2.8672821285818704</v>
      </c>
      <c r="J64" s="26">
        <v>59.712499999999999</v>
      </c>
      <c r="K64" s="21">
        <v>0</v>
      </c>
      <c r="L64" s="26"/>
      <c r="M64" s="21"/>
      <c r="O64" s="3">
        <v>1.065344594594595</v>
      </c>
      <c r="P64" s="26">
        <v>330</v>
      </c>
      <c r="Q64" s="26">
        <v>43</v>
      </c>
      <c r="AA64">
        <v>1.065344594594595</v>
      </c>
      <c r="AB64">
        <v>0.13030303030303031</v>
      </c>
    </row>
    <row r="65" spans="1:28" x14ac:dyDescent="0.25">
      <c r="A65" s="15" t="s">
        <v>2241</v>
      </c>
      <c r="B65" s="32">
        <v>2</v>
      </c>
      <c r="C65" s="15">
        <v>0</v>
      </c>
      <c r="D65" s="15">
        <v>1</v>
      </c>
      <c r="E65" s="15">
        <v>0</v>
      </c>
      <c r="F65" s="20">
        <v>384</v>
      </c>
      <c r="G65" s="26">
        <v>6</v>
      </c>
      <c r="H65" s="26">
        <v>0</v>
      </c>
      <c r="I65" s="26">
        <v>2.8671875</v>
      </c>
      <c r="J65" s="26">
        <v>10.875</v>
      </c>
      <c r="K65" s="21">
        <v>0</v>
      </c>
      <c r="L65" s="26"/>
      <c r="M65" s="21"/>
      <c r="O65" s="3">
        <v>1.06549468520033</v>
      </c>
      <c r="P65" s="26">
        <v>1223</v>
      </c>
      <c r="Q65" s="26">
        <v>247</v>
      </c>
      <c r="AA65">
        <v>1.06549468520033</v>
      </c>
      <c r="AB65">
        <v>0.20196238757154539</v>
      </c>
    </row>
    <row r="66" spans="1:28" x14ac:dyDescent="0.25">
      <c r="A66" s="15" t="s">
        <v>2113</v>
      </c>
      <c r="B66" s="32">
        <v>2</v>
      </c>
      <c r="C66" s="15">
        <v>0</v>
      </c>
      <c r="D66" s="15">
        <v>0</v>
      </c>
      <c r="E66" s="15">
        <v>0</v>
      </c>
      <c r="F66" s="20">
        <v>753</v>
      </c>
      <c r="G66" s="26">
        <v>36</v>
      </c>
      <c r="H66" s="26">
        <v>0</v>
      </c>
      <c r="I66" s="26">
        <v>2.8539378196930949</v>
      </c>
      <c r="J66" s="26">
        <v>55.237499737500002</v>
      </c>
      <c r="K66" s="21">
        <v>0</v>
      </c>
      <c r="L66" s="26"/>
      <c r="M66" s="21"/>
      <c r="O66" s="3">
        <v>1.0680000000000001</v>
      </c>
      <c r="P66" s="26">
        <v>75</v>
      </c>
      <c r="Q66" s="26">
        <v>3</v>
      </c>
      <c r="AA66">
        <v>1.0680000000000001</v>
      </c>
      <c r="AB66">
        <v>0.04</v>
      </c>
    </row>
    <row r="67" spans="1:28" x14ac:dyDescent="0.25">
      <c r="A67" s="15" t="s">
        <v>1184</v>
      </c>
      <c r="B67" s="32">
        <v>3</v>
      </c>
      <c r="C67" s="15">
        <v>0</v>
      </c>
      <c r="D67" s="15">
        <v>0</v>
      </c>
      <c r="E67" s="15">
        <v>1</v>
      </c>
      <c r="F67" s="20">
        <v>730</v>
      </c>
      <c r="G67" s="26">
        <v>27</v>
      </c>
      <c r="H67" s="26">
        <v>0</v>
      </c>
      <c r="I67" s="26">
        <v>2.8451596156079968</v>
      </c>
      <c r="J67" s="26">
        <v>82.449999950000006</v>
      </c>
      <c r="K67" s="21">
        <v>0</v>
      </c>
      <c r="L67" s="26"/>
      <c r="M67" s="21"/>
      <c r="O67" s="3">
        <v>1.0685714285714301</v>
      </c>
      <c r="P67" s="26">
        <v>203</v>
      </c>
      <c r="Q67" s="26">
        <v>4</v>
      </c>
      <c r="AA67">
        <v>1.0685714285714301</v>
      </c>
      <c r="AB67">
        <v>1.9704433497536946E-2</v>
      </c>
    </row>
    <row r="68" spans="1:28" x14ac:dyDescent="0.25">
      <c r="A68" s="15" t="s">
        <v>3949</v>
      </c>
      <c r="B68" s="32">
        <v>3</v>
      </c>
      <c r="C68" s="15">
        <v>0</v>
      </c>
      <c r="D68" s="15">
        <v>1</v>
      </c>
      <c r="E68" s="15">
        <v>1</v>
      </c>
      <c r="F68" s="20">
        <v>1295</v>
      </c>
      <c r="G68" s="26">
        <v>33</v>
      </c>
      <c r="H68" s="26">
        <v>0</v>
      </c>
      <c r="I68" s="26">
        <v>2.8359073359073399</v>
      </c>
      <c r="J68" s="26">
        <v>49.787499712500001</v>
      </c>
      <c r="K68" s="21">
        <v>0</v>
      </c>
      <c r="L68" s="26"/>
      <c r="M68" s="21"/>
      <c r="O68" s="3">
        <v>1.0687372708757601</v>
      </c>
      <c r="P68" s="26">
        <v>491</v>
      </c>
      <c r="Q68" s="26">
        <v>9</v>
      </c>
      <c r="AA68">
        <v>1.0687372708757601</v>
      </c>
      <c r="AB68">
        <v>1.8329938900203666E-2</v>
      </c>
    </row>
    <row r="69" spans="1:28" x14ac:dyDescent="0.25">
      <c r="A69" s="15" t="s">
        <v>1093</v>
      </c>
      <c r="B69" s="32">
        <v>3</v>
      </c>
      <c r="C69" s="15">
        <v>0</v>
      </c>
      <c r="D69" s="15">
        <v>1</v>
      </c>
      <c r="E69" s="15">
        <v>0</v>
      </c>
      <c r="F69" s="20">
        <v>186</v>
      </c>
      <c r="G69" s="26">
        <v>10</v>
      </c>
      <c r="H69" s="26">
        <v>0</v>
      </c>
      <c r="I69" s="26">
        <v>2.81937331536388</v>
      </c>
      <c r="J69" s="26">
        <v>13.562499975000001</v>
      </c>
      <c r="K69" s="21">
        <v>0</v>
      </c>
      <c r="L69" s="26"/>
      <c r="M69" s="21"/>
      <c r="O69" s="3">
        <v>1.0693548387096801</v>
      </c>
      <c r="P69" s="26">
        <v>186</v>
      </c>
      <c r="Q69" s="26">
        <v>8</v>
      </c>
      <c r="AA69">
        <v>1.0693548387096801</v>
      </c>
      <c r="AB69">
        <v>4.3010752688172046E-2</v>
      </c>
    </row>
    <row r="70" spans="1:28" x14ac:dyDescent="0.25">
      <c r="A70" s="15" t="s">
        <v>3874</v>
      </c>
      <c r="B70" s="32">
        <v>3</v>
      </c>
      <c r="C70" s="15">
        <v>0</v>
      </c>
      <c r="D70" s="15">
        <v>0</v>
      </c>
      <c r="E70" s="15">
        <v>0</v>
      </c>
      <c r="F70" s="20">
        <v>319</v>
      </c>
      <c r="G70" s="26">
        <v>19</v>
      </c>
      <c r="H70" s="26">
        <v>0</v>
      </c>
      <c r="I70" s="26">
        <v>2.8068965517241402</v>
      </c>
      <c r="J70" s="26">
        <v>36.162499787499996</v>
      </c>
      <c r="K70" s="21">
        <v>0</v>
      </c>
      <c r="L70" s="26"/>
      <c r="M70" s="21"/>
      <c r="O70" s="3">
        <v>1.0697285067873299</v>
      </c>
      <c r="P70" s="26">
        <v>442</v>
      </c>
      <c r="Q70" s="26">
        <v>24</v>
      </c>
      <c r="AA70">
        <v>1.0697285067873299</v>
      </c>
      <c r="AB70">
        <v>5.4298642533936653E-2</v>
      </c>
    </row>
    <row r="71" spans="1:28" x14ac:dyDescent="0.25">
      <c r="A71" s="15" t="s">
        <v>2407</v>
      </c>
      <c r="B71" s="32">
        <v>3</v>
      </c>
      <c r="C71" s="15">
        <v>0</v>
      </c>
      <c r="D71" s="15">
        <v>1</v>
      </c>
      <c r="E71" s="15">
        <v>1</v>
      </c>
      <c r="F71" s="20">
        <v>313</v>
      </c>
      <c r="G71" s="26">
        <v>11</v>
      </c>
      <c r="H71" s="26">
        <v>0</v>
      </c>
      <c r="I71" s="26">
        <v>2.78019169329073</v>
      </c>
      <c r="J71" s="26">
        <v>22.499999912499998</v>
      </c>
      <c r="K71" s="21">
        <v>0</v>
      </c>
      <c r="L71" s="26"/>
      <c r="M71" s="21"/>
      <c r="O71" s="3">
        <v>1.0700323481854701</v>
      </c>
      <c r="P71" s="26">
        <v>83166</v>
      </c>
      <c r="Q71" s="26">
        <v>12696</v>
      </c>
      <c r="AA71">
        <v>1.0700323481854701</v>
      </c>
      <c r="AB71">
        <v>0.15265853834499676</v>
      </c>
    </row>
    <row r="72" spans="1:28" x14ac:dyDescent="0.25">
      <c r="A72" s="15" t="s">
        <v>1129</v>
      </c>
      <c r="B72" s="32">
        <v>2</v>
      </c>
      <c r="C72" s="15">
        <v>0</v>
      </c>
      <c r="D72" s="15">
        <v>0</v>
      </c>
      <c r="E72" s="15">
        <v>1</v>
      </c>
      <c r="F72" s="20">
        <v>101</v>
      </c>
      <c r="G72" s="26">
        <v>1</v>
      </c>
      <c r="H72" s="26">
        <v>0</v>
      </c>
      <c r="I72" s="26">
        <v>2.77623762376238</v>
      </c>
      <c r="J72" s="26">
        <v>1.8125</v>
      </c>
      <c r="K72" s="21">
        <v>0</v>
      </c>
      <c r="L72" s="26"/>
      <c r="M72" s="21"/>
      <c r="O72" s="3">
        <v>1.0737265415549599</v>
      </c>
      <c r="P72" s="26">
        <v>373</v>
      </c>
      <c r="Q72" s="26">
        <v>48</v>
      </c>
      <c r="AA72">
        <v>1.0737265415549599</v>
      </c>
      <c r="AB72">
        <v>0.12868632707774799</v>
      </c>
    </row>
    <row r="73" spans="1:28" x14ac:dyDescent="0.25">
      <c r="A73" s="15" t="s">
        <v>1367</v>
      </c>
      <c r="B73" s="32">
        <v>3</v>
      </c>
      <c r="C73" s="15">
        <v>0</v>
      </c>
      <c r="D73" s="15">
        <v>1</v>
      </c>
      <c r="E73" s="15">
        <v>1</v>
      </c>
      <c r="F73" s="20">
        <v>2229</v>
      </c>
      <c r="G73" s="26">
        <v>71</v>
      </c>
      <c r="H73" s="26">
        <v>0</v>
      </c>
      <c r="I73" s="26">
        <v>2.7715059260838601</v>
      </c>
      <c r="J73" s="26">
        <v>83.062499699999989</v>
      </c>
      <c r="K73" s="21">
        <v>0</v>
      </c>
      <c r="L73" s="26"/>
      <c r="M73" s="21"/>
      <c r="O73" s="3">
        <v>1.07615384615385</v>
      </c>
      <c r="P73" s="26">
        <v>234</v>
      </c>
      <c r="Q73" s="26">
        <v>59</v>
      </c>
      <c r="AA73">
        <v>1.07615384615385</v>
      </c>
      <c r="AB73">
        <v>0.25213675213675213</v>
      </c>
    </row>
    <row r="74" spans="1:28" x14ac:dyDescent="0.25">
      <c r="A74" s="15" t="s">
        <v>329</v>
      </c>
      <c r="B74" s="32">
        <v>2</v>
      </c>
      <c r="C74" s="15">
        <v>0</v>
      </c>
      <c r="D74" s="15">
        <v>1</v>
      </c>
      <c r="E74" s="15">
        <v>0</v>
      </c>
      <c r="F74" s="20">
        <v>1488</v>
      </c>
      <c r="G74" s="26">
        <v>15</v>
      </c>
      <c r="H74" s="26">
        <v>0</v>
      </c>
      <c r="I74" s="26">
        <v>2.7532508841327838</v>
      </c>
      <c r="J74" s="26">
        <v>29.725000000000001</v>
      </c>
      <c r="K74" s="21">
        <v>0</v>
      </c>
      <c r="L74" s="26"/>
      <c r="M74" s="21"/>
      <c r="O74" s="3">
        <v>1.0763005780346799</v>
      </c>
      <c r="P74" s="26">
        <v>173</v>
      </c>
      <c r="Q74" s="26">
        <v>6</v>
      </c>
      <c r="AA74">
        <v>1.0763005780346799</v>
      </c>
      <c r="AB74">
        <v>3.4682080924855488E-2</v>
      </c>
    </row>
    <row r="75" spans="1:28" x14ac:dyDescent="0.25">
      <c r="A75" s="15" t="s">
        <v>1174</v>
      </c>
      <c r="B75" s="32">
        <v>2</v>
      </c>
      <c r="C75" s="15">
        <v>0</v>
      </c>
      <c r="D75" s="15">
        <v>1</v>
      </c>
      <c r="E75" s="15">
        <v>0</v>
      </c>
      <c r="F75" s="20">
        <v>434</v>
      </c>
      <c r="G75" s="26">
        <v>2</v>
      </c>
      <c r="H75" s="26">
        <v>0</v>
      </c>
      <c r="I75" s="26">
        <v>2.7434027777777801</v>
      </c>
      <c r="J75" s="26">
        <v>5.3624999999999998</v>
      </c>
      <c r="K75" s="21">
        <v>0</v>
      </c>
      <c r="L75" s="26"/>
      <c r="M75" s="21"/>
      <c r="O75" s="3">
        <v>1.0774418604651199</v>
      </c>
      <c r="P75" s="26">
        <v>129</v>
      </c>
      <c r="Q75" s="26">
        <v>18</v>
      </c>
      <c r="AA75">
        <v>1.0774418604651199</v>
      </c>
      <c r="AB75">
        <v>0.13953488372093023</v>
      </c>
    </row>
    <row r="76" spans="1:28" x14ac:dyDescent="0.25">
      <c r="A76" s="15" t="s">
        <v>2949</v>
      </c>
      <c r="B76" s="32">
        <v>2</v>
      </c>
      <c r="C76" s="15">
        <v>0</v>
      </c>
      <c r="D76" s="15">
        <v>1</v>
      </c>
      <c r="E76" s="15">
        <v>0</v>
      </c>
      <c r="F76" s="20">
        <v>292</v>
      </c>
      <c r="G76" s="26">
        <v>15</v>
      </c>
      <c r="H76" s="26">
        <v>0</v>
      </c>
      <c r="I76" s="26">
        <v>2.7427565840557002</v>
      </c>
      <c r="J76" s="26">
        <v>19.42499995</v>
      </c>
      <c r="K76" s="21">
        <v>0</v>
      </c>
      <c r="L76" s="26"/>
      <c r="M76" s="21"/>
      <c r="O76" s="3">
        <v>1.07758620689655</v>
      </c>
      <c r="P76" s="26">
        <v>116</v>
      </c>
      <c r="Q76" s="26">
        <v>2</v>
      </c>
      <c r="AA76">
        <v>1.07758620689655</v>
      </c>
      <c r="AB76">
        <v>1.7241379310344827E-2</v>
      </c>
    </row>
    <row r="77" spans="1:28" x14ac:dyDescent="0.25">
      <c r="A77" s="15" t="s">
        <v>3717</v>
      </c>
      <c r="B77" s="32">
        <v>4</v>
      </c>
      <c r="C77" s="15">
        <v>0</v>
      </c>
      <c r="D77" s="15">
        <v>0</v>
      </c>
      <c r="E77" s="15">
        <v>1</v>
      </c>
      <c r="F77" s="20">
        <v>3896</v>
      </c>
      <c r="G77" s="26">
        <v>8</v>
      </c>
      <c r="H77" s="26">
        <v>0</v>
      </c>
      <c r="I77" s="26">
        <v>2.7421201232032901</v>
      </c>
      <c r="J77" s="26">
        <v>46.612499999999997</v>
      </c>
      <c r="K77" s="21">
        <v>0</v>
      </c>
      <c r="L77" s="26"/>
      <c r="M77" s="21"/>
      <c r="O77" s="3">
        <v>1.0789719626168199</v>
      </c>
      <c r="P77" s="26">
        <v>214</v>
      </c>
      <c r="Q77" s="26">
        <v>21</v>
      </c>
      <c r="AA77">
        <v>1.0789719626168199</v>
      </c>
      <c r="AB77">
        <v>9.8130841121495324E-2</v>
      </c>
    </row>
    <row r="78" spans="1:28" x14ac:dyDescent="0.25">
      <c r="A78" s="15" t="s">
        <v>3790</v>
      </c>
      <c r="B78" s="32">
        <v>2</v>
      </c>
      <c r="C78" s="15">
        <v>0</v>
      </c>
      <c r="D78" s="15">
        <v>1</v>
      </c>
      <c r="E78" s="15">
        <v>0</v>
      </c>
      <c r="F78" s="20">
        <v>7185</v>
      </c>
      <c r="G78" s="26">
        <v>15</v>
      </c>
      <c r="H78" s="26">
        <v>0</v>
      </c>
      <c r="I78" s="26">
        <v>2.7297425191370901</v>
      </c>
      <c r="J78" s="26">
        <v>17.987499937499997</v>
      </c>
      <c r="K78" s="21">
        <v>0</v>
      </c>
      <c r="L78" s="26"/>
      <c r="M78" s="21"/>
      <c r="O78" s="3">
        <v>1.0797829036635</v>
      </c>
      <c r="P78" s="26">
        <v>1474</v>
      </c>
      <c r="Q78" s="26">
        <v>61</v>
      </c>
      <c r="AA78">
        <v>1.0797829036635</v>
      </c>
      <c r="AB78">
        <v>4.1383989145183174E-2</v>
      </c>
    </row>
    <row r="79" spans="1:28" x14ac:dyDescent="0.25">
      <c r="A79" s="15" t="s">
        <v>2451</v>
      </c>
      <c r="B79" s="32">
        <v>2</v>
      </c>
      <c r="C79" s="15">
        <v>0</v>
      </c>
      <c r="D79" s="15">
        <v>1</v>
      </c>
      <c r="E79" s="15">
        <v>0</v>
      </c>
      <c r="F79" s="20">
        <v>797</v>
      </c>
      <c r="G79" s="26">
        <v>16</v>
      </c>
      <c r="H79" s="26">
        <v>0</v>
      </c>
      <c r="I79" s="26">
        <v>2.7265997490589702</v>
      </c>
      <c r="J79" s="26">
        <v>25.9375</v>
      </c>
      <c r="K79" s="21">
        <v>0</v>
      </c>
      <c r="L79" s="26"/>
      <c r="M79" s="21"/>
      <c r="O79" s="3">
        <v>1.0821917808219199</v>
      </c>
      <c r="P79" s="26">
        <v>73</v>
      </c>
      <c r="Q79" s="26">
        <v>4</v>
      </c>
      <c r="AA79">
        <v>1.0821917808219199</v>
      </c>
      <c r="AB79">
        <v>5.4794520547945202E-2</v>
      </c>
    </row>
    <row r="80" spans="1:28" x14ac:dyDescent="0.25">
      <c r="A80" s="15" t="s">
        <v>337</v>
      </c>
      <c r="B80" s="32">
        <v>2</v>
      </c>
      <c r="C80" s="15">
        <v>0</v>
      </c>
      <c r="D80" s="15">
        <v>1</v>
      </c>
      <c r="E80" s="15">
        <v>0</v>
      </c>
      <c r="F80" s="20">
        <v>522</v>
      </c>
      <c r="G80" s="26">
        <v>14</v>
      </c>
      <c r="H80" s="26">
        <v>0</v>
      </c>
      <c r="I80" s="26">
        <v>2.7257818616909826</v>
      </c>
      <c r="J80" s="26">
        <v>24.049999999999997</v>
      </c>
      <c r="K80" s="21">
        <v>0</v>
      </c>
      <c r="L80" s="26"/>
      <c r="M80" s="21"/>
      <c r="O80" s="3">
        <v>1.0830379746835399</v>
      </c>
      <c r="P80" s="26">
        <v>395</v>
      </c>
      <c r="Q80" s="26">
        <v>25</v>
      </c>
      <c r="AA80">
        <v>1.0830379746835399</v>
      </c>
      <c r="AB80">
        <v>6.3291139240506333E-2</v>
      </c>
    </row>
    <row r="81" spans="1:28" x14ac:dyDescent="0.25">
      <c r="A81" s="15" t="s">
        <v>303</v>
      </c>
      <c r="B81" s="32">
        <v>2</v>
      </c>
      <c r="C81" s="15">
        <v>0</v>
      </c>
      <c r="D81" s="15">
        <v>0</v>
      </c>
      <c r="E81" s="15">
        <v>0</v>
      </c>
      <c r="F81" s="20">
        <v>8045</v>
      </c>
      <c r="G81" s="26">
        <v>289</v>
      </c>
      <c r="H81" s="26">
        <v>1</v>
      </c>
      <c r="I81" s="26">
        <v>2.7225170913610901</v>
      </c>
      <c r="J81" s="26">
        <v>1668.5874979624998</v>
      </c>
      <c r="K81" s="21">
        <v>144.5</v>
      </c>
      <c r="L81" s="26"/>
      <c r="M81" s="21"/>
      <c r="O81" s="3">
        <v>1.08405797101449</v>
      </c>
      <c r="P81" s="26">
        <v>69</v>
      </c>
      <c r="Q81" s="26">
        <v>4</v>
      </c>
      <c r="AA81">
        <v>1.08405797101449</v>
      </c>
      <c r="AB81">
        <v>5.7971014492753624E-2</v>
      </c>
    </row>
    <row r="82" spans="1:28" x14ac:dyDescent="0.25">
      <c r="A82" s="15" t="s">
        <v>80</v>
      </c>
      <c r="B82" s="32">
        <v>3</v>
      </c>
      <c r="C82" s="15">
        <v>0</v>
      </c>
      <c r="D82" s="15">
        <v>1</v>
      </c>
      <c r="E82" s="15">
        <v>0</v>
      </c>
      <c r="F82" s="20">
        <v>3767</v>
      </c>
      <c r="G82" s="26">
        <v>367</v>
      </c>
      <c r="H82" s="26">
        <v>1</v>
      </c>
      <c r="I82" s="26">
        <v>2.7222316836120455</v>
      </c>
      <c r="J82" s="26">
        <v>1024.3624985249999</v>
      </c>
      <c r="K82" s="21">
        <v>417.35</v>
      </c>
      <c r="L82" s="26"/>
      <c r="M82" s="21"/>
      <c r="O82" s="3">
        <v>1.08425196850394</v>
      </c>
      <c r="P82" s="26">
        <v>127</v>
      </c>
      <c r="Q82" s="26">
        <v>23</v>
      </c>
      <c r="AA82">
        <v>1.08425196850394</v>
      </c>
      <c r="AB82">
        <v>0.18110236220472442</v>
      </c>
    </row>
    <row r="83" spans="1:28" x14ac:dyDescent="0.25">
      <c r="A83" s="15" t="s">
        <v>2131</v>
      </c>
      <c r="B83" s="32">
        <v>2</v>
      </c>
      <c r="C83" s="15">
        <v>0</v>
      </c>
      <c r="D83" s="15">
        <v>1</v>
      </c>
      <c r="E83" s="15">
        <v>0</v>
      </c>
      <c r="F83" s="20">
        <v>483</v>
      </c>
      <c r="G83" s="26">
        <v>11</v>
      </c>
      <c r="H83" s="26">
        <v>0</v>
      </c>
      <c r="I83" s="26">
        <v>2.7208188153310098</v>
      </c>
      <c r="J83" s="26">
        <v>17.862499962500003</v>
      </c>
      <c r="K83" s="21">
        <v>0</v>
      </c>
      <c r="L83" s="26"/>
      <c r="M83" s="21"/>
      <c r="O83" s="3">
        <v>1.0857142857142901</v>
      </c>
      <c r="P83" s="26">
        <v>70</v>
      </c>
      <c r="Q83" s="26">
        <v>7</v>
      </c>
      <c r="AA83">
        <v>1.0857142857142901</v>
      </c>
      <c r="AB83">
        <v>0.1</v>
      </c>
    </row>
    <row r="84" spans="1:28" x14ac:dyDescent="0.25">
      <c r="A84" s="15" t="s">
        <v>1472</v>
      </c>
      <c r="B84" s="32">
        <v>2</v>
      </c>
      <c r="C84" s="15">
        <v>0</v>
      </c>
      <c r="D84" s="15">
        <v>1</v>
      </c>
      <c r="E84" s="15">
        <v>0</v>
      </c>
      <c r="F84" s="20">
        <v>5213</v>
      </c>
      <c r="G84" s="26">
        <v>17</v>
      </c>
      <c r="H84" s="26">
        <v>0</v>
      </c>
      <c r="I84" s="26">
        <v>2.7173606431243749</v>
      </c>
      <c r="J84" s="26">
        <v>50.099999975000003</v>
      </c>
      <c r="K84" s="21">
        <v>0</v>
      </c>
      <c r="L84" s="26"/>
      <c r="M84" s="21"/>
      <c r="O84" s="3">
        <v>1.0871856287425199</v>
      </c>
      <c r="P84" s="26">
        <v>835</v>
      </c>
      <c r="Q84" s="26">
        <v>4</v>
      </c>
      <c r="AA84">
        <v>1.0871856287425199</v>
      </c>
      <c r="AB84">
        <v>4.7904191616766467E-3</v>
      </c>
    </row>
    <row r="85" spans="1:28" x14ac:dyDescent="0.25">
      <c r="A85" s="15" t="s">
        <v>1073</v>
      </c>
      <c r="B85" s="32">
        <v>2</v>
      </c>
      <c r="C85" s="15">
        <v>0</v>
      </c>
      <c r="D85" s="15">
        <v>0</v>
      </c>
      <c r="E85" s="15">
        <v>0</v>
      </c>
      <c r="F85" s="20">
        <v>3313</v>
      </c>
      <c r="G85" s="26">
        <v>113</v>
      </c>
      <c r="H85" s="26">
        <v>1</v>
      </c>
      <c r="I85" s="26">
        <v>2.7142785780915064</v>
      </c>
      <c r="J85" s="26">
        <v>438.33749931250003</v>
      </c>
      <c r="K85" s="21">
        <v>923.95</v>
      </c>
      <c r="L85" s="26"/>
      <c r="M85" s="21"/>
      <c r="O85" s="3">
        <v>1.0886363636363601</v>
      </c>
      <c r="P85" s="26">
        <v>396</v>
      </c>
      <c r="Q85" s="26">
        <v>25</v>
      </c>
      <c r="AA85">
        <v>1.0886363636363601</v>
      </c>
      <c r="AB85">
        <v>6.3131313131313135E-2</v>
      </c>
    </row>
    <row r="86" spans="1:28" x14ac:dyDescent="0.25">
      <c r="A86" s="15" t="s">
        <v>1382</v>
      </c>
      <c r="B86" s="32">
        <v>3</v>
      </c>
      <c r="C86" s="15">
        <v>0</v>
      </c>
      <c r="D86" s="15">
        <v>0</v>
      </c>
      <c r="E86" s="15">
        <v>1</v>
      </c>
      <c r="F86" s="20">
        <v>4887</v>
      </c>
      <c r="G86" s="26">
        <v>258</v>
      </c>
      <c r="H86" s="26">
        <v>0</v>
      </c>
      <c r="I86" s="26">
        <v>2.6958217643087834</v>
      </c>
      <c r="J86" s="26">
        <v>669.13749743749997</v>
      </c>
      <c r="K86" s="21">
        <v>0</v>
      </c>
      <c r="L86" s="26"/>
      <c r="M86" s="21"/>
      <c r="O86" s="3">
        <v>1.0888888888888899</v>
      </c>
      <c r="P86" s="26">
        <v>54</v>
      </c>
      <c r="Q86" s="26">
        <v>3</v>
      </c>
      <c r="AA86">
        <v>1.0888888888888899</v>
      </c>
      <c r="AB86">
        <v>5.5555555555555552E-2</v>
      </c>
    </row>
    <row r="87" spans="1:28" x14ac:dyDescent="0.25">
      <c r="A87" s="15" t="s">
        <v>2958</v>
      </c>
      <c r="B87" s="32">
        <v>3</v>
      </c>
      <c r="C87" s="15">
        <v>0</v>
      </c>
      <c r="D87" s="15">
        <v>0</v>
      </c>
      <c r="E87" s="15">
        <v>0</v>
      </c>
      <c r="F87" s="20">
        <v>474</v>
      </c>
      <c r="G87" s="26">
        <v>19</v>
      </c>
      <c r="H87" s="26">
        <v>0</v>
      </c>
      <c r="I87" s="26">
        <v>2.6928059071730002</v>
      </c>
      <c r="J87" s="26">
        <v>83.062499975000009</v>
      </c>
      <c r="K87" s="21">
        <v>0</v>
      </c>
      <c r="L87" s="26"/>
      <c r="M87" s="21"/>
      <c r="O87" s="3">
        <v>1.0898534385569301</v>
      </c>
      <c r="P87" s="26">
        <v>887</v>
      </c>
      <c r="Q87" s="26">
        <v>5</v>
      </c>
      <c r="AA87">
        <v>1.0898534385569301</v>
      </c>
      <c r="AB87">
        <v>5.6369785794813977E-3</v>
      </c>
    </row>
    <row r="88" spans="1:28" x14ac:dyDescent="0.25">
      <c r="A88" s="15" t="s">
        <v>380</v>
      </c>
      <c r="B88" s="32">
        <v>2</v>
      </c>
      <c r="C88" s="15">
        <v>0</v>
      </c>
      <c r="D88" s="15">
        <v>0</v>
      </c>
      <c r="E88" s="15">
        <v>0</v>
      </c>
      <c r="F88" s="20">
        <v>2997</v>
      </c>
      <c r="G88" s="26">
        <v>44</v>
      </c>
      <c r="H88" s="26">
        <v>0</v>
      </c>
      <c r="I88" s="26">
        <v>2.67618618618619</v>
      </c>
      <c r="J88" s="26">
        <v>177.34999974999999</v>
      </c>
      <c r="K88" s="21">
        <v>0</v>
      </c>
      <c r="L88" s="26"/>
      <c r="M88" s="21"/>
      <c r="O88" s="3">
        <v>1.0906524757056899</v>
      </c>
      <c r="P88" s="26">
        <v>2161</v>
      </c>
      <c r="Q88" s="26">
        <v>122</v>
      </c>
      <c r="AA88">
        <v>1.0906524757056899</v>
      </c>
      <c r="AB88">
        <v>5.6455344747801943E-2</v>
      </c>
    </row>
    <row r="89" spans="1:28" x14ac:dyDescent="0.25">
      <c r="A89" s="15" t="s">
        <v>841</v>
      </c>
      <c r="B89" s="32">
        <v>2</v>
      </c>
      <c r="C89" s="15">
        <v>0</v>
      </c>
      <c r="D89" s="15">
        <v>1</v>
      </c>
      <c r="E89" s="15">
        <v>0</v>
      </c>
      <c r="F89" s="20">
        <v>95</v>
      </c>
      <c r="G89" s="26">
        <v>10</v>
      </c>
      <c r="H89" s="26">
        <v>0</v>
      </c>
      <c r="I89" s="26">
        <v>2.6756557754256765</v>
      </c>
      <c r="J89" s="26">
        <v>15.262499999999999</v>
      </c>
      <c r="K89" s="21">
        <v>0</v>
      </c>
      <c r="L89" s="26"/>
      <c r="M89" s="21"/>
      <c r="O89" s="3">
        <v>1.09371921182266</v>
      </c>
      <c r="P89" s="26">
        <v>812</v>
      </c>
      <c r="Q89" s="26">
        <v>61</v>
      </c>
      <c r="AA89">
        <v>1.09371921182266</v>
      </c>
      <c r="AB89">
        <v>7.5123152709359611E-2</v>
      </c>
    </row>
    <row r="90" spans="1:28" x14ac:dyDescent="0.25">
      <c r="A90" s="15" t="s">
        <v>2165</v>
      </c>
      <c r="B90" s="32">
        <v>2</v>
      </c>
      <c r="C90" s="15">
        <v>0</v>
      </c>
      <c r="D90" s="15">
        <v>1</v>
      </c>
      <c r="E90" s="15">
        <v>0</v>
      </c>
      <c r="F90" s="20">
        <v>87</v>
      </c>
      <c r="G90" s="26">
        <v>6</v>
      </c>
      <c r="H90" s="26">
        <v>0</v>
      </c>
      <c r="I90" s="26">
        <v>2.6712643678160899</v>
      </c>
      <c r="J90" s="26">
        <v>9.5625</v>
      </c>
      <c r="K90" s="21">
        <v>0</v>
      </c>
      <c r="L90" s="26"/>
      <c r="M90" s="21"/>
      <c r="O90" s="3">
        <v>1.0951048951049001</v>
      </c>
      <c r="P90" s="26">
        <v>143</v>
      </c>
      <c r="Q90" s="26">
        <v>9</v>
      </c>
      <c r="AA90">
        <v>1.0951048951049001</v>
      </c>
      <c r="AB90">
        <v>6.2937062937062943E-2</v>
      </c>
    </row>
    <row r="91" spans="1:28" x14ac:dyDescent="0.25">
      <c r="A91" s="15" t="s">
        <v>159</v>
      </c>
      <c r="B91" s="32">
        <v>2</v>
      </c>
      <c r="C91" s="15">
        <v>0</v>
      </c>
      <c r="D91" s="15">
        <v>1</v>
      </c>
      <c r="E91" s="15">
        <v>0</v>
      </c>
      <c r="F91" s="20">
        <v>7084</v>
      </c>
      <c r="G91" s="26">
        <v>90</v>
      </c>
      <c r="H91" s="26">
        <v>0</v>
      </c>
      <c r="I91" s="26">
        <v>2.6382719240588797</v>
      </c>
      <c r="J91" s="26">
        <v>338.46249937499999</v>
      </c>
      <c r="K91" s="21">
        <v>0</v>
      </c>
      <c r="L91" s="26"/>
      <c r="M91" s="21"/>
      <c r="O91" s="3">
        <v>1.0952380952381</v>
      </c>
      <c r="P91" s="26">
        <v>126</v>
      </c>
      <c r="Q91" s="26">
        <v>22</v>
      </c>
      <c r="AA91">
        <v>1.0952380952381</v>
      </c>
      <c r="AB91">
        <v>0.17460317460317459</v>
      </c>
    </row>
    <row r="92" spans="1:28" x14ac:dyDescent="0.25">
      <c r="A92" s="15" t="s">
        <v>980</v>
      </c>
      <c r="B92" s="32">
        <v>2</v>
      </c>
      <c r="C92" s="15">
        <v>0</v>
      </c>
      <c r="D92" s="15">
        <v>0</v>
      </c>
      <c r="E92" s="15">
        <v>0</v>
      </c>
      <c r="F92" s="20">
        <v>4761</v>
      </c>
      <c r="G92" s="26">
        <v>67</v>
      </c>
      <c r="H92" s="26">
        <v>0</v>
      </c>
      <c r="I92" s="26">
        <v>2.6339995792131301</v>
      </c>
      <c r="J92" s="26">
        <v>153.387499725</v>
      </c>
      <c r="K92" s="21">
        <v>0</v>
      </c>
      <c r="L92" s="26"/>
      <c r="M92" s="21"/>
      <c r="O92" s="3">
        <v>1.10015313935681</v>
      </c>
      <c r="P92" s="26">
        <v>653</v>
      </c>
      <c r="Q92" s="26">
        <v>2</v>
      </c>
      <c r="AA92">
        <v>1.10015313935681</v>
      </c>
      <c r="AB92">
        <v>3.0627871362940277E-3</v>
      </c>
    </row>
    <row r="93" spans="1:28" x14ac:dyDescent="0.25">
      <c r="A93" s="15" t="s">
        <v>1464</v>
      </c>
      <c r="B93" s="32">
        <v>3</v>
      </c>
      <c r="C93" s="15">
        <v>0</v>
      </c>
      <c r="D93" s="15">
        <v>0</v>
      </c>
      <c r="E93" s="15">
        <v>1</v>
      </c>
      <c r="F93" s="20">
        <v>112</v>
      </c>
      <c r="G93" s="26">
        <v>10</v>
      </c>
      <c r="H93" s="26">
        <v>0</v>
      </c>
      <c r="I93" s="26">
        <v>2.6333145009416201</v>
      </c>
      <c r="J93" s="26">
        <v>20.824999949999999</v>
      </c>
      <c r="K93" s="21">
        <v>0</v>
      </c>
      <c r="L93" s="26"/>
      <c r="M93" s="21"/>
      <c r="O93" s="3">
        <v>1.10128205128205</v>
      </c>
      <c r="P93" s="26">
        <v>156</v>
      </c>
      <c r="Q93" s="26">
        <v>25</v>
      </c>
      <c r="AA93">
        <v>1.10128205128205</v>
      </c>
      <c r="AB93">
        <v>0.16025641025641027</v>
      </c>
    </row>
    <row r="94" spans="1:28" x14ac:dyDescent="0.25">
      <c r="A94" s="15" t="s">
        <v>2878</v>
      </c>
      <c r="B94" s="32">
        <v>3</v>
      </c>
      <c r="C94" s="15">
        <v>0</v>
      </c>
      <c r="D94" s="15">
        <v>1</v>
      </c>
      <c r="E94" s="15">
        <v>0</v>
      </c>
      <c r="F94" s="20">
        <v>86</v>
      </c>
      <c r="G94" s="26">
        <v>10</v>
      </c>
      <c r="H94" s="26">
        <v>0</v>
      </c>
      <c r="I94" s="26">
        <v>2.624894514767933</v>
      </c>
      <c r="J94" s="26">
        <v>11.637499999999999</v>
      </c>
      <c r="K94" s="21">
        <v>0</v>
      </c>
      <c r="L94" s="26"/>
      <c r="M94" s="21"/>
      <c r="O94" s="3">
        <v>1.1021590909090899</v>
      </c>
      <c r="P94" s="26">
        <v>68</v>
      </c>
      <c r="Q94" s="26">
        <v>11</v>
      </c>
      <c r="AA94">
        <v>1.1021590909090899</v>
      </c>
      <c r="AB94">
        <v>0.16176470588235295</v>
      </c>
    </row>
    <row r="95" spans="1:28" x14ac:dyDescent="0.25">
      <c r="A95" s="15" t="s">
        <v>56</v>
      </c>
      <c r="B95" s="32">
        <v>3</v>
      </c>
      <c r="C95" s="15">
        <v>0</v>
      </c>
      <c r="D95" s="15">
        <v>1</v>
      </c>
      <c r="E95" s="15">
        <v>1</v>
      </c>
      <c r="F95" s="20">
        <v>5171</v>
      </c>
      <c r="G95" s="26">
        <v>470</v>
      </c>
      <c r="H95" s="26">
        <v>0</v>
      </c>
      <c r="I95" s="26">
        <v>2.6201775278478019</v>
      </c>
      <c r="J95" s="26">
        <v>1394.8999956624998</v>
      </c>
      <c r="K95" s="21">
        <v>0</v>
      </c>
      <c r="L95" s="26"/>
      <c r="M95" s="21"/>
      <c r="O95" s="3">
        <v>1.1023381783750168</v>
      </c>
      <c r="P95" s="26">
        <v>3175</v>
      </c>
      <c r="Q95" s="26">
        <v>6</v>
      </c>
      <c r="AA95">
        <v>1.1023381783750168</v>
      </c>
      <c r="AB95">
        <v>1.8897637795275591E-3</v>
      </c>
    </row>
    <row r="96" spans="1:28" x14ac:dyDescent="0.25">
      <c r="A96" s="15" t="s">
        <v>396</v>
      </c>
      <c r="B96" s="32">
        <v>3</v>
      </c>
      <c r="C96" s="15">
        <v>0</v>
      </c>
      <c r="D96" s="15">
        <v>0</v>
      </c>
      <c r="E96" s="15">
        <v>0</v>
      </c>
      <c r="F96" s="20">
        <v>647</v>
      </c>
      <c r="G96" s="26">
        <v>20</v>
      </c>
      <c r="H96" s="26">
        <v>0</v>
      </c>
      <c r="I96" s="26">
        <v>2.5932457496136001</v>
      </c>
      <c r="J96" s="26">
        <v>113.22499999999999</v>
      </c>
      <c r="K96" s="21">
        <v>0</v>
      </c>
      <c r="L96" s="26"/>
      <c r="M96" s="21"/>
      <c r="O96" s="3">
        <v>1.10347222222222</v>
      </c>
      <c r="P96" s="26">
        <v>432</v>
      </c>
      <c r="Q96" s="26">
        <v>59</v>
      </c>
      <c r="AA96">
        <v>1.10347222222222</v>
      </c>
      <c r="AB96">
        <v>0.13657407407407407</v>
      </c>
    </row>
    <row r="97" spans="1:28" x14ac:dyDescent="0.25">
      <c r="A97" s="15" t="s">
        <v>358</v>
      </c>
      <c r="B97" s="32">
        <v>2</v>
      </c>
      <c r="C97" s="15">
        <v>0</v>
      </c>
      <c r="D97" s="15">
        <v>0</v>
      </c>
      <c r="E97" s="15">
        <v>0</v>
      </c>
      <c r="F97" s="20">
        <v>18672</v>
      </c>
      <c r="G97" s="26">
        <v>330</v>
      </c>
      <c r="H97" s="26">
        <v>0</v>
      </c>
      <c r="I97" s="26">
        <v>2.5408411390716656</v>
      </c>
      <c r="J97" s="26">
        <v>765.76249722499995</v>
      </c>
      <c r="K97" s="21">
        <v>0</v>
      </c>
      <c r="L97" s="26"/>
      <c r="M97" s="21"/>
      <c r="O97" s="3">
        <v>1.1040000000000001</v>
      </c>
      <c r="P97" s="26">
        <v>950</v>
      </c>
      <c r="Q97" s="26">
        <v>50</v>
      </c>
      <c r="AA97">
        <v>1.1040000000000001</v>
      </c>
      <c r="AB97">
        <v>5.2631578947368418E-2</v>
      </c>
    </row>
    <row r="98" spans="1:28" x14ac:dyDescent="0.25">
      <c r="A98" s="15" t="s">
        <v>1259</v>
      </c>
      <c r="B98" s="32">
        <v>3</v>
      </c>
      <c r="C98" s="15">
        <v>0</v>
      </c>
      <c r="D98" s="15">
        <v>1</v>
      </c>
      <c r="E98" s="15">
        <v>1</v>
      </c>
      <c r="F98" s="20">
        <v>133</v>
      </c>
      <c r="G98" s="26">
        <v>15</v>
      </c>
      <c r="H98" s="26">
        <v>1</v>
      </c>
      <c r="I98" s="26">
        <v>2.5272972972972978</v>
      </c>
      <c r="J98" s="26">
        <v>20.787499937500002</v>
      </c>
      <c r="K98" s="21">
        <v>490.45</v>
      </c>
      <c r="L98" s="26"/>
      <c r="M98" s="21"/>
      <c r="O98" s="3">
        <v>1.10546875</v>
      </c>
      <c r="P98" s="26">
        <v>2816</v>
      </c>
      <c r="Q98" s="26">
        <v>200</v>
      </c>
      <c r="AA98">
        <v>1.10546875</v>
      </c>
      <c r="AB98">
        <v>7.1022727272727279E-2</v>
      </c>
    </row>
    <row r="99" spans="1:28" x14ac:dyDescent="0.25">
      <c r="A99" s="15" t="s">
        <v>502</v>
      </c>
      <c r="B99" s="32">
        <v>2</v>
      </c>
      <c r="C99" s="15">
        <v>0</v>
      </c>
      <c r="D99" s="15">
        <v>1</v>
      </c>
      <c r="E99" s="15">
        <v>0</v>
      </c>
      <c r="F99" s="20">
        <v>93</v>
      </c>
      <c r="G99" s="26">
        <v>3</v>
      </c>
      <c r="H99" s="26">
        <v>0</v>
      </c>
      <c r="I99" s="26">
        <v>2.5225806451612902</v>
      </c>
      <c r="J99" s="26">
        <v>4.1749999874999997</v>
      </c>
      <c r="K99" s="21">
        <v>0</v>
      </c>
      <c r="L99" s="26"/>
      <c r="M99" s="21"/>
      <c r="O99" s="3">
        <v>1.10616740088106</v>
      </c>
      <c r="P99" s="26">
        <v>227</v>
      </c>
      <c r="Q99" s="26">
        <v>15</v>
      </c>
      <c r="AA99">
        <v>1.10616740088106</v>
      </c>
      <c r="AB99">
        <v>6.6079295154185022E-2</v>
      </c>
    </row>
    <row r="100" spans="1:28" x14ac:dyDescent="0.25">
      <c r="A100" s="15" t="s">
        <v>2880</v>
      </c>
      <c r="B100" s="32">
        <v>2</v>
      </c>
      <c r="C100" s="15">
        <v>0</v>
      </c>
      <c r="D100" s="15">
        <v>1</v>
      </c>
      <c r="E100" s="15">
        <v>0</v>
      </c>
      <c r="F100" s="20">
        <v>959</v>
      </c>
      <c r="G100" s="26">
        <v>5</v>
      </c>
      <c r="H100" s="26">
        <v>0</v>
      </c>
      <c r="I100" s="26">
        <v>2.5109302247115202</v>
      </c>
      <c r="J100" s="26">
        <v>8.0625</v>
      </c>
      <c r="K100" s="21">
        <v>0</v>
      </c>
      <c r="L100" s="26"/>
      <c r="M100" s="21"/>
      <c r="O100" s="3">
        <v>1.10890243902439</v>
      </c>
      <c r="P100" s="26">
        <v>246</v>
      </c>
      <c r="Q100" s="26">
        <v>16</v>
      </c>
      <c r="AA100">
        <v>1.10890243902439</v>
      </c>
      <c r="AB100">
        <v>6.5040650406504072E-2</v>
      </c>
    </row>
    <row r="101" spans="1:28" x14ac:dyDescent="0.25">
      <c r="A101" s="15" t="s">
        <v>875</v>
      </c>
      <c r="B101" s="32">
        <v>2</v>
      </c>
      <c r="C101" s="15">
        <v>0</v>
      </c>
      <c r="D101" s="15">
        <v>1</v>
      </c>
      <c r="E101" s="15">
        <v>0</v>
      </c>
      <c r="F101" s="20">
        <v>2275</v>
      </c>
      <c r="G101" s="26">
        <v>18</v>
      </c>
      <c r="H101" s="26">
        <v>0</v>
      </c>
      <c r="I101" s="26">
        <v>2.4772759780017628</v>
      </c>
      <c r="J101" s="26">
        <v>11.537500000000001</v>
      </c>
      <c r="K101" s="21">
        <v>0</v>
      </c>
      <c r="L101" s="26"/>
      <c r="M101" s="21"/>
      <c r="O101" s="3">
        <v>1.1097826086956499</v>
      </c>
      <c r="P101" s="26">
        <v>184</v>
      </c>
      <c r="Q101" s="26">
        <v>11</v>
      </c>
      <c r="AA101">
        <v>1.1097826086956499</v>
      </c>
      <c r="AB101">
        <v>5.9782608695652176E-2</v>
      </c>
    </row>
    <row r="102" spans="1:28" x14ac:dyDescent="0.25">
      <c r="A102" s="15" t="s">
        <v>3077</v>
      </c>
      <c r="B102" s="32">
        <v>2</v>
      </c>
      <c r="C102" s="15">
        <v>0</v>
      </c>
      <c r="D102" s="15">
        <v>1</v>
      </c>
      <c r="E102" s="15">
        <v>0</v>
      </c>
      <c r="F102" s="20">
        <v>1491</v>
      </c>
      <c r="G102" s="26">
        <v>13</v>
      </c>
      <c r="H102" s="26">
        <v>0</v>
      </c>
      <c r="I102" s="26">
        <v>2.4767855080783767</v>
      </c>
      <c r="J102" s="26">
        <v>37.087499987499996</v>
      </c>
      <c r="K102" s="21">
        <v>0</v>
      </c>
      <c r="L102" s="26"/>
      <c r="M102" s="21"/>
      <c r="O102" s="3">
        <v>1.1103432835820899</v>
      </c>
      <c r="P102" s="26">
        <v>670</v>
      </c>
      <c r="Q102" s="26">
        <v>13</v>
      </c>
      <c r="AA102">
        <v>1.1103432835820899</v>
      </c>
      <c r="AB102">
        <v>1.9402985074626865E-2</v>
      </c>
    </row>
    <row r="103" spans="1:28" x14ac:dyDescent="0.25">
      <c r="A103" s="15" t="s">
        <v>1158</v>
      </c>
      <c r="B103" s="32">
        <v>2</v>
      </c>
      <c r="C103" s="15">
        <v>0</v>
      </c>
      <c r="D103" s="15">
        <v>1</v>
      </c>
      <c r="E103" s="15">
        <v>0</v>
      </c>
      <c r="F103" s="20">
        <v>186</v>
      </c>
      <c r="G103" s="26">
        <v>11</v>
      </c>
      <c r="H103" s="26">
        <v>0</v>
      </c>
      <c r="I103" s="26">
        <v>2.4739047619047634</v>
      </c>
      <c r="J103" s="26">
        <v>8.7750000000000004</v>
      </c>
      <c r="K103" s="21">
        <v>0</v>
      </c>
      <c r="L103" s="26"/>
      <c r="M103" s="21"/>
      <c r="O103" s="3">
        <v>1.1111707317073181</v>
      </c>
      <c r="P103" s="26">
        <v>291</v>
      </c>
      <c r="Q103" s="26">
        <v>57</v>
      </c>
      <c r="AA103">
        <v>1.1111707317073181</v>
      </c>
      <c r="AB103">
        <v>0.19587628865979381</v>
      </c>
    </row>
    <row r="104" spans="1:28" x14ac:dyDescent="0.25">
      <c r="A104" s="15" t="s">
        <v>2202</v>
      </c>
      <c r="B104" s="32">
        <v>3</v>
      </c>
      <c r="C104" s="15">
        <v>0</v>
      </c>
      <c r="D104" s="15">
        <v>1</v>
      </c>
      <c r="E104" s="15">
        <v>0</v>
      </c>
      <c r="F104" s="20">
        <v>116</v>
      </c>
      <c r="G104" s="26">
        <v>5</v>
      </c>
      <c r="H104" s="26">
        <v>0</v>
      </c>
      <c r="I104" s="26">
        <v>2.4715517241379299</v>
      </c>
      <c r="J104" s="26">
        <v>10.074999999999999</v>
      </c>
      <c r="K104" s="21">
        <v>0</v>
      </c>
      <c r="L104" s="26"/>
      <c r="M104" s="21"/>
      <c r="O104" s="3">
        <v>1.11121212121212</v>
      </c>
      <c r="P104" s="26">
        <v>330</v>
      </c>
      <c r="Q104" s="26">
        <v>1</v>
      </c>
      <c r="AA104">
        <v>1.11121212121212</v>
      </c>
      <c r="AB104">
        <v>3.0303030303030303E-3</v>
      </c>
    </row>
    <row r="105" spans="1:28" x14ac:dyDescent="0.25">
      <c r="A105" s="15" t="s">
        <v>947</v>
      </c>
      <c r="B105" s="32">
        <v>2</v>
      </c>
      <c r="C105" s="15">
        <v>0</v>
      </c>
      <c r="D105" s="15">
        <v>0</v>
      </c>
      <c r="E105" s="15">
        <v>0</v>
      </c>
      <c r="F105" s="20">
        <v>24312</v>
      </c>
      <c r="G105" s="26">
        <v>748</v>
      </c>
      <c r="H105" s="26">
        <v>0</v>
      </c>
      <c r="I105" s="26">
        <v>2.4683165180965583</v>
      </c>
      <c r="J105" s="26">
        <v>2676.24999445</v>
      </c>
      <c r="K105" s="21">
        <v>0</v>
      </c>
      <c r="L105" s="26"/>
      <c r="M105" s="21"/>
      <c r="O105" s="3">
        <v>1.1112903225806501</v>
      </c>
      <c r="P105" s="26">
        <v>62</v>
      </c>
      <c r="Q105" s="26">
        <v>2</v>
      </c>
      <c r="AA105">
        <v>1.1112903225806501</v>
      </c>
      <c r="AB105">
        <v>3.2258064516129031E-2</v>
      </c>
    </row>
    <row r="106" spans="1:28" x14ac:dyDescent="0.25">
      <c r="A106" s="15" t="s">
        <v>388</v>
      </c>
      <c r="B106" s="32">
        <v>3</v>
      </c>
      <c r="C106" s="15">
        <v>0</v>
      </c>
      <c r="D106" s="15">
        <v>0</v>
      </c>
      <c r="E106" s="15">
        <v>0</v>
      </c>
      <c r="F106" s="20">
        <v>1915</v>
      </c>
      <c r="G106" s="26">
        <v>45</v>
      </c>
      <c r="H106" s="26">
        <v>0</v>
      </c>
      <c r="I106" s="26">
        <v>2.4540783289817201</v>
      </c>
      <c r="J106" s="26">
        <v>229.47499968750003</v>
      </c>
      <c r="K106" s="21">
        <v>0</v>
      </c>
      <c r="L106" s="26"/>
      <c r="M106" s="21"/>
      <c r="O106" s="3">
        <v>1.1123992499779929</v>
      </c>
      <c r="P106" s="26">
        <v>1783</v>
      </c>
      <c r="Q106" s="26">
        <v>60</v>
      </c>
      <c r="AA106">
        <v>1.1123992499779929</v>
      </c>
      <c r="AB106">
        <v>3.3651149747616377E-2</v>
      </c>
    </row>
    <row r="107" spans="1:28" x14ac:dyDescent="0.25">
      <c r="A107" s="15" t="s">
        <v>1775</v>
      </c>
      <c r="B107" s="32">
        <v>2</v>
      </c>
      <c r="C107" s="15">
        <v>0</v>
      </c>
      <c r="D107" s="15">
        <v>1</v>
      </c>
      <c r="E107" s="15">
        <v>0</v>
      </c>
      <c r="F107" s="20">
        <v>560</v>
      </c>
      <c r="G107" s="26">
        <v>20</v>
      </c>
      <c r="H107" s="26">
        <v>0</v>
      </c>
      <c r="I107" s="26">
        <v>2.4398390912913732</v>
      </c>
      <c r="J107" s="26">
        <v>56.537499975000003</v>
      </c>
      <c r="K107" s="21">
        <v>0</v>
      </c>
      <c r="L107" s="26"/>
      <c r="M107" s="21"/>
      <c r="O107" s="3">
        <v>1.11274436090226</v>
      </c>
      <c r="P107" s="26">
        <v>266</v>
      </c>
      <c r="Q107" s="26">
        <v>8</v>
      </c>
      <c r="AA107">
        <v>1.11274436090226</v>
      </c>
      <c r="AB107">
        <v>3.007518796992481E-2</v>
      </c>
    </row>
    <row r="108" spans="1:28" x14ac:dyDescent="0.25">
      <c r="A108" s="15" t="s">
        <v>1686</v>
      </c>
      <c r="B108" s="32">
        <v>3</v>
      </c>
      <c r="C108" s="15">
        <v>0</v>
      </c>
      <c r="D108" s="15">
        <v>0</v>
      </c>
      <c r="E108" s="15">
        <v>1</v>
      </c>
      <c r="F108" s="20">
        <v>361</v>
      </c>
      <c r="G108" s="26">
        <v>18</v>
      </c>
      <c r="H108" s="26">
        <v>0</v>
      </c>
      <c r="I108" s="26">
        <v>2.4373165753571802</v>
      </c>
      <c r="J108" s="26">
        <v>31.737499999999997</v>
      </c>
      <c r="K108" s="21">
        <v>0</v>
      </c>
      <c r="L108" s="26"/>
      <c r="M108" s="21"/>
      <c r="O108" s="3">
        <v>1.1148753894081</v>
      </c>
      <c r="P108" s="26">
        <v>648</v>
      </c>
      <c r="Q108" s="26">
        <v>4</v>
      </c>
      <c r="AA108">
        <v>1.1148753894081</v>
      </c>
      <c r="AB108">
        <v>6.1728395061728392E-3</v>
      </c>
    </row>
    <row r="109" spans="1:28" x14ac:dyDescent="0.25">
      <c r="A109" s="15" t="s">
        <v>763</v>
      </c>
      <c r="B109" s="32">
        <v>3</v>
      </c>
      <c r="C109" s="15">
        <v>0</v>
      </c>
      <c r="D109" s="15">
        <v>1</v>
      </c>
      <c r="E109" s="15">
        <v>1</v>
      </c>
      <c r="F109" s="20">
        <v>212</v>
      </c>
      <c r="G109" s="26">
        <v>25</v>
      </c>
      <c r="H109" s="26">
        <v>0</v>
      </c>
      <c r="I109" s="26">
        <v>2.433656868748725</v>
      </c>
      <c r="J109" s="26">
        <v>51.287499887500005</v>
      </c>
      <c r="K109" s="21">
        <v>0</v>
      </c>
      <c r="L109" s="26"/>
      <c r="M109" s="21"/>
      <c r="O109" s="3">
        <v>1.1150510204081601</v>
      </c>
      <c r="P109" s="26">
        <v>196</v>
      </c>
      <c r="Q109" s="26">
        <v>3</v>
      </c>
      <c r="AA109">
        <v>1.1150510204081601</v>
      </c>
      <c r="AB109">
        <v>1.5306122448979591E-2</v>
      </c>
    </row>
    <row r="110" spans="1:28" x14ac:dyDescent="0.25">
      <c r="A110" s="15" t="s">
        <v>2882</v>
      </c>
      <c r="B110" s="32">
        <v>2</v>
      </c>
      <c r="C110" s="15">
        <v>0</v>
      </c>
      <c r="D110" s="15">
        <v>0</v>
      </c>
      <c r="E110" s="15">
        <v>0</v>
      </c>
      <c r="F110" s="20">
        <v>2017</v>
      </c>
      <c r="G110" s="26">
        <v>51</v>
      </c>
      <c r="H110" s="26">
        <v>0</v>
      </c>
      <c r="I110" s="26">
        <v>2.4297438490057299</v>
      </c>
      <c r="J110" s="26">
        <v>116.67500000000001</v>
      </c>
      <c r="K110" s="21">
        <v>0</v>
      </c>
      <c r="L110" s="26"/>
      <c r="M110" s="21"/>
      <c r="O110" s="3">
        <v>1.1168939393939401</v>
      </c>
      <c r="P110" s="26">
        <v>53</v>
      </c>
      <c r="Q110" s="26">
        <v>9</v>
      </c>
      <c r="AA110">
        <v>1.1168939393939401</v>
      </c>
      <c r="AB110">
        <v>0.16981132075471697</v>
      </c>
    </row>
    <row r="111" spans="1:28" x14ac:dyDescent="0.25">
      <c r="A111" s="15" t="s">
        <v>1623</v>
      </c>
      <c r="B111" s="32">
        <v>2</v>
      </c>
      <c r="C111" s="15">
        <v>0</v>
      </c>
      <c r="D111" s="15">
        <v>1</v>
      </c>
      <c r="E111" s="15">
        <v>0</v>
      </c>
      <c r="F111" s="20">
        <v>2526</v>
      </c>
      <c r="G111" s="26">
        <v>59</v>
      </c>
      <c r="H111" s="26">
        <v>0</v>
      </c>
      <c r="I111" s="26">
        <v>2.4211721670661901</v>
      </c>
      <c r="J111" s="26">
        <v>103.02499965</v>
      </c>
      <c r="K111" s="21">
        <v>0</v>
      </c>
      <c r="L111" s="26"/>
      <c r="M111" s="21"/>
      <c r="O111" s="3">
        <v>1.1176470588235301</v>
      </c>
      <c r="P111" s="26">
        <v>85</v>
      </c>
      <c r="Q111" s="26">
        <v>16</v>
      </c>
      <c r="AA111">
        <v>1.1176470588235301</v>
      </c>
      <c r="AB111">
        <v>0.18823529411764706</v>
      </c>
    </row>
    <row r="112" spans="1:28" x14ac:dyDescent="0.25">
      <c r="A112" s="15" t="s">
        <v>2781</v>
      </c>
      <c r="B112" s="32">
        <v>3</v>
      </c>
      <c r="C112" s="15">
        <v>0</v>
      </c>
      <c r="D112" s="15">
        <v>0</v>
      </c>
      <c r="E112" s="15">
        <v>0</v>
      </c>
      <c r="F112" s="20">
        <v>18302</v>
      </c>
      <c r="G112" s="26">
        <v>1609</v>
      </c>
      <c r="H112" s="26">
        <v>0</v>
      </c>
      <c r="I112" s="26">
        <v>2.411450201400255</v>
      </c>
      <c r="J112" s="26">
        <v>3452.1249880375003</v>
      </c>
      <c r="K112" s="21">
        <v>0</v>
      </c>
      <c r="L112" s="26"/>
      <c r="M112" s="21"/>
      <c r="O112" s="3">
        <v>1.12851931330472</v>
      </c>
      <c r="P112" s="26">
        <v>932</v>
      </c>
      <c r="Q112" s="26">
        <v>151</v>
      </c>
      <c r="AA112">
        <v>1.12851931330472</v>
      </c>
      <c r="AB112">
        <v>0.16201716738197425</v>
      </c>
    </row>
    <row r="113" spans="1:28" x14ac:dyDescent="0.25">
      <c r="A113" s="15" t="s">
        <v>2181</v>
      </c>
      <c r="B113" s="32">
        <v>3</v>
      </c>
      <c r="C113" s="15">
        <v>0</v>
      </c>
      <c r="D113" s="15">
        <v>1</v>
      </c>
      <c r="E113" s="15">
        <v>1</v>
      </c>
      <c r="F113" s="20">
        <v>179</v>
      </c>
      <c r="G113" s="26">
        <v>3</v>
      </c>
      <c r="H113" s="26">
        <v>0</v>
      </c>
      <c r="I113" s="26">
        <v>2.41061452513966</v>
      </c>
      <c r="J113" s="26">
        <v>9.8625000000000007</v>
      </c>
      <c r="K113" s="21">
        <v>0</v>
      </c>
      <c r="L113" s="26"/>
      <c r="M113" s="21"/>
      <c r="O113" s="3">
        <v>1.1294117647058801</v>
      </c>
      <c r="P113" s="26">
        <v>614</v>
      </c>
      <c r="Q113" s="26">
        <v>26</v>
      </c>
      <c r="AA113">
        <v>1.1294117647058801</v>
      </c>
      <c r="AB113">
        <v>4.2345276872964167E-2</v>
      </c>
    </row>
    <row r="114" spans="1:28" x14ac:dyDescent="0.25">
      <c r="A114" s="15" t="s">
        <v>1501</v>
      </c>
      <c r="B114" s="32">
        <v>2</v>
      </c>
      <c r="C114" s="15">
        <v>0</v>
      </c>
      <c r="D114" s="15">
        <v>1</v>
      </c>
      <c r="E114" s="15">
        <v>0</v>
      </c>
      <c r="F114" s="20">
        <v>3155</v>
      </c>
      <c r="G114" s="26">
        <v>15</v>
      </c>
      <c r="H114" s="26">
        <v>0</v>
      </c>
      <c r="I114" s="26">
        <v>2.3909954242527176</v>
      </c>
      <c r="J114" s="26">
        <v>24.9624999125</v>
      </c>
      <c r="K114" s="21">
        <v>0</v>
      </c>
      <c r="L114" s="26"/>
      <c r="M114" s="21"/>
      <c r="O114" s="3">
        <v>1.13295238095238</v>
      </c>
      <c r="P114" s="26">
        <v>105</v>
      </c>
      <c r="Q114" s="26">
        <v>10</v>
      </c>
      <c r="AA114">
        <v>1.13295238095238</v>
      </c>
      <c r="AB114">
        <v>9.5238095238095233E-2</v>
      </c>
    </row>
    <row r="115" spans="1:28" x14ac:dyDescent="0.25">
      <c r="A115" s="15" t="s">
        <v>1672</v>
      </c>
      <c r="B115" s="32">
        <v>2</v>
      </c>
      <c r="C115" s="15">
        <v>0</v>
      </c>
      <c r="D115" s="15">
        <v>0</v>
      </c>
      <c r="E115" s="15">
        <v>0</v>
      </c>
      <c r="F115" s="20">
        <v>11303</v>
      </c>
      <c r="G115" s="26">
        <v>284</v>
      </c>
      <c r="H115" s="26">
        <v>0</v>
      </c>
      <c r="I115" s="26">
        <v>2.3874304864530367</v>
      </c>
      <c r="J115" s="26">
        <v>866.29999762500006</v>
      </c>
      <c r="K115" s="21">
        <v>0</v>
      </c>
      <c r="L115" s="26"/>
      <c r="M115" s="21"/>
      <c r="O115" s="3">
        <v>1.133516277324325</v>
      </c>
      <c r="P115" s="26">
        <v>679</v>
      </c>
      <c r="Q115" s="26">
        <v>4</v>
      </c>
      <c r="AA115">
        <v>1.133516277324325</v>
      </c>
      <c r="AB115">
        <v>5.8910162002945507E-3</v>
      </c>
    </row>
    <row r="116" spans="1:28" x14ac:dyDescent="0.25">
      <c r="A116" s="15" t="s">
        <v>351</v>
      </c>
      <c r="B116" s="32">
        <v>2</v>
      </c>
      <c r="C116" s="15">
        <v>0</v>
      </c>
      <c r="D116" s="15">
        <v>0</v>
      </c>
      <c r="E116" s="15">
        <v>0</v>
      </c>
      <c r="F116" s="20">
        <v>1154</v>
      </c>
      <c r="G116" s="26">
        <v>56</v>
      </c>
      <c r="H116" s="26">
        <v>0</v>
      </c>
      <c r="I116" s="26">
        <v>2.3873480964464604</v>
      </c>
      <c r="J116" s="26">
        <v>90.887499599999998</v>
      </c>
      <c r="K116" s="21">
        <v>0</v>
      </c>
      <c r="L116" s="26"/>
      <c r="M116" s="21"/>
      <c r="O116" s="3">
        <v>1.1337883959044399</v>
      </c>
      <c r="P116" s="26">
        <v>586</v>
      </c>
      <c r="Q116" s="26">
        <v>13</v>
      </c>
      <c r="AA116">
        <v>1.1337883959044399</v>
      </c>
      <c r="AB116">
        <v>2.2184300341296929E-2</v>
      </c>
    </row>
    <row r="117" spans="1:28" x14ac:dyDescent="0.25">
      <c r="A117" s="15" t="s">
        <v>844</v>
      </c>
      <c r="B117" s="32">
        <v>2</v>
      </c>
      <c r="C117" s="15">
        <v>0</v>
      </c>
      <c r="D117" s="15">
        <v>1</v>
      </c>
      <c r="E117" s="15">
        <v>0</v>
      </c>
      <c r="F117" s="20">
        <v>4660</v>
      </c>
      <c r="G117" s="26">
        <v>82</v>
      </c>
      <c r="H117" s="26">
        <v>0</v>
      </c>
      <c r="I117" s="26">
        <v>2.3868512983255301</v>
      </c>
      <c r="J117" s="26">
        <v>122.74999941250002</v>
      </c>
      <c r="K117" s="21">
        <v>0</v>
      </c>
      <c r="L117" s="26"/>
      <c r="M117" s="21"/>
      <c r="O117" s="3">
        <v>1.1346153846153799</v>
      </c>
      <c r="P117" s="26">
        <v>52</v>
      </c>
      <c r="Q117" s="26">
        <v>8</v>
      </c>
      <c r="AA117">
        <v>1.1346153846153799</v>
      </c>
      <c r="AB117">
        <v>0.15384615384615385</v>
      </c>
    </row>
    <row r="118" spans="1:28" x14ac:dyDescent="0.25">
      <c r="A118" s="15" t="s">
        <v>833</v>
      </c>
      <c r="B118" s="32">
        <v>2</v>
      </c>
      <c r="C118" s="15">
        <v>0</v>
      </c>
      <c r="D118" s="15">
        <v>1</v>
      </c>
      <c r="E118" s="15">
        <v>0</v>
      </c>
      <c r="F118" s="20">
        <v>3154</v>
      </c>
      <c r="G118" s="26">
        <v>38</v>
      </c>
      <c r="H118" s="26">
        <v>0</v>
      </c>
      <c r="I118" s="26">
        <v>2.3861258859566767</v>
      </c>
      <c r="J118" s="26">
        <v>88.887499762499999</v>
      </c>
      <c r="K118" s="21">
        <v>0</v>
      </c>
      <c r="L118" s="26"/>
      <c r="M118" s="21"/>
      <c r="O118" s="3">
        <v>1.13483870967742</v>
      </c>
      <c r="P118" s="26">
        <v>155</v>
      </c>
      <c r="Q118" s="26">
        <v>3</v>
      </c>
      <c r="AA118">
        <v>1.13483870967742</v>
      </c>
      <c r="AB118">
        <v>1.935483870967742E-2</v>
      </c>
    </row>
    <row r="119" spans="1:28" x14ac:dyDescent="0.25">
      <c r="A119" s="15" t="s">
        <v>2728</v>
      </c>
      <c r="B119" s="32">
        <v>2</v>
      </c>
      <c r="C119" s="15">
        <v>0</v>
      </c>
      <c r="D119" s="15">
        <v>1</v>
      </c>
      <c r="E119" s="15">
        <v>0</v>
      </c>
      <c r="F119" s="20">
        <v>28523</v>
      </c>
      <c r="G119" s="26">
        <v>581</v>
      </c>
      <c r="H119" s="26">
        <v>0</v>
      </c>
      <c r="I119" s="26">
        <v>2.3840008824255303</v>
      </c>
      <c r="J119" s="26">
        <v>1898.8374983875001</v>
      </c>
      <c r="K119" s="21">
        <v>0</v>
      </c>
      <c r="L119" s="26"/>
      <c r="M119" s="21"/>
      <c r="O119" s="3">
        <v>1.1358987603305799</v>
      </c>
      <c r="P119" s="26">
        <v>1936</v>
      </c>
      <c r="Q119" s="26">
        <v>282</v>
      </c>
      <c r="AA119">
        <v>1.1358987603305799</v>
      </c>
      <c r="AB119">
        <v>0.14566115702479338</v>
      </c>
    </row>
    <row r="120" spans="1:28" x14ac:dyDescent="0.25">
      <c r="A120" s="15" t="s">
        <v>520</v>
      </c>
      <c r="B120" s="32">
        <v>4</v>
      </c>
      <c r="C120" s="15">
        <v>1</v>
      </c>
      <c r="D120" s="15">
        <v>1</v>
      </c>
      <c r="E120" s="15">
        <v>0</v>
      </c>
      <c r="F120" s="20">
        <v>78</v>
      </c>
      <c r="G120" s="26">
        <v>6</v>
      </c>
      <c r="H120" s="26">
        <v>0</v>
      </c>
      <c r="I120" s="26">
        <v>2.3820512820512798</v>
      </c>
      <c r="J120" s="26">
        <v>6.9624999749999992</v>
      </c>
      <c r="K120" s="21">
        <v>0</v>
      </c>
      <c r="L120" s="26"/>
      <c r="M120" s="21"/>
      <c r="O120" s="3">
        <v>1.1379501385041599</v>
      </c>
      <c r="P120" s="26">
        <v>361</v>
      </c>
      <c r="Q120" s="26">
        <v>11</v>
      </c>
      <c r="AA120">
        <v>1.1379501385041599</v>
      </c>
      <c r="AB120">
        <v>3.0470914127423823E-2</v>
      </c>
    </row>
    <row r="121" spans="1:28" x14ac:dyDescent="0.25">
      <c r="A121" s="15" t="s">
        <v>1454</v>
      </c>
      <c r="B121" s="32">
        <v>3</v>
      </c>
      <c r="C121" s="15">
        <v>0</v>
      </c>
      <c r="D121" s="15">
        <v>1</v>
      </c>
      <c r="E121" s="15">
        <v>1</v>
      </c>
      <c r="F121" s="20">
        <v>276</v>
      </c>
      <c r="G121" s="26">
        <v>27</v>
      </c>
      <c r="H121" s="26">
        <v>0</v>
      </c>
      <c r="I121" s="26">
        <v>2.3819125607756648</v>
      </c>
      <c r="J121" s="26">
        <v>50.424999962500003</v>
      </c>
      <c r="K121" s="21">
        <v>0</v>
      </c>
      <c r="L121" s="26"/>
      <c r="M121" s="21"/>
      <c r="O121" s="3">
        <v>1.1380894800483701</v>
      </c>
      <c r="P121" s="26">
        <v>827</v>
      </c>
      <c r="Q121" s="26">
        <v>33</v>
      </c>
      <c r="AA121">
        <v>1.1380894800483701</v>
      </c>
      <c r="AB121">
        <v>3.9903264812575577E-2</v>
      </c>
    </row>
    <row r="122" spans="1:28" x14ac:dyDescent="0.25">
      <c r="A122" s="15" t="s">
        <v>785</v>
      </c>
      <c r="B122" s="32">
        <v>2</v>
      </c>
      <c r="C122" s="15">
        <v>0</v>
      </c>
      <c r="D122" s="15">
        <v>1</v>
      </c>
      <c r="E122" s="15">
        <v>0</v>
      </c>
      <c r="F122" s="20">
        <v>1298</v>
      </c>
      <c r="G122" s="26">
        <v>4</v>
      </c>
      <c r="H122" s="26">
        <v>0</v>
      </c>
      <c r="I122" s="26">
        <v>2.3805664098670349</v>
      </c>
      <c r="J122" s="26">
        <v>3.45</v>
      </c>
      <c r="K122" s="21">
        <v>0</v>
      </c>
      <c r="L122" s="26"/>
      <c r="M122" s="21"/>
      <c r="O122" s="3">
        <v>1.1418128654970801</v>
      </c>
      <c r="P122" s="26">
        <v>342</v>
      </c>
      <c r="Q122" s="26">
        <v>8</v>
      </c>
      <c r="AA122">
        <v>1.1418128654970801</v>
      </c>
      <c r="AB122">
        <v>2.3391812865497075E-2</v>
      </c>
    </row>
    <row r="123" spans="1:28" x14ac:dyDescent="0.25">
      <c r="A123" s="15" t="s">
        <v>2670</v>
      </c>
      <c r="B123" s="32">
        <v>2</v>
      </c>
      <c r="C123" s="15">
        <v>0</v>
      </c>
      <c r="D123" s="15">
        <v>0</v>
      </c>
      <c r="E123" s="15">
        <v>0</v>
      </c>
      <c r="F123" s="20">
        <v>64811</v>
      </c>
      <c r="G123" s="26">
        <v>170</v>
      </c>
      <c r="H123" s="26">
        <v>0</v>
      </c>
      <c r="I123" s="26">
        <v>2.3805494225704997</v>
      </c>
      <c r="J123" s="26">
        <v>693.41249946250002</v>
      </c>
      <c r="K123" s="21">
        <v>0</v>
      </c>
      <c r="L123" s="26"/>
      <c r="M123" s="21"/>
      <c r="O123" s="3">
        <v>1.1422661870503601</v>
      </c>
      <c r="P123" s="26">
        <v>556</v>
      </c>
      <c r="Q123" s="26">
        <v>41</v>
      </c>
      <c r="AA123">
        <v>1.1422661870503601</v>
      </c>
      <c r="AB123">
        <v>7.3741007194244604E-2</v>
      </c>
    </row>
    <row r="124" spans="1:28" x14ac:dyDescent="0.25">
      <c r="A124" s="15" t="s">
        <v>1396</v>
      </c>
      <c r="B124" s="32">
        <v>3</v>
      </c>
      <c r="C124" s="15">
        <v>0</v>
      </c>
      <c r="D124" s="15">
        <v>0</v>
      </c>
      <c r="E124" s="15">
        <v>0</v>
      </c>
      <c r="F124" s="20">
        <v>90</v>
      </c>
      <c r="G124" s="26">
        <v>13</v>
      </c>
      <c r="H124" s="26">
        <v>0</v>
      </c>
      <c r="I124" s="26">
        <v>2.3757548387096779</v>
      </c>
      <c r="J124" s="26">
        <v>46.837499975</v>
      </c>
      <c r="K124" s="21">
        <v>0</v>
      </c>
      <c r="L124" s="26"/>
      <c r="M124" s="21"/>
      <c r="O124" s="3">
        <v>1.14244716351502</v>
      </c>
      <c r="P124" s="26">
        <v>899</v>
      </c>
      <c r="Q124" s="26">
        <v>187</v>
      </c>
      <c r="AA124">
        <v>1.14244716351502</v>
      </c>
      <c r="AB124">
        <v>0.20800889877641823</v>
      </c>
    </row>
    <row r="125" spans="1:28" x14ac:dyDescent="0.25">
      <c r="A125" s="15" t="s">
        <v>3812</v>
      </c>
      <c r="B125" s="32">
        <v>2</v>
      </c>
      <c r="C125" s="15">
        <v>0</v>
      </c>
      <c r="D125" s="15">
        <v>0</v>
      </c>
      <c r="E125" s="15">
        <v>0</v>
      </c>
      <c r="F125" s="20">
        <v>207</v>
      </c>
      <c r="G125" s="26">
        <v>7</v>
      </c>
      <c r="H125" s="26">
        <v>0</v>
      </c>
      <c r="I125" s="26">
        <v>2.3753623188405801</v>
      </c>
      <c r="J125" s="26">
        <v>19.187499975000001</v>
      </c>
      <c r="K125" s="21">
        <v>0</v>
      </c>
      <c r="L125" s="26"/>
      <c r="M125" s="21"/>
      <c r="O125" s="3">
        <v>1.1429367469879499</v>
      </c>
      <c r="P125" s="26">
        <v>664</v>
      </c>
      <c r="Q125" s="26">
        <v>87</v>
      </c>
      <c r="AA125">
        <v>1.1429367469879499</v>
      </c>
      <c r="AB125">
        <v>0.13102409638554216</v>
      </c>
    </row>
    <row r="126" spans="1:28" x14ac:dyDescent="0.25">
      <c r="A126" s="15" t="s">
        <v>1142</v>
      </c>
      <c r="B126" s="32">
        <v>2</v>
      </c>
      <c r="C126" s="15">
        <v>0</v>
      </c>
      <c r="D126" s="15">
        <v>1</v>
      </c>
      <c r="E126" s="15">
        <v>0</v>
      </c>
      <c r="F126" s="20">
        <v>4648</v>
      </c>
      <c r="G126" s="26">
        <v>139</v>
      </c>
      <c r="H126" s="26">
        <v>0</v>
      </c>
      <c r="I126" s="26">
        <v>2.3698738332942617</v>
      </c>
      <c r="J126" s="26">
        <v>348.76249928750002</v>
      </c>
      <c r="K126" s="21">
        <v>0</v>
      </c>
      <c r="L126" s="26"/>
      <c r="M126" s="21"/>
      <c r="O126" s="3">
        <v>1.14393939393939</v>
      </c>
      <c r="P126" s="26">
        <v>66</v>
      </c>
      <c r="Q126" s="26">
        <v>2</v>
      </c>
      <c r="AA126">
        <v>1.14393939393939</v>
      </c>
      <c r="AB126">
        <v>3.0303030303030304E-2</v>
      </c>
    </row>
    <row r="127" spans="1:28" x14ac:dyDescent="0.25">
      <c r="A127" s="15" t="s">
        <v>167</v>
      </c>
      <c r="B127" s="32">
        <v>2</v>
      </c>
      <c r="C127" s="15">
        <v>0</v>
      </c>
      <c r="D127" s="15">
        <v>1</v>
      </c>
      <c r="E127" s="15">
        <v>0</v>
      </c>
      <c r="F127" s="20">
        <v>8474</v>
      </c>
      <c r="G127" s="26">
        <v>65</v>
      </c>
      <c r="H127" s="26">
        <v>1</v>
      </c>
      <c r="I127" s="26">
        <v>2.36873640788298</v>
      </c>
      <c r="J127" s="26">
        <v>240.69999994999998</v>
      </c>
      <c r="K127" s="21">
        <v>687.65</v>
      </c>
      <c r="L127" s="26"/>
      <c r="M127" s="21"/>
      <c r="O127" s="3">
        <v>1.1443852459016399</v>
      </c>
      <c r="P127" s="26">
        <v>488</v>
      </c>
      <c r="Q127" s="26">
        <v>4</v>
      </c>
      <c r="AA127">
        <v>1.1443852459016399</v>
      </c>
      <c r="AB127">
        <v>8.1967213114754103E-3</v>
      </c>
    </row>
    <row r="128" spans="1:28" x14ac:dyDescent="0.25">
      <c r="A128" s="15" t="s">
        <v>2926</v>
      </c>
      <c r="B128" s="32">
        <v>2</v>
      </c>
      <c r="C128" s="15">
        <v>0</v>
      </c>
      <c r="D128" s="15">
        <v>1</v>
      </c>
      <c r="E128" s="15">
        <v>0</v>
      </c>
      <c r="F128" s="20">
        <v>244</v>
      </c>
      <c r="G128" s="26">
        <v>6</v>
      </c>
      <c r="H128" s="26">
        <v>0</v>
      </c>
      <c r="I128" s="26">
        <v>2.3678632478632466</v>
      </c>
      <c r="J128" s="26">
        <v>6.6124999750000004</v>
      </c>
      <c r="K128" s="21">
        <v>0</v>
      </c>
      <c r="L128" s="26"/>
      <c r="M128" s="21"/>
      <c r="O128" s="3">
        <v>1.15107778819119</v>
      </c>
      <c r="P128" s="26">
        <v>1067</v>
      </c>
      <c r="Q128" s="26">
        <v>57</v>
      </c>
      <c r="AA128">
        <v>1.15107778819119</v>
      </c>
      <c r="AB128">
        <v>5.3420805998125584E-2</v>
      </c>
    </row>
    <row r="129" spans="1:28" x14ac:dyDescent="0.25">
      <c r="A129" s="15" t="s">
        <v>3983</v>
      </c>
      <c r="B129" s="32">
        <v>3</v>
      </c>
      <c r="C129" s="15">
        <v>0</v>
      </c>
      <c r="D129" s="15">
        <v>0</v>
      </c>
      <c r="E129" s="15">
        <v>1</v>
      </c>
      <c r="F129" s="20">
        <v>373</v>
      </c>
      <c r="G129" s="26">
        <v>28</v>
      </c>
      <c r="H129" s="26">
        <v>0</v>
      </c>
      <c r="I129" s="26">
        <v>2.3667560321715801</v>
      </c>
      <c r="J129" s="26">
        <v>60.799999749999998</v>
      </c>
      <c r="K129" s="21">
        <v>0</v>
      </c>
      <c r="L129" s="26"/>
      <c r="M129" s="21"/>
      <c r="O129" s="3">
        <v>1.15611420612813</v>
      </c>
      <c r="P129" s="26">
        <v>718</v>
      </c>
      <c r="Q129" s="26">
        <v>110</v>
      </c>
      <c r="AA129">
        <v>1.15611420612813</v>
      </c>
      <c r="AB129">
        <v>0.15320334261838439</v>
      </c>
    </row>
    <row r="130" spans="1:28" x14ac:dyDescent="0.25">
      <c r="A130" s="15" t="s">
        <v>425</v>
      </c>
      <c r="B130" s="32">
        <v>2</v>
      </c>
      <c r="C130" s="15">
        <v>0</v>
      </c>
      <c r="D130" s="15">
        <v>0</v>
      </c>
      <c r="E130" s="15">
        <v>0</v>
      </c>
      <c r="F130" s="20">
        <v>264</v>
      </c>
      <c r="G130" s="26">
        <v>13</v>
      </c>
      <c r="H130" s="26">
        <v>0</v>
      </c>
      <c r="I130" s="26">
        <v>2.359375</v>
      </c>
      <c r="J130" s="26">
        <v>30.799999949999997</v>
      </c>
      <c r="K130" s="21">
        <v>0</v>
      </c>
      <c r="L130" s="26"/>
      <c r="M130" s="21"/>
      <c r="O130" s="3">
        <v>1.1589349112426</v>
      </c>
      <c r="P130" s="26">
        <v>1859</v>
      </c>
      <c r="Q130" s="26">
        <v>181</v>
      </c>
      <c r="AA130">
        <v>1.1589349112426</v>
      </c>
      <c r="AB130">
        <v>9.7364174287251207E-2</v>
      </c>
    </row>
    <row r="131" spans="1:28" x14ac:dyDescent="0.25">
      <c r="A131" s="15" t="s">
        <v>1892</v>
      </c>
      <c r="B131" s="32">
        <v>2</v>
      </c>
      <c r="C131" s="15">
        <v>0</v>
      </c>
      <c r="D131" s="15">
        <v>0</v>
      </c>
      <c r="E131" s="15">
        <v>0</v>
      </c>
      <c r="F131" s="20">
        <v>819</v>
      </c>
      <c r="G131" s="26">
        <v>25</v>
      </c>
      <c r="H131" s="26">
        <v>0</v>
      </c>
      <c r="I131" s="26">
        <v>2.35106202594761</v>
      </c>
      <c r="J131" s="26">
        <v>32.9124999</v>
      </c>
      <c r="K131" s="21">
        <v>0</v>
      </c>
      <c r="L131" s="26"/>
      <c r="M131" s="21"/>
      <c r="O131" s="3">
        <v>1.1627938461771972</v>
      </c>
      <c r="P131" s="26">
        <v>960</v>
      </c>
      <c r="Q131" s="26">
        <v>79</v>
      </c>
      <c r="AA131">
        <v>1.1627938461771972</v>
      </c>
      <c r="AB131">
        <v>8.2291666666666666E-2</v>
      </c>
    </row>
    <row r="132" spans="1:28" x14ac:dyDescent="0.25">
      <c r="A132" s="15" t="s">
        <v>777</v>
      </c>
      <c r="B132" s="32">
        <v>3</v>
      </c>
      <c r="C132" s="15">
        <v>0</v>
      </c>
      <c r="D132" s="15">
        <v>1</v>
      </c>
      <c r="E132" s="15">
        <v>1</v>
      </c>
      <c r="F132" s="20">
        <v>56</v>
      </c>
      <c r="G132" s="26">
        <v>1</v>
      </c>
      <c r="H132" s="26">
        <v>0</v>
      </c>
      <c r="I132" s="26">
        <v>2.3232142857142901</v>
      </c>
      <c r="J132" s="26">
        <v>0.47499999999999998</v>
      </c>
      <c r="K132" s="21">
        <v>0</v>
      </c>
      <c r="L132" s="26"/>
      <c r="M132" s="21"/>
      <c r="O132" s="3">
        <v>1.1635097493036199</v>
      </c>
      <c r="P132" s="26">
        <v>359</v>
      </c>
      <c r="Q132" s="26">
        <v>43</v>
      </c>
      <c r="AA132">
        <v>1.1635097493036199</v>
      </c>
      <c r="AB132">
        <v>0.11977715877437325</v>
      </c>
    </row>
    <row r="133" spans="1:28" x14ac:dyDescent="0.25">
      <c r="A133" s="15" t="s">
        <v>1778</v>
      </c>
      <c r="B133" s="32">
        <v>2</v>
      </c>
      <c r="C133" s="15">
        <v>0</v>
      </c>
      <c r="D133" s="15">
        <v>0</v>
      </c>
      <c r="E133" s="15">
        <v>0</v>
      </c>
      <c r="F133" s="20">
        <v>353</v>
      </c>
      <c r="G133" s="26">
        <v>16</v>
      </c>
      <c r="H133" s="26">
        <v>0</v>
      </c>
      <c r="I133" s="26">
        <v>2.3185906275308099</v>
      </c>
      <c r="J133" s="26">
        <v>36.162499875000002</v>
      </c>
      <c r="K133" s="21">
        <v>0</v>
      </c>
      <c r="L133" s="26"/>
      <c r="M133" s="21"/>
      <c r="O133" s="3">
        <v>1.1639804639804601</v>
      </c>
      <c r="P133" s="26">
        <v>819</v>
      </c>
      <c r="Q133" s="26">
        <v>76</v>
      </c>
      <c r="AA133">
        <v>1.1639804639804601</v>
      </c>
      <c r="AB133">
        <v>9.2796092796092799E-2</v>
      </c>
    </row>
    <row r="134" spans="1:28" x14ac:dyDescent="0.25">
      <c r="A134" s="15" t="s">
        <v>2200</v>
      </c>
      <c r="B134" s="32">
        <v>2</v>
      </c>
      <c r="C134" s="15">
        <v>0</v>
      </c>
      <c r="D134" s="15">
        <v>0</v>
      </c>
      <c r="E134" s="15">
        <v>0</v>
      </c>
      <c r="F134" s="20">
        <v>400</v>
      </c>
      <c r="G134" s="26">
        <v>7</v>
      </c>
      <c r="H134" s="26">
        <v>0</v>
      </c>
      <c r="I134" s="26">
        <v>2.2945000000000002</v>
      </c>
      <c r="J134" s="26">
        <v>10.0625</v>
      </c>
      <c r="K134" s="21">
        <v>0</v>
      </c>
      <c r="L134" s="26"/>
      <c r="M134" s="21"/>
      <c r="O134" s="3">
        <v>1.16619718309859</v>
      </c>
      <c r="P134" s="26">
        <v>71</v>
      </c>
      <c r="Q134" s="26">
        <v>4</v>
      </c>
      <c r="AA134">
        <v>1.16619718309859</v>
      </c>
      <c r="AB134">
        <v>5.6338028169014086E-2</v>
      </c>
    </row>
    <row r="135" spans="1:28" x14ac:dyDescent="0.25">
      <c r="A135" s="15" t="s">
        <v>2267</v>
      </c>
      <c r="B135" s="32">
        <v>2</v>
      </c>
      <c r="C135" s="15">
        <v>0</v>
      </c>
      <c r="D135" s="15">
        <v>0</v>
      </c>
      <c r="E135" s="15">
        <v>0</v>
      </c>
      <c r="F135" s="20">
        <v>153</v>
      </c>
      <c r="G135" s="26">
        <v>3</v>
      </c>
      <c r="H135" s="26">
        <v>0</v>
      </c>
      <c r="I135" s="26">
        <v>2.2934640522875802</v>
      </c>
      <c r="J135" s="26">
        <v>11.562499987500001</v>
      </c>
      <c r="K135" s="21">
        <v>0</v>
      </c>
      <c r="L135" s="26"/>
      <c r="M135" s="21"/>
      <c r="O135" s="3">
        <v>1.1663551401869201</v>
      </c>
      <c r="P135" s="26">
        <v>749</v>
      </c>
      <c r="Q135" s="26">
        <v>1</v>
      </c>
      <c r="AA135">
        <v>1.1663551401869201</v>
      </c>
      <c r="AB135">
        <v>1.3351134846461949E-3</v>
      </c>
    </row>
    <row r="136" spans="1:28" x14ac:dyDescent="0.25">
      <c r="A136" s="15" t="s">
        <v>2272</v>
      </c>
      <c r="B136" s="32">
        <v>2</v>
      </c>
      <c r="C136" s="15">
        <v>0</v>
      </c>
      <c r="D136" s="15">
        <v>1</v>
      </c>
      <c r="E136" s="15">
        <v>0</v>
      </c>
      <c r="F136" s="20">
        <v>404</v>
      </c>
      <c r="G136" s="26">
        <v>7</v>
      </c>
      <c r="H136" s="26">
        <v>0</v>
      </c>
      <c r="I136" s="26">
        <v>2.27351485148515</v>
      </c>
      <c r="J136" s="26">
        <v>11.699999937499999</v>
      </c>
      <c r="K136" s="21">
        <v>0</v>
      </c>
      <c r="L136" s="26"/>
      <c r="M136" s="21"/>
      <c r="O136" s="3">
        <v>1.1680701754386</v>
      </c>
      <c r="P136" s="26">
        <v>285</v>
      </c>
      <c r="Q136" s="26">
        <v>9</v>
      </c>
      <c r="AA136">
        <v>1.1680701754386</v>
      </c>
      <c r="AB136">
        <v>3.1578947368421054E-2</v>
      </c>
    </row>
    <row r="137" spans="1:28" x14ac:dyDescent="0.25">
      <c r="A137" s="15" t="s">
        <v>453</v>
      </c>
      <c r="B137" s="32">
        <v>3</v>
      </c>
      <c r="C137" s="15">
        <v>0</v>
      </c>
      <c r="D137" s="15">
        <v>1</v>
      </c>
      <c r="E137" s="15">
        <v>0</v>
      </c>
      <c r="F137" s="20">
        <v>73</v>
      </c>
      <c r="G137" s="26">
        <v>4</v>
      </c>
      <c r="H137" s="26">
        <v>0</v>
      </c>
      <c r="I137" s="26">
        <v>2.2690346083788735</v>
      </c>
      <c r="J137" s="26">
        <v>4.1624999999999996</v>
      </c>
      <c r="K137" s="21">
        <v>0</v>
      </c>
      <c r="L137" s="26"/>
      <c r="M137" s="21"/>
      <c r="O137" s="3">
        <v>1.16877192982456</v>
      </c>
      <c r="P137" s="26">
        <v>171</v>
      </c>
      <c r="Q137" s="26">
        <v>27</v>
      </c>
      <c r="AA137">
        <v>1.16877192982456</v>
      </c>
      <c r="AB137">
        <v>0.15789473684210525</v>
      </c>
    </row>
    <row r="138" spans="1:28" x14ac:dyDescent="0.25">
      <c r="A138" s="15" t="s">
        <v>3727</v>
      </c>
      <c r="B138" s="32">
        <v>4</v>
      </c>
      <c r="C138" s="15">
        <v>0</v>
      </c>
      <c r="D138" s="15">
        <v>0</v>
      </c>
      <c r="E138" s="15">
        <v>1</v>
      </c>
      <c r="F138" s="20">
        <v>1646</v>
      </c>
      <c r="G138" s="26">
        <v>36</v>
      </c>
      <c r="H138" s="26">
        <v>0</v>
      </c>
      <c r="I138" s="26">
        <v>2.2685905224787399</v>
      </c>
      <c r="J138" s="26">
        <v>212.49999989999998</v>
      </c>
      <c r="K138" s="21">
        <v>0</v>
      </c>
      <c r="L138" s="26"/>
      <c r="M138" s="21"/>
      <c r="O138" s="3">
        <v>1.1706827309236933</v>
      </c>
      <c r="P138" s="26">
        <v>93</v>
      </c>
      <c r="Q138" s="26">
        <v>5</v>
      </c>
      <c r="AA138">
        <v>1.1706827309236933</v>
      </c>
      <c r="AB138">
        <v>5.3763440860215055E-2</v>
      </c>
    </row>
    <row r="139" spans="1:28" x14ac:dyDescent="0.25">
      <c r="A139" s="15" t="s">
        <v>1478</v>
      </c>
      <c r="B139" s="32">
        <v>2</v>
      </c>
      <c r="C139" s="15">
        <v>0</v>
      </c>
      <c r="D139" s="15">
        <v>1</v>
      </c>
      <c r="E139" s="15">
        <v>0</v>
      </c>
      <c r="F139" s="20">
        <v>2517</v>
      </c>
      <c r="G139" s="26">
        <v>65</v>
      </c>
      <c r="H139" s="26">
        <v>0</v>
      </c>
      <c r="I139" s="26">
        <v>2.2621074946369739</v>
      </c>
      <c r="J139" s="26">
        <v>131.87499980000001</v>
      </c>
      <c r="K139" s="21">
        <v>0</v>
      </c>
      <c r="L139" s="26"/>
      <c r="M139" s="21"/>
      <c r="O139" s="3">
        <v>1.17343674260785</v>
      </c>
      <c r="P139" s="26">
        <v>8252</v>
      </c>
      <c r="Q139" s="26">
        <v>490</v>
      </c>
      <c r="AA139">
        <v>1.17343674260785</v>
      </c>
      <c r="AB139">
        <v>5.9379544352884152E-2</v>
      </c>
    </row>
    <row r="140" spans="1:28" x14ac:dyDescent="0.25">
      <c r="A140" s="15" t="s">
        <v>574</v>
      </c>
      <c r="B140" s="32">
        <v>2</v>
      </c>
      <c r="C140" s="15">
        <v>0</v>
      </c>
      <c r="D140" s="15">
        <v>1</v>
      </c>
      <c r="E140" s="15">
        <v>0</v>
      </c>
      <c r="F140" s="20">
        <v>121</v>
      </c>
      <c r="G140" s="26">
        <v>5</v>
      </c>
      <c r="H140" s="26">
        <v>0</v>
      </c>
      <c r="I140" s="26">
        <v>2.2586776859504099</v>
      </c>
      <c r="J140" s="26">
        <v>12.85</v>
      </c>
      <c r="K140" s="21">
        <v>0</v>
      </c>
      <c r="L140" s="26"/>
      <c r="M140" s="21"/>
      <c r="O140" s="3">
        <v>1.17480737704918</v>
      </c>
      <c r="P140" s="26">
        <v>2440</v>
      </c>
      <c r="Q140" s="26">
        <v>133</v>
      </c>
      <c r="AA140">
        <v>1.17480737704918</v>
      </c>
      <c r="AB140">
        <v>5.4508196721311478E-2</v>
      </c>
    </row>
    <row r="141" spans="1:28" x14ac:dyDescent="0.25">
      <c r="A141" s="15" t="s">
        <v>344</v>
      </c>
      <c r="B141" s="32">
        <v>2</v>
      </c>
      <c r="C141" s="15">
        <v>0</v>
      </c>
      <c r="D141" s="15">
        <v>1</v>
      </c>
      <c r="E141" s="15">
        <v>0</v>
      </c>
      <c r="F141" s="20">
        <v>715</v>
      </c>
      <c r="G141" s="26">
        <v>51</v>
      </c>
      <c r="H141" s="26">
        <v>0</v>
      </c>
      <c r="I141" s="26">
        <v>2.2582614227877378</v>
      </c>
      <c r="J141" s="26">
        <v>78.849999675000007</v>
      </c>
      <c r="K141" s="21">
        <v>0</v>
      </c>
      <c r="L141" s="26"/>
      <c r="M141" s="21"/>
      <c r="O141" s="3">
        <v>1.17510642610987</v>
      </c>
      <c r="P141" s="26">
        <v>4933</v>
      </c>
      <c r="Q141" s="26">
        <v>177</v>
      </c>
      <c r="AA141">
        <v>1.17510642610987</v>
      </c>
      <c r="AB141">
        <v>3.5880802756943039E-2</v>
      </c>
    </row>
    <row r="142" spans="1:28" x14ac:dyDescent="0.25">
      <c r="A142" s="15" t="s">
        <v>1287</v>
      </c>
      <c r="B142" s="32">
        <v>2</v>
      </c>
      <c r="C142" s="15">
        <v>0</v>
      </c>
      <c r="D142" s="15">
        <v>1</v>
      </c>
      <c r="E142" s="15">
        <v>0</v>
      </c>
      <c r="F142" s="20">
        <v>2173</v>
      </c>
      <c r="G142" s="26">
        <v>261</v>
      </c>
      <c r="H142" s="26">
        <v>5</v>
      </c>
      <c r="I142" s="26">
        <v>2.2454893016183339</v>
      </c>
      <c r="J142" s="26">
        <v>558.04999902500003</v>
      </c>
      <c r="K142" s="21">
        <v>4535.6000000000004</v>
      </c>
      <c r="L142" s="26"/>
      <c r="M142" s="21"/>
      <c r="O142" s="3">
        <v>1.17773601398601</v>
      </c>
      <c r="P142" s="26">
        <v>1144</v>
      </c>
      <c r="Q142" s="26">
        <v>34</v>
      </c>
      <c r="AA142">
        <v>1.17773601398601</v>
      </c>
      <c r="AB142">
        <v>2.972027972027972E-2</v>
      </c>
    </row>
    <row r="143" spans="1:28" x14ac:dyDescent="0.25">
      <c r="A143" s="15" t="s">
        <v>1417</v>
      </c>
      <c r="B143" s="32">
        <v>2</v>
      </c>
      <c r="C143" s="15">
        <v>0</v>
      </c>
      <c r="D143" s="15">
        <v>1</v>
      </c>
      <c r="E143" s="15">
        <v>0</v>
      </c>
      <c r="F143" s="20">
        <v>183</v>
      </c>
      <c r="G143" s="26">
        <v>14</v>
      </c>
      <c r="H143" s="26">
        <v>0</v>
      </c>
      <c r="I143" s="26">
        <v>2.2420652935407035</v>
      </c>
      <c r="J143" s="26">
        <v>24.262500000000003</v>
      </c>
      <c r="K143" s="21">
        <v>0</v>
      </c>
      <c r="L143" s="26"/>
      <c r="M143" s="21"/>
      <c r="O143" s="3">
        <v>1.17787742631201</v>
      </c>
      <c r="P143" s="26">
        <v>11128</v>
      </c>
      <c r="Q143" s="26">
        <v>2454</v>
      </c>
      <c r="AA143">
        <v>1.17787742631201</v>
      </c>
      <c r="AB143">
        <v>0.22052480230050323</v>
      </c>
    </row>
    <row r="144" spans="1:28" x14ac:dyDescent="0.25">
      <c r="A144" s="15" t="s">
        <v>2696</v>
      </c>
      <c r="B144" s="32">
        <v>2</v>
      </c>
      <c r="C144" s="15">
        <v>0</v>
      </c>
      <c r="D144" s="15">
        <v>1</v>
      </c>
      <c r="E144" s="15">
        <v>0</v>
      </c>
      <c r="F144" s="20">
        <v>28078</v>
      </c>
      <c r="G144" s="26">
        <v>444</v>
      </c>
      <c r="H144" s="26">
        <v>0</v>
      </c>
      <c r="I144" s="26">
        <v>2.2404114921846903</v>
      </c>
      <c r="J144" s="26">
        <v>1871.9374963125001</v>
      </c>
      <c r="K144" s="21">
        <v>0</v>
      </c>
      <c r="L144" s="26"/>
      <c r="M144" s="21"/>
      <c r="O144" s="3">
        <v>1.1829787234042599</v>
      </c>
      <c r="P144" s="26">
        <v>141</v>
      </c>
      <c r="Q144" s="26">
        <v>5</v>
      </c>
      <c r="AA144">
        <v>1.1829787234042599</v>
      </c>
      <c r="AB144">
        <v>3.5460992907801421E-2</v>
      </c>
    </row>
    <row r="145" spans="1:28" x14ac:dyDescent="0.25">
      <c r="A145" s="15" t="s">
        <v>525</v>
      </c>
      <c r="B145" s="32">
        <v>3</v>
      </c>
      <c r="C145" s="15">
        <v>0</v>
      </c>
      <c r="D145" s="15">
        <v>0</v>
      </c>
      <c r="E145" s="15">
        <v>0</v>
      </c>
      <c r="F145" s="20">
        <v>58</v>
      </c>
      <c r="G145" s="26">
        <v>3</v>
      </c>
      <c r="H145" s="26">
        <v>0</v>
      </c>
      <c r="I145" s="26">
        <v>2.2396551724137899</v>
      </c>
      <c r="J145" s="26">
        <v>13.987500000000001</v>
      </c>
      <c r="K145" s="21">
        <v>0</v>
      </c>
      <c r="L145" s="26"/>
      <c r="M145" s="21"/>
      <c r="O145" s="3">
        <v>1.1885393258426999</v>
      </c>
      <c r="P145" s="26">
        <v>89</v>
      </c>
      <c r="Q145" s="26">
        <v>9</v>
      </c>
      <c r="AA145">
        <v>1.1885393258426999</v>
      </c>
      <c r="AB145">
        <v>0.10112359550561797</v>
      </c>
    </row>
    <row r="146" spans="1:28" x14ac:dyDescent="0.25">
      <c r="A146" s="15" t="s">
        <v>2903</v>
      </c>
      <c r="B146" s="32">
        <v>2</v>
      </c>
      <c r="C146" s="15">
        <v>0</v>
      </c>
      <c r="D146" s="15">
        <v>1</v>
      </c>
      <c r="E146" s="15">
        <v>0</v>
      </c>
      <c r="F146" s="20">
        <v>158</v>
      </c>
      <c r="G146" s="26">
        <v>5</v>
      </c>
      <c r="H146" s="26">
        <v>0</v>
      </c>
      <c r="I146" s="26">
        <v>2.2316235140856548</v>
      </c>
      <c r="J146" s="26">
        <v>6.0374999999999996</v>
      </c>
      <c r="K146" s="21">
        <v>0</v>
      </c>
      <c r="L146" s="26"/>
      <c r="M146" s="21"/>
      <c r="O146" s="3">
        <v>1.1916300305733067</v>
      </c>
      <c r="P146" s="26">
        <v>2697</v>
      </c>
      <c r="Q146" s="26">
        <v>50</v>
      </c>
      <c r="AA146">
        <v>1.1916300305733067</v>
      </c>
      <c r="AB146">
        <v>1.853911753800519E-2</v>
      </c>
    </row>
    <row r="147" spans="1:28" x14ac:dyDescent="0.25">
      <c r="A147" s="15" t="s">
        <v>95</v>
      </c>
      <c r="B147" s="32">
        <v>3</v>
      </c>
      <c r="C147" s="15">
        <v>0</v>
      </c>
      <c r="D147" s="15">
        <v>1</v>
      </c>
      <c r="E147" s="15">
        <v>0</v>
      </c>
      <c r="F147" s="20">
        <v>4204</v>
      </c>
      <c r="G147" s="26">
        <v>176</v>
      </c>
      <c r="H147" s="26">
        <v>0</v>
      </c>
      <c r="I147" s="26">
        <v>2.2201236917221698</v>
      </c>
      <c r="J147" s="26">
        <v>723.18749800000012</v>
      </c>
      <c r="K147" s="21">
        <v>0</v>
      </c>
      <c r="L147" s="26"/>
      <c r="M147" s="21"/>
      <c r="O147" s="3">
        <v>1.19333333333333</v>
      </c>
      <c r="P147" s="26">
        <v>120</v>
      </c>
      <c r="Q147" s="26">
        <v>27</v>
      </c>
      <c r="AA147">
        <v>1.19333333333333</v>
      </c>
      <c r="AB147">
        <v>0.22500000000000001</v>
      </c>
    </row>
    <row r="148" spans="1:28" x14ac:dyDescent="0.25">
      <c r="A148" s="15" t="s">
        <v>2077</v>
      </c>
      <c r="B148" s="32">
        <v>2</v>
      </c>
      <c r="C148" s="15">
        <v>0</v>
      </c>
      <c r="D148" s="15">
        <v>1</v>
      </c>
      <c r="E148" s="15">
        <v>0</v>
      </c>
      <c r="F148" s="20">
        <v>125</v>
      </c>
      <c r="G148" s="26">
        <v>7</v>
      </c>
      <c r="H148" s="26">
        <v>0</v>
      </c>
      <c r="I148" s="26">
        <v>2.2151999999999998</v>
      </c>
      <c r="J148" s="26">
        <v>7.7249999750000011</v>
      </c>
      <c r="K148" s="21">
        <v>0</v>
      </c>
      <c r="L148" s="26"/>
      <c r="M148" s="21"/>
      <c r="O148" s="3">
        <v>1.20056497175141</v>
      </c>
      <c r="P148" s="26">
        <v>354</v>
      </c>
      <c r="Q148" s="26">
        <v>9</v>
      </c>
      <c r="AA148">
        <v>1.20056497175141</v>
      </c>
      <c r="AB148">
        <v>2.5423728813559324E-2</v>
      </c>
    </row>
    <row r="149" spans="1:28" x14ac:dyDescent="0.25">
      <c r="A149" s="15" t="s">
        <v>3849</v>
      </c>
      <c r="B149" s="32">
        <v>2</v>
      </c>
      <c r="C149" s="15">
        <v>0</v>
      </c>
      <c r="D149" s="15">
        <v>0</v>
      </c>
      <c r="E149" s="15">
        <v>0</v>
      </c>
      <c r="F149" s="20">
        <v>306</v>
      </c>
      <c r="G149" s="26">
        <v>7</v>
      </c>
      <c r="H149" s="26">
        <v>0</v>
      </c>
      <c r="I149" s="26">
        <v>2.2137254901960799</v>
      </c>
      <c r="J149" s="26">
        <v>21.199999975000001</v>
      </c>
      <c r="K149" s="21">
        <v>0</v>
      </c>
      <c r="L149" s="26"/>
      <c r="M149" s="21"/>
      <c r="O149" s="3">
        <v>1.20145454545455</v>
      </c>
      <c r="P149" s="26">
        <v>275</v>
      </c>
      <c r="Q149" s="26">
        <v>11</v>
      </c>
      <c r="AA149">
        <v>1.20145454545455</v>
      </c>
      <c r="AB149">
        <v>0.04</v>
      </c>
    </row>
    <row r="150" spans="1:28" x14ac:dyDescent="0.25">
      <c r="A150" s="15" t="s">
        <v>13</v>
      </c>
      <c r="B150" s="32">
        <v>2</v>
      </c>
      <c r="C150" s="15">
        <v>0</v>
      </c>
      <c r="D150" s="15">
        <v>1</v>
      </c>
      <c r="E150" s="15">
        <v>1</v>
      </c>
      <c r="F150" s="20">
        <v>37527</v>
      </c>
      <c r="G150" s="26">
        <v>1932</v>
      </c>
      <c r="H150" s="26">
        <v>13</v>
      </c>
      <c r="I150" s="26">
        <v>2.2136798600179599</v>
      </c>
      <c r="J150" s="26">
        <v>5455.2999875124997</v>
      </c>
      <c r="K150" s="21">
        <v>10433.75</v>
      </c>
      <c r="L150" s="26"/>
      <c r="M150" s="21"/>
      <c r="O150" s="3">
        <v>1.20240963855422</v>
      </c>
      <c r="P150" s="26">
        <v>83</v>
      </c>
      <c r="Q150" s="26">
        <v>1</v>
      </c>
      <c r="AA150">
        <v>1.20240963855422</v>
      </c>
      <c r="AB150">
        <v>1.2048192771084338E-2</v>
      </c>
    </row>
    <row r="151" spans="1:28" x14ac:dyDescent="0.25">
      <c r="A151" s="15" t="s">
        <v>2538</v>
      </c>
      <c r="B151" s="32">
        <v>2</v>
      </c>
      <c r="C151" s="15">
        <v>0</v>
      </c>
      <c r="D151" s="15">
        <v>1</v>
      </c>
      <c r="E151" s="15">
        <v>0</v>
      </c>
      <c r="F151" s="20">
        <v>9582</v>
      </c>
      <c r="G151" s="26">
        <v>64</v>
      </c>
      <c r="H151" s="26">
        <v>0</v>
      </c>
      <c r="I151" s="26">
        <v>2.2100685028575549</v>
      </c>
      <c r="J151" s="26">
        <v>245.88749960000001</v>
      </c>
      <c r="K151" s="21">
        <v>0</v>
      </c>
      <c r="L151" s="26"/>
      <c r="M151" s="21"/>
      <c r="O151" s="3">
        <v>1.2097233087063599</v>
      </c>
      <c r="P151" s="26">
        <v>6903</v>
      </c>
      <c r="Q151" s="26">
        <v>1088</v>
      </c>
      <c r="AA151">
        <v>1.2097233087063599</v>
      </c>
      <c r="AB151">
        <v>0.15761263218890337</v>
      </c>
    </row>
    <row r="152" spans="1:28" x14ac:dyDescent="0.25">
      <c r="A152" s="15" t="s">
        <v>2817</v>
      </c>
      <c r="B152" s="32">
        <v>3</v>
      </c>
      <c r="C152" s="15">
        <v>0</v>
      </c>
      <c r="D152" s="15">
        <v>1</v>
      </c>
      <c r="E152" s="15">
        <v>1</v>
      </c>
      <c r="F152" s="20">
        <v>92</v>
      </c>
      <c r="G152" s="26">
        <v>2</v>
      </c>
      <c r="H152" s="26">
        <v>0</v>
      </c>
      <c r="I152" s="26">
        <v>2.2076086956521701</v>
      </c>
      <c r="J152" s="26">
        <v>4.6124999999999998</v>
      </c>
      <c r="K152" s="21">
        <v>0</v>
      </c>
      <c r="L152" s="26"/>
      <c r="M152" s="21"/>
      <c r="O152" s="3">
        <v>1.21531531531532</v>
      </c>
      <c r="P152" s="26">
        <v>111</v>
      </c>
      <c r="Q152" s="26">
        <v>16</v>
      </c>
      <c r="AA152">
        <v>1.21531531531532</v>
      </c>
      <c r="AB152">
        <v>0.14414414414414414</v>
      </c>
    </row>
    <row r="153" spans="1:28" x14ac:dyDescent="0.25">
      <c r="A153" s="15" t="s">
        <v>1959</v>
      </c>
      <c r="B153" s="32">
        <v>2</v>
      </c>
      <c r="C153" s="15">
        <v>0</v>
      </c>
      <c r="D153" s="15">
        <v>1</v>
      </c>
      <c r="E153" s="15">
        <v>0</v>
      </c>
      <c r="F153" s="20">
        <v>138</v>
      </c>
      <c r="G153" s="26">
        <v>3</v>
      </c>
      <c r="H153" s="26">
        <v>0</v>
      </c>
      <c r="I153" s="26">
        <v>2.1992753623188399</v>
      </c>
      <c r="J153" s="26">
        <v>6.1749999750000004</v>
      </c>
      <c r="K153" s="21">
        <v>0</v>
      </c>
      <c r="L153" s="26"/>
      <c r="M153" s="21"/>
      <c r="O153" s="3">
        <v>1.2163406408094399</v>
      </c>
      <c r="P153" s="26">
        <v>593</v>
      </c>
      <c r="Q153" s="26">
        <v>23</v>
      </c>
      <c r="AA153">
        <v>1.2163406408094399</v>
      </c>
      <c r="AB153">
        <v>3.87858347386172E-2</v>
      </c>
    </row>
    <row r="154" spans="1:28" x14ac:dyDescent="0.25">
      <c r="A154" s="15" t="s">
        <v>1760</v>
      </c>
      <c r="B154" s="32">
        <v>3</v>
      </c>
      <c r="C154" s="15">
        <v>0</v>
      </c>
      <c r="D154" s="15">
        <v>1</v>
      </c>
      <c r="E154" s="15">
        <v>1</v>
      </c>
      <c r="F154" s="20">
        <v>324</v>
      </c>
      <c r="G154" s="26">
        <v>3</v>
      </c>
      <c r="H154" s="26">
        <v>0</v>
      </c>
      <c r="I154" s="26">
        <v>2.19382716049383</v>
      </c>
      <c r="J154" s="26">
        <v>4.3125</v>
      </c>
      <c r="K154" s="21">
        <v>0</v>
      </c>
      <c r="L154" s="26"/>
      <c r="M154" s="21"/>
      <c r="O154" s="3">
        <v>1.2187050359712199</v>
      </c>
      <c r="P154" s="26">
        <v>278</v>
      </c>
      <c r="Q154" s="26">
        <v>8</v>
      </c>
      <c r="AA154">
        <v>1.2187050359712199</v>
      </c>
      <c r="AB154">
        <v>2.8776978417266189E-2</v>
      </c>
    </row>
    <row r="155" spans="1:28" x14ac:dyDescent="0.25">
      <c r="A155" s="15" t="s">
        <v>773</v>
      </c>
      <c r="B155" s="32">
        <v>2</v>
      </c>
      <c r="C155" s="15">
        <v>0</v>
      </c>
      <c r="D155" s="15">
        <v>1</v>
      </c>
      <c r="E155" s="15">
        <v>0</v>
      </c>
      <c r="F155" s="20">
        <v>190</v>
      </c>
      <c r="G155" s="26">
        <v>7</v>
      </c>
      <c r="H155" s="26">
        <v>0</v>
      </c>
      <c r="I155" s="26">
        <v>2.1936378887598402</v>
      </c>
      <c r="J155" s="26">
        <v>16.875</v>
      </c>
      <c r="K155" s="21">
        <v>0</v>
      </c>
      <c r="L155" s="26"/>
      <c r="M155" s="21"/>
      <c r="O155" s="3">
        <v>1.2229132973944299</v>
      </c>
      <c r="P155" s="26">
        <v>91</v>
      </c>
      <c r="Q155" s="26">
        <v>16</v>
      </c>
      <c r="AA155">
        <v>1.2229132973944299</v>
      </c>
      <c r="AB155">
        <v>0.17582417582417584</v>
      </c>
    </row>
    <row r="156" spans="1:28" x14ac:dyDescent="0.25">
      <c r="A156" s="15" t="s">
        <v>1</v>
      </c>
      <c r="B156" s="32">
        <v>2</v>
      </c>
      <c r="C156" s="15">
        <v>0</v>
      </c>
      <c r="D156" s="15">
        <v>1</v>
      </c>
      <c r="E156" s="15">
        <v>0</v>
      </c>
      <c r="F156" s="20">
        <v>4801</v>
      </c>
      <c r="G156" s="26">
        <v>450</v>
      </c>
      <c r="H156" s="26">
        <v>2</v>
      </c>
      <c r="I156" s="26">
        <v>2.1931547250865902</v>
      </c>
      <c r="J156" s="26">
        <v>995.09999718749987</v>
      </c>
      <c r="K156" s="21">
        <v>2816.9</v>
      </c>
      <c r="L156" s="26"/>
      <c r="M156" s="21"/>
      <c r="O156" s="3">
        <v>1.2250000000000001</v>
      </c>
      <c r="P156" s="26">
        <v>56</v>
      </c>
      <c r="Q156" s="26">
        <v>1</v>
      </c>
      <c r="AA156">
        <v>1.2250000000000001</v>
      </c>
      <c r="AB156">
        <v>1.7857142857142856E-2</v>
      </c>
    </row>
    <row r="157" spans="1:28" x14ac:dyDescent="0.25">
      <c r="A157" s="15" t="s">
        <v>3015</v>
      </c>
      <c r="B157" s="32">
        <v>2</v>
      </c>
      <c r="C157" s="15">
        <v>0</v>
      </c>
      <c r="D157" s="15">
        <v>0</v>
      </c>
      <c r="E157" s="15">
        <v>0</v>
      </c>
      <c r="F157" s="20">
        <v>7127</v>
      </c>
      <c r="G157" s="26">
        <v>122</v>
      </c>
      <c r="H157" s="26">
        <v>0</v>
      </c>
      <c r="I157" s="26">
        <v>2.18825268371585</v>
      </c>
      <c r="J157" s="26">
        <v>328.09999912500001</v>
      </c>
      <c r="K157" s="21">
        <v>0</v>
      </c>
      <c r="L157" s="26"/>
      <c r="M157" s="21"/>
      <c r="O157" s="3">
        <v>1.2252642380507988</v>
      </c>
      <c r="P157" s="26">
        <v>349</v>
      </c>
      <c r="Q157" s="26">
        <v>59</v>
      </c>
      <c r="AA157">
        <v>1.2252642380507988</v>
      </c>
      <c r="AB157">
        <v>0.16905444126074498</v>
      </c>
    </row>
    <row r="158" spans="1:28" x14ac:dyDescent="0.25">
      <c r="A158" s="15" t="s">
        <v>1205</v>
      </c>
      <c r="B158" s="32">
        <v>2</v>
      </c>
      <c r="C158" s="15">
        <v>0</v>
      </c>
      <c r="D158" s="15">
        <v>1</v>
      </c>
      <c r="E158" s="15">
        <v>0</v>
      </c>
      <c r="F158" s="20">
        <v>621</v>
      </c>
      <c r="G158" s="26">
        <v>23</v>
      </c>
      <c r="H158" s="26">
        <v>0</v>
      </c>
      <c r="I158" s="26">
        <v>2.1880003206506862</v>
      </c>
      <c r="J158" s="26">
        <v>45.237499962499996</v>
      </c>
      <c r="K158" s="21">
        <v>0</v>
      </c>
      <c r="L158" s="26"/>
      <c r="M158" s="21"/>
      <c r="O158" s="3">
        <v>1.22638036809816</v>
      </c>
      <c r="P158" s="26">
        <v>3097</v>
      </c>
      <c r="Q158" s="26">
        <v>172</v>
      </c>
      <c r="AA158">
        <v>1.22638036809816</v>
      </c>
      <c r="AB158">
        <v>5.5537617048756864E-2</v>
      </c>
    </row>
    <row r="159" spans="1:28" x14ac:dyDescent="0.25">
      <c r="A159" s="15" t="s">
        <v>3085</v>
      </c>
      <c r="B159" s="32">
        <v>3</v>
      </c>
      <c r="C159" s="15">
        <v>0</v>
      </c>
      <c r="D159" s="15">
        <v>0</v>
      </c>
      <c r="E159" s="15">
        <v>1</v>
      </c>
      <c r="F159" s="20">
        <v>55</v>
      </c>
      <c r="G159" s="26">
        <v>6</v>
      </c>
      <c r="H159" s="26">
        <v>0</v>
      </c>
      <c r="I159" s="26">
        <v>2.186076470588235</v>
      </c>
      <c r="J159" s="26">
        <v>18.825000000000003</v>
      </c>
      <c r="K159" s="21">
        <v>0</v>
      </c>
      <c r="L159" s="26"/>
      <c r="M159" s="21"/>
      <c r="O159" s="3">
        <v>1.2276150627615099</v>
      </c>
      <c r="P159" s="26">
        <v>239</v>
      </c>
      <c r="Q159" s="26">
        <v>4</v>
      </c>
      <c r="AA159">
        <v>1.2276150627615099</v>
      </c>
      <c r="AB159">
        <v>1.6736401673640166E-2</v>
      </c>
    </row>
    <row r="160" spans="1:28" x14ac:dyDescent="0.25">
      <c r="A160" s="15" t="s">
        <v>885</v>
      </c>
      <c r="B160" s="32">
        <v>2</v>
      </c>
      <c r="C160" s="15">
        <v>0</v>
      </c>
      <c r="D160" s="15">
        <v>1</v>
      </c>
      <c r="E160" s="15">
        <v>0</v>
      </c>
      <c r="F160" s="20">
        <v>245</v>
      </c>
      <c r="G160" s="26">
        <v>4</v>
      </c>
      <c r="H160" s="26">
        <v>0</v>
      </c>
      <c r="I160" s="26">
        <v>2.1855555555555566</v>
      </c>
      <c r="J160" s="26">
        <v>3.5625</v>
      </c>
      <c r="K160" s="21">
        <v>0</v>
      </c>
      <c r="L160" s="26"/>
      <c r="M160" s="21"/>
      <c r="O160" s="3">
        <v>1.23046875</v>
      </c>
      <c r="P160" s="26">
        <v>128</v>
      </c>
      <c r="Q160" s="26">
        <v>1</v>
      </c>
      <c r="AA160">
        <v>1.23046875</v>
      </c>
      <c r="AB160">
        <v>7.8125E-3</v>
      </c>
    </row>
    <row r="161" spans="1:28" x14ac:dyDescent="0.25">
      <c r="A161" s="15" t="s">
        <v>2699</v>
      </c>
      <c r="B161" s="32">
        <v>3</v>
      </c>
      <c r="C161" s="15">
        <v>0</v>
      </c>
      <c r="D161" s="15">
        <v>0</v>
      </c>
      <c r="E161" s="15">
        <v>0</v>
      </c>
      <c r="F161" s="20">
        <v>897</v>
      </c>
      <c r="G161" s="26">
        <v>107</v>
      </c>
      <c r="H161" s="26">
        <v>0</v>
      </c>
      <c r="I161" s="26">
        <v>2.1851727982162799</v>
      </c>
      <c r="J161" s="26">
        <v>211.33749893749999</v>
      </c>
      <c r="K161" s="21">
        <v>0</v>
      </c>
      <c r="L161" s="26"/>
      <c r="M161" s="21"/>
      <c r="O161" s="3">
        <v>1.23251919121357</v>
      </c>
      <c r="P161" s="26">
        <v>421659</v>
      </c>
      <c r="Q161" s="26">
        <v>32666</v>
      </c>
      <c r="AA161">
        <v>1.23251919121357</v>
      </c>
      <c r="AB161">
        <v>7.7470183252343713E-2</v>
      </c>
    </row>
    <row r="162" spans="1:28" x14ac:dyDescent="0.25">
      <c r="A162" s="15" t="s">
        <v>3892</v>
      </c>
      <c r="B162" s="32">
        <v>3</v>
      </c>
      <c r="C162" s="15">
        <v>0</v>
      </c>
      <c r="D162" s="15">
        <v>0</v>
      </c>
      <c r="E162" s="15">
        <v>0</v>
      </c>
      <c r="F162" s="20">
        <v>633</v>
      </c>
      <c r="G162" s="26">
        <v>21</v>
      </c>
      <c r="H162" s="26">
        <v>0</v>
      </c>
      <c r="I162" s="26">
        <v>2.1777251184834099</v>
      </c>
      <c r="J162" s="26">
        <v>39.324999787500005</v>
      </c>
      <c r="K162" s="21">
        <v>0</v>
      </c>
      <c r="L162" s="26"/>
      <c r="M162" s="21"/>
      <c r="O162" s="3">
        <v>1.23344947735192</v>
      </c>
      <c r="P162" s="26">
        <v>1148</v>
      </c>
      <c r="Q162" s="26">
        <v>24</v>
      </c>
      <c r="AA162">
        <v>1.23344947735192</v>
      </c>
      <c r="AB162">
        <v>2.0905923344947737E-2</v>
      </c>
    </row>
    <row r="163" spans="1:28" x14ac:dyDescent="0.25">
      <c r="A163" s="15" t="s">
        <v>961</v>
      </c>
      <c r="B163" s="32">
        <v>2</v>
      </c>
      <c r="C163" s="15">
        <v>0</v>
      </c>
      <c r="D163" s="15">
        <v>1</v>
      </c>
      <c r="E163" s="15">
        <v>0</v>
      </c>
      <c r="F163" s="20">
        <v>608</v>
      </c>
      <c r="G163" s="26">
        <v>39</v>
      </c>
      <c r="H163" s="26">
        <v>0</v>
      </c>
      <c r="I163" s="26">
        <v>2.1704358859531281</v>
      </c>
      <c r="J163" s="26">
        <v>76.775000000000006</v>
      </c>
      <c r="K163" s="21">
        <v>0</v>
      </c>
      <c r="L163" s="26"/>
      <c r="M163" s="21"/>
      <c r="O163" s="3">
        <v>1.2351957295373699</v>
      </c>
      <c r="P163" s="26">
        <v>1686</v>
      </c>
      <c r="Q163" s="26">
        <v>104</v>
      </c>
      <c r="AA163">
        <v>1.2351957295373699</v>
      </c>
      <c r="AB163">
        <v>6.1684460260972719E-2</v>
      </c>
    </row>
    <row r="164" spans="1:28" x14ac:dyDescent="0.25">
      <c r="A164" s="15" t="s">
        <v>1828</v>
      </c>
      <c r="B164" s="32">
        <v>2</v>
      </c>
      <c r="C164" s="15">
        <v>0</v>
      </c>
      <c r="D164" s="15">
        <v>1</v>
      </c>
      <c r="E164" s="15">
        <v>0</v>
      </c>
      <c r="F164" s="20">
        <v>209</v>
      </c>
      <c r="G164" s="26">
        <v>4</v>
      </c>
      <c r="H164" s="26">
        <v>0</v>
      </c>
      <c r="I164" s="26">
        <v>2.1645238095238097</v>
      </c>
      <c r="J164" s="26">
        <v>10.375</v>
      </c>
      <c r="K164" s="21">
        <v>0</v>
      </c>
      <c r="L164" s="26"/>
      <c r="M164" s="21"/>
      <c r="O164" s="3">
        <v>1.23959843114769</v>
      </c>
      <c r="P164" s="26">
        <v>3831</v>
      </c>
      <c r="Q164" s="26">
        <v>258</v>
      </c>
      <c r="AA164">
        <v>1.23959843114769</v>
      </c>
      <c r="AB164">
        <v>6.7345340642129992E-2</v>
      </c>
    </row>
    <row r="165" spans="1:28" x14ac:dyDescent="0.25">
      <c r="A165" s="15" t="s">
        <v>2064</v>
      </c>
      <c r="B165" s="32">
        <v>2</v>
      </c>
      <c r="C165" s="15">
        <v>0</v>
      </c>
      <c r="D165" s="15">
        <v>1</v>
      </c>
      <c r="E165" s="15">
        <v>0</v>
      </c>
      <c r="F165" s="20">
        <v>1906</v>
      </c>
      <c r="G165" s="26">
        <v>13</v>
      </c>
      <c r="H165" s="26">
        <v>0</v>
      </c>
      <c r="I165" s="26">
        <v>2.1533834434883099</v>
      </c>
      <c r="J165" s="26">
        <v>24.949999925</v>
      </c>
      <c r="K165" s="21">
        <v>0</v>
      </c>
      <c r="L165" s="26"/>
      <c r="M165" s="21"/>
      <c r="O165" s="3">
        <v>1.24229390681004</v>
      </c>
      <c r="P165" s="26">
        <v>1116</v>
      </c>
      <c r="Q165" s="26">
        <v>10</v>
      </c>
      <c r="AA165">
        <v>1.24229390681004</v>
      </c>
      <c r="AB165">
        <v>8.9605734767025085E-3</v>
      </c>
    </row>
    <row r="166" spans="1:28" x14ac:dyDescent="0.25">
      <c r="A166" s="15" t="s">
        <v>827</v>
      </c>
      <c r="B166" s="32">
        <v>2</v>
      </c>
      <c r="C166" s="15">
        <v>0</v>
      </c>
      <c r="D166" s="15">
        <v>1</v>
      </c>
      <c r="E166" s="15">
        <v>0</v>
      </c>
      <c r="F166" s="20">
        <v>3543</v>
      </c>
      <c r="G166" s="26">
        <v>33</v>
      </c>
      <c r="H166" s="26">
        <v>0</v>
      </c>
      <c r="I166" s="26">
        <v>2.1507346153745428</v>
      </c>
      <c r="J166" s="26">
        <v>49.974999850000003</v>
      </c>
      <c r="K166" s="21">
        <v>0</v>
      </c>
      <c r="L166" s="26"/>
      <c r="M166" s="21"/>
      <c r="O166" s="3">
        <v>1.24347826086957</v>
      </c>
      <c r="P166" s="26">
        <v>69</v>
      </c>
      <c r="Q166" s="26">
        <v>9</v>
      </c>
      <c r="AA166">
        <v>1.24347826086957</v>
      </c>
      <c r="AB166">
        <v>0.13043478260869565</v>
      </c>
    </row>
    <row r="167" spans="1:28" x14ac:dyDescent="0.25">
      <c r="A167" s="15" t="s">
        <v>154</v>
      </c>
      <c r="B167" s="32">
        <v>2</v>
      </c>
      <c r="C167" s="15">
        <v>0</v>
      </c>
      <c r="D167" s="15">
        <v>0</v>
      </c>
      <c r="E167" s="15">
        <v>0</v>
      </c>
      <c r="F167" s="20">
        <v>5756</v>
      </c>
      <c r="G167" s="26">
        <v>166</v>
      </c>
      <c r="H167" s="26">
        <v>3</v>
      </c>
      <c r="I167" s="26">
        <v>2.1420433821853888</v>
      </c>
      <c r="J167" s="26">
        <v>542.29999916249994</v>
      </c>
      <c r="K167" s="21">
        <v>1775.65</v>
      </c>
      <c r="L167" s="26"/>
      <c r="M167" s="21"/>
      <c r="O167" s="3">
        <v>1.2435754189944099</v>
      </c>
      <c r="P167" s="26">
        <v>179</v>
      </c>
      <c r="Q167" s="26">
        <v>1</v>
      </c>
      <c r="AA167">
        <v>1.2435754189944099</v>
      </c>
      <c r="AB167">
        <v>5.5865921787709499E-3</v>
      </c>
    </row>
    <row r="168" spans="1:28" x14ac:dyDescent="0.25">
      <c r="A168" s="15" t="s">
        <v>1699</v>
      </c>
      <c r="B168" s="32">
        <v>3</v>
      </c>
      <c r="C168" s="15">
        <v>0</v>
      </c>
      <c r="D168" s="15">
        <v>0</v>
      </c>
      <c r="E168" s="15">
        <v>1</v>
      </c>
      <c r="F168" s="20">
        <v>979</v>
      </c>
      <c r="G168" s="26">
        <v>46</v>
      </c>
      <c r="H168" s="26">
        <v>0</v>
      </c>
      <c r="I168" s="26">
        <v>2.1406730301956447</v>
      </c>
      <c r="J168" s="26">
        <v>77.387499687499997</v>
      </c>
      <c r="K168" s="21">
        <v>0</v>
      </c>
      <c r="L168" s="26"/>
      <c r="M168" s="21"/>
      <c r="O168" s="3">
        <v>1.2437499999999999</v>
      </c>
      <c r="P168" s="26">
        <v>176</v>
      </c>
      <c r="Q168" s="26">
        <v>2</v>
      </c>
      <c r="AA168">
        <v>1.2437499999999999</v>
      </c>
      <c r="AB168">
        <v>1.1363636363636364E-2</v>
      </c>
    </row>
    <row r="169" spans="1:28" x14ac:dyDescent="0.25">
      <c r="A169" s="15" t="s">
        <v>113</v>
      </c>
      <c r="B169" s="32">
        <v>2</v>
      </c>
      <c r="C169" s="15">
        <v>0</v>
      </c>
      <c r="D169" s="15">
        <v>1</v>
      </c>
      <c r="E169" s="15">
        <v>0</v>
      </c>
      <c r="F169" s="20">
        <v>10648</v>
      </c>
      <c r="G169" s="26">
        <v>348</v>
      </c>
      <c r="H169" s="26">
        <v>1</v>
      </c>
      <c r="I169" s="26">
        <v>2.1336217150157095</v>
      </c>
      <c r="J169" s="26">
        <v>550.43749864999995</v>
      </c>
      <c r="K169" s="21">
        <v>843.2</v>
      </c>
      <c r="L169" s="26"/>
      <c r="M169" s="21"/>
      <c r="O169" s="3">
        <v>1.2467532467532501</v>
      </c>
      <c r="P169" s="26">
        <v>77</v>
      </c>
      <c r="Q169" s="26">
        <v>3</v>
      </c>
      <c r="AA169">
        <v>1.2467532467532501</v>
      </c>
      <c r="AB169">
        <v>3.896103896103896E-2</v>
      </c>
    </row>
    <row r="170" spans="1:28" x14ac:dyDescent="0.25">
      <c r="A170" s="15" t="s">
        <v>2126</v>
      </c>
      <c r="B170" s="32">
        <v>2</v>
      </c>
      <c r="C170" s="15">
        <v>0</v>
      </c>
      <c r="D170" s="15">
        <v>1</v>
      </c>
      <c r="E170" s="15">
        <v>0</v>
      </c>
      <c r="F170" s="20">
        <v>476</v>
      </c>
      <c r="G170" s="26">
        <v>9</v>
      </c>
      <c r="H170" s="26">
        <v>0</v>
      </c>
      <c r="I170" s="26">
        <v>2.1271593651722398</v>
      </c>
      <c r="J170" s="26">
        <v>36.274999950000002</v>
      </c>
      <c r="K170" s="21">
        <v>0</v>
      </c>
      <c r="L170" s="26"/>
      <c r="M170" s="21"/>
      <c r="O170" s="3">
        <v>1.25</v>
      </c>
      <c r="P170" s="26">
        <v>74</v>
      </c>
      <c r="Q170" s="26">
        <v>1</v>
      </c>
      <c r="AA170">
        <v>1.25</v>
      </c>
      <c r="AB170">
        <v>1.3513513513513514E-2</v>
      </c>
    </row>
    <row r="171" spans="1:28" x14ac:dyDescent="0.25">
      <c r="A171" s="15" t="s">
        <v>2861</v>
      </c>
      <c r="B171" s="32">
        <v>2</v>
      </c>
      <c r="C171" s="15">
        <v>0</v>
      </c>
      <c r="D171" s="15">
        <v>0</v>
      </c>
      <c r="E171" s="15">
        <v>0</v>
      </c>
      <c r="F171" s="20">
        <v>65</v>
      </c>
      <c r="G171" s="26">
        <v>3</v>
      </c>
      <c r="H171" s="26">
        <v>0</v>
      </c>
      <c r="I171" s="26">
        <v>2.1211538461538502</v>
      </c>
      <c r="J171" s="26">
        <v>4.7249999999999996</v>
      </c>
      <c r="K171" s="21">
        <v>0</v>
      </c>
      <c r="L171" s="26"/>
      <c r="M171" s="21"/>
      <c r="O171" s="3">
        <v>1.2506487025948101</v>
      </c>
      <c r="P171" s="26">
        <v>2004</v>
      </c>
      <c r="Q171" s="26">
        <v>44</v>
      </c>
      <c r="AA171">
        <v>1.2506487025948101</v>
      </c>
      <c r="AB171">
        <v>2.1956087824351298E-2</v>
      </c>
    </row>
    <row r="172" spans="1:28" x14ac:dyDescent="0.25">
      <c r="A172" s="15" t="s">
        <v>895</v>
      </c>
      <c r="B172" s="32">
        <v>2</v>
      </c>
      <c r="C172" s="15">
        <v>0</v>
      </c>
      <c r="D172" s="15">
        <v>1</v>
      </c>
      <c r="E172" s="15">
        <v>0</v>
      </c>
      <c r="F172" s="20">
        <v>459</v>
      </c>
      <c r="G172" s="26">
        <v>29</v>
      </c>
      <c r="H172" s="26">
        <v>0</v>
      </c>
      <c r="I172" s="26">
        <v>2.1173062799237661</v>
      </c>
      <c r="J172" s="26">
        <v>61.387499912500004</v>
      </c>
      <c r="K172" s="21">
        <v>0</v>
      </c>
      <c r="L172" s="26"/>
      <c r="M172" s="21"/>
      <c r="O172" s="3">
        <v>1.25165876777251</v>
      </c>
      <c r="P172" s="26">
        <v>211</v>
      </c>
      <c r="Q172" s="26">
        <v>1</v>
      </c>
      <c r="AA172">
        <v>1.25165876777251</v>
      </c>
      <c r="AB172">
        <v>4.7393364928909956E-3</v>
      </c>
    </row>
    <row r="173" spans="1:28" x14ac:dyDescent="0.25">
      <c r="A173" s="15" t="s">
        <v>1619</v>
      </c>
      <c r="B173" s="32">
        <v>2</v>
      </c>
      <c r="C173" s="15">
        <v>0</v>
      </c>
      <c r="D173" s="15">
        <v>1</v>
      </c>
      <c r="E173" s="15">
        <v>0</v>
      </c>
      <c r="F173" s="20">
        <v>4780</v>
      </c>
      <c r="G173" s="26">
        <v>6</v>
      </c>
      <c r="H173" s="26">
        <v>0</v>
      </c>
      <c r="I173" s="26">
        <v>2.1058095452865553</v>
      </c>
      <c r="J173" s="26">
        <v>15.049999974999999</v>
      </c>
      <c r="K173" s="21">
        <v>0</v>
      </c>
      <c r="L173" s="26"/>
      <c r="M173" s="21"/>
      <c r="O173" s="3">
        <v>1.25185185185185</v>
      </c>
      <c r="P173" s="26">
        <v>54</v>
      </c>
      <c r="Q173" s="26">
        <v>3</v>
      </c>
      <c r="AA173">
        <v>1.25185185185185</v>
      </c>
      <c r="AB173">
        <v>5.5555555555555552E-2</v>
      </c>
    </row>
    <row r="174" spans="1:28" x14ac:dyDescent="0.25">
      <c r="A174" s="15" t="s">
        <v>863</v>
      </c>
      <c r="B174" s="32">
        <v>2</v>
      </c>
      <c r="C174" s="15">
        <v>0</v>
      </c>
      <c r="D174" s="15">
        <v>1</v>
      </c>
      <c r="E174" s="15">
        <v>0</v>
      </c>
      <c r="F174" s="20">
        <v>398</v>
      </c>
      <c r="G174" s="26">
        <v>3</v>
      </c>
      <c r="H174" s="26">
        <v>0</v>
      </c>
      <c r="I174" s="26">
        <v>2.1051298298088201</v>
      </c>
      <c r="J174" s="26">
        <v>7.4749999999999996</v>
      </c>
      <c r="K174" s="21">
        <v>0</v>
      </c>
      <c r="L174" s="26"/>
      <c r="M174" s="21"/>
      <c r="O174" s="3">
        <v>1.2574999999999998</v>
      </c>
      <c r="P174" s="26">
        <v>362</v>
      </c>
      <c r="Q174" s="26">
        <v>6</v>
      </c>
      <c r="AA174">
        <v>1.2574999999999998</v>
      </c>
      <c r="AB174">
        <v>1.6574585635359115E-2</v>
      </c>
    </row>
    <row r="175" spans="1:28" x14ac:dyDescent="0.25">
      <c r="A175" s="15" t="s">
        <v>1348</v>
      </c>
      <c r="B175" s="32">
        <v>2</v>
      </c>
      <c r="C175" s="15">
        <v>0</v>
      </c>
      <c r="D175" s="15">
        <v>0</v>
      </c>
      <c r="E175" s="15">
        <v>0</v>
      </c>
      <c r="F175" s="20">
        <v>4800</v>
      </c>
      <c r="G175" s="26">
        <v>69</v>
      </c>
      <c r="H175" s="26">
        <v>0</v>
      </c>
      <c r="I175" s="26">
        <v>2.1032326056734849</v>
      </c>
      <c r="J175" s="26">
        <v>194.0374995</v>
      </c>
      <c r="K175" s="21">
        <v>0</v>
      </c>
      <c r="L175" s="26"/>
      <c r="M175" s="21"/>
      <c r="O175" s="3">
        <v>1.25993665874901</v>
      </c>
      <c r="P175" s="26">
        <v>1263</v>
      </c>
      <c r="Q175" s="26">
        <v>39</v>
      </c>
      <c r="AA175">
        <v>1.25993665874901</v>
      </c>
      <c r="AB175">
        <v>3.0878859857482184E-2</v>
      </c>
    </row>
    <row r="176" spans="1:28" x14ac:dyDescent="0.25">
      <c r="A176" s="15" t="s">
        <v>1406</v>
      </c>
      <c r="B176" s="32">
        <v>2</v>
      </c>
      <c r="C176" s="15">
        <v>0</v>
      </c>
      <c r="D176" s="15">
        <v>1</v>
      </c>
      <c r="E176" s="15">
        <v>0</v>
      </c>
      <c r="F176" s="20">
        <v>3649</v>
      </c>
      <c r="G176" s="26">
        <v>71</v>
      </c>
      <c r="H176" s="26">
        <v>0</v>
      </c>
      <c r="I176" s="26">
        <v>2.0954427659822401</v>
      </c>
      <c r="J176" s="26">
        <v>129.9499997625</v>
      </c>
      <c r="K176" s="21">
        <v>0</v>
      </c>
      <c r="L176" s="26"/>
      <c r="M176" s="21"/>
      <c r="O176" s="3">
        <v>1.26506024096386</v>
      </c>
      <c r="P176" s="26">
        <v>83</v>
      </c>
      <c r="Q176" s="26">
        <v>1</v>
      </c>
      <c r="AA176">
        <v>1.26506024096386</v>
      </c>
      <c r="AB176">
        <v>1.2048192771084338E-2</v>
      </c>
    </row>
    <row r="177" spans="1:28" x14ac:dyDescent="0.25">
      <c r="A177" s="15" t="s">
        <v>3112</v>
      </c>
      <c r="B177" s="32">
        <v>3</v>
      </c>
      <c r="C177" s="15">
        <v>0</v>
      </c>
      <c r="D177" s="15">
        <v>1</v>
      </c>
      <c r="E177" s="15">
        <v>1</v>
      </c>
      <c r="F177" s="20">
        <v>5656</v>
      </c>
      <c r="G177" s="26">
        <v>444</v>
      </c>
      <c r="H177" s="26">
        <v>0</v>
      </c>
      <c r="I177" s="26">
        <v>2.09432395679395</v>
      </c>
      <c r="J177" s="26">
        <v>931.48749653749985</v>
      </c>
      <c r="K177" s="21">
        <v>0</v>
      </c>
      <c r="L177" s="26"/>
      <c r="M177" s="21"/>
      <c r="O177" s="3">
        <v>1.26550695561252</v>
      </c>
      <c r="P177" s="26">
        <v>188409</v>
      </c>
      <c r="Q177" s="26">
        <v>30418</v>
      </c>
      <c r="AA177">
        <v>1.26550695561252</v>
      </c>
      <c r="AB177">
        <v>0.16144664002250422</v>
      </c>
    </row>
    <row r="178" spans="1:28" x14ac:dyDescent="0.25">
      <c r="A178" s="15" t="s">
        <v>2576</v>
      </c>
      <c r="B178" s="32">
        <v>3</v>
      </c>
      <c r="C178" s="15">
        <v>0</v>
      </c>
      <c r="D178" s="15">
        <v>0</v>
      </c>
      <c r="E178" s="15">
        <v>1</v>
      </c>
      <c r="F178" s="20">
        <v>576</v>
      </c>
      <c r="G178" s="26">
        <v>35</v>
      </c>
      <c r="H178" s="26">
        <v>0</v>
      </c>
      <c r="I178" s="26">
        <v>2.0821180555555601</v>
      </c>
      <c r="J178" s="26">
        <v>76.125</v>
      </c>
      <c r="K178" s="21">
        <v>0</v>
      </c>
      <c r="L178" s="26"/>
      <c r="M178" s="21"/>
      <c r="O178" s="3">
        <v>1.2660714285714301</v>
      </c>
      <c r="P178" s="26">
        <v>56</v>
      </c>
      <c r="Q178" s="26">
        <v>4</v>
      </c>
      <c r="AA178">
        <v>1.2660714285714301</v>
      </c>
      <c r="AB178">
        <v>7.1428571428571425E-2</v>
      </c>
    </row>
    <row r="179" spans="1:28" x14ac:dyDescent="0.25">
      <c r="A179" s="15" t="s">
        <v>2032</v>
      </c>
      <c r="B179" s="32">
        <v>3</v>
      </c>
      <c r="C179" s="15">
        <v>0</v>
      </c>
      <c r="D179" s="15">
        <v>1</v>
      </c>
      <c r="E179" s="15">
        <v>1</v>
      </c>
      <c r="F179" s="20">
        <v>3853</v>
      </c>
      <c r="G179" s="26">
        <v>82</v>
      </c>
      <c r="H179" s="26">
        <v>0</v>
      </c>
      <c r="I179" s="26">
        <v>2.0809685522515826</v>
      </c>
      <c r="J179" s="26">
        <v>133.32499992499999</v>
      </c>
      <c r="K179" s="21">
        <v>0</v>
      </c>
      <c r="L179" s="26"/>
      <c r="M179" s="21"/>
      <c r="O179" s="3">
        <v>1.26702380952381</v>
      </c>
      <c r="P179" s="26">
        <v>423</v>
      </c>
      <c r="Q179" s="26">
        <v>3</v>
      </c>
      <c r="AA179">
        <v>1.26702380952381</v>
      </c>
      <c r="AB179">
        <v>7.0921985815602835E-3</v>
      </c>
    </row>
    <row r="180" spans="1:28" x14ac:dyDescent="0.25">
      <c r="A180" s="15" t="s">
        <v>678</v>
      </c>
      <c r="B180" s="32">
        <v>3</v>
      </c>
      <c r="C180" s="15">
        <v>0</v>
      </c>
      <c r="D180" s="15">
        <v>1</v>
      </c>
      <c r="E180" s="15">
        <v>1</v>
      </c>
      <c r="F180" s="20">
        <v>122</v>
      </c>
      <c r="G180" s="26">
        <v>31</v>
      </c>
      <c r="H180" s="26">
        <v>0</v>
      </c>
      <c r="I180" s="26">
        <v>2.0784126984126989</v>
      </c>
      <c r="J180" s="26">
        <v>115.32499985</v>
      </c>
      <c r="K180" s="21">
        <v>0</v>
      </c>
      <c r="L180" s="26"/>
      <c r="M180" s="21"/>
      <c r="O180" s="3">
        <v>1.2675091074681235</v>
      </c>
      <c r="P180" s="26">
        <v>195</v>
      </c>
      <c r="Q180" s="26">
        <v>22</v>
      </c>
      <c r="AA180">
        <v>1.2675091074681235</v>
      </c>
      <c r="AB180">
        <v>0.11282051282051282</v>
      </c>
    </row>
    <row r="181" spans="1:28" x14ac:dyDescent="0.25">
      <c r="A181" s="15" t="s">
        <v>1164</v>
      </c>
      <c r="B181" s="32">
        <v>2</v>
      </c>
      <c r="C181" s="15">
        <v>0</v>
      </c>
      <c r="D181" s="15">
        <v>1</v>
      </c>
      <c r="E181" s="15">
        <v>0</v>
      </c>
      <c r="F181" s="20">
        <v>633</v>
      </c>
      <c r="G181" s="26">
        <v>17</v>
      </c>
      <c r="H181" s="26">
        <v>0</v>
      </c>
      <c r="I181" s="26">
        <v>2.0690340889940466</v>
      </c>
      <c r="J181" s="26">
        <v>16.287499887500001</v>
      </c>
      <c r="K181" s="21">
        <v>0</v>
      </c>
      <c r="L181" s="26"/>
      <c r="M181" s="21"/>
      <c r="O181" s="3">
        <v>1.2685185185185199</v>
      </c>
      <c r="P181" s="26">
        <v>54</v>
      </c>
      <c r="Q181" s="26">
        <v>2</v>
      </c>
      <c r="AA181">
        <v>1.2685185185185199</v>
      </c>
      <c r="AB181">
        <v>3.7037037037037035E-2</v>
      </c>
    </row>
    <row r="182" spans="1:28" x14ac:dyDescent="0.25">
      <c r="A182" s="15" t="s">
        <v>2458</v>
      </c>
      <c r="B182" s="32">
        <v>2</v>
      </c>
      <c r="C182" s="15">
        <v>0</v>
      </c>
      <c r="D182" s="15">
        <v>1</v>
      </c>
      <c r="E182" s="15">
        <v>0</v>
      </c>
      <c r="F182" s="20">
        <v>4786</v>
      </c>
      <c r="G182" s="26">
        <v>21</v>
      </c>
      <c r="H182" s="26">
        <v>0</v>
      </c>
      <c r="I182" s="26">
        <v>2.0662898563879399</v>
      </c>
      <c r="J182" s="26">
        <v>84.112499900000003</v>
      </c>
      <c r="K182" s="21">
        <v>0</v>
      </c>
      <c r="L182" s="26"/>
      <c r="M182" s="21"/>
      <c r="O182" s="3">
        <v>1.26890459363958</v>
      </c>
      <c r="P182" s="26">
        <v>283</v>
      </c>
      <c r="Q182" s="26">
        <v>3</v>
      </c>
      <c r="AA182">
        <v>1.26890459363958</v>
      </c>
      <c r="AB182">
        <v>1.0600706713780919E-2</v>
      </c>
    </row>
    <row r="183" spans="1:28" x14ac:dyDescent="0.25">
      <c r="A183" s="15" t="s">
        <v>2085</v>
      </c>
      <c r="B183" s="32">
        <v>2</v>
      </c>
      <c r="C183" s="15">
        <v>0</v>
      </c>
      <c r="D183" s="15">
        <v>0</v>
      </c>
      <c r="E183" s="15">
        <v>0</v>
      </c>
      <c r="F183" s="20">
        <v>2830</v>
      </c>
      <c r="G183" s="26">
        <v>72</v>
      </c>
      <c r="H183" s="26">
        <v>0</v>
      </c>
      <c r="I183" s="26">
        <v>2.0636760204062816</v>
      </c>
      <c r="J183" s="26">
        <v>169.89999970000002</v>
      </c>
      <c r="K183" s="21">
        <v>0</v>
      </c>
      <c r="L183" s="26"/>
      <c r="M183" s="21"/>
      <c r="O183" s="3">
        <v>1.26910994764398</v>
      </c>
      <c r="P183" s="26">
        <v>382</v>
      </c>
      <c r="Q183" s="26">
        <v>14</v>
      </c>
      <c r="AA183">
        <v>1.26910994764398</v>
      </c>
      <c r="AB183">
        <v>3.6649214659685861E-2</v>
      </c>
    </row>
    <row r="184" spans="1:28" x14ac:dyDescent="0.25">
      <c r="A184" s="15" t="s">
        <v>257</v>
      </c>
      <c r="B184" s="32">
        <v>3</v>
      </c>
      <c r="C184" s="15">
        <v>0</v>
      </c>
      <c r="D184" s="15">
        <v>0</v>
      </c>
      <c r="E184" s="15">
        <v>0</v>
      </c>
      <c r="F184" s="20">
        <v>7101</v>
      </c>
      <c r="G184" s="26">
        <v>289</v>
      </c>
      <c r="H184" s="26">
        <v>0</v>
      </c>
      <c r="I184" s="26">
        <v>2.06049288832559</v>
      </c>
      <c r="J184" s="26">
        <v>1234.5624969500002</v>
      </c>
      <c r="K184" s="21">
        <v>0</v>
      </c>
      <c r="L184" s="26"/>
      <c r="M184" s="21"/>
      <c r="O184" s="3">
        <v>1.26953125</v>
      </c>
      <c r="P184" s="26">
        <v>176</v>
      </c>
      <c r="Q184" s="26">
        <v>18</v>
      </c>
      <c r="AA184">
        <v>1.26953125</v>
      </c>
      <c r="AB184">
        <v>0.10227272727272728</v>
      </c>
    </row>
    <row r="185" spans="1:28" x14ac:dyDescent="0.25">
      <c r="A185" s="15" t="s">
        <v>3013</v>
      </c>
      <c r="B185" s="32">
        <v>2</v>
      </c>
      <c r="C185" s="15">
        <v>0</v>
      </c>
      <c r="D185" s="15">
        <v>0</v>
      </c>
      <c r="E185" s="15">
        <v>0</v>
      </c>
      <c r="F185" s="20">
        <v>826</v>
      </c>
      <c r="G185" s="26">
        <v>8</v>
      </c>
      <c r="H185" s="26">
        <v>0</v>
      </c>
      <c r="I185" s="26">
        <v>2.0471367639387537</v>
      </c>
      <c r="J185" s="26">
        <v>13.625</v>
      </c>
      <c r="K185" s="21">
        <v>0</v>
      </c>
      <c r="L185" s="26"/>
      <c r="M185" s="21"/>
      <c r="O185" s="3">
        <v>1.275625733576458</v>
      </c>
      <c r="P185" s="26">
        <v>1169</v>
      </c>
      <c r="Q185" s="26">
        <v>47</v>
      </c>
      <c r="AA185">
        <v>1.275625733576458</v>
      </c>
      <c r="AB185">
        <v>4.0205303678357569E-2</v>
      </c>
    </row>
    <row r="186" spans="1:28" x14ac:dyDescent="0.25">
      <c r="A186" s="15" t="s">
        <v>1403</v>
      </c>
      <c r="B186" s="32">
        <v>2</v>
      </c>
      <c r="C186" s="15">
        <v>0</v>
      </c>
      <c r="D186" s="15">
        <v>1</v>
      </c>
      <c r="E186" s="15">
        <v>0</v>
      </c>
      <c r="F186" s="20">
        <v>3759</v>
      </c>
      <c r="G186" s="26">
        <v>68</v>
      </c>
      <c r="H186" s="26">
        <v>0</v>
      </c>
      <c r="I186" s="26">
        <v>2.0456946293402369</v>
      </c>
      <c r="J186" s="26">
        <v>205.0874996375</v>
      </c>
      <c r="K186" s="21">
        <v>0</v>
      </c>
      <c r="L186" s="26"/>
      <c r="M186" s="21"/>
      <c r="O186" s="3">
        <v>1.2758115659304301</v>
      </c>
      <c r="P186" s="26">
        <v>60488</v>
      </c>
      <c r="Q186" s="26">
        <v>2453</v>
      </c>
      <c r="AA186">
        <v>1.2758115659304301</v>
      </c>
      <c r="AB186">
        <v>4.0553498214521887E-2</v>
      </c>
    </row>
    <row r="187" spans="1:28" x14ac:dyDescent="0.25">
      <c r="A187" s="15" t="s">
        <v>2074</v>
      </c>
      <c r="B187" s="32">
        <v>2</v>
      </c>
      <c r="C187" s="15">
        <v>0</v>
      </c>
      <c r="D187" s="15">
        <v>1</v>
      </c>
      <c r="E187" s="15">
        <v>0</v>
      </c>
      <c r="F187" s="20">
        <v>876</v>
      </c>
      <c r="G187" s="26">
        <v>25</v>
      </c>
      <c r="H187" s="26">
        <v>0</v>
      </c>
      <c r="I187" s="26">
        <v>2.0435476190476201</v>
      </c>
      <c r="J187" s="26">
        <v>41.999999887500003</v>
      </c>
      <c r="K187" s="21">
        <v>0</v>
      </c>
      <c r="L187" s="26"/>
      <c r="M187" s="21"/>
      <c r="O187" s="3">
        <v>1.27910447761194</v>
      </c>
      <c r="P187" s="26">
        <v>67</v>
      </c>
      <c r="Q187" s="26">
        <v>3</v>
      </c>
      <c r="AA187">
        <v>1.27910447761194</v>
      </c>
      <c r="AB187">
        <v>4.4776119402985072E-2</v>
      </c>
    </row>
    <row r="188" spans="1:28" x14ac:dyDescent="0.25">
      <c r="A188" s="15" t="s">
        <v>3933</v>
      </c>
      <c r="B188" s="32">
        <v>3</v>
      </c>
      <c r="C188" s="15">
        <v>0</v>
      </c>
      <c r="D188" s="15">
        <v>0</v>
      </c>
      <c r="E188" s="15">
        <v>1</v>
      </c>
      <c r="F188" s="20">
        <v>218</v>
      </c>
      <c r="G188" s="26">
        <v>28</v>
      </c>
      <c r="H188" s="26">
        <v>0</v>
      </c>
      <c r="I188" s="26">
        <v>2.0403669724770599</v>
      </c>
      <c r="J188" s="26">
        <v>47.324999749999996</v>
      </c>
      <c r="K188" s="21">
        <v>0</v>
      </c>
      <c r="L188" s="26"/>
      <c r="M188" s="21"/>
      <c r="O188" s="3">
        <v>1.28266666666667</v>
      </c>
      <c r="P188" s="26">
        <v>150</v>
      </c>
      <c r="Q188" s="26">
        <v>2</v>
      </c>
      <c r="AA188">
        <v>1.28266666666667</v>
      </c>
      <c r="AB188">
        <v>1.3333333333333334E-2</v>
      </c>
    </row>
    <row r="189" spans="1:28" x14ac:dyDescent="0.25">
      <c r="A189" s="15" t="s">
        <v>1253</v>
      </c>
      <c r="B189" s="32">
        <v>2</v>
      </c>
      <c r="C189" s="15">
        <v>0</v>
      </c>
      <c r="D189" s="15">
        <v>1</v>
      </c>
      <c r="E189" s="15">
        <v>0</v>
      </c>
      <c r="F189" s="20">
        <v>20463</v>
      </c>
      <c r="G189" s="26">
        <v>1286</v>
      </c>
      <c r="H189" s="26">
        <v>9</v>
      </c>
      <c r="I189" s="26">
        <v>2.037638945167414</v>
      </c>
      <c r="J189" s="26">
        <v>3206.0624894749994</v>
      </c>
      <c r="K189" s="21">
        <v>7721.4000000000005</v>
      </c>
      <c r="L189" s="26"/>
      <c r="M189" s="21"/>
      <c r="O189" s="3">
        <v>1.28439716312057</v>
      </c>
      <c r="P189" s="26">
        <v>141</v>
      </c>
      <c r="Q189" s="26">
        <v>18</v>
      </c>
      <c r="AA189">
        <v>1.28439716312057</v>
      </c>
      <c r="AB189">
        <v>0.1276595744680851</v>
      </c>
    </row>
    <row r="190" spans="1:28" x14ac:dyDescent="0.25">
      <c r="A190" s="15" t="s">
        <v>2010</v>
      </c>
      <c r="B190" s="32">
        <v>2</v>
      </c>
      <c r="C190" s="15">
        <v>0</v>
      </c>
      <c r="D190" s="15">
        <v>1</v>
      </c>
      <c r="E190" s="15">
        <v>0</v>
      </c>
      <c r="F190" s="20">
        <v>120</v>
      </c>
      <c r="G190" s="26">
        <v>11</v>
      </c>
      <c r="H190" s="26">
        <v>0</v>
      </c>
      <c r="I190" s="26">
        <v>2.0369047619047649</v>
      </c>
      <c r="J190" s="26">
        <v>19.774999924999999</v>
      </c>
      <c r="K190" s="21">
        <v>0</v>
      </c>
      <c r="L190" s="26"/>
      <c r="M190" s="21"/>
      <c r="O190" s="3">
        <v>1.2889173540609125</v>
      </c>
      <c r="P190" s="26">
        <v>228</v>
      </c>
      <c r="Q190" s="26">
        <v>23</v>
      </c>
      <c r="AA190">
        <v>1.2889173540609125</v>
      </c>
      <c r="AB190">
        <v>0.10087719298245613</v>
      </c>
    </row>
    <row r="191" spans="1:28" x14ac:dyDescent="0.25">
      <c r="A191" s="15" t="s">
        <v>2426</v>
      </c>
      <c r="B191" s="32">
        <v>3</v>
      </c>
      <c r="C191" s="15">
        <v>0</v>
      </c>
      <c r="D191" s="15">
        <v>0</v>
      </c>
      <c r="E191" s="15">
        <v>1</v>
      </c>
      <c r="F191" s="20">
        <v>68</v>
      </c>
      <c r="G191" s="26">
        <v>5</v>
      </c>
      <c r="H191" s="26">
        <v>0</v>
      </c>
      <c r="I191" s="26">
        <v>2.0292647058823499</v>
      </c>
      <c r="J191" s="26">
        <v>24.212499999999999</v>
      </c>
      <c r="K191" s="21">
        <v>0</v>
      </c>
      <c r="L191" s="26"/>
      <c r="M191" s="21"/>
      <c r="O191" s="3">
        <v>1.29424962852897</v>
      </c>
      <c r="P191" s="26">
        <v>6057</v>
      </c>
      <c r="Q191" s="26">
        <v>770</v>
      </c>
      <c r="AA191">
        <v>1.29424962852897</v>
      </c>
      <c r="AB191">
        <v>0.12712563975565461</v>
      </c>
    </row>
    <row r="192" spans="1:28" x14ac:dyDescent="0.25">
      <c r="A192" s="15" t="s">
        <v>454</v>
      </c>
      <c r="B192" s="32">
        <v>2</v>
      </c>
      <c r="C192" s="15">
        <v>0</v>
      </c>
      <c r="D192" s="15">
        <v>1</v>
      </c>
      <c r="E192" s="15">
        <v>0</v>
      </c>
      <c r="F192" s="20">
        <v>977</v>
      </c>
      <c r="G192" s="26">
        <v>40</v>
      </c>
      <c r="H192" s="26">
        <v>0</v>
      </c>
      <c r="I192" s="26">
        <v>2.0247073102758053</v>
      </c>
      <c r="J192" s="26">
        <v>69.687499875</v>
      </c>
      <c r="K192" s="21">
        <v>0</v>
      </c>
      <c r="L192" s="26"/>
      <c r="M192" s="21"/>
      <c r="O192" s="3">
        <v>1.2959923664122099</v>
      </c>
      <c r="P192" s="26">
        <v>524</v>
      </c>
      <c r="Q192" s="26">
        <v>17</v>
      </c>
      <c r="AA192">
        <v>1.2959923664122099</v>
      </c>
      <c r="AB192">
        <v>3.2442748091603052E-2</v>
      </c>
    </row>
    <row r="193" spans="1:28" x14ac:dyDescent="0.25">
      <c r="A193" s="15" t="s">
        <v>3752</v>
      </c>
      <c r="B193" s="32">
        <v>3</v>
      </c>
      <c r="C193" s="15">
        <v>0</v>
      </c>
      <c r="D193" s="15">
        <v>0</v>
      </c>
      <c r="E193" s="15">
        <v>0</v>
      </c>
      <c r="F193" s="20">
        <v>239</v>
      </c>
      <c r="G193" s="26">
        <v>6</v>
      </c>
      <c r="H193" s="26">
        <v>0</v>
      </c>
      <c r="I193" s="26">
        <v>2.0171548117154798</v>
      </c>
      <c r="J193" s="26">
        <v>16.350000000000001</v>
      </c>
      <c r="K193" s="21">
        <v>0</v>
      </c>
      <c r="L193" s="26"/>
      <c r="M193" s="21"/>
      <c r="O193" s="3">
        <v>1.2968873403019743</v>
      </c>
      <c r="P193" s="26">
        <v>83</v>
      </c>
      <c r="Q193" s="26">
        <v>21</v>
      </c>
      <c r="AA193">
        <v>1.2968873403019743</v>
      </c>
      <c r="AB193">
        <v>0.25301204819277107</v>
      </c>
    </row>
    <row r="194" spans="1:28" x14ac:dyDescent="0.25">
      <c r="A194" s="15" t="s">
        <v>1262</v>
      </c>
      <c r="B194" s="32">
        <v>2</v>
      </c>
      <c r="C194" s="15">
        <v>0</v>
      </c>
      <c r="D194" s="15">
        <v>1</v>
      </c>
      <c r="E194" s="15">
        <v>0</v>
      </c>
      <c r="F194" s="20">
        <v>884</v>
      </c>
      <c r="G194" s="26">
        <v>64</v>
      </c>
      <c r="H194" s="26">
        <v>1</v>
      </c>
      <c r="I194" s="26">
        <v>2.0154675767879486</v>
      </c>
      <c r="J194" s="26">
        <v>100.32499955</v>
      </c>
      <c r="K194" s="21">
        <v>1489.2</v>
      </c>
      <c r="L194" s="26"/>
      <c r="M194" s="21"/>
      <c r="O194" s="3">
        <v>1.29774314884471</v>
      </c>
      <c r="P194" s="26">
        <v>9305</v>
      </c>
      <c r="Q194" s="26">
        <v>24</v>
      </c>
      <c r="AA194">
        <v>1.29774314884471</v>
      </c>
      <c r="AB194">
        <v>2.5792584631918322E-3</v>
      </c>
    </row>
    <row r="195" spans="1:28" x14ac:dyDescent="0.25">
      <c r="A195" s="15" t="s">
        <v>1906</v>
      </c>
      <c r="B195" s="32">
        <v>2</v>
      </c>
      <c r="C195" s="15">
        <v>0</v>
      </c>
      <c r="D195" s="15">
        <v>1</v>
      </c>
      <c r="E195" s="15">
        <v>0</v>
      </c>
      <c r="F195" s="20">
        <v>108</v>
      </c>
      <c r="G195" s="26">
        <v>4</v>
      </c>
      <c r="H195" s="26">
        <v>0</v>
      </c>
      <c r="I195" s="26">
        <v>2.01203703703704</v>
      </c>
      <c r="J195" s="26">
        <v>5.4749999999999996</v>
      </c>
      <c r="K195" s="21">
        <v>0</v>
      </c>
      <c r="L195" s="26"/>
      <c r="M195" s="21"/>
      <c r="O195" s="3">
        <v>1.2988921298242326</v>
      </c>
      <c r="P195" s="26">
        <v>18286</v>
      </c>
      <c r="Q195" s="26">
        <v>2836</v>
      </c>
      <c r="AA195">
        <v>1.2988921298242326</v>
      </c>
      <c r="AB195">
        <v>0.15509132669802034</v>
      </c>
    </row>
    <row r="196" spans="1:28" x14ac:dyDescent="0.25">
      <c r="A196" s="15" t="s">
        <v>2618</v>
      </c>
      <c r="B196" s="32">
        <v>3</v>
      </c>
      <c r="C196" s="15">
        <v>0</v>
      </c>
      <c r="D196" s="15">
        <v>0</v>
      </c>
      <c r="E196" s="15">
        <v>0</v>
      </c>
      <c r="F196" s="20">
        <v>3649</v>
      </c>
      <c r="G196" s="26">
        <v>138</v>
      </c>
      <c r="H196" s="26">
        <v>0</v>
      </c>
      <c r="I196" s="26">
        <v>2.0108306017112247</v>
      </c>
      <c r="J196" s="26">
        <v>526.38749962499992</v>
      </c>
      <c r="K196" s="21">
        <v>0</v>
      </c>
      <c r="L196" s="26"/>
      <c r="M196" s="21"/>
      <c r="O196" s="3">
        <v>1.2995475113122199</v>
      </c>
      <c r="P196" s="26">
        <v>663</v>
      </c>
      <c r="Q196" s="26">
        <v>57</v>
      </c>
      <c r="AA196">
        <v>1.2995475113122199</v>
      </c>
      <c r="AB196">
        <v>8.5972850678733032E-2</v>
      </c>
    </row>
    <row r="197" spans="1:28" x14ac:dyDescent="0.25">
      <c r="A197" s="15" t="s">
        <v>1900</v>
      </c>
      <c r="B197" s="32">
        <v>3</v>
      </c>
      <c r="C197" s="15">
        <v>0</v>
      </c>
      <c r="D197" s="15">
        <v>0</v>
      </c>
      <c r="E197" s="15">
        <v>1</v>
      </c>
      <c r="F197" s="20">
        <v>86</v>
      </c>
      <c r="G197" s="26">
        <v>6</v>
      </c>
      <c r="H197" s="26">
        <v>0</v>
      </c>
      <c r="I197" s="26">
        <v>2.0081395348837199</v>
      </c>
      <c r="J197" s="26">
        <v>5.4499999500000005</v>
      </c>
      <c r="K197" s="21">
        <v>0</v>
      </c>
      <c r="L197" s="26"/>
      <c r="M197" s="21"/>
      <c r="O197" s="3">
        <v>1.3</v>
      </c>
      <c r="P197" s="26">
        <v>221</v>
      </c>
      <c r="Q197" s="26">
        <v>5</v>
      </c>
      <c r="AA197">
        <v>1.3</v>
      </c>
      <c r="AB197">
        <v>2.2624434389140271E-2</v>
      </c>
    </row>
    <row r="198" spans="1:28" x14ac:dyDescent="0.25">
      <c r="A198" s="15" t="s">
        <v>2226</v>
      </c>
      <c r="B198" s="32">
        <v>2</v>
      </c>
      <c r="C198" s="15">
        <v>0</v>
      </c>
      <c r="D198" s="15">
        <v>1</v>
      </c>
      <c r="E198" s="15">
        <v>0</v>
      </c>
      <c r="F198" s="20">
        <v>2815</v>
      </c>
      <c r="G198" s="26">
        <v>44</v>
      </c>
      <c r="H198" s="26">
        <v>0</v>
      </c>
      <c r="I198" s="26">
        <v>2.0049326177879165</v>
      </c>
      <c r="J198" s="26">
        <v>132.24999972500001</v>
      </c>
      <c r="K198" s="21">
        <v>0</v>
      </c>
      <c r="L198" s="26"/>
      <c r="M198" s="21"/>
      <c r="O198" s="3">
        <v>1.30069587628866</v>
      </c>
      <c r="P198" s="26">
        <v>776</v>
      </c>
      <c r="Q198" s="26">
        <v>116</v>
      </c>
      <c r="AA198">
        <v>1.30069587628866</v>
      </c>
      <c r="AB198">
        <v>0.14948453608247422</v>
      </c>
    </row>
    <row r="199" spans="1:28" x14ac:dyDescent="0.25">
      <c r="A199" s="15" t="s">
        <v>466</v>
      </c>
      <c r="B199" s="32">
        <v>2</v>
      </c>
      <c r="C199" s="15">
        <v>0</v>
      </c>
      <c r="D199" s="15">
        <v>1</v>
      </c>
      <c r="E199" s="15">
        <v>0</v>
      </c>
      <c r="F199" s="20">
        <v>1799</v>
      </c>
      <c r="G199" s="26">
        <v>98</v>
      </c>
      <c r="H199" s="26">
        <v>0</v>
      </c>
      <c r="I199" s="26">
        <v>1.999793466414354</v>
      </c>
      <c r="J199" s="26">
        <v>202.11249971249998</v>
      </c>
      <c r="K199" s="21">
        <v>0</v>
      </c>
      <c r="L199" s="26"/>
      <c r="M199" s="21"/>
      <c r="O199" s="3">
        <v>1.30233532934132</v>
      </c>
      <c r="P199" s="26">
        <v>2004</v>
      </c>
      <c r="Q199" s="26">
        <v>26</v>
      </c>
      <c r="AA199">
        <v>1.30233532934132</v>
      </c>
      <c r="AB199">
        <v>1.2974051896207584E-2</v>
      </c>
    </row>
    <row r="200" spans="1:28" x14ac:dyDescent="0.25">
      <c r="A200" s="15" t="s">
        <v>2730</v>
      </c>
      <c r="B200" s="32">
        <v>3</v>
      </c>
      <c r="C200" s="15">
        <v>0</v>
      </c>
      <c r="D200" s="15">
        <v>0</v>
      </c>
      <c r="E200" s="15">
        <v>1</v>
      </c>
      <c r="F200" s="20">
        <v>2942</v>
      </c>
      <c r="G200" s="26">
        <v>115</v>
      </c>
      <c r="H200" s="26">
        <v>0</v>
      </c>
      <c r="I200" s="26">
        <v>1.9987423521414001</v>
      </c>
      <c r="J200" s="26">
        <v>287.29999918750002</v>
      </c>
      <c r="K200" s="21">
        <v>0</v>
      </c>
      <c r="L200" s="26"/>
      <c r="M200" s="21"/>
      <c r="O200" s="3">
        <v>1.3035829274891775</v>
      </c>
      <c r="P200" s="26">
        <v>427</v>
      </c>
      <c r="Q200" s="26">
        <v>44</v>
      </c>
      <c r="AA200">
        <v>1.3035829274891775</v>
      </c>
      <c r="AB200">
        <v>0.10304449648711944</v>
      </c>
    </row>
    <row r="201" spans="1:28" x14ac:dyDescent="0.25">
      <c r="A201" s="15" t="s">
        <v>2492</v>
      </c>
      <c r="B201" s="32">
        <v>3</v>
      </c>
      <c r="C201" s="15">
        <v>0</v>
      </c>
      <c r="D201" s="15">
        <v>0</v>
      </c>
      <c r="E201" s="15">
        <v>1</v>
      </c>
      <c r="F201" s="20">
        <v>52</v>
      </c>
      <c r="G201" s="26">
        <v>10</v>
      </c>
      <c r="H201" s="26">
        <v>0</v>
      </c>
      <c r="I201" s="26">
        <v>1.98461538461538</v>
      </c>
      <c r="J201" s="26">
        <v>29.4</v>
      </c>
      <c r="K201" s="21">
        <v>0</v>
      </c>
      <c r="L201" s="26"/>
      <c r="M201" s="21"/>
      <c r="O201" s="3">
        <v>1.30809248554913</v>
      </c>
      <c r="P201" s="26">
        <v>173</v>
      </c>
      <c r="Q201" s="26">
        <v>8</v>
      </c>
      <c r="AA201">
        <v>1.30809248554913</v>
      </c>
      <c r="AB201">
        <v>4.6242774566473986E-2</v>
      </c>
    </row>
    <row r="202" spans="1:28" x14ac:dyDescent="0.25">
      <c r="A202" s="15" t="s">
        <v>2479</v>
      </c>
      <c r="B202" s="32">
        <v>2</v>
      </c>
      <c r="C202" s="15">
        <v>0</v>
      </c>
      <c r="D202" s="15">
        <v>0</v>
      </c>
      <c r="E202" s="15">
        <v>0</v>
      </c>
      <c r="F202" s="20">
        <v>174</v>
      </c>
      <c r="G202" s="26">
        <v>19</v>
      </c>
      <c r="H202" s="26">
        <v>0</v>
      </c>
      <c r="I202" s="26">
        <v>1.9844827586206899</v>
      </c>
      <c r="J202" s="26">
        <v>28.574999887499999</v>
      </c>
      <c r="K202" s="21">
        <v>0</v>
      </c>
      <c r="L202" s="26"/>
      <c r="M202" s="21"/>
      <c r="O202" s="3">
        <v>1.31105545617174</v>
      </c>
      <c r="P202" s="26">
        <v>559</v>
      </c>
      <c r="Q202" s="26">
        <v>82</v>
      </c>
      <c r="AA202">
        <v>1.31105545617174</v>
      </c>
      <c r="AB202">
        <v>0.14669051878354203</v>
      </c>
    </row>
    <row r="203" spans="1:28" x14ac:dyDescent="0.25">
      <c r="A203" s="15" t="s">
        <v>1211</v>
      </c>
      <c r="B203" s="32">
        <v>2</v>
      </c>
      <c r="C203" s="15">
        <v>0</v>
      </c>
      <c r="D203" s="15">
        <v>0</v>
      </c>
      <c r="E203" s="15">
        <v>0</v>
      </c>
      <c r="F203" s="20">
        <v>2559</v>
      </c>
      <c r="G203" s="26">
        <v>47</v>
      </c>
      <c r="H203" s="26">
        <v>0</v>
      </c>
      <c r="I203" s="26">
        <v>1.9839265222508249</v>
      </c>
      <c r="J203" s="26">
        <v>116.42499952499998</v>
      </c>
      <c r="K203" s="21">
        <v>0</v>
      </c>
      <c r="L203" s="26"/>
      <c r="M203" s="21"/>
      <c r="O203" s="3">
        <v>1.31167608286252</v>
      </c>
      <c r="P203" s="26">
        <v>531</v>
      </c>
      <c r="Q203" s="26">
        <v>25</v>
      </c>
      <c r="AA203">
        <v>1.31167608286252</v>
      </c>
      <c r="AB203">
        <v>4.7080979284369114E-2</v>
      </c>
    </row>
    <row r="204" spans="1:28" x14ac:dyDescent="0.25">
      <c r="A204" s="15" t="s">
        <v>2337</v>
      </c>
      <c r="B204" s="32">
        <v>3</v>
      </c>
      <c r="C204" s="15">
        <v>0</v>
      </c>
      <c r="D204" s="15">
        <v>1</v>
      </c>
      <c r="E204" s="15">
        <v>1</v>
      </c>
      <c r="F204" s="20">
        <v>804</v>
      </c>
      <c r="G204" s="26">
        <v>26</v>
      </c>
      <c r="H204" s="26">
        <v>0</v>
      </c>
      <c r="I204" s="26">
        <v>1.9770682630747449</v>
      </c>
      <c r="J204" s="26">
        <v>65.387499875000003</v>
      </c>
      <c r="K204" s="21">
        <v>0</v>
      </c>
      <c r="L204" s="26"/>
      <c r="M204" s="21"/>
      <c r="O204" s="3">
        <v>1.3119522471910099</v>
      </c>
      <c r="P204" s="26">
        <v>712</v>
      </c>
      <c r="Q204" s="26">
        <v>95</v>
      </c>
      <c r="AA204">
        <v>1.3119522471910099</v>
      </c>
      <c r="AB204">
        <v>0.13342696629213482</v>
      </c>
    </row>
    <row r="205" spans="1:28" x14ac:dyDescent="0.25">
      <c r="A205" s="15" t="s">
        <v>3989</v>
      </c>
      <c r="B205" s="32">
        <v>3</v>
      </c>
      <c r="C205" s="15">
        <v>0</v>
      </c>
      <c r="D205" s="15">
        <v>0</v>
      </c>
      <c r="E205" s="15">
        <v>0</v>
      </c>
      <c r="F205" s="20">
        <v>459</v>
      </c>
      <c r="G205" s="26">
        <v>42</v>
      </c>
      <c r="H205" s="26">
        <v>0</v>
      </c>
      <c r="I205" s="26">
        <v>1.9755991285403001</v>
      </c>
      <c r="J205" s="26">
        <v>61.824999599999998</v>
      </c>
      <c r="K205" s="21">
        <v>0</v>
      </c>
      <c r="L205" s="26"/>
      <c r="M205" s="21"/>
      <c r="O205" s="3">
        <v>1.31538194608723</v>
      </c>
      <c r="P205" s="26">
        <v>5058</v>
      </c>
      <c r="Q205" s="26">
        <v>67</v>
      </c>
      <c r="AA205">
        <v>1.31538194608723</v>
      </c>
      <c r="AB205">
        <v>1.324634242783709E-2</v>
      </c>
    </row>
    <row r="206" spans="1:28" x14ac:dyDescent="0.25">
      <c r="A206" s="15" t="s">
        <v>1386</v>
      </c>
      <c r="B206" s="32">
        <v>3</v>
      </c>
      <c r="C206" s="15">
        <v>0</v>
      </c>
      <c r="D206" s="15">
        <v>0</v>
      </c>
      <c r="E206" s="15">
        <v>0</v>
      </c>
      <c r="F206" s="20">
        <v>106</v>
      </c>
      <c r="G206" s="26">
        <v>8</v>
      </c>
      <c r="H206" s="26">
        <v>0</v>
      </c>
      <c r="I206" s="26">
        <v>1.9755663430420751</v>
      </c>
      <c r="J206" s="26">
        <v>22.862499987499998</v>
      </c>
      <c r="K206" s="21">
        <v>0</v>
      </c>
      <c r="L206" s="26"/>
      <c r="M206" s="21"/>
      <c r="O206" s="3">
        <v>1.3154770114942518</v>
      </c>
      <c r="P206" s="26">
        <v>149</v>
      </c>
      <c r="Q206" s="26">
        <v>16</v>
      </c>
      <c r="AA206">
        <v>1.3154770114942518</v>
      </c>
      <c r="AB206">
        <v>0.10738255033557047</v>
      </c>
    </row>
    <row r="207" spans="1:28" x14ac:dyDescent="0.25">
      <c r="A207" s="15" t="s">
        <v>2562</v>
      </c>
      <c r="B207" s="32">
        <v>3</v>
      </c>
      <c r="C207" s="15">
        <v>0</v>
      </c>
      <c r="D207" s="15">
        <v>0</v>
      </c>
      <c r="E207" s="15">
        <v>0</v>
      </c>
      <c r="F207" s="20">
        <v>1699</v>
      </c>
      <c r="G207" s="26">
        <v>174</v>
      </c>
      <c r="H207" s="26">
        <v>0</v>
      </c>
      <c r="I207" s="26">
        <v>1.97038102451438</v>
      </c>
      <c r="J207" s="26">
        <v>361.21249869999997</v>
      </c>
      <c r="K207" s="21">
        <v>0</v>
      </c>
      <c r="L207" s="26"/>
      <c r="M207" s="21"/>
      <c r="O207" s="3">
        <v>1.31607904085258</v>
      </c>
      <c r="P207" s="26">
        <v>2252</v>
      </c>
      <c r="Q207" s="26">
        <v>261</v>
      </c>
      <c r="AA207">
        <v>1.31607904085258</v>
      </c>
      <c r="AB207">
        <v>0.11589698046181172</v>
      </c>
    </row>
    <row r="208" spans="1:28" x14ac:dyDescent="0.25">
      <c r="A208" s="15" t="s">
        <v>1270</v>
      </c>
      <c r="B208" s="32">
        <v>3</v>
      </c>
      <c r="C208" s="15">
        <v>0</v>
      </c>
      <c r="D208" s="15">
        <v>0</v>
      </c>
      <c r="E208" s="15">
        <v>1</v>
      </c>
      <c r="F208" s="20">
        <v>7326</v>
      </c>
      <c r="G208" s="26">
        <v>922</v>
      </c>
      <c r="H208" s="26">
        <v>6</v>
      </c>
      <c r="I208" s="26">
        <v>1.9702797324364842</v>
      </c>
      <c r="J208" s="26">
        <v>3278.8374990875</v>
      </c>
      <c r="K208" s="21">
        <v>5173.0999999999995</v>
      </c>
      <c r="L208" s="26"/>
      <c r="M208" s="21"/>
      <c r="O208" s="3">
        <v>1.31942400769455</v>
      </c>
      <c r="P208" s="26">
        <v>2712</v>
      </c>
      <c r="Q208" s="26">
        <v>71</v>
      </c>
      <c r="AA208">
        <v>1.31942400769455</v>
      </c>
      <c r="AB208">
        <v>2.6179941002949854E-2</v>
      </c>
    </row>
    <row r="209" spans="1:28" x14ac:dyDescent="0.25">
      <c r="A209" s="15" t="s">
        <v>459</v>
      </c>
      <c r="B209" s="32">
        <v>2</v>
      </c>
      <c r="C209" s="15">
        <v>0</v>
      </c>
      <c r="D209" s="15">
        <v>1</v>
      </c>
      <c r="E209" s="15">
        <v>0</v>
      </c>
      <c r="F209" s="20">
        <v>505</v>
      </c>
      <c r="G209" s="26">
        <v>17</v>
      </c>
      <c r="H209" s="26">
        <v>0</v>
      </c>
      <c r="I209" s="26">
        <v>1.9666525503482035</v>
      </c>
      <c r="J209" s="26">
        <v>26.137499999999999</v>
      </c>
      <c r="K209" s="21">
        <v>0</v>
      </c>
      <c r="L209" s="26"/>
      <c r="M209" s="21"/>
      <c r="O209" s="3">
        <v>1.3245140030426901</v>
      </c>
      <c r="P209" s="26">
        <v>1814</v>
      </c>
      <c r="Q209" s="26">
        <v>71</v>
      </c>
      <c r="AA209">
        <v>1.3245140030426901</v>
      </c>
      <c r="AB209">
        <v>3.914002205071665E-2</v>
      </c>
    </row>
    <row r="210" spans="1:28" x14ac:dyDescent="0.25">
      <c r="A210" s="15" t="s">
        <v>2335</v>
      </c>
      <c r="B210" s="32">
        <v>2</v>
      </c>
      <c r="C210" s="15">
        <v>0</v>
      </c>
      <c r="D210" s="15">
        <v>0</v>
      </c>
      <c r="E210" s="15">
        <v>0</v>
      </c>
      <c r="F210" s="20">
        <v>114</v>
      </c>
      <c r="G210" s="26">
        <v>4</v>
      </c>
      <c r="H210" s="26">
        <v>0</v>
      </c>
      <c r="I210" s="26">
        <v>1.9640350877193</v>
      </c>
      <c r="J210" s="26">
        <v>13.425000000000001</v>
      </c>
      <c r="K210" s="21">
        <v>0</v>
      </c>
      <c r="L210" s="26"/>
      <c r="M210" s="21"/>
      <c r="O210" s="3">
        <v>1.3321333333333301</v>
      </c>
      <c r="P210" s="26">
        <v>750</v>
      </c>
      <c r="Q210" s="26">
        <v>7</v>
      </c>
      <c r="AA210">
        <v>1.3321333333333301</v>
      </c>
      <c r="AB210">
        <v>9.3333333333333341E-3</v>
      </c>
    </row>
    <row r="211" spans="1:28" x14ac:dyDescent="0.25">
      <c r="A211" s="15" t="s">
        <v>262</v>
      </c>
      <c r="B211" s="32">
        <v>3</v>
      </c>
      <c r="C211" s="15">
        <v>0</v>
      </c>
      <c r="D211" s="15">
        <v>1</v>
      </c>
      <c r="E211" s="15">
        <v>1</v>
      </c>
      <c r="F211" s="20">
        <v>11819</v>
      </c>
      <c r="G211" s="26">
        <v>1112</v>
      </c>
      <c r="H211" s="26">
        <v>2</v>
      </c>
      <c r="I211" s="26">
        <v>1.962798731736475</v>
      </c>
      <c r="J211" s="26">
        <v>1791.6624955</v>
      </c>
      <c r="K211" s="21">
        <v>993.65</v>
      </c>
      <c r="L211" s="26"/>
      <c r="M211" s="21"/>
      <c r="O211" s="3">
        <v>1.3355603448275899</v>
      </c>
      <c r="P211" s="26">
        <v>464</v>
      </c>
      <c r="Q211" s="26">
        <v>15</v>
      </c>
      <c r="AA211">
        <v>1.3355603448275899</v>
      </c>
      <c r="AB211">
        <v>3.2327586206896554E-2</v>
      </c>
    </row>
    <row r="212" spans="1:28" x14ac:dyDescent="0.25">
      <c r="A212" s="15" t="s">
        <v>685</v>
      </c>
      <c r="B212" s="32">
        <v>3</v>
      </c>
      <c r="C212" s="15">
        <v>0</v>
      </c>
      <c r="D212" s="15">
        <v>1</v>
      </c>
      <c r="E212" s="15">
        <v>1</v>
      </c>
      <c r="F212" s="20">
        <v>68</v>
      </c>
      <c r="G212" s="26">
        <v>13</v>
      </c>
      <c r="H212" s="26">
        <v>0</v>
      </c>
      <c r="I212" s="26">
        <v>1.9617619047619037</v>
      </c>
      <c r="J212" s="26">
        <v>36.187499949999996</v>
      </c>
      <c r="K212" s="21">
        <v>0</v>
      </c>
      <c r="L212" s="26"/>
      <c r="M212" s="21"/>
      <c r="O212" s="3">
        <v>1.33733153638814</v>
      </c>
      <c r="P212" s="26">
        <v>122</v>
      </c>
      <c r="Q212" s="26">
        <v>14</v>
      </c>
      <c r="AA212">
        <v>1.33733153638814</v>
      </c>
      <c r="AB212">
        <v>0.11475409836065574</v>
      </c>
    </row>
    <row r="213" spans="1:28" x14ac:dyDescent="0.25">
      <c r="A213" s="15" t="s">
        <v>3838</v>
      </c>
      <c r="B213" s="32">
        <v>2</v>
      </c>
      <c r="C213" s="15">
        <v>0</v>
      </c>
      <c r="D213" s="15">
        <v>1</v>
      </c>
      <c r="E213" s="15">
        <v>0</v>
      </c>
      <c r="F213" s="20">
        <v>150</v>
      </c>
      <c r="G213" s="26">
        <v>9</v>
      </c>
      <c r="H213" s="26">
        <v>0</v>
      </c>
      <c r="I213" s="26">
        <v>1.95733333333333</v>
      </c>
      <c r="J213" s="26">
        <v>20.724999974999999</v>
      </c>
      <c r="K213" s="21">
        <v>0</v>
      </c>
      <c r="L213" s="26"/>
      <c r="M213" s="21"/>
      <c r="O213" s="3">
        <v>1.3391304347826101</v>
      </c>
      <c r="P213" s="26">
        <v>207</v>
      </c>
      <c r="Q213" s="26">
        <v>6</v>
      </c>
      <c r="AA213">
        <v>1.3391304347826101</v>
      </c>
      <c r="AB213">
        <v>2.8985507246376812E-2</v>
      </c>
    </row>
    <row r="214" spans="1:28" x14ac:dyDescent="0.25">
      <c r="A214" s="15" t="s">
        <v>1677</v>
      </c>
      <c r="B214" s="32">
        <v>2</v>
      </c>
      <c r="C214" s="15">
        <v>0</v>
      </c>
      <c r="D214" s="15">
        <v>0</v>
      </c>
      <c r="E214" s="15">
        <v>0</v>
      </c>
      <c r="F214" s="20">
        <v>747</v>
      </c>
      <c r="G214" s="26">
        <v>11</v>
      </c>
      <c r="H214" s="26">
        <v>0</v>
      </c>
      <c r="I214" s="26">
        <v>1.9504510414958149</v>
      </c>
      <c r="J214" s="26">
        <v>15.499999975</v>
      </c>
      <c r="K214" s="21">
        <v>0</v>
      </c>
      <c r="L214" s="26"/>
      <c r="M214" s="21"/>
      <c r="O214" s="3">
        <v>1.34210246032591</v>
      </c>
      <c r="P214" s="26">
        <v>311</v>
      </c>
      <c r="Q214" s="26">
        <v>8</v>
      </c>
      <c r="AA214">
        <v>1.34210246032591</v>
      </c>
      <c r="AB214">
        <v>2.5723472668810289E-2</v>
      </c>
    </row>
    <row r="215" spans="1:28" x14ac:dyDescent="0.25">
      <c r="A215" s="15" t="s">
        <v>3903</v>
      </c>
      <c r="B215" s="32">
        <v>3</v>
      </c>
      <c r="C215" s="15">
        <v>0</v>
      </c>
      <c r="D215" s="15">
        <v>0</v>
      </c>
      <c r="E215" s="15">
        <v>0</v>
      </c>
      <c r="F215" s="20">
        <v>479</v>
      </c>
      <c r="G215" s="26">
        <v>29</v>
      </c>
      <c r="H215" s="26">
        <v>0</v>
      </c>
      <c r="I215" s="26">
        <v>1.9453356760114953</v>
      </c>
      <c r="J215" s="26">
        <v>95.962499987499996</v>
      </c>
      <c r="K215" s="21">
        <v>0</v>
      </c>
      <c r="L215" s="26"/>
      <c r="M215" s="21"/>
      <c r="O215" s="3">
        <v>1.34369031377899</v>
      </c>
      <c r="P215" s="26">
        <v>2932</v>
      </c>
      <c r="Q215" s="26">
        <v>223</v>
      </c>
      <c r="AA215">
        <v>1.34369031377899</v>
      </c>
      <c r="AB215">
        <v>7.6057298772169171E-2</v>
      </c>
    </row>
    <row r="216" spans="1:28" x14ac:dyDescent="0.25">
      <c r="A216" s="15" t="s">
        <v>300</v>
      </c>
      <c r="B216" s="32">
        <v>1</v>
      </c>
      <c r="C216" s="15">
        <v>0</v>
      </c>
      <c r="D216" s="15">
        <v>0</v>
      </c>
      <c r="E216" s="15">
        <v>0</v>
      </c>
      <c r="F216" s="20">
        <v>266585</v>
      </c>
      <c r="G216" s="26">
        <v>2288</v>
      </c>
      <c r="H216" s="26">
        <v>1</v>
      </c>
      <c r="I216" s="26">
        <v>1.9435272052065899</v>
      </c>
      <c r="J216" s="26">
        <v>9597.1749873999997</v>
      </c>
      <c r="K216" s="21">
        <v>871.25</v>
      </c>
      <c r="L216" s="26"/>
      <c r="M216" s="21"/>
      <c r="O216" s="3">
        <v>1.34419889502762</v>
      </c>
      <c r="P216" s="26">
        <v>362</v>
      </c>
      <c r="Q216" s="26">
        <v>4</v>
      </c>
      <c r="AA216">
        <v>1.34419889502762</v>
      </c>
      <c r="AB216">
        <v>1.1049723756906077E-2</v>
      </c>
    </row>
    <row r="217" spans="1:28" x14ac:dyDescent="0.25">
      <c r="A217" s="15" t="s">
        <v>2213</v>
      </c>
      <c r="B217" s="32">
        <v>2</v>
      </c>
      <c r="C217" s="15">
        <v>0</v>
      </c>
      <c r="D217" s="15">
        <v>0</v>
      </c>
      <c r="E217" s="15">
        <v>0</v>
      </c>
      <c r="F217" s="20">
        <v>51326</v>
      </c>
      <c r="G217" s="26">
        <v>892</v>
      </c>
      <c r="H217" s="26">
        <v>0</v>
      </c>
      <c r="I217" s="26">
        <v>1.9413350614384699</v>
      </c>
      <c r="J217" s="26">
        <v>2680.1249999625002</v>
      </c>
      <c r="K217" s="21">
        <v>0</v>
      </c>
      <c r="L217" s="26"/>
      <c r="M217" s="21"/>
      <c r="O217" s="3">
        <v>1.3464424160559858</v>
      </c>
      <c r="P217" s="26">
        <v>3079</v>
      </c>
      <c r="Q217" s="26">
        <v>104</v>
      </c>
      <c r="AA217">
        <v>1.3464424160559858</v>
      </c>
      <c r="AB217">
        <v>3.3777200389736931E-2</v>
      </c>
    </row>
    <row r="218" spans="1:28" x14ac:dyDescent="0.25">
      <c r="A218" s="15" t="s">
        <v>371</v>
      </c>
      <c r="B218" s="32">
        <v>3</v>
      </c>
      <c r="C218" s="15">
        <v>1</v>
      </c>
      <c r="D218" s="15">
        <v>0</v>
      </c>
      <c r="E218" s="15">
        <v>0</v>
      </c>
      <c r="F218" s="20">
        <v>2455</v>
      </c>
      <c r="G218" s="26">
        <v>278</v>
      </c>
      <c r="H218" s="26">
        <v>0</v>
      </c>
      <c r="I218" s="26">
        <v>1.9389490835030501</v>
      </c>
      <c r="J218" s="26">
        <v>711.08749860000012</v>
      </c>
      <c r="K218" s="21">
        <v>0</v>
      </c>
      <c r="L218" s="26"/>
      <c r="M218" s="21"/>
      <c r="O218" s="3">
        <v>1.3535294117647101</v>
      </c>
      <c r="P218" s="26">
        <v>170</v>
      </c>
      <c r="Q218" s="26">
        <v>2</v>
      </c>
      <c r="AA218">
        <v>1.3535294117647101</v>
      </c>
      <c r="AB218">
        <v>1.1764705882352941E-2</v>
      </c>
    </row>
    <row r="219" spans="1:28" x14ac:dyDescent="0.25">
      <c r="A219" s="15" t="s">
        <v>1356</v>
      </c>
      <c r="B219" s="32">
        <v>3</v>
      </c>
      <c r="C219" s="15">
        <v>0</v>
      </c>
      <c r="D219" s="15">
        <v>1</v>
      </c>
      <c r="E219" s="15">
        <v>1</v>
      </c>
      <c r="F219" s="20">
        <v>5627</v>
      </c>
      <c r="G219" s="26">
        <v>311</v>
      </c>
      <c r="H219" s="26">
        <v>0</v>
      </c>
      <c r="I219" s="26">
        <v>1.9350520009757841</v>
      </c>
      <c r="J219" s="26">
        <v>371.89999745000006</v>
      </c>
      <c r="K219" s="21">
        <v>0</v>
      </c>
      <c r="L219" s="26"/>
      <c r="M219" s="21"/>
      <c r="O219" s="3">
        <v>1.35536844739147</v>
      </c>
      <c r="P219" s="26">
        <v>31972</v>
      </c>
      <c r="Q219" s="26">
        <v>3866</v>
      </c>
      <c r="AA219">
        <v>1.35536844739147</v>
      </c>
      <c r="AB219">
        <v>0.12091830351557613</v>
      </c>
    </row>
    <row r="220" spans="1:28" x14ac:dyDescent="0.25">
      <c r="A220" s="15" t="s">
        <v>1474</v>
      </c>
      <c r="B220" s="32">
        <v>3</v>
      </c>
      <c r="C220" s="15">
        <v>0</v>
      </c>
      <c r="D220" s="15">
        <v>1</v>
      </c>
      <c r="E220" s="15">
        <v>1</v>
      </c>
      <c r="F220" s="20">
        <v>1254</v>
      </c>
      <c r="G220" s="26">
        <v>34</v>
      </c>
      <c r="H220" s="26">
        <v>0</v>
      </c>
      <c r="I220" s="26">
        <v>1.9286142073718824</v>
      </c>
      <c r="J220" s="26">
        <v>61.587499825000002</v>
      </c>
      <c r="K220" s="21">
        <v>0</v>
      </c>
      <c r="L220" s="26"/>
      <c r="M220" s="21"/>
      <c r="O220" s="3">
        <v>1.35715932008067</v>
      </c>
      <c r="P220" s="26">
        <v>3471</v>
      </c>
      <c r="Q220" s="26">
        <v>165</v>
      </c>
      <c r="AA220">
        <v>1.35715932008067</v>
      </c>
      <c r="AB220">
        <v>4.753673292999136E-2</v>
      </c>
    </row>
    <row r="221" spans="1:28" x14ac:dyDescent="0.25">
      <c r="A221" s="15" t="s">
        <v>287</v>
      </c>
      <c r="B221" s="32">
        <v>2</v>
      </c>
      <c r="C221" s="15">
        <v>0</v>
      </c>
      <c r="D221" s="15">
        <v>0</v>
      </c>
      <c r="E221" s="15">
        <v>0</v>
      </c>
      <c r="F221" s="20">
        <v>2158</v>
      </c>
      <c r="G221" s="26">
        <v>63</v>
      </c>
      <c r="H221" s="26">
        <v>0</v>
      </c>
      <c r="I221" s="26">
        <v>1.9258630142201414</v>
      </c>
      <c r="J221" s="26">
        <v>190.63749999999999</v>
      </c>
      <c r="K221" s="21">
        <v>0</v>
      </c>
      <c r="L221" s="26"/>
      <c r="M221" s="21"/>
      <c r="O221" s="3">
        <v>1.3597560975609799</v>
      </c>
      <c r="P221" s="26">
        <v>328</v>
      </c>
      <c r="Q221" s="26">
        <v>18</v>
      </c>
      <c r="AA221">
        <v>1.3597560975609799</v>
      </c>
      <c r="AB221">
        <v>5.4878048780487805E-2</v>
      </c>
    </row>
    <row r="222" spans="1:28" x14ac:dyDescent="0.25">
      <c r="A222" s="15" t="s">
        <v>15</v>
      </c>
      <c r="B222" s="32">
        <v>3</v>
      </c>
      <c r="C222" s="15">
        <v>1</v>
      </c>
      <c r="D222" s="15">
        <v>0</v>
      </c>
      <c r="E222" s="15">
        <v>0</v>
      </c>
      <c r="F222" s="20">
        <v>13032</v>
      </c>
      <c r="G222" s="26">
        <v>1087</v>
      </c>
      <c r="H222" s="26">
        <v>3</v>
      </c>
      <c r="I222" s="26">
        <v>1.9214310926949001</v>
      </c>
      <c r="J222" s="26">
        <v>2478.0249866000004</v>
      </c>
      <c r="K222" s="21">
        <v>1469.65</v>
      </c>
      <c r="L222" s="26"/>
      <c r="M222" s="21"/>
      <c r="O222" s="3">
        <v>1.3602198351236601</v>
      </c>
      <c r="P222" s="26">
        <v>4003</v>
      </c>
      <c r="Q222" s="26">
        <v>28</v>
      </c>
      <c r="AA222">
        <v>1.3602198351236601</v>
      </c>
      <c r="AB222">
        <v>6.9947539345490885E-3</v>
      </c>
    </row>
    <row r="223" spans="1:28" x14ac:dyDescent="0.25">
      <c r="A223" s="15" t="s">
        <v>134</v>
      </c>
      <c r="B223" s="32">
        <v>2</v>
      </c>
      <c r="C223" s="15">
        <v>0</v>
      </c>
      <c r="D223" s="15">
        <v>0</v>
      </c>
      <c r="E223" s="15">
        <v>0</v>
      </c>
      <c r="F223" s="20">
        <v>3299</v>
      </c>
      <c r="G223" s="26">
        <v>305</v>
      </c>
      <c r="H223" s="26">
        <v>2</v>
      </c>
      <c r="I223" s="26">
        <v>1.9194308582277835</v>
      </c>
      <c r="J223" s="26">
        <v>706.51249661249994</v>
      </c>
      <c r="K223" s="21">
        <v>3294.6</v>
      </c>
      <c r="L223" s="26"/>
      <c r="M223" s="21"/>
      <c r="O223" s="3">
        <v>1.36519261637239</v>
      </c>
      <c r="P223" s="26">
        <v>1246</v>
      </c>
      <c r="Q223" s="26">
        <v>13</v>
      </c>
      <c r="AA223">
        <v>1.36519261637239</v>
      </c>
      <c r="AB223">
        <v>1.043338683788122E-2</v>
      </c>
    </row>
    <row r="224" spans="1:28" x14ac:dyDescent="0.25">
      <c r="A224" s="15" t="s">
        <v>1192</v>
      </c>
      <c r="B224" s="32">
        <v>2</v>
      </c>
      <c r="C224" s="15">
        <v>0</v>
      </c>
      <c r="D224" s="15">
        <v>1</v>
      </c>
      <c r="E224" s="15">
        <v>0</v>
      </c>
      <c r="F224" s="20">
        <v>625</v>
      </c>
      <c r="G224" s="26">
        <v>30</v>
      </c>
      <c r="H224" s="26">
        <v>0</v>
      </c>
      <c r="I224" s="26">
        <v>1.9164695782894217</v>
      </c>
      <c r="J224" s="26">
        <v>65.799999987500001</v>
      </c>
      <c r="K224" s="21">
        <v>0</v>
      </c>
      <c r="L224" s="26"/>
      <c r="M224" s="21"/>
      <c r="O224" s="3">
        <v>1.369251165501165</v>
      </c>
      <c r="P224" s="26">
        <v>144</v>
      </c>
      <c r="Q224" s="26">
        <v>27</v>
      </c>
      <c r="AA224">
        <v>1.369251165501165</v>
      </c>
      <c r="AB224">
        <v>0.1875</v>
      </c>
    </row>
    <row r="225" spans="1:28" x14ac:dyDescent="0.25">
      <c r="A225" s="15" t="s">
        <v>1498</v>
      </c>
      <c r="B225" s="32">
        <v>2</v>
      </c>
      <c r="C225" s="15">
        <v>0</v>
      </c>
      <c r="D225" s="15">
        <v>1</v>
      </c>
      <c r="E225" s="15">
        <v>0</v>
      </c>
      <c r="F225" s="20">
        <v>608</v>
      </c>
      <c r="G225" s="26">
        <v>39</v>
      </c>
      <c r="H225" s="26">
        <v>0</v>
      </c>
      <c r="I225" s="26">
        <v>1.913177163338452</v>
      </c>
      <c r="J225" s="26">
        <v>59.674999737500002</v>
      </c>
      <c r="K225" s="21">
        <v>0</v>
      </c>
      <c r="L225" s="26"/>
      <c r="M225" s="21"/>
      <c r="O225" s="3">
        <v>1.3697762289068249</v>
      </c>
      <c r="P225" s="26">
        <v>293</v>
      </c>
      <c r="Q225" s="26">
        <v>7</v>
      </c>
      <c r="AA225">
        <v>1.3697762289068249</v>
      </c>
      <c r="AB225">
        <v>2.3890784982935155E-2</v>
      </c>
    </row>
    <row r="226" spans="1:28" x14ac:dyDescent="0.25">
      <c r="A226" s="15" t="s">
        <v>2153</v>
      </c>
      <c r="B226" s="32">
        <v>2</v>
      </c>
      <c r="C226" s="15">
        <v>0</v>
      </c>
      <c r="D226" s="15">
        <v>1</v>
      </c>
      <c r="E226" s="15">
        <v>0</v>
      </c>
      <c r="F226" s="20">
        <v>304</v>
      </c>
      <c r="G226" s="26">
        <v>5</v>
      </c>
      <c r="H226" s="26">
        <v>0</v>
      </c>
      <c r="I226" s="26">
        <v>1.91184210526316</v>
      </c>
      <c r="J226" s="26">
        <v>9.3625000000000007</v>
      </c>
      <c r="K226" s="21">
        <v>0</v>
      </c>
      <c r="L226" s="26"/>
      <c r="M226" s="21"/>
      <c r="O226" s="3">
        <v>1.3745427116726401</v>
      </c>
      <c r="P226" s="26">
        <v>5303</v>
      </c>
      <c r="Q226" s="26">
        <v>181</v>
      </c>
      <c r="AA226">
        <v>1.3745427116726401</v>
      </c>
      <c r="AB226">
        <v>3.4131623609277767E-2</v>
      </c>
    </row>
    <row r="227" spans="1:28" x14ac:dyDescent="0.25">
      <c r="A227" s="15" t="s">
        <v>194</v>
      </c>
      <c r="B227" s="32">
        <v>2</v>
      </c>
      <c r="C227" s="15">
        <v>0</v>
      </c>
      <c r="D227" s="15">
        <v>0</v>
      </c>
      <c r="E227" s="15">
        <v>0</v>
      </c>
      <c r="F227" s="20">
        <v>56099</v>
      </c>
      <c r="G227" s="26">
        <v>1110</v>
      </c>
      <c r="H227" s="26">
        <v>1</v>
      </c>
      <c r="I227" s="26">
        <v>1.9103899579296599</v>
      </c>
      <c r="J227" s="26">
        <v>3509.2874893874996</v>
      </c>
      <c r="K227" s="21">
        <v>5877.75</v>
      </c>
      <c r="L227" s="26"/>
      <c r="M227" s="21"/>
      <c r="O227" s="3">
        <v>1.3803912363067301</v>
      </c>
      <c r="P227" s="26">
        <v>994</v>
      </c>
      <c r="Q227" s="26">
        <v>15</v>
      </c>
      <c r="AA227">
        <v>1.3803912363067301</v>
      </c>
      <c r="AB227">
        <v>1.5090543259557344E-2</v>
      </c>
    </row>
    <row r="228" spans="1:28" x14ac:dyDescent="0.25">
      <c r="A228" s="15" t="s">
        <v>1156</v>
      </c>
      <c r="B228" s="32">
        <v>3</v>
      </c>
      <c r="C228" s="15">
        <v>0</v>
      </c>
      <c r="D228" s="15">
        <v>0</v>
      </c>
      <c r="E228" s="15">
        <v>1</v>
      </c>
      <c r="F228" s="20">
        <v>821</v>
      </c>
      <c r="G228" s="26">
        <v>17</v>
      </c>
      <c r="H228" s="26">
        <v>0</v>
      </c>
      <c r="I228" s="26">
        <v>1.9089769271664001</v>
      </c>
      <c r="J228" s="26">
        <v>60.299999975000006</v>
      </c>
      <c r="K228" s="21">
        <v>0</v>
      </c>
      <c r="L228" s="26"/>
      <c r="M228" s="21"/>
      <c r="O228" s="3">
        <v>1.385372469635628</v>
      </c>
      <c r="P228" s="26">
        <v>81</v>
      </c>
      <c r="Q228" s="26">
        <v>23</v>
      </c>
      <c r="AA228">
        <v>1.385372469635628</v>
      </c>
      <c r="AB228">
        <v>0.2839506172839506</v>
      </c>
    </row>
    <row r="229" spans="1:28" x14ac:dyDescent="0.25">
      <c r="A229" s="15" t="s">
        <v>1816</v>
      </c>
      <c r="B229" s="32">
        <v>2</v>
      </c>
      <c r="C229" s="15">
        <v>0</v>
      </c>
      <c r="D229" s="15">
        <v>0</v>
      </c>
      <c r="E229" s="15">
        <v>0</v>
      </c>
      <c r="F229" s="20">
        <v>8482</v>
      </c>
      <c r="G229" s="26">
        <v>262</v>
      </c>
      <c r="H229" s="26">
        <v>0</v>
      </c>
      <c r="I229" s="26">
        <v>1.9013957437651745</v>
      </c>
      <c r="J229" s="26">
        <v>633.27499845</v>
      </c>
      <c r="K229" s="21">
        <v>0</v>
      </c>
      <c r="L229" s="26"/>
      <c r="M229" s="21"/>
      <c r="O229" s="3">
        <v>1.38783783783784</v>
      </c>
      <c r="P229" s="26">
        <v>74</v>
      </c>
      <c r="Q229" s="26">
        <v>1</v>
      </c>
      <c r="AA229">
        <v>1.38783783783784</v>
      </c>
      <c r="AB229">
        <v>1.3513513513513514E-2</v>
      </c>
    </row>
    <row r="230" spans="1:28" x14ac:dyDescent="0.25">
      <c r="A230" s="15" t="s">
        <v>34</v>
      </c>
      <c r="B230" s="32">
        <v>1</v>
      </c>
      <c r="C230" s="15">
        <v>0</v>
      </c>
      <c r="D230" s="15">
        <v>0</v>
      </c>
      <c r="E230" s="15">
        <v>0</v>
      </c>
      <c r="F230" s="20">
        <v>48988</v>
      </c>
      <c r="G230" s="26">
        <v>1110</v>
      </c>
      <c r="H230" s="26">
        <v>0</v>
      </c>
      <c r="I230" s="26">
        <v>1.8970666285621001</v>
      </c>
      <c r="J230" s="26">
        <v>4247.5624912499998</v>
      </c>
      <c r="K230" s="21">
        <v>0</v>
      </c>
      <c r="L230" s="26"/>
      <c r="M230" s="21"/>
      <c r="O230" s="3">
        <v>1.3887096774193499</v>
      </c>
      <c r="P230" s="26">
        <v>62</v>
      </c>
      <c r="Q230" s="26">
        <v>6</v>
      </c>
      <c r="AA230">
        <v>1.3887096774193499</v>
      </c>
      <c r="AB230">
        <v>9.6774193548387094E-2</v>
      </c>
    </row>
    <row r="231" spans="1:28" x14ac:dyDescent="0.25">
      <c r="A231" s="15" t="s">
        <v>1189</v>
      </c>
      <c r="B231" s="32">
        <v>3</v>
      </c>
      <c r="C231" s="15">
        <v>0</v>
      </c>
      <c r="D231" s="15">
        <v>1</v>
      </c>
      <c r="E231" s="15">
        <v>1</v>
      </c>
      <c r="F231" s="20">
        <v>64</v>
      </c>
      <c r="G231" s="26">
        <v>3</v>
      </c>
      <c r="H231" s="26">
        <v>0</v>
      </c>
      <c r="I231" s="26">
        <v>1.8967391304347849</v>
      </c>
      <c r="J231" s="26">
        <v>5.9124999999999996</v>
      </c>
      <c r="K231" s="21">
        <v>0</v>
      </c>
      <c r="L231" s="26"/>
      <c r="M231" s="21"/>
      <c r="O231" s="3">
        <v>1.38976744186047</v>
      </c>
      <c r="P231" s="26">
        <v>860</v>
      </c>
      <c r="Q231" s="26">
        <v>19</v>
      </c>
      <c r="AA231">
        <v>1.38976744186047</v>
      </c>
      <c r="AB231">
        <v>2.2093023255813953E-2</v>
      </c>
    </row>
    <row r="232" spans="1:28" x14ac:dyDescent="0.25">
      <c r="A232" s="15" t="s">
        <v>389</v>
      </c>
      <c r="B232" s="32">
        <v>3</v>
      </c>
      <c r="C232" s="15">
        <v>0</v>
      </c>
      <c r="D232" s="15">
        <v>1</v>
      </c>
      <c r="E232" s="15">
        <v>0</v>
      </c>
      <c r="F232" s="20">
        <v>2470</v>
      </c>
      <c r="G232" s="26">
        <v>256</v>
      </c>
      <c r="H232" s="26">
        <v>0</v>
      </c>
      <c r="I232" s="26">
        <v>1.8967368421052599</v>
      </c>
      <c r="J232" s="26">
        <v>788.25</v>
      </c>
      <c r="K232" s="21">
        <v>0</v>
      </c>
      <c r="L232" s="26"/>
      <c r="M232" s="21"/>
      <c r="O232" s="3">
        <v>1.39047619047619</v>
      </c>
      <c r="P232" s="26">
        <v>63</v>
      </c>
      <c r="Q232" s="26">
        <v>1</v>
      </c>
      <c r="AA232">
        <v>1.39047619047619</v>
      </c>
      <c r="AB232">
        <v>1.5873015873015872E-2</v>
      </c>
    </row>
    <row r="233" spans="1:28" x14ac:dyDescent="0.25">
      <c r="A233" s="15" t="s">
        <v>2736</v>
      </c>
      <c r="B233" s="32">
        <v>2</v>
      </c>
      <c r="C233" s="15">
        <v>0</v>
      </c>
      <c r="D233" s="15">
        <v>1</v>
      </c>
      <c r="E233" s="15">
        <v>0</v>
      </c>
      <c r="F233" s="20">
        <v>13698</v>
      </c>
      <c r="G233" s="26">
        <v>738</v>
      </c>
      <c r="H233" s="26">
        <v>0</v>
      </c>
      <c r="I233" s="26">
        <v>1.8959459682763899</v>
      </c>
      <c r="J233" s="26">
        <v>1710.1499978999998</v>
      </c>
      <c r="K233" s="21">
        <v>0</v>
      </c>
      <c r="L233" s="26"/>
      <c r="M233" s="21"/>
      <c r="O233" s="3">
        <v>1.3913576007326001</v>
      </c>
      <c r="P233" s="26">
        <v>139</v>
      </c>
      <c r="Q233" s="26">
        <v>9</v>
      </c>
      <c r="AA233">
        <v>1.3913576007326001</v>
      </c>
      <c r="AB233">
        <v>6.4748201438848921E-2</v>
      </c>
    </row>
    <row r="234" spans="1:28" x14ac:dyDescent="0.25">
      <c r="A234" s="15" t="s">
        <v>206</v>
      </c>
      <c r="B234" s="32">
        <v>2</v>
      </c>
      <c r="C234" s="15">
        <v>0</v>
      </c>
      <c r="D234" s="15">
        <v>1</v>
      </c>
      <c r="E234" s="15">
        <v>0</v>
      </c>
      <c r="F234" s="20">
        <v>848</v>
      </c>
      <c r="G234" s="26">
        <v>36</v>
      </c>
      <c r="H234" s="26">
        <v>1</v>
      </c>
      <c r="I234" s="26">
        <v>1.89412735849057</v>
      </c>
      <c r="J234" s="26">
        <v>62.012499750000003</v>
      </c>
      <c r="K234" s="21">
        <v>146.19999999999999</v>
      </c>
      <c r="L234" s="26"/>
      <c r="M234" s="21"/>
      <c r="O234" s="3">
        <v>1.3922829581993601</v>
      </c>
      <c r="P234" s="26">
        <v>311</v>
      </c>
      <c r="Q234" s="26">
        <v>9</v>
      </c>
      <c r="AA234">
        <v>1.3922829581993601</v>
      </c>
      <c r="AB234">
        <v>2.8938906752411574E-2</v>
      </c>
    </row>
    <row r="235" spans="1:28" x14ac:dyDescent="0.25">
      <c r="A235" s="15" t="s">
        <v>2906</v>
      </c>
      <c r="B235" s="32">
        <v>3</v>
      </c>
      <c r="C235" s="15">
        <v>0</v>
      </c>
      <c r="D235" s="15">
        <v>1</v>
      </c>
      <c r="E235" s="15">
        <v>1</v>
      </c>
      <c r="F235" s="20">
        <v>89</v>
      </c>
      <c r="G235" s="26">
        <v>21</v>
      </c>
      <c r="H235" s="26">
        <v>0</v>
      </c>
      <c r="I235" s="26">
        <v>1.8821165934065938</v>
      </c>
      <c r="J235" s="26">
        <v>60.249999912500002</v>
      </c>
      <c r="K235" s="21">
        <v>0</v>
      </c>
      <c r="L235" s="26"/>
      <c r="M235" s="21"/>
      <c r="O235" s="3">
        <v>1.3927976190476201</v>
      </c>
      <c r="P235" s="26">
        <v>87</v>
      </c>
      <c r="Q235" s="26">
        <v>6</v>
      </c>
      <c r="AA235">
        <v>1.3927976190476201</v>
      </c>
      <c r="AB235">
        <v>6.8965517241379309E-2</v>
      </c>
    </row>
    <row r="236" spans="1:28" x14ac:dyDescent="0.25">
      <c r="A236" s="15" t="s">
        <v>426</v>
      </c>
      <c r="B236" s="32">
        <v>2</v>
      </c>
      <c r="C236" s="15">
        <v>0</v>
      </c>
      <c r="D236" s="15">
        <v>0</v>
      </c>
      <c r="E236" s="15">
        <v>0</v>
      </c>
      <c r="F236" s="20">
        <v>2395</v>
      </c>
      <c r="G236" s="26">
        <v>72</v>
      </c>
      <c r="H236" s="26">
        <v>0</v>
      </c>
      <c r="I236" s="26">
        <v>1.8819001536098299</v>
      </c>
      <c r="J236" s="26">
        <v>135.5374993625</v>
      </c>
      <c r="K236" s="21">
        <v>0</v>
      </c>
      <c r="L236" s="26"/>
      <c r="M236" s="21"/>
      <c r="O236" s="3">
        <v>1.3977869986168734</v>
      </c>
      <c r="P236" s="26">
        <v>245</v>
      </c>
      <c r="Q236" s="26">
        <v>36</v>
      </c>
      <c r="AA236">
        <v>1.3977869986168734</v>
      </c>
      <c r="AB236">
        <v>0.14693877551020409</v>
      </c>
    </row>
    <row r="237" spans="1:28" x14ac:dyDescent="0.25">
      <c r="A237" s="15" t="s">
        <v>200</v>
      </c>
      <c r="B237" s="32">
        <v>3</v>
      </c>
      <c r="C237" s="15">
        <v>0</v>
      </c>
      <c r="D237" s="15">
        <v>1</v>
      </c>
      <c r="E237" s="15">
        <v>0</v>
      </c>
      <c r="F237" s="20">
        <v>8683</v>
      </c>
      <c r="G237" s="26">
        <v>598</v>
      </c>
      <c r="H237" s="26">
        <v>1</v>
      </c>
      <c r="I237" s="26">
        <v>1.8791777035586801</v>
      </c>
      <c r="J237" s="26">
        <v>2009.4124943749998</v>
      </c>
      <c r="K237" s="21">
        <v>168.3</v>
      </c>
      <c r="L237" s="26"/>
      <c r="M237" s="21"/>
      <c r="O237" s="3">
        <v>1.4010064837452014</v>
      </c>
      <c r="P237" s="26">
        <v>4990</v>
      </c>
      <c r="Q237" s="26">
        <v>206</v>
      </c>
      <c r="AA237">
        <v>1.4010064837452014</v>
      </c>
      <c r="AB237">
        <v>4.1282565130260518E-2</v>
      </c>
    </row>
    <row r="238" spans="1:28" x14ac:dyDescent="0.25">
      <c r="A238" s="15" t="s">
        <v>916</v>
      </c>
      <c r="B238" s="32">
        <v>2</v>
      </c>
      <c r="C238" s="15">
        <v>0</v>
      </c>
      <c r="D238" s="15">
        <v>1</v>
      </c>
      <c r="E238" s="15">
        <v>0</v>
      </c>
      <c r="F238" s="20">
        <v>1691</v>
      </c>
      <c r="G238" s="26">
        <v>23</v>
      </c>
      <c r="H238" s="26">
        <v>0</v>
      </c>
      <c r="I238" s="26">
        <v>1.8790979626673221</v>
      </c>
      <c r="J238" s="26">
        <v>33.437499975000001</v>
      </c>
      <c r="K238" s="21">
        <v>0</v>
      </c>
      <c r="L238" s="26"/>
      <c r="M238" s="21"/>
      <c r="O238" s="3">
        <v>1.4013064773153352</v>
      </c>
      <c r="P238" s="26">
        <v>1210</v>
      </c>
      <c r="Q238" s="26">
        <v>45</v>
      </c>
      <c r="AA238">
        <v>1.4013064773153352</v>
      </c>
      <c r="AB238">
        <v>3.71900826446281E-2</v>
      </c>
    </row>
    <row r="239" spans="1:28" x14ac:dyDescent="0.25">
      <c r="A239" s="15" t="s">
        <v>2934</v>
      </c>
      <c r="B239" s="32">
        <v>2</v>
      </c>
      <c r="C239" s="15">
        <v>0</v>
      </c>
      <c r="D239" s="15">
        <v>0</v>
      </c>
      <c r="E239" s="15">
        <v>0</v>
      </c>
      <c r="F239" s="20">
        <v>1567</v>
      </c>
      <c r="G239" s="26">
        <v>15</v>
      </c>
      <c r="H239" s="26">
        <v>0</v>
      </c>
      <c r="I239" s="26">
        <v>1.8789780727528662</v>
      </c>
      <c r="J239" s="26">
        <v>18.062499949999999</v>
      </c>
      <c r="K239" s="21">
        <v>0</v>
      </c>
      <c r="L239" s="26"/>
      <c r="M239" s="21"/>
      <c r="O239" s="3">
        <v>1.4039515280739159</v>
      </c>
      <c r="P239" s="26">
        <v>132</v>
      </c>
      <c r="Q239" s="26">
        <v>19</v>
      </c>
      <c r="AA239">
        <v>1.4039515280739159</v>
      </c>
      <c r="AB239">
        <v>0.14393939393939395</v>
      </c>
    </row>
    <row r="240" spans="1:28" x14ac:dyDescent="0.25">
      <c r="A240" s="15" t="s">
        <v>355</v>
      </c>
      <c r="B240" s="32">
        <v>2</v>
      </c>
      <c r="C240" s="15">
        <v>0</v>
      </c>
      <c r="D240" s="15">
        <v>1</v>
      </c>
      <c r="E240" s="15">
        <v>0</v>
      </c>
      <c r="F240" s="20">
        <v>7344</v>
      </c>
      <c r="G240" s="26">
        <v>260</v>
      </c>
      <c r="H240" s="26">
        <v>0</v>
      </c>
      <c r="I240" s="26">
        <v>1.8716770410857912</v>
      </c>
      <c r="J240" s="26">
        <v>553.03749853750003</v>
      </c>
      <c r="K240" s="21">
        <v>0</v>
      </c>
      <c r="L240" s="26"/>
      <c r="M240" s="21"/>
      <c r="O240" s="3">
        <v>1.4049668874172201</v>
      </c>
      <c r="P240" s="26">
        <v>604</v>
      </c>
      <c r="Q240" s="26">
        <v>10</v>
      </c>
      <c r="AA240">
        <v>1.4049668874172201</v>
      </c>
      <c r="AB240">
        <v>1.6556291390728478E-2</v>
      </c>
    </row>
    <row r="241" spans="1:28" x14ac:dyDescent="0.25">
      <c r="A241" s="15" t="s">
        <v>3896</v>
      </c>
      <c r="B241" s="32">
        <v>3</v>
      </c>
      <c r="C241" s="15">
        <v>0</v>
      </c>
      <c r="D241" s="15">
        <v>0</v>
      </c>
      <c r="E241" s="15">
        <v>1</v>
      </c>
      <c r="F241" s="20">
        <v>1188</v>
      </c>
      <c r="G241" s="26">
        <v>75</v>
      </c>
      <c r="H241" s="26">
        <v>0</v>
      </c>
      <c r="I241" s="26">
        <v>1.8709181649535052</v>
      </c>
      <c r="J241" s="26">
        <v>117.82499975000002</v>
      </c>
      <c r="K241" s="21">
        <v>0</v>
      </c>
      <c r="L241" s="26"/>
      <c r="M241" s="21"/>
      <c r="O241" s="3">
        <v>1.4067268881958599</v>
      </c>
      <c r="P241" s="26">
        <v>55794</v>
      </c>
      <c r="Q241" s="26">
        <v>2100</v>
      </c>
      <c r="AA241">
        <v>1.4067268881958599</v>
      </c>
      <c r="AB241">
        <v>3.7638455747929886E-2</v>
      </c>
    </row>
    <row r="242" spans="1:28" x14ac:dyDescent="0.25">
      <c r="A242" s="15" t="s">
        <v>3</v>
      </c>
      <c r="B242" s="32">
        <v>2</v>
      </c>
      <c r="C242" s="15">
        <v>0</v>
      </c>
      <c r="D242" s="15">
        <v>0</v>
      </c>
      <c r="E242" s="15">
        <v>0</v>
      </c>
      <c r="F242" s="20">
        <v>12449</v>
      </c>
      <c r="G242" s="26">
        <v>381</v>
      </c>
      <c r="H242" s="26">
        <v>3</v>
      </c>
      <c r="I242" s="26">
        <v>1.8694264706951187</v>
      </c>
      <c r="J242" s="26">
        <v>603.72499837499993</v>
      </c>
      <c r="K242" s="21">
        <v>2772.7</v>
      </c>
      <c r="L242" s="26"/>
      <c r="M242" s="21"/>
      <c r="O242" s="3">
        <v>1.40845072800112</v>
      </c>
      <c r="P242" s="26">
        <v>132942</v>
      </c>
      <c r="Q242" s="26">
        <v>14094</v>
      </c>
      <c r="AA242">
        <v>1.40845072800112</v>
      </c>
      <c r="AB242">
        <v>0.10601615742203367</v>
      </c>
    </row>
    <row r="243" spans="1:28" x14ac:dyDescent="0.25">
      <c r="A243" s="15" t="s">
        <v>439</v>
      </c>
      <c r="B243" s="32">
        <v>2</v>
      </c>
      <c r="C243" s="15">
        <v>0</v>
      </c>
      <c r="D243" s="15">
        <v>1</v>
      </c>
      <c r="E243" s="15">
        <v>0</v>
      </c>
      <c r="F243" s="20">
        <v>511</v>
      </c>
      <c r="G243" s="26">
        <v>22</v>
      </c>
      <c r="H243" s="26">
        <v>0</v>
      </c>
      <c r="I243" s="26">
        <v>1.8685132607021022</v>
      </c>
      <c r="J243" s="26">
        <v>35.912499925000006</v>
      </c>
      <c r="K243" s="21">
        <v>0</v>
      </c>
      <c r="L243" s="26"/>
      <c r="M243" s="21"/>
      <c r="O243" s="3">
        <v>1.4089622641509401</v>
      </c>
      <c r="P243" s="26">
        <v>212</v>
      </c>
      <c r="Q243" s="26">
        <v>3</v>
      </c>
      <c r="AA243">
        <v>1.4089622641509401</v>
      </c>
      <c r="AB243">
        <v>1.4150943396226415E-2</v>
      </c>
    </row>
    <row r="244" spans="1:28" x14ac:dyDescent="0.25">
      <c r="A244" s="15" t="s">
        <v>189</v>
      </c>
      <c r="B244" s="32">
        <v>3</v>
      </c>
      <c r="C244" s="15">
        <v>0</v>
      </c>
      <c r="D244" s="15">
        <v>1</v>
      </c>
      <c r="E244" s="15">
        <v>0</v>
      </c>
      <c r="F244" s="20">
        <v>38534</v>
      </c>
      <c r="G244" s="26">
        <v>3356</v>
      </c>
      <c r="H244" s="26">
        <v>8</v>
      </c>
      <c r="I244" s="26">
        <v>1.8654488656951751</v>
      </c>
      <c r="J244" s="26">
        <v>9592.2999677499993</v>
      </c>
      <c r="K244" s="21">
        <v>10378.5</v>
      </c>
      <c r="L244" s="26"/>
      <c r="M244" s="21"/>
      <c r="O244" s="3">
        <v>1.41213380091718</v>
      </c>
      <c r="P244" s="26">
        <v>3707</v>
      </c>
      <c r="Q244" s="26">
        <v>25</v>
      </c>
      <c r="AA244">
        <v>1.41213380091718</v>
      </c>
      <c r="AB244">
        <v>6.743997841920691E-3</v>
      </c>
    </row>
    <row r="245" spans="1:28" x14ac:dyDescent="0.25">
      <c r="A245" s="15" t="s">
        <v>642</v>
      </c>
      <c r="B245" s="32">
        <v>2</v>
      </c>
      <c r="C245" s="15">
        <v>0</v>
      </c>
      <c r="D245" s="15">
        <v>1</v>
      </c>
      <c r="E245" s="15">
        <v>0</v>
      </c>
      <c r="F245" s="20">
        <v>117</v>
      </c>
      <c r="G245" s="26">
        <v>5</v>
      </c>
      <c r="H245" s="26">
        <v>0</v>
      </c>
      <c r="I245" s="26">
        <v>1.8649572649572601</v>
      </c>
      <c r="J245" s="26">
        <v>19.037500000000001</v>
      </c>
      <c r="K245" s="21">
        <v>0</v>
      </c>
      <c r="L245" s="26"/>
      <c r="M245" s="21"/>
      <c r="O245" s="3">
        <v>1.4140423242467699</v>
      </c>
      <c r="P245" s="26">
        <v>2788</v>
      </c>
      <c r="Q245" s="26">
        <v>69</v>
      </c>
      <c r="AA245">
        <v>1.4140423242467699</v>
      </c>
      <c r="AB245">
        <v>2.4748923959827834E-2</v>
      </c>
    </row>
    <row r="246" spans="1:28" x14ac:dyDescent="0.25">
      <c r="A246" s="15" t="s">
        <v>1338</v>
      </c>
      <c r="B246" s="32">
        <v>2</v>
      </c>
      <c r="C246" s="15">
        <v>0</v>
      </c>
      <c r="D246" s="15">
        <v>1</v>
      </c>
      <c r="E246" s="15">
        <v>0</v>
      </c>
      <c r="F246" s="20">
        <v>617</v>
      </c>
      <c r="G246" s="26">
        <v>25</v>
      </c>
      <c r="H246" s="26">
        <v>0</v>
      </c>
      <c r="I246" s="26">
        <v>1.8647295639248778</v>
      </c>
      <c r="J246" s="26">
        <v>63.899999950000002</v>
      </c>
      <c r="K246" s="21">
        <v>0</v>
      </c>
      <c r="L246" s="26"/>
      <c r="M246" s="21"/>
      <c r="O246" s="3">
        <v>1.41591067285383</v>
      </c>
      <c r="P246" s="26">
        <v>17240</v>
      </c>
      <c r="Q246" s="26">
        <v>757</v>
      </c>
      <c r="AA246">
        <v>1.41591067285383</v>
      </c>
      <c r="AB246">
        <v>4.3909512761020883E-2</v>
      </c>
    </row>
    <row r="247" spans="1:28" x14ac:dyDescent="0.25">
      <c r="A247" s="15" t="s">
        <v>2556</v>
      </c>
      <c r="B247" s="32">
        <v>2</v>
      </c>
      <c r="C247" s="15">
        <v>0</v>
      </c>
      <c r="D247" s="15">
        <v>1</v>
      </c>
      <c r="E247" s="15">
        <v>0</v>
      </c>
      <c r="F247" s="20">
        <v>7617</v>
      </c>
      <c r="G247" s="26">
        <v>147</v>
      </c>
      <c r="H247" s="26">
        <v>0</v>
      </c>
      <c r="I247" s="26">
        <v>1.8637514933988</v>
      </c>
      <c r="J247" s="26">
        <v>318.68749890000004</v>
      </c>
      <c r="K247" s="21">
        <v>0</v>
      </c>
      <c r="L247" s="26"/>
      <c r="M247" s="21"/>
      <c r="O247" s="3">
        <v>1.4200236183278201</v>
      </c>
      <c r="P247" s="26">
        <v>2117</v>
      </c>
      <c r="Q247" s="26">
        <v>61</v>
      </c>
      <c r="AA247">
        <v>1.4200236183278201</v>
      </c>
      <c r="AB247">
        <v>2.8814359943316013E-2</v>
      </c>
    </row>
    <row r="248" spans="1:28" x14ac:dyDescent="0.25">
      <c r="A248" s="15" t="s">
        <v>1344</v>
      </c>
      <c r="B248" s="32">
        <v>2</v>
      </c>
      <c r="C248" s="15">
        <v>0</v>
      </c>
      <c r="D248" s="15">
        <v>1</v>
      </c>
      <c r="E248" s="15">
        <v>0</v>
      </c>
      <c r="F248" s="20">
        <v>1013</v>
      </c>
      <c r="G248" s="26">
        <v>32</v>
      </c>
      <c r="H248" s="26">
        <v>0</v>
      </c>
      <c r="I248" s="26">
        <v>1.8611696949049876</v>
      </c>
      <c r="J248" s="26">
        <v>50.5625</v>
      </c>
      <c r="K248" s="21">
        <v>0</v>
      </c>
      <c r="L248" s="26"/>
      <c r="M248" s="21"/>
      <c r="O248" s="3">
        <v>1.4201745187913664</v>
      </c>
      <c r="P248" s="26">
        <v>223</v>
      </c>
      <c r="Q248" s="26">
        <v>44</v>
      </c>
      <c r="AA248">
        <v>1.4201745187913664</v>
      </c>
      <c r="AB248">
        <v>0.19730941704035873</v>
      </c>
    </row>
    <row r="249" spans="1:28" x14ac:dyDescent="0.25">
      <c r="A249" s="15" t="s">
        <v>2638</v>
      </c>
      <c r="B249" s="32">
        <v>3</v>
      </c>
      <c r="C249" s="15">
        <v>0</v>
      </c>
      <c r="D249" s="15">
        <v>0</v>
      </c>
      <c r="E249" s="15">
        <v>1</v>
      </c>
      <c r="F249" s="20">
        <v>1585</v>
      </c>
      <c r="G249" s="26">
        <v>158</v>
      </c>
      <c r="H249" s="26">
        <v>0</v>
      </c>
      <c r="I249" s="26">
        <v>1.8593159054385948</v>
      </c>
      <c r="J249" s="26">
        <v>291.21249981250003</v>
      </c>
      <c r="K249" s="21">
        <v>0</v>
      </c>
      <c r="L249" s="26"/>
      <c r="M249" s="21"/>
      <c r="O249" s="3">
        <v>1.4209832904884299</v>
      </c>
      <c r="P249" s="26">
        <v>433</v>
      </c>
      <c r="Q249" s="26">
        <v>12</v>
      </c>
      <c r="AA249">
        <v>1.4209832904884299</v>
      </c>
      <c r="AB249">
        <v>2.771362586605081E-2</v>
      </c>
    </row>
    <row r="250" spans="1:28" x14ac:dyDescent="0.25">
      <c r="A250" s="15" t="s">
        <v>2901</v>
      </c>
      <c r="B250" s="32">
        <v>3</v>
      </c>
      <c r="C250" s="15">
        <v>0</v>
      </c>
      <c r="D250" s="15">
        <v>0</v>
      </c>
      <c r="E250" s="15">
        <v>1</v>
      </c>
      <c r="F250" s="20">
        <v>5432</v>
      </c>
      <c r="G250" s="26">
        <v>244</v>
      </c>
      <c r="H250" s="26">
        <v>0</v>
      </c>
      <c r="I250" s="26">
        <v>1.8575958785344058</v>
      </c>
      <c r="J250" s="26">
        <v>407.26249899999993</v>
      </c>
      <c r="K250" s="21">
        <v>0</v>
      </c>
      <c r="L250" s="26"/>
      <c r="M250" s="21"/>
      <c r="O250" s="3">
        <v>1.4245630912297582</v>
      </c>
      <c r="P250" s="26">
        <v>131</v>
      </c>
      <c r="Q250" s="26">
        <v>24</v>
      </c>
      <c r="AA250">
        <v>1.4245630912297582</v>
      </c>
      <c r="AB250">
        <v>0.18320610687022901</v>
      </c>
    </row>
    <row r="251" spans="1:28" x14ac:dyDescent="0.25">
      <c r="A251" s="15" t="s">
        <v>2710</v>
      </c>
      <c r="B251" s="32">
        <v>3</v>
      </c>
      <c r="C251" s="15">
        <v>0</v>
      </c>
      <c r="D251" s="15">
        <v>0</v>
      </c>
      <c r="E251" s="15">
        <v>1</v>
      </c>
      <c r="F251" s="20">
        <v>2497</v>
      </c>
      <c r="G251" s="26">
        <v>161</v>
      </c>
      <c r="H251" s="26">
        <v>0</v>
      </c>
      <c r="I251" s="26">
        <v>1.8564277132559099</v>
      </c>
      <c r="J251" s="26">
        <v>237.09999879999998</v>
      </c>
      <c r="K251" s="21">
        <v>0</v>
      </c>
      <c r="L251" s="26"/>
      <c r="M251" s="21"/>
      <c r="O251" s="3">
        <v>1.4280369440068701</v>
      </c>
      <c r="P251" s="26">
        <v>7887</v>
      </c>
      <c r="Q251" s="26">
        <v>162</v>
      </c>
      <c r="AA251">
        <v>1.4280369440068701</v>
      </c>
      <c r="AB251">
        <v>2.0540129326740205E-2</v>
      </c>
    </row>
    <row r="252" spans="1:28" x14ac:dyDescent="0.25">
      <c r="A252" s="15" t="s">
        <v>3974</v>
      </c>
      <c r="B252" s="32">
        <v>2</v>
      </c>
      <c r="C252" s="15">
        <v>0</v>
      </c>
      <c r="D252" s="15">
        <v>0</v>
      </c>
      <c r="E252" s="15">
        <v>0</v>
      </c>
      <c r="F252" s="20">
        <v>1835</v>
      </c>
      <c r="G252" s="26">
        <v>33</v>
      </c>
      <c r="H252" s="26">
        <v>0</v>
      </c>
      <c r="I252" s="26">
        <v>1.8560762942779301</v>
      </c>
      <c r="J252" s="26">
        <v>58.299999862500002</v>
      </c>
      <c r="K252" s="21">
        <v>0</v>
      </c>
      <c r="L252" s="26"/>
      <c r="M252" s="21"/>
      <c r="O252" s="3">
        <v>1.42827702702703</v>
      </c>
      <c r="P252" s="26">
        <v>592</v>
      </c>
      <c r="Q252" s="26">
        <v>53</v>
      </c>
      <c r="AA252">
        <v>1.42827702702703</v>
      </c>
      <c r="AB252">
        <v>8.9527027027027029E-2</v>
      </c>
    </row>
    <row r="253" spans="1:28" x14ac:dyDescent="0.25">
      <c r="A253" s="15" t="s">
        <v>3731</v>
      </c>
      <c r="B253" s="32">
        <v>4</v>
      </c>
      <c r="C253" s="15">
        <v>0</v>
      </c>
      <c r="D253" s="15">
        <v>0</v>
      </c>
      <c r="E253" s="15">
        <v>1</v>
      </c>
      <c r="F253" s="20">
        <v>20491</v>
      </c>
      <c r="G253" s="26">
        <v>111</v>
      </c>
      <c r="H253" s="26">
        <v>0</v>
      </c>
      <c r="I253" s="26">
        <v>1.84931921331316</v>
      </c>
      <c r="J253" s="26">
        <v>669.08749968749999</v>
      </c>
      <c r="K253" s="21">
        <v>0</v>
      </c>
      <c r="L253" s="26"/>
      <c r="M253" s="21"/>
      <c r="O253" s="3">
        <v>1.4289387724721498</v>
      </c>
      <c r="P253" s="26">
        <v>2292</v>
      </c>
      <c r="Q253" s="26">
        <v>223</v>
      </c>
      <c r="AA253">
        <v>1.4289387724721498</v>
      </c>
      <c r="AB253">
        <v>9.7294938917975568E-2</v>
      </c>
    </row>
    <row r="254" spans="1:28" x14ac:dyDescent="0.25">
      <c r="A254" s="15" t="s">
        <v>353</v>
      </c>
      <c r="B254" s="32">
        <v>2</v>
      </c>
      <c r="C254" s="15">
        <v>0</v>
      </c>
      <c r="D254" s="15">
        <v>1</v>
      </c>
      <c r="E254" s="15">
        <v>0</v>
      </c>
      <c r="F254" s="20">
        <v>8426</v>
      </c>
      <c r="G254" s="26">
        <v>294</v>
      </c>
      <c r="H254" s="26">
        <v>0</v>
      </c>
      <c r="I254" s="26">
        <v>1.8462542060111982</v>
      </c>
      <c r="J254" s="26">
        <v>620.47499856249988</v>
      </c>
      <c r="K254" s="21">
        <v>0</v>
      </c>
      <c r="L254" s="26"/>
      <c r="M254" s="21"/>
      <c r="O254" s="3">
        <v>1.43169014084507</v>
      </c>
      <c r="P254" s="26">
        <v>142</v>
      </c>
      <c r="Q254" s="26">
        <v>1</v>
      </c>
      <c r="AA254">
        <v>1.43169014084507</v>
      </c>
      <c r="AB254">
        <v>7.0422535211267607E-3</v>
      </c>
    </row>
    <row r="255" spans="1:28" x14ac:dyDescent="0.25">
      <c r="A255" s="15" t="s">
        <v>865</v>
      </c>
      <c r="B255" s="32">
        <v>2</v>
      </c>
      <c r="C255" s="15">
        <v>0</v>
      </c>
      <c r="D255" s="15">
        <v>1</v>
      </c>
      <c r="E255" s="15">
        <v>0</v>
      </c>
      <c r="F255" s="20">
        <v>378</v>
      </c>
      <c r="G255" s="26">
        <v>1</v>
      </c>
      <c r="H255" s="26">
        <v>0</v>
      </c>
      <c r="I255" s="26">
        <v>1.84206349206349</v>
      </c>
      <c r="J255" s="26">
        <v>0.98750000000000004</v>
      </c>
      <c r="K255" s="21">
        <v>0</v>
      </c>
      <c r="L255" s="26"/>
      <c r="M255" s="21"/>
      <c r="O255" s="3">
        <v>1.4322082799047449</v>
      </c>
      <c r="P255" s="26">
        <v>312</v>
      </c>
      <c r="Q255" s="26">
        <v>7</v>
      </c>
      <c r="AA255">
        <v>1.4322082799047449</v>
      </c>
      <c r="AB255">
        <v>2.2435897435897436E-2</v>
      </c>
    </row>
    <row r="256" spans="1:28" x14ac:dyDescent="0.25">
      <c r="A256" s="15" t="s">
        <v>1333</v>
      </c>
      <c r="B256" s="32">
        <v>2</v>
      </c>
      <c r="C256" s="15">
        <v>0</v>
      </c>
      <c r="D256" s="15">
        <v>0</v>
      </c>
      <c r="E256" s="15">
        <v>0</v>
      </c>
      <c r="F256" s="20">
        <v>1868</v>
      </c>
      <c r="G256" s="26">
        <v>5</v>
      </c>
      <c r="H256" s="26">
        <v>0</v>
      </c>
      <c r="I256" s="26">
        <v>1.84038364670434</v>
      </c>
      <c r="J256" s="26">
        <v>12.612500000000001</v>
      </c>
      <c r="K256" s="21">
        <v>0</v>
      </c>
      <c r="L256" s="26"/>
      <c r="M256" s="21"/>
      <c r="O256" s="3">
        <v>1.43393139841689</v>
      </c>
      <c r="P256" s="26">
        <v>379</v>
      </c>
      <c r="Q256" s="26">
        <v>25</v>
      </c>
      <c r="AA256">
        <v>1.43393139841689</v>
      </c>
      <c r="AB256">
        <v>6.5963060686015831E-2</v>
      </c>
    </row>
    <row r="257" spans="1:28" x14ac:dyDescent="0.25">
      <c r="A257" s="15" t="s">
        <v>1542</v>
      </c>
      <c r="B257" s="32">
        <v>2</v>
      </c>
      <c r="C257" s="15">
        <v>0</v>
      </c>
      <c r="D257" s="15">
        <v>1</v>
      </c>
      <c r="E257" s="15">
        <v>0</v>
      </c>
      <c r="F257" s="20">
        <v>1648</v>
      </c>
      <c r="G257" s="26">
        <v>29</v>
      </c>
      <c r="H257" s="26">
        <v>0</v>
      </c>
      <c r="I257" s="26">
        <v>1.8400390668031301</v>
      </c>
      <c r="J257" s="26">
        <v>67.362499850000006</v>
      </c>
      <c r="K257" s="21">
        <v>0</v>
      </c>
      <c r="L257" s="26"/>
      <c r="M257" s="21"/>
      <c r="O257" s="3">
        <v>1.4355760368663599</v>
      </c>
      <c r="P257" s="26">
        <v>217</v>
      </c>
      <c r="Q257" s="26">
        <v>6</v>
      </c>
      <c r="AA257">
        <v>1.4355760368663599</v>
      </c>
      <c r="AB257">
        <v>2.7649769585253458E-2</v>
      </c>
    </row>
    <row r="258" spans="1:28" x14ac:dyDescent="0.25">
      <c r="A258" s="15" t="s">
        <v>802</v>
      </c>
      <c r="B258" s="32">
        <v>2</v>
      </c>
      <c r="C258" s="15">
        <v>0</v>
      </c>
      <c r="D258" s="15">
        <v>1</v>
      </c>
      <c r="E258" s="15">
        <v>0</v>
      </c>
      <c r="F258" s="20">
        <v>191</v>
      </c>
      <c r="G258" s="26">
        <v>8</v>
      </c>
      <c r="H258" s="26">
        <v>0</v>
      </c>
      <c r="I258" s="26">
        <v>1.8369336384439374</v>
      </c>
      <c r="J258" s="26">
        <v>6.8999999624999999</v>
      </c>
      <c r="K258" s="21">
        <v>0</v>
      </c>
      <c r="L258" s="26"/>
      <c r="M258" s="21"/>
      <c r="O258" s="3">
        <v>1.4408649691672961</v>
      </c>
      <c r="P258" s="26">
        <v>2632</v>
      </c>
      <c r="Q258" s="26">
        <v>100</v>
      </c>
      <c r="AA258">
        <v>1.4408649691672961</v>
      </c>
      <c r="AB258">
        <v>3.7993920972644375E-2</v>
      </c>
    </row>
    <row r="259" spans="1:28" x14ac:dyDescent="0.25">
      <c r="A259" s="15" t="s">
        <v>442</v>
      </c>
      <c r="B259" s="32">
        <v>2</v>
      </c>
      <c r="C259" s="15">
        <v>0</v>
      </c>
      <c r="D259" s="15">
        <v>1</v>
      </c>
      <c r="E259" s="15">
        <v>0</v>
      </c>
      <c r="F259" s="20">
        <v>317</v>
      </c>
      <c r="G259" s="26">
        <v>6</v>
      </c>
      <c r="H259" s="26">
        <v>0</v>
      </c>
      <c r="I259" s="26">
        <v>1.83627760252366</v>
      </c>
      <c r="J259" s="26">
        <v>19.599999974999999</v>
      </c>
      <c r="K259" s="21">
        <v>0</v>
      </c>
      <c r="L259" s="26"/>
      <c r="M259" s="21"/>
      <c r="O259" s="3">
        <v>1.4416961130742001</v>
      </c>
      <c r="P259" s="26">
        <v>283</v>
      </c>
      <c r="Q259" s="26">
        <v>17</v>
      </c>
      <c r="AA259">
        <v>1.4416961130742001</v>
      </c>
      <c r="AB259">
        <v>6.0070671378091869E-2</v>
      </c>
    </row>
    <row r="260" spans="1:28" x14ac:dyDescent="0.25">
      <c r="A260" s="15" t="s">
        <v>2796</v>
      </c>
      <c r="B260" s="32">
        <v>3</v>
      </c>
      <c r="C260" s="15">
        <v>0</v>
      </c>
      <c r="D260" s="15">
        <v>0</v>
      </c>
      <c r="E260" s="15">
        <v>0</v>
      </c>
      <c r="F260" s="20">
        <v>23444</v>
      </c>
      <c r="G260" s="26">
        <v>1287</v>
      </c>
      <c r="H260" s="26">
        <v>0</v>
      </c>
      <c r="I260" s="26">
        <v>1.8345760980154049</v>
      </c>
      <c r="J260" s="26">
        <v>3173.462495625</v>
      </c>
      <c r="K260" s="21">
        <v>0</v>
      </c>
      <c r="L260" s="26"/>
      <c r="M260" s="21"/>
      <c r="O260" s="3">
        <v>1.4447192634049499</v>
      </c>
      <c r="P260" s="26">
        <v>5539</v>
      </c>
      <c r="Q260" s="26">
        <v>265</v>
      </c>
      <c r="AA260">
        <v>1.4447192634049499</v>
      </c>
      <c r="AB260">
        <v>4.7842570861166278E-2</v>
      </c>
    </row>
    <row r="261" spans="1:28" x14ac:dyDescent="0.25">
      <c r="A261" s="15" t="s">
        <v>860</v>
      </c>
      <c r="B261" s="32">
        <v>2</v>
      </c>
      <c r="C261" s="15">
        <v>0</v>
      </c>
      <c r="D261" s="15">
        <v>1</v>
      </c>
      <c r="E261" s="15">
        <v>0</v>
      </c>
      <c r="F261" s="20">
        <v>2263</v>
      </c>
      <c r="G261" s="26">
        <v>46</v>
      </c>
      <c r="H261" s="26">
        <v>0</v>
      </c>
      <c r="I261" s="26">
        <v>1.8341983967554043</v>
      </c>
      <c r="J261" s="26">
        <v>94.374999849999995</v>
      </c>
      <c r="K261" s="21">
        <v>0</v>
      </c>
      <c r="L261" s="26"/>
      <c r="M261" s="21"/>
      <c r="O261" s="3">
        <v>1.4452554744525501</v>
      </c>
      <c r="P261" s="26">
        <v>137</v>
      </c>
      <c r="Q261" s="26">
        <v>3</v>
      </c>
      <c r="AA261">
        <v>1.4452554744525501</v>
      </c>
      <c r="AB261">
        <v>2.1897810218978103E-2</v>
      </c>
    </row>
    <row r="262" spans="1:28" x14ac:dyDescent="0.25">
      <c r="A262" s="15" t="s">
        <v>2542</v>
      </c>
      <c r="B262" s="32">
        <v>3</v>
      </c>
      <c r="C262" s="15">
        <v>0</v>
      </c>
      <c r="D262" s="15">
        <v>0</v>
      </c>
      <c r="E262" s="15">
        <v>1</v>
      </c>
      <c r="F262" s="20">
        <v>1118</v>
      </c>
      <c r="G262" s="26">
        <v>84</v>
      </c>
      <c r="H262" s="26">
        <v>0</v>
      </c>
      <c r="I262" s="26">
        <v>1.8308697768762698</v>
      </c>
      <c r="J262" s="26">
        <v>155.887499725</v>
      </c>
      <c r="K262" s="21">
        <v>0</v>
      </c>
      <c r="L262" s="26"/>
      <c r="M262" s="21"/>
      <c r="O262" s="3">
        <v>1.4474780626780632</v>
      </c>
      <c r="P262" s="26">
        <v>245</v>
      </c>
      <c r="Q262" s="26">
        <v>39</v>
      </c>
      <c r="AA262">
        <v>1.4474780626780632</v>
      </c>
      <c r="AB262">
        <v>0.15918367346938775</v>
      </c>
    </row>
    <row r="263" spans="1:28" x14ac:dyDescent="0.25">
      <c r="A263" s="15" t="s">
        <v>3889</v>
      </c>
      <c r="B263" s="32">
        <v>2</v>
      </c>
      <c r="C263" s="15">
        <v>0</v>
      </c>
      <c r="D263" s="15">
        <v>1</v>
      </c>
      <c r="E263" s="15">
        <v>0</v>
      </c>
      <c r="F263" s="20">
        <v>2361</v>
      </c>
      <c r="G263" s="26">
        <v>89</v>
      </c>
      <c r="H263" s="26">
        <v>0</v>
      </c>
      <c r="I263" s="26">
        <v>1.8263900518341301</v>
      </c>
      <c r="J263" s="26">
        <v>182.03749931250002</v>
      </c>
      <c r="K263" s="21">
        <v>0</v>
      </c>
      <c r="L263" s="26"/>
      <c r="M263" s="21"/>
      <c r="O263" s="3">
        <v>1.45140845070423</v>
      </c>
      <c r="P263" s="26">
        <v>142</v>
      </c>
      <c r="Q263" s="26">
        <v>8</v>
      </c>
      <c r="AA263">
        <v>1.45140845070423</v>
      </c>
      <c r="AB263">
        <v>5.6338028169014086E-2</v>
      </c>
    </row>
    <row r="264" spans="1:28" x14ac:dyDescent="0.25">
      <c r="A264" s="15" t="s">
        <v>58</v>
      </c>
      <c r="B264" s="32">
        <v>2</v>
      </c>
      <c r="C264" s="15">
        <v>0</v>
      </c>
      <c r="D264" s="15">
        <v>1</v>
      </c>
      <c r="E264" s="15">
        <v>0</v>
      </c>
      <c r="F264" s="20">
        <v>4098</v>
      </c>
      <c r="G264" s="26">
        <v>169</v>
      </c>
      <c r="H264" s="26">
        <v>2</v>
      </c>
      <c r="I264" s="26">
        <v>1.8257449613219312</v>
      </c>
      <c r="J264" s="26">
        <v>380.94999923750004</v>
      </c>
      <c r="K264" s="21">
        <v>2740.4</v>
      </c>
      <c r="L264" s="26"/>
      <c r="M264" s="21"/>
      <c r="O264" s="3">
        <v>1.4522026957555181</v>
      </c>
      <c r="P264" s="26">
        <v>838</v>
      </c>
      <c r="Q264" s="26">
        <v>126</v>
      </c>
      <c r="AA264">
        <v>1.4522026957555181</v>
      </c>
      <c r="AB264">
        <v>0.15035799522673032</v>
      </c>
    </row>
    <row r="265" spans="1:28" x14ac:dyDescent="0.25">
      <c r="A265" s="15" t="s">
        <v>2648</v>
      </c>
      <c r="B265" s="32">
        <v>2</v>
      </c>
      <c r="C265" s="15">
        <v>0</v>
      </c>
      <c r="D265" s="15">
        <v>0</v>
      </c>
      <c r="E265" s="15">
        <v>0</v>
      </c>
      <c r="F265" s="20">
        <v>2851</v>
      </c>
      <c r="G265" s="26">
        <v>83</v>
      </c>
      <c r="H265" s="26">
        <v>0</v>
      </c>
      <c r="I265" s="26">
        <v>1.8254296737986699</v>
      </c>
      <c r="J265" s="26">
        <v>138.18749991250002</v>
      </c>
      <c r="K265" s="21">
        <v>0</v>
      </c>
      <c r="L265" s="26"/>
      <c r="M265" s="21"/>
      <c r="O265" s="3">
        <v>1.4593541666666652</v>
      </c>
      <c r="P265" s="26">
        <v>116</v>
      </c>
      <c r="Q265" s="26">
        <v>10</v>
      </c>
      <c r="AA265">
        <v>1.4593541666666652</v>
      </c>
      <c r="AB265">
        <v>8.6206896551724144E-2</v>
      </c>
    </row>
    <row r="266" spans="1:28" x14ac:dyDescent="0.25">
      <c r="A266" s="15" t="s">
        <v>2789</v>
      </c>
      <c r="B266" s="32">
        <v>3</v>
      </c>
      <c r="C266" s="15">
        <v>0</v>
      </c>
      <c r="D266" s="15">
        <v>0</v>
      </c>
      <c r="E266" s="15">
        <v>0</v>
      </c>
      <c r="F266" s="20">
        <v>6922</v>
      </c>
      <c r="G266" s="26">
        <v>556</v>
      </c>
      <c r="H266" s="26">
        <v>0</v>
      </c>
      <c r="I266" s="26">
        <v>1.82483386304536</v>
      </c>
      <c r="J266" s="26">
        <v>981.81249574999993</v>
      </c>
      <c r="K266" s="21">
        <v>0</v>
      </c>
      <c r="L266" s="26"/>
      <c r="M266" s="21"/>
      <c r="O266" s="3">
        <v>1.4636263736263699</v>
      </c>
      <c r="P266" s="26">
        <v>1820</v>
      </c>
      <c r="Q266" s="26">
        <v>75</v>
      </c>
      <c r="AA266">
        <v>1.4636263736263699</v>
      </c>
      <c r="AB266">
        <v>4.1208791208791208E-2</v>
      </c>
    </row>
    <row r="267" spans="1:28" x14ac:dyDescent="0.25">
      <c r="A267" s="15" t="s">
        <v>342</v>
      </c>
      <c r="B267" s="32">
        <v>2</v>
      </c>
      <c r="C267" s="15">
        <v>0</v>
      </c>
      <c r="D267" s="15">
        <v>1</v>
      </c>
      <c r="E267" s="15">
        <v>0</v>
      </c>
      <c r="F267" s="20">
        <v>502</v>
      </c>
      <c r="G267" s="26">
        <v>16</v>
      </c>
      <c r="H267" s="26">
        <v>0</v>
      </c>
      <c r="I267" s="26">
        <v>1.8143723635675759</v>
      </c>
      <c r="J267" s="26">
        <v>31.637499950000006</v>
      </c>
      <c r="K267" s="21">
        <v>0</v>
      </c>
      <c r="L267" s="26"/>
      <c r="M267" s="21"/>
      <c r="O267" s="3">
        <v>1.4637556484279635</v>
      </c>
      <c r="P267" s="26">
        <v>3768</v>
      </c>
      <c r="Q267" s="26">
        <v>203</v>
      </c>
      <c r="AA267">
        <v>1.4637556484279635</v>
      </c>
      <c r="AB267">
        <v>5.3874734607218686E-2</v>
      </c>
    </row>
    <row r="268" spans="1:28" x14ac:dyDescent="0.25">
      <c r="A268" s="15" t="s">
        <v>180</v>
      </c>
      <c r="B268" s="32">
        <v>2</v>
      </c>
      <c r="C268" s="15">
        <v>0</v>
      </c>
      <c r="D268" s="15">
        <v>0</v>
      </c>
      <c r="E268" s="15">
        <v>0</v>
      </c>
      <c r="F268" s="20">
        <v>6144</v>
      </c>
      <c r="G268" s="26">
        <v>754</v>
      </c>
      <c r="H268" s="26">
        <v>3</v>
      </c>
      <c r="I268" s="26">
        <v>1.8105582380245777</v>
      </c>
      <c r="J268" s="26">
        <v>2388.8499961375005</v>
      </c>
      <c r="K268" s="21">
        <v>6447.25</v>
      </c>
      <c r="L268" s="26"/>
      <c r="M268" s="21"/>
      <c r="O268" s="3">
        <v>1.46713505248663</v>
      </c>
      <c r="P268" s="26">
        <v>679</v>
      </c>
      <c r="Q268" s="26">
        <v>21</v>
      </c>
      <c r="AA268">
        <v>1.46713505248663</v>
      </c>
      <c r="AB268">
        <v>3.0927835051546393E-2</v>
      </c>
    </row>
    <row r="269" spans="1:28" x14ac:dyDescent="0.25">
      <c r="A269" s="15" t="s">
        <v>2299</v>
      </c>
      <c r="B269" s="32">
        <v>2</v>
      </c>
      <c r="C269" s="15">
        <v>0</v>
      </c>
      <c r="D269" s="15">
        <v>0</v>
      </c>
      <c r="E269" s="15">
        <v>0</v>
      </c>
      <c r="F269" s="20">
        <v>128</v>
      </c>
      <c r="G269" s="26">
        <v>7</v>
      </c>
      <c r="H269" s="26">
        <v>0</v>
      </c>
      <c r="I269" s="26">
        <v>1.809375</v>
      </c>
      <c r="J269" s="26">
        <v>12.29999995</v>
      </c>
      <c r="K269" s="21">
        <v>0</v>
      </c>
      <c r="L269" s="26"/>
      <c r="M269" s="21"/>
      <c r="O269" s="3">
        <v>1.4671543282606876</v>
      </c>
      <c r="P269" s="26">
        <v>361</v>
      </c>
      <c r="Q269" s="26">
        <v>51</v>
      </c>
      <c r="AA269">
        <v>1.4671543282606876</v>
      </c>
      <c r="AB269">
        <v>0.14127423822714683</v>
      </c>
    </row>
    <row r="270" spans="1:28" x14ac:dyDescent="0.25">
      <c r="A270" s="15" t="s">
        <v>1282</v>
      </c>
      <c r="B270" s="32">
        <v>2</v>
      </c>
      <c r="C270" s="15">
        <v>0</v>
      </c>
      <c r="D270" s="15">
        <v>0</v>
      </c>
      <c r="E270" s="15">
        <v>0</v>
      </c>
      <c r="F270" s="20">
        <v>2784</v>
      </c>
      <c r="G270" s="26">
        <v>110</v>
      </c>
      <c r="H270" s="26">
        <v>0</v>
      </c>
      <c r="I270" s="26">
        <v>1.8013913140534641</v>
      </c>
      <c r="J270" s="26">
        <v>240.82499977500004</v>
      </c>
      <c r="K270" s="21">
        <v>0</v>
      </c>
      <c r="L270" s="26"/>
      <c r="M270" s="21"/>
      <c r="O270" s="3">
        <v>1.46823529411765</v>
      </c>
      <c r="P270" s="26">
        <v>595</v>
      </c>
      <c r="Q270" s="26">
        <v>21</v>
      </c>
      <c r="AA270">
        <v>1.46823529411765</v>
      </c>
      <c r="AB270">
        <v>3.5294117647058823E-2</v>
      </c>
    </row>
    <row r="271" spans="1:28" x14ac:dyDescent="0.25">
      <c r="A271" s="15" t="s">
        <v>171</v>
      </c>
      <c r="B271" s="32">
        <v>3</v>
      </c>
      <c r="C271" s="15">
        <v>0</v>
      </c>
      <c r="D271" s="15">
        <v>0</v>
      </c>
      <c r="E271" s="15">
        <v>0</v>
      </c>
      <c r="F271" s="20">
        <v>12569</v>
      </c>
      <c r="G271" s="26">
        <v>1385</v>
      </c>
      <c r="H271" s="26">
        <v>4</v>
      </c>
      <c r="I271" s="26">
        <v>1.79799899711953</v>
      </c>
      <c r="J271" s="26">
        <v>4027.0999905624999</v>
      </c>
      <c r="K271" s="21">
        <v>2495.6</v>
      </c>
      <c r="L271" s="26"/>
      <c r="M271" s="21"/>
      <c r="O271" s="3">
        <v>1.4708154506437801</v>
      </c>
      <c r="P271" s="26">
        <v>233</v>
      </c>
      <c r="Q271" s="26">
        <v>4</v>
      </c>
      <c r="AA271">
        <v>1.4708154506437801</v>
      </c>
      <c r="AB271">
        <v>1.7167381974248927E-2</v>
      </c>
    </row>
    <row r="272" spans="1:28" x14ac:dyDescent="0.25">
      <c r="A272" s="15" t="s">
        <v>6</v>
      </c>
      <c r="B272" s="32">
        <v>2</v>
      </c>
      <c r="C272" s="15">
        <v>0</v>
      </c>
      <c r="D272" s="15">
        <v>0</v>
      </c>
      <c r="E272" s="15">
        <v>0</v>
      </c>
      <c r="F272" s="20">
        <v>8506</v>
      </c>
      <c r="G272" s="26">
        <v>288</v>
      </c>
      <c r="H272" s="26">
        <v>2</v>
      </c>
      <c r="I272" s="26">
        <v>1.797796349522619</v>
      </c>
      <c r="J272" s="26">
        <v>821.5374983375001</v>
      </c>
      <c r="K272" s="21">
        <v>756.5</v>
      </c>
      <c r="L272" s="26"/>
      <c r="M272" s="21"/>
      <c r="O272" s="3">
        <v>1.4757894736842101</v>
      </c>
      <c r="P272" s="26">
        <v>190</v>
      </c>
      <c r="Q272" s="26">
        <v>2</v>
      </c>
      <c r="AA272">
        <v>1.4757894736842101</v>
      </c>
      <c r="AB272">
        <v>1.0526315789473684E-2</v>
      </c>
    </row>
    <row r="273" spans="1:28" x14ac:dyDescent="0.25">
      <c r="A273" s="15" t="s">
        <v>135</v>
      </c>
      <c r="B273" s="32">
        <v>2</v>
      </c>
      <c r="C273" s="15">
        <v>0</v>
      </c>
      <c r="D273" s="15">
        <v>0</v>
      </c>
      <c r="E273" s="15">
        <v>0</v>
      </c>
      <c r="F273" s="20">
        <v>15026</v>
      </c>
      <c r="G273" s="26">
        <v>629</v>
      </c>
      <c r="H273" s="26">
        <v>0</v>
      </c>
      <c r="I273" s="26">
        <v>1.7975176360974301</v>
      </c>
      <c r="J273" s="26">
        <v>1070.6374977375001</v>
      </c>
      <c r="K273" s="21">
        <v>0</v>
      </c>
      <c r="L273" s="26"/>
      <c r="M273" s="21"/>
      <c r="O273" s="3">
        <v>1.4769230769230799</v>
      </c>
      <c r="P273" s="26">
        <v>52</v>
      </c>
      <c r="Q273" s="26">
        <v>2</v>
      </c>
      <c r="AA273">
        <v>1.4769230769230799</v>
      </c>
      <c r="AB273">
        <v>3.8461538461538464E-2</v>
      </c>
    </row>
    <row r="274" spans="1:28" x14ac:dyDescent="0.25">
      <c r="A274" s="15" t="s">
        <v>745</v>
      </c>
      <c r="B274" s="32">
        <v>2</v>
      </c>
      <c r="C274" s="15">
        <v>0</v>
      </c>
      <c r="D274" s="15">
        <v>1</v>
      </c>
      <c r="E274" s="15">
        <v>0</v>
      </c>
      <c r="F274" s="20">
        <v>124</v>
      </c>
      <c r="G274" s="26">
        <v>2</v>
      </c>
      <c r="H274" s="26">
        <v>0</v>
      </c>
      <c r="I274" s="26">
        <v>1.792580076403175</v>
      </c>
      <c r="J274" s="26">
        <v>7.9375</v>
      </c>
      <c r="K274" s="21">
        <v>0</v>
      </c>
      <c r="L274" s="26"/>
      <c r="M274" s="21"/>
      <c r="O274" s="3">
        <v>1.4779816513761499</v>
      </c>
      <c r="P274" s="26">
        <v>654</v>
      </c>
      <c r="Q274" s="26">
        <v>1</v>
      </c>
      <c r="AA274">
        <v>1.4779816513761499</v>
      </c>
      <c r="AB274">
        <v>1.5290519877675841E-3</v>
      </c>
    </row>
    <row r="275" spans="1:28" x14ac:dyDescent="0.25">
      <c r="A275" s="15" t="s">
        <v>2443</v>
      </c>
      <c r="B275" s="32">
        <v>3</v>
      </c>
      <c r="C275" s="15">
        <v>0</v>
      </c>
      <c r="D275" s="15">
        <v>0</v>
      </c>
      <c r="E275" s="15">
        <v>0</v>
      </c>
      <c r="F275" s="20">
        <v>1113</v>
      </c>
      <c r="G275" s="26">
        <v>97</v>
      </c>
      <c r="H275" s="26">
        <v>0</v>
      </c>
      <c r="I275" s="26">
        <v>1.7922090084897899</v>
      </c>
      <c r="J275" s="26">
        <v>217.0874994875</v>
      </c>
      <c r="K275" s="21">
        <v>0</v>
      </c>
      <c r="L275" s="26"/>
      <c r="M275" s="21"/>
      <c r="O275" s="3">
        <v>1.4796692607003898</v>
      </c>
      <c r="P275" s="26">
        <v>310</v>
      </c>
      <c r="Q275" s="26">
        <v>12</v>
      </c>
      <c r="AA275">
        <v>1.4796692607003898</v>
      </c>
      <c r="AB275">
        <v>3.870967741935484E-2</v>
      </c>
    </row>
    <row r="276" spans="1:28" x14ac:dyDescent="0.25">
      <c r="A276" s="15" t="s">
        <v>2468</v>
      </c>
      <c r="B276" s="32">
        <v>3</v>
      </c>
      <c r="C276" s="15">
        <v>0</v>
      </c>
      <c r="D276" s="15">
        <v>0</v>
      </c>
      <c r="E276" s="15">
        <v>1</v>
      </c>
      <c r="F276" s="20">
        <v>598</v>
      </c>
      <c r="G276" s="26">
        <v>15</v>
      </c>
      <c r="H276" s="26">
        <v>0</v>
      </c>
      <c r="I276" s="26">
        <v>1.7889632107023401</v>
      </c>
      <c r="J276" s="26">
        <v>27.762499875</v>
      </c>
      <c r="K276" s="21">
        <v>0</v>
      </c>
      <c r="L276" s="26"/>
      <c r="M276" s="21"/>
      <c r="O276" s="3">
        <v>1.4802083333333349</v>
      </c>
      <c r="P276" s="26">
        <v>68</v>
      </c>
      <c r="Q276" s="26">
        <v>11</v>
      </c>
      <c r="AA276">
        <v>1.4802083333333349</v>
      </c>
      <c r="AB276">
        <v>0.16176470588235295</v>
      </c>
    </row>
    <row r="277" spans="1:28" x14ac:dyDescent="0.25">
      <c r="A277" s="15" t="s">
        <v>3594</v>
      </c>
      <c r="B277" s="32">
        <v>2</v>
      </c>
      <c r="C277" s="15">
        <v>0</v>
      </c>
      <c r="D277" s="15">
        <v>0</v>
      </c>
      <c r="E277" s="15">
        <v>0</v>
      </c>
      <c r="F277" s="20">
        <v>1781</v>
      </c>
      <c r="G277" s="26">
        <v>23</v>
      </c>
      <c r="H277" s="26">
        <v>0</v>
      </c>
      <c r="I277" s="26">
        <v>1.7880741156653599</v>
      </c>
      <c r="J277" s="26">
        <v>91.974999862499999</v>
      </c>
      <c r="K277" s="21">
        <v>0</v>
      </c>
      <c r="L277" s="26"/>
      <c r="M277" s="21"/>
      <c r="O277" s="3">
        <v>1.4813220626724202</v>
      </c>
      <c r="P277" s="26">
        <v>278</v>
      </c>
      <c r="Q277" s="26">
        <v>3</v>
      </c>
      <c r="AA277">
        <v>1.4813220626724202</v>
      </c>
      <c r="AB277">
        <v>1.0791366906474821E-2</v>
      </c>
    </row>
    <row r="278" spans="1:28" x14ac:dyDescent="0.25">
      <c r="A278" s="15" t="s">
        <v>2170</v>
      </c>
      <c r="B278" s="32">
        <v>3</v>
      </c>
      <c r="C278" s="15">
        <v>0</v>
      </c>
      <c r="D278" s="15">
        <v>1</v>
      </c>
      <c r="E278" s="15">
        <v>1</v>
      </c>
      <c r="F278" s="20">
        <v>309</v>
      </c>
      <c r="G278" s="26">
        <v>7</v>
      </c>
      <c r="H278" s="26">
        <v>0</v>
      </c>
      <c r="I278" s="26">
        <v>1.78025889967638</v>
      </c>
      <c r="J278" s="26">
        <v>9.5999999374999998</v>
      </c>
      <c r="K278" s="21">
        <v>0</v>
      </c>
      <c r="L278" s="26"/>
      <c r="M278" s="21"/>
      <c r="O278" s="3">
        <v>1.4816479400749101</v>
      </c>
      <c r="P278" s="26">
        <v>267</v>
      </c>
      <c r="Q278" s="26">
        <v>1</v>
      </c>
      <c r="AA278">
        <v>1.4816479400749101</v>
      </c>
      <c r="AB278">
        <v>3.7453183520599251E-3</v>
      </c>
    </row>
    <row r="279" spans="1:28" x14ac:dyDescent="0.25">
      <c r="A279" s="15" t="s">
        <v>2316</v>
      </c>
      <c r="B279" s="32">
        <v>2</v>
      </c>
      <c r="C279" s="15">
        <v>0</v>
      </c>
      <c r="D279" s="15">
        <v>0</v>
      </c>
      <c r="E279" s="15">
        <v>0</v>
      </c>
      <c r="F279" s="20">
        <v>216</v>
      </c>
      <c r="G279" s="26">
        <v>9</v>
      </c>
      <c r="H279" s="26">
        <v>0</v>
      </c>
      <c r="I279" s="26">
        <v>1.7777777777777799</v>
      </c>
      <c r="J279" s="26">
        <v>12.774999937500002</v>
      </c>
      <c r="K279" s="21">
        <v>0</v>
      </c>
      <c r="L279" s="26"/>
      <c r="M279" s="21"/>
      <c r="O279" s="3">
        <v>1.4900901381723266</v>
      </c>
      <c r="P279" s="26">
        <v>535</v>
      </c>
      <c r="Q279" s="26">
        <v>14</v>
      </c>
      <c r="AA279">
        <v>1.4900901381723266</v>
      </c>
      <c r="AB279">
        <v>2.6168224299065422E-2</v>
      </c>
    </row>
    <row r="280" spans="1:28" x14ac:dyDescent="0.25">
      <c r="A280" s="15" t="s">
        <v>286</v>
      </c>
      <c r="B280" s="32">
        <v>3</v>
      </c>
      <c r="C280" s="15">
        <v>0</v>
      </c>
      <c r="D280" s="15">
        <v>0</v>
      </c>
      <c r="E280" s="15">
        <v>1</v>
      </c>
      <c r="F280" s="20">
        <v>5855</v>
      </c>
      <c r="G280" s="26">
        <v>359</v>
      </c>
      <c r="H280" s="26">
        <v>1</v>
      </c>
      <c r="I280" s="26">
        <v>1.776372363365295</v>
      </c>
      <c r="J280" s="26">
        <v>692.81249924999997</v>
      </c>
      <c r="K280" s="21">
        <v>96.9</v>
      </c>
      <c r="L280" s="26"/>
      <c r="M280" s="21"/>
      <c r="O280" s="3">
        <v>1.4904861560810236</v>
      </c>
      <c r="P280" s="26">
        <v>336</v>
      </c>
      <c r="Q280" s="26">
        <v>54</v>
      </c>
      <c r="AA280">
        <v>1.4904861560810236</v>
      </c>
      <c r="AB280">
        <v>0.16071428571428573</v>
      </c>
    </row>
    <row r="281" spans="1:28" x14ac:dyDescent="0.25">
      <c r="A281" s="15" t="s">
        <v>2750</v>
      </c>
      <c r="B281" s="32">
        <v>2</v>
      </c>
      <c r="C281" s="15">
        <v>0</v>
      </c>
      <c r="D281" s="15">
        <v>0</v>
      </c>
      <c r="E281" s="15">
        <v>0</v>
      </c>
      <c r="F281" s="20">
        <v>6494</v>
      </c>
      <c r="G281" s="26">
        <v>189</v>
      </c>
      <c r="H281" s="26">
        <v>0</v>
      </c>
      <c r="I281" s="26">
        <v>1.7729750538958999</v>
      </c>
      <c r="J281" s="26">
        <v>396.46249807499998</v>
      </c>
      <c r="K281" s="21">
        <v>0</v>
      </c>
      <c r="L281" s="26"/>
      <c r="M281" s="21"/>
      <c r="O281" s="3">
        <v>1.4912934180903401</v>
      </c>
      <c r="P281" s="26">
        <v>3578</v>
      </c>
      <c r="Q281" s="26">
        <v>187</v>
      </c>
      <c r="AA281">
        <v>1.4912934180903401</v>
      </c>
      <c r="AB281">
        <v>5.2263834544438233E-2</v>
      </c>
    </row>
    <row r="282" spans="1:28" x14ac:dyDescent="0.25">
      <c r="A282" s="15" t="s">
        <v>3116</v>
      </c>
      <c r="B282" s="32">
        <v>3</v>
      </c>
      <c r="C282" s="15">
        <v>0</v>
      </c>
      <c r="D282" s="15">
        <v>0</v>
      </c>
      <c r="E282" s="15">
        <v>1</v>
      </c>
      <c r="F282" s="20">
        <v>142</v>
      </c>
      <c r="G282" s="26">
        <v>7</v>
      </c>
      <c r="H282" s="26">
        <v>0</v>
      </c>
      <c r="I282" s="26">
        <v>1.7686827505827498</v>
      </c>
      <c r="J282" s="26">
        <v>24.75</v>
      </c>
      <c r="K282" s="21">
        <v>0</v>
      </c>
      <c r="L282" s="26"/>
      <c r="M282" s="21"/>
      <c r="O282" s="3">
        <v>1.4950819672131099</v>
      </c>
      <c r="P282" s="26">
        <v>61</v>
      </c>
      <c r="Q282" s="26">
        <v>3</v>
      </c>
      <c r="AA282">
        <v>1.4950819672131099</v>
      </c>
      <c r="AB282">
        <v>4.9180327868852458E-2</v>
      </c>
    </row>
    <row r="283" spans="1:28" x14ac:dyDescent="0.25">
      <c r="A283" s="15" t="s">
        <v>2568</v>
      </c>
      <c r="B283" s="32">
        <v>2</v>
      </c>
      <c r="C283" s="15">
        <v>0</v>
      </c>
      <c r="D283" s="15">
        <v>0</v>
      </c>
      <c r="E283" s="15">
        <v>0</v>
      </c>
      <c r="F283" s="20">
        <v>1112</v>
      </c>
      <c r="G283" s="26">
        <v>28</v>
      </c>
      <c r="H283" s="26">
        <v>0</v>
      </c>
      <c r="I283" s="26">
        <v>1.7639867695343452</v>
      </c>
      <c r="J283" s="26">
        <v>101.67499995</v>
      </c>
      <c r="K283" s="21">
        <v>0</v>
      </c>
      <c r="L283" s="26"/>
      <c r="M283" s="21"/>
      <c r="O283" s="3">
        <v>1.497098889383109</v>
      </c>
      <c r="P283" s="26">
        <v>1943</v>
      </c>
      <c r="Q283" s="26">
        <v>119</v>
      </c>
      <c r="AA283">
        <v>1.497098889383109</v>
      </c>
      <c r="AB283">
        <v>6.1245496654657748E-2</v>
      </c>
    </row>
    <row r="284" spans="1:28" x14ac:dyDescent="0.25">
      <c r="A284" s="15" t="s">
        <v>3861</v>
      </c>
      <c r="B284" s="32">
        <v>2</v>
      </c>
      <c r="C284" s="15">
        <v>0</v>
      </c>
      <c r="D284" s="15">
        <v>0</v>
      </c>
      <c r="E284" s="15">
        <v>0</v>
      </c>
      <c r="F284" s="20">
        <v>599</v>
      </c>
      <c r="G284" s="26">
        <v>22</v>
      </c>
      <c r="H284" s="26">
        <v>0</v>
      </c>
      <c r="I284" s="26">
        <v>1.75826377295492</v>
      </c>
      <c r="J284" s="26">
        <v>21.837499750000003</v>
      </c>
      <c r="K284" s="21">
        <v>0</v>
      </c>
      <c r="L284" s="26"/>
      <c r="M284" s="21"/>
      <c r="O284" s="3">
        <v>1.4978065883887801</v>
      </c>
      <c r="P284" s="26">
        <v>522</v>
      </c>
      <c r="Q284" s="26">
        <v>19</v>
      </c>
      <c r="AA284">
        <v>1.4978065883887801</v>
      </c>
      <c r="AB284">
        <v>3.6398467432950193E-2</v>
      </c>
    </row>
    <row r="285" spans="1:28" x14ac:dyDescent="0.25">
      <c r="A285" s="15" t="s">
        <v>1251</v>
      </c>
      <c r="B285" s="32">
        <v>3</v>
      </c>
      <c r="C285" s="15">
        <v>0</v>
      </c>
      <c r="D285" s="15">
        <v>0</v>
      </c>
      <c r="E285" s="15">
        <v>1</v>
      </c>
      <c r="F285" s="20">
        <v>1357</v>
      </c>
      <c r="G285" s="26">
        <v>107</v>
      </c>
      <c r="H285" s="26">
        <v>0</v>
      </c>
      <c r="I285" s="26">
        <v>1.7576787030213701</v>
      </c>
      <c r="J285" s="26">
        <v>566.49999883750002</v>
      </c>
      <c r="K285" s="21">
        <v>0</v>
      </c>
      <c r="L285" s="26"/>
      <c r="M285" s="21"/>
      <c r="O285" s="3">
        <v>1.4996940096903972</v>
      </c>
      <c r="P285" s="26">
        <v>9652</v>
      </c>
      <c r="Q285" s="26">
        <v>242</v>
      </c>
      <c r="AA285">
        <v>1.4996940096903972</v>
      </c>
      <c r="AB285">
        <v>2.5072523829258186E-2</v>
      </c>
    </row>
    <row r="286" spans="1:28" x14ac:dyDescent="0.25">
      <c r="A286" s="15" t="s">
        <v>2713</v>
      </c>
      <c r="B286" s="32">
        <v>3</v>
      </c>
      <c r="C286" s="15">
        <v>0</v>
      </c>
      <c r="D286" s="15">
        <v>1</v>
      </c>
      <c r="E286" s="15">
        <v>0</v>
      </c>
      <c r="F286" s="20">
        <v>744</v>
      </c>
      <c r="G286" s="26">
        <v>68</v>
      </c>
      <c r="H286" s="26">
        <v>0</v>
      </c>
      <c r="I286" s="26">
        <v>1.75201612903226</v>
      </c>
      <c r="J286" s="26">
        <v>240.14999935</v>
      </c>
      <c r="K286" s="21">
        <v>0</v>
      </c>
      <c r="L286" s="26"/>
      <c r="M286" s="21"/>
      <c r="O286" s="3">
        <v>1.4997544658134301</v>
      </c>
      <c r="P286" s="26">
        <v>58444</v>
      </c>
      <c r="Q286" s="26">
        <v>2679</v>
      </c>
      <c r="AA286">
        <v>1.4997544658134301</v>
      </c>
      <c r="AB286">
        <v>4.5838751625487645E-2</v>
      </c>
    </row>
    <row r="287" spans="1:28" x14ac:dyDescent="0.25">
      <c r="A287" s="15" t="s">
        <v>2142</v>
      </c>
      <c r="B287" s="32">
        <v>3</v>
      </c>
      <c r="C287" s="15">
        <v>0</v>
      </c>
      <c r="D287" s="15">
        <v>0</v>
      </c>
      <c r="E287" s="15">
        <v>0</v>
      </c>
      <c r="F287" s="20">
        <v>504</v>
      </c>
      <c r="G287" s="26">
        <v>20</v>
      </c>
      <c r="H287" s="26">
        <v>0</v>
      </c>
      <c r="I287" s="26">
        <v>1.7491803278688551</v>
      </c>
      <c r="J287" s="26">
        <v>77.299999799999995</v>
      </c>
      <c r="K287" s="21">
        <v>0</v>
      </c>
      <c r="L287" s="26"/>
      <c r="M287" s="21"/>
      <c r="O287" s="3">
        <v>1.5010101010101</v>
      </c>
      <c r="P287" s="26">
        <v>198</v>
      </c>
      <c r="Q287" s="26">
        <v>1</v>
      </c>
      <c r="AA287">
        <v>1.5010101010101</v>
      </c>
      <c r="AB287">
        <v>5.0505050505050509E-3</v>
      </c>
    </row>
    <row r="288" spans="1:28" x14ac:dyDescent="0.25">
      <c r="A288" s="15" t="s">
        <v>569</v>
      </c>
      <c r="B288" s="32">
        <v>3</v>
      </c>
      <c r="C288" s="15">
        <v>0</v>
      </c>
      <c r="D288" s="15">
        <v>1</v>
      </c>
      <c r="E288" s="15">
        <v>1</v>
      </c>
      <c r="F288" s="20">
        <v>57</v>
      </c>
      <c r="G288" s="26">
        <v>12</v>
      </c>
      <c r="H288" s="26">
        <v>0</v>
      </c>
      <c r="I288" s="26">
        <v>1.747426470588235</v>
      </c>
      <c r="J288" s="26">
        <v>39.499999962499999</v>
      </c>
      <c r="K288" s="21">
        <v>0</v>
      </c>
      <c r="L288" s="26"/>
      <c r="M288" s="21"/>
      <c r="O288" s="3">
        <v>1.5014705882352899</v>
      </c>
      <c r="P288" s="26">
        <v>68</v>
      </c>
      <c r="Q288" s="26">
        <v>1</v>
      </c>
      <c r="AA288">
        <v>1.5014705882352899</v>
      </c>
      <c r="AB288">
        <v>1.4705882352941176E-2</v>
      </c>
    </row>
    <row r="289" spans="1:28" x14ac:dyDescent="0.25">
      <c r="A289" s="15" t="s">
        <v>1839</v>
      </c>
      <c r="B289" s="32">
        <v>2</v>
      </c>
      <c r="C289" s="15">
        <v>0</v>
      </c>
      <c r="D289" s="15">
        <v>1</v>
      </c>
      <c r="E289" s="15">
        <v>0</v>
      </c>
      <c r="F289" s="20">
        <v>296</v>
      </c>
      <c r="G289" s="26">
        <v>16</v>
      </c>
      <c r="H289" s="26">
        <v>0</v>
      </c>
      <c r="I289" s="26">
        <v>1.745560515873015</v>
      </c>
      <c r="J289" s="26">
        <v>22.599999949999997</v>
      </c>
      <c r="K289" s="21">
        <v>0</v>
      </c>
      <c r="L289" s="26"/>
      <c r="M289" s="21"/>
      <c r="O289" s="3">
        <v>1.5014883795584351</v>
      </c>
      <c r="P289" s="26">
        <v>13092</v>
      </c>
      <c r="Q289" s="26">
        <v>367</v>
      </c>
      <c r="AA289">
        <v>1.5014883795584351</v>
      </c>
      <c r="AB289">
        <v>2.8032386190039719E-2</v>
      </c>
    </row>
    <row r="290" spans="1:28" x14ac:dyDescent="0.25">
      <c r="A290" s="15" t="s">
        <v>1444</v>
      </c>
      <c r="B290" s="32">
        <v>2</v>
      </c>
      <c r="C290" s="15">
        <v>0</v>
      </c>
      <c r="D290" s="15">
        <v>1</v>
      </c>
      <c r="E290" s="15">
        <v>0</v>
      </c>
      <c r="F290" s="20">
        <v>958</v>
      </c>
      <c r="G290" s="26">
        <v>39</v>
      </c>
      <c r="H290" s="26">
        <v>0</v>
      </c>
      <c r="I290" s="26">
        <v>1.7434481488789748</v>
      </c>
      <c r="J290" s="26">
        <v>92.725000000000009</v>
      </c>
      <c r="K290" s="21">
        <v>0</v>
      </c>
      <c r="L290" s="26"/>
      <c r="M290" s="21"/>
      <c r="O290" s="3">
        <v>1.501631860922805</v>
      </c>
      <c r="P290" s="26">
        <v>337</v>
      </c>
      <c r="Q290" s="26">
        <v>11</v>
      </c>
      <c r="AA290">
        <v>1.501631860922805</v>
      </c>
      <c r="AB290">
        <v>3.2640949554896145E-2</v>
      </c>
    </row>
    <row r="291" spans="1:28" x14ac:dyDescent="0.25">
      <c r="A291" s="15" t="s">
        <v>290</v>
      </c>
      <c r="B291" s="32">
        <v>3</v>
      </c>
      <c r="C291" s="15">
        <v>0</v>
      </c>
      <c r="D291" s="15">
        <v>0</v>
      </c>
      <c r="E291" s="15">
        <v>0</v>
      </c>
      <c r="F291" s="20">
        <v>2964</v>
      </c>
      <c r="G291" s="26">
        <v>194</v>
      </c>
      <c r="H291" s="26">
        <v>0</v>
      </c>
      <c r="I291" s="26">
        <v>1.741247595943705</v>
      </c>
      <c r="J291" s="26">
        <v>482.74999928750003</v>
      </c>
      <c r="K291" s="21">
        <v>0</v>
      </c>
      <c r="L291" s="26"/>
      <c r="M291" s="21"/>
      <c r="O291" s="3">
        <v>1.5076440329218099</v>
      </c>
      <c r="P291" s="26">
        <v>1944</v>
      </c>
      <c r="Q291" s="26">
        <v>58</v>
      </c>
      <c r="AA291">
        <v>1.5076440329218099</v>
      </c>
      <c r="AB291">
        <v>2.9835390946502057E-2</v>
      </c>
    </row>
    <row r="292" spans="1:28" x14ac:dyDescent="0.25">
      <c r="A292" s="15" t="s">
        <v>3052</v>
      </c>
      <c r="B292" s="32">
        <v>2</v>
      </c>
      <c r="C292" s="15">
        <v>0</v>
      </c>
      <c r="D292" s="15">
        <v>1</v>
      </c>
      <c r="E292" s="15">
        <v>0</v>
      </c>
      <c r="F292" s="20">
        <v>5870</v>
      </c>
      <c r="G292" s="26">
        <v>97</v>
      </c>
      <c r="H292" s="26">
        <v>0</v>
      </c>
      <c r="I292" s="26">
        <v>1.7404583260236315</v>
      </c>
      <c r="J292" s="26">
        <v>202.47499934999996</v>
      </c>
      <c r="K292" s="21">
        <v>0</v>
      </c>
      <c r="L292" s="26"/>
      <c r="M292" s="21"/>
      <c r="O292" s="3">
        <v>1.5078988866625174</v>
      </c>
      <c r="P292" s="26">
        <v>8540</v>
      </c>
      <c r="Q292" s="26">
        <v>491</v>
      </c>
      <c r="AA292">
        <v>1.5078988866625174</v>
      </c>
      <c r="AB292">
        <v>5.7494145199063235E-2</v>
      </c>
    </row>
    <row r="293" spans="1:28" x14ac:dyDescent="0.25">
      <c r="A293" s="15" t="s">
        <v>1315</v>
      </c>
      <c r="B293" s="32">
        <v>2</v>
      </c>
      <c r="C293" s="15">
        <v>0</v>
      </c>
      <c r="D293" s="15">
        <v>0</v>
      </c>
      <c r="E293" s="15">
        <v>0</v>
      </c>
      <c r="F293" s="20">
        <v>3629</v>
      </c>
      <c r="G293" s="26">
        <v>83</v>
      </c>
      <c r="H293" s="26">
        <v>0</v>
      </c>
      <c r="I293" s="26">
        <v>1.7359805832186816</v>
      </c>
      <c r="J293" s="26">
        <v>204.97499926250001</v>
      </c>
      <c r="K293" s="21">
        <v>0</v>
      </c>
      <c r="L293" s="26"/>
      <c r="M293" s="21"/>
      <c r="O293" s="3">
        <v>1.5109139784946233</v>
      </c>
      <c r="P293" s="26">
        <v>123</v>
      </c>
      <c r="Q293" s="26">
        <v>8</v>
      </c>
      <c r="AA293">
        <v>1.5109139784946233</v>
      </c>
      <c r="AB293">
        <v>6.5040650406504072E-2</v>
      </c>
    </row>
    <row r="294" spans="1:28" x14ac:dyDescent="0.25">
      <c r="A294" s="15" t="s">
        <v>3705</v>
      </c>
      <c r="B294" s="32">
        <v>4</v>
      </c>
      <c r="C294" s="15">
        <v>0</v>
      </c>
      <c r="D294" s="15">
        <v>0</v>
      </c>
      <c r="E294" s="15">
        <v>1</v>
      </c>
      <c r="F294" s="20">
        <v>93</v>
      </c>
      <c r="G294" s="26">
        <v>5</v>
      </c>
      <c r="H294" s="26">
        <v>0</v>
      </c>
      <c r="I294" s="26">
        <v>1.7301075268817201</v>
      </c>
      <c r="J294" s="26">
        <v>26.637499999999999</v>
      </c>
      <c r="K294" s="21">
        <v>0</v>
      </c>
      <c r="L294" s="26"/>
      <c r="M294" s="21"/>
      <c r="O294" s="3">
        <v>1.5119805720453301</v>
      </c>
      <c r="P294" s="26">
        <v>1853</v>
      </c>
      <c r="Q294" s="26">
        <v>117</v>
      </c>
      <c r="AA294">
        <v>1.5119805720453301</v>
      </c>
      <c r="AB294">
        <v>6.314085267134377E-2</v>
      </c>
    </row>
    <row r="295" spans="1:28" x14ac:dyDescent="0.25">
      <c r="A295" s="15" t="s">
        <v>447</v>
      </c>
      <c r="B295" s="32">
        <v>2</v>
      </c>
      <c r="C295" s="15">
        <v>0</v>
      </c>
      <c r="D295" s="15">
        <v>1</v>
      </c>
      <c r="E295" s="15">
        <v>0</v>
      </c>
      <c r="F295" s="20">
        <v>73</v>
      </c>
      <c r="G295" s="26">
        <v>1</v>
      </c>
      <c r="H295" s="26">
        <v>0</v>
      </c>
      <c r="I295" s="26">
        <v>1.72876712328767</v>
      </c>
      <c r="J295" s="26">
        <v>4.0750000000000002</v>
      </c>
      <c r="K295" s="21">
        <v>0</v>
      </c>
      <c r="L295" s="26"/>
      <c r="M295" s="21"/>
      <c r="O295" s="3">
        <v>1.5134860676554602</v>
      </c>
      <c r="P295" s="26">
        <v>3863</v>
      </c>
      <c r="Q295" s="26">
        <v>122</v>
      </c>
      <c r="AA295">
        <v>1.5134860676554602</v>
      </c>
      <c r="AB295">
        <v>3.1581672275433598E-2</v>
      </c>
    </row>
    <row r="296" spans="1:28" x14ac:dyDescent="0.25">
      <c r="A296" s="15" t="s">
        <v>3844</v>
      </c>
      <c r="B296" s="32">
        <v>2</v>
      </c>
      <c r="C296" s="15">
        <v>0</v>
      </c>
      <c r="D296" s="15">
        <v>0</v>
      </c>
      <c r="E296" s="15">
        <v>0</v>
      </c>
      <c r="F296" s="20">
        <v>526</v>
      </c>
      <c r="G296" s="26">
        <v>14</v>
      </c>
      <c r="H296" s="26">
        <v>0</v>
      </c>
      <c r="I296" s="26">
        <v>1.7277566539924001</v>
      </c>
      <c r="J296" s="26">
        <v>21.062499850000002</v>
      </c>
      <c r="K296" s="21">
        <v>0</v>
      </c>
      <c r="L296" s="26"/>
      <c r="M296" s="21"/>
      <c r="O296" s="3">
        <v>1.5145787545787539</v>
      </c>
      <c r="P296" s="26">
        <v>52</v>
      </c>
      <c r="Q296" s="26">
        <v>16</v>
      </c>
      <c r="AA296">
        <v>1.5145787545787539</v>
      </c>
      <c r="AB296">
        <v>0.30769230769230771</v>
      </c>
    </row>
    <row r="297" spans="1:28" x14ac:dyDescent="0.25">
      <c r="A297" s="15" t="s">
        <v>2422</v>
      </c>
      <c r="B297" s="32">
        <v>2</v>
      </c>
      <c r="C297" s="15">
        <v>0</v>
      </c>
      <c r="D297" s="15">
        <v>1</v>
      </c>
      <c r="E297" s="15">
        <v>0</v>
      </c>
      <c r="F297" s="20">
        <v>221</v>
      </c>
      <c r="G297" s="26">
        <v>6</v>
      </c>
      <c r="H297" s="26">
        <v>0</v>
      </c>
      <c r="I297" s="26">
        <v>1.7262443438913999</v>
      </c>
      <c r="J297" s="26">
        <v>24.024999975</v>
      </c>
      <c r="K297" s="21">
        <v>0</v>
      </c>
      <c r="L297" s="26"/>
      <c r="M297" s="21"/>
      <c r="O297" s="3">
        <v>1.51567567567568</v>
      </c>
      <c r="P297" s="26">
        <v>555</v>
      </c>
      <c r="Q297" s="26">
        <v>31</v>
      </c>
      <c r="AA297">
        <v>1.51567567567568</v>
      </c>
      <c r="AB297">
        <v>5.5855855855855854E-2</v>
      </c>
    </row>
    <row r="298" spans="1:28" x14ac:dyDescent="0.25">
      <c r="A298" s="15" t="s">
        <v>2597</v>
      </c>
      <c r="B298" s="32">
        <v>3</v>
      </c>
      <c r="C298" s="15">
        <v>0</v>
      </c>
      <c r="D298" s="15">
        <v>1</v>
      </c>
      <c r="E298" s="15">
        <v>0</v>
      </c>
      <c r="F298" s="20">
        <v>565</v>
      </c>
      <c r="G298" s="26">
        <v>26</v>
      </c>
      <c r="H298" s="26">
        <v>0</v>
      </c>
      <c r="I298" s="26">
        <v>1.72566371681416</v>
      </c>
      <c r="J298" s="26">
        <v>89.649999725000001</v>
      </c>
      <c r="K298" s="21">
        <v>0</v>
      </c>
      <c r="L298" s="26"/>
      <c r="M298" s="21"/>
      <c r="O298" s="3">
        <v>1.5227017705219601</v>
      </c>
      <c r="P298" s="26">
        <v>4349</v>
      </c>
      <c r="Q298" s="26">
        <v>45</v>
      </c>
      <c r="AA298">
        <v>1.5227017705219601</v>
      </c>
      <c r="AB298">
        <v>1.0347206254311335E-2</v>
      </c>
    </row>
    <row r="299" spans="1:28" x14ac:dyDescent="0.25">
      <c r="A299" s="15" t="s">
        <v>45</v>
      </c>
      <c r="B299" s="32">
        <v>3</v>
      </c>
      <c r="C299" s="15">
        <v>0</v>
      </c>
      <c r="D299" s="15">
        <v>1</v>
      </c>
      <c r="E299" s="15">
        <v>1</v>
      </c>
      <c r="F299" s="20">
        <v>139</v>
      </c>
      <c r="G299" s="26">
        <v>13</v>
      </c>
      <c r="H299" s="26">
        <v>0</v>
      </c>
      <c r="I299" s="26">
        <v>1.7240287769784199</v>
      </c>
      <c r="J299" s="26">
        <v>61.962499949999994</v>
      </c>
      <c r="K299" s="21">
        <v>0</v>
      </c>
      <c r="L299" s="26"/>
      <c r="M299" s="21"/>
      <c r="O299" s="3">
        <v>1.52334920634921</v>
      </c>
      <c r="P299" s="26">
        <v>295</v>
      </c>
      <c r="Q299" s="26">
        <v>13</v>
      </c>
      <c r="AA299">
        <v>1.52334920634921</v>
      </c>
      <c r="AB299">
        <v>4.4067796610169491E-2</v>
      </c>
    </row>
    <row r="300" spans="1:28" x14ac:dyDescent="0.25">
      <c r="A300" s="15" t="s">
        <v>2959</v>
      </c>
      <c r="B300" s="32">
        <v>3</v>
      </c>
      <c r="C300" s="15">
        <v>0</v>
      </c>
      <c r="D300" s="15">
        <v>0</v>
      </c>
      <c r="E300" s="15">
        <v>0</v>
      </c>
      <c r="F300" s="20">
        <v>152</v>
      </c>
      <c r="G300" s="26">
        <v>5</v>
      </c>
      <c r="H300" s="26">
        <v>0</v>
      </c>
      <c r="I300" s="26">
        <v>1.7206578947368401</v>
      </c>
      <c r="J300" s="26">
        <v>27.975000000000001</v>
      </c>
      <c r="K300" s="21">
        <v>0</v>
      </c>
      <c r="L300" s="26"/>
      <c r="M300" s="21"/>
      <c r="O300" s="3">
        <v>1.5285209192692999</v>
      </c>
      <c r="P300" s="26">
        <v>1697</v>
      </c>
      <c r="Q300" s="26">
        <v>205</v>
      </c>
      <c r="AA300">
        <v>1.5285209192692999</v>
      </c>
      <c r="AB300">
        <v>0.12080141426045964</v>
      </c>
    </row>
    <row r="301" spans="1:28" x14ac:dyDescent="0.25">
      <c r="A301" s="15" t="s">
        <v>2036</v>
      </c>
      <c r="B301" s="32">
        <v>3</v>
      </c>
      <c r="C301" s="15">
        <v>0</v>
      </c>
      <c r="D301" s="15">
        <v>1</v>
      </c>
      <c r="E301" s="15">
        <v>0</v>
      </c>
      <c r="F301" s="20">
        <v>158</v>
      </c>
      <c r="G301" s="26">
        <v>30</v>
      </c>
      <c r="H301" s="26">
        <v>0</v>
      </c>
      <c r="I301" s="26">
        <v>1.7206502627659677</v>
      </c>
      <c r="J301" s="26">
        <v>94.337499974999986</v>
      </c>
      <c r="K301" s="21">
        <v>0</v>
      </c>
      <c r="L301" s="26"/>
      <c r="M301" s="21"/>
      <c r="O301" s="3">
        <v>1.53076923076923</v>
      </c>
      <c r="P301" s="26">
        <v>52</v>
      </c>
      <c r="Q301" s="26">
        <v>1</v>
      </c>
      <c r="AA301">
        <v>1.53076923076923</v>
      </c>
      <c r="AB301">
        <v>1.9230769230769232E-2</v>
      </c>
    </row>
    <row r="302" spans="1:28" x14ac:dyDescent="0.25">
      <c r="A302" s="15" t="s">
        <v>2333</v>
      </c>
      <c r="B302" s="32">
        <v>2</v>
      </c>
      <c r="C302" s="15">
        <v>0</v>
      </c>
      <c r="D302" s="15">
        <v>0</v>
      </c>
      <c r="E302" s="15">
        <v>0</v>
      </c>
      <c r="F302" s="20">
        <v>145</v>
      </c>
      <c r="G302" s="26">
        <v>3</v>
      </c>
      <c r="H302" s="26">
        <v>0</v>
      </c>
      <c r="I302" s="26">
        <v>1.7193103448275899</v>
      </c>
      <c r="J302" s="26">
        <v>13.412499974999999</v>
      </c>
      <c r="K302" s="21">
        <v>0</v>
      </c>
      <c r="L302" s="26"/>
      <c r="M302" s="21"/>
      <c r="O302" s="3">
        <v>1.5312474603819599</v>
      </c>
      <c r="P302" s="26">
        <v>2461</v>
      </c>
      <c r="Q302" s="26">
        <v>67</v>
      </c>
      <c r="AA302">
        <v>1.5312474603819599</v>
      </c>
      <c r="AB302">
        <v>2.7224705404307194E-2</v>
      </c>
    </row>
    <row r="303" spans="1:28" x14ac:dyDescent="0.25">
      <c r="A303" s="15" t="s">
        <v>3774</v>
      </c>
      <c r="B303" s="32">
        <v>3</v>
      </c>
      <c r="C303" s="15">
        <v>0</v>
      </c>
      <c r="D303" s="15">
        <v>0</v>
      </c>
      <c r="E303" s="15">
        <v>0</v>
      </c>
      <c r="F303" s="20">
        <v>572</v>
      </c>
      <c r="G303" s="26">
        <v>52</v>
      </c>
      <c r="H303" s="26">
        <v>0</v>
      </c>
      <c r="I303" s="26">
        <v>1.7128926626186849</v>
      </c>
      <c r="J303" s="26">
        <v>104.5749998875</v>
      </c>
      <c r="K303" s="21">
        <v>0</v>
      </c>
      <c r="L303" s="26"/>
      <c r="M303" s="21"/>
      <c r="O303" s="3">
        <v>1.5317110023694724</v>
      </c>
      <c r="P303" s="26">
        <v>23614</v>
      </c>
      <c r="Q303" s="26">
        <v>867</v>
      </c>
      <c r="AA303">
        <v>1.5317110023694724</v>
      </c>
      <c r="AB303">
        <v>3.6715507749640046E-2</v>
      </c>
    </row>
    <row r="304" spans="1:28" x14ac:dyDescent="0.25">
      <c r="A304" s="15" t="s">
        <v>2404</v>
      </c>
      <c r="B304" s="32">
        <v>2</v>
      </c>
      <c r="C304" s="15">
        <v>0</v>
      </c>
      <c r="D304" s="15">
        <v>1</v>
      </c>
      <c r="E304" s="15">
        <v>0</v>
      </c>
      <c r="F304" s="20">
        <v>2268</v>
      </c>
      <c r="G304" s="26">
        <v>119</v>
      </c>
      <c r="H304" s="26">
        <v>0</v>
      </c>
      <c r="I304" s="26">
        <v>1.7117655006131649</v>
      </c>
      <c r="J304" s="26">
        <v>232.84999955000001</v>
      </c>
      <c r="K304" s="21">
        <v>0</v>
      </c>
      <c r="L304" s="26"/>
      <c r="M304" s="21"/>
      <c r="O304" s="3">
        <v>1.5322580645161299</v>
      </c>
      <c r="P304" s="26">
        <v>62</v>
      </c>
      <c r="Q304" s="26">
        <v>9</v>
      </c>
      <c r="AA304">
        <v>1.5322580645161299</v>
      </c>
      <c r="AB304">
        <v>0.14516129032258066</v>
      </c>
    </row>
    <row r="305" spans="1:28" x14ac:dyDescent="0.25">
      <c r="A305" s="15" t="s">
        <v>1818</v>
      </c>
      <c r="B305" s="32">
        <v>2</v>
      </c>
      <c r="C305" s="15">
        <v>0</v>
      </c>
      <c r="D305" s="15">
        <v>0</v>
      </c>
      <c r="E305" s="15">
        <v>0</v>
      </c>
      <c r="F305" s="20">
        <v>178</v>
      </c>
      <c r="G305" s="26">
        <v>4</v>
      </c>
      <c r="H305" s="26">
        <v>0</v>
      </c>
      <c r="I305" s="26">
        <v>1.7114024472233451</v>
      </c>
      <c r="J305" s="26">
        <v>16.912500000000001</v>
      </c>
      <c r="K305" s="21">
        <v>0</v>
      </c>
      <c r="L305" s="26"/>
      <c r="M305" s="21"/>
      <c r="O305" s="3">
        <v>1.53361344537815</v>
      </c>
      <c r="P305" s="26">
        <v>119</v>
      </c>
      <c r="Q305" s="26">
        <v>7</v>
      </c>
      <c r="AA305">
        <v>1.53361344537815</v>
      </c>
      <c r="AB305">
        <v>5.8823529411764705E-2</v>
      </c>
    </row>
    <row r="306" spans="1:28" x14ac:dyDescent="0.25">
      <c r="A306" s="15" t="s">
        <v>3914</v>
      </c>
      <c r="B306" s="32">
        <v>2</v>
      </c>
      <c r="C306" s="15">
        <v>0</v>
      </c>
      <c r="D306" s="15">
        <v>0</v>
      </c>
      <c r="E306" s="15">
        <v>0</v>
      </c>
      <c r="F306" s="20">
        <v>1418</v>
      </c>
      <c r="G306" s="26">
        <v>27</v>
      </c>
      <c r="H306" s="26">
        <v>0</v>
      </c>
      <c r="I306" s="26">
        <v>1.7109308885754599</v>
      </c>
      <c r="J306" s="26">
        <v>43.624999912499995</v>
      </c>
      <c r="K306" s="21">
        <v>0</v>
      </c>
      <c r="L306" s="26"/>
      <c r="M306" s="21"/>
      <c r="O306" s="3">
        <v>1.533694041867955</v>
      </c>
      <c r="P306" s="26">
        <v>1280</v>
      </c>
      <c r="Q306" s="26">
        <v>23</v>
      </c>
      <c r="AA306">
        <v>1.533694041867955</v>
      </c>
      <c r="AB306">
        <v>1.7968749999999999E-2</v>
      </c>
    </row>
    <row r="307" spans="1:28" x14ac:dyDescent="0.25">
      <c r="A307" s="15" t="s">
        <v>238</v>
      </c>
      <c r="B307" s="32">
        <v>2</v>
      </c>
      <c r="C307" s="15">
        <v>0</v>
      </c>
      <c r="D307" s="15">
        <v>1</v>
      </c>
      <c r="E307" s="15">
        <v>0</v>
      </c>
      <c r="F307" s="20">
        <v>16705</v>
      </c>
      <c r="G307" s="26">
        <v>644</v>
      </c>
      <c r="H307" s="26">
        <v>1</v>
      </c>
      <c r="I307" s="26">
        <v>1.707912232436108</v>
      </c>
      <c r="J307" s="26">
        <v>1223.7624963500002</v>
      </c>
      <c r="K307" s="21">
        <v>1246.95</v>
      </c>
      <c r="L307" s="26"/>
      <c r="M307" s="21"/>
      <c r="O307" s="3">
        <v>1.535369817876455</v>
      </c>
      <c r="P307" s="26">
        <v>2173</v>
      </c>
      <c r="Q307" s="26">
        <v>46</v>
      </c>
      <c r="AA307">
        <v>1.535369817876455</v>
      </c>
      <c r="AB307">
        <v>2.1168890934192362E-2</v>
      </c>
    </row>
    <row r="308" spans="1:28" x14ac:dyDescent="0.25">
      <c r="A308" s="15" t="s">
        <v>1354</v>
      </c>
      <c r="B308" s="32">
        <v>2</v>
      </c>
      <c r="C308" s="15">
        <v>0</v>
      </c>
      <c r="D308" s="15">
        <v>1</v>
      </c>
      <c r="E308" s="15">
        <v>0</v>
      </c>
      <c r="F308" s="20">
        <v>974</v>
      </c>
      <c r="G308" s="26">
        <v>20</v>
      </c>
      <c r="H308" s="26">
        <v>0</v>
      </c>
      <c r="I308" s="26">
        <v>1.7077532778752562</v>
      </c>
      <c r="J308" s="26">
        <v>46.749999875</v>
      </c>
      <c r="K308" s="21">
        <v>0</v>
      </c>
      <c r="L308" s="26"/>
      <c r="M308" s="21"/>
      <c r="O308" s="3">
        <v>1.5425088565587188</v>
      </c>
      <c r="P308" s="26">
        <v>32852</v>
      </c>
      <c r="Q308" s="26">
        <v>1278</v>
      </c>
      <c r="AA308">
        <v>1.5425088565587188</v>
      </c>
      <c r="AB308">
        <v>3.8901741142091807E-2</v>
      </c>
    </row>
    <row r="309" spans="1:28" x14ac:dyDescent="0.25">
      <c r="A309" s="15" t="s">
        <v>3798</v>
      </c>
      <c r="B309" s="32">
        <v>3</v>
      </c>
      <c r="C309" s="15">
        <v>0</v>
      </c>
      <c r="D309" s="15">
        <v>0</v>
      </c>
      <c r="E309" s="15">
        <v>1</v>
      </c>
      <c r="F309" s="20">
        <v>363</v>
      </c>
      <c r="G309" s="26">
        <v>38</v>
      </c>
      <c r="H309" s="26">
        <v>0</v>
      </c>
      <c r="I309" s="26">
        <v>1.7039561170212751</v>
      </c>
      <c r="J309" s="26">
        <v>65.624999562499994</v>
      </c>
      <c r="K309" s="21">
        <v>0</v>
      </c>
      <c r="L309" s="26"/>
      <c r="M309" s="21"/>
      <c r="O309" s="3">
        <v>1.54480737018425</v>
      </c>
      <c r="P309" s="26">
        <v>597</v>
      </c>
      <c r="Q309" s="26">
        <v>23</v>
      </c>
      <c r="AA309">
        <v>1.54480737018425</v>
      </c>
      <c r="AB309">
        <v>3.8525963149078725E-2</v>
      </c>
    </row>
    <row r="310" spans="1:28" x14ac:dyDescent="0.25">
      <c r="A310" s="15" t="s">
        <v>457</v>
      </c>
      <c r="B310" s="32">
        <v>2</v>
      </c>
      <c r="C310" s="15">
        <v>0</v>
      </c>
      <c r="D310" s="15">
        <v>1</v>
      </c>
      <c r="E310" s="15">
        <v>0</v>
      </c>
      <c r="F310" s="20">
        <v>408</v>
      </c>
      <c r="G310" s="26">
        <v>1</v>
      </c>
      <c r="H310" s="26">
        <v>0</v>
      </c>
      <c r="I310" s="26">
        <v>1.69926470588235</v>
      </c>
      <c r="J310" s="26">
        <v>8.1875</v>
      </c>
      <c r="K310" s="21">
        <v>0</v>
      </c>
      <c r="L310" s="26"/>
      <c r="M310" s="21"/>
      <c r="O310" s="3">
        <v>1.5477192982456101</v>
      </c>
      <c r="P310" s="26">
        <v>285</v>
      </c>
      <c r="Q310" s="26">
        <v>4</v>
      </c>
      <c r="AA310">
        <v>1.5477192982456101</v>
      </c>
      <c r="AB310">
        <v>1.4035087719298246E-2</v>
      </c>
    </row>
    <row r="311" spans="1:28" x14ac:dyDescent="0.25">
      <c r="A311" s="15" t="s">
        <v>1735</v>
      </c>
      <c r="B311" s="32">
        <v>2</v>
      </c>
      <c r="C311" s="15">
        <v>0</v>
      </c>
      <c r="D311" s="15">
        <v>0</v>
      </c>
      <c r="E311" s="15">
        <v>0</v>
      </c>
      <c r="F311" s="20">
        <v>426</v>
      </c>
      <c r="G311" s="26">
        <v>3</v>
      </c>
      <c r="H311" s="26">
        <v>0</v>
      </c>
      <c r="I311" s="26">
        <v>1.6990079365079349</v>
      </c>
      <c r="J311" s="26">
        <v>12.274999999999999</v>
      </c>
      <c r="K311" s="21">
        <v>0</v>
      </c>
      <c r="L311" s="26"/>
      <c r="M311" s="21"/>
      <c r="O311" s="3">
        <v>1.5486111111111101</v>
      </c>
      <c r="P311" s="26">
        <v>72</v>
      </c>
      <c r="Q311" s="26">
        <v>6</v>
      </c>
      <c r="AA311">
        <v>1.5486111111111101</v>
      </c>
      <c r="AB311">
        <v>8.3333333333333329E-2</v>
      </c>
    </row>
    <row r="312" spans="1:28" x14ac:dyDescent="0.25">
      <c r="A312" s="15" t="s">
        <v>580</v>
      </c>
      <c r="B312" s="32">
        <v>2</v>
      </c>
      <c r="C312" s="15">
        <v>0</v>
      </c>
      <c r="D312" s="15">
        <v>1</v>
      </c>
      <c r="E312" s="15">
        <v>0</v>
      </c>
      <c r="F312" s="20">
        <v>147</v>
      </c>
      <c r="G312" s="26">
        <v>1</v>
      </c>
      <c r="H312" s="26">
        <v>0</v>
      </c>
      <c r="I312" s="26">
        <v>1.6952380952381001</v>
      </c>
      <c r="J312" s="26">
        <v>4.4124999999999996</v>
      </c>
      <c r="K312" s="21">
        <v>0</v>
      </c>
      <c r="L312" s="26"/>
      <c r="M312" s="21"/>
      <c r="O312" s="3">
        <v>1.5498759305210901</v>
      </c>
      <c r="P312" s="26">
        <v>403</v>
      </c>
      <c r="Q312" s="26">
        <v>14</v>
      </c>
      <c r="AA312">
        <v>1.5498759305210901</v>
      </c>
      <c r="AB312">
        <v>3.4739454094292806E-2</v>
      </c>
    </row>
    <row r="313" spans="1:28" x14ac:dyDescent="0.25">
      <c r="A313" s="15" t="s">
        <v>2366</v>
      </c>
      <c r="B313" s="32">
        <v>2</v>
      </c>
      <c r="C313" s="15">
        <v>0</v>
      </c>
      <c r="D313" s="15">
        <v>0</v>
      </c>
      <c r="E313" s="15">
        <v>0</v>
      </c>
      <c r="F313" s="20">
        <v>383</v>
      </c>
      <c r="G313" s="26">
        <v>5</v>
      </c>
      <c r="H313" s="26">
        <v>0</v>
      </c>
      <c r="I313" s="26">
        <v>1.6934725848564001</v>
      </c>
      <c r="J313" s="26">
        <v>14.725</v>
      </c>
      <c r="K313" s="21">
        <v>0</v>
      </c>
      <c r="L313" s="26"/>
      <c r="M313" s="21"/>
      <c r="O313" s="3">
        <v>1.55079726651481</v>
      </c>
      <c r="P313" s="26">
        <v>439</v>
      </c>
      <c r="Q313" s="26">
        <v>29</v>
      </c>
      <c r="AA313">
        <v>1.55079726651481</v>
      </c>
      <c r="AB313">
        <v>6.6059225512528477E-2</v>
      </c>
    </row>
    <row r="314" spans="1:28" x14ac:dyDescent="0.25">
      <c r="A314" s="15" t="s">
        <v>427</v>
      </c>
      <c r="B314" s="32">
        <v>2</v>
      </c>
      <c r="C314" s="15">
        <v>0</v>
      </c>
      <c r="D314" s="15">
        <v>0</v>
      </c>
      <c r="E314" s="15">
        <v>0</v>
      </c>
      <c r="F314" s="20">
        <v>829</v>
      </c>
      <c r="G314" s="26">
        <v>26</v>
      </c>
      <c r="H314" s="26">
        <v>0</v>
      </c>
      <c r="I314" s="26">
        <v>1.6925211097708099</v>
      </c>
      <c r="J314" s="26">
        <v>66.512499950000006</v>
      </c>
      <c r="K314" s="21">
        <v>0</v>
      </c>
      <c r="L314" s="26"/>
      <c r="M314" s="21"/>
      <c r="O314" s="3">
        <v>1.5523210233969824</v>
      </c>
      <c r="P314" s="26">
        <v>1603</v>
      </c>
      <c r="Q314" s="26">
        <v>102</v>
      </c>
      <c r="AA314">
        <v>1.5523210233969824</v>
      </c>
      <c r="AB314">
        <v>6.3630692451653148E-2</v>
      </c>
    </row>
    <row r="315" spans="1:28" x14ac:dyDescent="0.25">
      <c r="A315" s="15" t="s">
        <v>3824</v>
      </c>
      <c r="B315" s="32">
        <v>2</v>
      </c>
      <c r="C315" s="15">
        <v>0</v>
      </c>
      <c r="D315" s="15">
        <v>1</v>
      </c>
      <c r="E315" s="15">
        <v>0</v>
      </c>
      <c r="F315" s="20">
        <v>738</v>
      </c>
      <c r="G315" s="26">
        <v>59</v>
      </c>
      <c r="H315" s="26">
        <v>0</v>
      </c>
      <c r="I315" s="26">
        <v>1.6919776185894051</v>
      </c>
      <c r="J315" s="26">
        <v>98.67499995</v>
      </c>
      <c r="K315" s="21">
        <v>0</v>
      </c>
      <c r="L315" s="26"/>
      <c r="M315" s="21"/>
      <c r="O315" s="3">
        <v>1.5543939393939401</v>
      </c>
      <c r="P315" s="26">
        <v>8514</v>
      </c>
      <c r="Q315" s="26">
        <v>694</v>
      </c>
      <c r="AA315">
        <v>1.5543939393939401</v>
      </c>
      <c r="AB315">
        <v>8.1512802443035007E-2</v>
      </c>
    </row>
    <row r="316" spans="1:28" x14ac:dyDescent="0.25">
      <c r="A316" s="15" t="s">
        <v>1889</v>
      </c>
      <c r="B316" s="32">
        <v>2</v>
      </c>
      <c r="C316" s="15">
        <v>0</v>
      </c>
      <c r="D316" s="15">
        <v>0</v>
      </c>
      <c r="E316" s="15">
        <v>0</v>
      </c>
      <c r="F316" s="20">
        <v>155</v>
      </c>
      <c r="G316" s="26">
        <v>1</v>
      </c>
      <c r="H316" s="26">
        <v>0</v>
      </c>
      <c r="I316" s="26">
        <v>1.6825806451612899</v>
      </c>
      <c r="J316" s="26">
        <v>5.4</v>
      </c>
      <c r="K316" s="21">
        <v>0</v>
      </c>
      <c r="L316" s="26"/>
      <c r="M316" s="21"/>
      <c r="O316" s="3">
        <v>1.55490679094541</v>
      </c>
      <c r="P316" s="26">
        <v>1502</v>
      </c>
      <c r="Q316" s="26">
        <v>44</v>
      </c>
      <c r="AA316">
        <v>1.55490679094541</v>
      </c>
      <c r="AB316">
        <v>2.929427430093209E-2</v>
      </c>
    </row>
    <row r="317" spans="1:28" x14ac:dyDescent="0.25">
      <c r="A317" s="15" t="s">
        <v>165</v>
      </c>
      <c r="B317" s="32">
        <v>2</v>
      </c>
      <c r="C317" s="15">
        <v>0</v>
      </c>
      <c r="D317" s="15">
        <v>0</v>
      </c>
      <c r="E317" s="15">
        <v>0</v>
      </c>
      <c r="F317" s="20">
        <v>2017</v>
      </c>
      <c r="G317" s="26">
        <v>46</v>
      </c>
      <c r="H317" s="26">
        <v>0</v>
      </c>
      <c r="I317" s="26">
        <v>1.6813296561728874</v>
      </c>
      <c r="J317" s="26">
        <v>152.9999997875</v>
      </c>
      <c r="K317" s="21">
        <v>0</v>
      </c>
      <c r="L317" s="26"/>
      <c r="M317" s="21"/>
      <c r="O317" s="3">
        <v>1.5569201072320731</v>
      </c>
      <c r="P317" s="26">
        <v>1010</v>
      </c>
      <c r="Q317" s="26">
        <v>77</v>
      </c>
      <c r="AA317">
        <v>1.5569201072320731</v>
      </c>
      <c r="AB317">
        <v>7.6237623762376236E-2</v>
      </c>
    </row>
    <row r="318" spans="1:28" x14ac:dyDescent="0.25">
      <c r="A318" s="15" t="s">
        <v>2674</v>
      </c>
      <c r="B318" s="32">
        <v>3</v>
      </c>
      <c r="C318" s="15">
        <v>0</v>
      </c>
      <c r="D318" s="15">
        <v>0</v>
      </c>
      <c r="E318" s="15">
        <v>0</v>
      </c>
      <c r="F318" s="20">
        <v>2418</v>
      </c>
      <c r="G318" s="26">
        <v>169</v>
      </c>
      <c r="H318" s="26">
        <v>0</v>
      </c>
      <c r="I318" s="26">
        <v>1.6790156522730399</v>
      </c>
      <c r="J318" s="26">
        <v>348.68749928750003</v>
      </c>
      <c r="K318" s="21">
        <v>0</v>
      </c>
      <c r="L318" s="26"/>
      <c r="M318" s="21"/>
      <c r="O318" s="3">
        <v>1.5653600805121399</v>
      </c>
      <c r="P318" s="26">
        <v>17975</v>
      </c>
      <c r="Q318" s="26">
        <v>774</v>
      </c>
      <c r="AA318">
        <v>1.5653600805121399</v>
      </c>
      <c r="AB318">
        <v>4.305980528511822E-2</v>
      </c>
    </row>
    <row r="319" spans="1:28" x14ac:dyDescent="0.25">
      <c r="A319" s="15" t="s">
        <v>934</v>
      </c>
      <c r="B319" s="32">
        <v>2</v>
      </c>
      <c r="C319" s="15">
        <v>0</v>
      </c>
      <c r="D319" s="15">
        <v>1</v>
      </c>
      <c r="E319" s="15">
        <v>0</v>
      </c>
      <c r="F319" s="20">
        <v>232</v>
      </c>
      <c r="G319" s="26">
        <v>15</v>
      </c>
      <c r="H319" s="26">
        <v>0</v>
      </c>
      <c r="I319" s="26">
        <v>1.67816413535838</v>
      </c>
      <c r="J319" s="26">
        <v>24.049999924999998</v>
      </c>
      <c r="K319" s="21">
        <v>0</v>
      </c>
      <c r="L319" s="26"/>
      <c r="M319" s="21"/>
      <c r="O319" s="3">
        <v>1.5659848144663933</v>
      </c>
      <c r="P319" s="26">
        <v>11255</v>
      </c>
      <c r="Q319" s="26">
        <v>1198</v>
      </c>
      <c r="AA319">
        <v>1.5659848144663933</v>
      </c>
      <c r="AB319">
        <v>0.10644158151932474</v>
      </c>
    </row>
    <row r="320" spans="1:28" x14ac:dyDescent="0.25">
      <c r="A320" s="15" t="s">
        <v>2289</v>
      </c>
      <c r="B320" s="32">
        <v>2</v>
      </c>
      <c r="C320" s="15">
        <v>0</v>
      </c>
      <c r="D320" s="15">
        <v>0</v>
      </c>
      <c r="E320" s="15">
        <v>0</v>
      </c>
      <c r="F320" s="20">
        <v>224</v>
      </c>
      <c r="G320" s="26">
        <v>15</v>
      </c>
      <c r="H320" s="26">
        <v>0</v>
      </c>
      <c r="I320" s="26">
        <v>1.66610962566845</v>
      </c>
      <c r="J320" s="26">
        <v>33.712500000000006</v>
      </c>
      <c r="K320" s="21">
        <v>0</v>
      </c>
      <c r="L320" s="26"/>
      <c r="M320" s="21"/>
      <c r="O320" s="3">
        <v>1.5677693833943849</v>
      </c>
      <c r="P320" s="26">
        <v>57</v>
      </c>
      <c r="Q320" s="26">
        <v>6</v>
      </c>
      <c r="AA320">
        <v>1.5677693833943849</v>
      </c>
      <c r="AB320">
        <v>0.10526315789473684</v>
      </c>
    </row>
    <row r="321" spans="1:28" x14ac:dyDescent="0.25">
      <c r="A321" s="15" t="s">
        <v>2991</v>
      </c>
      <c r="B321" s="32">
        <v>3</v>
      </c>
      <c r="C321" s="15">
        <v>0</v>
      </c>
      <c r="D321" s="15">
        <v>1</v>
      </c>
      <c r="E321" s="15">
        <v>0</v>
      </c>
      <c r="F321" s="20">
        <v>837</v>
      </c>
      <c r="G321" s="26">
        <v>47</v>
      </c>
      <c r="H321" s="26">
        <v>0</v>
      </c>
      <c r="I321" s="26">
        <v>1.65890083632019</v>
      </c>
      <c r="J321" s="26">
        <v>165.67500000000001</v>
      </c>
      <c r="K321" s="21">
        <v>0</v>
      </c>
      <c r="L321" s="26"/>
      <c r="M321" s="21"/>
      <c r="O321" s="3">
        <v>1.5724143985952601</v>
      </c>
      <c r="P321" s="26">
        <v>1139</v>
      </c>
      <c r="Q321" s="26">
        <v>114</v>
      </c>
      <c r="AA321">
        <v>1.5724143985952601</v>
      </c>
      <c r="AB321">
        <v>0.10008779631255488</v>
      </c>
    </row>
    <row r="322" spans="1:28" x14ac:dyDescent="0.25">
      <c r="A322" s="15" t="s">
        <v>3121</v>
      </c>
      <c r="B322" s="32">
        <v>2</v>
      </c>
      <c r="C322" s="15">
        <v>0</v>
      </c>
      <c r="D322" s="15">
        <v>1</v>
      </c>
      <c r="E322" s="15">
        <v>0</v>
      </c>
      <c r="F322" s="20">
        <v>233</v>
      </c>
      <c r="G322" s="26">
        <v>2</v>
      </c>
      <c r="H322" s="26">
        <v>0</v>
      </c>
      <c r="I322" s="26">
        <v>1.6575107296137299</v>
      </c>
      <c r="J322" s="26">
        <v>3.25</v>
      </c>
      <c r="K322" s="21">
        <v>0</v>
      </c>
      <c r="L322" s="26"/>
      <c r="M322" s="21"/>
      <c r="O322" s="3">
        <v>1.5804607081316298</v>
      </c>
      <c r="P322" s="26">
        <v>1593</v>
      </c>
      <c r="Q322" s="26">
        <v>80</v>
      </c>
      <c r="AA322">
        <v>1.5804607081316298</v>
      </c>
      <c r="AB322">
        <v>5.0219711236660386E-2</v>
      </c>
    </row>
    <row r="323" spans="1:28" x14ac:dyDescent="0.25">
      <c r="A323" s="15" t="s">
        <v>3854</v>
      </c>
      <c r="B323" s="32">
        <v>2</v>
      </c>
      <c r="C323" s="15">
        <v>0</v>
      </c>
      <c r="D323" s="15">
        <v>1</v>
      </c>
      <c r="E323" s="15">
        <v>0</v>
      </c>
      <c r="F323" s="20">
        <v>253</v>
      </c>
      <c r="G323" s="26">
        <v>8</v>
      </c>
      <c r="H323" s="26">
        <v>0</v>
      </c>
      <c r="I323" s="26">
        <v>1.65573122529644</v>
      </c>
      <c r="J323" s="26">
        <v>21.487500000000001</v>
      </c>
      <c r="K323" s="21">
        <v>0</v>
      </c>
      <c r="L323" s="26"/>
      <c r="M323" s="21"/>
      <c r="O323" s="3">
        <v>1.58428093645485</v>
      </c>
      <c r="P323" s="26">
        <v>299</v>
      </c>
      <c r="Q323" s="26">
        <v>2</v>
      </c>
      <c r="AA323">
        <v>1.58428093645485</v>
      </c>
      <c r="AB323">
        <v>6.688963210702341E-3</v>
      </c>
    </row>
    <row r="324" spans="1:28" x14ac:dyDescent="0.25">
      <c r="A324" s="15" t="s">
        <v>2989</v>
      </c>
      <c r="B324" s="32">
        <v>2</v>
      </c>
      <c r="C324" s="15">
        <v>0</v>
      </c>
      <c r="D324" s="15">
        <v>1</v>
      </c>
      <c r="E324" s="15">
        <v>0</v>
      </c>
      <c r="F324" s="20">
        <v>625</v>
      </c>
      <c r="G324" s="26">
        <v>17</v>
      </c>
      <c r="H324" s="26">
        <v>0</v>
      </c>
      <c r="I324" s="26">
        <v>1.6502399999999999</v>
      </c>
      <c r="J324" s="26">
        <v>73.687499812500008</v>
      </c>
      <c r="K324" s="21">
        <v>0</v>
      </c>
      <c r="L324" s="26"/>
      <c r="M324" s="21"/>
      <c r="O324" s="3">
        <v>1.5862903225806499</v>
      </c>
      <c r="P324" s="26">
        <v>124</v>
      </c>
      <c r="Q324" s="26">
        <v>6</v>
      </c>
      <c r="AA324">
        <v>1.5862903225806499</v>
      </c>
      <c r="AB324">
        <v>4.8387096774193547E-2</v>
      </c>
    </row>
    <row r="325" spans="1:28" x14ac:dyDescent="0.25">
      <c r="A325" s="15" t="s">
        <v>1080</v>
      </c>
      <c r="B325" s="32">
        <v>3</v>
      </c>
      <c r="C325" s="15">
        <v>0</v>
      </c>
      <c r="D325" s="15">
        <v>1</v>
      </c>
      <c r="E325" s="15">
        <v>1</v>
      </c>
      <c r="F325" s="20">
        <v>731</v>
      </c>
      <c r="G325" s="26">
        <v>107</v>
      </c>
      <c r="H325" s="26">
        <v>1</v>
      </c>
      <c r="I325" s="26">
        <v>1.6454395264865851</v>
      </c>
      <c r="J325" s="26">
        <v>312.13749947499997</v>
      </c>
      <c r="K325" s="21">
        <v>676.6</v>
      </c>
      <c r="L325" s="26"/>
      <c r="M325" s="21"/>
      <c r="O325" s="3">
        <v>1.5884773662551399</v>
      </c>
      <c r="P325" s="26">
        <v>243</v>
      </c>
      <c r="Q325" s="26">
        <v>7</v>
      </c>
      <c r="AA325">
        <v>1.5884773662551399</v>
      </c>
      <c r="AB325">
        <v>2.8806584362139918E-2</v>
      </c>
    </row>
    <row r="326" spans="1:28" x14ac:dyDescent="0.25">
      <c r="A326" s="15" t="s">
        <v>414</v>
      </c>
      <c r="B326" s="32">
        <v>2</v>
      </c>
      <c r="C326" s="15">
        <v>0</v>
      </c>
      <c r="D326" s="15">
        <v>1</v>
      </c>
      <c r="E326" s="15">
        <v>0</v>
      </c>
      <c r="F326" s="20">
        <v>557</v>
      </c>
      <c r="G326" s="26">
        <v>3</v>
      </c>
      <c r="H326" s="26">
        <v>0</v>
      </c>
      <c r="I326" s="26">
        <v>1.6420107719928201</v>
      </c>
      <c r="J326" s="26">
        <v>2.5874999999999999</v>
      </c>
      <c r="K326" s="21">
        <v>0</v>
      </c>
      <c r="L326" s="26"/>
      <c r="M326" s="21"/>
      <c r="O326" s="3">
        <v>1.5887867098058699</v>
      </c>
      <c r="P326" s="26">
        <v>24108</v>
      </c>
      <c r="Q326" s="26">
        <v>1498</v>
      </c>
      <c r="AA326">
        <v>1.5887867098058699</v>
      </c>
      <c r="AB326">
        <v>6.2137049941927994E-2</v>
      </c>
    </row>
    <row r="327" spans="1:28" x14ac:dyDescent="0.25">
      <c r="A327" s="15" t="s">
        <v>2624</v>
      </c>
      <c r="B327" s="32">
        <v>3</v>
      </c>
      <c r="C327" s="15">
        <v>0</v>
      </c>
      <c r="D327" s="15">
        <v>1</v>
      </c>
      <c r="E327" s="15">
        <v>0</v>
      </c>
      <c r="F327" s="20">
        <v>1209</v>
      </c>
      <c r="G327" s="26">
        <v>67</v>
      </c>
      <c r="H327" s="26">
        <v>0</v>
      </c>
      <c r="I327" s="26">
        <v>1.6339123242349001</v>
      </c>
      <c r="J327" s="26">
        <v>123.3749993</v>
      </c>
      <c r="K327" s="21">
        <v>0</v>
      </c>
      <c r="L327" s="26"/>
      <c r="M327" s="21"/>
      <c r="O327" s="3">
        <v>1.5913498999053002</v>
      </c>
      <c r="P327" s="26">
        <v>610</v>
      </c>
      <c r="Q327" s="26">
        <v>17</v>
      </c>
      <c r="AA327">
        <v>1.5913498999053002</v>
      </c>
      <c r="AB327">
        <v>2.7868852459016394E-2</v>
      </c>
    </row>
    <row r="328" spans="1:28" x14ac:dyDescent="0.25">
      <c r="A328" s="15" t="s">
        <v>89</v>
      </c>
      <c r="B328" s="32">
        <v>2</v>
      </c>
      <c r="C328" s="15">
        <v>0</v>
      </c>
      <c r="D328" s="15">
        <v>1</v>
      </c>
      <c r="E328" s="15">
        <v>0</v>
      </c>
      <c r="F328" s="20">
        <v>1888</v>
      </c>
      <c r="G328" s="26">
        <v>167</v>
      </c>
      <c r="H328" s="26">
        <v>1</v>
      </c>
      <c r="I328" s="26">
        <v>1.6283256481706023</v>
      </c>
      <c r="J328" s="26">
        <v>481.37499924999992</v>
      </c>
      <c r="K328" s="21">
        <v>236.3</v>
      </c>
      <c r="L328" s="26"/>
      <c r="M328" s="21"/>
      <c r="O328" s="3">
        <v>1.5916666666666699</v>
      </c>
      <c r="P328" s="26">
        <v>216</v>
      </c>
      <c r="Q328" s="26">
        <v>6</v>
      </c>
      <c r="AA328">
        <v>1.5916666666666699</v>
      </c>
      <c r="AB328">
        <v>2.7777777777777776E-2</v>
      </c>
    </row>
    <row r="329" spans="1:28" x14ac:dyDescent="0.25">
      <c r="A329" s="15" t="s">
        <v>1209</v>
      </c>
      <c r="B329" s="32">
        <v>2</v>
      </c>
      <c r="C329" s="15">
        <v>0</v>
      </c>
      <c r="D329" s="15">
        <v>0</v>
      </c>
      <c r="E329" s="15">
        <v>0</v>
      </c>
      <c r="F329" s="20">
        <v>19578</v>
      </c>
      <c r="G329" s="26">
        <v>345</v>
      </c>
      <c r="H329" s="26">
        <v>0</v>
      </c>
      <c r="I329" s="26">
        <v>1.6280131129094901</v>
      </c>
      <c r="J329" s="26">
        <v>820.39999911250004</v>
      </c>
      <c r="K329" s="21">
        <v>0</v>
      </c>
      <c r="L329" s="26"/>
      <c r="M329" s="21"/>
      <c r="O329" s="3">
        <v>1.5939716312056751</v>
      </c>
      <c r="P329" s="26">
        <v>133</v>
      </c>
      <c r="Q329" s="26">
        <v>9</v>
      </c>
      <c r="AA329">
        <v>1.5939716312056751</v>
      </c>
      <c r="AB329">
        <v>6.7669172932330823E-2</v>
      </c>
    </row>
    <row r="330" spans="1:28" x14ac:dyDescent="0.25">
      <c r="A330" s="15" t="s">
        <v>3938</v>
      </c>
      <c r="B330" s="32">
        <v>2</v>
      </c>
      <c r="C330" s="15">
        <v>0</v>
      </c>
      <c r="D330" s="15">
        <v>0</v>
      </c>
      <c r="E330" s="15">
        <v>0</v>
      </c>
      <c r="F330" s="20">
        <v>1634</v>
      </c>
      <c r="G330" s="26">
        <v>68</v>
      </c>
      <c r="H330" s="26">
        <v>0</v>
      </c>
      <c r="I330" s="26">
        <v>1.6275921938385549</v>
      </c>
      <c r="J330" s="26">
        <v>158.6874997125</v>
      </c>
      <c r="K330" s="21">
        <v>0</v>
      </c>
      <c r="L330" s="26"/>
      <c r="M330" s="21"/>
      <c r="O330" s="3">
        <v>1.5966555075875022</v>
      </c>
      <c r="P330" s="26">
        <v>17113</v>
      </c>
      <c r="Q330" s="26">
        <v>556</v>
      </c>
      <c r="AA330">
        <v>1.5966555075875022</v>
      </c>
      <c r="AB330">
        <v>3.2489919943902296E-2</v>
      </c>
    </row>
    <row r="331" spans="1:28" x14ac:dyDescent="0.25">
      <c r="A331" s="15" t="s">
        <v>2195</v>
      </c>
      <c r="B331" s="32">
        <v>2</v>
      </c>
      <c r="C331" s="15">
        <v>0</v>
      </c>
      <c r="D331" s="15">
        <v>1</v>
      </c>
      <c r="E331" s="15">
        <v>0</v>
      </c>
      <c r="F331" s="20">
        <v>245</v>
      </c>
      <c r="G331" s="26">
        <v>6</v>
      </c>
      <c r="H331" s="26">
        <v>0</v>
      </c>
      <c r="I331" s="26">
        <v>1.6220408163265301</v>
      </c>
      <c r="J331" s="26">
        <v>10.012499999999999</v>
      </c>
      <c r="K331" s="21">
        <v>0</v>
      </c>
      <c r="L331" s="26"/>
      <c r="M331" s="21"/>
      <c r="O331" s="3">
        <v>1.6007374071935649</v>
      </c>
      <c r="P331" s="26">
        <v>11707</v>
      </c>
      <c r="Q331" s="26">
        <v>238</v>
      </c>
      <c r="AA331">
        <v>1.6007374071935649</v>
      </c>
      <c r="AB331">
        <v>2.0329717263175878E-2</v>
      </c>
    </row>
    <row r="332" spans="1:28" x14ac:dyDescent="0.25">
      <c r="A332" s="15" t="s">
        <v>1564</v>
      </c>
      <c r="B332" s="32">
        <v>2</v>
      </c>
      <c r="C332" s="15">
        <v>0</v>
      </c>
      <c r="D332" s="15">
        <v>1</v>
      </c>
      <c r="E332" s="15">
        <v>0</v>
      </c>
      <c r="F332" s="20">
        <v>89</v>
      </c>
      <c r="G332" s="26">
        <v>8</v>
      </c>
      <c r="H332" s="26">
        <v>0</v>
      </c>
      <c r="I332" s="26">
        <v>1.61803804347826</v>
      </c>
      <c r="J332" s="26">
        <v>22.024999999999999</v>
      </c>
      <c r="K332" s="21">
        <v>0</v>
      </c>
      <c r="L332" s="26"/>
      <c r="M332" s="21"/>
      <c r="O332" s="3">
        <v>1.6122666666666701</v>
      </c>
      <c r="P332" s="26">
        <v>375</v>
      </c>
      <c r="Q332" s="26">
        <v>8</v>
      </c>
      <c r="AA332">
        <v>1.6122666666666701</v>
      </c>
      <c r="AB332">
        <v>2.1333333333333333E-2</v>
      </c>
    </row>
    <row r="333" spans="1:28" x14ac:dyDescent="0.25">
      <c r="A333" s="15" t="s">
        <v>3808</v>
      </c>
      <c r="B333" s="32">
        <v>2</v>
      </c>
      <c r="C333" s="15">
        <v>0</v>
      </c>
      <c r="D333" s="15">
        <v>0</v>
      </c>
      <c r="E333" s="15">
        <v>0</v>
      </c>
      <c r="F333" s="20">
        <v>375</v>
      </c>
      <c r="G333" s="26">
        <v>8</v>
      </c>
      <c r="H333" s="26">
        <v>0</v>
      </c>
      <c r="I333" s="26">
        <v>1.6122666666666701</v>
      </c>
      <c r="J333" s="26">
        <v>19.024999999999999</v>
      </c>
      <c r="K333" s="21">
        <v>0</v>
      </c>
      <c r="L333" s="26"/>
      <c r="M333" s="21"/>
      <c r="O333" s="3">
        <v>1.61803804347826</v>
      </c>
      <c r="P333" s="26">
        <v>89</v>
      </c>
      <c r="Q333" s="26">
        <v>8</v>
      </c>
      <c r="AA333">
        <v>1.61803804347826</v>
      </c>
      <c r="AB333">
        <v>8.98876404494382E-2</v>
      </c>
    </row>
    <row r="334" spans="1:28" x14ac:dyDescent="0.25">
      <c r="A334" s="15" t="s">
        <v>1336</v>
      </c>
      <c r="B334" s="32">
        <v>2</v>
      </c>
      <c r="C334" s="15">
        <v>0</v>
      </c>
      <c r="D334" s="15">
        <v>1</v>
      </c>
      <c r="E334" s="15">
        <v>0</v>
      </c>
      <c r="F334" s="20">
        <v>11707</v>
      </c>
      <c r="G334" s="26">
        <v>238</v>
      </c>
      <c r="H334" s="26">
        <v>0</v>
      </c>
      <c r="I334" s="26">
        <v>1.6007374071935649</v>
      </c>
      <c r="J334" s="26">
        <v>612.874999</v>
      </c>
      <c r="K334" s="21">
        <v>0</v>
      </c>
      <c r="L334" s="26"/>
      <c r="M334" s="21"/>
      <c r="O334" s="3">
        <v>1.6220408163265301</v>
      </c>
      <c r="P334" s="26">
        <v>245</v>
      </c>
      <c r="Q334" s="26">
        <v>6</v>
      </c>
      <c r="AA334">
        <v>1.6220408163265301</v>
      </c>
      <c r="AB334">
        <v>2.4489795918367346E-2</v>
      </c>
    </row>
    <row r="335" spans="1:28" x14ac:dyDescent="0.25">
      <c r="A335" s="15" t="s">
        <v>360</v>
      </c>
      <c r="B335" s="32">
        <v>2</v>
      </c>
      <c r="C335" s="15">
        <v>0</v>
      </c>
      <c r="D335" s="15">
        <v>1</v>
      </c>
      <c r="E335" s="15">
        <v>0</v>
      </c>
      <c r="F335" s="20">
        <v>17113</v>
      </c>
      <c r="G335" s="26">
        <v>556</v>
      </c>
      <c r="H335" s="26">
        <v>0</v>
      </c>
      <c r="I335" s="26">
        <v>1.5966555075875022</v>
      </c>
      <c r="J335" s="26">
        <v>1155.8624958624998</v>
      </c>
      <c r="K335" s="21">
        <v>0</v>
      </c>
      <c r="L335" s="26"/>
      <c r="M335" s="21"/>
      <c r="O335" s="3">
        <v>1.6275921938385549</v>
      </c>
      <c r="P335" s="26">
        <v>1634</v>
      </c>
      <c r="Q335" s="26">
        <v>68</v>
      </c>
      <c r="AA335">
        <v>1.6275921938385549</v>
      </c>
      <c r="AB335">
        <v>4.1615667074663402E-2</v>
      </c>
    </row>
    <row r="336" spans="1:28" x14ac:dyDescent="0.25">
      <c r="A336" s="15" t="s">
        <v>2849</v>
      </c>
      <c r="B336" s="32">
        <v>2</v>
      </c>
      <c r="C336" s="15">
        <v>0</v>
      </c>
      <c r="D336" s="15">
        <v>1</v>
      </c>
      <c r="E336" s="15">
        <v>0</v>
      </c>
      <c r="F336" s="20">
        <v>133</v>
      </c>
      <c r="G336" s="26">
        <v>9</v>
      </c>
      <c r="H336" s="26">
        <v>0</v>
      </c>
      <c r="I336" s="26">
        <v>1.5939716312056751</v>
      </c>
      <c r="J336" s="26">
        <v>14.950000000000001</v>
      </c>
      <c r="K336" s="21">
        <v>0</v>
      </c>
      <c r="L336" s="26"/>
      <c r="M336" s="21"/>
      <c r="O336" s="3">
        <v>1.6280131129094901</v>
      </c>
      <c r="P336" s="26">
        <v>19578</v>
      </c>
      <c r="Q336" s="26">
        <v>345</v>
      </c>
      <c r="AA336">
        <v>1.6280131129094901</v>
      </c>
      <c r="AB336">
        <v>1.7621820410665033E-2</v>
      </c>
    </row>
    <row r="337" spans="1:28" x14ac:dyDescent="0.25">
      <c r="A337" s="15" t="s">
        <v>548</v>
      </c>
      <c r="B337" s="32">
        <v>2</v>
      </c>
      <c r="C337" s="15">
        <v>0</v>
      </c>
      <c r="D337" s="15">
        <v>1</v>
      </c>
      <c r="E337" s="15">
        <v>0</v>
      </c>
      <c r="F337" s="20">
        <v>216</v>
      </c>
      <c r="G337" s="26">
        <v>6</v>
      </c>
      <c r="H337" s="26">
        <v>0</v>
      </c>
      <c r="I337" s="26">
        <v>1.5916666666666699</v>
      </c>
      <c r="J337" s="26">
        <v>10.024999949999998</v>
      </c>
      <c r="K337" s="21">
        <v>0</v>
      </c>
      <c r="L337" s="26"/>
      <c r="M337" s="21"/>
      <c r="O337" s="3">
        <v>1.6283256481706023</v>
      </c>
      <c r="P337" s="26">
        <v>1888</v>
      </c>
      <c r="Q337" s="26">
        <v>167</v>
      </c>
      <c r="AA337">
        <v>1.6283256481706023</v>
      </c>
      <c r="AB337">
        <v>8.8453389830508475E-2</v>
      </c>
    </row>
    <row r="338" spans="1:28" x14ac:dyDescent="0.25">
      <c r="A338" s="15" t="s">
        <v>2351</v>
      </c>
      <c r="B338" s="32">
        <v>2</v>
      </c>
      <c r="C338" s="15">
        <v>0</v>
      </c>
      <c r="D338" s="15">
        <v>0</v>
      </c>
      <c r="E338" s="15">
        <v>0</v>
      </c>
      <c r="F338" s="20">
        <v>610</v>
      </c>
      <c r="G338" s="26">
        <v>17</v>
      </c>
      <c r="H338" s="26">
        <v>0</v>
      </c>
      <c r="I338" s="26">
        <v>1.5913498999053002</v>
      </c>
      <c r="J338" s="26">
        <v>76.837499949999994</v>
      </c>
      <c r="K338" s="21">
        <v>0</v>
      </c>
      <c r="L338" s="26"/>
      <c r="M338" s="21"/>
      <c r="O338" s="3">
        <v>1.6339123242349001</v>
      </c>
      <c r="P338" s="26">
        <v>1209</v>
      </c>
      <c r="Q338" s="26">
        <v>67</v>
      </c>
      <c r="AA338">
        <v>1.6339123242349001</v>
      </c>
      <c r="AB338">
        <v>5.5417700578990904E-2</v>
      </c>
    </row>
    <row r="339" spans="1:28" x14ac:dyDescent="0.25">
      <c r="A339" s="15" t="s">
        <v>118</v>
      </c>
      <c r="B339" s="32">
        <v>3</v>
      </c>
      <c r="C339" s="15">
        <v>0</v>
      </c>
      <c r="D339" s="15">
        <v>0</v>
      </c>
      <c r="E339" s="15">
        <v>0</v>
      </c>
      <c r="F339" s="20">
        <v>24108</v>
      </c>
      <c r="G339" s="26">
        <v>1498</v>
      </c>
      <c r="H339" s="26">
        <v>7</v>
      </c>
      <c r="I339" s="26">
        <v>1.5887867098058699</v>
      </c>
      <c r="J339" s="26">
        <v>5671.1124837500001</v>
      </c>
      <c r="K339" s="21">
        <v>10943.75</v>
      </c>
      <c r="L339" s="26"/>
      <c r="M339" s="21"/>
      <c r="O339" s="3">
        <v>1.6420107719928201</v>
      </c>
      <c r="P339" s="26">
        <v>557</v>
      </c>
      <c r="Q339" s="26">
        <v>3</v>
      </c>
      <c r="AA339">
        <v>1.6420107719928201</v>
      </c>
      <c r="AB339">
        <v>5.3859964093357273E-3</v>
      </c>
    </row>
    <row r="340" spans="1:28" x14ac:dyDescent="0.25">
      <c r="A340" s="15" t="s">
        <v>2252</v>
      </c>
      <c r="B340" s="32">
        <v>2</v>
      </c>
      <c r="C340" s="15">
        <v>0</v>
      </c>
      <c r="D340" s="15">
        <v>1</v>
      </c>
      <c r="E340" s="15">
        <v>0</v>
      </c>
      <c r="F340" s="20">
        <v>243</v>
      </c>
      <c r="G340" s="26">
        <v>7</v>
      </c>
      <c r="H340" s="26">
        <v>0</v>
      </c>
      <c r="I340" s="26">
        <v>1.5884773662551399</v>
      </c>
      <c r="J340" s="26">
        <v>10.9999999375</v>
      </c>
      <c r="K340" s="21">
        <v>0</v>
      </c>
      <c r="L340" s="26"/>
      <c r="M340" s="21"/>
      <c r="O340" s="3">
        <v>1.6454395264865851</v>
      </c>
      <c r="P340" s="26">
        <v>731</v>
      </c>
      <c r="Q340" s="26">
        <v>107</v>
      </c>
      <c r="AA340">
        <v>1.6454395264865851</v>
      </c>
      <c r="AB340">
        <v>0.146374829001368</v>
      </c>
    </row>
    <row r="341" spans="1:28" x14ac:dyDescent="0.25">
      <c r="A341" s="15" t="s">
        <v>529</v>
      </c>
      <c r="B341" s="32">
        <v>3</v>
      </c>
      <c r="C341" s="15">
        <v>0</v>
      </c>
      <c r="D341" s="15">
        <v>1</v>
      </c>
      <c r="E341" s="15">
        <v>0</v>
      </c>
      <c r="F341" s="20">
        <v>124</v>
      </c>
      <c r="G341" s="26">
        <v>6</v>
      </c>
      <c r="H341" s="26">
        <v>0</v>
      </c>
      <c r="I341" s="26">
        <v>1.5862903225806499</v>
      </c>
      <c r="J341" s="26">
        <v>13.449999975000001</v>
      </c>
      <c r="K341" s="21">
        <v>0</v>
      </c>
      <c r="L341" s="26"/>
      <c r="M341" s="21"/>
      <c r="O341" s="3">
        <v>1.6502399999999999</v>
      </c>
      <c r="P341" s="26">
        <v>625</v>
      </c>
      <c r="Q341" s="26">
        <v>17</v>
      </c>
      <c r="AA341">
        <v>1.6502399999999999</v>
      </c>
      <c r="AB341">
        <v>2.7199999999999998E-2</v>
      </c>
    </row>
    <row r="342" spans="1:28" x14ac:dyDescent="0.25">
      <c r="A342" s="15" t="s">
        <v>1476</v>
      </c>
      <c r="B342" s="32">
        <v>2</v>
      </c>
      <c r="C342" s="15">
        <v>0</v>
      </c>
      <c r="D342" s="15">
        <v>1</v>
      </c>
      <c r="E342" s="15">
        <v>0</v>
      </c>
      <c r="F342" s="20">
        <v>299</v>
      </c>
      <c r="G342" s="26">
        <v>2</v>
      </c>
      <c r="H342" s="26">
        <v>0</v>
      </c>
      <c r="I342" s="26">
        <v>1.58428093645485</v>
      </c>
      <c r="J342" s="26">
        <v>2.9125000000000001</v>
      </c>
      <c r="K342" s="21">
        <v>0</v>
      </c>
      <c r="L342" s="26"/>
      <c r="M342" s="21"/>
      <c r="O342" s="3">
        <v>1.65573122529644</v>
      </c>
      <c r="P342" s="26">
        <v>253</v>
      </c>
      <c r="Q342" s="26">
        <v>8</v>
      </c>
      <c r="AA342">
        <v>1.65573122529644</v>
      </c>
      <c r="AB342">
        <v>3.1620553359683792E-2</v>
      </c>
    </row>
    <row r="343" spans="1:28" x14ac:dyDescent="0.25">
      <c r="A343" s="15" t="s">
        <v>397</v>
      </c>
      <c r="B343" s="32">
        <v>2</v>
      </c>
      <c r="C343" s="15">
        <v>0</v>
      </c>
      <c r="D343" s="15">
        <v>0</v>
      </c>
      <c r="E343" s="15">
        <v>0</v>
      </c>
      <c r="F343" s="20">
        <v>1593</v>
      </c>
      <c r="G343" s="26">
        <v>80</v>
      </c>
      <c r="H343" s="26">
        <v>0</v>
      </c>
      <c r="I343" s="26">
        <v>1.5804607081316298</v>
      </c>
      <c r="J343" s="26">
        <v>211.98749963749998</v>
      </c>
      <c r="K343" s="21">
        <v>0</v>
      </c>
      <c r="L343" s="26"/>
      <c r="M343" s="21"/>
      <c r="O343" s="3">
        <v>1.6575107296137299</v>
      </c>
      <c r="P343" s="26">
        <v>233</v>
      </c>
      <c r="Q343" s="26">
        <v>2</v>
      </c>
      <c r="AA343">
        <v>1.6575107296137299</v>
      </c>
      <c r="AB343">
        <v>8.5836909871244635E-3</v>
      </c>
    </row>
    <row r="344" spans="1:28" x14ac:dyDescent="0.25">
      <c r="A344" s="15" t="s">
        <v>98</v>
      </c>
      <c r="B344" s="32">
        <v>3</v>
      </c>
      <c r="C344" s="15">
        <v>0</v>
      </c>
      <c r="D344" s="15">
        <v>0</v>
      </c>
      <c r="E344" s="15">
        <v>0</v>
      </c>
      <c r="F344" s="20">
        <v>1139</v>
      </c>
      <c r="G344" s="26">
        <v>114</v>
      </c>
      <c r="H344" s="26">
        <v>1</v>
      </c>
      <c r="I344" s="26">
        <v>1.5724143985952601</v>
      </c>
      <c r="J344" s="26">
        <v>424.14999885000003</v>
      </c>
      <c r="K344" s="21">
        <v>2910.4</v>
      </c>
      <c r="L344" s="26"/>
      <c r="M344" s="21"/>
      <c r="O344" s="3">
        <v>1.65890083632019</v>
      </c>
      <c r="P344" s="26">
        <v>837</v>
      </c>
      <c r="Q344" s="26">
        <v>47</v>
      </c>
      <c r="AA344">
        <v>1.65890083632019</v>
      </c>
      <c r="AB344">
        <v>5.6152927120669056E-2</v>
      </c>
    </row>
    <row r="345" spans="1:28" x14ac:dyDescent="0.25">
      <c r="A345" s="15" t="s">
        <v>682</v>
      </c>
      <c r="B345" s="32">
        <v>3</v>
      </c>
      <c r="C345" s="15">
        <v>0</v>
      </c>
      <c r="D345" s="15">
        <v>1</v>
      </c>
      <c r="E345" s="15">
        <v>1</v>
      </c>
      <c r="F345" s="20">
        <v>57</v>
      </c>
      <c r="G345" s="26">
        <v>6</v>
      </c>
      <c r="H345" s="26">
        <v>0</v>
      </c>
      <c r="I345" s="26">
        <v>1.5677693833943849</v>
      </c>
      <c r="J345" s="26">
        <v>15.1374999875</v>
      </c>
      <c r="K345" s="21">
        <v>0</v>
      </c>
      <c r="L345" s="26"/>
      <c r="M345" s="21"/>
      <c r="O345" s="3">
        <v>1.66610962566845</v>
      </c>
      <c r="P345" s="26">
        <v>224</v>
      </c>
      <c r="Q345" s="26">
        <v>15</v>
      </c>
      <c r="AA345">
        <v>1.66610962566845</v>
      </c>
      <c r="AB345">
        <v>6.6964285714285712E-2</v>
      </c>
    </row>
    <row r="346" spans="1:28" x14ac:dyDescent="0.25">
      <c r="A346" s="15" t="s">
        <v>275</v>
      </c>
      <c r="B346" s="32">
        <v>2</v>
      </c>
      <c r="C346" s="15">
        <v>0</v>
      </c>
      <c r="D346" s="15">
        <v>0</v>
      </c>
      <c r="E346" s="15">
        <v>0</v>
      </c>
      <c r="F346" s="20">
        <v>11255</v>
      </c>
      <c r="G346" s="26">
        <v>1198</v>
      </c>
      <c r="H346" s="26">
        <v>3</v>
      </c>
      <c r="I346" s="26">
        <v>1.5659848144663933</v>
      </c>
      <c r="J346" s="26">
        <v>3675.737487975</v>
      </c>
      <c r="K346" s="21">
        <v>1983.9</v>
      </c>
      <c r="L346" s="26"/>
      <c r="M346" s="21"/>
      <c r="O346" s="3">
        <v>1.67816413535838</v>
      </c>
      <c r="P346" s="26">
        <v>232</v>
      </c>
      <c r="Q346" s="26">
        <v>15</v>
      </c>
      <c r="AA346">
        <v>1.67816413535838</v>
      </c>
      <c r="AB346">
        <v>6.4655172413793108E-2</v>
      </c>
    </row>
    <row r="347" spans="1:28" x14ac:dyDescent="0.25">
      <c r="A347" s="15" t="s">
        <v>147</v>
      </c>
      <c r="B347" s="32">
        <v>2</v>
      </c>
      <c r="C347" s="15">
        <v>0</v>
      </c>
      <c r="D347" s="15">
        <v>1</v>
      </c>
      <c r="E347" s="15">
        <v>0</v>
      </c>
      <c r="F347" s="20">
        <v>17975</v>
      </c>
      <c r="G347" s="26">
        <v>774</v>
      </c>
      <c r="H347" s="26">
        <v>4</v>
      </c>
      <c r="I347" s="26">
        <v>1.5653600805121399</v>
      </c>
      <c r="J347" s="26">
        <v>2308.2874930625003</v>
      </c>
      <c r="K347" s="21">
        <v>5776.6</v>
      </c>
      <c r="L347" s="26"/>
      <c r="M347" s="21"/>
      <c r="O347" s="3">
        <v>1.6790156522730399</v>
      </c>
      <c r="P347" s="26">
        <v>2418</v>
      </c>
      <c r="Q347" s="26">
        <v>169</v>
      </c>
      <c r="AA347">
        <v>1.6790156522730399</v>
      </c>
      <c r="AB347">
        <v>6.9892473118279563E-2</v>
      </c>
    </row>
    <row r="348" spans="1:28" x14ac:dyDescent="0.25">
      <c r="A348" s="15" t="s">
        <v>645</v>
      </c>
      <c r="B348" s="32">
        <v>3</v>
      </c>
      <c r="C348" s="15">
        <v>0</v>
      </c>
      <c r="D348" s="15">
        <v>0</v>
      </c>
      <c r="E348" s="15">
        <v>1</v>
      </c>
      <c r="F348" s="20">
        <v>1010</v>
      </c>
      <c r="G348" s="26">
        <v>77</v>
      </c>
      <c r="H348" s="26">
        <v>0</v>
      </c>
      <c r="I348" s="26">
        <v>1.5569201072320731</v>
      </c>
      <c r="J348" s="26">
        <v>235.3749993875</v>
      </c>
      <c r="K348" s="21">
        <v>0</v>
      </c>
      <c r="L348" s="26"/>
      <c r="M348" s="21"/>
      <c r="O348" s="3">
        <v>1.6813296561728874</v>
      </c>
      <c r="P348" s="26">
        <v>2017</v>
      </c>
      <c r="Q348" s="26">
        <v>46</v>
      </c>
      <c r="AA348">
        <v>1.6813296561728874</v>
      </c>
      <c r="AB348">
        <v>2.2806147744174516E-2</v>
      </c>
    </row>
    <row r="349" spans="1:28" x14ac:dyDescent="0.25">
      <c r="A349" s="15" t="s">
        <v>649</v>
      </c>
      <c r="B349" s="32">
        <v>3</v>
      </c>
      <c r="C349" s="15">
        <v>0</v>
      </c>
      <c r="D349" s="15">
        <v>0</v>
      </c>
      <c r="E349" s="15">
        <v>0</v>
      </c>
      <c r="F349" s="20">
        <v>1502</v>
      </c>
      <c r="G349" s="26">
        <v>44</v>
      </c>
      <c r="H349" s="26">
        <v>0</v>
      </c>
      <c r="I349" s="26">
        <v>1.55490679094541</v>
      </c>
      <c r="J349" s="26">
        <v>213.1499997</v>
      </c>
      <c r="K349" s="21">
        <v>0</v>
      </c>
      <c r="L349" s="26"/>
      <c r="M349" s="21"/>
      <c r="O349" s="3">
        <v>1.6825806451612899</v>
      </c>
      <c r="P349" s="26">
        <v>155</v>
      </c>
      <c r="Q349" s="26">
        <v>1</v>
      </c>
      <c r="AA349">
        <v>1.6825806451612899</v>
      </c>
      <c r="AB349">
        <v>6.4516129032258064E-3</v>
      </c>
    </row>
    <row r="350" spans="1:28" x14ac:dyDescent="0.25">
      <c r="A350" s="15" t="s">
        <v>94</v>
      </c>
      <c r="B350" s="32">
        <v>3</v>
      </c>
      <c r="C350" s="15">
        <v>0</v>
      </c>
      <c r="D350" s="15">
        <v>0</v>
      </c>
      <c r="E350" s="15">
        <v>0</v>
      </c>
      <c r="F350" s="20">
        <v>8514</v>
      </c>
      <c r="G350" s="26">
        <v>694</v>
      </c>
      <c r="H350" s="26">
        <v>1</v>
      </c>
      <c r="I350" s="26">
        <v>1.5543939393939401</v>
      </c>
      <c r="J350" s="26">
        <v>2927.3124990249999</v>
      </c>
      <c r="K350" s="21">
        <v>541.45000000000005</v>
      </c>
      <c r="L350" s="26"/>
      <c r="M350" s="21"/>
      <c r="O350" s="3">
        <v>1.6919776185894051</v>
      </c>
      <c r="P350" s="26">
        <v>738</v>
      </c>
      <c r="Q350" s="26">
        <v>59</v>
      </c>
      <c r="AA350">
        <v>1.6919776185894051</v>
      </c>
      <c r="AB350">
        <v>7.9945799457994585E-2</v>
      </c>
    </row>
    <row r="351" spans="1:28" x14ac:dyDescent="0.25">
      <c r="A351" s="15" t="s">
        <v>1434</v>
      </c>
      <c r="B351" s="32">
        <v>2</v>
      </c>
      <c r="C351" s="15">
        <v>0</v>
      </c>
      <c r="D351" s="15">
        <v>0</v>
      </c>
      <c r="E351" s="15">
        <v>0</v>
      </c>
      <c r="F351" s="20">
        <v>1603</v>
      </c>
      <c r="G351" s="26">
        <v>102</v>
      </c>
      <c r="H351" s="26">
        <v>0</v>
      </c>
      <c r="I351" s="26">
        <v>1.5523210233969824</v>
      </c>
      <c r="J351" s="26">
        <v>207.46249895</v>
      </c>
      <c r="K351" s="21">
        <v>0</v>
      </c>
      <c r="L351" s="26"/>
      <c r="M351" s="21"/>
      <c r="O351" s="3">
        <v>1.6925211097708099</v>
      </c>
      <c r="P351" s="26">
        <v>829</v>
      </c>
      <c r="Q351" s="26">
        <v>26</v>
      </c>
      <c r="AA351">
        <v>1.6925211097708099</v>
      </c>
      <c r="AB351">
        <v>3.1363088057901084E-2</v>
      </c>
    </row>
    <row r="352" spans="1:28" x14ac:dyDescent="0.25">
      <c r="A352" s="15" t="s">
        <v>2653</v>
      </c>
      <c r="B352" s="32">
        <v>3</v>
      </c>
      <c r="C352" s="15">
        <v>0</v>
      </c>
      <c r="D352" s="15">
        <v>0</v>
      </c>
      <c r="E352" s="15">
        <v>1</v>
      </c>
      <c r="F352" s="20">
        <v>439</v>
      </c>
      <c r="G352" s="26">
        <v>29</v>
      </c>
      <c r="H352" s="26">
        <v>0</v>
      </c>
      <c r="I352" s="26">
        <v>1.55079726651481</v>
      </c>
      <c r="J352" s="26">
        <v>149.06249980000001</v>
      </c>
      <c r="K352" s="21">
        <v>0</v>
      </c>
      <c r="L352" s="26"/>
      <c r="M352" s="21"/>
      <c r="O352" s="3">
        <v>1.6934725848564001</v>
      </c>
      <c r="P352" s="26">
        <v>383</v>
      </c>
      <c r="Q352" s="26">
        <v>5</v>
      </c>
      <c r="AA352">
        <v>1.6934725848564001</v>
      </c>
      <c r="AB352">
        <v>1.3054830287206266E-2</v>
      </c>
    </row>
    <row r="353" spans="1:28" x14ac:dyDescent="0.25">
      <c r="A353" s="15" t="s">
        <v>3871</v>
      </c>
      <c r="B353" s="32">
        <v>3</v>
      </c>
      <c r="C353" s="15">
        <v>0</v>
      </c>
      <c r="D353" s="15">
        <v>0</v>
      </c>
      <c r="E353" s="15">
        <v>1</v>
      </c>
      <c r="F353" s="20">
        <v>403</v>
      </c>
      <c r="G353" s="26">
        <v>14</v>
      </c>
      <c r="H353" s="26">
        <v>0</v>
      </c>
      <c r="I353" s="26">
        <v>1.5498759305210901</v>
      </c>
      <c r="J353" s="26">
        <v>35.04999995</v>
      </c>
      <c r="K353" s="21">
        <v>0</v>
      </c>
      <c r="L353" s="26"/>
      <c r="M353" s="21"/>
      <c r="O353" s="3">
        <v>1.6952380952381001</v>
      </c>
      <c r="P353" s="26">
        <v>147</v>
      </c>
      <c r="Q353" s="26">
        <v>1</v>
      </c>
      <c r="AA353">
        <v>1.6952380952381001</v>
      </c>
      <c r="AB353">
        <v>6.8027210884353739E-3</v>
      </c>
    </row>
    <row r="354" spans="1:28" x14ac:dyDescent="0.25">
      <c r="A354" s="15" t="s">
        <v>2222</v>
      </c>
      <c r="B354" s="32">
        <v>3</v>
      </c>
      <c r="C354" s="15">
        <v>0</v>
      </c>
      <c r="D354" s="15">
        <v>1</v>
      </c>
      <c r="E354" s="15">
        <v>0</v>
      </c>
      <c r="F354" s="20">
        <v>72</v>
      </c>
      <c r="G354" s="26">
        <v>6</v>
      </c>
      <c r="H354" s="26">
        <v>0</v>
      </c>
      <c r="I354" s="26">
        <v>1.5486111111111101</v>
      </c>
      <c r="J354" s="26">
        <v>10.5</v>
      </c>
      <c r="K354" s="21">
        <v>0</v>
      </c>
      <c r="L354" s="26"/>
      <c r="M354" s="21"/>
      <c r="O354" s="3">
        <v>1.6990079365079349</v>
      </c>
      <c r="P354" s="26">
        <v>426</v>
      </c>
      <c r="Q354" s="26">
        <v>3</v>
      </c>
      <c r="AA354">
        <v>1.6990079365079349</v>
      </c>
      <c r="AB354">
        <v>7.0422535211267607E-3</v>
      </c>
    </row>
    <row r="355" spans="1:28" x14ac:dyDescent="0.25">
      <c r="A355" s="15" t="s">
        <v>2231</v>
      </c>
      <c r="B355" s="32">
        <v>2</v>
      </c>
      <c r="C355" s="15">
        <v>0</v>
      </c>
      <c r="D355" s="15">
        <v>1</v>
      </c>
      <c r="E355" s="15">
        <v>0</v>
      </c>
      <c r="F355" s="20">
        <v>285</v>
      </c>
      <c r="G355" s="26">
        <v>4</v>
      </c>
      <c r="H355" s="26">
        <v>0</v>
      </c>
      <c r="I355" s="26">
        <v>1.5477192982456101</v>
      </c>
      <c r="J355" s="26">
        <v>10.625</v>
      </c>
      <c r="K355" s="21">
        <v>0</v>
      </c>
      <c r="L355" s="26"/>
      <c r="M355" s="21"/>
      <c r="O355" s="3">
        <v>1.69926470588235</v>
      </c>
      <c r="P355" s="26">
        <v>408</v>
      </c>
      <c r="Q355" s="26">
        <v>1</v>
      </c>
      <c r="AA355">
        <v>1.69926470588235</v>
      </c>
      <c r="AB355">
        <v>2.4509803921568627E-3</v>
      </c>
    </row>
    <row r="356" spans="1:28" x14ac:dyDescent="0.25">
      <c r="A356" s="15" t="s">
        <v>3591</v>
      </c>
      <c r="B356" s="32">
        <v>2</v>
      </c>
      <c r="C356" s="15">
        <v>0</v>
      </c>
      <c r="D356" s="15">
        <v>0</v>
      </c>
      <c r="E356" s="15">
        <v>0</v>
      </c>
      <c r="F356" s="20">
        <v>597</v>
      </c>
      <c r="G356" s="26">
        <v>23</v>
      </c>
      <c r="H356" s="26">
        <v>0</v>
      </c>
      <c r="I356" s="26">
        <v>1.54480737018425</v>
      </c>
      <c r="J356" s="26">
        <v>67.974999824999998</v>
      </c>
      <c r="K356" s="21">
        <v>0</v>
      </c>
      <c r="L356" s="26"/>
      <c r="M356" s="21"/>
      <c r="O356" s="3">
        <v>1.7039561170212751</v>
      </c>
      <c r="P356" s="26">
        <v>363</v>
      </c>
      <c r="Q356" s="26">
        <v>38</v>
      </c>
      <c r="AA356">
        <v>1.7039561170212751</v>
      </c>
      <c r="AB356">
        <v>0.1046831955922865</v>
      </c>
    </row>
    <row r="357" spans="1:28" x14ac:dyDescent="0.25">
      <c r="A357" s="15" t="s">
        <v>1070</v>
      </c>
      <c r="B357" s="32">
        <v>2</v>
      </c>
      <c r="C357" s="15">
        <v>0</v>
      </c>
      <c r="D357" s="15">
        <v>0</v>
      </c>
      <c r="E357" s="15">
        <v>0</v>
      </c>
      <c r="F357" s="20">
        <v>32852</v>
      </c>
      <c r="G357" s="26">
        <v>1278</v>
      </c>
      <c r="H357" s="26">
        <v>7</v>
      </c>
      <c r="I357" s="26">
        <v>1.5425088565587188</v>
      </c>
      <c r="J357" s="26">
        <v>5041.2999955874993</v>
      </c>
      <c r="K357" s="21">
        <v>4543.25</v>
      </c>
      <c r="L357" s="26"/>
      <c r="M357" s="21"/>
      <c r="O357" s="3">
        <v>1.7077532778752562</v>
      </c>
      <c r="P357" s="26">
        <v>974</v>
      </c>
      <c r="Q357" s="26">
        <v>20</v>
      </c>
      <c r="AA357">
        <v>1.7077532778752562</v>
      </c>
      <c r="AB357">
        <v>2.0533880903490759E-2</v>
      </c>
    </row>
    <row r="358" spans="1:28" x14ac:dyDescent="0.25">
      <c r="A358" s="15" t="s">
        <v>3924</v>
      </c>
      <c r="B358" s="32">
        <v>2</v>
      </c>
      <c r="C358" s="15">
        <v>0</v>
      </c>
      <c r="D358" s="15">
        <v>0</v>
      </c>
      <c r="E358" s="15">
        <v>0</v>
      </c>
      <c r="F358" s="20">
        <v>2173</v>
      </c>
      <c r="G358" s="26">
        <v>46</v>
      </c>
      <c r="H358" s="26">
        <v>0</v>
      </c>
      <c r="I358" s="26">
        <v>1.535369817876455</v>
      </c>
      <c r="J358" s="26">
        <v>103.78749973750001</v>
      </c>
      <c r="K358" s="21">
        <v>0</v>
      </c>
      <c r="L358" s="26"/>
      <c r="M358" s="21"/>
      <c r="O358" s="3">
        <v>1.707912232436108</v>
      </c>
      <c r="P358" s="26">
        <v>16705</v>
      </c>
      <c r="Q358" s="26">
        <v>644</v>
      </c>
      <c r="AA358">
        <v>1.707912232436108</v>
      </c>
      <c r="AB358">
        <v>3.8551331936545946E-2</v>
      </c>
    </row>
    <row r="359" spans="1:28" x14ac:dyDescent="0.25">
      <c r="A359" s="15" t="s">
        <v>3029</v>
      </c>
      <c r="B359" s="32">
        <v>2</v>
      </c>
      <c r="C359" s="15">
        <v>0</v>
      </c>
      <c r="D359" s="15">
        <v>1</v>
      </c>
      <c r="E359" s="15">
        <v>0</v>
      </c>
      <c r="F359" s="20">
        <v>1280</v>
      </c>
      <c r="G359" s="26">
        <v>23</v>
      </c>
      <c r="H359" s="26">
        <v>0</v>
      </c>
      <c r="I359" s="26">
        <v>1.533694041867955</v>
      </c>
      <c r="J359" s="26">
        <v>37.624999987499997</v>
      </c>
      <c r="K359" s="21">
        <v>0</v>
      </c>
      <c r="L359" s="26"/>
      <c r="M359" s="21"/>
      <c r="O359" s="3">
        <v>1.7109308885754599</v>
      </c>
      <c r="P359" s="26">
        <v>1418</v>
      </c>
      <c r="Q359" s="26">
        <v>27</v>
      </c>
      <c r="AA359">
        <v>1.7109308885754599</v>
      </c>
      <c r="AB359">
        <v>1.9040902679830749E-2</v>
      </c>
    </row>
    <row r="360" spans="1:28" x14ac:dyDescent="0.25">
      <c r="A360" s="15" t="s">
        <v>2809</v>
      </c>
      <c r="B360" s="32">
        <v>3</v>
      </c>
      <c r="C360" s="15">
        <v>0</v>
      </c>
      <c r="D360" s="15">
        <v>1</v>
      </c>
      <c r="E360" s="15">
        <v>0</v>
      </c>
      <c r="F360" s="20">
        <v>119</v>
      </c>
      <c r="G360" s="26">
        <v>7</v>
      </c>
      <c r="H360" s="26">
        <v>0</v>
      </c>
      <c r="I360" s="26">
        <v>1.53361344537815</v>
      </c>
      <c r="J360" s="26">
        <v>27.737500000000001</v>
      </c>
      <c r="K360" s="21">
        <v>0</v>
      </c>
      <c r="L360" s="26"/>
      <c r="M360" s="21"/>
      <c r="O360" s="3">
        <v>1.7114024472233451</v>
      </c>
      <c r="P360" s="26">
        <v>178</v>
      </c>
      <c r="Q360" s="26">
        <v>4</v>
      </c>
      <c r="AA360">
        <v>1.7114024472233451</v>
      </c>
      <c r="AB360">
        <v>2.247191011235955E-2</v>
      </c>
    </row>
    <row r="361" spans="1:28" x14ac:dyDescent="0.25">
      <c r="A361" s="15" t="s">
        <v>3847</v>
      </c>
      <c r="B361" s="32">
        <v>3</v>
      </c>
      <c r="C361" s="15">
        <v>0</v>
      </c>
      <c r="D361" s="15">
        <v>0</v>
      </c>
      <c r="E361" s="15">
        <v>0</v>
      </c>
      <c r="F361" s="20">
        <v>62</v>
      </c>
      <c r="G361" s="26">
        <v>9</v>
      </c>
      <c r="H361" s="26">
        <v>0</v>
      </c>
      <c r="I361" s="26">
        <v>1.5322580645161299</v>
      </c>
      <c r="J361" s="26">
        <v>21.162499987499999</v>
      </c>
      <c r="K361" s="21">
        <v>0</v>
      </c>
      <c r="L361" s="26"/>
      <c r="M361" s="21"/>
      <c r="O361" s="3">
        <v>1.7117655006131649</v>
      </c>
      <c r="P361" s="26">
        <v>2268</v>
      </c>
      <c r="Q361" s="26">
        <v>119</v>
      </c>
      <c r="AA361">
        <v>1.7117655006131649</v>
      </c>
      <c r="AB361">
        <v>5.2469135802469133E-2</v>
      </c>
    </row>
    <row r="362" spans="1:28" x14ac:dyDescent="0.25">
      <c r="A362" s="15" t="s">
        <v>1194</v>
      </c>
      <c r="B362" s="32">
        <v>2</v>
      </c>
      <c r="C362" s="15">
        <v>0</v>
      </c>
      <c r="D362" s="15">
        <v>1</v>
      </c>
      <c r="E362" s="15">
        <v>0</v>
      </c>
      <c r="F362" s="20">
        <v>23614</v>
      </c>
      <c r="G362" s="26">
        <v>867</v>
      </c>
      <c r="H362" s="26">
        <v>0</v>
      </c>
      <c r="I362" s="26">
        <v>1.5317110023694724</v>
      </c>
      <c r="J362" s="26">
        <v>3188.7374999999993</v>
      </c>
      <c r="K362" s="21">
        <v>0</v>
      </c>
      <c r="L362" s="26"/>
      <c r="M362" s="21"/>
      <c r="O362" s="3">
        <v>1.7128926626186849</v>
      </c>
      <c r="P362" s="26">
        <v>572</v>
      </c>
      <c r="Q362" s="26">
        <v>52</v>
      </c>
      <c r="AA362">
        <v>1.7128926626186849</v>
      </c>
      <c r="AB362">
        <v>9.0909090909090912E-2</v>
      </c>
    </row>
    <row r="363" spans="1:28" x14ac:dyDescent="0.25">
      <c r="A363" s="15" t="s">
        <v>187</v>
      </c>
      <c r="B363" s="32">
        <v>2</v>
      </c>
      <c r="C363" s="15">
        <v>0</v>
      </c>
      <c r="D363" s="15">
        <v>0</v>
      </c>
      <c r="E363" s="15">
        <v>0</v>
      </c>
      <c r="F363" s="20">
        <v>2461</v>
      </c>
      <c r="G363" s="26">
        <v>67</v>
      </c>
      <c r="H363" s="26">
        <v>0</v>
      </c>
      <c r="I363" s="26">
        <v>1.5312474603819599</v>
      </c>
      <c r="J363" s="26">
        <v>215.21249978750001</v>
      </c>
      <c r="K363" s="21">
        <v>0</v>
      </c>
      <c r="L363" s="26"/>
      <c r="M363" s="21"/>
      <c r="O363" s="3">
        <v>1.7193103448275899</v>
      </c>
      <c r="P363" s="26">
        <v>145</v>
      </c>
      <c r="Q363" s="26">
        <v>3</v>
      </c>
      <c r="AA363">
        <v>1.7193103448275899</v>
      </c>
      <c r="AB363">
        <v>2.0689655172413793E-2</v>
      </c>
    </row>
    <row r="364" spans="1:28" x14ac:dyDescent="0.25">
      <c r="A364" s="15" t="s">
        <v>420</v>
      </c>
      <c r="B364" s="32">
        <v>3</v>
      </c>
      <c r="C364" s="15">
        <v>0</v>
      </c>
      <c r="D364" s="15">
        <v>0</v>
      </c>
      <c r="E364" s="15">
        <v>1</v>
      </c>
      <c r="F364" s="20">
        <v>52</v>
      </c>
      <c r="G364" s="26">
        <v>1</v>
      </c>
      <c r="H364" s="26">
        <v>0</v>
      </c>
      <c r="I364" s="26">
        <v>1.53076923076923</v>
      </c>
      <c r="J364" s="26">
        <v>4.7374999999999998</v>
      </c>
      <c r="K364" s="21">
        <v>0</v>
      </c>
      <c r="L364" s="26"/>
      <c r="M364" s="21"/>
      <c r="O364" s="3">
        <v>1.7206502627659677</v>
      </c>
      <c r="P364" s="26">
        <v>158</v>
      </c>
      <c r="Q364" s="26">
        <v>30</v>
      </c>
      <c r="AA364">
        <v>1.7206502627659677</v>
      </c>
      <c r="AB364">
        <v>0.189873417721519</v>
      </c>
    </row>
    <row r="365" spans="1:28" x14ac:dyDescent="0.25">
      <c r="A365" s="15" t="s">
        <v>514</v>
      </c>
      <c r="B365" s="32">
        <v>3</v>
      </c>
      <c r="C365" s="15">
        <v>0</v>
      </c>
      <c r="D365" s="15">
        <v>1</v>
      </c>
      <c r="E365" s="15">
        <v>0</v>
      </c>
      <c r="F365" s="20">
        <v>1697</v>
      </c>
      <c r="G365" s="26">
        <v>205</v>
      </c>
      <c r="H365" s="26">
        <v>0</v>
      </c>
      <c r="I365" s="26">
        <v>1.5285209192692999</v>
      </c>
      <c r="J365" s="26">
        <v>666.92499837499997</v>
      </c>
      <c r="K365" s="21">
        <v>0</v>
      </c>
      <c r="L365" s="26"/>
      <c r="M365" s="21"/>
      <c r="O365" s="3">
        <v>1.7206578947368401</v>
      </c>
      <c r="P365" s="26">
        <v>152</v>
      </c>
      <c r="Q365" s="26">
        <v>5</v>
      </c>
      <c r="AA365">
        <v>1.7206578947368401</v>
      </c>
      <c r="AB365">
        <v>3.2894736842105261E-2</v>
      </c>
    </row>
    <row r="366" spans="1:28" x14ac:dyDescent="0.25">
      <c r="A366" s="15" t="s">
        <v>2116</v>
      </c>
      <c r="B366" s="32">
        <v>2</v>
      </c>
      <c r="C366" s="15">
        <v>0</v>
      </c>
      <c r="D366" s="15">
        <v>0</v>
      </c>
      <c r="E366" s="15">
        <v>0</v>
      </c>
      <c r="F366" s="20">
        <v>295</v>
      </c>
      <c r="G366" s="26">
        <v>13</v>
      </c>
      <c r="H366" s="26">
        <v>0</v>
      </c>
      <c r="I366" s="26">
        <v>1.52334920634921</v>
      </c>
      <c r="J366" s="26">
        <v>60.962499899999997</v>
      </c>
      <c r="K366" s="21">
        <v>0</v>
      </c>
      <c r="L366" s="26"/>
      <c r="M366" s="21"/>
      <c r="O366" s="3">
        <v>1.7240287769784199</v>
      </c>
      <c r="P366" s="26">
        <v>139</v>
      </c>
      <c r="Q366" s="26">
        <v>13</v>
      </c>
      <c r="AA366">
        <v>1.7240287769784199</v>
      </c>
      <c r="AB366">
        <v>9.3525179856115109E-2</v>
      </c>
    </row>
    <row r="367" spans="1:28" x14ac:dyDescent="0.25">
      <c r="A367" s="15" t="s">
        <v>372</v>
      </c>
      <c r="B367" s="32">
        <v>3</v>
      </c>
      <c r="C367" s="15">
        <v>0</v>
      </c>
      <c r="D367" s="15">
        <v>1</v>
      </c>
      <c r="E367" s="15">
        <v>0</v>
      </c>
      <c r="F367" s="20">
        <v>4349</v>
      </c>
      <c r="G367" s="26">
        <v>45</v>
      </c>
      <c r="H367" s="26">
        <v>0</v>
      </c>
      <c r="I367" s="26">
        <v>1.5227017705219601</v>
      </c>
      <c r="J367" s="26">
        <v>136.14999975000001</v>
      </c>
      <c r="K367" s="21">
        <v>0</v>
      </c>
      <c r="L367" s="26"/>
      <c r="M367" s="21"/>
      <c r="O367" s="3">
        <v>1.72566371681416</v>
      </c>
      <c r="P367" s="26">
        <v>565</v>
      </c>
      <c r="Q367" s="26">
        <v>26</v>
      </c>
      <c r="AA367">
        <v>1.72566371681416</v>
      </c>
      <c r="AB367">
        <v>4.6017699115044247E-2</v>
      </c>
    </row>
    <row r="368" spans="1:28" x14ac:dyDescent="0.25">
      <c r="A368" s="15" t="s">
        <v>2554</v>
      </c>
      <c r="B368" s="32">
        <v>2</v>
      </c>
      <c r="C368" s="15">
        <v>0</v>
      </c>
      <c r="D368" s="15">
        <v>0</v>
      </c>
      <c r="E368" s="15">
        <v>0</v>
      </c>
      <c r="F368" s="20">
        <v>555</v>
      </c>
      <c r="G368" s="26">
        <v>31</v>
      </c>
      <c r="H368" s="26">
        <v>0</v>
      </c>
      <c r="I368" s="26">
        <v>1.51567567567568</v>
      </c>
      <c r="J368" s="26">
        <v>67.849999925000006</v>
      </c>
      <c r="K368" s="21">
        <v>0</v>
      </c>
      <c r="L368" s="26"/>
      <c r="M368" s="21"/>
      <c r="O368" s="3">
        <v>1.7262443438913999</v>
      </c>
      <c r="P368" s="26">
        <v>221</v>
      </c>
      <c r="Q368" s="26">
        <v>6</v>
      </c>
      <c r="AA368">
        <v>1.7262443438913999</v>
      </c>
      <c r="AB368">
        <v>2.7149321266968326E-2</v>
      </c>
    </row>
    <row r="369" spans="1:28" x14ac:dyDescent="0.25">
      <c r="A369" s="15" t="s">
        <v>1365</v>
      </c>
      <c r="B369" s="32">
        <v>3</v>
      </c>
      <c r="C369" s="15">
        <v>0</v>
      </c>
      <c r="D369" s="15">
        <v>1</v>
      </c>
      <c r="E369" s="15">
        <v>1</v>
      </c>
      <c r="F369" s="20">
        <v>52</v>
      </c>
      <c r="G369" s="26">
        <v>16</v>
      </c>
      <c r="H369" s="26">
        <v>0</v>
      </c>
      <c r="I369" s="26">
        <v>1.5145787545787539</v>
      </c>
      <c r="J369" s="26">
        <v>43.7624999875</v>
      </c>
      <c r="K369" s="21">
        <v>0</v>
      </c>
      <c r="L369" s="26"/>
      <c r="M369" s="21"/>
      <c r="O369" s="3">
        <v>1.7277566539924001</v>
      </c>
      <c r="P369" s="26">
        <v>526</v>
      </c>
      <c r="Q369" s="26">
        <v>14</v>
      </c>
      <c r="AA369">
        <v>1.7277566539924001</v>
      </c>
      <c r="AB369">
        <v>2.6615969581749048E-2</v>
      </c>
    </row>
    <row r="370" spans="1:28" x14ac:dyDescent="0.25">
      <c r="A370" s="15" t="s">
        <v>2105</v>
      </c>
      <c r="B370" s="32">
        <v>2</v>
      </c>
      <c r="C370" s="15">
        <v>0</v>
      </c>
      <c r="D370" s="15">
        <v>1</v>
      </c>
      <c r="E370" s="15">
        <v>0</v>
      </c>
      <c r="F370" s="20">
        <v>3863</v>
      </c>
      <c r="G370" s="26">
        <v>122</v>
      </c>
      <c r="H370" s="26">
        <v>0</v>
      </c>
      <c r="I370" s="26">
        <v>1.5134860676554602</v>
      </c>
      <c r="J370" s="26">
        <v>402.53749966250001</v>
      </c>
      <c r="K370" s="21">
        <v>0</v>
      </c>
      <c r="L370" s="26"/>
      <c r="M370" s="21"/>
      <c r="O370" s="3">
        <v>1.72876712328767</v>
      </c>
      <c r="P370" s="26">
        <v>73</v>
      </c>
      <c r="Q370" s="26">
        <v>1</v>
      </c>
      <c r="AA370">
        <v>1.72876712328767</v>
      </c>
      <c r="AB370">
        <v>1.3698630136986301E-2</v>
      </c>
    </row>
    <row r="371" spans="1:28" x14ac:dyDescent="0.25">
      <c r="A371" s="15" t="s">
        <v>251</v>
      </c>
      <c r="B371" s="32">
        <v>3</v>
      </c>
      <c r="C371" s="15">
        <v>0</v>
      </c>
      <c r="D371" s="15">
        <v>1</v>
      </c>
      <c r="E371" s="15">
        <v>0</v>
      </c>
      <c r="F371" s="20">
        <v>1853</v>
      </c>
      <c r="G371" s="26">
        <v>117</v>
      </c>
      <c r="H371" s="26">
        <v>0</v>
      </c>
      <c r="I371" s="26">
        <v>1.5119805720453301</v>
      </c>
      <c r="J371" s="26">
        <v>393.3624985875</v>
      </c>
      <c r="K371" s="21">
        <v>0</v>
      </c>
      <c r="L371" s="26"/>
      <c r="M371" s="21"/>
      <c r="O371" s="3">
        <v>1.7301075268817201</v>
      </c>
      <c r="P371" s="26">
        <v>93</v>
      </c>
      <c r="Q371" s="26">
        <v>5</v>
      </c>
      <c r="AA371">
        <v>1.7301075268817201</v>
      </c>
      <c r="AB371">
        <v>5.3763440860215055E-2</v>
      </c>
    </row>
    <row r="372" spans="1:28" x14ac:dyDescent="0.25">
      <c r="A372" s="15" t="s">
        <v>2997</v>
      </c>
      <c r="B372" s="32">
        <v>2</v>
      </c>
      <c r="C372" s="15">
        <v>0</v>
      </c>
      <c r="D372" s="15">
        <v>1</v>
      </c>
      <c r="E372" s="15">
        <v>0</v>
      </c>
      <c r="F372" s="20">
        <v>123</v>
      </c>
      <c r="G372" s="26">
        <v>8</v>
      </c>
      <c r="H372" s="26">
        <v>0</v>
      </c>
      <c r="I372" s="26">
        <v>1.5109139784946233</v>
      </c>
      <c r="J372" s="26">
        <v>27.85</v>
      </c>
      <c r="K372" s="21">
        <v>0</v>
      </c>
      <c r="L372" s="26"/>
      <c r="M372" s="21"/>
      <c r="O372" s="3">
        <v>1.7359805832186816</v>
      </c>
      <c r="P372" s="26">
        <v>3629</v>
      </c>
      <c r="Q372" s="26">
        <v>83</v>
      </c>
      <c r="AA372">
        <v>1.7359805832186816</v>
      </c>
      <c r="AB372">
        <v>2.287131441168366E-2</v>
      </c>
    </row>
    <row r="373" spans="1:28" x14ac:dyDescent="0.25">
      <c r="A373" s="15" t="s">
        <v>1301</v>
      </c>
      <c r="B373" s="32">
        <v>2</v>
      </c>
      <c r="C373" s="15">
        <v>0</v>
      </c>
      <c r="D373" s="15">
        <v>1</v>
      </c>
      <c r="E373" s="15">
        <v>0</v>
      </c>
      <c r="F373" s="20">
        <v>8540</v>
      </c>
      <c r="G373" s="26">
        <v>491</v>
      </c>
      <c r="H373" s="26">
        <v>0</v>
      </c>
      <c r="I373" s="26">
        <v>1.5078988866625174</v>
      </c>
      <c r="J373" s="26">
        <v>1384.4874964000003</v>
      </c>
      <c r="K373" s="21">
        <v>0</v>
      </c>
      <c r="L373" s="26"/>
      <c r="M373" s="21"/>
      <c r="O373" s="3">
        <v>1.7404583260236315</v>
      </c>
      <c r="P373" s="26">
        <v>5870</v>
      </c>
      <c r="Q373" s="26">
        <v>97</v>
      </c>
      <c r="AA373">
        <v>1.7404583260236315</v>
      </c>
      <c r="AB373">
        <v>1.6524701873935264E-2</v>
      </c>
    </row>
    <row r="374" spans="1:28" x14ac:dyDescent="0.25">
      <c r="A374" s="15" t="s">
        <v>183</v>
      </c>
      <c r="B374" s="32">
        <v>2</v>
      </c>
      <c r="C374" s="15">
        <v>0</v>
      </c>
      <c r="D374" s="15">
        <v>1</v>
      </c>
      <c r="E374" s="15">
        <v>0</v>
      </c>
      <c r="F374" s="20">
        <v>1944</v>
      </c>
      <c r="G374" s="26">
        <v>58</v>
      </c>
      <c r="H374" s="26">
        <v>0</v>
      </c>
      <c r="I374" s="26">
        <v>1.5076440329218099</v>
      </c>
      <c r="J374" s="26">
        <v>216.02499982500001</v>
      </c>
      <c r="K374" s="21">
        <v>0</v>
      </c>
      <c r="L374" s="26"/>
      <c r="M374" s="21"/>
      <c r="O374" s="3">
        <v>1.741247595943705</v>
      </c>
      <c r="P374" s="26">
        <v>2964</v>
      </c>
      <c r="Q374" s="26">
        <v>194</v>
      </c>
      <c r="AA374">
        <v>1.741247595943705</v>
      </c>
      <c r="AB374">
        <v>6.5452091767881235E-2</v>
      </c>
    </row>
    <row r="375" spans="1:28" x14ac:dyDescent="0.25">
      <c r="A375" s="15" t="s">
        <v>1763</v>
      </c>
      <c r="B375" s="32">
        <v>2</v>
      </c>
      <c r="C375" s="15">
        <v>0</v>
      </c>
      <c r="D375" s="15">
        <v>0</v>
      </c>
      <c r="E375" s="15">
        <v>0</v>
      </c>
      <c r="F375" s="20">
        <v>337</v>
      </c>
      <c r="G375" s="26">
        <v>11</v>
      </c>
      <c r="H375" s="26">
        <v>0</v>
      </c>
      <c r="I375" s="26">
        <v>1.501631860922805</v>
      </c>
      <c r="J375" s="26">
        <v>14.262499975000001</v>
      </c>
      <c r="K375" s="21">
        <v>0</v>
      </c>
      <c r="L375" s="26"/>
      <c r="M375" s="21"/>
      <c r="O375" s="3">
        <v>1.7434481488789748</v>
      </c>
      <c r="P375" s="26">
        <v>958</v>
      </c>
      <c r="Q375" s="26">
        <v>39</v>
      </c>
      <c r="AA375">
        <v>1.7434481488789748</v>
      </c>
      <c r="AB375">
        <v>4.07098121085595E-2</v>
      </c>
    </row>
    <row r="376" spans="1:28" x14ac:dyDescent="0.25">
      <c r="A376" s="15" t="s">
        <v>1295</v>
      </c>
      <c r="B376" s="32">
        <v>2</v>
      </c>
      <c r="C376" s="15">
        <v>0</v>
      </c>
      <c r="D376" s="15">
        <v>1</v>
      </c>
      <c r="E376" s="15">
        <v>0</v>
      </c>
      <c r="F376" s="20">
        <v>13092</v>
      </c>
      <c r="G376" s="26">
        <v>367</v>
      </c>
      <c r="H376" s="26">
        <v>2</v>
      </c>
      <c r="I376" s="26">
        <v>1.5014883795584351</v>
      </c>
      <c r="J376" s="26">
        <v>1153.262498925</v>
      </c>
      <c r="K376" s="21">
        <v>2490.5</v>
      </c>
      <c r="L376" s="26"/>
      <c r="M376" s="21"/>
      <c r="O376" s="3">
        <v>1.745560515873015</v>
      </c>
      <c r="P376" s="26">
        <v>296</v>
      </c>
      <c r="Q376" s="26">
        <v>16</v>
      </c>
      <c r="AA376">
        <v>1.745560515873015</v>
      </c>
      <c r="AB376">
        <v>5.4054054054054057E-2</v>
      </c>
    </row>
    <row r="377" spans="1:28" x14ac:dyDescent="0.25">
      <c r="A377" s="15" t="s">
        <v>1669</v>
      </c>
      <c r="B377" s="32">
        <v>2</v>
      </c>
      <c r="C377" s="15">
        <v>0</v>
      </c>
      <c r="D377" s="15">
        <v>1</v>
      </c>
      <c r="E377" s="15">
        <v>0</v>
      </c>
      <c r="F377" s="20">
        <v>68</v>
      </c>
      <c r="G377" s="26">
        <v>1</v>
      </c>
      <c r="H377" s="26">
        <v>0</v>
      </c>
      <c r="I377" s="26">
        <v>1.5014705882352899</v>
      </c>
      <c r="J377" s="26">
        <v>3.75</v>
      </c>
      <c r="K377" s="21">
        <v>0</v>
      </c>
      <c r="L377" s="26"/>
      <c r="M377" s="21"/>
      <c r="O377" s="3">
        <v>1.747426470588235</v>
      </c>
      <c r="P377" s="26">
        <v>57</v>
      </c>
      <c r="Q377" s="26">
        <v>12</v>
      </c>
      <c r="AA377">
        <v>1.747426470588235</v>
      </c>
      <c r="AB377">
        <v>0.21052631578947367</v>
      </c>
    </row>
    <row r="378" spans="1:28" x14ac:dyDescent="0.25">
      <c r="A378" s="15" t="s">
        <v>758</v>
      </c>
      <c r="B378" s="32">
        <v>2</v>
      </c>
      <c r="C378" s="15">
        <v>0</v>
      </c>
      <c r="D378" s="15">
        <v>0</v>
      </c>
      <c r="E378" s="15">
        <v>0</v>
      </c>
      <c r="F378" s="20">
        <v>198</v>
      </c>
      <c r="G378" s="26">
        <v>1</v>
      </c>
      <c r="H378" s="26">
        <v>0</v>
      </c>
      <c r="I378" s="26">
        <v>1.5010101010101</v>
      </c>
      <c r="J378" s="26">
        <v>0.25</v>
      </c>
      <c r="K378" s="21">
        <v>0</v>
      </c>
      <c r="L378" s="26"/>
      <c r="M378" s="21"/>
      <c r="O378" s="3">
        <v>1.7491803278688551</v>
      </c>
      <c r="P378" s="26">
        <v>504</v>
      </c>
      <c r="Q378" s="26">
        <v>20</v>
      </c>
      <c r="AA378">
        <v>1.7491803278688551</v>
      </c>
      <c r="AB378">
        <v>3.968253968253968E-2</v>
      </c>
    </row>
    <row r="379" spans="1:28" x14ac:dyDescent="0.25">
      <c r="A379" s="15" t="s">
        <v>231</v>
      </c>
      <c r="B379" s="32">
        <v>2</v>
      </c>
      <c r="C379" s="15">
        <v>0</v>
      </c>
      <c r="D379" s="15">
        <v>1</v>
      </c>
      <c r="E379" s="15">
        <v>0</v>
      </c>
      <c r="F379" s="20">
        <v>58444</v>
      </c>
      <c r="G379" s="26">
        <v>2679</v>
      </c>
      <c r="H379" s="26">
        <v>7</v>
      </c>
      <c r="I379" s="26">
        <v>1.4997544658134301</v>
      </c>
      <c r="J379" s="26">
        <v>11837.712469837499</v>
      </c>
      <c r="K379" s="21">
        <v>10892.75</v>
      </c>
      <c r="L379" s="26"/>
      <c r="M379" s="21"/>
      <c r="O379" s="3">
        <v>1.75201612903226</v>
      </c>
      <c r="P379" s="26">
        <v>744</v>
      </c>
      <c r="Q379" s="26">
        <v>68</v>
      </c>
      <c r="AA379">
        <v>1.75201612903226</v>
      </c>
      <c r="AB379">
        <v>9.1397849462365593E-2</v>
      </c>
    </row>
    <row r="380" spans="1:28" x14ac:dyDescent="0.25">
      <c r="A380" s="15" t="s">
        <v>1304</v>
      </c>
      <c r="B380" s="32">
        <v>2</v>
      </c>
      <c r="C380" s="15">
        <v>0</v>
      </c>
      <c r="D380" s="15">
        <v>0</v>
      </c>
      <c r="E380" s="15">
        <v>0</v>
      </c>
      <c r="F380" s="20">
        <v>9652</v>
      </c>
      <c r="G380" s="26">
        <v>242</v>
      </c>
      <c r="H380" s="26">
        <v>9</v>
      </c>
      <c r="I380" s="26">
        <v>1.4996940096903972</v>
      </c>
      <c r="J380" s="26">
        <v>560.43749887500007</v>
      </c>
      <c r="K380" s="21">
        <v>11301.6</v>
      </c>
      <c r="L380" s="26"/>
      <c r="M380" s="21"/>
      <c r="O380" s="3">
        <v>1.7576787030213701</v>
      </c>
      <c r="P380" s="26">
        <v>1357</v>
      </c>
      <c r="Q380" s="26">
        <v>107</v>
      </c>
      <c r="AA380">
        <v>1.7576787030213701</v>
      </c>
      <c r="AB380">
        <v>7.8850405305821672E-2</v>
      </c>
    </row>
    <row r="381" spans="1:28" x14ac:dyDescent="0.25">
      <c r="A381" s="15" t="s">
        <v>463</v>
      </c>
      <c r="B381" s="32">
        <v>2</v>
      </c>
      <c r="C381" s="15">
        <v>0</v>
      </c>
      <c r="D381" s="15">
        <v>1</v>
      </c>
      <c r="E381" s="15">
        <v>0</v>
      </c>
      <c r="F381" s="20">
        <v>522</v>
      </c>
      <c r="G381" s="26">
        <v>19</v>
      </c>
      <c r="H381" s="26">
        <v>0</v>
      </c>
      <c r="I381" s="26">
        <v>1.4978065883887801</v>
      </c>
      <c r="J381" s="26">
        <v>58.3874999875</v>
      </c>
      <c r="K381" s="21">
        <v>0</v>
      </c>
      <c r="L381" s="26"/>
      <c r="M381" s="21"/>
      <c r="O381" s="3">
        <v>1.75826377295492</v>
      </c>
      <c r="P381" s="26">
        <v>599</v>
      </c>
      <c r="Q381" s="26">
        <v>22</v>
      </c>
      <c r="AA381">
        <v>1.75826377295492</v>
      </c>
      <c r="AB381">
        <v>3.6727879799666109E-2</v>
      </c>
    </row>
    <row r="382" spans="1:28" x14ac:dyDescent="0.25">
      <c r="A382" s="15" t="s">
        <v>185</v>
      </c>
      <c r="B382" s="32">
        <v>2</v>
      </c>
      <c r="C382" s="15">
        <v>0</v>
      </c>
      <c r="D382" s="15">
        <v>1</v>
      </c>
      <c r="E382" s="15">
        <v>0</v>
      </c>
      <c r="F382" s="20">
        <v>1943</v>
      </c>
      <c r="G382" s="26">
        <v>119</v>
      </c>
      <c r="H382" s="26">
        <v>0</v>
      </c>
      <c r="I382" s="26">
        <v>1.497098889383109</v>
      </c>
      <c r="J382" s="26">
        <v>297.59999918750003</v>
      </c>
      <c r="K382" s="21">
        <v>0</v>
      </c>
      <c r="L382" s="26"/>
      <c r="M382" s="21"/>
      <c r="O382" s="3">
        <v>1.7639867695343452</v>
      </c>
      <c r="P382" s="26">
        <v>1112</v>
      </c>
      <c r="Q382" s="26">
        <v>28</v>
      </c>
      <c r="AA382">
        <v>1.7639867695343452</v>
      </c>
      <c r="AB382">
        <v>2.5179856115107913E-2</v>
      </c>
    </row>
    <row r="383" spans="1:28" x14ac:dyDescent="0.25">
      <c r="A383" s="15" t="s">
        <v>1808</v>
      </c>
      <c r="B383" s="32">
        <v>2</v>
      </c>
      <c r="C383" s="15">
        <v>0</v>
      </c>
      <c r="D383" s="15">
        <v>1</v>
      </c>
      <c r="E383" s="15">
        <v>0</v>
      </c>
      <c r="F383" s="20">
        <v>61</v>
      </c>
      <c r="G383" s="26">
        <v>3</v>
      </c>
      <c r="H383" s="26">
        <v>0</v>
      </c>
      <c r="I383" s="26">
        <v>1.4950819672131099</v>
      </c>
      <c r="J383" s="26">
        <v>4.6875</v>
      </c>
      <c r="K383" s="21">
        <v>0</v>
      </c>
      <c r="L383" s="26"/>
      <c r="M383" s="21"/>
      <c r="O383" s="3">
        <v>1.7686827505827498</v>
      </c>
      <c r="P383" s="26">
        <v>142</v>
      </c>
      <c r="Q383" s="26">
        <v>7</v>
      </c>
      <c r="AA383">
        <v>1.7686827505827498</v>
      </c>
      <c r="AB383">
        <v>4.9295774647887321E-2</v>
      </c>
    </row>
    <row r="384" spans="1:28" x14ac:dyDescent="0.25">
      <c r="A384" s="15" t="s">
        <v>1272</v>
      </c>
      <c r="B384" s="32">
        <v>2</v>
      </c>
      <c r="C384" s="15">
        <v>0</v>
      </c>
      <c r="D384" s="15">
        <v>1</v>
      </c>
      <c r="E384" s="15">
        <v>0</v>
      </c>
      <c r="F384" s="20">
        <v>3578</v>
      </c>
      <c r="G384" s="26">
        <v>187</v>
      </c>
      <c r="H384" s="26">
        <v>1</v>
      </c>
      <c r="I384" s="26">
        <v>1.4912934180903401</v>
      </c>
      <c r="J384" s="26">
        <v>462.62499906250002</v>
      </c>
      <c r="K384" s="21">
        <v>940.95</v>
      </c>
      <c r="L384" s="26"/>
      <c r="M384" s="21"/>
      <c r="O384" s="3">
        <v>1.7729750538958999</v>
      </c>
      <c r="P384" s="26">
        <v>6494</v>
      </c>
      <c r="Q384" s="26">
        <v>189</v>
      </c>
      <c r="AA384">
        <v>1.7729750538958999</v>
      </c>
      <c r="AB384">
        <v>2.9103788112103481E-2</v>
      </c>
    </row>
    <row r="385" spans="1:28" x14ac:dyDescent="0.25">
      <c r="A385" s="15" t="s">
        <v>142</v>
      </c>
      <c r="B385" s="32">
        <v>3</v>
      </c>
      <c r="C385" s="15">
        <v>0</v>
      </c>
      <c r="D385" s="15">
        <v>1</v>
      </c>
      <c r="E385" s="15">
        <v>0</v>
      </c>
      <c r="F385" s="20">
        <v>336</v>
      </c>
      <c r="G385" s="26">
        <v>54</v>
      </c>
      <c r="H385" s="26">
        <v>0</v>
      </c>
      <c r="I385" s="26">
        <v>1.4904861560810236</v>
      </c>
      <c r="J385" s="26">
        <v>126.7</v>
      </c>
      <c r="K385" s="21">
        <v>0</v>
      </c>
      <c r="L385" s="26"/>
      <c r="M385" s="21"/>
      <c r="O385" s="3">
        <v>1.776372363365295</v>
      </c>
      <c r="P385" s="26">
        <v>5855</v>
      </c>
      <c r="Q385" s="26">
        <v>359</v>
      </c>
      <c r="AA385">
        <v>1.776372363365295</v>
      </c>
      <c r="AB385">
        <v>6.1315115286080274E-2</v>
      </c>
    </row>
    <row r="386" spans="1:28" x14ac:dyDescent="0.25">
      <c r="A386" s="15" t="s">
        <v>2936</v>
      </c>
      <c r="B386" s="32">
        <v>2</v>
      </c>
      <c r="C386" s="15">
        <v>0</v>
      </c>
      <c r="D386" s="15">
        <v>1</v>
      </c>
      <c r="E386" s="15">
        <v>0</v>
      </c>
      <c r="F386" s="20">
        <v>535</v>
      </c>
      <c r="G386" s="26">
        <v>14</v>
      </c>
      <c r="H386" s="26">
        <v>0</v>
      </c>
      <c r="I386" s="26">
        <v>1.4900901381723266</v>
      </c>
      <c r="J386" s="26">
        <v>41.412499937500002</v>
      </c>
      <c r="K386" s="21">
        <v>0</v>
      </c>
      <c r="L386" s="26"/>
      <c r="M386" s="21"/>
      <c r="O386" s="3">
        <v>1.7777777777777799</v>
      </c>
      <c r="P386" s="26">
        <v>216</v>
      </c>
      <c r="Q386" s="26">
        <v>9</v>
      </c>
      <c r="AA386">
        <v>1.7777777777777799</v>
      </c>
      <c r="AB386">
        <v>4.1666666666666664E-2</v>
      </c>
    </row>
    <row r="387" spans="1:28" x14ac:dyDescent="0.25">
      <c r="A387" s="15" t="s">
        <v>477</v>
      </c>
      <c r="B387" s="32">
        <v>2</v>
      </c>
      <c r="C387" s="15">
        <v>0</v>
      </c>
      <c r="D387" s="15">
        <v>1</v>
      </c>
      <c r="E387" s="15">
        <v>0</v>
      </c>
      <c r="F387" s="20">
        <v>267</v>
      </c>
      <c r="G387" s="26">
        <v>1</v>
      </c>
      <c r="H387" s="26">
        <v>0</v>
      </c>
      <c r="I387" s="26">
        <v>1.4816479400749101</v>
      </c>
      <c r="J387" s="26">
        <v>2.8374999999999999</v>
      </c>
      <c r="K387" s="21">
        <v>0</v>
      </c>
      <c r="L387" s="26"/>
      <c r="M387" s="21"/>
      <c r="O387" s="3">
        <v>1.78025889967638</v>
      </c>
      <c r="P387" s="26">
        <v>309</v>
      </c>
      <c r="Q387" s="26">
        <v>7</v>
      </c>
      <c r="AA387">
        <v>1.78025889967638</v>
      </c>
      <c r="AB387">
        <v>2.2653721682847898E-2</v>
      </c>
    </row>
    <row r="388" spans="1:28" x14ac:dyDescent="0.25">
      <c r="A388" s="15" t="s">
        <v>1507</v>
      </c>
      <c r="B388" s="32">
        <v>2</v>
      </c>
      <c r="C388" s="15">
        <v>0</v>
      </c>
      <c r="D388" s="15">
        <v>0</v>
      </c>
      <c r="E388" s="15">
        <v>0</v>
      </c>
      <c r="F388" s="20">
        <v>278</v>
      </c>
      <c r="G388" s="26">
        <v>3</v>
      </c>
      <c r="H388" s="26">
        <v>0</v>
      </c>
      <c r="I388" s="26">
        <v>1.4813220626724202</v>
      </c>
      <c r="J388" s="26">
        <v>9.9</v>
      </c>
      <c r="K388" s="21">
        <v>0</v>
      </c>
      <c r="L388" s="26"/>
      <c r="M388" s="21"/>
      <c r="O388" s="3">
        <v>1.7880741156653599</v>
      </c>
      <c r="P388" s="26">
        <v>1781</v>
      </c>
      <c r="Q388" s="26">
        <v>23</v>
      </c>
      <c r="AA388">
        <v>1.7880741156653599</v>
      </c>
      <c r="AB388">
        <v>1.2914093206064009E-2</v>
      </c>
    </row>
    <row r="389" spans="1:28" x14ac:dyDescent="0.25">
      <c r="A389" s="15" t="s">
        <v>2189</v>
      </c>
      <c r="B389" s="32">
        <v>3</v>
      </c>
      <c r="C389" s="15">
        <v>0</v>
      </c>
      <c r="D389" s="15">
        <v>0</v>
      </c>
      <c r="E389" s="15">
        <v>0</v>
      </c>
      <c r="F389" s="20">
        <v>68</v>
      </c>
      <c r="G389" s="26">
        <v>11</v>
      </c>
      <c r="H389" s="26">
        <v>0</v>
      </c>
      <c r="I389" s="26">
        <v>1.4802083333333349</v>
      </c>
      <c r="J389" s="26">
        <v>27.299999974999999</v>
      </c>
      <c r="K389" s="21">
        <v>0</v>
      </c>
      <c r="L389" s="26"/>
      <c r="M389" s="21"/>
      <c r="O389" s="3">
        <v>1.7889632107023401</v>
      </c>
      <c r="P389" s="26">
        <v>598</v>
      </c>
      <c r="Q389" s="26">
        <v>15</v>
      </c>
      <c r="AA389">
        <v>1.7889632107023401</v>
      </c>
      <c r="AB389">
        <v>2.508361204013378E-2</v>
      </c>
    </row>
    <row r="390" spans="1:28" x14ac:dyDescent="0.25">
      <c r="A390" s="15" t="s">
        <v>1431</v>
      </c>
      <c r="B390" s="32">
        <v>2</v>
      </c>
      <c r="C390" s="15">
        <v>0</v>
      </c>
      <c r="D390" s="15">
        <v>1</v>
      </c>
      <c r="E390" s="15">
        <v>0</v>
      </c>
      <c r="F390" s="20">
        <v>310</v>
      </c>
      <c r="G390" s="26">
        <v>12</v>
      </c>
      <c r="H390" s="26">
        <v>0</v>
      </c>
      <c r="I390" s="26">
        <v>1.4796692607003898</v>
      </c>
      <c r="J390" s="26">
        <v>25.125</v>
      </c>
      <c r="K390" s="21">
        <v>0</v>
      </c>
      <c r="L390" s="26"/>
      <c r="M390" s="21"/>
      <c r="O390" s="3">
        <v>1.7922090084897899</v>
      </c>
      <c r="P390" s="26">
        <v>1113</v>
      </c>
      <c r="Q390" s="26">
        <v>97</v>
      </c>
      <c r="AA390">
        <v>1.7922090084897899</v>
      </c>
      <c r="AB390">
        <v>8.7151841868823007E-2</v>
      </c>
    </row>
    <row r="391" spans="1:28" x14ac:dyDescent="0.25">
      <c r="A391" s="15" t="s">
        <v>451</v>
      </c>
      <c r="B391" s="32">
        <v>2</v>
      </c>
      <c r="C391" s="15">
        <v>0</v>
      </c>
      <c r="D391" s="15">
        <v>0</v>
      </c>
      <c r="E391" s="15">
        <v>0</v>
      </c>
      <c r="F391" s="20">
        <v>654</v>
      </c>
      <c r="G391" s="26">
        <v>1</v>
      </c>
      <c r="H391" s="26">
        <v>0</v>
      </c>
      <c r="I391" s="26">
        <v>1.4779816513761499</v>
      </c>
      <c r="J391" s="26">
        <v>4.9124999999999996</v>
      </c>
      <c r="K391" s="21">
        <v>0</v>
      </c>
      <c r="L391" s="26"/>
      <c r="M391" s="21"/>
      <c r="O391" s="3">
        <v>1.792580076403175</v>
      </c>
      <c r="P391" s="26">
        <v>124</v>
      </c>
      <c r="Q391" s="26">
        <v>2</v>
      </c>
      <c r="AA391">
        <v>1.792580076403175</v>
      </c>
      <c r="AB391">
        <v>1.6129032258064516E-2</v>
      </c>
    </row>
    <row r="392" spans="1:28" x14ac:dyDescent="0.25">
      <c r="A392" s="15" t="s">
        <v>3062</v>
      </c>
      <c r="B392" s="32">
        <v>2</v>
      </c>
      <c r="C392" s="15">
        <v>0</v>
      </c>
      <c r="D392" s="15">
        <v>1</v>
      </c>
      <c r="E392" s="15">
        <v>0</v>
      </c>
      <c r="F392" s="20">
        <v>52</v>
      </c>
      <c r="G392" s="26">
        <v>2</v>
      </c>
      <c r="H392" s="26">
        <v>0</v>
      </c>
      <c r="I392" s="26">
        <v>1.4769230769230799</v>
      </c>
      <c r="J392" s="26">
        <v>2.2250000000000001</v>
      </c>
      <c r="K392" s="21">
        <v>0</v>
      </c>
      <c r="L392" s="26"/>
      <c r="M392" s="21"/>
      <c r="O392" s="3">
        <v>1.7975176360974301</v>
      </c>
      <c r="P392" s="26">
        <v>15026</v>
      </c>
      <c r="Q392" s="26">
        <v>629</v>
      </c>
      <c r="AA392">
        <v>1.7975176360974301</v>
      </c>
      <c r="AB392">
        <v>4.1860774657260749E-2</v>
      </c>
    </row>
    <row r="393" spans="1:28" x14ac:dyDescent="0.25">
      <c r="A393" s="15" t="s">
        <v>1866</v>
      </c>
      <c r="B393" s="32">
        <v>2</v>
      </c>
      <c r="C393" s="15">
        <v>0</v>
      </c>
      <c r="D393" s="15">
        <v>0</v>
      </c>
      <c r="E393" s="15">
        <v>0</v>
      </c>
      <c r="F393" s="20">
        <v>190</v>
      </c>
      <c r="G393" s="26">
        <v>2</v>
      </c>
      <c r="H393" s="26">
        <v>0</v>
      </c>
      <c r="I393" s="26">
        <v>1.4757894736842101</v>
      </c>
      <c r="J393" s="26">
        <v>5.1124999999999998</v>
      </c>
      <c r="K393" s="21">
        <v>0</v>
      </c>
      <c r="L393" s="26"/>
      <c r="M393" s="21"/>
      <c r="O393" s="3">
        <v>1.797796349522619</v>
      </c>
      <c r="P393" s="26">
        <v>8506</v>
      </c>
      <c r="Q393" s="26">
        <v>288</v>
      </c>
      <c r="AA393">
        <v>1.797796349522619</v>
      </c>
      <c r="AB393">
        <v>3.3858452856806963E-2</v>
      </c>
    </row>
    <row r="394" spans="1:28" x14ac:dyDescent="0.25">
      <c r="A394" s="15" t="s">
        <v>387</v>
      </c>
      <c r="B394" s="32">
        <v>3</v>
      </c>
      <c r="C394" s="15">
        <v>0</v>
      </c>
      <c r="D394" s="15">
        <v>0</v>
      </c>
      <c r="E394" s="15">
        <v>0</v>
      </c>
      <c r="F394" s="20">
        <v>233</v>
      </c>
      <c r="G394" s="26">
        <v>4</v>
      </c>
      <c r="H394" s="26">
        <v>0</v>
      </c>
      <c r="I394" s="26">
        <v>1.4708154506437801</v>
      </c>
      <c r="J394" s="26">
        <v>9.8249999999999993</v>
      </c>
      <c r="K394" s="21">
        <v>0</v>
      </c>
      <c r="L394" s="26"/>
      <c r="M394" s="21"/>
      <c r="O394" s="3">
        <v>1.79799899711953</v>
      </c>
      <c r="P394" s="26">
        <v>12569</v>
      </c>
      <c r="Q394" s="26">
        <v>1385</v>
      </c>
      <c r="AA394">
        <v>1.79799899711953</v>
      </c>
      <c r="AB394">
        <v>0.11019174158644283</v>
      </c>
    </row>
    <row r="395" spans="1:28" x14ac:dyDescent="0.25">
      <c r="A395" s="15" t="s">
        <v>2566</v>
      </c>
      <c r="B395" s="32">
        <v>3</v>
      </c>
      <c r="C395" s="15">
        <v>0</v>
      </c>
      <c r="D395" s="15">
        <v>1</v>
      </c>
      <c r="E395" s="15">
        <v>1</v>
      </c>
      <c r="F395" s="20">
        <v>595</v>
      </c>
      <c r="G395" s="26">
        <v>21</v>
      </c>
      <c r="H395" s="26">
        <v>0</v>
      </c>
      <c r="I395" s="26">
        <v>1.46823529411765</v>
      </c>
      <c r="J395" s="26">
        <v>70.599999749999995</v>
      </c>
      <c r="K395" s="21">
        <v>0</v>
      </c>
      <c r="L395" s="26"/>
      <c r="M395" s="21"/>
      <c r="O395" s="3">
        <v>1.8013913140534641</v>
      </c>
      <c r="P395" s="26">
        <v>2784</v>
      </c>
      <c r="Q395" s="26">
        <v>110</v>
      </c>
      <c r="AA395">
        <v>1.8013913140534641</v>
      </c>
      <c r="AB395">
        <v>3.9511494252873564E-2</v>
      </c>
    </row>
    <row r="396" spans="1:28" x14ac:dyDescent="0.25">
      <c r="A396" s="15" t="s">
        <v>700</v>
      </c>
      <c r="B396" s="32">
        <v>3</v>
      </c>
      <c r="C396" s="15">
        <v>0</v>
      </c>
      <c r="D396" s="15">
        <v>1</v>
      </c>
      <c r="E396" s="15">
        <v>0</v>
      </c>
      <c r="F396" s="20">
        <v>361</v>
      </c>
      <c r="G396" s="26">
        <v>51</v>
      </c>
      <c r="H396" s="26">
        <v>0</v>
      </c>
      <c r="I396" s="26">
        <v>1.4671543282606876</v>
      </c>
      <c r="J396" s="26">
        <v>99.287499862500013</v>
      </c>
      <c r="K396" s="21">
        <v>0</v>
      </c>
      <c r="L396" s="26"/>
      <c r="M396" s="21"/>
      <c r="O396" s="3">
        <v>1.809375</v>
      </c>
      <c r="P396" s="26">
        <v>128</v>
      </c>
      <c r="Q396" s="26">
        <v>7</v>
      </c>
      <c r="AA396">
        <v>1.809375</v>
      </c>
      <c r="AB396">
        <v>5.46875E-2</v>
      </c>
    </row>
    <row r="397" spans="1:28" x14ac:dyDescent="0.25">
      <c r="A397" s="15" t="s">
        <v>196</v>
      </c>
      <c r="B397" s="32">
        <v>2</v>
      </c>
      <c r="C397" s="15">
        <v>0</v>
      </c>
      <c r="D397" s="15">
        <v>0</v>
      </c>
      <c r="E397" s="15">
        <v>0</v>
      </c>
      <c r="F397" s="20">
        <v>679</v>
      </c>
      <c r="G397" s="26">
        <v>21</v>
      </c>
      <c r="H397" s="26">
        <v>0</v>
      </c>
      <c r="I397" s="26">
        <v>1.46713505248663</v>
      </c>
      <c r="J397" s="26">
        <v>44.999999950000003</v>
      </c>
      <c r="K397" s="21">
        <v>0</v>
      </c>
      <c r="L397" s="26"/>
      <c r="M397" s="21"/>
      <c r="O397" s="3">
        <v>1.8105582380245777</v>
      </c>
      <c r="P397" s="26">
        <v>6144</v>
      </c>
      <c r="Q397" s="26">
        <v>754</v>
      </c>
      <c r="AA397">
        <v>1.8105582380245777</v>
      </c>
      <c r="AB397">
        <v>0.12272135416666667</v>
      </c>
    </row>
    <row r="398" spans="1:28" x14ac:dyDescent="0.25">
      <c r="A398" s="15" t="s">
        <v>1203</v>
      </c>
      <c r="B398" s="32">
        <v>2</v>
      </c>
      <c r="C398" s="15">
        <v>0</v>
      </c>
      <c r="D398" s="15">
        <v>0</v>
      </c>
      <c r="E398" s="15">
        <v>0</v>
      </c>
      <c r="F398" s="20">
        <v>3768</v>
      </c>
      <c r="G398" s="26">
        <v>203</v>
      </c>
      <c r="H398" s="26">
        <v>0</v>
      </c>
      <c r="I398" s="26">
        <v>1.4637556484279635</v>
      </c>
      <c r="J398" s="26">
        <v>400.59999807499997</v>
      </c>
      <c r="K398" s="21">
        <v>0</v>
      </c>
      <c r="L398" s="26"/>
      <c r="M398" s="21"/>
      <c r="O398" s="3">
        <v>1.8143723635675759</v>
      </c>
      <c r="P398" s="26">
        <v>502</v>
      </c>
      <c r="Q398" s="26">
        <v>16</v>
      </c>
      <c r="AA398">
        <v>1.8143723635675759</v>
      </c>
      <c r="AB398">
        <v>3.1872509960159362E-2</v>
      </c>
    </row>
    <row r="399" spans="1:28" x14ac:dyDescent="0.25">
      <c r="A399" s="15" t="s">
        <v>2721</v>
      </c>
      <c r="B399" s="32">
        <v>2</v>
      </c>
      <c r="C399" s="15">
        <v>0</v>
      </c>
      <c r="D399" s="15">
        <v>1</v>
      </c>
      <c r="E399" s="15">
        <v>0</v>
      </c>
      <c r="F399" s="20">
        <v>1820</v>
      </c>
      <c r="G399" s="26">
        <v>75</v>
      </c>
      <c r="H399" s="26">
        <v>0</v>
      </c>
      <c r="I399" s="26">
        <v>1.4636263736263699</v>
      </c>
      <c r="J399" s="26">
        <v>257.97499968750003</v>
      </c>
      <c r="K399" s="21">
        <v>0</v>
      </c>
      <c r="L399" s="26"/>
      <c r="M399" s="21"/>
      <c r="O399" s="3">
        <v>1.82483386304536</v>
      </c>
      <c r="P399" s="26">
        <v>6922</v>
      </c>
      <c r="Q399" s="26">
        <v>556</v>
      </c>
      <c r="AA399">
        <v>1.82483386304536</v>
      </c>
      <c r="AB399">
        <v>8.0323605894250222E-2</v>
      </c>
    </row>
    <row r="400" spans="1:28" x14ac:dyDescent="0.25">
      <c r="A400" s="15" t="s">
        <v>626</v>
      </c>
      <c r="B400" s="32">
        <v>3</v>
      </c>
      <c r="C400" s="15">
        <v>0</v>
      </c>
      <c r="D400" s="15">
        <v>0</v>
      </c>
      <c r="E400" s="15">
        <v>0</v>
      </c>
      <c r="F400" s="20">
        <v>116</v>
      </c>
      <c r="G400" s="26">
        <v>10</v>
      </c>
      <c r="H400" s="26">
        <v>0</v>
      </c>
      <c r="I400" s="26">
        <v>1.4593541666666652</v>
      </c>
      <c r="J400" s="26">
        <v>34.674999925000002</v>
      </c>
      <c r="K400" s="21">
        <v>0</v>
      </c>
      <c r="L400" s="26"/>
      <c r="M400" s="21"/>
      <c r="O400" s="3">
        <v>1.8254296737986699</v>
      </c>
      <c r="P400" s="26">
        <v>2851</v>
      </c>
      <c r="Q400" s="26">
        <v>83</v>
      </c>
      <c r="AA400">
        <v>1.8254296737986699</v>
      </c>
      <c r="AB400">
        <v>2.9112592072956859E-2</v>
      </c>
    </row>
    <row r="401" spans="1:28" x14ac:dyDescent="0.25">
      <c r="A401" s="15" t="s">
        <v>62</v>
      </c>
      <c r="B401" s="32">
        <v>3</v>
      </c>
      <c r="C401" s="15">
        <v>0</v>
      </c>
      <c r="D401" s="15">
        <v>0</v>
      </c>
      <c r="E401" s="15">
        <v>1</v>
      </c>
      <c r="F401" s="20">
        <v>838</v>
      </c>
      <c r="G401" s="26">
        <v>126</v>
      </c>
      <c r="H401" s="26">
        <v>0</v>
      </c>
      <c r="I401" s="26">
        <v>1.4522026957555181</v>
      </c>
      <c r="J401" s="26">
        <v>346.71249969999997</v>
      </c>
      <c r="K401" s="21">
        <v>0</v>
      </c>
      <c r="L401" s="26"/>
      <c r="M401" s="21"/>
      <c r="O401" s="3">
        <v>1.8257449613219312</v>
      </c>
      <c r="P401" s="26">
        <v>4098</v>
      </c>
      <c r="Q401" s="26">
        <v>169</v>
      </c>
      <c r="AA401">
        <v>1.8257449613219312</v>
      </c>
      <c r="AB401">
        <v>4.1239629087359689E-2</v>
      </c>
    </row>
    <row r="402" spans="1:28" x14ac:dyDescent="0.25">
      <c r="A402" s="15" t="s">
        <v>2424</v>
      </c>
      <c r="B402" s="32">
        <v>2</v>
      </c>
      <c r="C402" s="15">
        <v>0</v>
      </c>
      <c r="D402" s="15">
        <v>1</v>
      </c>
      <c r="E402" s="15">
        <v>0</v>
      </c>
      <c r="F402" s="20">
        <v>142</v>
      </c>
      <c r="G402" s="26">
        <v>8</v>
      </c>
      <c r="H402" s="26">
        <v>0</v>
      </c>
      <c r="I402" s="26">
        <v>1.45140845070423</v>
      </c>
      <c r="J402" s="26">
        <v>24.1</v>
      </c>
      <c r="K402" s="21">
        <v>0</v>
      </c>
      <c r="L402" s="26"/>
      <c r="M402" s="21"/>
      <c r="O402" s="3">
        <v>1.8263900518341301</v>
      </c>
      <c r="P402" s="26">
        <v>2361</v>
      </c>
      <c r="Q402" s="26">
        <v>89</v>
      </c>
      <c r="AA402">
        <v>1.8263900518341301</v>
      </c>
      <c r="AB402">
        <v>3.7695891571368066E-2</v>
      </c>
    </row>
    <row r="403" spans="1:28" x14ac:dyDescent="0.25">
      <c r="A403" s="15" t="s">
        <v>1675</v>
      </c>
      <c r="B403" s="32">
        <v>3</v>
      </c>
      <c r="C403" s="15">
        <v>0</v>
      </c>
      <c r="D403" s="15">
        <v>0</v>
      </c>
      <c r="E403" s="15">
        <v>0</v>
      </c>
      <c r="F403" s="20">
        <v>245</v>
      </c>
      <c r="G403" s="26">
        <v>39</v>
      </c>
      <c r="H403" s="26">
        <v>0</v>
      </c>
      <c r="I403" s="26">
        <v>1.4474780626780632</v>
      </c>
      <c r="J403" s="26">
        <v>107.36249964999999</v>
      </c>
      <c r="K403" s="21">
        <v>0</v>
      </c>
      <c r="L403" s="26"/>
      <c r="M403" s="21"/>
      <c r="O403" s="3">
        <v>1.8308697768762698</v>
      </c>
      <c r="P403" s="26">
        <v>1118</v>
      </c>
      <c r="Q403" s="26">
        <v>84</v>
      </c>
      <c r="AA403">
        <v>1.8308697768762698</v>
      </c>
      <c r="AB403">
        <v>7.5134168157423978E-2</v>
      </c>
    </row>
    <row r="404" spans="1:28" x14ac:dyDescent="0.25">
      <c r="A404" s="15" t="s">
        <v>2302</v>
      </c>
      <c r="B404" s="32">
        <v>2</v>
      </c>
      <c r="C404" s="15">
        <v>0</v>
      </c>
      <c r="D404" s="15">
        <v>1</v>
      </c>
      <c r="E404" s="15">
        <v>0</v>
      </c>
      <c r="F404" s="20">
        <v>137</v>
      </c>
      <c r="G404" s="26">
        <v>3</v>
      </c>
      <c r="H404" s="26">
        <v>0</v>
      </c>
      <c r="I404" s="26">
        <v>1.4452554744525501</v>
      </c>
      <c r="J404" s="26">
        <v>12.3499999875</v>
      </c>
      <c r="K404" s="21">
        <v>0</v>
      </c>
      <c r="L404" s="26"/>
      <c r="M404" s="21"/>
      <c r="O404" s="3">
        <v>1.8341983967554043</v>
      </c>
      <c r="P404" s="26">
        <v>2263</v>
      </c>
      <c r="Q404" s="26">
        <v>46</v>
      </c>
      <c r="AA404">
        <v>1.8341983967554043</v>
      </c>
      <c r="AB404">
        <v>2.0326999558108707E-2</v>
      </c>
    </row>
    <row r="405" spans="1:28" x14ac:dyDescent="0.25">
      <c r="A405" s="15" t="s">
        <v>2784</v>
      </c>
      <c r="B405" s="32">
        <v>2</v>
      </c>
      <c r="C405" s="15">
        <v>0</v>
      </c>
      <c r="D405" s="15">
        <v>1</v>
      </c>
      <c r="E405" s="15">
        <v>0</v>
      </c>
      <c r="F405" s="20">
        <v>5539</v>
      </c>
      <c r="G405" s="26">
        <v>265</v>
      </c>
      <c r="H405" s="26">
        <v>0</v>
      </c>
      <c r="I405" s="26">
        <v>1.4447192634049499</v>
      </c>
      <c r="J405" s="26">
        <v>812.21249862500008</v>
      </c>
      <c r="K405" s="21">
        <v>0</v>
      </c>
      <c r="L405" s="26"/>
      <c r="M405" s="21"/>
      <c r="O405" s="3">
        <v>1.8345760980154049</v>
      </c>
      <c r="P405" s="26">
        <v>23444</v>
      </c>
      <c r="Q405" s="26">
        <v>1287</v>
      </c>
      <c r="AA405">
        <v>1.8345760980154049</v>
      </c>
      <c r="AB405">
        <v>5.4896775294318377E-2</v>
      </c>
    </row>
    <row r="406" spans="1:28" x14ac:dyDescent="0.25">
      <c r="A406" s="15" t="s">
        <v>2520</v>
      </c>
      <c r="B406" s="32">
        <v>3</v>
      </c>
      <c r="C406" s="15">
        <v>0</v>
      </c>
      <c r="D406" s="15">
        <v>0</v>
      </c>
      <c r="E406" s="15">
        <v>1</v>
      </c>
      <c r="F406" s="20">
        <v>283</v>
      </c>
      <c r="G406" s="26">
        <v>17</v>
      </c>
      <c r="H406" s="26">
        <v>0</v>
      </c>
      <c r="I406" s="26">
        <v>1.4416961130742001</v>
      </c>
      <c r="J406" s="26">
        <v>32.424999937499997</v>
      </c>
      <c r="K406" s="21">
        <v>0</v>
      </c>
      <c r="L406" s="26"/>
      <c r="M406" s="21"/>
      <c r="O406" s="3">
        <v>1.83627760252366</v>
      </c>
      <c r="P406" s="26">
        <v>317</v>
      </c>
      <c r="Q406" s="26">
        <v>6</v>
      </c>
      <c r="AA406">
        <v>1.83627760252366</v>
      </c>
      <c r="AB406">
        <v>1.8927444794952682E-2</v>
      </c>
    </row>
    <row r="407" spans="1:28" x14ac:dyDescent="0.25">
      <c r="A407" s="15" t="s">
        <v>1167</v>
      </c>
      <c r="B407" s="32">
        <v>2</v>
      </c>
      <c r="C407" s="15">
        <v>0</v>
      </c>
      <c r="D407" s="15">
        <v>0</v>
      </c>
      <c r="E407" s="15">
        <v>0</v>
      </c>
      <c r="F407" s="20">
        <v>2632</v>
      </c>
      <c r="G407" s="26">
        <v>100</v>
      </c>
      <c r="H407" s="26">
        <v>0</v>
      </c>
      <c r="I407" s="26">
        <v>1.4408649691672961</v>
      </c>
      <c r="J407" s="26">
        <v>209.78749978749997</v>
      </c>
      <c r="K407" s="21">
        <v>0</v>
      </c>
      <c r="L407" s="26"/>
      <c r="M407" s="21"/>
      <c r="O407" s="3">
        <v>1.8369336384439374</v>
      </c>
      <c r="P407" s="26">
        <v>191</v>
      </c>
      <c r="Q407" s="26">
        <v>8</v>
      </c>
      <c r="AA407">
        <v>1.8369336384439374</v>
      </c>
      <c r="AB407">
        <v>4.1884816753926704E-2</v>
      </c>
    </row>
    <row r="408" spans="1:28" x14ac:dyDescent="0.25">
      <c r="A408" s="15" t="s">
        <v>430</v>
      </c>
      <c r="B408" s="32">
        <v>3</v>
      </c>
      <c r="C408" s="15">
        <v>0</v>
      </c>
      <c r="D408" s="15">
        <v>0</v>
      </c>
      <c r="E408" s="15">
        <v>1</v>
      </c>
      <c r="F408" s="20">
        <v>217</v>
      </c>
      <c r="G408" s="26">
        <v>6</v>
      </c>
      <c r="H408" s="26">
        <v>0</v>
      </c>
      <c r="I408" s="26">
        <v>1.4355760368663599</v>
      </c>
      <c r="J408" s="26">
        <v>15.15</v>
      </c>
      <c r="K408" s="21">
        <v>0</v>
      </c>
      <c r="L408" s="26"/>
      <c r="M408" s="21"/>
      <c r="O408" s="3">
        <v>1.8400390668031301</v>
      </c>
      <c r="P408" s="26">
        <v>1648</v>
      </c>
      <c r="Q408" s="26">
        <v>29</v>
      </c>
      <c r="AA408">
        <v>1.8400390668031301</v>
      </c>
      <c r="AB408">
        <v>1.7597087378640776E-2</v>
      </c>
    </row>
    <row r="409" spans="1:28" x14ac:dyDescent="0.25">
      <c r="A409" s="15" t="s">
        <v>37</v>
      </c>
      <c r="B409" s="32">
        <v>3</v>
      </c>
      <c r="C409" s="15">
        <v>1</v>
      </c>
      <c r="D409" s="15">
        <v>0</v>
      </c>
      <c r="E409" s="15">
        <v>0</v>
      </c>
      <c r="F409" s="20">
        <v>379</v>
      </c>
      <c r="G409" s="26">
        <v>25</v>
      </c>
      <c r="H409" s="26">
        <v>1</v>
      </c>
      <c r="I409" s="26">
        <v>1.43393139841689</v>
      </c>
      <c r="J409" s="26">
        <v>38.15</v>
      </c>
      <c r="K409" s="21">
        <v>780.3</v>
      </c>
      <c r="L409" s="26"/>
      <c r="M409" s="21"/>
      <c r="O409" s="3">
        <v>1.84038364670434</v>
      </c>
      <c r="P409" s="26">
        <v>1868</v>
      </c>
      <c r="Q409" s="26">
        <v>5</v>
      </c>
      <c r="AA409">
        <v>1.84038364670434</v>
      </c>
      <c r="AB409">
        <v>2.6766595289079227E-3</v>
      </c>
    </row>
    <row r="410" spans="1:28" x14ac:dyDescent="0.25">
      <c r="A410" s="15" t="s">
        <v>1811</v>
      </c>
      <c r="B410" s="32">
        <v>2</v>
      </c>
      <c r="C410" s="15">
        <v>0</v>
      </c>
      <c r="D410" s="15">
        <v>0</v>
      </c>
      <c r="E410" s="15">
        <v>0</v>
      </c>
      <c r="F410" s="20">
        <v>312</v>
      </c>
      <c r="G410" s="26">
        <v>7</v>
      </c>
      <c r="H410" s="26">
        <v>0</v>
      </c>
      <c r="I410" s="26">
        <v>1.4322082799047449</v>
      </c>
      <c r="J410" s="26">
        <v>25.062499975000001</v>
      </c>
      <c r="K410" s="21">
        <v>0</v>
      </c>
      <c r="L410" s="26"/>
      <c r="M410" s="21"/>
      <c r="O410" s="3">
        <v>1.84206349206349</v>
      </c>
      <c r="P410" s="26">
        <v>378</v>
      </c>
      <c r="Q410" s="26">
        <v>1</v>
      </c>
      <c r="AA410">
        <v>1.84206349206349</v>
      </c>
      <c r="AB410">
        <v>2.6455026455026454E-3</v>
      </c>
    </row>
    <row r="411" spans="1:28" x14ac:dyDescent="0.25">
      <c r="A411" s="15" t="s">
        <v>2193</v>
      </c>
      <c r="B411" s="32">
        <v>2</v>
      </c>
      <c r="C411" s="15">
        <v>0</v>
      </c>
      <c r="D411" s="15">
        <v>0</v>
      </c>
      <c r="E411" s="15">
        <v>0</v>
      </c>
      <c r="F411" s="20">
        <v>142</v>
      </c>
      <c r="G411" s="26">
        <v>1</v>
      </c>
      <c r="H411" s="26">
        <v>0</v>
      </c>
      <c r="I411" s="26">
        <v>1.43169014084507</v>
      </c>
      <c r="J411" s="26">
        <v>10</v>
      </c>
      <c r="K411" s="21">
        <v>0</v>
      </c>
      <c r="L411" s="26"/>
      <c r="M411" s="21"/>
      <c r="O411" s="3">
        <v>1.8462542060111982</v>
      </c>
      <c r="P411" s="26">
        <v>8426</v>
      </c>
      <c r="Q411" s="26">
        <v>294</v>
      </c>
      <c r="AA411">
        <v>1.8462542060111982</v>
      </c>
      <c r="AB411">
        <v>3.4892000949442205E-2</v>
      </c>
    </row>
    <row r="412" spans="1:28" x14ac:dyDescent="0.25">
      <c r="A412" s="15" t="s">
        <v>131</v>
      </c>
      <c r="B412" s="32">
        <v>2</v>
      </c>
      <c r="C412" s="15">
        <v>0</v>
      </c>
      <c r="D412" s="15">
        <v>0</v>
      </c>
      <c r="E412" s="15">
        <v>0</v>
      </c>
      <c r="F412" s="20">
        <v>2292</v>
      </c>
      <c r="G412" s="26">
        <v>223</v>
      </c>
      <c r="H412" s="26">
        <v>3</v>
      </c>
      <c r="I412" s="26">
        <v>1.4289387724721498</v>
      </c>
      <c r="J412" s="26">
        <v>639.38749842499999</v>
      </c>
      <c r="K412" s="21">
        <v>2912.1</v>
      </c>
      <c r="L412" s="26"/>
      <c r="M412" s="21"/>
      <c r="O412" s="3">
        <v>1.84931921331316</v>
      </c>
      <c r="P412" s="26">
        <v>20491</v>
      </c>
      <c r="Q412" s="26">
        <v>111</v>
      </c>
      <c r="AA412">
        <v>1.84931921331316</v>
      </c>
      <c r="AB412">
        <v>5.4170123468839978E-3</v>
      </c>
    </row>
    <row r="413" spans="1:28" x14ac:dyDescent="0.25">
      <c r="A413" s="15" t="s">
        <v>111</v>
      </c>
      <c r="B413" s="32">
        <v>3</v>
      </c>
      <c r="C413" s="15">
        <v>1</v>
      </c>
      <c r="D413" s="15">
        <v>0</v>
      </c>
      <c r="E413" s="15">
        <v>0</v>
      </c>
      <c r="F413" s="20">
        <v>592</v>
      </c>
      <c r="G413" s="26">
        <v>53</v>
      </c>
      <c r="H413" s="26">
        <v>1</v>
      </c>
      <c r="I413" s="26">
        <v>1.42827702702703</v>
      </c>
      <c r="J413" s="26">
        <v>93.837499712500005</v>
      </c>
      <c r="K413" s="21">
        <v>536.35</v>
      </c>
      <c r="L413" s="26"/>
      <c r="M413" s="21"/>
      <c r="O413" s="3">
        <v>1.8560762942779301</v>
      </c>
      <c r="P413" s="26">
        <v>1835</v>
      </c>
      <c r="Q413" s="26">
        <v>33</v>
      </c>
      <c r="AA413">
        <v>1.8560762942779301</v>
      </c>
      <c r="AB413">
        <v>1.7983651226158037E-2</v>
      </c>
    </row>
    <row r="414" spans="1:28" x14ac:dyDescent="0.25">
      <c r="A414" s="15" t="s">
        <v>2897</v>
      </c>
      <c r="B414" s="32">
        <v>2</v>
      </c>
      <c r="C414" s="15">
        <v>0</v>
      </c>
      <c r="D414" s="15">
        <v>0</v>
      </c>
      <c r="E414" s="15">
        <v>0</v>
      </c>
      <c r="F414" s="20">
        <v>7887</v>
      </c>
      <c r="G414" s="26">
        <v>162</v>
      </c>
      <c r="H414" s="26">
        <v>0</v>
      </c>
      <c r="I414" s="26">
        <v>1.4280369440068701</v>
      </c>
      <c r="J414" s="26">
        <v>285.82499893749997</v>
      </c>
      <c r="K414" s="21">
        <v>0</v>
      </c>
      <c r="L414" s="26"/>
      <c r="M414" s="21"/>
      <c r="O414" s="3">
        <v>1.8564277132559099</v>
      </c>
      <c r="P414" s="26">
        <v>2497</v>
      </c>
      <c r="Q414" s="26">
        <v>161</v>
      </c>
      <c r="AA414">
        <v>1.8564277132559099</v>
      </c>
      <c r="AB414">
        <v>6.4477372847416906E-2</v>
      </c>
    </row>
    <row r="415" spans="1:28" x14ac:dyDescent="0.25">
      <c r="A415" s="15" t="s">
        <v>22</v>
      </c>
      <c r="B415" s="32">
        <v>3</v>
      </c>
      <c r="C415" s="15">
        <v>0</v>
      </c>
      <c r="D415" s="15">
        <v>1</v>
      </c>
      <c r="E415" s="15">
        <v>0</v>
      </c>
      <c r="F415" s="20">
        <v>131</v>
      </c>
      <c r="G415" s="26">
        <v>24</v>
      </c>
      <c r="H415" s="26">
        <v>1</v>
      </c>
      <c r="I415" s="26">
        <v>1.4245630912297582</v>
      </c>
      <c r="J415" s="26">
        <v>51.27499985</v>
      </c>
      <c r="K415" s="21">
        <v>391</v>
      </c>
      <c r="L415" s="26"/>
      <c r="M415" s="21"/>
      <c r="O415" s="3">
        <v>1.8575958785344058</v>
      </c>
      <c r="P415" s="26">
        <v>5432</v>
      </c>
      <c r="Q415" s="26">
        <v>244</v>
      </c>
      <c r="AA415">
        <v>1.8575958785344058</v>
      </c>
      <c r="AB415">
        <v>4.491899852724595E-2</v>
      </c>
    </row>
    <row r="416" spans="1:28" x14ac:dyDescent="0.25">
      <c r="A416" s="15" t="s">
        <v>1596</v>
      </c>
      <c r="B416" s="32">
        <v>2</v>
      </c>
      <c r="C416" s="15">
        <v>0</v>
      </c>
      <c r="D416" s="15">
        <v>0</v>
      </c>
      <c r="E416" s="15">
        <v>0</v>
      </c>
      <c r="F416" s="20">
        <v>433</v>
      </c>
      <c r="G416" s="26">
        <v>12</v>
      </c>
      <c r="H416" s="26">
        <v>0</v>
      </c>
      <c r="I416" s="26">
        <v>1.4209832904884299</v>
      </c>
      <c r="J416" s="26">
        <v>52.075000000000003</v>
      </c>
      <c r="K416" s="21">
        <v>0</v>
      </c>
      <c r="L416" s="26"/>
      <c r="M416" s="21"/>
      <c r="O416" s="3">
        <v>1.8593159054385948</v>
      </c>
      <c r="P416" s="26">
        <v>1585</v>
      </c>
      <c r="Q416" s="26">
        <v>158</v>
      </c>
      <c r="AA416">
        <v>1.8593159054385948</v>
      </c>
      <c r="AB416">
        <v>9.9684542586750788E-2</v>
      </c>
    </row>
    <row r="417" spans="1:28" x14ac:dyDescent="0.25">
      <c r="A417" s="15" t="s">
        <v>391</v>
      </c>
      <c r="B417" s="32">
        <v>3</v>
      </c>
      <c r="C417" s="15">
        <v>0</v>
      </c>
      <c r="D417" s="15">
        <v>1</v>
      </c>
      <c r="E417" s="15">
        <v>0</v>
      </c>
      <c r="F417" s="20">
        <v>223</v>
      </c>
      <c r="G417" s="26">
        <v>44</v>
      </c>
      <c r="H417" s="26">
        <v>0</v>
      </c>
      <c r="I417" s="26">
        <v>1.4201745187913664</v>
      </c>
      <c r="J417" s="26">
        <v>98.599999887500019</v>
      </c>
      <c r="K417" s="21">
        <v>0</v>
      </c>
      <c r="L417" s="26"/>
      <c r="M417" s="21"/>
      <c r="O417" s="3">
        <v>1.8611696949049876</v>
      </c>
      <c r="P417" s="26">
        <v>1013</v>
      </c>
      <c r="Q417" s="26">
        <v>32</v>
      </c>
      <c r="AA417">
        <v>1.8611696949049876</v>
      </c>
      <c r="AB417">
        <v>3.1589338598223098E-2</v>
      </c>
    </row>
    <row r="418" spans="1:28" x14ac:dyDescent="0.25">
      <c r="A418" s="15" t="s">
        <v>381</v>
      </c>
      <c r="B418" s="32">
        <v>2</v>
      </c>
      <c r="C418" s="15">
        <v>0</v>
      </c>
      <c r="D418" s="15">
        <v>0</v>
      </c>
      <c r="E418" s="15">
        <v>0</v>
      </c>
      <c r="F418" s="20">
        <v>2117</v>
      </c>
      <c r="G418" s="26">
        <v>61</v>
      </c>
      <c r="H418" s="26">
        <v>0</v>
      </c>
      <c r="I418" s="26">
        <v>1.4200236183278201</v>
      </c>
      <c r="J418" s="26">
        <v>309.98749953750001</v>
      </c>
      <c r="K418" s="21">
        <v>0</v>
      </c>
      <c r="L418" s="26"/>
      <c r="M418" s="21"/>
      <c r="O418" s="3">
        <v>1.8637514933988</v>
      </c>
      <c r="P418" s="26">
        <v>7617</v>
      </c>
      <c r="Q418" s="26">
        <v>147</v>
      </c>
      <c r="AA418">
        <v>1.8637514933988</v>
      </c>
      <c r="AB418">
        <v>1.9298936589208351E-2</v>
      </c>
    </row>
    <row r="419" spans="1:28" x14ac:dyDescent="0.25">
      <c r="A419" s="15" t="s">
        <v>2801</v>
      </c>
      <c r="B419" s="32">
        <v>2</v>
      </c>
      <c r="C419" s="15">
        <v>0</v>
      </c>
      <c r="D419" s="15">
        <v>1</v>
      </c>
      <c r="E419" s="15">
        <v>0</v>
      </c>
      <c r="F419" s="20">
        <v>17240</v>
      </c>
      <c r="G419" s="26">
        <v>757</v>
      </c>
      <c r="H419" s="26">
        <v>0</v>
      </c>
      <c r="I419" s="26">
        <v>1.41591067285383</v>
      </c>
      <c r="J419" s="26">
        <v>1676.7124944500001</v>
      </c>
      <c r="K419" s="21">
        <v>0</v>
      </c>
      <c r="L419" s="26"/>
      <c r="M419" s="21"/>
      <c r="O419" s="3">
        <v>1.8647295639248778</v>
      </c>
      <c r="P419" s="26">
        <v>617</v>
      </c>
      <c r="Q419" s="26">
        <v>25</v>
      </c>
      <c r="AA419">
        <v>1.8647295639248778</v>
      </c>
      <c r="AB419">
        <v>4.0518638573743923E-2</v>
      </c>
    </row>
    <row r="420" spans="1:28" x14ac:dyDescent="0.25">
      <c r="A420" s="15" t="s">
        <v>260</v>
      </c>
      <c r="B420" s="32">
        <v>2</v>
      </c>
      <c r="C420" s="15">
        <v>0</v>
      </c>
      <c r="D420" s="15">
        <v>1</v>
      </c>
      <c r="E420" s="15">
        <v>0</v>
      </c>
      <c r="F420" s="20">
        <v>2788</v>
      </c>
      <c r="G420" s="26">
        <v>69</v>
      </c>
      <c r="H420" s="26">
        <v>0</v>
      </c>
      <c r="I420" s="26">
        <v>1.4140423242467699</v>
      </c>
      <c r="J420" s="26">
        <v>316.62499976250001</v>
      </c>
      <c r="K420" s="21">
        <v>0</v>
      </c>
      <c r="L420" s="26"/>
      <c r="M420" s="21"/>
      <c r="O420" s="3">
        <v>1.8649572649572601</v>
      </c>
      <c r="P420" s="26">
        <v>117</v>
      </c>
      <c r="Q420" s="26">
        <v>5</v>
      </c>
      <c r="AA420">
        <v>1.8649572649572601</v>
      </c>
      <c r="AB420">
        <v>4.2735042735042736E-2</v>
      </c>
    </row>
    <row r="421" spans="1:28" x14ac:dyDescent="0.25">
      <c r="A421" s="15" t="s">
        <v>379</v>
      </c>
      <c r="B421" s="32">
        <v>2</v>
      </c>
      <c r="C421" s="15">
        <v>0</v>
      </c>
      <c r="D421" s="15">
        <v>1</v>
      </c>
      <c r="E421" s="15">
        <v>0</v>
      </c>
      <c r="F421" s="20">
        <v>3707</v>
      </c>
      <c r="G421" s="26">
        <v>25</v>
      </c>
      <c r="H421" s="26">
        <v>0</v>
      </c>
      <c r="I421" s="26">
        <v>1.41213380091718</v>
      </c>
      <c r="J421" s="26">
        <v>84.025000000000006</v>
      </c>
      <c r="K421" s="21">
        <v>0</v>
      </c>
      <c r="L421" s="26"/>
      <c r="M421" s="21"/>
      <c r="O421" s="3">
        <v>1.8654488656951751</v>
      </c>
      <c r="P421" s="26">
        <v>38534</v>
      </c>
      <c r="Q421" s="26">
        <v>3356</v>
      </c>
      <c r="AA421">
        <v>1.8654488656951751</v>
      </c>
      <c r="AB421">
        <v>8.709191882493382E-2</v>
      </c>
    </row>
    <row r="422" spans="1:28" x14ac:dyDescent="0.25">
      <c r="A422" s="15" t="s">
        <v>481</v>
      </c>
      <c r="B422" s="32">
        <v>2</v>
      </c>
      <c r="C422" s="15">
        <v>0</v>
      </c>
      <c r="D422" s="15">
        <v>1</v>
      </c>
      <c r="E422" s="15">
        <v>0</v>
      </c>
      <c r="F422" s="20">
        <v>212</v>
      </c>
      <c r="G422" s="26">
        <v>3</v>
      </c>
      <c r="H422" s="26">
        <v>0</v>
      </c>
      <c r="I422" s="26">
        <v>1.4089622641509401</v>
      </c>
      <c r="J422" s="26">
        <v>4.9874999999999998</v>
      </c>
      <c r="K422" s="21">
        <v>0</v>
      </c>
      <c r="L422" s="26"/>
      <c r="M422" s="21"/>
      <c r="O422" s="3">
        <v>1.8685132607021022</v>
      </c>
      <c r="P422" s="26">
        <v>511</v>
      </c>
      <c r="Q422" s="26">
        <v>22</v>
      </c>
      <c r="AA422">
        <v>1.8685132607021022</v>
      </c>
      <c r="AB422">
        <v>4.3052837573385516E-2</v>
      </c>
    </row>
    <row r="423" spans="1:28" x14ac:dyDescent="0.25">
      <c r="A423" s="15" t="s">
        <v>64</v>
      </c>
      <c r="B423" s="32">
        <v>3</v>
      </c>
      <c r="C423" s="15">
        <v>0</v>
      </c>
      <c r="D423" s="15">
        <v>0</v>
      </c>
      <c r="E423" s="15">
        <v>0</v>
      </c>
      <c r="F423" s="20">
        <v>132942</v>
      </c>
      <c r="G423" s="26">
        <v>14094</v>
      </c>
      <c r="H423" s="26">
        <v>72</v>
      </c>
      <c r="I423" s="26">
        <v>1.40845072800112</v>
      </c>
      <c r="J423" s="26">
        <v>38494.262459250007</v>
      </c>
      <c r="K423" s="21">
        <v>79112.05</v>
      </c>
      <c r="L423" s="26"/>
      <c r="M423" s="21"/>
      <c r="O423" s="3">
        <v>1.8694264706951187</v>
      </c>
      <c r="P423" s="26">
        <v>12449</v>
      </c>
      <c r="Q423" s="26">
        <v>381</v>
      </c>
      <c r="AA423">
        <v>1.8694264706951187</v>
      </c>
      <c r="AB423">
        <v>3.060486786087236E-2</v>
      </c>
    </row>
    <row r="424" spans="1:28" x14ac:dyDescent="0.25">
      <c r="A424" s="15" t="s">
        <v>208</v>
      </c>
      <c r="B424" s="32">
        <v>2</v>
      </c>
      <c r="C424" s="15">
        <v>0</v>
      </c>
      <c r="D424" s="15">
        <v>0</v>
      </c>
      <c r="E424" s="15">
        <v>0</v>
      </c>
      <c r="F424" s="20">
        <v>55794</v>
      </c>
      <c r="G424" s="26">
        <v>2100</v>
      </c>
      <c r="H424" s="26">
        <v>10</v>
      </c>
      <c r="I424" s="26">
        <v>1.4067268881958599</v>
      </c>
      <c r="J424" s="26">
        <v>11287.47498375</v>
      </c>
      <c r="K424" s="21">
        <v>8823.85</v>
      </c>
      <c r="L424" s="26"/>
      <c r="M424" s="21"/>
      <c r="O424" s="3">
        <v>1.8709181649535052</v>
      </c>
      <c r="P424" s="26">
        <v>1188</v>
      </c>
      <c r="Q424" s="26">
        <v>75</v>
      </c>
      <c r="AA424">
        <v>1.8709181649535052</v>
      </c>
      <c r="AB424">
        <v>6.3131313131313135E-2</v>
      </c>
    </row>
    <row r="425" spans="1:28" x14ac:dyDescent="0.25">
      <c r="A425" s="15" t="s">
        <v>2396</v>
      </c>
      <c r="B425" s="32">
        <v>3</v>
      </c>
      <c r="C425" s="15">
        <v>0</v>
      </c>
      <c r="D425" s="15">
        <v>1</v>
      </c>
      <c r="E425" s="15">
        <v>0</v>
      </c>
      <c r="F425" s="20">
        <v>604</v>
      </c>
      <c r="G425" s="26">
        <v>10</v>
      </c>
      <c r="H425" s="26">
        <v>0</v>
      </c>
      <c r="I425" s="26">
        <v>1.4049668874172201</v>
      </c>
      <c r="J425" s="26">
        <v>33.8125</v>
      </c>
      <c r="K425" s="21">
        <v>0</v>
      </c>
      <c r="L425" s="26"/>
      <c r="M425" s="21"/>
      <c r="O425" s="3">
        <v>1.8716770410857912</v>
      </c>
      <c r="P425" s="26">
        <v>7344</v>
      </c>
      <c r="Q425" s="26">
        <v>260</v>
      </c>
      <c r="AA425">
        <v>1.8716770410857912</v>
      </c>
      <c r="AB425">
        <v>3.5403050108932459E-2</v>
      </c>
    </row>
    <row r="426" spans="1:28" x14ac:dyDescent="0.25">
      <c r="A426" s="15" t="s">
        <v>2876</v>
      </c>
      <c r="B426" s="32">
        <v>3</v>
      </c>
      <c r="C426" s="15">
        <v>0</v>
      </c>
      <c r="D426" s="15">
        <v>1</v>
      </c>
      <c r="E426" s="15">
        <v>0</v>
      </c>
      <c r="F426" s="20">
        <v>132</v>
      </c>
      <c r="G426" s="26">
        <v>19</v>
      </c>
      <c r="H426" s="26">
        <v>0</v>
      </c>
      <c r="I426" s="26">
        <v>1.4039515280739159</v>
      </c>
      <c r="J426" s="26">
        <v>54.237499962499996</v>
      </c>
      <c r="K426" s="21">
        <v>0</v>
      </c>
      <c r="L426" s="26"/>
      <c r="M426" s="21"/>
      <c r="O426" s="3">
        <v>1.8789780727528662</v>
      </c>
      <c r="P426" s="26">
        <v>1567</v>
      </c>
      <c r="Q426" s="26">
        <v>15</v>
      </c>
      <c r="AA426">
        <v>1.8789780727528662</v>
      </c>
      <c r="AB426">
        <v>9.5724313975749844E-3</v>
      </c>
    </row>
    <row r="427" spans="1:28" x14ac:dyDescent="0.25">
      <c r="A427" s="15" t="s">
        <v>3865</v>
      </c>
      <c r="B427" s="32">
        <v>2</v>
      </c>
      <c r="C427" s="15">
        <v>0</v>
      </c>
      <c r="D427" s="15">
        <v>0</v>
      </c>
      <c r="E427" s="15">
        <v>0</v>
      </c>
      <c r="F427" s="20">
        <v>1210</v>
      </c>
      <c r="G427" s="26">
        <v>45</v>
      </c>
      <c r="H427" s="26">
        <v>0</v>
      </c>
      <c r="I427" s="26">
        <v>1.4013064773153352</v>
      </c>
      <c r="J427" s="26">
        <v>87.662499637499991</v>
      </c>
      <c r="K427" s="21">
        <v>0</v>
      </c>
      <c r="L427" s="26"/>
      <c r="M427" s="21"/>
      <c r="O427" s="3">
        <v>1.8790979626673221</v>
      </c>
      <c r="P427" s="26">
        <v>1691</v>
      </c>
      <c r="Q427" s="26">
        <v>23</v>
      </c>
      <c r="AA427">
        <v>1.8790979626673221</v>
      </c>
      <c r="AB427">
        <v>1.3601419278533412E-2</v>
      </c>
    </row>
    <row r="428" spans="1:28" x14ac:dyDescent="0.25">
      <c r="A428" s="15" t="s">
        <v>78</v>
      </c>
      <c r="B428" s="32">
        <v>2</v>
      </c>
      <c r="C428" s="15">
        <v>0</v>
      </c>
      <c r="D428" s="15">
        <v>0</v>
      </c>
      <c r="E428" s="15">
        <v>0</v>
      </c>
      <c r="F428" s="20">
        <v>4990</v>
      </c>
      <c r="G428" s="26">
        <v>206</v>
      </c>
      <c r="H428" s="26">
        <v>3</v>
      </c>
      <c r="I428" s="26">
        <v>1.4010064837452014</v>
      </c>
      <c r="J428" s="26">
        <v>419.38749828750008</v>
      </c>
      <c r="K428" s="21">
        <v>814.3</v>
      </c>
      <c r="L428" s="26"/>
      <c r="M428" s="21"/>
      <c r="O428" s="3">
        <v>1.8791777035586801</v>
      </c>
      <c r="P428" s="26">
        <v>8683</v>
      </c>
      <c r="Q428" s="26">
        <v>598</v>
      </c>
      <c r="AA428">
        <v>1.8791777035586801</v>
      </c>
      <c r="AB428">
        <v>6.8870206149948168E-2</v>
      </c>
    </row>
    <row r="429" spans="1:28" x14ac:dyDescent="0.25">
      <c r="A429" s="15" t="s">
        <v>1312</v>
      </c>
      <c r="B429" s="32">
        <v>2</v>
      </c>
      <c r="C429" s="15">
        <v>1</v>
      </c>
      <c r="D429" s="15">
        <v>0</v>
      </c>
      <c r="E429" s="15">
        <v>0</v>
      </c>
      <c r="F429" s="20">
        <v>245</v>
      </c>
      <c r="G429" s="26">
        <v>36</v>
      </c>
      <c r="H429" s="26">
        <v>1</v>
      </c>
      <c r="I429" s="26">
        <v>1.3977869986168734</v>
      </c>
      <c r="J429" s="26">
        <v>31.024999612499997</v>
      </c>
      <c r="K429" s="21">
        <v>1123.7</v>
      </c>
      <c r="L429" s="26"/>
      <c r="M429" s="21"/>
      <c r="O429" s="3">
        <v>1.8819001536098299</v>
      </c>
      <c r="P429" s="26">
        <v>2395</v>
      </c>
      <c r="Q429" s="26">
        <v>72</v>
      </c>
      <c r="AA429">
        <v>1.8819001536098299</v>
      </c>
      <c r="AB429">
        <v>3.0062630480167014E-2</v>
      </c>
    </row>
    <row r="430" spans="1:28" x14ac:dyDescent="0.25">
      <c r="A430" s="15" t="s">
        <v>1136</v>
      </c>
      <c r="B430" s="32">
        <v>3</v>
      </c>
      <c r="C430" s="15">
        <v>0</v>
      </c>
      <c r="D430" s="15">
        <v>0</v>
      </c>
      <c r="E430" s="15">
        <v>1</v>
      </c>
      <c r="F430" s="20">
        <v>87</v>
      </c>
      <c r="G430" s="26">
        <v>6</v>
      </c>
      <c r="H430" s="26">
        <v>0</v>
      </c>
      <c r="I430" s="26">
        <v>1.3927976190476201</v>
      </c>
      <c r="J430" s="26">
        <v>17.4375</v>
      </c>
      <c r="K430" s="21">
        <v>0</v>
      </c>
      <c r="L430" s="26"/>
      <c r="M430" s="21"/>
      <c r="O430" s="3">
        <v>1.8821165934065938</v>
      </c>
      <c r="P430" s="26">
        <v>89</v>
      </c>
      <c r="Q430" s="26">
        <v>21</v>
      </c>
      <c r="AA430">
        <v>1.8821165934065938</v>
      </c>
      <c r="AB430">
        <v>0.23595505617977527</v>
      </c>
    </row>
    <row r="431" spans="1:28" x14ac:dyDescent="0.25">
      <c r="A431" s="15" t="s">
        <v>3869</v>
      </c>
      <c r="B431" s="32">
        <v>3</v>
      </c>
      <c r="C431" s="15">
        <v>0</v>
      </c>
      <c r="D431" s="15">
        <v>1</v>
      </c>
      <c r="E431" s="15">
        <v>1</v>
      </c>
      <c r="F431" s="20">
        <v>311</v>
      </c>
      <c r="G431" s="26">
        <v>9</v>
      </c>
      <c r="H431" s="26">
        <v>0</v>
      </c>
      <c r="I431" s="26">
        <v>1.3922829581993601</v>
      </c>
      <c r="J431" s="26">
        <v>34.9749999</v>
      </c>
      <c r="K431" s="21">
        <v>0</v>
      </c>
      <c r="L431" s="26"/>
      <c r="M431" s="21"/>
      <c r="O431" s="3">
        <v>1.89412735849057</v>
      </c>
      <c r="P431" s="26">
        <v>848</v>
      </c>
      <c r="Q431" s="26">
        <v>36</v>
      </c>
      <c r="AA431">
        <v>1.89412735849057</v>
      </c>
      <c r="AB431">
        <v>4.2452830188679243E-2</v>
      </c>
    </row>
    <row r="432" spans="1:28" x14ac:dyDescent="0.25">
      <c r="A432" s="15" t="s">
        <v>1978</v>
      </c>
      <c r="B432" s="32">
        <v>3</v>
      </c>
      <c r="C432" s="15">
        <v>0</v>
      </c>
      <c r="D432" s="15">
        <v>0</v>
      </c>
      <c r="E432" s="15">
        <v>1</v>
      </c>
      <c r="F432" s="20">
        <v>139</v>
      </c>
      <c r="G432" s="26">
        <v>9</v>
      </c>
      <c r="H432" s="26">
        <v>0</v>
      </c>
      <c r="I432" s="26">
        <v>1.3913576007326001</v>
      </c>
      <c r="J432" s="26">
        <v>16.262499974999997</v>
      </c>
      <c r="K432" s="21">
        <v>0</v>
      </c>
      <c r="L432" s="26"/>
      <c r="M432" s="21"/>
      <c r="O432" s="3">
        <v>1.8959459682763899</v>
      </c>
      <c r="P432" s="26">
        <v>13698</v>
      </c>
      <c r="Q432" s="26">
        <v>738</v>
      </c>
      <c r="AA432">
        <v>1.8959459682763899</v>
      </c>
      <c r="AB432">
        <v>5.387647831800263E-2</v>
      </c>
    </row>
    <row r="433" spans="1:28" x14ac:dyDescent="0.25">
      <c r="A433" s="15" t="s">
        <v>368</v>
      </c>
      <c r="B433" s="32">
        <v>3</v>
      </c>
      <c r="C433" s="15">
        <v>0</v>
      </c>
      <c r="D433" s="15">
        <v>0</v>
      </c>
      <c r="E433" s="15">
        <v>0</v>
      </c>
      <c r="F433" s="20">
        <v>63</v>
      </c>
      <c r="G433" s="26">
        <v>1</v>
      </c>
      <c r="H433" s="26">
        <v>0</v>
      </c>
      <c r="I433" s="26">
        <v>1.39047619047619</v>
      </c>
      <c r="J433" s="26">
        <v>4.125</v>
      </c>
      <c r="K433" s="21">
        <v>0</v>
      </c>
      <c r="L433" s="26"/>
      <c r="M433" s="21"/>
      <c r="O433" s="3">
        <v>1.8967368421052599</v>
      </c>
      <c r="P433" s="26">
        <v>2470</v>
      </c>
      <c r="Q433" s="26">
        <v>256</v>
      </c>
      <c r="AA433">
        <v>1.8967368421052599</v>
      </c>
      <c r="AB433">
        <v>0.10364372469635627</v>
      </c>
    </row>
    <row r="434" spans="1:28" x14ac:dyDescent="0.25">
      <c r="A434" s="15" t="s">
        <v>2434</v>
      </c>
      <c r="B434" s="32">
        <v>3</v>
      </c>
      <c r="C434" s="15">
        <v>0</v>
      </c>
      <c r="D434" s="15">
        <v>1</v>
      </c>
      <c r="E434" s="15">
        <v>1</v>
      </c>
      <c r="F434" s="20">
        <v>860</v>
      </c>
      <c r="G434" s="26">
        <v>19</v>
      </c>
      <c r="H434" s="26">
        <v>0</v>
      </c>
      <c r="I434" s="26">
        <v>1.38976744186047</v>
      </c>
      <c r="J434" s="26">
        <v>24.737499825</v>
      </c>
      <c r="K434" s="21">
        <v>0</v>
      </c>
      <c r="L434" s="26"/>
      <c r="M434" s="21"/>
      <c r="O434" s="3">
        <v>1.8967391304347849</v>
      </c>
      <c r="P434" s="26">
        <v>64</v>
      </c>
      <c r="Q434" s="26">
        <v>3</v>
      </c>
      <c r="AA434">
        <v>1.8967391304347849</v>
      </c>
      <c r="AB434">
        <v>4.6875E-2</v>
      </c>
    </row>
    <row r="435" spans="1:28" x14ac:dyDescent="0.25">
      <c r="A435" s="15" t="s">
        <v>435</v>
      </c>
      <c r="B435" s="32">
        <v>3</v>
      </c>
      <c r="C435" s="15">
        <v>0</v>
      </c>
      <c r="D435" s="15">
        <v>0</v>
      </c>
      <c r="E435" s="15">
        <v>1</v>
      </c>
      <c r="F435" s="20">
        <v>62</v>
      </c>
      <c r="G435" s="26">
        <v>6</v>
      </c>
      <c r="H435" s="26">
        <v>0</v>
      </c>
      <c r="I435" s="26">
        <v>1.3887096774193499</v>
      </c>
      <c r="J435" s="26">
        <v>13.65</v>
      </c>
      <c r="K435" s="21">
        <v>0</v>
      </c>
      <c r="L435" s="26"/>
      <c r="M435" s="21"/>
      <c r="O435" s="3">
        <v>1.8970666285621001</v>
      </c>
      <c r="P435" s="26">
        <v>48988</v>
      </c>
      <c r="Q435" s="26">
        <v>1110</v>
      </c>
      <c r="AA435">
        <v>1.8970666285621001</v>
      </c>
      <c r="AB435">
        <v>2.2658610271903322E-2</v>
      </c>
    </row>
    <row r="436" spans="1:28" x14ac:dyDescent="0.25">
      <c r="A436" s="15" t="s">
        <v>423</v>
      </c>
      <c r="B436" s="32">
        <v>2</v>
      </c>
      <c r="C436" s="15">
        <v>0</v>
      </c>
      <c r="D436" s="15">
        <v>1</v>
      </c>
      <c r="E436" s="15">
        <v>0</v>
      </c>
      <c r="F436" s="20">
        <v>74</v>
      </c>
      <c r="G436" s="26">
        <v>1</v>
      </c>
      <c r="H436" s="26">
        <v>0</v>
      </c>
      <c r="I436" s="26">
        <v>1.38783783783784</v>
      </c>
      <c r="J436" s="26">
        <v>2.3250000000000002</v>
      </c>
      <c r="K436" s="21">
        <v>0</v>
      </c>
      <c r="L436" s="26"/>
      <c r="M436" s="21"/>
      <c r="O436" s="3">
        <v>1.9013957437651745</v>
      </c>
      <c r="P436" s="26">
        <v>8482</v>
      </c>
      <c r="Q436" s="26">
        <v>262</v>
      </c>
      <c r="AA436">
        <v>1.9013957437651745</v>
      </c>
      <c r="AB436">
        <v>3.088894128743221E-2</v>
      </c>
    </row>
    <row r="437" spans="1:28" x14ac:dyDescent="0.25">
      <c r="A437" s="15" t="s">
        <v>1044</v>
      </c>
      <c r="B437" s="32">
        <v>3</v>
      </c>
      <c r="C437" s="15">
        <v>0</v>
      </c>
      <c r="D437" s="15">
        <v>1</v>
      </c>
      <c r="E437" s="15">
        <v>1</v>
      </c>
      <c r="F437" s="20">
        <v>81</v>
      </c>
      <c r="G437" s="26">
        <v>23</v>
      </c>
      <c r="H437" s="26">
        <v>1</v>
      </c>
      <c r="I437" s="26">
        <v>1.385372469635628</v>
      </c>
      <c r="J437" s="26">
        <v>50.087500000000006</v>
      </c>
      <c r="K437" s="21">
        <v>1685.55</v>
      </c>
      <c r="L437" s="26"/>
      <c r="M437" s="21"/>
      <c r="O437" s="3">
        <v>1.9089769271664001</v>
      </c>
      <c r="P437" s="26">
        <v>821</v>
      </c>
      <c r="Q437" s="26">
        <v>17</v>
      </c>
      <c r="AA437">
        <v>1.9089769271664001</v>
      </c>
      <c r="AB437">
        <v>2.0706455542021926E-2</v>
      </c>
    </row>
    <row r="438" spans="1:28" x14ac:dyDescent="0.25">
      <c r="A438" s="15" t="s">
        <v>51</v>
      </c>
      <c r="B438" s="32">
        <v>2</v>
      </c>
      <c r="C438" s="15">
        <v>0</v>
      </c>
      <c r="D438" s="15">
        <v>0</v>
      </c>
      <c r="E438" s="15">
        <v>0</v>
      </c>
      <c r="F438" s="20">
        <v>994</v>
      </c>
      <c r="G438" s="26">
        <v>15</v>
      </c>
      <c r="H438" s="26">
        <v>0</v>
      </c>
      <c r="I438" s="26">
        <v>1.3803912363067301</v>
      </c>
      <c r="J438" s="26">
        <v>28.387499925</v>
      </c>
      <c r="K438" s="21">
        <v>0</v>
      </c>
      <c r="L438" s="26"/>
      <c r="M438" s="21"/>
      <c r="O438" s="3">
        <v>1.9103899579296599</v>
      </c>
      <c r="P438" s="26">
        <v>56099</v>
      </c>
      <c r="Q438" s="26">
        <v>1110</v>
      </c>
      <c r="AA438">
        <v>1.9103899579296599</v>
      </c>
      <c r="AB438">
        <v>1.9786448956309381E-2</v>
      </c>
    </row>
    <row r="439" spans="1:28" x14ac:dyDescent="0.25">
      <c r="A439" s="15" t="s">
        <v>2771</v>
      </c>
      <c r="B439" s="32">
        <v>2</v>
      </c>
      <c r="C439" s="15">
        <v>0</v>
      </c>
      <c r="D439" s="15">
        <v>1</v>
      </c>
      <c r="E439" s="15">
        <v>0</v>
      </c>
      <c r="F439" s="20">
        <v>5303</v>
      </c>
      <c r="G439" s="26">
        <v>181</v>
      </c>
      <c r="H439" s="26">
        <v>0</v>
      </c>
      <c r="I439" s="26">
        <v>1.3745427116726401</v>
      </c>
      <c r="J439" s="26">
        <v>592.03749966249995</v>
      </c>
      <c r="K439" s="21">
        <v>0</v>
      </c>
      <c r="L439" s="26"/>
      <c r="M439" s="21"/>
      <c r="O439" s="3">
        <v>1.91184210526316</v>
      </c>
      <c r="P439" s="26">
        <v>304</v>
      </c>
      <c r="Q439" s="26">
        <v>5</v>
      </c>
      <c r="AA439">
        <v>1.91184210526316</v>
      </c>
      <c r="AB439">
        <v>1.6447368421052631E-2</v>
      </c>
    </row>
    <row r="440" spans="1:28" x14ac:dyDescent="0.25">
      <c r="A440" s="15" t="s">
        <v>858</v>
      </c>
      <c r="B440" s="32">
        <v>2</v>
      </c>
      <c r="C440" s="15">
        <v>0</v>
      </c>
      <c r="D440" s="15">
        <v>1</v>
      </c>
      <c r="E440" s="15">
        <v>0</v>
      </c>
      <c r="F440" s="20">
        <v>293</v>
      </c>
      <c r="G440" s="26">
        <v>7</v>
      </c>
      <c r="H440" s="26">
        <v>0</v>
      </c>
      <c r="I440" s="26">
        <v>1.3697762289068249</v>
      </c>
      <c r="J440" s="26">
        <v>9.1499999499999998</v>
      </c>
      <c r="K440" s="21">
        <v>0</v>
      </c>
      <c r="L440" s="26"/>
      <c r="M440" s="21"/>
      <c r="O440" s="3">
        <v>1.913177163338452</v>
      </c>
      <c r="P440" s="26">
        <v>608</v>
      </c>
      <c r="Q440" s="26">
        <v>39</v>
      </c>
      <c r="AA440">
        <v>1.913177163338452</v>
      </c>
      <c r="AB440">
        <v>6.4144736842105268E-2</v>
      </c>
    </row>
    <row r="441" spans="1:28" x14ac:dyDescent="0.25">
      <c r="A441" s="15" t="s">
        <v>1982</v>
      </c>
      <c r="B441" s="32">
        <v>3</v>
      </c>
      <c r="C441" s="15">
        <v>0</v>
      </c>
      <c r="D441" s="15">
        <v>0</v>
      </c>
      <c r="E441" s="15">
        <v>1</v>
      </c>
      <c r="F441" s="20">
        <v>144</v>
      </c>
      <c r="G441" s="26">
        <v>27</v>
      </c>
      <c r="H441" s="26">
        <v>0</v>
      </c>
      <c r="I441" s="26">
        <v>1.369251165501165</v>
      </c>
      <c r="J441" s="26">
        <v>60.287499949999997</v>
      </c>
      <c r="K441" s="21">
        <v>0</v>
      </c>
      <c r="L441" s="26"/>
      <c r="M441" s="21"/>
      <c r="O441" s="3">
        <v>1.9164695782894217</v>
      </c>
      <c r="P441" s="26">
        <v>625</v>
      </c>
      <c r="Q441" s="26">
        <v>30</v>
      </c>
      <c r="AA441">
        <v>1.9164695782894217</v>
      </c>
      <c r="AB441">
        <v>4.8000000000000001E-2</v>
      </c>
    </row>
    <row r="442" spans="1:28" x14ac:dyDescent="0.25">
      <c r="A442" s="15" t="s">
        <v>2828</v>
      </c>
      <c r="B442" s="32">
        <v>2</v>
      </c>
      <c r="C442" s="15">
        <v>0</v>
      </c>
      <c r="D442" s="15">
        <v>1</v>
      </c>
      <c r="E442" s="15">
        <v>0</v>
      </c>
      <c r="F442" s="20">
        <v>1246</v>
      </c>
      <c r="G442" s="26">
        <v>13</v>
      </c>
      <c r="H442" s="26">
        <v>0</v>
      </c>
      <c r="I442" s="26">
        <v>1.36519261637239</v>
      </c>
      <c r="J442" s="26">
        <v>46.3999999125</v>
      </c>
      <c r="K442" s="21">
        <v>0</v>
      </c>
      <c r="L442" s="26"/>
      <c r="M442" s="21"/>
      <c r="O442" s="3">
        <v>1.9194308582277835</v>
      </c>
      <c r="P442" s="26">
        <v>3299</v>
      </c>
      <c r="Q442" s="26">
        <v>305</v>
      </c>
      <c r="AA442">
        <v>1.9194308582277835</v>
      </c>
      <c r="AB442">
        <v>9.2452258260078815E-2</v>
      </c>
    </row>
    <row r="443" spans="1:28" x14ac:dyDescent="0.25">
      <c r="A443" s="15" t="s">
        <v>54</v>
      </c>
      <c r="B443" s="32">
        <v>2</v>
      </c>
      <c r="C443" s="15">
        <v>0</v>
      </c>
      <c r="D443" s="15">
        <v>1</v>
      </c>
      <c r="E443" s="15">
        <v>0</v>
      </c>
      <c r="F443" s="20">
        <v>4003</v>
      </c>
      <c r="G443" s="26">
        <v>28</v>
      </c>
      <c r="H443" s="26">
        <v>0</v>
      </c>
      <c r="I443" s="26">
        <v>1.3602198351236601</v>
      </c>
      <c r="J443" s="26">
        <v>80.712499699999995</v>
      </c>
      <c r="K443" s="21">
        <v>0</v>
      </c>
      <c r="L443" s="26"/>
      <c r="M443" s="21"/>
      <c r="O443" s="3">
        <v>1.9214310926949001</v>
      </c>
      <c r="P443" s="26">
        <v>13032</v>
      </c>
      <c r="Q443" s="26">
        <v>1087</v>
      </c>
      <c r="AA443">
        <v>1.9214310926949001</v>
      </c>
      <c r="AB443">
        <v>8.3410067526089621E-2</v>
      </c>
    </row>
    <row r="444" spans="1:28" x14ac:dyDescent="0.25">
      <c r="A444" s="15" t="s">
        <v>2600</v>
      </c>
      <c r="B444" s="32">
        <v>3</v>
      </c>
      <c r="C444" s="15">
        <v>0</v>
      </c>
      <c r="D444" s="15">
        <v>1</v>
      </c>
      <c r="E444" s="15">
        <v>0</v>
      </c>
      <c r="F444" s="20">
        <v>328</v>
      </c>
      <c r="G444" s="26">
        <v>18</v>
      </c>
      <c r="H444" s="26">
        <v>0</v>
      </c>
      <c r="I444" s="26">
        <v>1.3597560975609799</v>
      </c>
      <c r="J444" s="26">
        <v>91.424999924999995</v>
      </c>
      <c r="K444" s="21">
        <v>0</v>
      </c>
      <c r="L444" s="26"/>
      <c r="M444" s="21"/>
      <c r="O444" s="3">
        <v>1.9258630142201414</v>
      </c>
      <c r="P444" s="26">
        <v>2158</v>
      </c>
      <c r="Q444" s="26">
        <v>63</v>
      </c>
      <c r="AA444">
        <v>1.9258630142201414</v>
      </c>
      <c r="AB444">
        <v>2.9193697868396665E-2</v>
      </c>
    </row>
    <row r="445" spans="1:28" x14ac:dyDescent="0.25">
      <c r="A445" s="15" t="s">
        <v>2756</v>
      </c>
      <c r="B445" s="32">
        <v>2</v>
      </c>
      <c r="C445" s="15">
        <v>0</v>
      </c>
      <c r="D445" s="15">
        <v>1</v>
      </c>
      <c r="E445" s="15">
        <v>0</v>
      </c>
      <c r="F445" s="20">
        <v>3471</v>
      </c>
      <c r="G445" s="26">
        <v>165</v>
      </c>
      <c r="H445" s="26">
        <v>0</v>
      </c>
      <c r="I445" s="26">
        <v>1.35715932008067</v>
      </c>
      <c r="J445" s="26">
        <v>460.27499924999995</v>
      </c>
      <c r="K445" s="21">
        <v>0</v>
      </c>
      <c r="L445" s="26"/>
      <c r="M445" s="21"/>
      <c r="O445" s="3">
        <v>1.9286142073718824</v>
      </c>
      <c r="P445" s="26">
        <v>1254</v>
      </c>
      <c r="Q445" s="26">
        <v>34</v>
      </c>
      <c r="AA445">
        <v>1.9286142073718824</v>
      </c>
      <c r="AB445">
        <v>2.7113237639553429E-2</v>
      </c>
    </row>
    <row r="446" spans="1:28" x14ac:dyDescent="0.25">
      <c r="A446" s="15" t="s">
        <v>74</v>
      </c>
      <c r="B446" s="32">
        <v>3</v>
      </c>
      <c r="C446" s="15">
        <v>0</v>
      </c>
      <c r="D446" s="15">
        <v>1</v>
      </c>
      <c r="E446" s="15">
        <v>0</v>
      </c>
      <c r="F446" s="20">
        <v>31972</v>
      </c>
      <c r="G446" s="26">
        <v>3866</v>
      </c>
      <c r="H446" s="26">
        <v>12</v>
      </c>
      <c r="I446" s="26">
        <v>1.35536844739147</v>
      </c>
      <c r="J446" s="26">
        <v>9543.7874656500007</v>
      </c>
      <c r="K446" s="21">
        <v>8964.1</v>
      </c>
      <c r="L446" s="26"/>
      <c r="M446" s="21"/>
      <c r="O446" s="3">
        <v>1.9350520009757841</v>
      </c>
      <c r="P446" s="26">
        <v>5627</v>
      </c>
      <c r="Q446" s="26">
        <v>311</v>
      </c>
      <c r="AA446">
        <v>1.9350520009757841</v>
      </c>
      <c r="AB446">
        <v>5.5269237604407322E-2</v>
      </c>
    </row>
    <row r="447" spans="1:28" x14ac:dyDescent="0.25">
      <c r="A447" s="15" t="s">
        <v>1127</v>
      </c>
      <c r="B447" s="32">
        <v>2</v>
      </c>
      <c r="C447" s="15">
        <v>0</v>
      </c>
      <c r="D447" s="15">
        <v>0</v>
      </c>
      <c r="E447" s="15">
        <v>0</v>
      </c>
      <c r="F447" s="20">
        <v>170</v>
      </c>
      <c r="G447" s="26">
        <v>2</v>
      </c>
      <c r="H447" s="26">
        <v>0</v>
      </c>
      <c r="I447" s="26">
        <v>1.3535294117647101</v>
      </c>
      <c r="J447" s="26">
        <v>1.8</v>
      </c>
      <c r="K447" s="21">
        <v>0</v>
      </c>
      <c r="L447" s="26"/>
      <c r="M447" s="21"/>
      <c r="O447" s="3">
        <v>1.9389490835030501</v>
      </c>
      <c r="P447" s="26">
        <v>2455</v>
      </c>
      <c r="Q447" s="26">
        <v>278</v>
      </c>
      <c r="AA447">
        <v>1.9389490835030501</v>
      </c>
      <c r="AB447">
        <v>0.11323828920570264</v>
      </c>
    </row>
    <row r="448" spans="1:28" x14ac:dyDescent="0.25">
      <c r="A448" s="15" t="s">
        <v>950</v>
      </c>
      <c r="B448" s="32">
        <v>2</v>
      </c>
      <c r="C448" s="15">
        <v>0</v>
      </c>
      <c r="D448" s="15">
        <v>1</v>
      </c>
      <c r="E448" s="15">
        <v>0</v>
      </c>
      <c r="F448" s="20">
        <v>3079</v>
      </c>
      <c r="G448" s="26">
        <v>104</v>
      </c>
      <c r="H448" s="26">
        <v>0</v>
      </c>
      <c r="I448" s="26">
        <v>1.3464424160559858</v>
      </c>
      <c r="J448" s="26">
        <v>167.4124994</v>
      </c>
      <c r="K448" s="21">
        <v>0</v>
      </c>
      <c r="L448" s="26"/>
      <c r="M448" s="21"/>
      <c r="O448" s="3">
        <v>1.9413350614384699</v>
      </c>
      <c r="P448" s="26">
        <v>51326</v>
      </c>
      <c r="Q448" s="26">
        <v>892</v>
      </c>
      <c r="AA448">
        <v>1.9413350614384699</v>
      </c>
      <c r="AB448">
        <v>1.7379106106067101E-2</v>
      </c>
    </row>
    <row r="449" spans="1:28" x14ac:dyDescent="0.25">
      <c r="A449" s="15" t="s">
        <v>1920</v>
      </c>
      <c r="B449" s="32">
        <v>2</v>
      </c>
      <c r="C449" s="15">
        <v>0</v>
      </c>
      <c r="D449" s="15">
        <v>0</v>
      </c>
      <c r="E449" s="15">
        <v>0</v>
      </c>
      <c r="F449" s="20">
        <v>362</v>
      </c>
      <c r="G449" s="26">
        <v>4</v>
      </c>
      <c r="H449" s="26">
        <v>0</v>
      </c>
      <c r="I449" s="26">
        <v>1.34419889502762</v>
      </c>
      <c r="J449" s="26">
        <v>5.5875000000000004</v>
      </c>
      <c r="K449" s="21">
        <v>0</v>
      </c>
      <c r="L449" s="26"/>
      <c r="M449" s="21"/>
      <c r="O449" s="3">
        <v>1.9435272052065899</v>
      </c>
      <c r="P449" s="26">
        <v>266585</v>
      </c>
      <c r="Q449" s="26">
        <v>2288</v>
      </c>
      <c r="AA449">
        <v>1.9435272052065899</v>
      </c>
      <c r="AB449">
        <v>8.5826284299566746E-3</v>
      </c>
    </row>
    <row r="450" spans="1:28" x14ac:dyDescent="0.25">
      <c r="A450" s="15" t="s">
        <v>2775</v>
      </c>
      <c r="B450" s="32">
        <v>2</v>
      </c>
      <c r="C450" s="15">
        <v>0</v>
      </c>
      <c r="D450" s="15">
        <v>1</v>
      </c>
      <c r="E450" s="15">
        <v>0</v>
      </c>
      <c r="F450" s="20">
        <v>2932</v>
      </c>
      <c r="G450" s="26">
        <v>223</v>
      </c>
      <c r="H450" s="26">
        <v>0</v>
      </c>
      <c r="I450" s="26">
        <v>1.34369031377899</v>
      </c>
      <c r="J450" s="26">
        <v>648.91249728749995</v>
      </c>
      <c r="K450" s="21">
        <v>0</v>
      </c>
      <c r="L450" s="26"/>
      <c r="M450" s="21"/>
      <c r="O450" s="3">
        <v>1.9453356760114953</v>
      </c>
      <c r="P450" s="26">
        <v>479</v>
      </c>
      <c r="Q450" s="26">
        <v>29</v>
      </c>
      <c r="AA450">
        <v>1.9453356760114953</v>
      </c>
      <c r="AB450">
        <v>6.0542797494780795E-2</v>
      </c>
    </row>
    <row r="451" spans="1:28" x14ac:dyDescent="0.25">
      <c r="A451" s="15" t="s">
        <v>1903</v>
      </c>
      <c r="B451" s="32">
        <v>2</v>
      </c>
      <c r="C451" s="15">
        <v>0</v>
      </c>
      <c r="D451" s="15">
        <v>1</v>
      </c>
      <c r="E451" s="15">
        <v>0</v>
      </c>
      <c r="F451" s="20">
        <v>311</v>
      </c>
      <c r="G451" s="26">
        <v>8</v>
      </c>
      <c r="H451" s="26">
        <v>0</v>
      </c>
      <c r="I451" s="26">
        <v>1.34210246032591</v>
      </c>
      <c r="J451" s="26">
        <v>14.887499975000001</v>
      </c>
      <c r="K451" s="21">
        <v>0</v>
      </c>
      <c r="L451" s="26"/>
      <c r="M451" s="21"/>
      <c r="O451" s="3">
        <v>1.9504510414958149</v>
      </c>
      <c r="P451" s="26">
        <v>747</v>
      </c>
      <c r="Q451" s="26">
        <v>11</v>
      </c>
      <c r="AA451">
        <v>1.9504510414958149</v>
      </c>
      <c r="AB451">
        <v>1.4725568942436412E-2</v>
      </c>
    </row>
    <row r="452" spans="1:28" x14ac:dyDescent="0.25">
      <c r="A452" s="15" t="s">
        <v>103</v>
      </c>
      <c r="B452" s="32">
        <v>2</v>
      </c>
      <c r="C452" s="15">
        <v>0</v>
      </c>
      <c r="D452" s="15">
        <v>1</v>
      </c>
      <c r="E452" s="15">
        <v>0</v>
      </c>
      <c r="F452" s="20">
        <v>207</v>
      </c>
      <c r="G452" s="26">
        <v>6</v>
      </c>
      <c r="H452" s="26">
        <v>0</v>
      </c>
      <c r="I452" s="26">
        <v>1.3391304347826101</v>
      </c>
      <c r="J452" s="26">
        <v>9.4999999500000012</v>
      </c>
      <c r="K452" s="21">
        <v>0</v>
      </c>
      <c r="L452" s="26"/>
      <c r="M452" s="21"/>
      <c r="O452" s="3">
        <v>1.95733333333333</v>
      </c>
      <c r="P452" s="26">
        <v>150</v>
      </c>
      <c r="Q452" s="26">
        <v>9</v>
      </c>
      <c r="AA452">
        <v>1.95733333333333</v>
      </c>
      <c r="AB452">
        <v>0.06</v>
      </c>
    </row>
    <row r="453" spans="1:28" x14ac:dyDescent="0.25">
      <c r="A453" s="15" t="s">
        <v>1285</v>
      </c>
      <c r="B453" s="32">
        <v>3</v>
      </c>
      <c r="C453" s="15">
        <v>0</v>
      </c>
      <c r="D453" s="15">
        <v>1</v>
      </c>
      <c r="E453" s="15">
        <v>0</v>
      </c>
      <c r="F453" s="20">
        <v>122</v>
      </c>
      <c r="G453" s="26">
        <v>14</v>
      </c>
      <c r="H453" s="26">
        <v>1</v>
      </c>
      <c r="I453" s="26">
        <v>1.33733153638814</v>
      </c>
      <c r="J453" s="26">
        <v>29.537499975000003</v>
      </c>
      <c r="K453" s="21">
        <v>426.7</v>
      </c>
      <c r="L453" s="26"/>
      <c r="M453" s="21"/>
      <c r="O453" s="3">
        <v>1.9617619047619037</v>
      </c>
      <c r="P453" s="26">
        <v>68</v>
      </c>
      <c r="Q453" s="26">
        <v>13</v>
      </c>
      <c r="AA453">
        <v>1.9617619047619037</v>
      </c>
      <c r="AB453">
        <v>0.19117647058823528</v>
      </c>
    </row>
    <row r="454" spans="1:28" x14ac:dyDescent="0.25">
      <c r="A454" s="15" t="s">
        <v>3935</v>
      </c>
      <c r="B454" s="32">
        <v>3</v>
      </c>
      <c r="C454" s="15">
        <v>0</v>
      </c>
      <c r="D454" s="15">
        <v>1</v>
      </c>
      <c r="E454" s="15">
        <v>0</v>
      </c>
      <c r="F454" s="20">
        <v>464</v>
      </c>
      <c r="G454" s="26">
        <v>15</v>
      </c>
      <c r="H454" s="26">
        <v>0</v>
      </c>
      <c r="I454" s="26">
        <v>1.3355603448275899</v>
      </c>
      <c r="J454" s="26">
        <v>47.349999937500002</v>
      </c>
      <c r="K454" s="21">
        <v>0</v>
      </c>
      <c r="L454" s="26"/>
      <c r="M454" s="21"/>
      <c r="O454" s="3">
        <v>1.962798731736475</v>
      </c>
      <c r="P454" s="26">
        <v>11819</v>
      </c>
      <c r="Q454" s="26">
        <v>1112</v>
      </c>
      <c r="AA454">
        <v>1.962798731736475</v>
      </c>
      <c r="AB454">
        <v>9.4085794060411204E-2</v>
      </c>
    </row>
    <row r="455" spans="1:28" x14ac:dyDescent="0.25">
      <c r="A455" s="15" t="s">
        <v>2445</v>
      </c>
      <c r="B455" s="32">
        <v>2</v>
      </c>
      <c r="C455" s="15">
        <v>0</v>
      </c>
      <c r="D455" s="15">
        <v>0</v>
      </c>
      <c r="E455" s="15">
        <v>0</v>
      </c>
      <c r="F455" s="20">
        <v>750</v>
      </c>
      <c r="G455" s="26">
        <v>7</v>
      </c>
      <c r="H455" s="26">
        <v>0</v>
      </c>
      <c r="I455" s="26">
        <v>1.3321333333333301</v>
      </c>
      <c r="J455" s="26">
        <v>25.399999975</v>
      </c>
      <c r="K455" s="21">
        <v>0</v>
      </c>
      <c r="L455" s="26"/>
      <c r="M455" s="21"/>
      <c r="O455" s="3">
        <v>1.9640350877193</v>
      </c>
      <c r="P455" s="26">
        <v>114</v>
      </c>
      <c r="Q455" s="26">
        <v>4</v>
      </c>
      <c r="AA455">
        <v>1.9640350877193</v>
      </c>
      <c r="AB455">
        <v>3.5087719298245612E-2</v>
      </c>
    </row>
    <row r="456" spans="1:28" x14ac:dyDescent="0.25">
      <c r="A456" s="15" t="s">
        <v>10</v>
      </c>
      <c r="B456" s="32">
        <v>3</v>
      </c>
      <c r="C456" s="15">
        <v>0</v>
      </c>
      <c r="D456" s="15">
        <v>1</v>
      </c>
      <c r="E456" s="15">
        <v>1</v>
      </c>
      <c r="F456" s="20">
        <v>1814</v>
      </c>
      <c r="G456" s="26">
        <v>71</v>
      </c>
      <c r="H456" s="26">
        <v>1</v>
      </c>
      <c r="I456" s="26">
        <v>1.3245140030426901</v>
      </c>
      <c r="J456" s="26">
        <v>185.78749956249999</v>
      </c>
      <c r="K456" s="21">
        <v>1552.95</v>
      </c>
      <c r="L456" s="26"/>
      <c r="M456" s="21"/>
      <c r="O456" s="3">
        <v>1.9666525503482035</v>
      </c>
      <c r="P456" s="26">
        <v>505</v>
      </c>
      <c r="Q456" s="26">
        <v>17</v>
      </c>
      <c r="AA456">
        <v>1.9666525503482035</v>
      </c>
      <c r="AB456">
        <v>3.3663366336633666E-2</v>
      </c>
    </row>
    <row r="457" spans="1:28" x14ac:dyDescent="0.25">
      <c r="A457" s="15" t="s">
        <v>3863</v>
      </c>
      <c r="B457" s="32">
        <v>2</v>
      </c>
      <c r="C457" s="15">
        <v>0</v>
      </c>
      <c r="D457" s="15">
        <v>1</v>
      </c>
      <c r="E457" s="15">
        <v>0</v>
      </c>
      <c r="F457" s="20">
        <v>2712</v>
      </c>
      <c r="G457" s="26">
        <v>71</v>
      </c>
      <c r="H457" s="26">
        <v>0</v>
      </c>
      <c r="I457" s="26">
        <v>1.31942400769455</v>
      </c>
      <c r="J457" s="26">
        <v>85.224999437500003</v>
      </c>
      <c r="K457" s="21">
        <v>0</v>
      </c>
      <c r="L457" s="26"/>
      <c r="M457" s="21"/>
      <c r="O457" s="3">
        <v>1.9702797324364842</v>
      </c>
      <c r="P457" s="26">
        <v>7326</v>
      </c>
      <c r="Q457" s="26">
        <v>922</v>
      </c>
      <c r="AA457">
        <v>1.9702797324364842</v>
      </c>
      <c r="AB457">
        <v>0.12585312585312586</v>
      </c>
    </row>
    <row r="458" spans="1:28" x14ac:dyDescent="0.25">
      <c r="A458" s="15" t="s">
        <v>72</v>
      </c>
      <c r="B458" s="32">
        <v>3</v>
      </c>
      <c r="C458" s="15">
        <v>0</v>
      </c>
      <c r="D458" s="15">
        <v>1</v>
      </c>
      <c r="E458" s="15">
        <v>0</v>
      </c>
      <c r="F458" s="20">
        <v>2252</v>
      </c>
      <c r="G458" s="26">
        <v>261</v>
      </c>
      <c r="H458" s="26">
        <v>0</v>
      </c>
      <c r="I458" s="26">
        <v>1.31607904085258</v>
      </c>
      <c r="J458" s="26">
        <v>525.987499275</v>
      </c>
      <c r="K458" s="21">
        <v>0</v>
      </c>
      <c r="L458" s="26"/>
      <c r="M458" s="21"/>
      <c r="O458" s="3">
        <v>1.97038102451438</v>
      </c>
      <c r="P458" s="26">
        <v>1699</v>
      </c>
      <c r="Q458" s="26">
        <v>174</v>
      </c>
      <c r="AA458">
        <v>1.97038102451438</v>
      </c>
      <c r="AB458">
        <v>0.10241318422601531</v>
      </c>
    </row>
    <row r="459" spans="1:28" x14ac:dyDescent="0.25">
      <c r="A459" s="15" t="s">
        <v>1077</v>
      </c>
      <c r="B459" s="32">
        <v>3</v>
      </c>
      <c r="C459" s="15">
        <v>0</v>
      </c>
      <c r="D459" s="15">
        <v>0</v>
      </c>
      <c r="E459" s="15">
        <v>0</v>
      </c>
      <c r="F459" s="20">
        <v>149</v>
      </c>
      <c r="G459" s="26">
        <v>16</v>
      </c>
      <c r="H459" s="26">
        <v>4</v>
      </c>
      <c r="I459" s="26">
        <v>1.3154770114942518</v>
      </c>
      <c r="J459" s="26">
        <v>22.449999950000002</v>
      </c>
      <c r="K459" s="21">
        <v>2706.4</v>
      </c>
      <c r="L459" s="26"/>
      <c r="M459" s="21"/>
      <c r="O459" s="3">
        <v>1.9755663430420751</v>
      </c>
      <c r="P459" s="26">
        <v>106</v>
      </c>
      <c r="Q459" s="26">
        <v>8</v>
      </c>
      <c r="AA459">
        <v>1.9755663430420751</v>
      </c>
      <c r="AB459">
        <v>7.5471698113207544E-2</v>
      </c>
    </row>
    <row r="460" spans="1:28" x14ac:dyDescent="0.25">
      <c r="A460" s="15" t="s">
        <v>93</v>
      </c>
      <c r="B460" s="32">
        <v>2</v>
      </c>
      <c r="C460" s="15">
        <v>0</v>
      </c>
      <c r="D460" s="15">
        <v>1</v>
      </c>
      <c r="E460" s="15">
        <v>0</v>
      </c>
      <c r="F460" s="20">
        <v>5058</v>
      </c>
      <c r="G460" s="26">
        <v>67</v>
      </c>
      <c r="H460" s="26">
        <v>0</v>
      </c>
      <c r="I460" s="26">
        <v>1.31538194608723</v>
      </c>
      <c r="J460" s="26">
        <v>210.31249977500002</v>
      </c>
      <c r="K460" s="21">
        <v>0</v>
      </c>
      <c r="L460" s="26"/>
      <c r="M460" s="21"/>
      <c r="O460" s="3">
        <v>1.9755991285403001</v>
      </c>
      <c r="P460" s="26">
        <v>459</v>
      </c>
      <c r="Q460" s="26">
        <v>42</v>
      </c>
      <c r="AA460">
        <v>1.9755991285403001</v>
      </c>
      <c r="AB460">
        <v>9.1503267973856203E-2</v>
      </c>
    </row>
    <row r="461" spans="1:28" x14ac:dyDescent="0.25">
      <c r="A461" s="15" t="s">
        <v>1314</v>
      </c>
      <c r="B461" s="32">
        <v>2</v>
      </c>
      <c r="C461" s="15">
        <v>1</v>
      </c>
      <c r="D461" s="15">
        <v>0</v>
      </c>
      <c r="E461" s="15">
        <v>0</v>
      </c>
      <c r="F461" s="20">
        <v>712</v>
      </c>
      <c r="G461" s="26">
        <v>95</v>
      </c>
      <c r="H461" s="26">
        <v>1</v>
      </c>
      <c r="I461" s="26">
        <v>1.3119522471910099</v>
      </c>
      <c r="J461" s="26">
        <v>50.387498874999999</v>
      </c>
      <c r="K461" s="21">
        <v>1887</v>
      </c>
      <c r="L461" s="26"/>
      <c r="M461" s="21"/>
      <c r="O461" s="3">
        <v>1.9770682630747449</v>
      </c>
      <c r="P461" s="26">
        <v>804</v>
      </c>
      <c r="Q461" s="26">
        <v>26</v>
      </c>
      <c r="AA461">
        <v>1.9770682630747449</v>
      </c>
      <c r="AB461">
        <v>3.2338308457711441E-2</v>
      </c>
    </row>
    <row r="462" spans="1:28" x14ac:dyDescent="0.25">
      <c r="A462" s="15" t="s">
        <v>3987</v>
      </c>
      <c r="B462" s="32">
        <v>3</v>
      </c>
      <c r="C462" s="15">
        <v>0</v>
      </c>
      <c r="D462" s="15">
        <v>0</v>
      </c>
      <c r="E462" s="15">
        <v>1</v>
      </c>
      <c r="F462" s="20">
        <v>531</v>
      </c>
      <c r="G462" s="26">
        <v>25</v>
      </c>
      <c r="H462" s="26">
        <v>0</v>
      </c>
      <c r="I462" s="26">
        <v>1.31167608286252</v>
      </c>
      <c r="J462" s="26">
        <v>61.774999999999999</v>
      </c>
      <c r="K462" s="21">
        <v>0</v>
      </c>
      <c r="L462" s="26"/>
      <c r="M462" s="21"/>
      <c r="O462" s="3">
        <v>1.9839265222508249</v>
      </c>
      <c r="P462" s="26">
        <v>2559</v>
      </c>
      <c r="Q462" s="26">
        <v>47</v>
      </c>
      <c r="AA462">
        <v>1.9839265222508249</v>
      </c>
      <c r="AB462">
        <v>1.836654943337241E-2</v>
      </c>
    </row>
    <row r="463" spans="1:28" x14ac:dyDescent="0.25">
      <c r="A463" s="15" t="s">
        <v>382</v>
      </c>
      <c r="B463" s="32">
        <v>3</v>
      </c>
      <c r="C463" s="15">
        <v>0</v>
      </c>
      <c r="D463" s="15">
        <v>1</v>
      </c>
      <c r="E463" s="15">
        <v>1</v>
      </c>
      <c r="F463" s="20">
        <v>559</v>
      </c>
      <c r="G463" s="26">
        <v>82</v>
      </c>
      <c r="H463" s="26">
        <v>0</v>
      </c>
      <c r="I463" s="26">
        <v>1.31105545617174</v>
      </c>
      <c r="J463" s="26">
        <v>209.1</v>
      </c>
      <c r="K463" s="21">
        <v>0</v>
      </c>
      <c r="L463" s="26"/>
      <c r="M463" s="21"/>
      <c r="O463" s="3">
        <v>1.9844827586206899</v>
      </c>
      <c r="P463" s="26">
        <v>174</v>
      </c>
      <c r="Q463" s="26">
        <v>19</v>
      </c>
      <c r="AA463">
        <v>1.9844827586206899</v>
      </c>
      <c r="AB463">
        <v>0.10919540229885058</v>
      </c>
    </row>
    <row r="464" spans="1:28" x14ac:dyDescent="0.25">
      <c r="A464" s="15" t="s">
        <v>2436</v>
      </c>
      <c r="B464" s="32">
        <v>3</v>
      </c>
      <c r="C464" s="15">
        <v>0</v>
      </c>
      <c r="D464" s="15">
        <v>1</v>
      </c>
      <c r="E464" s="15">
        <v>0</v>
      </c>
      <c r="F464" s="20">
        <v>173</v>
      </c>
      <c r="G464" s="26">
        <v>8</v>
      </c>
      <c r="H464" s="26">
        <v>0</v>
      </c>
      <c r="I464" s="26">
        <v>1.30809248554913</v>
      </c>
      <c r="J464" s="26">
        <v>24.787500000000001</v>
      </c>
      <c r="K464" s="21">
        <v>0</v>
      </c>
      <c r="L464" s="26"/>
      <c r="M464" s="21"/>
      <c r="O464" s="3">
        <v>1.98461538461538</v>
      </c>
      <c r="P464" s="26">
        <v>52</v>
      </c>
      <c r="Q464" s="26">
        <v>10</v>
      </c>
      <c r="AA464">
        <v>1.98461538461538</v>
      </c>
      <c r="AB464">
        <v>0.19230769230769232</v>
      </c>
    </row>
    <row r="465" spans="1:28" x14ac:dyDescent="0.25">
      <c r="A465" s="15" t="s">
        <v>216</v>
      </c>
      <c r="B465" s="32">
        <v>3</v>
      </c>
      <c r="C465" s="15">
        <v>0</v>
      </c>
      <c r="D465" s="15">
        <v>0</v>
      </c>
      <c r="E465" s="15">
        <v>0</v>
      </c>
      <c r="F465" s="20">
        <v>427</v>
      </c>
      <c r="G465" s="26">
        <v>44</v>
      </c>
      <c r="H465" s="26">
        <v>0</v>
      </c>
      <c r="I465" s="26">
        <v>1.3035829274891775</v>
      </c>
      <c r="J465" s="26">
        <v>172.11249987500003</v>
      </c>
      <c r="K465" s="21">
        <v>0</v>
      </c>
      <c r="L465" s="26"/>
      <c r="M465" s="21"/>
      <c r="O465" s="3">
        <v>1.9987423521414001</v>
      </c>
      <c r="P465" s="26">
        <v>2942</v>
      </c>
      <c r="Q465" s="26">
        <v>115</v>
      </c>
      <c r="AA465">
        <v>1.9987423521414001</v>
      </c>
      <c r="AB465">
        <v>3.9089055064581914E-2</v>
      </c>
    </row>
    <row r="466" spans="1:28" x14ac:dyDescent="0.25">
      <c r="A466" s="15" t="s">
        <v>386</v>
      </c>
      <c r="B466" s="32">
        <v>2</v>
      </c>
      <c r="C466" s="15">
        <v>0</v>
      </c>
      <c r="D466" s="15">
        <v>1</v>
      </c>
      <c r="E466" s="15">
        <v>0</v>
      </c>
      <c r="F466" s="20">
        <v>2004</v>
      </c>
      <c r="G466" s="26">
        <v>26</v>
      </c>
      <c r="H466" s="26">
        <v>0</v>
      </c>
      <c r="I466" s="26">
        <v>1.30233532934132</v>
      </c>
      <c r="J466" s="26">
        <v>62.949999774999995</v>
      </c>
      <c r="K466" s="21">
        <v>0</v>
      </c>
      <c r="L466" s="26"/>
      <c r="M466" s="21"/>
      <c r="O466" s="3">
        <v>1.999793466414354</v>
      </c>
      <c r="P466" s="26">
        <v>1799</v>
      </c>
      <c r="Q466" s="26">
        <v>98</v>
      </c>
      <c r="AA466">
        <v>1.999793466414354</v>
      </c>
      <c r="AB466">
        <v>5.4474708171206226E-2</v>
      </c>
    </row>
    <row r="467" spans="1:28" x14ac:dyDescent="0.25">
      <c r="A467" s="15" t="s">
        <v>1257</v>
      </c>
      <c r="B467" s="32">
        <v>2</v>
      </c>
      <c r="C467" s="15">
        <v>1</v>
      </c>
      <c r="D467" s="15">
        <v>0</v>
      </c>
      <c r="E467" s="15">
        <v>0</v>
      </c>
      <c r="F467" s="20">
        <v>776</v>
      </c>
      <c r="G467" s="26">
        <v>116</v>
      </c>
      <c r="H467" s="26">
        <v>5</v>
      </c>
      <c r="I467" s="26">
        <v>1.30069587628866</v>
      </c>
      <c r="J467" s="26">
        <v>59.349999300000007</v>
      </c>
      <c r="K467" s="21">
        <v>5146.75</v>
      </c>
      <c r="L467" s="26"/>
      <c r="M467" s="21"/>
      <c r="O467" s="3">
        <v>2.0049326177879165</v>
      </c>
      <c r="P467" s="26">
        <v>2815</v>
      </c>
      <c r="Q467" s="26">
        <v>44</v>
      </c>
      <c r="AA467">
        <v>2.0049326177879165</v>
      </c>
      <c r="AB467">
        <v>1.5630550621669625E-2</v>
      </c>
    </row>
    <row r="468" spans="1:28" x14ac:dyDescent="0.25">
      <c r="A468" s="15" t="s">
        <v>2986</v>
      </c>
      <c r="B468" s="32">
        <v>2</v>
      </c>
      <c r="C468" s="15">
        <v>0</v>
      </c>
      <c r="D468" s="15">
        <v>1</v>
      </c>
      <c r="E468" s="15">
        <v>0</v>
      </c>
      <c r="F468" s="20">
        <v>221</v>
      </c>
      <c r="G468" s="26">
        <v>5</v>
      </c>
      <c r="H468" s="26">
        <v>0</v>
      </c>
      <c r="I468" s="26">
        <v>1.3</v>
      </c>
      <c r="J468" s="26">
        <v>9.4</v>
      </c>
      <c r="K468" s="21">
        <v>0</v>
      </c>
      <c r="L468" s="26"/>
      <c r="M468" s="21"/>
      <c r="O468" s="3">
        <v>2.0081395348837199</v>
      </c>
      <c r="P468" s="26">
        <v>86</v>
      </c>
      <c r="Q468" s="26">
        <v>6</v>
      </c>
      <c r="AA468">
        <v>2.0081395348837199</v>
      </c>
      <c r="AB468">
        <v>6.9767441860465115E-2</v>
      </c>
    </row>
    <row r="469" spans="1:28" x14ac:dyDescent="0.25">
      <c r="A469" s="15" t="s">
        <v>506</v>
      </c>
      <c r="B469" s="32">
        <v>2</v>
      </c>
      <c r="C469" s="15">
        <v>0</v>
      </c>
      <c r="D469" s="15">
        <v>1</v>
      </c>
      <c r="E469" s="15">
        <v>0</v>
      </c>
      <c r="F469" s="20">
        <v>663</v>
      </c>
      <c r="G469" s="26">
        <v>57</v>
      </c>
      <c r="H469" s="26">
        <v>0</v>
      </c>
      <c r="I469" s="26">
        <v>1.2995475113122199</v>
      </c>
      <c r="J469" s="26">
        <v>175.01249932500002</v>
      </c>
      <c r="K469" s="21">
        <v>0</v>
      </c>
      <c r="L469" s="26"/>
      <c r="M469" s="21"/>
      <c r="O469" s="3">
        <v>2.0108306017112247</v>
      </c>
      <c r="P469" s="26">
        <v>3649</v>
      </c>
      <c r="Q469" s="26">
        <v>138</v>
      </c>
      <c r="AA469">
        <v>2.0108306017112247</v>
      </c>
      <c r="AB469">
        <v>3.7818580432995338E-2</v>
      </c>
    </row>
    <row r="470" spans="1:28" x14ac:dyDescent="0.25">
      <c r="A470" s="15" t="s">
        <v>1084</v>
      </c>
      <c r="B470" s="32">
        <v>3</v>
      </c>
      <c r="C470" s="15">
        <v>0</v>
      </c>
      <c r="D470" s="15">
        <v>1</v>
      </c>
      <c r="E470" s="15">
        <v>1</v>
      </c>
      <c r="F470" s="20">
        <v>18286</v>
      </c>
      <c r="G470" s="26">
        <v>2836</v>
      </c>
      <c r="H470" s="26">
        <v>15</v>
      </c>
      <c r="I470" s="26">
        <v>1.2988921298242326</v>
      </c>
      <c r="J470" s="26">
        <v>5938.4624716750013</v>
      </c>
      <c r="K470" s="21">
        <v>11850.7</v>
      </c>
      <c r="L470" s="26"/>
      <c r="M470" s="21"/>
      <c r="O470" s="3">
        <v>2.01203703703704</v>
      </c>
      <c r="P470" s="26">
        <v>108</v>
      </c>
      <c r="Q470" s="26">
        <v>4</v>
      </c>
      <c r="AA470">
        <v>2.01203703703704</v>
      </c>
      <c r="AB470">
        <v>3.7037037037037035E-2</v>
      </c>
    </row>
    <row r="471" spans="1:28" x14ac:dyDescent="0.25">
      <c r="A471" s="15" t="s">
        <v>2394</v>
      </c>
      <c r="B471" s="32">
        <v>1</v>
      </c>
      <c r="C471" s="15">
        <v>0</v>
      </c>
      <c r="D471" s="15">
        <v>1</v>
      </c>
      <c r="E471" s="15">
        <v>0</v>
      </c>
      <c r="F471" s="20">
        <v>9305</v>
      </c>
      <c r="G471" s="26">
        <v>24</v>
      </c>
      <c r="H471" s="26">
        <v>0</v>
      </c>
      <c r="I471" s="26">
        <v>1.29774314884471</v>
      </c>
      <c r="J471" s="26">
        <v>84.987499799999995</v>
      </c>
      <c r="K471" s="21">
        <v>0</v>
      </c>
      <c r="L471" s="26"/>
      <c r="M471" s="21"/>
      <c r="O471" s="3">
        <v>2.0154675767879486</v>
      </c>
      <c r="P471" s="26">
        <v>884</v>
      </c>
      <c r="Q471" s="26">
        <v>64</v>
      </c>
      <c r="AA471">
        <v>2.0154675767879486</v>
      </c>
      <c r="AB471">
        <v>7.2398190045248875E-2</v>
      </c>
    </row>
    <row r="472" spans="1:28" x14ac:dyDescent="0.25">
      <c r="A472" s="15" t="s">
        <v>1280</v>
      </c>
      <c r="B472" s="32">
        <v>3</v>
      </c>
      <c r="C472" s="15">
        <v>0</v>
      </c>
      <c r="D472" s="15">
        <v>1</v>
      </c>
      <c r="E472" s="15">
        <v>0</v>
      </c>
      <c r="F472" s="20">
        <v>83</v>
      </c>
      <c r="G472" s="26">
        <v>21</v>
      </c>
      <c r="H472" s="26">
        <v>1</v>
      </c>
      <c r="I472" s="26">
        <v>1.2968873403019743</v>
      </c>
      <c r="J472" s="26">
        <v>53.712499975</v>
      </c>
      <c r="K472" s="21">
        <v>1360</v>
      </c>
      <c r="L472" s="26"/>
      <c r="M472" s="21"/>
      <c r="O472" s="3">
        <v>2.0171548117154798</v>
      </c>
      <c r="P472" s="26">
        <v>239</v>
      </c>
      <c r="Q472" s="26">
        <v>6</v>
      </c>
      <c r="AA472">
        <v>2.0171548117154798</v>
      </c>
      <c r="AB472">
        <v>2.5104602510460251E-2</v>
      </c>
    </row>
    <row r="473" spans="1:28" x14ac:dyDescent="0.25">
      <c r="A473" s="15" t="s">
        <v>2573</v>
      </c>
      <c r="B473" s="32">
        <v>2</v>
      </c>
      <c r="C473" s="15">
        <v>0</v>
      </c>
      <c r="D473" s="15">
        <v>1</v>
      </c>
      <c r="E473" s="15">
        <v>0</v>
      </c>
      <c r="F473" s="20">
        <v>524</v>
      </c>
      <c r="G473" s="26">
        <v>17</v>
      </c>
      <c r="H473" s="26">
        <v>0</v>
      </c>
      <c r="I473" s="26">
        <v>1.2959923664122099</v>
      </c>
      <c r="J473" s="26">
        <v>73.562499875</v>
      </c>
      <c r="K473" s="21">
        <v>0</v>
      </c>
      <c r="L473" s="26"/>
      <c r="M473" s="21"/>
      <c r="O473" s="3">
        <v>2.0247073102758053</v>
      </c>
      <c r="P473" s="26">
        <v>977</v>
      </c>
      <c r="Q473" s="26">
        <v>40</v>
      </c>
      <c r="AA473">
        <v>2.0247073102758053</v>
      </c>
      <c r="AB473">
        <v>4.0941658137154557E-2</v>
      </c>
    </row>
    <row r="474" spans="1:28" x14ac:dyDescent="0.25">
      <c r="A474" s="15" t="s">
        <v>42</v>
      </c>
      <c r="B474" s="32">
        <v>3</v>
      </c>
      <c r="C474" s="15">
        <v>1</v>
      </c>
      <c r="D474" s="15">
        <v>0</v>
      </c>
      <c r="E474" s="15">
        <v>0</v>
      </c>
      <c r="F474" s="20">
        <v>6057</v>
      </c>
      <c r="G474" s="26">
        <v>770</v>
      </c>
      <c r="H474" s="26">
        <v>12</v>
      </c>
      <c r="I474" s="26">
        <v>1.29424962852897</v>
      </c>
      <c r="J474" s="26">
        <v>774.61249250000003</v>
      </c>
      <c r="K474" s="21">
        <v>12588.5</v>
      </c>
      <c r="L474" s="26"/>
      <c r="M474" s="21"/>
      <c r="O474" s="3">
        <v>2.0292647058823499</v>
      </c>
      <c r="P474" s="26">
        <v>68</v>
      </c>
      <c r="Q474" s="26">
        <v>5</v>
      </c>
      <c r="AA474">
        <v>2.0292647058823499</v>
      </c>
      <c r="AB474">
        <v>7.3529411764705885E-2</v>
      </c>
    </row>
    <row r="475" spans="1:28" x14ac:dyDescent="0.25">
      <c r="A475" s="15" t="s">
        <v>2844</v>
      </c>
      <c r="B475" s="32">
        <v>3</v>
      </c>
      <c r="C475" s="15">
        <v>0</v>
      </c>
      <c r="D475" s="15">
        <v>0</v>
      </c>
      <c r="E475" s="15">
        <v>1</v>
      </c>
      <c r="F475" s="20">
        <v>228</v>
      </c>
      <c r="G475" s="26">
        <v>23</v>
      </c>
      <c r="H475" s="26">
        <v>0</v>
      </c>
      <c r="I475" s="26">
        <v>1.2889173540609125</v>
      </c>
      <c r="J475" s="26">
        <v>43.237499999999997</v>
      </c>
      <c r="K475" s="21">
        <v>0</v>
      </c>
      <c r="L475" s="26"/>
      <c r="M475" s="21"/>
      <c r="O475" s="3">
        <v>2.0369047619047649</v>
      </c>
      <c r="P475" s="26">
        <v>120</v>
      </c>
      <c r="Q475" s="26">
        <v>11</v>
      </c>
      <c r="AA475">
        <v>2.0369047619047649</v>
      </c>
      <c r="AB475">
        <v>9.166666666666666E-2</v>
      </c>
    </row>
    <row r="476" spans="1:28" x14ac:dyDescent="0.25">
      <c r="A476" s="15" t="s">
        <v>317</v>
      </c>
      <c r="B476" s="32">
        <v>3</v>
      </c>
      <c r="C476" s="15">
        <v>0</v>
      </c>
      <c r="D476" s="15">
        <v>1</v>
      </c>
      <c r="E476" s="15">
        <v>0</v>
      </c>
      <c r="F476" s="20">
        <v>141</v>
      </c>
      <c r="G476" s="26">
        <v>18</v>
      </c>
      <c r="H476" s="26">
        <v>0</v>
      </c>
      <c r="I476" s="26">
        <v>1.28439716312057</v>
      </c>
      <c r="J476" s="26">
        <v>52.712499825000002</v>
      </c>
      <c r="K476" s="21">
        <v>0</v>
      </c>
      <c r="L476" s="26"/>
      <c r="M476" s="21"/>
      <c r="O476" s="3">
        <v>2.037638945167414</v>
      </c>
      <c r="P476" s="26">
        <v>20463</v>
      </c>
      <c r="Q476" s="26">
        <v>1286</v>
      </c>
      <c r="AA476">
        <v>2.037638945167414</v>
      </c>
      <c r="AB476">
        <v>6.2845135121927381E-2</v>
      </c>
    </row>
    <row r="477" spans="1:28" x14ac:dyDescent="0.25">
      <c r="A477" s="15" t="s">
        <v>409</v>
      </c>
      <c r="B477" s="32">
        <v>3</v>
      </c>
      <c r="C477" s="15">
        <v>0</v>
      </c>
      <c r="D477" s="15">
        <v>1</v>
      </c>
      <c r="E477" s="15">
        <v>0</v>
      </c>
      <c r="F477" s="20">
        <v>150</v>
      </c>
      <c r="G477" s="26">
        <v>2</v>
      </c>
      <c r="H477" s="26">
        <v>0</v>
      </c>
      <c r="I477" s="26">
        <v>1.28266666666667</v>
      </c>
      <c r="J477" s="26">
        <v>7.2249999999999996</v>
      </c>
      <c r="K477" s="21">
        <v>0</v>
      </c>
      <c r="L477" s="26"/>
      <c r="M477" s="21"/>
      <c r="O477" s="3">
        <v>2.0403669724770599</v>
      </c>
      <c r="P477" s="26">
        <v>218</v>
      </c>
      <c r="Q477" s="26">
        <v>28</v>
      </c>
      <c r="AA477">
        <v>2.0403669724770599</v>
      </c>
      <c r="AB477">
        <v>0.12844036697247707</v>
      </c>
    </row>
    <row r="478" spans="1:28" x14ac:dyDescent="0.25">
      <c r="A478" s="15" t="s">
        <v>1522</v>
      </c>
      <c r="B478" s="32">
        <v>2</v>
      </c>
      <c r="C478" s="15">
        <v>0</v>
      </c>
      <c r="D478" s="15">
        <v>1</v>
      </c>
      <c r="E478" s="15">
        <v>0</v>
      </c>
      <c r="F478" s="20">
        <v>67</v>
      </c>
      <c r="G478" s="26">
        <v>3</v>
      </c>
      <c r="H478" s="26">
        <v>0</v>
      </c>
      <c r="I478" s="26">
        <v>1.27910447761194</v>
      </c>
      <c r="J478" s="26">
        <v>3.0874999875000002</v>
      </c>
      <c r="K478" s="21">
        <v>0</v>
      </c>
      <c r="L478" s="26"/>
      <c r="M478" s="21"/>
      <c r="O478" s="3">
        <v>2.0435476190476201</v>
      </c>
      <c r="P478" s="26">
        <v>876</v>
      </c>
      <c r="Q478" s="26">
        <v>25</v>
      </c>
      <c r="AA478">
        <v>2.0435476190476201</v>
      </c>
      <c r="AB478">
        <v>2.8538812785388126E-2</v>
      </c>
    </row>
    <row r="479" spans="1:28" x14ac:dyDescent="0.25">
      <c r="A479" s="15" t="s">
        <v>76</v>
      </c>
      <c r="B479" s="32">
        <v>2</v>
      </c>
      <c r="C479" s="15">
        <v>0</v>
      </c>
      <c r="D479" s="15">
        <v>0</v>
      </c>
      <c r="E479" s="15">
        <v>0</v>
      </c>
      <c r="F479" s="20">
        <v>60488</v>
      </c>
      <c r="G479" s="26">
        <v>2453</v>
      </c>
      <c r="H479" s="26">
        <v>7</v>
      </c>
      <c r="I479" s="26">
        <v>1.2758115659304301</v>
      </c>
      <c r="J479" s="26">
        <v>8357.2124748749993</v>
      </c>
      <c r="K479" s="21">
        <v>4398.75</v>
      </c>
      <c r="L479" s="26"/>
      <c r="M479" s="21"/>
      <c r="O479" s="3">
        <v>2.0456946293402369</v>
      </c>
      <c r="P479" s="26">
        <v>3759</v>
      </c>
      <c r="Q479" s="26">
        <v>68</v>
      </c>
      <c r="AA479">
        <v>2.0456946293402369</v>
      </c>
      <c r="AB479">
        <v>1.8089917531258312E-2</v>
      </c>
    </row>
    <row r="480" spans="1:28" x14ac:dyDescent="0.25">
      <c r="A480" s="15" t="s">
        <v>139</v>
      </c>
      <c r="B480" s="32">
        <v>2</v>
      </c>
      <c r="C480" s="15">
        <v>0</v>
      </c>
      <c r="D480" s="15">
        <v>0</v>
      </c>
      <c r="E480" s="15">
        <v>0</v>
      </c>
      <c r="F480" s="20">
        <v>1169</v>
      </c>
      <c r="G480" s="26">
        <v>47</v>
      </c>
      <c r="H480" s="26">
        <v>0</v>
      </c>
      <c r="I480" s="26">
        <v>1.275625733576458</v>
      </c>
      <c r="J480" s="26">
        <v>130.9499996875</v>
      </c>
      <c r="K480" s="21">
        <v>0</v>
      </c>
      <c r="L480" s="26"/>
      <c r="M480" s="21"/>
      <c r="O480" s="3">
        <v>2.0471367639387537</v>
      </c>
      <c r="P480" s="26">
        <v>826</v>
      </c>
      <c r="Q480" s="26">
        <v>8</v>
      </c>
      <c r="AA480">
        <v>2.0471367639387537</v>
      </c>
      <c r="AB480">
        <v>9.6852300242130755E-3</v>
      </c>
    </row>
    <row r="481" spans="1:28" x14ac:dyDescent="0.25">
      <c r="A481" s="15" t="s">
        <v>1937</v>
      </c>
      <c r="B481" s="32">
        <v>2</v>
      </c>
      <c r="C481" s="15">
        <v>0</v>
      </c>
      <c r="D481" s="15">
        <v>0</v>
      </c>
      <c r="E481" s="15">
        <v>0</v>
      </c>
      <c r="F481" s="20">
        <v>176</v>
      </c>
      <c r="G481" s="26">
        <v>18</v>
      </c>
      <c r="H481" s="26">
        <v>0</v>
      </c>
      <c r="I481" s="26">
        <v>1.26953125</v>
      </c>
      <c r="J481" s="26">
        <v>75.124999874999986</v>
      </c>
      <c r="K481" s="21">
        <v>0</v>
      </c>
      <c r="L481" s="26"/>
      <c r="M481" s="21"/>
      <c r="O481" s="3">
        <v>2.06049288832559</v>
      </c>
      <c r="P481" s="26">
        <v>7101</v>
      </c>
      <c r="Q481" s="26">
        <v>289</v>
      </c>
      <c r="AA481">
        <v>2.06049288832559</v>
      </c>
      <c r="AB481">
        <v>4.0698493169976056E-2</v>
      </c>
    </row>
    <row r="482" spans="1:28" x14ac:dyDescent="0.25">
      <c r="A482" s="15" t="s">
        <v>3885</v>
      </c>
      <c r="B482" s="32">
        <v>2</v>
      </c>
      <c r="C482" s="15">
        <v>0</v>
      </c>
      <c r="D482" s="15">
        <v>0</v>
      </c>
      <c r="E482" s="15">
        <v>0</v>
      </c>
      <c r="F482" s="20">
        <v>382</v>
      </c>
      <c r="G482" s="26">
        <v>14</v>
      </c>
      <c r="H482" s="26">
        <v>0</v>
      </c>
      <c r="I482" s="26">
        <v>1.26910994764398</v>
      </c>
      <c r="J482" s="26">
        <v>38.512499900000002</v>
      </c>
      <c r="K482" s="21">
        <v>0</v>
      </c>
      <c r="L482" s="26"/>
      <c r="M482" s="21"/>
      <c r="O482" s="3">
        <v>2.0636760204062816</v>
      </c>
      <c r="P482" s="26">
        <v>2830</v>
      </c>
      <c r="Q482" s="26">
        <v>72</v>
      </c>
      <c r="AA482">
        <v>2.0636760204062816</v>
      </c>
      <c r="AB482">
        <v>2.5441696113074206E-2</v>
      </c>
    </row>
    <row r="483" spans="1:28" x14ac:dyDescent="0.25">
      <c r="A483" s="15" t="s">
        <v>2191</v>
      </c>
      <c r="B483" s="32">
        <v>2</v>
      </c>
      <c r="C483" s="15">
        <v>0</v>
      </c>
      <c r="D483" s="15">
        <v>1</v>
      </c>
      <c r="E483" s="15">
        <v>0</v>
      </c>
      <c r="F483" s="20">
        <v>283</v>
      </c>
      <c r="G483" s="26">
        <v>3</v>
      </c>
      <c r="H483" s="26">
        <v>0</v>
      </c>
      <c r="I483" s="26">
        <v>1.26890459363958</v>
      </c>
      <c r="J483" s="26">
        <v>9.9874999874999997</v>
      </c>
      <c r="K483" s="21">
        <v>0</v>
      </c>
      <c r="L483" s="26"/>
      <c r="M483" s="21"/>
      <c r="O483" s="3">
        <v>2.0662898563879399</v>
      </c>
      <c r="P483" s="26">
        <v>4786</v>
      </c>
      <c r="Q483" s="26">
        <v>21</v>
      </c>
      <c r="AA483">
        <v>2.0662898563879399</v>
      </c>
      <c r="AB483">
        <v>4.3877977434183032E-3</v>
      </c>
    </row>
    <row r="484" spans="1:28" x14ac:dyDescent="0.25">
      <c r="A484" s="15" t="s">
        <v>413</v>
      </c>
      <c r="B484" s="32">
        <v>3</v>
      </c>
      <c r="C484" s="15">
        <v>0</v>
      </c>
      <c r="D484" s="15">
        <v>0</v>
      </c>
      <c r="E484" s="15">
        <v>0</v>
      </c>
      <c r="F484" s="20">
        <v>54</v>
      </c>
      <c r="G484" s="26">
        <v>2</v>
      </c>
      <c r="H484" s="26">
        <v>0</v>
      </c>
      <c r="I484" s="26">
        <v>1.2685185185185199</v>
      </c>
      <c r="J484" s="26">
        <v>8.5374999999999996</v>
      </c>
      <c r="K484" s="21">
        <v>0</v>
      </c>
      <c r="L484" s="26"/>
      <c r="M484" s="21"/>
      <c r="O484" s="3">
        <v>2.0690340889940466</v>
      </c>
      <c r="P484" s="26">
        <v>633</v>
      </c>
      <c r="Q484" s="26">
        <v>17</v>
      </c>
      <c r="AA484">
        <v>2.0690340889940466</v>
      </c>
      <c r="AB484">
        <v>2.6856240126382307E-2</v>
      </c>
    </row>
    <row r="485" spans="1:28" x14ac:dyDescent="0.25">
      <c r="A485" s="15" t="s">
        <v>1340</v>
      </c>
      <c r="B485" s="32">
        <v>3</v>
      </c>
      <c r="C485" s="15">
        <v>0</v>
      </c>
      <c r="D485" s="15">
        <v>0</v>
      </c>
      <c r="E485" s="15">
        <v>0</v>
      </c>
      <c r="F485" s="20">
        <v>195</v>
      </c>
      <c r="G485" s="26">
        <v>22</v>
      </c>
      <c r="H485" s="26">
        <v>0</v>
      </c>
      <c r="I485" s="26">
        <v>1.2675091074681235</v>
      </c>
      <c r="J485" s="26">
        <v>67.937499887499996</v>
      </c>
      <c r="K485" s="21">
        <v>0</v>
      </c>
      <c r="L485" s="26"/>
      <c r="M485" s="21"/>
      <c r="O485" s="3">
        <v>2.0784126984126989</v>
      </c>
      <c r="P485" s="26">
        <v>122</v>
      </c>
      <c r="Q485" s="26">
        <v>31</v>
      </c>
      <c r="AA485">
        <v>2.0784126984126989</v>
      </c>
      <c r="AB485">
        <v>0.25409836065573771</v>
      </c>
    </row>
    <row r="486" spans="1:28" x14ac:dyDescent="0.25">
      <c r="A486" s="15" t="s">
        <v>756</v>
      </c>
      <c r="B486" s="32">
        <v>2</v>
      </c>
      <c r="C486" s="15">
        <v>0</v>
      </c>
      <c r="D486" s="15">
        <v>0</v>
      </c>
      <c r="E486" s="15">
        <v>0</v>
      </c>
      <c r="F486" s="20">
        <v>423</v>
      </c>
      <c r="G486" s="26">
        <v>3</v>
      </c>
      <c r="H486" s="26">
        <v>0</v>
      </c>
      <c r="I486" s="26">
        <v>1.26702380952381</v>
      </c>
      <c r="J486" s="26">
        <v>1.375</v>
      </c>
      <c r="K486" s="21">
        <v>0</v>
      </c>
      <c r="L486" s="26"/>
      <c r="M486" s="21"/>
      <c r="O486" s="3">
        <v>2.0809685522515826</v>
      </c>
      <c r="P486" s="26">
        <v>3853</v>
      </c>
      <c r="Q486" s="26">
        <v>82</v>
      </c>
      <c r="AA486">
        <v>2.0809685522515826</v>
      </c>
      <c r="AB486">
        <v>2.1282117830262133E-2</v>
      </c>
    </row>
    <row r="487" spans="1:28" x14ac:dyDescent="0.25">
      <c r="A487" s="15" t="s">
        <v>3578</v>
      </c>
      <c r="B487" s="32">
        <v>3</v>
      </c>
      <c r="C487" s="15">
        <v>0</v>
      </c>
      <c r="D487" s="15">
        <v>0</v>
      </c>
      <c r="E487" s="15">
        <v>1</v>
      </c>
      <c r="F487" s="20">
        <v>56</v>
      </c>
      <c r="G487" s="26">
        <v>4</v>
      </c>
      <c r="H487" s="26">
        <v>0</v>
      </c>
      <c r="I487" s="26">
        <v>1.2660714285714301</v>
      </c>
      <c r="J487" s="26">
        <v>14.1875</v>
      </c>
      <c r="K487" s="21">
        <v>0</v>
      </c>
      <c r="L487" s="26"/>
      <c r="M487" s="21"/>
      <c r="O487" s="3">
        <v>2.0821180555555601</v>
      </c>
      <c r="P487" s="26">
        <v>576</v>
      </c>
      <c r="Q487" s="26">
        <v>35</v>
      </c>
      <c r="AA487">
        <v>2.0821180555555601</v>
      </c>
      <c r="AB487">
        <v>6.0763888888888888E-2</v>
      </c>
    </row>
    <row r="488" spans="1:28" x14ac:dyDescent="0.25">
      <c r="A488" s="15" t="s">
        <v>1289</v>
      </c>
      <c r="B488" s="32">
        <v>2</v>
      </c>
      <c r="C488" s="15">
        <v>1</v>
      </c>
      <c r="D488" s="15">
        <v>0</v>
      </c>
      <c r="E488" s="15">
        <v>0</v>
      </c>
      <c r="F488" s="20">
        <v>188409</v>
      </c>
      <c r="G488" s="28">
        <v>30418</v>
      </c>
      <c r="H488" s="28">
        <v>439</v>
      </c>
      <c r="I488" s="28">
        <v>1.26550695561252</v>
      </c>
      <c r="J488" s="28">
        <v>13336.812403850001</v>
      </c>
      <c r="K488" s="21">
        <v>515791.9</v>
      </c>
      <c r="L488" s="26"/>
      <c r="M488" s="21"/>
      <c r="O488" s="3">
        <v>2.09432395679395</v>
      </c>
      <c r="P488" s="26">
        <v>5656</v>
      </c>
      <c r="Q488" s="26">
        <v>444</v>
      </c>
      <c r="AA488">
        <v>2.09432395679395</v>
      </c>
      <c r="AB488">
        <v>7.8500707213578505E-2</v>
      </c>
    </row>
    <row r="489" spans="1:28" x14ac:dyDescent="0.25">
      <c r="A489" s="15" t="s">
        <v>2945</v>
      </c>
      <c r="B489" s="32">
        <v>2</v>
      </c>
      <c r="C489" s="15">
        <v>0</v>
      </c>
      <c r="D489" s="15">
        <v>0</v>
      </c>
      <c r="E489" s="15">
        <v>0</v>
      </c>
      <c r="F489" s="20">
        <v>83</v>
      </c>
      <c r="G489" s="26">
        <v>1</v>
      </c>
      <c r="H489" s="26">
        <v>0</v>
      </c>
      <c r="I489" s="26">
        <v>1.26506024096386</v>
      </c>
      <c r="J489" s="26">
        <v>1.6625000000000001</v>
      </c>
      <c r="K489" s="21">
        <v>0</v>
      </c>
      <c r="L489" s="26"/>
      <c r="M489" s="21"/>
      <c r="O489" s="3">
        <v>2.0954427659822401</v>
      </c>
      <c r="P489" s="26">
        <v>3649</v>
      </c>
      <c r="Q489" s="26">
        <v>71</v>
      </c>
      <c r="AA489">
        <v>2.0954427659822401</v>
      </c>
      <c r="AB489">
        <v>1.9457385585091806E-2</v>
      </c>
    </row>
    <row r="490" spans="1:28" x14ac:dyDescent="0.25">
      <c r="A490" s="15" t="s">
        <v>2632</v>
      </c>
      <c r="B490" s="32">
        <v>3</v>
      </c>
      <c r="C490" s="15">
        <v>0</v>
      </c>
      <c r="D490" s="15">
        <v>1</v>
      </c>
      <c r="E490" s="15">
        <v>0</v>
      </c>
      <c r="F490" s="20">
        <v>1263</v>
      </c>
      <c r="G490" s="26">
        <v>39</v>
      </c>
      <c r="H490" s="26">
        <v>0</v>
      </c>
      <c r="I490" s="26">
        <v>1.25993665874901</v>
      </c>
      <c r="J490" s="26">
        <v>126.78749996250001</v>
      </c>
      <c r="K490" s="21">
        <v>0</v>
      </c>
      <c r="L490" s="26"/>
      <c r="M490" s="21"/>
      <c r="O490" s="3">
        <v>2.1032326056734849</v>
      </c>
      <c r="P490" s="26">
        <v>4800</v>
      </c>
      <c r="Q490" s="26">
        <v>69</v>
      </c>
      <c r="AA490">
        <v>2.1032326056734849</v>
      </c>
      <c r="AB490">
        <v>1.4375000000000001E-2</v>
      </c>
    </row>
    <row r="491" spans="1:28" x14ac:dyDescent="0.25">
      <c r="A491" s="15" t="s">
        <v>2888</v>
      </c>
      <c r="B491" s="32">
        <v>2</v>
      </c>
      <c r="C491" s="15">
        <v>0</v>
      </c>
      <c r="D491" s="15">
        <v>0</v>
      </c>
      <c r="E491" s="15">
        <v>1</v>
      </c>
      <c r="F491" s="20">
        <v>362</v>
      </c>
      <c r="G491" s="26">
        <v>6</v>
      </c>
      <c r="H491" s="26">
        <v>0</v>
      </c>
      <c r="I491" s="26">
        <v>1.2574999999999998</v>
      </c>
      <c r="J491" s="26">
        <v>25.362500000000001</v>
      </c>
      <c r="K491" s="21">
        <v>0</v>
      </c>
      <c r="L491" s="26"/>
      <c r="M491" s="21"/>
      <c r="O491" s="3">
        <v>2.1051298298088201</v>
      </c>
      <c r="P491" s="26">
        <v>398</v>
      </c>
      <c r="Q491" s="26">
        <v>3</v>
      </c>
      <c r="AA491">
        <v>2.1051298298088201</v>
      </c>
      <c r="AB491">
        <v>7.537688442211055E-3</v>
      </c>
    </row>
    <row r="492" spans="1:28" x14ac:dyDescent="0.25">
      <c r="A492" s="15" t="s">
        <v>1834</v>
      </c>
      <c r="B492" s="32">
        <v>2</v>
      </c>
      <c r="C492" s="15">
        <v>0</v>
      </c>
      <c r="D492" s="15">
        <v>1</v>
      </c>
      <c r="E492" s="15">
        <v>0</v>
      </c>
      <c r="F492" s="20">
        <v>54</v>
      </c>
      <c r="G492" s="26">
        <v>3</v>
      </c>
      <c r="H492" s="26">
        <v>0</v>
      </c>
      <c r="I492" s="26">
        <v>1.25185185185185</v>
      </c>
      <c r="J492" s="26">
        <v>4.8499999875000004</v>
      </c>
      <c r="K492" s="21">
        <v>0</v>
      </c>
      <c r="L492" s="26"/>
      <c r="M492" s="21"/>
      <c r="O492" s="3">
        <v>2.1058095452865553</v>
      </c>
      <c r="P492" s="26">
        <v>4780</v>
      </c>
      <c r="Q492" s="26">
        <v>6</v>
      </c>
      <c r="AA492">
        <v>2.1058095452865553</v>
      </c>
      <c r="AB492">
        <v>1.2552301255230125E-3</v>
      </c>
    </row>
    <row r="493" spans="1:28" x14ac:dyDescent="0.25">
      <c r="A493" s="15" t="s">
        <v>445</v>
      </c>
      <c r="B493" s="32">
        <v>2</v>
      </c>
      <c r="C493" s="15">
        <v>0</v>
      </c>
      <c r="D493" s="15">
        <v>1</v>
      </c>
      <c r="E493" s="15">
        <v>0</v>
      </c>
      <c r="F493" s="20">
        <v>211</v>
      </c>
      <c r="G493" s="26">
        <v>1</v>
      </c>
      <c r="H493" s="26">
        <v>0</v>
      </c>
      <c r="I493" s="26">
        <v>1.25165876777251</v>
      </c>
      <c r="J493" s="26">
        <v>2.8875000000000002</v>
      </c>
      <c r="K493" s="21">
        <v>0</v>
      </c>
      <c r="L493" s="26"/>
      <c r="M493" s="21"/>
      <c r="O493" s="3">
        <v>2.1173062799237661</v>
      </c>
      <c r="P493" s="26">
        <v>459</v>
      </c>
      <c r="Q493" s="26">
        <v>29</v>
      </c>
      <c r="AA493">
        <v>2.1173062799237661</v>
      </c>
      <c r="AB493">
        <v>6.3180827886710242E-2</v>
      </c>
    </row>
    <row r="494" spans="1:28" x14ac:dyDescent="0.25">
      <c r="A494" s="15" t="s">
        <v>2612</v>
      </c>
      <c r="B494" s="32">
        <v>2</v>
      </c>
      <c r="C494" s="15">
        <v>0</v>
      </c>
      <c r="D494" s="15">
        <v>0</v>
      </c>
      <c r="E494" s="15">
        <v>0</v>
      </c>
      <c r="F494" s="20">
        <v>2004</v>
      </c>
      <c r="G494" s="26">
        <v>44</v>
      </c>
      <c r="H494" s="26">
        <v>0</v>
      </c>
      <c r="I494" s="26">
        <v>1.2506487025948101</v>
      </c>
      <c r="J494" s="26">
        <v>102.14999960000002</v>
      </c>
      <c r="K494" s="21">
        <v>0</v>
      </c>
      <c r="L494" s="26"/>
      <c r="M494" s="21"/>
      <c r="O494" s="3">
        <v>2.1211538461538502</v>
      </c>
      <c r="P494" s="26">
        <v>65</v>
      </c>
      <c r="Q494" s="26">
        <v>3</v>
      </c>
      <c r="AA494">
        <v>2.1211538461538502</v>
      </c>
      <c r="AB494">
        <v>4.6153846153846156E-2</v>
      </c>
    </row>
    <row r="495" spans="1:28" x14ac:dyDescent="0.25">
      <c r="A495" s="15" t="s">
        <v>3065</v>
      </c>
      <c r="B495" s="32">
        <v>2</v>
      </c>
      <c r="C495" s="15">
        <v>0</v>
      </c>
      <c r="D495" s="15">
        <v>1</v>
      </c>
      <c r="E495" s="15">
        <v>0</v>
      </c>
      <c r="F495" s="20">
        <v>74</v>
      </c>
      <c r="G495" s="26">
        <v>1</v>
      </c>
      <c r="H495" s="26">
        <v>0</v>
      </c>
      <c r="I495" s="26">
        <v>1.25</v>
      </c>
      <c r="J495" s="26">
        <v>2.2374999999999998</v>
      </c>
      <c r="K495" s="21">
        <v>0</v>
      </c>
      <c r="L495" s="26"/>
      <c r="M495" s="21"/>
      <c r="O495" s="3">
        <v>2.1271593651722398</v>
      </c>
      <c r="P495" s="26">
        <v>476</v>
      </c>
      <c r="Q495" s="26">
        <v>9</v>
      </c>
      <c r="AA495">
        <v>2.1271593651722398</v>
      </c>
      <c r="AB495">
        <v>1.8907563025210083E-2</v>
      </c>
    </row>
    <row r="496" spans="1:28" x14ac:dyDescent="0.25">
      <c r="A496" s="15" t="s">
        <v>528</v>
      </c>
      <c r="B496" s="32">
        <v>3</v>
      </c>
      <c r="C496" s="15">
        <v>0</v>
      </c>
      <c r="D496" s="15">
        <v>1</v>
      </c>
      <c r="E496" s="15">
        <v>0</v>
      </c>
      <c r="F496" s="20">
        <v>77</v>
      </c>
      <c r="G496" s="26">
        <v>3</v>
      </c>
      <c r="H496" s="26">
        <v>0</v>
      </c>
      <c r="I496" s="26">
        <v>1.2467532467532501</v>
      </c>
      <c r="J496" s="26">
        <v>5.0749999875</v>
      </c>
      <c r="K496" s="21">
        <v>0</v>
      </c>
      <c r="L496" s="26"/>
      <c r="M496" s="21"/>
      <c r="O496" s="3">
        <v>2.1336217150157095</v>
      </c>
      <c r="P496" s="26">
        <v>10648</v>
      </c>
      <c r="Q496" s="26">
        <v>348</v>
      </c>
      <c r="AA496">
        <v>2.1336217150157095</v>
      </c>
      <c r="AB496">
        <v>3.268219383921863E-2</v>
      </c>
    </row>
    <row r="497" spans="1:28" x14ac:dyDescent="0.25">
      <c r="A497" s="15" t="s">
        <v>1350</v>
      </c>
      <c r="B497" s="32">
        <v>2</v>
      </c>
      <c r="C497" s="15">
        <v>0</v>
      </c>
      <c r="D497" s="15">
        <v>1</v>
      </c>
      <c r="E497" s="15">
        <v>0</v>
      </c>
      <c r="F497" s="20">
        <v>176</v>
      </c>
      <c r="G497" s="26">
        <v>2</v>
      </c>
      <c r="H497" s="26">
        <v>0</v>
      </c>
      <c r="I497" s="26">
        <v>1.2437499999999999</v>
      </c>
      <c r="J497" s="26">
        <v>2.5375000000000001</v>
      </c>
      <c r="K497" s="21">
        <v>0</v>
      </c>
      <c r="L497" s="26"/>
      <c r="M497" s="21"/>
      <c r="O497" s="3">
        <v>2.1406730301956447</v>
      </c>
      <c r="P497" s="26">
        <v>979</v>
      </c>
      <c r="Q497" s="26">
        <v>46</v>
      </c>
      <c r="AA497">
        <v>2.1406730301956447</v>
      </c>
      <c r="AB497">
        <v>4.6986721144024517E-2</v>
      </c>
    </row>
    <row r="498" spans="1:28" x14ac:dyDescent="0.25">
      <c r="A498" s="15" t="s">
        <v>3567</v>
      </c>
      <c r="B498" s="32">
        <v>2</v>
      </c>
      <c r="C498" s="15">
        <v>0</v>
      </c>
      <c r="D498" s="15">
        <v>0</v>
      </c>
      <c r="E498" s="15">
        <v>0</v>
      </c>
      <c r="F498" s="20">
        <v>179</v>
      </c>
      <c r="G498" s="26">
        <v>1</v>
      </c>
      <c r="H498" s="26">
        <v>0</v>
      </c>
      <c r="I498" s="26">
        <v>1.2435754189944099</v>
      </c>
      <c r="J498" s="26">
        <v>2.0125000000000002</v>
      </c>
      <c r="K498" s="21">
        <v>0</v>
      </c>
      <c r="L498" s="28"/>
      <c r="M498" s="21"/>
      <c r="O498" s="3">
        <v>2.1420433821853888</v>
      </c>
      <c r="P498" s="26">
        <v>5756</v>
      </c>
      <c r="Q498" s="26">
        <v>166</v>
      </c>
      <c r="AA498">
        <v>2.1420433821853888</v>
      </c>
      <c r="AB498">
        <v>2.8839471855455177E-2</v>
      </c>
    </row>
    <row r="499" spans="1:28" x14ac:dyDescent="0.25">
      <c r="A499" s="15" t="s">
        <v>438</v>
      </c>
      <c r="B499" s="32">
        <v>4</v>
      </c>
      <c r="C499" s="15">
        <v>0</v>
      </c>
      <c r="D499" s="15">
        <v>0</v>
      </c>
      <c r="E499" s="15">
        <v>1</v>
      </c>
      <c r="F499" s="20">
        <v>69</v>
      </c>
      <c r="G499" s="26">
        <v>9</v>
      </c>
      <c r="H499" s="26">
        <v>0</v>
      </c>
      <c r="I499" s="26">
        <v>1.24347826086957</v>
      </c>
      <c r="J499" s="26">
        <v>19.012499999999999</v>
      </c>
      <c r="K499" s="21">
        <v>0</v>
      </c>
      <c r="L499" s="26"/>
      <c r="M499" s="21"/>
      <c r="O499" s="3">
        <v>2.1507346153745428</v>
      </c>
      <c r="P499" s="26">
        <v>3543</v>
      </c>
      <c r="Q499" s="26">
        <v>33</v>
      </c>
      <c r="AA499">
        <v>2.1507346153745428</v>
      </c>
      <c r="AB499">
        <v>9.3141405588484331E-3</v>
      </c>
    </row>
    <row r="500" spans="1:28" x14ac:dyDescent="0.25">
      <c r="A500" s="15" t="s">
        <v>2465</v>
      </c>
      <c r="B500" s="32">
        <v>2</v>
      </c>
      <c r="C500" s="15">
        <v>0</v>
      </c>
      <c r="D500" s="15">
        <v>1</v>
      </c>
      <c r="E500" s="15">
        <v>0</v>
      </c>
      <c r="F500" s="20">
        <v>1116</v>
      </c>
      <c r="G500" s="26">
        <v>10</v>
      </c>
      <c r="H500" s="26">
        <v>0</v>
      </c>
      <c r="I500" s="26">
        <v>1.24229390681004</v>
      </c>
      <c r="J500" s="26">
        <v>27.45</v>
      </c>
      <c r="K500" s="21">
        <v>0</v>
      </c>
      <c r="L500" s="26"/>
      <c r="M500" s="21"/>
      <c r="O500" s="3">
        <v>2.1533834434883099</v>
      </c>
      <c r="P500" s="26">
        <v>1906</v>
      </c>
      <c r="Q500" s="26">
        <v>13</v>
      </c>
      <c r="AA500">
        <v>2.1533834434883099</v>
      </c>
      <c r="AB500">
        <v>6.8205666316894023E-3</v>
      </c>
    </row>
    <row r="501" spans="1:28" x14ac:dyDescent="0.25">
      <c r="A501" s="15" t="s">
        <v>145</v>
      </c>
      <c r="B501" s="32">
        <v>3</v>
      </c>
      <c r="C501" s="15">
        <v>0</v>
      </c>
      <c r="D501" s="15">
        <v>0</v>
      </c>
      <c r="E501" s="15">
        <v>1</v>
      </c>
      <c r="F501" s="20">
        <v>3831</v>
      </c>
      <c r="G501" s="26">
        <v>258</v>
      </c>
      <c r="H501" s="26">
        <v>3</v>
      </c>
      <c r="I501" s="26">
        <v>1.23959843114769</v>
      </c>
      <c r="J501" s="26">
        <v>791.19999923749992</v>
      </c>
      <c r="K501" s="21">
        <v>1854.7</v>
      </c>
      <c r="L501" s="26"/>
      <c r="M501" s="21"/>
      <c r="O501" s="3">
        <v>2.1645238095238097</v>
      </c>
      <c r="P501" s="26">
        <v>209</v>
      </c>
      <c r="Q501" s="26">
        <v>4</v>
      </c>
      <c r="AA501">
        <v>2.1645238095238097</v>
      </c>
      <c r="AB501">
        <v>1.9138755980861243E-2</v>
      </c>
    </row>
    <row r="502" spans="1:28" x14ac:dyDescent="0.25">
      <c r="A502" s="15" t="s">
        <v>84</v>
      </c>
      <c r="B502" s="32">
        <v>3</v>
      </c>
      <c r="C502" s="15">
        <v>0</v>
      </c>
      <c r="D502" s="15">
        <v>1</v>
      </c>
      <c r="E502" s="15">
        <v>0</v>
      </c>
      <c r="F502" s="20">
        <v>1686</v>
      </c>
      <c r="G502" s="26">
        <v>104</v>
      </c>
      <c r="H502" s="26">
        <v>0</v>
      </c>
      <c r="I502" s="26">
        <v>1.2351957295373699</v>
      </c>
      <c r="J502" s="26">
        <v>233.72499930000004</v>
      </c>
      <c r="K502" s="21">
        <v>0</v>
      </c>
      <c r="L502" s="26"/>
      <c r="M502" s="21"/>
      <c r="O502" s="3">
        <v>2.1704358859531281</v>
      </c>
      <c r="P502" s="26">
        <v>608</v>
      </c>
      <c r="Q502" s="26">
        <v>39</v>
      </c>
      <c r="AA502">
        <v>2.1704358859531281</v>
      </c>
      <c r="AB502">
        <v>6.4144736842105268E-2</v>
      </c>
    </row>
    <row r="503" spans="1:28" x14ac:dyDescent="0.25">
      <c r="A503" s="15" t="s">
        <v>280</v>
      </c>
      <c r="B503" s="32">
        <v>2</v>
      </c>
      <c r="C503" s="15">
        <v>0</v>
      </c>
      <c r="D503" s="15">
        <v>0</v>
      </c>
      <c r="E503" s="15">
        <v>0</v>
      </c>
      <c r="F503" s="20">
        <v>1148</v>
      </c>
      <c r="G503" s="26">
        <v>24</v>
      </c>
      <c r="H503" s="26">
        <v>0</v>
      </c>
      <c r="I503" s="26">
        <v>1.23344947735192</v>
      </c>
      <c r="J503" s="26">
        <v>80.55</v>
      </c>
      <c r="K503" s="21">
        <v>0</v>
      </c>
      <c r="L503" s="26"/>
      <c r="M503" s="21"/>
      <c r="O503" s="3">
        <v>2.1777251184834099</v>
      </c>
      <c r="P503" s="26">
        <v>633</v>
      </c>
      <c r="Q503" s="26">
        <v>21</v>
      </c>
      <c r="AA503">
        <v>2.1777251184834099</v>
      </c>
      <c r="AB503">
        <v>3.3175355450236969E-2</v>
      </c>
    </row>
    <row r="504" spans="1:28" x14ac:dyDescent="0.25">
      <c r="A504" s="15" t="s">
        <v>7</v>
      </c>
      <c r="B504" s="32">
        <v>2</v>
      </c>
      <c r="C504" s="15">
        <v>1</v>
      </c>
      <c r="D504" s="15">
        <v>0</v>
      </c>
      <c r="E504" s="15">
        <v>0</v>
      </c>
      <c r="F504" s="20">
        <v>421659</v>
      </c>
      <c r="G504" s="28">
        <v>32666</v>
      </c>
      <c r="H504" s="28">
        <v>253</v>
      </c>
      <c r="I504" s="28">
        <v>1.23251919121357</v>
      </c>
      <c r="J504" s="28">
        <v>54369.937292350005</v>
      </c>
      <c r="K504" s="21">
        <v>326536.85000000003</v>
      </c>
      <c r="L504" s="26"/>
      <c r="M504" s="21"/>
      <c r="O504" s="3">
        <v>2.1851727982162799</v>
      </c>
      <c r="P504" s="26">
        <v>897</v>
      </c>
      <c r="Q504" s="26">
        <v>107</v>
      </c>
      <c r="AA504">
        <v>2.1851727982162799</v>
      </c>
      <c r="AB504">
        <v>0.11928651059085842</v>
      </c>
    </row>
    <row r="505" spans="1:28" x14ac:dyDescent="0.25">
      <c r="A505" s="15" t="s">
        <v>422</v>
      </c>
      <c r="B505" s="32">
        <v>2</v>
      </c>
      <c r="C505" s="15">
        <v>0</v>
      </c>
      <c r="D505" s="15">
        <v>1</v>
      </c>
      <c r="E505" s="15">
        <v>0</v>
      </c>
      <c r="F505" s="20">
        <v>128</v>
      </c>
      <c r="G505" s="26">
        <v>1</v>
      </c>
      <c r="H505" s="26">
        <v>0</v>
      </c>
      <c r="I505" s="26">
        <v>1.23046875</v>
      </c>
      <c r="J505" s="26">
        <v>4.5999999999999996</v>
      </c>
      <c r="K505" s="21">
        <v>0</v>
      </c>
      <c r="L505" s="26"/>
      <c r="M505" s="21"/>
      <c r="O505" s="3">
        <v>2.1855555555555566</v>
      </c>
      <c r="P505" s="26">
        <v>245</v>
      </c>
      <c r="Q505" s="26">
        <v>4</v>
      </c>
      <c r="AA505">
        <v>2.1855555555555566</v>
      </c>
      <c r="AB505">
        <v>1.6326530612244899E-2</v>
      </c>
    </row>
    <row r="506" spans="1:28" x14ac:dyDescent="0.25">
      <c r="A506" s="15" t="s">
        <v>1995</v>
      </c>
      <c r="B506" s="32">
        <v>2</v>
      </c>
      <c r="C506" s="15">
        <v>0</v>
      </c>
      <c r="D506" s="15">
        <v>1</v>
      </c>
      <c r="E506" s="15">
        <v>0</v>
      </c>
      <c r="F506" s="20">
        <v>239</v>
      </c>
      <c r="G506" s="26">
        <v>4</v>
      </c>
      <c r="H506" s="26">
        <v>0</v>
      </c>
      <c r="I506" s="26">
        <v>1.2276150627615099</v>
      </c>
      <c r="J506" s="26">
        <v>6.55</v>
      </c>
      <c r="K506" s="21">
        <v>0</v>
      </c>
      <c r="L506" s="26"/>
      <c r="M506" s="21"/>
      <c r="O506" s="3">
        <v>2.186076470588235</v>
      </c>
      <c r="P506" s="26">
        <v>55</v>
      </c>
      <c r="Q506" s="26">
        <v>6</v>
      </c>
      <c r="AA506">
        <v>2.186076470588235</v>
      </c>
      <c r="AB506">
        <v>0.10909090909090909</v>
      </c>
    </row>
    <row r="507" spans="1:28" x14ac:dyDescent="0.25">
      <c r="A507" s="15" t="s">
        <v>2760</v>
      </c>
      <c r="B507" s="32">
        <v>2</v>
      </c>
      <c r="C507" s="15">
        <v>0</v>
      </c>
      <c r="D507" s="15">
        <v>1</v>
      </c>
      <c r="E507" s="15">
        <v>0</v>
      </c>
      <c r="F507" s="20">
        <v>3097</v>
      </c>
      <c r="G507" s="26">
        <v>172</v>
      </c>
      <c r="H507" s="26">
        <v>0</v>
      </c>
      <c r="I507" s="26">
        <v>1.22638036809816</v>
      </c>
      <c r="J507" s="26">
        <v>491.53749994999993</v>
      </c>
      <c r="K507" s="21">
        <v>0</v>
      </c>
      <c r="L507" s="26"/>
      <c r="M507" s="21"/>
      <c r="O507" s="3">
        <v>2.1880003206506862</v>
      </c>
      <c r="P507" s="26">
        <v>621</v>
      </c>
      <c r="Q507" s="26">
        <v>23</v>
      </c>
      <c r="AA507">
        <v>2.1880003206506862</v>
      </c>
      <c r="AB507">
        <v>3.7037037037037035E-2</v>
      </c>
    </row>
    <row r="508" spans="1:28" x14ac:dyDescent="0.25">
      <c r="A508" s="15" t="s">
        <v>706</v>
      </c>
      <c r="B508" s="32">
        <v>3</v>
      </c>
      <c r="C508" s="15">
        <v>0</v>
      </c>
      <c r="D508" s="15">
        <v>1</v>
      </c>
      <c r="E508" s="15">
        <v>1</v>
      </c>
      <c r="F508" s="20">
        <v>349</v>
      </c>
      <c r="G508" s="26">
        <v>59</v>
      </c>
      <c r="H508" s="26">
        <v>0</v>
      </c>
      <c r="I508" s="26">
        <v>1.2252642380507988</v>
      </c>
      <c r="J508" s="26">
        <v>148.93749990000001</v>
      </c>
      <c r="K508" s="21">
        <v>0</v>
      </c>
      <c r="L508" s="26"/>
      <c r="M508" s="21"/>
      <c r="O508" s="3">
        <v>2.18825268371585</v>
      </c>
      <c r="P508" s="26">
        <v>7127</v>
      </c>
      <c r="Q508" s="26">
        <v>122</v>
      </c>
      <c r="AA508">
        <v>2.18825268371585</v>
      </c>
      <c r="AB508">
        <v>1.711800196436088E-2</v>
      </c>
    </row>
    <row r="509" spans="1:28" x14ac:dyDescent="0.25">
      <c r="A509" s="15" t="s">
        <v>1371</v>
      </c>
      <c r="B509" s="32">
        <v>2</v>
      </c>
      <c r="C509" s="15">
        <v>0</v>
      </c>
      <c r="D509" s="15">
        <v>0</v>
      </c>
      <c r="E509" s="15">
        <v>0</v>
      </c>
      <c r="F509" s="20">
        <v>56</v>
      </c>
      <c r="G509" s="26">
        <v>1</v>
      </c>
      <c r="H509" s="26">
        <v>0</v>
      </c>
      <c r="I509" s="26">
        <v>1.2250000000000001</v>
      </c>
      <c r="J509" s="26">
        <v>2.6</v>
      </c>
      <c r="K509" s="21">
        <v>0</v>
      </c>
      <c r="L509" s="26"/>
      <c r="M509" s="21"/>
      <c r="O509" s="3">
        <v>2.1931547250865902</v>
      </c>
      <c r="P509" s="26">
        <v>4801</v>
      </c>
      <c r="Q509" s="26">
        <v>450</v>
      </c>
      <c r="AA509">
        <v>2.1931547250865902</v>
      </c>
      <c r="AB509">
        <v>9.373047281816288E-2</v>
      </c>
    </row>
    <row r="510" spans="1:28" x14ac:dyDescent="0.25">
      <c r="A510" s="15" t="s">
        <v>704</v>
      </c>
      <c r="B510" s="32">
        <v>3</v>
      </c>
      <c r="C510" s="15">
        <v>0</v>
      </c>
      <c r="D510" s="15">
        <v>1</v>
      </c>
      <c r="E510" s="15">
        <v>0</v>
      </c>
      <c r="F510" s="20">
        <v>91</v>
      </c>
      <c r="G510" s="26">
        <v>16</v>
      </c>
      <c r="H510" s="26">
        <v>0</v>
      </c>
      <c r="I510" s="26">
        <v>1.2229132973944299</v>
      </c>
      <c r="J510" s="26">
        <v>40.225000000000001</v>
      </c>
      <c r="K510" s="21">
        <v>0</v>
      </c>
      <c r="L510" s="26"/>
      <c r="M510" s="21"/>
      <c r="O510" s="3">
        <v>2.1936378887598402</v>
      </c>
      <c r="P510" s="26">
        <v>190</v>
      </c>
      <c r="Q510" s="26">
        <v>7</v>
      </c>
      <c r="AA510">
        <v>2.1936378887598402</v>
      </c>
      <c r="AB510">
        <v>3.6842105263157891E-2</v>
      </c>
    </row>
    <row r="511" spans="1:28" x14ac:dyDescent="0.25">
      <c r="A511" s="15" t="s">
        <v>2833</v>
      </c>
      <c r="B511" s="32">
        <v>2</v>
      </c>
      <c r="C511" s="15">
        <v>0</v>
      </c>
      <c r="D511" s="15">
        <v>0</v>
      </c>
      <c r="E511" s="15">
        <v>0</v>
      </c>
      <c r="F511" s="20">
        <v>278</v>
      </c>
      <c r="G511" s="26">
        <v>8</v>
      </c>
      <c r="H511" s="26">
        <v>0</v>
      </c>
      <c r="I511" s="26">
        <v>1.2187050359712199</v>
      </c>
      <c r="J511" s="26">
        <v>24.587499999999999</v>
      </c>
      <c r="K511" s="21">
        <v>0</v>
      </c>
      <c r="L511" s="26"/>
      <c r="M511" s="21"/>
      <c r="O511" s="3">
        <v>2.19382716049383</v>
      </c>
      <c r="P511" s="26">
        <v>324</v>
      </c>
      <c r="Q511" s="26">
        <v>3</v>
      </c>
      <c r="AA511">
        <v>2.19382716049383</v>
      </c>
      <c r="AB511">
        <v>9.2592592592592587E-3</v>
      </c>
    </row>
    <row r="512" spans="1:28" x14ac:dyDescent="0.25">
      <c r="A512" s="15" t="s">
        <v>1087</v>
      </c>
      <c r="B512" s="32">
        <v>3</v>
      </c>
      <c r="C512" s="15">
        <v>0</v>
      </c>
      <c r="D512" s="15">
        <v>0</v>
      </c>
      <c r="E512" s="15">
        <v>0</v>
      </c>
      <c r="F512" s="20">
        <v>593</v>
      </c>
      <c r="G512" s="26">
        <v>23</v>
      </c>
      <c r="H512" s="26">
        <v>0</v>
      </c>
      <c r="I512" s="26">
        <v>1.2163406408094399</v>
      </c>
      <c r="J512" s="26">
        <v>96.96249983749999</v>
      </c>
      <c r="K512" s="21">
        <v>0</v>
      </c>
      <c r="L512" s="26"/>
      <c r="M512" s="21"/>
      <c r="O512" s="3">
        <v>2.1992753623188399</v>
      </c>
      <c r="P512" s="26">
        <v>138</v>
      </c>
      <c r="Q512" s="26">
        <v>3</v>
      </c>
      <c r="AA512">
        <v>2.1992753623188399</v>
      </c>
      <c r="AB512">
        <v>2.1739130434782608E-2</v>
      </c>
    </row>
    <row r="513" spans="1:28" x14ac:dyDescent="0.25">
      <c r="A513" s="15" t="s">
        <v>310</v>
      </c>
      <c r="B513" s="32">
        <v>3</v>
      </c>
      <c r="C513" s="15">
        <v>0</v>
      </c>
      <c r="D513" s="15">
        <v>1</v>
      </c>
      <c r="E513" s="15">
        <v>0</v>
      </c>
      <c r="F513" s="20">
        <v>111</v>
      </c>
      <c r="G513" s="26">
        <v>16</v>
      </c>
      <c r="H513" s="26">
        <v>0</v>
      </c>
      <c r="I513" s="26">
        <v>1.21531531531532</v>
      </c>
      <c r="J513" s="26">
        <v>46.362499999999997</v>
      </c>
      <c r="K513" s="21">
        <v>0</v>
      </c>
      <c r="L513" s="26"/>
      <c r="M513" s="21"/>
      <c r="O513" s="3">
        <v>2.2076086956521701</v>
      </c>
      <c r="P513" s="26">
        <v>92</v>
      </c>
      <c r="Q513" s="26">
        <v>2</v>
      </c>
      <c r="AA513">
        <v>2.2076086956521701</v>
      </c>
      <c r="AB513">
        <v>2.1739130434782608E-2</v>
      </c>
    </row>
    <row r="514" spans="1:28" x14ac:dyDescent="0.25">
      <c r="A514" s="15" t="s">
        <v>70</v>
      </c>
      <c r="B514" s="32">
        <v>3</v>
      </c>
      <c r="C514" s="15">
        <v>0</v>
      </c>
      <c r="D514" s="15">
        <v>1</v>
      </c>
      <c r="E514" s="15">
        <v>0</v>
      </c>
      <c r="F514" s="20">
        <v>6903</v>
      </c>
      <c r="G514" s="26">
        <v>1088</v>
      </c>
      <c r="H514" s="26">
        <v>3</v>
      </c>
      <c r="I514" s="26">
        <v>1.2097233087063599</v>
      </c>
      <c r="J514" s="26">
        <v>2429.5624935999999</v>
      </c>
      <c r="K514" s="21">
        <v>397.8</v>
      </c>
      <c r="L514" s="28"/>
      <c r="M514" s="21"/>
      <c r="O514" s="3">
        <v>2.2100685028575549</v>
      </c>
      <c r="P514" s="26">
        <v>9582</v>
      </c>
      <c r="Q514" s="26">
        <v>64</v>
      </c>
      <c r="AA514">
        <v>2.2100685028575549</v>
      </c>
      <c r="AB514">
        <v>6.6791901481945311E-3</v>
      </c>
    </row>
    <row r="515" spans="1:28" x14ac:dyDescent="0.25">
      <c r="A515" s="15" t="s">
        <v>1562</v>
      </c>
      <c r="B515" s="32">
        <v>2</v>
      </c>
      <c r="C515" s="15">
        <v>0</v>
      </c>
      <c r="D515" s="15">
        <v>1</v>
      </c>
      <c r="E515" s="15">
        <v>0</v>
      </c>
      <c r="F515" s="20">
        <v>83</v>
      </c>
      <c r="G515" s="26">
        <v>1</v>
      </c>
      <c r="H515" s="26">
        <v>0</v>
      </c>
      <c r="I515" s="26">
        <v>1.20240963855422</v>
      </c>
      <c r="J515" s="26">
        <v>3.2250000000000001</v>
      </c>
      <c r="K515" s="21">
        <v>0</v>
      </c>
      <c r="L515" s="26"/>
      <c r="M515" s="21"/>
      <c r="O515" s="3">
        <v>2.2136798600179599</v>
      </c>
      <c r="P515" s="26">
        <v>37527</v>
      </c>
      <c r="Q515" s="26">
        <v>1932</v>
      </c>
      <c r="AA515">
        <v>2.2136798600179599</v>
      </c>
      <c r="AB515">
        <v>5.1482932288752101E-2</v>
      </c>
    </row>
    <row r="516" spans="1:28" x14ac:dyDescent="0.25">
      <c r="A516" s="15" t="s">
        <v>2484</v>
      </c>
      <c r="B516" s="32">
        <v>3</v>
      </c>
      <c r="C516" s="15">
        <v>0</v>
      </c>
      <c r="D516" s="15">
        <v>1</v>
      </c>
      <c r="E516" s="15">
        <v>0</v>
      </c>
      <c r="F516" s="20">
        <v>275</v>
      </c>
      <c r="G516" s="26">
        <v>11</v>
      </c>
      <c r="H516" s="26">
        <v>0</v>
      </c>
      <c r="I516" s="26">
        <v>1.20145454545455</v>
      </c>
      <c r="J516" s="26">
        <v>29.062499950000003</v>
      </c>
      <c r="K516" s="21">
        <v>0</v>
      </c>
      <c r="L516" s="26"/>
      <c r="M516" s="21"/>
      <c r="O516" s="3">
        <v>2.2137254901960799</v>
      </c>
      <c r="P516" s="26">
        <v>306</v>
      </c>
      <c r="Q516" s="26">
        <v>7</v>
      </c>
      <c r="AA516">
        <v>2.2137254901960799</v>
      </c>
      <c r="AB516">
        <v>2.2875816993464051E-2</v>
      </c>
    </row>
    <row r="517" spans="1:28" x14ac:dyDescent="0.25">
      <c r="A517" s="15" t="s">
        <v>2498</v>
      </c>
      <c r="B517" s="32">
        <v>2</v>
      </c>
      <c r="C517" s="15">
        <v>0</v>
      </c>
      <c r="D517" s="15">
        <v>1</v>
      </c>
      <c r="E517" s="15">
        <v>0</v>
      </c>
      <c r="F517" s="20">
        <v>354</v>
      </c>
      <c r="G517" s="26">
        <v>9</v>
      </c>
      <c r="H517" s="26">
        <v>0</v>
      </c>
      <c r="I517" s="26">
        <v>1.20056497175141</v>
      </c>
      <c r="J517" s="26">
        <v>29.799999899999996</v>
      </c>
      <c r="K517" s="21">
        <v>0</v>
      </c>
      <c r="L517" s="26"/>
      <c r="M517" s="21"/>
      <c r="O517" s="3">
        <v>2.2151999999999998</v>
      </c>
      <c r="P517" s="26">
        <v>125</v>
      </c>
      <c r="Q517" s="26">
        <v>7</v>
      </c>
      <c r="AA517">
        <v>2.2151999999999998</v>
      </c>
      <c r="AB517">
        <v>5.6000000000000001E-2</v>
      </c>
    </row>
    <row r="518" spans="1:28" x14ac:dyDescent="0.25">
      <c r="A518" s="15" t="s">
        <v>2550</v>
      </c>
      <c r="B518" s="32">
        <v>3</v>
      </c>
      <c r="C518" s="15">
        <v>0</v>
      </c>
      <c r="D518" s="15">
        <v>1</v>
      </c>
      <c r="E518" s="15">
        <v>1</v>
      </c>
      <c r="F518" s="20">
        <v>120</v>
      </c>
      <c r="G518" s="26">
        <v>27</v>
      </c>
      <c r="H518" s="26">
        <v>0</v>
      </c>
      <c r="I518" s="26">
        <v>1.19333333333333</v>
      </c>
      <c r="J518" s="26">
        <v>65.999999812500008</v>
      </c>
      <c r="K518" s="21">
        <v>0</v>
      </c>
      <c r="L518" s="26"/>
      <c r="M518" s="21"/>
      <c r="O518" s="3">
        <v>2.2201236917221698</v>
      </c>
      <c r="P518" s="26">
        <v>4204</v>
      </c>
      <c r="Q518" s="26">
        <v>176</v>
      </c>
      <c r="AA518">
        <v>2.2201236917221698</v>
      </c>
      <c r="AB518">
        <v>4.1864890580399619E-2</v>
      </c>
    </row>
    <row r="519" spans="1:28" x14ac:dyDescent="0.25">
      <c r="A519" s="15" t="s">
        <v>385</v>
      </c>
      <c r="B519" s="32">
        <v>2</v>
      </c>
      <c r="C519" s="15">
        <v>0</v>
      </c>
      <c r="D519" s="15">
        <v>0</v>
      </c>
      <c r="E519" s="15">
        <v>0</v>
      </c>
      <c r="F519" s="20">
        <v>2697</v>
      </c>
      <c r="G519" s="26">
        <v>50</v>
      </c>
      <c r="H519" s="26">
        <v>0</v>
      </c>
      <c r="I519" s="26">
        <v>1.1916300305733067</v>
      </c>
      <c r="J519" s="26">
        <v>122.52499959999997</v>
      </c>
      <c r="K519" s="21">
        <v>0</v>
      </c>
      <c r="L519" s="26"/>
      <c r="M519" s="21"/>
      <c r="O519" s="3">
        <v>2.2316235140856548</v>
      </c>
      <c r="P519" s="26">
        <v>158</v>
      </c>
      <c r="Q519" s="26">
        <v>5</v>
      </c>
      <c r="AA519">
        <v>2.2316235140856548</v>
      </c>
      <c r="AB519">
        <v>3.1645569620253167E-2</v>
      </c>
    </row>
    <row r="520" spans="1:28" x14ac:dyDescent="0.25">
      <c r="A520" s="15" t="s">
        <v>398</v>
      </c>
      <c r="B520" s="32">
        <v>3</v>
      </c>
      <c r="C520" s="15">
        <v>0</v>
      </c>
      <c r="D520" s="15">
        <v>1</v>
      </c>
      <c r="E520" s="15">
        <v>0</v>
      </c>
      <c r="F520" s="20">
        <v>89</v>
      </c>
      <c r="G520" s="26">
        <v>9</v>
      </c>
      <c r="H520" s="26">
        <v>0</v>
      </c>
      <c r="I520" s="26">
        <v>1.1885393258426999</v>
      </c>
      <c r="J520" s="26">
        <v>12.6874999125</v>
      </c>
      <c r="K520" s="21">
        <v>0</v>
      </c>
      <c r="L520" s="26"/>
      <c r="M520" s="21"/>
      <c r="O520" s="3">
        <v>2.2396551724137899</v>
      </c>
      <c r="P520" s="26">
        <v>58</v>
      </c>
      <c r="Q520" s="26">
        <v>3</v>
      </c>
      <c r="AA520">
        <v>2.2396551724137899</v>
      </c>
      <c r="AB520">
        <v>5.1724137931034482E-2</v>
      </c>
    </row>
    <row r="521" spans="1:28" x14ac:dyDescent="0.25">
      <c r="A521" s="15" t="s">
        <v>2155</v>
      </c>
      <c r="B521" s="32">
        <v>2</v>
      </c>
      <c r="C521" s="15">
        <v>0</v>
      </c>
      <c r="D521" s="15">
        <v>1</v>
      </c>
      <c r="E521" s="15">
        <v>0</v>
      </c>
      <c r="F521" s="20">
        <v>141</v>
      </c>
      <c r="G521" s="26">
        <v>5</v>
      </c>
      <c r="H521" s="26">
        <v>0</v>
      </c>
      <c r="I521" s="26">
        <v>1.1829787234042599</v>
      </c>
      <c r="J521" s="26">
        <v>9.375</v>
      </c>
      <c r="K521" s="21">
        <v>0</v>
      </c>
      <c r="L521" s="26"/>
      <c r="M521" s="21"/>
      <c r="O521" s="3">
        <v>2.2404114921846903</v>
      </c>
      <c r="P521" s="26">
        <v>28078</v>
      </c>
      <c r="Q521" s="26">
        <v>444</v>
      </c>
      <c r="AA521">
        <v>2.2404114921846903</v>
      </c>
      <c r="AB521">
        <v>1.5813092100576964E-2</v>
      </c>
    </row>
    <row r="522" spans="1:28" x14ac:dyDescent="0.25">
      <c r="A522" s="15" t="s">
        <v>1218</v>
      </c>
      <c r="B522" s="32">
        <v>3</v>
      </c>
      <c r="C522" s="15">
        <v>1</v>
      </c>
      <c r="D522" s="15">
        <v>0</v>
      </c>
      <c r="E522" s="15">
        <v>0</v>
      </c>
      <c r="F522" s="20">
        <v>11128</v>
      </c>
      <c r="G522" s="26">
        <v>2454</v>
      </c>
      <c r="H522" s="26">
        <v>28</v>
      </c>
      <c r="I522" s="26">
        <v>1.17787742631201</v>
      </c>
      <c r="J522" s="26">
        <v>1050.787493175</v>
      </c>
      <c r="K522" s="21">
        <v>31200.1</v>
      </c>
      <c r="L522" s="26"/>
      <c r="M522" s="21"/>
      <c r="O522" s="3">
        <v>2.2420652935407035</v>
      </c>
      <c r="P522" s="26">
        <v>183</v>
      </c>
      <c r="Q522" s="26">
        <v>14</v>
      </c>
      <c r="AA522">
        <v>2.2420652935407035</v>
      </c>
      <c r="AB522">
        <v>7.650273224043716E-2</v>
      </c>
    </row>
    <row r="523" spans="1:28" x14ac:dyDescent="0.25">
      <c r="A523" s="15" t="s">
        <v>369</v>
      </c>
      <c r="B523" s="32">
        <v>2</v>
      </c>
      <c r="C523" s="15">
        <v>0</v>
      </c>
      <c r="D523" s="15">
        <v>1</v>
      </c>
      <c r="E523" s="15">
        <v>0</v>
      </c>
      <c r="F523" s="20">
        <v>1144</v>
      </c>
      <c r="G523" s="26">
        <v>34</v>
      </c>
      <c r="H523" s="26">
        <v>0</v>
      </c>
      <c r="I523" s="26">
        <v>1.17773601398601</v>
      </c>
      <c r="J523" s="26">
        <v>107.4999998</v>
      </c>
      <c r="K523" s="21">
        <v>0</v>
      </c>
      <c r="L523" s="26"/>
      <c r="M523" s="21"/>
      <c r="O523" s="3">
        <v>2.2454893016183339</v>
      </c>
      <c r="P523" s="26">
        <v>2173</v>
      </c>
      <c r="Q523" s="26">
        <v>261</v>
      </c>
      <c r="AA523">
        <v>2.2454893016183339</v>
      </c>
      <c r="AB523">
        <v>0.12011044638748274</v>
      </c>
    </row>
    <row r="524" spans="1:28" x14ac:dyDescent="0.25">
      <c r="A524" s="15" t="s">
        <v>2768</v>
      </c>
      <c r="B524" s="32">
        <v>2</v>
      </c>
      <c r="C524" s="15">
        <v>0</v>
      </c>
      <c r="D524" s="15">
        <v>1</v>
      </c>
      <c r="E524" s="15">
        <v>0</v>
      </c>
      <c r="F524" s="20">
        <v>4933</v>
      </c>
      <c r="G524" s="26">
        <v>177</v>
      </c>
      <c r="H524" s="26">
        <v>0</v>
      </c>
      <c r="I524" s="26">
        <v>1.17510642610987</v>
      </c>
      <c r="J524" s="26">
        <v>557.91249821249994</v>
      </c>
      <c r="K524" s="21">
        <v>0</v>
      </c>
      <c r="L524" s="26"/>
      <c r="M524" s="21"/>
      <c r="O524" s="3">
        <v>2.2582614227877378</v>
      </c>
      <c r="P524" s="26">
        <v>715</v>
      </c>
      <c r="Q524" s="26">
        <v>51</v>
      </c>
      <c r="AA524">
        <v>2.2582614227877378</v>
      </c>
      <c r="AB524">
        <v>7.1328671328671323E-2</v>
      </c>
    </row>
    <row r="525" spans="1:28" x14ac:dyDescent="0.25">
      <c r="A525" s="15" t="s">
        <v>149</v>
      </c>
      <c r="B525" s="32">
        <v>3</v>
      </c>
      <c r="C525" s="15">
        <v>0</v>
      </c>
      <c r="D525" s="15">
        <v>0</v>
      </c>
      <c r="E525" s="15">
        <v>0</v>
      </c>
      <c r="F525" s="20">
        <v>2440</v>
      </c>
      <c r="G525" s="26">
        <v>133</v>
      </c>
      <c r="H525" s="26">
        <v>3</v>
      </c>
      <c r="I525" s="26">
        <v>1.17480737704918</v>
      </c>
      <c r="J525" s="26">
        <v>350.33749948749994</v>
      </c>
      <c r="K525" s="21">
        <v>1422.9</v>
      </c>
      <c r="L525" s="26"/>
      <c r="M525" s="21"/>
      <c r="O525" s="3">
        <v>2.2586776859504099</v>
      </c>
      <c r="P525" s="26">
        <v>121</v>
      </c>
      <c r="Q525" s="26">
        <v>5</v>
      </c>
      <c r="AA525">
        <v>2.2586776859504099</v>
      </c>
      <c r="AB525">
        <v>4.1322314049586778E-2</v>
      </c>
    </row>
    <row r="526" spans="1:28" x14ac:dyDescent="0.25">
      <c r="A526" s="15" t="s">
        <v>2792</v>
      </c>
      <c r="B526" s="32">
        <v>2</v>
      </c>
      <c r="C526" s="15">
        <v>0</v>
      </c>
      <c r="D526" s="15">
        <v>1</v>
      </c>
      <c r="E526" s="15">
        <v>0</v>
      </c>
      <c r="F526" s="20">
        <v>8252</v>
      </c>
      <c r="G526" s="26">
        <v>490</v>
      </c>
      <c r="H526" s="26">
        <v>0</v>
      </c>
      <c r="I526" s="26">
        <v>1.17343674260785</v>
      </c>
      <c r="J526" s="26">
        <v>1188.9749978750001</v>
      </c>
      <c r="K526" s="21">
        <v>0</v>
      </c>
      <c r="L526" s="26"/>
      <c r="M526" s="21"/>
      <c r="O526" s="3">
        <v>2.2621074946369739</v>
      </c>
      <c r="P526" s="26">
        <v>2517</v>
      </c>
      <c r="Q526" s="26">
        <v>65</v>
      </c>
      <c r="AA526">
        <v>2.2621074946369739</v>
      </c>
      <c r="AB526">
        <v>2.5824394119984106E-2</v>
      </c>
    </row>
    <row r="527" spans="1:28" x14ac:dyDescent="0.25">
      <c r="A527" s="15" t="s">
        <v>2894</v>
      </c>
      <c r="B527" s="32">
        <v>2</v>
      </c>
      <c r="C527" s="15">
        <v>0</v>
      </c>
      <c r="D527" s="15">
        <v>1</v>
      </c>
      <c r="E527" s="15">
        <v>1</v>
      </c>
      <c r="F527" s="20">
        <v>93</v>
      </c>
      <c r="G527" s="26">
        <v>5</v>
      </c>
      <c r="H527" s="26">
        <v>0</v>
      </c>
      <c r="I527" s="26">
        <v>1.1706827309236933</v>
      </c>
      <c r="J527" s="26">
        <v>8.3374999874999993</v>
      </c>
      <c r="K527" s="21">
        <v>0</v>
      </c>
      <c r="L527" s="26"/>
      <c r="M527" s="21"/>
      <c r="O527" s="3">
        <v>2.2685905224787399</v>
      </c>
      <c r="P527" s="26">
        <v>1646</v>
      </c>
      <c r="Q527" s="26">
        <v>36</v>
      </c>
      <c r="AA527">
        <v>2.2685905224787399</v>
      </c>
      <c r="AB527">
        <v>2.187120291616039E-2</v>
      </c>
    </row>
    <row r="528" spans="1:28" x14ac:dyDescent="0.25">
      <c r="A528" s="15" t="s">
        <v>567</v>
      </c>
      <c r="B528" s="32">
        <v>4</v>
      </c>
      <c r="C528" s="15">
        <v>1</v>
      </c>
      <c r="D528" s="15">
        <v>0</v>
      </c>
      <c r="E528" s="15">
        <v>0</v>
      </c>
      <c r="F528" s="20">
        <v>171</v>
      </c>
      <c r="G528" s="26">
        <v>27</v>
      </c>
      <c r="H528" s="26">
        <v>0</v>
      </c>
      <c r="I528" s="26">
        <v>1.16877192982456</v>
      </c>
      <c r="J528" s="26">
        <v>67.249999912500016</v>
      </c>
      <c r="K528" s="21">
        <v>0</v>
      </c>
      <c r="L528" s="26"/>
      <c r="M528" s="21"/>
      <c r="O528" s="3">
        <v>2.2690346083788735</v>
      </c>
      <c r="P528" s="26">
        <v>73</v>
      </c>
      <c r="Q528" s="26">
        <v>4</v>
      </c>
      <c r="AA528">
        <v>2.2690346083788735</v>
      </c>
      <c r="AB528">
        <v>5.4794520547945202E-2</v>
      </c>
    </row>
    <row r="529" spans="1:28" x14ac:dyDescent="0.25">
      <c r="A529" s="15" t="s">
        <v>3905</v>
      </c>
      <c r="B529" s="32">
        <v>3</v>
      </c>
      <c r="C529" s="15">
        <v>0</v>
      </c>
      <c r="D529" s="15">
        <v>1</v>
      </c>
      <c r="E529" s="15">
        <v>0</v>
      </c>
      <c r="F529" s="20">
        <v>285</v>
      </c>
      <c r="G529" s="26">
        <v>9</v>
      </c>
      <c r="H529" s="26">
        <v>0</v>
      </c>
      <c r="I529" s="26">
        <v>1.1680701754386</v>
      </c>
      <c r="J529" s="26">
        <v>40.5874999125</v>
      </c>
      <c r="K529" s="21">
        <v>0</v>
      </c>
      <c r="L529" s="26"/>
      <c r="M529" s="21"/>
      <c r="O529" s="3">
        <v>2.27351485148515</v>
      </c>
      <c r="P529" s="26">
        <v>404</v>
      </c>
      <c r="Q529" s="26">
        <v>7</v>
      </c>
      <c r="AA529">
        <v>2.27351485148515</v>
      </c>
      <c r="AB529">
        <v>1.7326732673267328E-2</v>
      </c>
    </row>
    <row r="530" spans="1:28" x14ac:dyDescent="0.25">
      <c r="A530" s="15" t="s">
        <v>367</v>
      </c>
      <c r="B530" s="32">
        <v>2</v>
      </c>
      <c r="C530" s="15">
        <v>0</v>
      </c>
      <c r="D530" s="15">
        <v>1</v>
      </c>
      <c r="E530" s="15">
        <v>0</v>
      </c>
      <c r="F530" s="20">
        <v>749</v>
      </c>
      <c r="G530" s="26">
        <v>1</v>
      </c>
      <c r="H530" s="26">
        <v>0</v>
      </c>
      <c r="I530" s="26">
        <v>1.1663551401869201</v>
      </c>
      <c r="J530" s="26">
        <v>3.85</v>
      </c>
      <c r="K530" s="21">
        <v>0</v>
      </c>
      <c r="L530" s="26"/>
      <c r="M530" s="21"/>
      <c r="O530" s="3">
        <v>2.2934640522875802</v>
      </c>
      <c r="P530" s="26">
        <v>153</v>
      </c>
      <c r="Q530" s="26">
        <v>3</v>
      </c>
      <c r="AA530">
        <v>2.2934640522875802</v>
      </c>
      <c r="AB530">
        <v>1.9607843137254902E-2</v>
      </c>
    </row>
    <row r="531" spans="1:28" x14ac:dyDescent="0.25">
      <c r="A531" s="15" t="s">
        <v>1266</v>
      </c>
      <c r="B531" s="32">
        <v>4</v>
      </c>
      <c r="C531" s="15">
        <v>1</v>
      </c>
      <c r="D531" s="15">
        <v>0</v>
      </c>
      <c r="E531" s="15">
        <v>0</v>
      </c>
      <c r="F531" s="20">
        <v>71</v>
      </c>
      <c r="G531" s="26">
        <v>4</v>
      </c>
      <c r="H531" s="26">
        <v>0</v>
      </c>
      <c r="I531" s="26">
        <v>1.16619718309859</v>
      </c>
      <c r="J531" s="26">
        <v>9.6374999999999993</v>
      </c>
      <c r="K531" s="21">
        <v>0</v>
      </c>
      <c r="L531" s="26"/>
      <c r="M531" s="21"/>
      <c r="O531" s="3">
        <v>2.2945000000000002</v>
      </c>
      <c r="P531" s="26">
        <v>400</v>
      </c>
      <c r="Q531" s="26">
        <v>7</v>
      </c>
      <c r="AA531">
        <v>2.2945000000000002</v>
      </c>
      <c r="AB531">
        <v>1.7500000000000002E-2</v>
      </c>
    </row>
    <row r="532" spans="1:28" x14ac:dyDescent="0.25">
      <c r="A532" s="15" t="s">
        <v>376</v>
      </c>
      <c r="B532" s="32">
        <v>2</v>
      </c>
      <c r="C532" s="15">
        <v>0</v>
      </c>
      <c r="D532" s="15">
        <v>1</v>
      </c>
      <c r="E532" s="15">
        <v>0</v>
      </c>
      <c r="F532" s="20">
        <v>819</v>
      </c>
      <c r="G532" s="26">
        <v>76</v>
      </c>
      <c r="H532" s="26">
        <v>0</v>
      </c>
      <c r="I532" s="26">
        <v>1.1639804639804601</v>
      </c>
      <c r="J532" s="26">
        <v>197.21249974999998</v>
      </c>
      <c r="K532" s="21">
        <v>0</v>
      </c>
      <c r="L532" s="26"/>
      <c r="M532" s="21"/>
      <c r="O532" s="3">
        <v>2.3185906275308099</v>
      </c>
      <c r="P532" s="26">
        <v>353</v>
      </c>
      <c r="Q532" s="26">
        <v>16</v>
      </c>
      <c r="AA532">
        <v>2.3185906275308099</v>
      </c>
      <c r="AB532">
        <v>4.5325779036827198E-2</v>
      </c>
    </row>
    <row r="533" spans="1:28" x14ac:dyDescent="0.25">
      <c r="A533" s="15" t="s">
        <v>392</v>
      </c>
      <c r="B533" s="32">
        <v>2</v>
      </c>
      <c r="C533" s="15">
        <v>0</v>
      </c>
      <c r="D533" s="15">
        <v>1</v>
      </c>
      <c r="E533" s="15">
        <v>0</v>
      </c>
      <c r="F533" s="20">
        <v>359</v>
      </c>
      <c r="G533" s="26">
        <v>43</v>
      </c>
      <c r="H533" s="26">
        <v>0</v>
      </c>
      <c r="I533" s="26">
        <v>1.1635097493036199</v>
      </c>
      <c r="J533" s="26">
        <v>101.03749989999999</v>
      </c>
      <c r="K533" s="21">
        <v>0</v>
      </c>
      <c r="L533" s="26"/>
      <c r="M533" s="21"/>
      <c r="O533" s="3">
        <v>2.3232142857142901</v>
      </c>
      <c r="P533" s="26">
        <v>56</v>
      </c>
      <c r="Q533" s="26">
        <v>1</v>
      </c>
      <c r="AA533">
        <v>2.3232142857142901</v>
      </c>
      <c r="AB533">
        <v>1.7857142857142856E-2</v>
      </c>
    </row>
    <row r="534" spans="1:28" x14ac:dyDescent="0.25">
      <c r="A534" s="15" t="s">
        <v>1306</v>
      </c>
      <c r="B534" s="32">
        <v>3</v>
      </c>
      <c r="C534" s="15">
        <v>0</v>
      </c>
      <c r="D534" s="15">
        <v>0</v>
      </c>
      <c r="E534" s="15">
        <v>0</v>
      </c>
      <c r="F534" s="20">
        <v>960</v>
      </c>
      <c r="G534" s="26">
        <v>79</v>
      </c>
      <c r="H534" s="26">
        <v>3</v>
      </c>
      <c r="I534" s="26">
        <v>1.1627938461771972</v>
      </c>
      <c r="J534" s="26">
        <v>66.8999993125</v>
      </c>
      <c r="K534" s="21">
        <v>2100.35</v>
      </c>
      <c r="L534" s="26"/>
      <c r="M534" s="21"/>
      <c r="O534" s="3">
        <v>2.35106202594761</v>
      </c>
      <c r="P534" s="26">
        <v>819</v>
      </c>
      <c r="Q534" s="26">
        <v>25</v>
      </c>
      <c r="AA534">
        <v>2.35106202594761</v>
      </c>
      <c r="AB534">
        <v>3.0525030525030524E-2</v>
      </c>
    </row>
    <row r="535" spans="1:28" x14ac:dyDescent="0.25">
      <c r="A535" s="15" t="s">
        <v>82</v>
      </c>
      <c r="B535" s="32">
        <v>2</v>
      </c>
      <c r="C535" s="15">
        <v>0</v>
      </c>
      <c r="D535" s="15">
        <v>1</v>
      </c>
      <c r="E535" s="15">
        <v>0</v>
      </c>
      <c r="F535" s="20">
        <v>1859</v>
      </c>
      <c r="G535" s="26">
        <v>181</v>
      </c>
      <c r="H535" s="26">
        <v>2</v>
      </c>
      <c r="I535" s="26">
        <v>1.1589349112426</v>
      </c>
      <c r="J535" s="26">
        <v>384.46249820000003</v>
      </c>
      <c r="K535" s="21">
        <v>710.6</v>
      </c>
      <c r="L535" s="26"/>
      <c r="M535" s="21"/>
      <c r="O535" s="3">
        <v>2.359375</v>
      </c>
      <c r="P535" s="26">
        <v>264</v>
      </c>
      <c r="Q535" s="26">
        <v>13</v>
      </c>
      <c r="AA535">
        <v>2.359375</v>
      </c>
      <c r="AB535">
        <v>4.924242424242424E-2</v>
      </c>
    </row>
    <row r="536" spans="1:28" x14ac:dyDescent="0.25">
      <c r="A536" s="15" t="s">
        <v>1051</v>
      </c>
      <c r="B536" s="32">
        <v>3</v>
      </c>
      <c r="C536" s="15">
        <v>1</v>
      </c>
      <c r="D536" s="15">
        <v>0</v>
      </c>
      <c r="E536" s="15">
        <v>0</v>
      </c>
      <c r="F536" s="20">
        <v>718</v>
      </c>
      <c r="G536" s="26">
        <v>110</v>
      </c>
      <c r="H536" s="26">
        <v>2</v>
      </c>
      <c r="I536" s="26">
        <v>1.15611420612813</v>
      </c>
      <c r="J536" s="26">
        <v>40.337499125000001</v>
      </c>
      <c r="K536" s="21">
        <v>855.1</v>
      </c>
      <c r="L536" s="26"/>
      <c r="M536" s="21"/>
      <c r="O536" s="3">
        <v>2.3667560321715801</v>
      </c>
      <c r="P536" s="26">
        <v>373</v>
      </c>
      <c r="Q536" s="26">
        <v>28</v>
      </c>
      <c r="AA536">
        <v>2.3667560321715801</v>
      </c>
      <c r="AB536">
        <v>7.5067024128686322E-2</v>
      </c>
    </row>
    <row r="537" spans="1:28" x14ac:dyDescent="0.25">
      <c r="A537" s="15" t="s">
        <v>1233</v>
      </c>
      <c r="B537" s="32">
        <v>2</v>
      </c>
      <c r="C537" s="15">
        <v>0</v>
      </c>
      <c r="D537" s="15">
        <v>1</v>
      </c>
      <c r="E537" s="15">
        <v>0</v>
      </c>
      <c r="F537" s="20">
        <v>1067</v>
      </c>
      <c r="G537" s="26">
        <v>57</v>
      </c>
      <c r="H537" s="26">
        <v>0</v>
      </c>
      <c r="I537" s="26">
        <v>1.15107778819119</v>
      </c>
      <c r="J537" s="26">
        <v>124.3999998375</v>
      </c>
      <c r="K537" s="21">
        <v>0</v>
      </c>
      <c r="L537" s="26"/>
      <c r="M537" s="21"/>
      <c r="O537" s="3">
        <v>2.3678632478632466</v>
      </c>
      <c r="P537" s="26">
        <v>244</v>
      </c>
      <c r="Q537" s="26">
        <v>6</v>
      </c>
      <c r="AA537">
        <v>2.3678632478632466</v>
      </c>
      <c r="AB537">
        <v>2.4590163934426229E-2</v>
      </c>
    </row>
    <row r="538" spans="1:28" x14ac:dyDescent="0.25">
      <c r="A538" s="15" t="s">
        <v>2390</v>
      </c>
      <c r="B538" s="32">
        <v>3</v>
      </c>
      <c r="C538" s="15">
        <v>0</v>
      </c>
      <c r="D538" s="15">
        <v>0</v>
      </c>
      <c r="E538" s="15">
        <v>0</v>
      </c>
      <c r="F538" s="20">
        <v>488</v>
      </c>
      <c r="G538" s="26">
        <v>4</v>
      </c>
      <c r="H538" s="26">
        <v>0</v>
      </c>
      <c r="I538" s="26">
        <v>1.1443852459016399</v>
      </c>
      <c r="J538" s="26">
        <v>7.625</v>
      </c>
      <c r="K538" s="21">
        <v>0</v>
      </c>
      <c r="L538" s="26"/>
      <c r="M538" s="21"/>
      <c r="O538" s="3">
        <v>2.36873640788298</v>
      </c>
      <c r="P538" s="26">
        <v>8474</v>
      </c>
      <c r="Q538" s="26">
        <v>65</v>
      </c>
      <c r="AA538">
        <v>2.36873640788298</v>
      </c>
      <c r="AB538">
        <v>7.6705215954684918E-3</v>
      </c>
    </row>
    <row r="539" spans="1:28" x14ac:dyDescent="0.25">
      <c r="A539" s="15" t="s">
        <v>2008</v>
      </c>
      <c r="B539" s="32">
        <v>2</v>
      </c>
      <c r="C539" s="15">
        <v>0</v>
      </c>
      <c r="D539" s="15">
        <v>1</v>
      </c>
      <c r="E539" s="15">
        <v>0</v>
      </c>
      <c r="F539" s="20">
        <v>66</v>
      </c>
      <c r="G539" s="26">
        <v>2</v>
      </c>
      <c r="H539" s="26">
        <v>0</v>
      </c>
      <c r="I539" s="26">
        <v>1.14393939393939</v>
      </c>
      <c r="J539" s="26">
        <v>6.7374999999999998</v>
      </c>
      <c r="K539" s="21">
        <v>0</v>
      </c>
      <c r="L539" s="26"/>
      <c r="M539" s="21"/>
      <c r="O539" s="3">
        <v>2.3698738332942617</v>
      </c>
      <c r="P539" s="26">
        <v>4648</v>
      </c>
      <c r="Q539" s="26">
        <v>139</v>
      </c>
      <c r="AA539">
        <v>2.3698738332942617</v>
      </c>
      <c r="AB539">
        <v>2.9905335628227194E-2</v>
      </c>
    </row>
    <row r="540" spans="1:28" x14ac:dyDescent="0.25">
      <c r="A540" s="15" t="s">
        <v>218</v>
      </c>
      <c r="B540" s="32">
        <v>3</v>
      </c>
      <c r="C540" s="15">
        <v>0</v>
      </c>
      <c r="D540" s="15">
        <v>1</v>
      </c>
      <c r="E540" s="15">
        <v>0</v>
      </c>
      <c r="F540" s="20">
        <v>664</v>
      </c>
      <c r="G540" s="26">
        <v>87</v>
      </c>
      <c r="H540" s="26">
        <v>2</v>
      </c>
      <c r="I540" s="26">
        <v>1.1429367469879499</v>
      </c>
      <c r="J540" s="26">
        <v>153.84999960000002</v>
      </c>
      <c r="K540" s="21">
        <v>290.7</v>
      </c>
      <c r="L540" s="26"/>
      <c r="M540" s="21"/>
      <c r="O540" s="3">
        <v>2.3753623188405801</v>
      </c>
      <c r="P540" s="26">
        <v>207</v>
      </c>
      <c r="Q540" s="26">
        <v>7</v>
      </c>
      <c r="AA540">
        <v>2.3753623188405801</v>
      </c>
      <c r="AB540">
        <v>3.3816425120772944E-2</v>
      </c>
    </row>
    <row r="541" spans="1:28" x14ac:dyDescent="0.25">
      <c r="A541" s="15" t="s">
        <v>1278</v>
      </c>
      <c r="B541" s="32">
        <v>3</v>
      </c>
      <c r="C541" s="15">
        <v>1</v>
      </c>
      <c r="D541" s="15">
        <v>0</v>
      </c>
      <c r="E541" s="15">
        <v>0</v>
      </c>
      <c r="F541" s="20">
        <v>899</v>
      </c>
      <c r="G541" s="26">
        <v>187</v>
      </c>
      <c r="H541" s="26">
        <v>4</v>
      </c>
      <c r="I541" s="26">
        <v>1.14244716351502</v>
      </c>
      <c r="J541" s="26">
        <v>66.562498062500012</v>
      </c>
      <c r="K541" s="21">
        <v>3621</v>
      </c>
      <c r="L541" s="26"/>
      <c r="M541" s="21"/>
      <c r="O541" s="3">
        <v>2.3757548387096779</v>
      </c>
      <c r="P541" s="26">
        <v>90</v>
      </c>
      <c r="Q541" s="26">
        <v>13</v>
      </c>
      <c r="AA541">
        <v>2.3757548387096779</v>
      </c>
      <c r="AB541">
        <v>0.14444444444444443</v>
      </c>
    </row>
    <row r="542" spans="1:28" x14ac:dyDescent="0.25">
      <c r="A542" s="15" t="s">
        <v>2589</v>
      </c>
      <c r="B542" s="32">
        <v>2</v>
      </c>
      <c r="C542" s="15">
        <v>0</v>
      </c>
      <c r="D542" s="15">
        <v>1</v>
      </c>
      <c r="E542" s="15">
        <v>0</v>
      </c>
      <c r="F542" s="20">
        <v>556</v>
      </c>
      <c r="G542" s="26">
        <v>41</v>
      </c>
      <c r="H542" s="26">
        <v>0</v>
      </c>
      <c r="I542" s="26">
        <v>1.1422661870503601</v>
      </c>
      <c r="J542" s="26">
        <v>85.062499612499991</v>
      </c>
      <c r="K542" s="21">
        <v>0</v>
      </c>
      <c r="L542" s="26"/>
      <c r="M542" s="21"/>
      <c r="O542" s="3">
        <v>2.3805494225704997</v>
      </c>
      <c r="P542" s="26">
        <v>64811</v>
      </c>
      <c r="Q542" s="26">
        <v>170</v>
      </c>
      <c r="AA542">
        <v>2.3805494225704997</v>
      </c>
      <c r="AB542">
        <v>2.623011525821234E-3</v>
      </c>
    </row>
    <row r="543" spans="1:28" x14ac:dyDescent="0.25">
      <c r="A543" s="15" t="s">
        <v>2439</v>
      </c>
      <c r="B543" s="32">
        <v>2</v>
      </c>
      <c r="C543" s="15">
        <v>0</v>
      </c>
      <c r="D543" s="15">
        <v>1</v>
      </c>
      <c r="E543" s="15">
        <v>0</v>
      </c>
      <c r="F543" s="20">
        <v>342</v>
      </c>
      <c r="G543" s="26">
        <v>8</v>
      </c>
      <c r="H543" s="26">
        <v>0</v>
      </c>
      <c r="I543" s="26">
        <v>1.1418128654970801</v>
      </c>
      <c r="J543" s="26">
        <v>25.225000000000001</v>
      </c>
      <c r="K543" s="21">
        <v>0</v>
      </c>
      <c r="L543" s="26"/>
      <c r="M543" s="21"/>
      <c r="O543" s="3">
        <v>2.3805664098670349</v>
      </c>
      <c r="P543" s="26">
        <v>1298</v>
      </c>
      <c r="Q543" s="26">
        <v>4</v>
      </c>
      <c r="AA543">
        <v>2.3805664098670349</v>
      </c>
      <c r="AB543">
        <v>3.0816640986132513E-3</v>
      </c>
    </row>
    <row r="544" spans="1:28" x14ac:dyDescent="0.25">
      <c r="A544" s="15" t="s">
        <v>2609</v>
      </c>
      <c r="B544" s="32">
        <v>2</v>
      </c>
      <c r="C544" s="15">
        <v>0</v>
      </c>
      <c r="D544" s="15">
        <v>1</v>
      </c>
      <c r="E544" s="15">
        <v>0</v>
      </c>
      <c r="F544" s="20">
        <v>827</v>
      </c>
      <c r="G544" s="26">
        <v>33</v>
      </c>
      <c r="H544" s="26">
        <v>0</v>
      </c>
      <c r="I544" s="26">
        <v>1.1380894800483701</v>
      </c>
      <c r="J544" s="26">
        <v>101.287499775</v>
      </c>
      <c r="K544" s="21">
        <v>0</v>
      </c>
      <c r="L544" s="26"/>
      <c r="M544" s="21"/>
      <c r="O544" s="3">
        <v>2.3819125607756648</v>
      </c>
      <c r="P544" s="26">
        <v>276</v>
      </c>
      <c r="Q544" s="26">
        <v>27</v>
      </c>
      <c r="AA544">
        <v>2.3819125607756648</v>
      </c>
      <c r="AB544">
        <v>9.7826086956521743E-2</v>
      </c>
    </row>
    <row r="545" spans="1:28" x14ac:dyDescent="0.25">
      <c r="A545" s="15" t="s">
        <v>1240</v>
      </c>
      <c r="B545" s="32">
        <v>2</v>
      </c>
      <c r="C545" s="15">
        <v>0</v>
      </c>
      <c r="D545" s="15">
        <v>1</v>
      </c>
      <c r="E545" s="15">
        <v>0</v>
      </c>
      <c r="F545" s="20">
        <v>361</v>
      </c>
      <c r="G545" s="26">
        <v>11</v>
      </c>
      <c r="H545" s="26">
        <v>1</v>
      </c>
      <c r="I545" s="26">
        <v>1.1379501385041599</v>
      </c>
      <c r="J545" s="26">
        <v>14.07499995</v>
      </c>
      <c r="K545" s="21">
        <v>1402.5</v>
      </c>
      <c r="L545" s="26"/>
      <c r="M545" s="21"/>
      <c r="O545" s="3">
        <v>2.3820512820512798</v>
      </c>
      <c r="P545" s="26">
        <v>78</v>
      </c>
      <c r="Q545" s="26">
        <v>6</v>
      </c>
      <c r="AA545">
        <v>2.3820512820512798</v>
      </c>
      <c r="AB545">
        <v>7.6923076923076927E-2</v>
      </c>
    </row>
    <row r="546" spans="1:28" x14ac:dyDescent="0.25">
      <c r="A546" s="15" t="s">
        <v>374</v>
      </c>
      <c r="B546" s="32">
        <v>3</v>
      </c>
      <c r="C546" s="15">
        <v>0</v>
      </c>
      <c r="D546" s="15">
        <v>1</v>
      </c>
      <c r="E546" s="15">
        <v>0</v>
      </c>
      <c r="F546" s="20">
        <v>1936</v>
      </c>
      <c r="G546" s="26">
        <v>282</v>
      </c>
      <c r="H546" s="26">
        <v>0</v>
      </c>
      <c r="I546" s="26">
        <v>1.1358987603305799</v>
      </c>
      <c r="J546" s="26">
        <v>709.17499942500012</v>
      </c>
      <c r="K546" s="21">
        <v>0</v>
      </c>
      <c r="L546" s="26"/>
      <c r="M546" s="21"/>
      <c r="O546" s="3">
        <v>2.3840008824255303</v>
      </c>
      <c r="P546" s="26">
        <v>28523</v>
      </c>
      <c r="Q546" s="26">
        <v>581</v>
      </c>
      <c r="AA546">
        <v>2.3840008824255303</v>
      </c>
      <c r="AB546">
        <v>2.0369526347158433E-2</v>
      </c>
    </row>
    <row r="547" spans="1:28" x14ac:dyDescent="0.25">
      <c r="A547" s="15" t="s">
        <v>417</v>
      </c>
      <c r="B547" s="32">
        <v>3</v>
      </c>
      <c r="C547" s="15">
        <v>0</v>
      </c>
      <c r="D547" s="15">
        <v>0</v>
      </c>
      <c r="E547" s="15">
        <v>1</v>
      </c>
      <c r="F547" s="20">
        <v>155</v>
      </c>
      <c r="G547" s="26">
        <v>3</v>
      </c>
      <c r="H547" s="26">
        <v>0</v>
      </c>
      <c r="I547" s="26">
        <v>1.13483870967742</v>
      </c>
      <c r="J547" s="26">
        <v>7.4874999750000004</v>
      </c>
      <c r="K547" s="21">
        <v>0</v>
      </c>
      <c r="L547" s="26"/>
      <c r="M547" s="21"/>
      <c r="O547" s="3">
        <v>2.3861258859566767</v>
      </c>
      <c r="P547" s="26">
        <v>3154</v>
      </c>
      <c r="Q547" s="26">
        <v>38</v>
      </c>
      <c r="AA547">
        <v>2.3861258859566767</v>
      </c>
      <c r="AB547">
        <v>1.2048192771084338E-2</v>
      </c>
    </row>
    <row r="548" spans="1:28" x14ac:dyDescent="0.25">
      <c r="A548" s="15" t="s">
        <v>366</v>
      </c>
      <c r="B548" s="32">
        <v>5</v>
      </c>
      <c r="C548" s="15">
        <v>0</v>
      </c>
      <c r="D548" s="15">
        <v>1</v>
      </c>
      <c r="E548" s="15">
        <v>0</v>
      </c>
      <c r="F548" s="20">
        <v>52</v>
      </c>
      <c r="G548" s="26">
        <v>8</v>
      </c>
      <c r="H548" s="26">
        <v>0</v>
      </c>
      <c r="I548" s="26">
        <v>1.1346153846153799</v>
      </c>
      <c r="J548" s="26">
        <v>17.587499999999999</v>
      </c>
      <c r="K548" s="21">
        <v>0</v>
      </c>
      <c r="L548" s="26"/>
      <c r="M548" s="21"/>
      <c r="O548" s="3">
        <v>2.3868512983255301</v>
      </c>
      <c r="P548" s="26">
        <v>4660</v>
      </c>
      <c r="Q548" s="26">
        <v>82</v>
      </c>
      <c r="AA548">
        <v>2.3868512983255301</v>
      </c>
      <c r="AB548">
        <v>1.759656652360515E-2</v>
      </c>
    </row>
    <row r="549" spans="1:28" x14ac:dyDescent="0.25">
      <c r="A549" s="15" t="s">
        <v>440</v>
      </c>
      <c r="B549" s="32">
        <v>2</v>
      </c>
      <c r="C549" s="15">
        <v>0</v>
      </c>
      <c r="D549" s="15">
        <v>0</v>
      </c>
      <c r="E549" s="15">
        <v>0</v>
      </c>
      <c r="F549" s="20">
        <v>586</v>
      </c>
      <c r="G549" s="26">
        <v>13</v>
      </c>
      <c r="H549" s="26">
        <v>0</v>
      </c>
      <c r="I549" s="26">
        <v>1.1337883959044399</v>
      </c>
      <c r="J549" s="26">
        <v>25.262499925</v>
      </c>
      <c r="K549" s="21">
        <v>0</v>
      </c>
      <c r="L549" s="26"/>
      <c r="M549" s="21"/>
      <c r="O549" s="3">
        <v>2.3873480964464604</v>
      </c>
      <c r="P549" s="26">
        <v>1154</v>
      </c>
      <c r="Q549" s="26">
        <v>56</v>
      </c>
      <c r="AA549">
        <v>2.3873480964464604</v>
      </c>
      <c r="AB549">
        <v>4.852686308492201E-2</v>
      </c>
    </row>
    <row r="550" spans="1:28" x14ac:dyDescent="0.25">
      <c r="A550" s="15" t="s">
        <v>909</v>
      </c>
      <c r="B550" s="32">
        <v>2</v>
      </c>
      <c r="C550" s="15">
        <v>0</v>
      </c>
      <c r="D550" s="15">
        <v>0</v>
      </c>
      <c r="E550" s="15">
        <v>0</v>
      </c>
      <c r="F550" s="20">
        <v>679</v>
      </c>
      <c r="G550" s="26">
        <v>4</v>
      </c>
      <c r="H550" s="26">
        <v>0</v>
      </c>
      <c r="I550" s="26">
        <v>1.133516277324325</v>
      </c>
      <c r="J550" s="26">
        <v>5.5750000000000002</v>
      </c>
      <c r="K550" s="21">
        <v>0</v>
      </c>
      <c r="L550" s="26"/>
      <c r="M550" s="21"/>
      <c r="O550" s="3">
        <v>2.3874304864530367</v>
      </c>
      <c r="P550" s="26">
        <v>11303</v>
      </c>
      <c r="Q550" s="26">
        <v>284</v>
      </c>
      <c r="AA550">
        <v>2.3874304864530367</v>
      </c>
      <c r="AB550">
        <v>2.5126072724055561E-2</v>
      </c>
    </row>
    <row r="551" spans="1:28" x14ac:dyDescent="0.25">
      <c r="A551" s="15" t="s">
        <v>2453</v>
      </c>
      <c r="B551" s="32">
        <v>3</v>
      </c>
      <c r="C551" s="15">
        <v>0</v>
      </c>
      <c r="D551" s="15">
        <v>0</v>
      </c>
      <c r="E551" s="15">
        <v>1</v>
      </c>
      <c r="F551" s="20">
        <v>105</v>
      </c>
      <c r="G551" s="26">
        <v>10</v>
      </c>
      <c r="H551" s="26">
        <v>0</v>
      </c>
      <c r="I551" s="26">
        <v>1.13295238095238</v>
      </c>
      <c r="J551" s="26">
        <v>25.987500000000001</v>
      </c>
      <c r="K551" s="21">
        <v>0</v>
      </c>
      <c r="L551" s="26"/>
      <c r="M551" s="21"/>
      <c r="O551" s="3">
        <v>2.3909954242527176</v>
      </c>
      <c r="P551" s="26">
        <v>3155</v>
      </c>
      <c r="Q551" s="26">
        <v>15</v>
      </c>
      <c r="AA551">
        <v>2.3909954242527176</v>
      </c>
      <c r="AB551">
        <v>4.7543581616481777E-3</v>
      </c>
    </row>
    <row r="552" spans="1:28" x14ac:dyDescent="0.25">
      <c r="A552" s="15" t="s">
        <v>1496</v>
      </c>
      <c r="B552" s="32">
        <v>3</v>
      </c>
      <c r="C552" s="15">
        <v>0</v>
      </c>
      <c r="D552" s="15">
        <v>1</v>
      </c>
      <c r="E552" s="15">
        <v>1</v>
      </c>
      <c r="F552" s="20">
        <v>614</v>
      </c>
      <c r="G552" s="26">
        <v>26</v>
      </c>
      <c r="H552" s="26">
        <v>0</v>
      </c>
      <c r="I552" s="26">
        <v>1.1294117647058801</v>
      </c>
      <c r="J552" s="26">
        <v>59.262500000000003</v>
      </c>
      <c r="K552" s="21">
        <v>0</v>
      </c>
      <c r="L552" s="26"/>
      <c r="M552" s="21"/>
      <c r="O552" s="3">
        <v>2.41061452513966</v>
      </c>
      <c r="P552" s="26">
        <v>179</v>
      </c>
      <c r="Q552" s="26">
        <v>3</v>
      </c>
      <c r="AA552">
        <v>2.41061452513966</v>
      </c>
      <c r="AB552">
        <v>1.6759776536312849E-2</v>
      </c>
    </row>
    <row r="553" spans="1:28" x14ac:dyDescent="0.25">
      <c r="A553" s="15" t="s">
        <v>65</v>
      </c>
      <c r="B553" s="32">
        <v>3</v>
      </c>
      <c r="C553" s="15">
        <v>0</v>
      </c>
      <c r="D553" s="15">
        <v>1</v>
      </c>
      <c r="E553" s="15">
        <v>0</v>
      </c>
      <c r="F553" s="20">
        <v>932</v>
      </c>
      <c r="G553" s="26">
        <v>151</v>
      </c>
      <c r="H553" s="26">
        <v>0</v>
      </c>
      <c r="I553" s="26">
        <v>1.12851931330472</v>
      </c>
      <c r="J553" s="26">
        <v>310.44999963750001</v>
      </c>
      <c r="K553" s="21">
        <v>0</v>
      </c>
      <c r="L553" s="26"/>
      <c r="M553" s="21"/>
      <c r="O553" s="3">
        <v>2.411450201400255</v>
      </c>
      <c r="P553" s="26">
        <v>18302</v>
      </c>
      <c r="Q553" s="26">
        <v>1609</v>
      </c>
      <c r="AA553">
        <v>2.411450201400255</v>
      </c>
      <c r="AB553">
        <v>8.7913889192437991E-2</v>
      </c>
    </row>
    <row r="554" spans="1:28" x14ac:dyDescent="0.25">
      <c r="A554" s="15" t="s">
        <v>390</v>
      </c>
      <c r="B554" s="32">
        <v>4</v>
      </c>
      <c r="C554" s="15">
        <v>1</v>
      </c>
      <c r="D554" s="15">
        <v>1</v>
      </c>
      <c r="E554" s="15">
        <v>0</v>
      </c>
      <c r="F554" s="20">
        <v>85</v>
      </c>
      <c r="G554" s="26">
        <v>16</v>
      </c>
      <c r="H554" s="26">
        <v>0</v>
      </c>
      <c r="I554" s="26">
        <v>1.1176470588235301</v>
      </c>
      <c r="J554" s="26">
        <v>18.425000000000001</v>
      </c>
      <c r="K554" s="21">
        <v>0</v>
      </c>
      <c r="L554" s="26"/>
      <c r="M554" s="21"/>
      <c r="O554" s="3">
        <v>2.4211721670661901</v>
      </c>
      <c r="P554" s="26">
        <v>2526</v>
      </c>
      <c r="Q554" s="26">
        <v>59</v>
      </c>
      <c r="AA554">
        <v>2.4211721670661901</v>
      </c>
      <c r="AB554">
        <v>2.3357086302454474E-2</v>
      </c>
    </row>
    <row r="555" spans="1:28" x14ac:dyDescent="0.25">
      <c r="A555" s="15" t="s">
        <v>3024</v>
      </c>
      <c r="B555" s="32">
        <v>3</v>
      </c>
      <c r="C555" s="15">
        <v>0</v>
      </c>
      <c r="D555" s="15">
        <v>0</v>
      </c>
      <c r="E555" s="15">
        <v>1</v>
      </c>
      <c r="F555" s="20">
        <v>53</v>
      </c>
      <c r="G555" s="26">
        <v>9</v>
      </c>
      <c r="H555" s="26">
        <v>0</v>
      </c>
      <c r="I555" s="26">
        <v>1.1168939393939401</v>
      </c>
      <c r="J555" s="26">
        <v>17.3</v>
      </c>
      <c r="K555" s="21">
        <v>0</v>
      </c>
      <c r="L555" s="26"/>
      <c r="M555" s="21"/>
      <c r="O555" s="3">
        <v>2.4297438490057299</v>
      </c>
      <c r="P555" s="26">
        <v>2017</v>
      </c>
      <c r="Q555" s="26">
        <v>51</v>
      </c>
      <c r="AA555">
        <v>2.4297438490057299</v>
      </c>
      <c r="AB555">
        <v>2.5285076846802181E-2</v>
      </c>
    </row>
    <row r="556" spans="1:28" x14ac:dyDescent="0.25">
      <c r="A556" s="15" t="s">
        <v>384</v>
      </c>
      <c r="B556" s="32">
        <v>3</v>
      </c>
      <c r="C556" s="15">
        <v>0</v>
      </c>
      <c r="D556" s="15">
        <v>1</v>
      </c>
      <c r="E556" s="15">
        <v>0</v>
      </c>
      <c r="F556" s="20">
        <v>196</v>
      </c>
      <c r="G556" s="26">
        <v>3</v>
      </c>
      <c r="H556" s="26">
        <v>0</v>
      </c>
      <c r="I556" s="26">
        <v>1.1150510204081601</v>
      </c>
      <c r="J556" s="26">
        <v>5.1249999749999997</v>
      </c>
      <c r="K556" s="21">
        <v>0</v>
      </c>
      <c r="L556" s="26"/>
      <c r="M556" s="21"/>
      <c r="O556" s="3">
        <v>2.433656868748725</v>
      </c>
      <c r="P556" s="26">
        <v>212</v>
      </c>
      <c r="Q556" s="26">
        <v>25</v>
      </c>
      <c r="AA556">
        <v>2.433656868748725</v>
      </c>
      <c r="AB556">
        <v>0.11792452830188679</v>
      </c>
    </row>
    <row r="557" spans="1:28" x14ac:dyDescent="0.25">
      <c r="A557" s="15" t="s">
        <v>1469</v>
      </c>
      <c r="B557" s="32">
        <v>2</v>
      </c>
      <c r="C557" s="15">
        <v>0</v>
      </c>
      <c r="D557" s="15">
        <v>0</v>
      </c>
      <c r="E557" s="15">
        <v>0</v>
      </c>
      <c r="F557" s="20">
        <v>648</v>
      </c>
      <c r="G557" s="26">
        <v>4</v>
      </c>
      <c r="H557" s="26">
        <v>0</v>
      </c>
      <c r="I557" s="26">
        <v>1.1148753894081</v>
      </c>
      <c r="J557" s="26">
        <v>14.850000000000001</v>
      </c>
      <c r="K557" s="21">
        <v>0</v>
      </c>
      <c r="L557" s="26"/>
      <c r="M557" s="21"/>
      <c r="O557" s="3">
        <v>2.4373165753571802</v>
      </c>
      <c r="P557" s="26">
        <v>361</v>
      </c>
      <c r="Q557" s="26">
        <v>18</v>
      </c>
      <c r="AA557">
        <v>2.4373165753571802</v>
      </c>
      <c r="AB557">
        <v>4.9861495844875349E-2</v>
      </c>
    </row>
    <row r="558" spans="1:28" x14ac:dyDescent="0.25">
      <c r="A558" s="15" t="s">
        <v>362</v>
      </c>
      <c r="B558" s="32">
        <v>3</v>
      </c>
      <c r="C558" s="15">
        <v>0</v>
      </c>
      <c r="D558" s="15">
        <v>1</v>
      </c>
      <c r="E558" s="15">
        <v>0</v>
      </c>
      <c r="F558" s="20">
        <v>266</v>
      </c>
      <c r="G558" s="26">
        <v>8</v>
      </c>
      <c r="H558" s="26">
        <v>0</v>
      </c>
      <c r="I558" s="26">
        <v>1.11274436090226</v>
      </c>
      <c r="J558" s="26">
        <v>20.412500000000001</v>
      </c>
      <c r="K558" s="21">
        <v>0</v>
      </c>
      <c r="L558" s="26"/>
      <c r="M558" s="21"/>
      <c r="O558" s="3">
        <v>2.4398390912913732</v>
      </c>
      <c r="P558" s="26">
        <v>560</v>
      </c>
      <c r="Q558" s="26">
        <v>20</v>
      </c>
      <c r="AA558">
        <v>2.4398390912913732</v>
      </c>
      <c r="AB558">
        <v>3.5714285714285712E-2</v>
      </c>
    </row>
    <row r="559" spans="1:28" x14ac:dyDescent="0.25">
      <c r="A559" s="15" t="s">
        <v>319</v>
      </c>
      <c r="B559" s="32">
        <v>2</v>
      </c>
      <c r="C559" s="15">
        <v>0</v>
      </c>
      <c r="D559" s="15">
        <v>1</v>
      </c>
      <c r="E559" s="15">
        <v>0</v>
      </c>
      <c r="F559" s="20">
        <v>1783</v>
      </c>
      <c r="G559" s="26">
        <v>60</v>
      </c>
      <c r="H559" s="26">
        <v>0</v>
      </c>
      <c r="I559" s="26">
        <v>1.1123992499779929</v>
      </c>
      <c r="J559" s="26">
        <v>156.62499981250002</v>
      </c>
      <c r="K559" s="21">
        <v>0</v>
      </c>
      <c r="L559" s="26"/>
      <c r="M559" s="21"/>
      <c r="O559" s="3">
        <v>2.4540783289817201</v>
      </c>
      <c r="P559" s="26">
        <v>1915</v>
      </c>
      <c r="Q559" s="26">
        <v>45</v>
      </c>
      <c r="AA559">
        <v>2.4540783289817201</v>
      </c>
      <c r="AB559">
        <v>2.3498694516971279E-2</v>
      </c>
    </row>
    <row r="560" spans="1:28" x14ac:dyDescent="0.25">
      <c r="A560" s="15" t="s">
        <v>468</v>
      </c>
      <c r="B560" s="32">
        <v>2</v>
      </c>
      <c r="C560" s="15">
        <v>0</v>
      </c>
      <c r="D560" s="15">
        <v>1</v>
      </c>
      <c r="E560" s="15">
        <v>0</v>
      </c>
      <c r="F560" s="20">
        <v>62</v>
      </c>
      <c r="G560" s="26">
        <v>2</v>
      </c>
      <c r="H560" s="26">
        <v>0</v>
      </c>
      <c r="I560" s="26">
        <v>1.1112903225806501</v>
      </c>
      <c r="J560" s="26">
        <v>5.0875000000000004</v>
      </c>
      <c r="K560" s="21">
        <v>0</v>
      </c>
      <c r="L560" s="26"/>
      <c r="M560" s="21"/>
      <c r="O560" s="3">
        <v>2.4683165180965583</v>
      </c>
      <c r="P560" s="26">
        <v>24312</v>
      </c>
      <c r="Q560" s="26">
        <v>748</v>
      </c>
      <c r="AA560">
        <v>2.4683165180965583</v>
      </c>
      <c r="AB560">
        <v>3.0766699572227708E-2</v>
      </c>
    </row>
    <row r="561" spans="1:28" x14ac:dyDescent="0.25">
      <c r="A561" s="15" t="s">
        <v>411</v>
      </c>
      <c r="B561" s="32">
        <v>1</v>
      </c>
      <c r="C561" s="15">
        <v>0</v>
      </c>
      <c r="D561" s="15">
        <v>1</v>
      </c>
      <c r="E561" s="15">
        <v>0</v>
      </c>
      <c r="F561" s="20">
        <v>330</v>
      </c>
      <c r="G561" s="26">
        <v>1</v>
      </c>
      <c r="H561" s="26">
        <v>0</v>
      </c>
      <c r="I561" s="26">
        <v>1.11121212121212</v>
      </c>
      <c r="J561" s="26">
        <v>0.98750000000000004</v>
      </c>
      <c r="K561" s="21">
        <v>0</v>
      </c>
      <c r="L561" s="26"/>
      <c r="M561" s="21"/>
      <c r="O561" s="3">
        <v>2.4715517241379299</v>
      </c>
      <c r="P561" s="26">
        <v>116</v>
      </c>
      <c r="Q561" s="26">
        <v>5</v>
      </c>
      <c r="AA561">
        <v>2.4715517241379299</v>
      </c>
      <c r="AB561">
        <v>4.3103448275862072E-2</v>
      </c>
    </row>
    <row r="562" spans="1:28" x14ac:dyDescent="0.25">
      <c r="A562" s="15" t="s">
        <v>743</v>
      </c>
      <c r="B562" s="32">
        <v>3</v>
      </c>
      <c r="C562" s="15">
        <v>0</v>
      </c>
      <c r="D562" s="15">
        <v>0</v>
      </c>
      <c r="E562" s="15">
        <v>0</v>
      </c>
      <c r="F562" s="20">
        <v>291</v>
      </c>
      <c r="G562" s="26">
        <v>57</v>
      </c>
      <c r="H562" s="26">
        <v>0</v>
      </c>
      <c r="I562" s="26">
        <v>1.1111707317073181</v>
      </c>
      <c r="J562" s="26">
        <v>63.324999675000001</v>
      </c>
      <c r="K562" s="21">
        <v>0</v>
      </c>
      <c r="L562" s="26"/>
      <c r="M562" s="21"/>
      <c r="O562" s="3">
        <v>2.4739047619047634</v>
      </c>
      <c r="P562" s="26">
        <v>186</v>
      </c>
      <c r="Q562" s="26">
        <v>11</v>
      </c>
      <c r="AA562">
        <v>2.4739047619047634</v>
      </c>
      <c r="AB562">
        <v>5.9139784946236562E-2</v>
      </c>
    </row>
    <row r="563" spans="1:28" x14ac:dyDescent="0.25">
      <c r="A563" s="15" t="s">
        <v>523</v>
      </c>
      <c r="B563" s="32">
        <v>3</v>
      </c>
      <c r="C563" s="15">
        <v>0</v>
      </c>
      <c r="D563" s="15">
        <v>11</v>
      </c>
      <c r="E563" s="15">
        <v>1</v>
      </c>
      <c r="F563" s="20">
        <v>670</v>
      </c>
      <c r="G563" s="26">
        <v>13</v>
      </c>
      <c r="H563" s="26">
        <v>0</v>
      </c>
      <c r="I563" s="26">
        <v>1.1103432835820899</v>
      </c>
      <c r="J563" s="26">
        <v>29.074999849999998</v>
      </c>
      <c r="K563" s="21">
        <v>0</v>
      </c>
      <c r="L563" s="26"/>
      <c r="M563" s="21"/>
      <c r="O563" s="3">
        <v>2.4767855080783767</v>
      </c>
      <c r="P563" s="26">
        <v>1491</v>
      </c>
      <c r="Q563" s="26">
        <v>13</v>
      </c>
      <c r="AA563">
        <v>2.4767855080783767</v>
      </c>
      <c r="AB563">
        <v>8.7189805499664659E-3</v>
      </c>
    </row>
    <row r="564" spans="1:28" x14ac:dyDescent="0.25">
      <c r="A564" s="15" t="s">
        <v>19</v>
      </c>
      <c r="B564" s="32">
        <v>2</v>
      </c>
      <c r="C564" s="15">
        <v>0</v>
      </c>
      <c r="D564" s="15">
        <v>1</v>
      </c>
      <c r="E564" s="15">
        <v>0</v>
      </c>
      <c r="F564" s="20">
        <v>184</v>
      </c>
      <c r="G564" s="26">
        <v>11</v>
      </c>
      <c r="H564" s="26">
        <v>0</v>
      </c>
      <c r="I564" s="26">
        <v>1.1097826086956499</v>
      </c>
      <c r="J564" s="26">
        <v>28.762499975000004</v>
      </c>
      <c r="K564" s="21">
        <v>0</v>
      </c>
      <c r="L564" s="26"/>
      <c r="M564" s="21"/>
      <c r="O564" s="3">
        <v>2.4772759780017628</v>
      </c>
      <c r="P564" s="26">
        <v>2275</v>
      </c>
      <c r="Q564" s="26">
        <v>18</v>
      </c>
      <c r="AA564">
        <v>2.4772759780017628</v>
      </c>
      <c r="AB564">
        <v>7.9120879120879121E-3</v>
      </c>
    </row>
    <row r="565" spans="1:28" x14ac:dyDescent="0.25">
      <c r="A565" s="15" t="s">
        <v>321</v>
      </c>
      <c r="B565" s="32">
        <v>2</v>
      </c>
      <c r="C565" s="15">
        <v>0</v>
      </c>
      <c r="D565" s="15">
        <v>1</v>
      </c>
      <c r="E565" s="15">
        <v>0</v>
      </c>
      <c r="F565" s="20">
        <v>246</v>
      </c>
      <c r="G565" s="26">
        <v>16</v>
      </c>
      <c r="H565" s="26">
        <v>0</v>
      </c>
      <c r="I565" s="26">
        <v>1.10890243902439</v>
      </c>
      <c r="J565" s="26">
        <v>26.824999999999999</v>
      </c>
      <c r="K565" s="21">
        <v>0</v>
      </c>
      <c r="L565" s="26"/>
      <c r="M565" s="21"/>
      <c r="O565" s="3">
        <v>2.5109302247115202</v>
      </c>
      <c r="P565" s="26">
        <v>959</v>
      </c>
      <c r="Q565" s="26">
        <v>5</v>
      </c>
      <c r="AA565">
        <v>2.5109302247115202</v>
      </c>
      <c r="AB565">
        <v>5.2137643378519288E-3</v>
      </c>
    </row>
    <row r="566" spans="1:28" x14ac:dyDescent="0.25">
      <c r="A566" s="15" t="s">
        <v>492</v>
      </c>
      <c r="B566" s="32">
        <v>2</v>
      </c>
      <c r="C566" s="15">
        <v>0</v>
      </c>
      <c r="D566" s="15">
        <v>1</v>
      </c>
      <c r="E566" s="15">
        <v>0</v>
      </c>
      <c r="F566" s="20">
        <v>227</v>
      </c>
      <c r="G566" s="26">
        <v>15</v>
      </c>
      <c r="H566" s="26">
        <v>0</v>
      </c>
      <c r="I566" s="26">
        <v>1.10616740088106</v>
      </c>
      <c r="J566" s="26">
        <v>23.187499875</v>
      </c>
      <c r="K566" s="21">
        <v>0</v>
      </c>
      <c r="L566" s="26"/>
      <c r="M566" s="21"/>
      <c r="O566" s="3">
        <v>2.5225806451612902</v>
      </c>
      <c r="P566" s="26">
        <v>93</v>
      </c>
      <c r="Q566" s="26">
        <v>3</v>
      </c>
      <c r="AA566">
        <v>2.5225806451612902</v>
      </c>
      <c r="AB566">
        <v>3.2258064516129031E-2</v>
      </c>
    </row>
    <row r="567" spans="1:28" x14ac:dyDescent="0.25">
      <c r="A567" s="15" t="s">
        <v>2765</v>
      </c>
      <c r="B567" s="32">
        <v>2</v>
      </c>
      <c r="C567" s="15">
        <v>0</v>
      </c>
      <c r="D567" s="15">
        <v>1</v>
      </c>
      <c r="E567" s="15">
        <v>0</v>
      </c>
      <c r="F567" s="20">
        <v>2816</v>
      </c>
      <c r="G567" s="26">
        <v>200</v>
      </c>
      <c r="H567" s="26">
        <v>0</v>
      </c>
      <c r="I567" s="26">
        <v>1.10546875</v>
      </c>
      <c r="J567" s="26">
        <v>555.07500000000005</v>
      </c>
      <c r="K567" s="21">
        <v>0</v>
      </c>
      <c r="L567" s="26"/>
      <c r="M567" s="21"/>
      <c r="O567" s="3">
        <v>2.5272972972972978</v>
      </c>
      <c r="P567" s="26">
        <v>133</v>
      </c>
      <c r="Q567" s="26">
        <v>15</v>
      </c>
      <c r="AA567">
        <v>2.5272972972972978</v>
      </c>
      <c r="AB567">
        <v>0.11278195488721804</v>
      </c>
    </row>
    <row r="568" spans="1:28" x14ac:dyDescent="0.25">
      <c r="A568" s="15" t="s">
        <v>2663</v>
      </c>
      <c r="B568" s="32">
        <v>2</v>
      </c>
      <c r="C568" s="15">
        <v>0</v>
      </c>
      <c r="D568" s="15">
        <v>1</v>
      </c>
      <c r="E568" s="15">
        <v>0</v>
      </c>
      <c r="F568" s="20">
        <v>950</v>
      </c>
      <c r="G568" s="26">
        <v>50</v>
      </c>
      <c r="H568" s="26">
        <v>0</v>
      </c>
      <c r="I568" s="26">
        <v>1.1040000000000001</v>
      </c>
      <c r="J568" s="26">
        <v>159.375</v>
      </c>
      <c r="K568" s="21">
        <v>0</v>
      </c>
      <c r="L568" s="26"/>
      <c r="M568" s="21"/>
      <c r="O568" s="3">
        <v>2.5408411390716656</v>
      </c>
      <c r="P568" s="26">
        <v>18672</v>
      </c>
      <c r="Q568" s="26">
        <v>330</v>
      </c>
      <c r="AA568">
        <v>2.5408411390716656</v>
      </c>
      <c r="AB568">
        <v>1.7673521850899744E-2</v>
      </c>
    </row>
    <row r="569" spans="1:28" x14ac:dyDescent="0.25">
      <c r="A569" s="15" t="s">
        <v>375</v>
      </c>
      <c r="B569" s="32">
        <v>3</v>
      </c>
      <c r="C569" s="15">
        <v>0</v>
      </c>
      <c r="D569" s="15">
        <v>1</v>
      </c>
      <c r="E569" s="15">
        <v>1</v>
      </c>
      <c r="F569" s="20">
        <v>432</v>
      </c>
      <c r="G569" s="26">
        <v>59</v>
      </c>
      <c r="H569" s="26">
        <v>0</v>
      </c>
      <c r="I569" s="26">
        <v>1.10347222222222</v>
      </c>
      <c r="J569" s="26">
        <v>187.27499971250003</v>
      </c>
      <c r="K569" s="21">
        <v>0</v>
      </c>
      <c r="L569" s="26"/>
      <c r="M569" s="21"/>
      <c r="O569" s="3">
        <v>2.5932457496136001</v>
      </c>
      <c r="P569" s="26">
        <v>647</v>
      </c>
      <c r="Q569" s="26">
        <v>20</v>
      </c>
      <c r="AA569">
        <v>2.5932457496136001</v>
      </c>
      <c r="AB569">
        <v>3.0911901081916538E-2</v>
      </c>
    </row>
    <row r="570" spans="1:28" x14ac:dyDescent="0.25">
      <c r="A570" s="15" t="s">
        <v>765</v>
      </c>
      <c r="B570" s="32">
        <v>2</v>
      </c>
      <c r="C570" s="15">
        <v>0</v>
      </c>
      <c r="D570" s="15">
        <v>0</v>
      </c>
      <c r="E570" s="15">
        <v>0</v>
      </c>
      <c r="F570" s="20">
        <v>3175</v>
      </c>
      <c r="G570" s="26">
        <v>6</v>
      </c>
      <c r="H570" s="26">
        <v>0</v>
      </c>
      <c r="I570" s="26">
        <v>1.1023381783750168</v>
      </c>
      <c r="J570" s="26">
        <v>4.7750000000000004</v>
      </c>
      <c r="K570" s="21">
        <v>0</v>
      </c>
      <c r="L570" s="26"/>
      <c r="M570" s="21"/>
      <c r="O570" s="3">
        <v>2.6201775278478019</v>
      </c>
      <c r="P570" s="26">
        <v>5171</v>
      </c>
      <c r="Q570" s="26">
        <v>470</v>
      </c>
      <c r="AA570">
        <v>2.6201775278478019</v>
      </c>
      <c r="AB570">
        <v>9.0891510346161289E-2</v>
      </c>
    </row>
    <row r="571" spans="1:28" x14ac:dyDescent="0.25">
      <c r="A571" s="15" t="s">
        <v>2874</v>
      </c>
      <c r="B571" s="32">
        <v>3</v>
      </c>
      <c r="C571" s="15">
        <v>0</v>
      </c>
      <c r="D571" s="15">
        <v>0</v>
      </c>
      <c r="E571" s="15">
        <v>0</v>
      </c>
      <c r="F571" s="20">
        <v>68</v>
      </c>
      <c r="G571" s="26">
        <v>11</v>
      </c>
      <c r="H571" s="26">
        <v>0</v>
      </c>
      <c r="I571" s="26">
        <v>1.1021590909090899</v>
      </c>
      <c r="J571" s="26">
        <v>24.1374999875</v>
      </c>
      <c r="K571" s="21">
        <v>0</v>
      </c>
      <c r="L571" s="26"/>
      <c r="M571" s="21"/>
      <c r="O571" s="3">
        <v>2.624894514767933</v>
      </c>
      <c r="P571" s="26">
        <v>86</v>
      </c>
      <c r="Q571" s="26">
        <v>10</v>
      </c>
      <c r="AA571">
        <v>2.624894514767933</v>
      </c>
      <c r="AB571">
        <v>0.11627906976744186</v>
      </c>
    </row>
    <row r="572" spans="1:28" x14ac:dyDescent="0.25">
      <c r="A572" s="15" t="s">
        <v>308</v>
      </c>
      <c r="B572" s="32">
        <v>3</v>
      </c>
      <c r="C572" s="15">
        <v>0</v>
      </c>
      <c r="D572" s="15">
        <v>1</v>
      </c>
      <c r="E572" s="15">
        <v>0</v>
      </c>
      <c r="F572" s="20">
        <v>156</v>
      </c>
      <c r="G572" s="26">
        <v>25</v>
      </c>
      <c r="H572" s="26">
        <v>0</v>
      </c>
      <c r="I572" s="26">
        <v>1.10128205128205</v>
      </c>
      <c r="J572" s="26">
        <v>51.15</v>
      </c>
      <c r="K572" s="21">
        <v>0</v>
      </c>
      <c r="L572" s="26"/>
      <c r="M572" s="21"/>
      <c r="O572" s="3">
        <v>2.6333145009416201</v>
      </c>
      <c r="P572" s="26">
        <v>112</v>
      </c>
      <c r="Q572" s="26">
        <v>10</v>
      </c>
      <c r="AA572">
        <v>2.6333145009416201</v>
      </c>
      <c r="AB572">
        <v>8.9285714285714288E-2</v>
      </c>
    </row>
    <row r="573" spans="1:28" x14ac:dyDescent="0.25">
      <c r="A573" s="15" t="s">
        <v>315</v>
      </c>
      <c r="B573" s="32">
        <v>2</v>
      </c>
      <c r="C573" s="15">
        <v>0</v>
      </c>
      <c r="D573" s="15">
        <v>1</v>
      </c>
      <c r="E573" s="15">
        <v>0</v>
      </c>
      <c r="F573" s="20">
        <v>653</v>
      </c>
      <c r="G573" s="26">
        <v>2</v>
      </c>
      <c r="H573" s="26">
        <v>0</v>
      </c>
      <c r="I573" s="26">
        <v>1.10015313935681</v>
      </c>
      <c r="J573" s="26">
        <v>1.9125000000000001</v>
      </c>
      <c r="K573" s="21">
        <v>0</v>
      </c>
      <c r="L573" s="26"/>
      <c r="M573" s="21"/>
      <c r="O573" s="3">
        <v>2.6339995792131301</v>
      </c>
      <c r="P573" s="26">
        <v>4761</v>
      </c>
      <c r="Q573" s="26">
        <v>67</v>
      </c>
      <c r="AA573">
        <v>2.6339995792131301</v>
      </c>
      <c r="AB573">
        <v>1.4072673808023524E-2</v>
      </c>
    </row>
    <row r="574" spans="1:28" x14ac:dyDescent="0.25">
      <c r="A574" s="15" t="s">
        <v>92</v>
      </c>
      <c r="B574" s="32">
        <v>2</v>
      </c>
      <c r="C574" s="15">
        <v>0</v>
      </c>
      <c r="D574" s="15">
        <v>1</v>
      </c>
      <c r="E574" s="15">
        <v>0</v>
      </c>
      <c r="F574" s="20">
        <v>126</v>
      </c>
      <c r="G574" s="26">
        <v>22</v>
      </c>
      <c r="H574" s="26">
        <v>1</v>
      </c>
      <c r="I574" s="26">
        <v>1.0952380952381</v>
      </c>
      <c r="J574" s="26">
        <v>55.937499749999986</v>
      </c>
      <c r="K574" s="21">
        <v>416.5</v>
      </c>
      <c r="L574" s="26"/>
      <c r="M574" s="21"/>
      <c r="O574" s="3">
        <v>2.6382719240588797</v>
      </c>
      <c r="P574" s="26">
        <v>7084</v>
      </c>
      <c r="Q574" s="26">
        <v>90</v>
      </c>
      <c r="AA574">
        <v>2.6382719240588797</v>
      </c>
      <c r="AB574">
        <v>1.2704686617730096E-2</v>
      </c>
    </row>
    <row r="575" spans="1:28" x14ac:dyDescent="0.25">
      <c r="A575" s="15" t="s">
        <v>2067</v>
      </c>
      <c r="B575" s="32">
        <v>2</v>
      </c>
      <c r="C575" s="15">
        <v>0</v>
      </c>
      <c r="D575" s="15">
        <v>1</v>
      </c>
      <c r="E575" s="15">
        <v>0</v>
      </c>
      <c r="F575" s="20">
        <v>143</v>
      </c>
      <c r="G575" s="26">
        <v>9</v>
      </c>
      <c r="H575" s="26">
        <v>0</v>
      </c>
      <c r="I575" s="26">
        <v>1.0951048951049001</v>
      </c>
      <c r="J575" s="26">
        <v>7.5874999500000007</v>
      </c>
      <c r="K575" s="21">
        <v>0</v>
      </c>
      <c r="L575" s="26"/>
      <c r="M575" s="21"/>
      <c r="O575" s="3">
        <v>2.6712643678160899</v>
      </c>
      <c r="P575" s="26">
        <v>87</v>
      </c>
      <c r="Q575" s="26">
        <v>6</v>
      </c>
      <c r="AA575">
        <v>2.6712643678160899</v>
      </c>
      <c r="AB575">
        <v>6.8965517241379309E-2</v>
      </c>
    </row>
    <row r="576" spans="1:28" x14ac:dyDescent="0.25">
      <c r="A576" s="15" t="s">
        <v>2705</v>
      </c>
      <c r="B576" s="32">
        <v>3</v>
      </c>
      <c r="C576" s="15">
        <v>0</v>
      </c>
      <c r="D576" s="15">
        <v>1</v>
      </c>
      <c r="E576" s="15">
        <v>0</v>
      </c>
      <c r="F576" s="20">
        <v>812</v>
      </c>
      <c r="G576" s="26">
        <v>61</v>
      </c>
      <c r="H576" s="26">
        <v>0</v>
      </c>
      <c r="I576" s="26">
        <v>1.09371921182266</v>
      </c>
      <c r="J576" s="26">
        <v>219.02499951250002</v>
      </c>
      <c r="K576" s="21">
        <v>0</v>
      </c>
      <c r="L576" s="26"/>
      <c r="M576" s="21"/>
      <c r="O576" s="3">
        <v>2.6756557754256765</v>
      </c>
      <c r="P576" s="26">
        <v>95</v>
      </c>
      <c r="Q576" s="26">
        <v>10</v>
      </c>
      <c r="AA576">
        <v>2.6756557754256765</v>
      </c>
      <c r="AB576">
        <v>0.10526315789473684</v>
      </c>
    </row>
    <row r="577" spans="1:28" x14ac:dyDescent="0.25">
      <c r="A577" s="15" t="s">
        <v>2741</v>
      </c>
      <c r="B577" s="32">
        <v>2</v>
      </c>
      <c r="C577" s="15">
        <v>0</v>
      </c>
      <c r="D577" s="15">
        <v>1</v>
      </c>
      <c r="E577" s="15">
        <v>0</v>
      </c>
      <c r="F577" s="20">
        <v>2161</v>
      </c>
      <c r="G577" s="26">
        <v>122</v>
      </c>
      <c r="H577" s="26">
        <v>0</v>
      </c>
      <c r="I577" s="26">
        <v>1.0906524757056899</v>
      </c>
      <c r="J577" s="26">
        <v>332.96249912500002</v>
      </c>
      <c r="K577" s="21">
        <v>0</v>
      </c>
      <c r="L577" s="26"/>
      <c r="M577" s="21"/>
      <c r="O577" s="3">
        <v>2.67618618618619</v>
      </c>
      <c r="P577" s="26">
        <v>2997</v>
      </c>
      <c r="Q577" s="26">
        <v>44</v>
      </c>
      <c r="AA577">
        <v>2.67618618618619</v>
      </c>
      <c r="AB577">
        <v>1.4681348014681348E-2</v>
      </c>
    </row>
    <row r="578" spans="1:28" x14ac:dyDescent="0.25">
      <c r="A578" s="15" t="s">
        <v>416</v>
      </c>
      <c r="B578" s="32">
        <v>1</v>
      </c>
      <c r="C578" s="15">
        <v>0</v>
      </c>
      <c r="D578" s="15">
        <v>1</v>
      </c>
      <c r="E578" s="15">
        <v>0</v>
      </c>
      <c r="F578" s="20">
        <v>887</v>
      </c>
      <c r="G578" s="26">
        <v>5</v>
      </c>
      <c r="H578" s="26">
        <v>0</v>
      </c>
      <c r="I578" s="26">
        <v>1.0898534385569301</v>
      </c>
      <c r="J578" s="26">
        <v>19.524999999999999</v>
      </c>
      <c r="K578" s="21">
        <v>0</v>
      </c>
      <c r="L578" s="26"/>
      <c r="M578" s="21"/>
      <c r="O578" s="3">
        <v>2.6928059071730002</v>
      </c>
      <c r="P578" s="26">
        <v>474</v>
      </c>
      <c r="Q578" s="26">
        <v>19</v>
      </c>
      <c r="AA578">
        <v>2.6928059071730002</v>
      </c>
      <c r="AB578">
        <v>4.0084388185654012E-2</v>
      </c>
    </row>
    <row r="579" spans="1:28" x14ac:dyDescent="0.25">
      <c r="A579" s="15" t="s">
        <v>479</v>
      </c>
      <c r="B579" s="32">
        <v>2</v>
      </c>
      <c r="C579" s="15">
        <v>0</v>
      </c>
      <c r="D579" s="15">
        <v>1</v>
      </c>
      <c r="E579" s="15">
        <v>0</v>
      </c>
      <c r="F579" s="20">
        <v>54</v>
      </c>
      <c r="G579" s="26">
        <v>3</v>
      </c>
      <c r="H579" s="26">
        <v>0</v>
      </c>
      <c r="I579" s="26">
        <v>1.0888888888888899</v>
      </c>
      <c r="J579" s="26">
        <v>6</v>
      </c>
      <c r="K579" s="21">
        <v>0</v>
      </c>
      <c r="L579" s="26"/>
      <c r="M579" s="21"/>
      <c r="O579" s="3">
        <v>2.6958217643087834</v>
      </c>
      <c r="P579" s="26">
        <v>4887</v>
      </c>
      <c r="Q579" s="26">
        <v>258</v>
      </c>
      <c r="AA579">
        <v>2.6958217643087834</v>
      </c>
      <c r="AB579">
        <v>5.2793124616329033E-2</v>
      </c>
    </row>
    <row r="580" spans="1:28" x14ac:dyDescent="0.25">
      <c r="A580" s="15" t="s">
        <v>511</v>
      </c>
      <c r="B580" s="32">
        <v>2</v>
      </c>
      <c r="C580" s="15">
        <v>0</v>
      </c>
      <c r="D580" s="15">
        <v>1</v>
      </c>
      <c r="E580" s="15">
        <v>0</v>
      </c>
      <c r="F580" s="20">
        <v>396</v>
      </c>
      <c r="G580" s="26">
        <v>25</v>
      </c>
      <c r="H580" s="26">
        <v>0</v>
      </c>
      <c r="I580" s="26">
        <v>1.0886363636363601</v>
      </c>
      <c r="J580" s="26">
        <v>55.087499999999999</v>
      </c>
      <c r="K580" s="21">
        <v>0</v>
      </c>
      <c r="L580" s="26"/>
      <c r="M580" s="21"/>
      <c r="O580" s="3">
        <v>2.7142785780915064</v>
      </c>
      <c r="P580" s="26">
        <v>3313</v>
      </c>
      <c r="Q580" s="26">
        <v>113</v>
      </c>
      <c r="AA580">
        <v>2.7142785780915064</v>
      </c>
      <c r="AB580">
        <v>3.4108059160881374E-2</v>
      </c>
    </row>
    <row r="581" spans="1:28" x14ac:dyDescent="0.25">
      <c r="A581" s="15" t="s">
        <v>402</v>
      </c>
      <c r="B581" s="32">
        <v>1</v>
      </c>
      <c r="C581" s="15">
        <v>0</v>
      </c>
      <c r="D581" s="15">
        <v>1</v>
      </c>
      <c r="E581" s="15">
        <v>0</v>
      </c>
      <c r="F581" s="20">
        <v>835</v>
      </c>
      <c r="G581" s="26">
        <v>4</v>
      </c>
      <c r="H581" s="26">
        <v>0</v>
      </c>
      <c r="I581" s="26">
        <v>1.0871856287425199</v>
      </c>
      <c r="J581" s="26">
        <v>6.0875000000000004</v>
      </c>
      <c r="K581" s="21">
        <v>0</v>
      </c>
      <c r="L581" s="26"/>
      <c r="M581" s="21"/>
      <c r="O581" s="3">
        <v>2.7173606431243749</v>
      </c>
      <c r="P581" s="26">
        <v>5213</v>
      </c>
      <c r="Q581" s="26">
        <v>17</v>
      </c>
      <c r="AA581">
        <v>2.7173606431243749</v>
      </c>
      <c r="AB581">
        <v>3.2610780740456552E-3</v>
      </c>
    </row>
    <row r="582" spans="1:28" x14ac:dyDescent="0.25">
      <c r="A582" s="15" t="s">
        <v>33</v>
      </c>
      <c r="B582" s="32">
        <v>4</v>
      </c>
      <c r="C582" s="15">
        <v>0</v>
      </c>
      <c r="D582" s="15">
        <v>1</v>
      </c>
      <c r="E582" s="15">
        <v>0</v>
      </c>
      <c r="F582" s="20">
        <v>70</v>
      </c>
      <c r="G582" s="26">
        <v>7</v>
      </c>
      <c r="H582" s="26">
        <v>0</v>
      </c>
      <c r="I582" s="26">
        <v>1.0857142857142901</v>
      </c>
      <c r="J582" s="26">
        <v>18.8499999625</v>
      </c>
      <c r="K582" s="21">
        <v>0</v>
      </c>
      <c r="L582" s="26"/>
      <c r="M582" s="21"/>
      <c r="O582" s="3">
        <v>2.7208188153310098</v>
      </c>
      <c r="P582" s="26">
        <v>483</v>
      </c>
      <c r="Q582" s="26">
        <v>11</v>
      </c>
      <c r="AA582">
        <v>2.7208188153310098</v>
      </c>
      <c r="AB582">
        <v>2.2774327122153208E-2</v>
      </c>
    </row>
    <row r="583" spans="1:28" x14ac:dyDescent="0.25">
      <c r="A583" s="15" t="s">
        <v>27</v>
      </c>
      <c r="B583" s="32">
        <v>3</v>
      </c>
      <c r="C583" s="15">
        <v>0</v>
      </c>
      <c r="D583" s="15">
        <v>1</v>
      </c>
      <c r="E583" s="15">
        <v>0</v>
      </c>
      <c r="F583" s="20">
        <v>127</v>
      </c>
      <c r="G583" s="26">
        <v>23</v>
      </c>
      <c r="H583" s="26">
        <v>0</v>
      </c>
      <c r="I583" s="26">
        <v>1.08425196850394</v>
      </c>
      <c r="J583" s="26">
        <v>44.987499749999998</v>
      </c>
      <c r="K583" s="21">
        <v>0</v>
      </c>
      <c r="L583" s="26"/>
      <c r="M583" s="21"/>
      <c r="O583" s="3">
        <v>2.7222316836120455</v>
      </c>
      <c r="P583" s="26">
        <v>3767</v>
      </c>
      <c r="Q583" s="26">
        <v>367</v>
      </c>
      <c r="AA583">
        <v>2.7222316836120455</v>
      </c>
      <c r="AB583">
        <v>9.7425006636580838E-2</v>
      </c>
    </row>
    <row r="584" spans="1:28" x14ac:dyDescent="0.25">
      <c r="A584" s="15" t="s">
        <v>2388</v>
      </c>
      <c r="B584" s="32">
        <v>3</v>
      </c>
      <c r="C584" s="15">
        <v>0</v>
      </c>
      <c r="D584" s="15">
        <v>1</v>
      </c>
      <c r="E584" s="15">
        <v>0</v>
      </c>
      <c r="F584" s="20">
        <v>69</v>
      </c>
      <c r="G584" s="26">
        <v>4</v>
      </c>
      <c r="H584" s="26">
        <v>0</v>
      </c>
      <c r="I584" s="26">
        <v>1.08405797101449</v>
      </c>
      <c r="J584" s="26">
        <v>6.7874999999999996</v>
      </c>
      <c r="K584" s="21">
        <v>0</v>
      </c>
      <c r="L584" s="26"/>
      <c r="M584" s="21"/>
      <c r="O584" s="3">
        <v>2.7225170913610901</v>
      </c>
      <c r="P584" s="26">
        <v>8045</v>
      </c>
      <c r="Q584" s="26">
        <v>289</v>
      </c>
      <c r="AA584">
        <v>2.7225170913610901</v>
      </c>
      <c r="AB584">
        <v>3.5922933499067743E-2</v>
      </c>
    </row>
    <row r="585" spans="1:28" x14ac:dyDescent="0.25">
      <c r="A585" s="15" t="s">
        <v>2547</v>
      </c>
      <c r="B585" s="32">
        <v>2</v>
      </c>
      <c r="C585" s="15">
        <v>0</v>
      </c>
      <c r="D585" s="15">
        <v>1</v>
      </c>
      <c r="E585" s="15">
        <v>0</v>
      </c>
      <c r="F585" s="20">
        <v>395</v>
      </c>
      <c r="G585" s="26">
        <v>25</v>
      </c>
      <c r="H585" s="26">
        <v>0</v>
      </c>
      <c r="I585" s="26">
        <v>1.0830379746835399</v>
      </c>
      <c r="J585" s="26">
        <v>65.587500000000006</v>
      </c>
      <c r="K585" s="21">
        <v>0</v>
      </c>
      <c r="L585" s="26"/>
      <c r="M585" s="21"/>
      <c r="O585" s="3">
        <v>2.7257818616909826</v>
      </c>
      <c r="P585" s="26">
        <v>522</v>
      </c>
      <c r="Q585" s="26">
        <v>14</v>
      </c>
      <c r="AA585">
        <v>2.7257818616909826</v>
      </c>
      <c r="AB585">
        <v>2.681992337164751E-2</v>
      </c>
    </row>
    <row r="586" spans="1:28" x14ac:dyDescent="0.25">
      <c r="A586" s="15" t="s">
        <v>2532</v>
      </c>
      <c r="B586" s="32">
        <v>3</v>
      </c>
      <c r="C586" s="15">
        <v>0</v>
      </c>
      <c r="D586" s="15">
        <v>1</v>
      </c>
      <c r="E586" s="15">
        <v>0</v>
      </c>
      <c r="F586" s="20">
        <v>73</v>
      </c>
      <c r="G586" s="26">
        <v>4</v>
      </c>
      <c r="H586" s="26">
        <v>0</v>
      </c>
      <c r="I586" s="26">
        <v>1.0821917808219199</v>
      </c>
      <c r="J586" s="26">
        <v>12.9</v>
      </c>
      <c r="K586" s="21">
        <v>0</v>
      </c>
      <c r="L586" s="26"/>
      <c r="M586" s="21"/>
      <c r="O586" s="3">
        <v>2.7265997490589702</v>
      </c>
      <c r="P586" s="26">
        <v>797</v>
      </c>
      <c r="Q586" s="26">
        <v>16</v>
      </c>
      <c r="AA586">
        <v>2.7265997490589702</v>
      </c>
      <c r="AB586">
        <v>2.0075282308657464E-2</v>
      </c>
    </row>
    <row r="587" spans="1:28" x14ac:dyDescent="0.25">
      <c r="A587" s="15" t="s">
        <v>2627</v>
      </c>
      <c r="B587" s="32">
        <v>2</v>
      </c>
      <c r="C587" s="15">
        <v>0</v>
      </c>
      <c r="D587" s="15">
        <v>1</v>
      </c>
      <c r="E587" s="15">
        <v>0</v>
      </c>
      <c r="F587" s="20">
        <v>1474</v>
      </c>
      <c r="G587" s="26">
        <v>61</v>
      </c>
      <c r="H587" s="26">
        <v>0</v>
      </c>
      <c r="I587" s="26">
        <v>1.0797829036635</v>
      </c>
      <c r="J587" s="26">
        <v>124.8874998125</v>
      </c>
      <c r="K587" s="21">
        <v>0</v>
      </c>
      <c r="L587" s="26"/>
      <c r="M587" s="21"/>
      <c r="O587" s="3">
        <v>2.7297425191370901</v>
      </c>
      <c r="P587" s="26">
        <v>7185</v>
      </c>
      <c r="Q587" s="26">
        <v>15</v>
      </c>
      <c r="AA587">
        <v>2.7297425191370901</v>
      </c>
      <c r="AB587">
        <v>2.0876826722338203E-3</v>
      </c>
    </row>
    <row r="588" spans="1:28" x14ac:dyDescent="0.25">
      <c r="A588" s="15" t="s">
        <v>455</v>
      </c>
      <c r="B588" s="32">
        <v>3</v>
      </c>
      <c r="C588" s="15">
        <v>0</v>
      </c>
      <c r="D588" s="15">
        <v>1</v>
      </c>
      <c r="E588" s="15">
        <v>0</v>
      </c>
      <c r="F588" s="20">
        <v>214</v>
      </c>
      <c r="G588" s="26">
        <v>21</v>
      </c>
      <c r="H588" s="26">
        <v>0</v>
      </c>
      <c r="I588" s="26">
        <v>1.0789719626168199</v>
      </c>
      <c r="J588" s="26">
        <v>50.537499862499999</v>
      </c>
      <c r="K588" s="21">
        <v>0</v>
      </c>
      <c r="L588" s="26"/>
      <c r="M588" s="21"/>
      <c r="O588" s="3">
        <v>2.7421201232032901</v>
      </c>
      <c r="P588" s="26">
        <v>3896</v>
      </c>
      <c r="Q588" s="26">
        <v>8</v>
      </c>
      <c r="AA588">
        <v>2.7421201232032901</v>
      </c>
      <c r="AB588">
        <v>2.0533880903490761E-3</v>
      </c>
    </row>
    <row r="589" spans="1:28" x14ac:dyDescent="0.25">
      <c r="A589" s="15" t="s">
        <v>587</v>
      </c>
      <c r="B589" s="32">
        <v>3</v>
      </c>
      <c r="C589" s="15">
        <v>0</v>
      </c>
      <c r="D589" s="15">
        <v>1</v>
      </c>
      <c r="E589" s="15">
        <v>0</v>
      </c>
      <c r="F589" s="20">
        <v>116</v>
      </c>
      <c r="G589" s="26">
        <v>2</v>
      </c>
      <c r="H589" s="26">
        <v>0</v>
      </c>
      <c r="I589" s="26">
        <v>1.07758620689655</v>
      </c>
      <c r="J589" s="26">
        <v>2.4624999999999999</v>
      </c>
      <c r="K589" s="21">
        <v>0</v>
      </c>
      <c r="L589" s="26"/>
      <c r="M589" s="21"/>
      <c r="O589" s="3">
        <v>2.7427565840557002</v>
      </c>
      <c r="P589" s="26">
        <v>292</v>
      </c>
      <c r="Q589" s="26">
        <v>15</v>
      </c>
      <c r="AA589">
        <v>2.7427565840557002</v>
      </c>
      <c r="AB589">
        <v>5.1369863013698627E-2</v>
      </c>
    </row>
    <row r="590" spans="1:28" x14ac:dyDescent="0.25">
      <c r="A590" s="15" t="s">
        <v>400</v>
      </c>
      <c r="B590" s="32">
        <v>3</v>
      </c>
      <c r="C590" s="15">
        <v>0</v>
      </c>
      <c r="D590" s="15">
        <v>1</v>
      </c>
      <c r="E590" s="15">
        <v>1</v>
      </c>
      <c r="F590" s="20">
        <v>129</v>
      </c>
      <c r="G590" s="26">
        <v>18</v>
      </c>
      <c r="H590" s="26">
        <v>0</v>
      </c>
      <c r="I590" s="26">
        <v>1.0774418604651199</v>
      </c>
      <c r="J590" s="26">
        <v>33.412500000000001</v>
      </c>
      <c r="K590" s="21">
        <v>0</v>
      </c>
      <c r="L590" s="26"/>
      <c r="M590" s="21"/>
      <c r="O590" s="3">
        <v>2.7434027777777801</v>
      </c>
      <c r="P590" s="26">
        <v>434</v>
      </c>
      <c r="Q590" s="26">
        <v>2</v>
      </c>
      <c r="AA590">
        <v>2.7434027777777801</v>
      </c>
      <c r="AB590">
        <v>4.608294930875576E-3</v>
      </c>
    </row>
    <row r="591" spans="1:28" x14ac:dyDescent="0.25">
      <c r="A591" s="15" t="s">
        <v>504</v>
      </c>
      <c r="B591" s="32">
        <v>2</v>
      </c>
      <c r="C591" s="15">
        <v>0</v>
      </c>
      <c r="D591" s="15">
        <v>1</v>
      </c>
      <c r="E591" s="15">
        <v>0</v>
      </c>
      <c r="F591" s="20">
        <v>173</v>
      </c>
      <c r="G591" s="26">
        <v>6</v>
      </c>
      <c r="H591" s="26">
        <v>0</v>
      </c>
      <c r="I591" s="26">
        <v>1.0763005780346799</v>
      </c>
      <c r="J591" s="26">
        <v>11.599999950000001</v>
      </c>
      <c r="K591" s="21">
        <v>0</v>
      </c>
      <c r="L591" s="26"/>
      <c r="M591" s="21"/>
      <c r="O591" s="3">
        <v>2.7532508841327838</v>
      </c>
      <c r="P591" s="26">
        <v>1488</v>
      </c>
      <c r="Q591" s="26">
        <v>15</v>
      </c>
      <c r="AA591">
        <v>2.7532508841327838</v>
      </c>
      <c r="AB591">
        <v>1.0080645161290322E-2</v>
      </c>
    </row>
    <row r="592" spans="1:28" x14ac:dyDescent="0.25">
      <c r="A592" s="15" t="s">
        <v>24</v>
      </c>
      <c r="B592" s="32">
        <v>4</v>
      </c>
      <c r="C592" s="15">
        <v>1</v>
      </c>
      <c r="D592" s="15">
        <v>1</v>
      </c>
      <c r="E592" s="15">
        <v>0</v>
      </c>
      <c r="F592" s="20">
        <v>234</v>
      </c>
      <c r="G592" s="26">
        <v>59</v>
      </c>
      <c r="H592" s="26">
        <v>3</v>
      </c>
      <c r="I592" s="26">
        <v>1.07615384615385</v>
      </c>
      <c r="J592" s="26">
        <v>102.39999953749999</v>
      </c>
      <c r="K592" s="21">
        <v>2470.1</v>
      </c>
      <c r="L592" s="26"/>
      <c r="M592" s="21"/>
      <c r="O592" s="3">
        <v>2.7715059260838601</v>
      </c>
      <c r="P592" s="26">
        <v>2229</v>
      </c>
      <c r="Q592" s="26">
        <v>71</v>
      </c>
      <c r="AA592">
        <v>2.7715059260838601</v>
      </c>
      <c r="AB592">
        <v>3.1852848811126065E-2</v>
      </c>
    </row>
    <row r="593" spans="1:28" x14ac:dyDescent="0.25">
      <c r="A593" s="15" t="s">
        <v>634</v>
      </c>
      <c r="B593" s="32">
        <v>3</v>
      </c>
      <c r="C593" s="15">
        <v>0</v>
      </c>
      <c r="D593" s="15">
        <v>1</v>
      </c>
      <c r="E593" s="15">
        <v>1</v>
      </c>
      <c r="F593" s="20">
        <v>373</v>
      </c>
      <c r="G593" s="26">
        <v>48</v>
      </c>
      <c r="H593" s="26">
        <v>0</v>
      </c>
      <c r="I593" s="26">
        <v>1.0737265415549599</v>
      </c>
      <c r="J593" s="26">
        <v>98.924999999999997</v>
      </c>
      <c r="K593" s="21">
        <v>0</v>
      </c>
      <c r="L593" s="26"/>
      <c r="M593" s="21"/>
      <c r="O593" s="3">
        <v>2.77623762376238</v>
      </c>
      <c r="P593" s="26">
        <v>101</v>
      </c>
      <c r="Q593" s="26">
        <v>1</v>
      </c>
      <c r="AA593">
        <v>2.77623762376238</v>
      </c>
      <c r="AB593">
        <v>9.9009900990099011E-3</v>
      </c>
    </row>
    <row r="594" spans="1:28" x14ac:dyDescent="0.25">
      <c r="A594" s="15" t="s">
        <v>1037</v>
      </c>
      <c r="B594" s="32">
        <v>1</v>
      </c>
      <c r="C594" s="15">
        <v>1</v>
      </c>
      <c r="D594" s="15">
        <v>0</v>
      </c>
      <c r="E594" s="15">
        <v>0</v>
      </c>
      <c r="F594" s="20">
        <v>83166</v>
      </c>
      <c r="G594" s="26">
        <v>12696</v>
      </c>
      <c r="H594" s="26">
        <v>244</v>
      </c>
      <c r="I594" s="26">
        <v>1.0700323481854701</v>
      </c>
      <c r="J594" s="26">
        <v>2647.6249489249999</v>
      </c>
      <c r="K594" s="21">
        <v>265466.90000000002</v>
      </c>
      <c r="L594" s="26"/>
      <c r="M594" s="21"/>
      <c r="O594" s="3">
        <v>2.78019169329073</v>
      </c>
      <c r="P594" s="26">
        <v>313</v>
      </c>
      <c r="Q594" s="26">
        <v>11</v>
      </c>
      <c r="AA594">
        <v>2.78019169329073</v>
      </c>
      <c r="AB594">
        <v>3.5143769968051117E-2</v>
      </c>
    </row>
    <row r="595" spans="1:28" x14ac:dyDescent="0.25">
      <c r="A595" s="15" t="s">
        <v>556</v>
      </c>
      <c r="B595" s="32">
        <v>2</v>
      </c>
      <c r="C595" s="15">
        <v>0</v>
      </c>
      <c r="D595" s="15">
        <v>1</v>
      </c>
      <c r="E595" s="15">
        <v>0</v>
      </c>
      <c r="F595" s="20">
        <v>442</v>
      </c>
      <c r="G595" s="26">
        <v>24</v>
      </c>
      <c r="H595" s="26">
        <v>0</v>
      </c>
      <c r="I595" s="26">
        <v>1.0697285067873299</v>
      </c>
      <c r="J595" s="26">
        <v>47.562499799999998</v>
      </c>
      <c r="K595" s="21">
        <v>0</v>
      </c>
      <c r="L595" s="26"/>
      <c r="M595" s="21"/>
      <c r="O595" s="3">
        <v>2.8068965517241402</v>
      </c>
      <c r="P595" s="26">
        <v>319</v>
      </c>
      <c r="Q595" s="26">
        <v>19</v>
      </c>
      <c r="AA595">
        <v>2.8068965517241402</v>
      </c>
      <c r="AB595">
        <v>5.9561128526645767E-2</v>
      </c>
    </row>
    <row r="596" spans="1:28" x14ac:dyDescent="0.25">
      <c r="A596" s="15" t="s">
        <v>2476</v>
      </c>
      <c r="B596" s="32">
        <v>2</v>
      </c>
      <c r="C596" s="15">
        <v>0</v>
      </c>
      <c r="D596" s="15">
        <v>1</v>
      </c>
      <c r="E596" s="15">
        <v>0</v>
      </c>
      <c r="F596" s="20">
        <v>186</v>
      </c>
      <c r="G596" s="26">
        <v>8</v>
      </c>
      <c r="H596" s="26">
        <v>0</v>
      </c>
      <c r="I596" s="26">
        <v>1.0693548387096801</v>
      </c>
      <c r="J596" s="26">
        <v>28.4</v>
      </c>
      <c r="K596" s="21">
        <v>0</v>
      </c>
      <c r="L596" s="26"/>
      <c r="M596" s="21"/>
      <c r="O596" s="3">
        <v>2.81937331536388</v>
      </c>
      <c r="P596" s="26">
        <v>186</v>
      </c>
      <c r="Q596" s="26">
        <v>10</v>
      </c>
      <c r="AA596">
        <v>2.81937331536388</v>
      </c>
      <c r="AB596">
        <v>5.3763440860215055E-2</v>
      </c>
    </row>
    <row r="597" spans="1:28" x14ac:dyDescent="0.25">
      <c r="A597" s="15" t="s">
        <v>378</v>
      </c>
      <c r="B597" s="32">
        <v>3</v>
      </c>
      <c r="C597" s="15">
        <v>0</v>
      </c>
      <c r="D597" s="15">
        <v>1</v>
      </c>
      <c r="E597" s="15">
        <v>0</v>
      </c>
      <c r="F597" s="20">
        <v>491</v>
      </c>
      <c r="G597" s="26">
        <v>9</v>
      </c>
      <c r="H597" s="26">
        <v>0</v>
      </c>
      <c r="I597" s="26">
        <v>1.0687372708757601</v>
      </c>
      <c r="J597" s="26">
        <v>24.75</v>
      </c>
      <c r="K597" s="21">
        <v>0</v>
      </c>
      <c r="L597" s="26"/>
      <c r="M597" s="21"/>
      <c r="O597" s="3">
        <v>2.8359073359073399</v>
      </c>
      <c r="P597" s="26">
        <v>1295</v>
      </c>
      <c r="Q597" s="26">
        <v>33</v>
      </c>
      <c r="AA597">
        <v>2.8359073359073399</v>
      </c>
      <c r="AB597">
        <v>2.5482625482625483E-2</v>
      </c>
    </row>
    <row r="598" spans="1:28" x14ac:dyDescent="0.25">
      <c r="A598" s="15" t="s">
        <v>2812</v>
      </c>
      <c r="B598" s="32">
        <v>3</v>
      </c>
      <c r="C598" s="15">
        <v>0</v>
      </c>
      <c r="D598" s="15">
        <v>1</v>
      </c>
      <c r="E598" s="15">
        <v>0</v>
      </c>
      <c r="F598" s="20">
        <v>203</v>
      </c>
      <c r="G598" s="26">
        <v>4</v>
      </c>
      <c r="H598" s="26">
        <v>0</v>
      </c>
      <c r="I598" s="26">
        <v>1.0685714285714301</v>
      </c>
      <c r="J598" s="26">
        <v>5.5625</v>
      </c>
      <c r="K598" s="21">
        <v>0</v>
      </c>
      <c r="L598" s="26"/>
      <c r="M598" s="21"/>
      <c r="O598" s="3">
        <v>2.8451596156079968</v>
      </c>
      <c r="P598" s="26">
        <v>730</v>
      </c>
      <c r="Q598" s="26">
        <v>27</v>
      </c>
      <c r="AA598">
        <v>2.8451596156079968</v>
      </c>
      <c r="AB598">
        <v>3.6986301369863014E-2</v>
      </c>
    </row>
    <row r="599" spans="1:28" x14ac:dyDescent="0.25">
      <c r="A599" s="15" t="s">
        <v>1723</v>
      </c>
      <c r="B599" s="32">
        <v>2</v>
      </c>
      <c r="C599" s="15">
        <v>0</v>
      </c>
      <c r="D599" s="15">
        <v>1</v>
      </c>
      <c r="E599" s="15">
        <v>0</v>
      </c>
      <c r="F599" s="20">
        <v>75</v>
      </c>
      <c r="G599" s="26">
        <v>3</v>
      </c>
      <c r="H599" s="26">
        <v>0</v>
      </c>
      <c r="I599" s="26">
        <v>1.0680000000000001</v>
      </c>
      <c r="J599" s="26">
        <v>4.0875000000000004</v>
      </c>
      <c r="K599" s="21">
        <v>0</v>
      </c>
      <c r="L599" s="26"/>
      <c r="M599" s="21"/>
      <c r="O599" s="3">
        <v>2.8539378196930949</v>
      </c>
      <c r="P599" s="26">
        <v>753</v>
      </c>
      <c r="Q599" s="26">
        <v>36</v>
      </c>
      <c r="AA599">
        <v>2.8539378196930949</v>
      </c>
      <c r="AB599">
        <v>4.7808764940239043E-2</v>
      </c>
    </row>
    <row r="600" spans="1:28" x14ac:dyDescent="0.25">
      <c r="A600" s="15" t="s">
        <v>106</v>
      </c>
      <c r="B600" s="32">
        <v>4</v>
      </c>
      <c r="C600" s="15">
        <v>1</v>
      </c>
      <c r="D600" s="15">
        <v>1</v>
      </c>
      <c r="E600" s="15">
        <v>0</v>
      </c>
      <c r="F600" s="20">
        <v>1223</v>
      </c>
      <c r="G600" s="26">
        <v>247</v>
      </c>
      <c r="H600" s="26">
        <v>4</v>
      </c>
      <c r="I600" s="26">
        <v>1.06549468520033</v>
      </c>
      <c r="J600" s="26">
        <v>371.07499747499998</v>
      </c>
      <c r="K600" s="21">
        <v>2334.1</v>
      </c>
      <c r="L600" s="26"/>
      <c r="M600" s="21"/>
      <c r="O600" s="3">
        <v>2.8671875</v>
      </c>
      <c r="P600" s="26">
        <v>384</v>
      </c>
      <c r="Q600" s="26">
        <v>6</v>
      </c>
      <c r="AA600">
        <v>2.8671875</v>
      </c>
      <c r="AB600">
        <v>1.5625E-2</v>
      </c>
    </row>
    <row r="601" spans="1:28" x14ac:dyDescent="0.25">
      <c r="A601" s="15" t="s">
        <v>86</v>
      </c>
      <c r="B601" s="32">
        <v>3</v>
      </c>
      <c r="C601" s="15">
        <v>0</v>
      </c>
      <c r="D601" s="15">
        <v>0</v>
      </c>
      <c r="E601" s="15">
        <v>0</v>
      </c>
      <c r="F601" s="20">
        <v>330</v>
      </c>
      <c r="G601" s="26">
        <v>43</v>
      </c>
      <c r="H601" s="26">
        <v>1</v>
      </c>
      <c r="I601" s="26">
        <v>1.065344594594595</v>
      </c>
      <c r="J601" s="26">
        <v>65.11249964999999</v>
      </c>
      <c r="K601" s="21">
        <v>442.85</v>
      </c>
      <c r="L601" s="26"/>
      <c r="M601" s="21"/>
      <c r="O601" s="3">
        <v>2.8672821285818704</v>
      </c>
      <c r="P601" s="26">
        <v>2256</v>
      </c>
      <c r="Q601" s="26">
        <v>23</v>
      </c>
      <c r="AA601">
        <v>2.8672821285818704</v>
      </c>
      <c r="AB601">
        <v>1.0195035460992909E-2</v>
      </c>
    </row>
    <row r="602" spans="1:28" x14ac:dyDescent="0.25">
      <c r="A602" s="15" t="s">
        <v>2358</v>
      </c>
      <c r="B602" s="32">
        <v>2</v>
      </c>
      <c r="C602" s="15">
        <v>0</v>
      </c>
      <c r="D602" s="15">
        <v>1</v>
      </c>
      <c r="E602" s="15">
        <v>0</v>
      </c>
      <c r="F602" s="20">
        <v>77</v>
      </c>
      <c r="G602" s="26">
        <v>6</v>
      </c>
      <c r="H602" s="26">
        <v>0</v>
      </c>
      <c r="I602" s="26">
        <v>1.06493506493506</v>
      </c>
      <c r="J602" s="26">
        <v>14.237499975000002</v>
      </c>
      <c r="K602" s="21">
        <v>0</v>
      </c>
      <c r="L602" s="26"/>
      <c r="M602" s="21"/>
      <c r="O602" s="3">
        <v>2.8770819672131154</v>
      </c>
      <c r="P602" s="26">
        <v>111</v>
      </c>
      <c r="Q602" s="26">
        <v>5</v>
      </c>
      <c r="AA602">
        <v>2.8770819672131154</v>
      </c>
      <c r="AB602">
        <v>4.5045045045045043E-2</v>
      </c>
    </row>
    <row r="603" spans="1:28" x14ac:dyDescent="0.25">
      <c r="A603" s="15" t="s">
        <v>1144</v>
      </c>
      <c r="B603" s="32">
        <v>2</v>
      </c>
      <c r="C603" s="15">
        <v>0</v>
      </c>
      <c r="D603" s="15">
        <v>1</v>
      </c>
      <c r="E603" s="15">
        <v>0</v>
      </c>
      <c r="F603" s="20">
        <v>96</v>
      </c>
      <c r="G603" s="26">
        <v>2</v>
      </c>
      <c r="H603" s="26">
        <v>0</v>
      </c>
      <c r="I603" s="26">
        <v>1.0645833333333301</v>
      </c>
      <c r="J603" s="26">
        <v>1.875</v>
      </c>
      <c r="K603" s="21">
        <v>0</v>
      </c>
      <c r="L603" s="26"/>
      <c r="M603" s="21"/>
      <c r="O603" s="3">
        <v>2.8808127105844097</v>
      </c>
      <c r="P603" s="26">
        <v>1325</v>
      </c>
      <c r="Q603" s="26">
        <v>6</v>
      </c>
      <c r="AA603">
        <v>2.8808127105844097</v>
      </c>
      <c r="AB603">
        <v>4.528301886792453E-3</v>
      </c>
    </row>
    <row r="604" spans="1:28" x14ac:dyDescent="0.25">
      <c r="A604" s="15" t="s">
        <v>1064</v>
      </c>
      <c r="B604" s="32">
        <v>2</v>
      </c>
      <c r="C604" s="15">
        <v>1</v>
      </c>
      <c r="D604" s="15">
        <v>0</v>
      </c>
      <c r="E604" s="15">
        <v>0</v>
      </c>
      <c r="F604" s="20">
        <v>80</v>
      </c>
      <c r="G604" s="26">
        <v>10</v>
      </c>
      <c r="H604" s="26">
        <v>1</v>
      </c>
      <c r="I604" s="26">
        <v>1.0625</v>
      </c>
      <c r="J604" s="26">
        <v>9.9375</v>
      </c>
      <c r="K604" s="21">
        <v>1815.6</v>
      </c>
      <c r="L604" s="26"/>
      <c r="M604" s="21"/>
      <c r="O604" s="3">
        <v>2.8862312825675902</v>
      </c>
      <c r="P604" s="26">
        <v>41844</v>
      </c>
      <c r="Q604" s="26">
        <v>527</v>
      </c>
      <c r="AA604">
        <v>2.8862312825675902</v>
      </c>
      <c r="AB604">
        <v>1.2594398241085939E-2</v>
      </c>
    </row>
    <row r="605" spans="1:28" x14ac:dyDescent="0.25">
      <c r="A605" s="15" t="s">
        <v>2656</v>
      </c>
      <c r="B605" s="32">
        <v>2</v>
      </c>
      <c r="C605" s="15">
        <v>0</v>
      </c>
      <c r="D605" s="15">
        <v>1</v>
      </c>
      <c r="E605" s="15">
        <v>0</v>
      </c>
      <c r="F605" s="20">
        <v>1681</v>
      </c>
      <c r="G605" s="26">
        <v>92</v>
      </c>
      <c r="H605" s="26">
        <v>0</v>
      </c>
      <c r="I605" s="26">
        <v>1.0591314693634699</v>
      </c>
      <c r="J605" s="26">
        <v>153.74999980000001</v>
      </c>
      <c r="K605" s="21">
        <v>0</v>
      </c>
      <c r="L605" s="26"/>
      <c r="M605" s="21"/>
      <c r="O605" s="3">
        <v>2.8972705335334452</v>
      </c>
      <c r="P605" s="26">
        <v>523</v>
      </c>
      <c r="Q605" s="26">
        <v>16</v>
      </c>
      <c r="AA605">
        <v>2.8972705335334452</v>
      </c>
      <c r="AB605">
        <v>3.0592734225621414E-2</v>
      </c>
    </row>
    <row r="606" spans="1:28" x14ac:dyDescent="0.25">
      <c r="A606" s="15" t="s">
        <v>1730</v>
      </c>
      <c r="B606" s="32">
        <v>2</v>
      </c>
      <c r="C606" s="15">
        <v>0</v>
      </c>
      <c r="D606" s="15">
        <v>1</v>
      </c>
      <c r="E606" s="15">
        <v>0</v>
      </c>
      <c r="F606" s="20">
        <v>163</v>
      </c>
      <c r="G606" s="26">
        <v>1</v>
      </c>
      <c r="H606" s="26">
        <v>0</v>
      </c>
      <c r="I606" s="26">
        <v>1.0588957055214701</v>
      </c>
      <c r="J606" s="26">
        <v>4.1124999999999998</v>
      </c>
      <c r="K606" s="21">
        <v>0</v>
      </c>
      <c r="L606" s="26"/>
      <c r="M606" s="21"/>
      <c r="O606" s="3">
        <v>2.9250096473531069</v>
      </c>
      <c r="P606" s="26">
        <v>822</v>
      </c>
      <c r="Q606" s="26">
        <v>48</v>
      </c>
      <c r="AA606">
        <v>2.9250096473531069</v>
      </c>
      <c r="AB606">
        <v>5.8394160583941604E-2</v>
      </c>
    </row>
    <row r="607" spans="1:28" x14ac:dyDescent="0.25">
      <c r="A607" s="15" t="s">
        <v>3208</v>
      </c>
      <c r="B607" s="32">
        <v>2</v>
      </c>
      <c r="C607" s="15">
        <v>0</v>
      </c>
      <c r="D607" s="15">
        <v>1</v>
      </c>
      <c r="E607" s="15">
        <v>0</v>
      </c>
      <c r="F607" s="20">
        <v>86</v>
      </c>
      <c r="G607" s="26">
        <v>7</v>
      </c>
      <c r="H607" s="26">
        <v>0</v>
      </c>
      <c r="I607" s="26">
        <v>1.0581395348837199</v>
      </c>
      <c r="J607" s="26">
        <v>15.174999962499999</v>
      </c>
      <c r="K607" s="21">
        <v>0</v>
      </c>
      <c r="L607" s="26"/>
      <c r="M607" s="21"/>
      <c r="O607" s="3">
        <v>2.9355555555555601</v>
      </c>
      <c r="P607" s="26">
        <v>270</v>
      </c>
      <c r="Q607" s="26">
        <v>1</v>
      </c>
      <c r="AA607">
        <v>2.9355555555555601</v>
      </c>
      <c r="AB607">
        <v>3.7037037037037038E-3</v>
      </c>
    </row>
    <row r="608" spans="1:28" x14ac:dyDescent="0.25">
      <c r="A608" s="15" t="s">
        <v>577</v>
      </c>
      <c r="B608" s="32">
        <v>3</v>
      </c>
      <c r="C608" s="15">
        <v>0</v>
      </c>
      <c r="D608" s="15">
        <v>1</v>
      </c>
      <c r="E608" s="15">
        <v>1</v>
      </c>
      <c r="F608" s="20">
        <v>227</v>
      </c>
      <c r="G608" s="26">
        <v>37</v>
      </c>
      <c r="H608" s="26">
        <v>0</v>
      </c>
      <c r="I608" s="26">
        <v>1.0568281938326001</v>
      </c>
      <c r="J608" s="26">
        <v>72.349999800000006</v>
      </c>
      <c r="K608" s="21">
        <v>0</v>
      </c>
      <c r="L608" s="26"/>
      <c r="M608" s="21"/>
      <c r="O608" s="3">
        <v>2.937373737373735</v>
      </c>
      <c r="P608" s="26">
        <v>262</v>
      </c>
      <c r="Q608" s="26">
        <v>10</v>
      </c>
      <c r="AA608">
        <v>2.937373737373735</v>
      </c>
      <c r="AB608">
        <v>3.8167938931297711E-2</v>
      </c>
    </row>
    <row r="609" spans="1:28" x14ac:dyDescent="0.25">
      <c r="A609" s="15" t="s">
        <v>2634</v>
      </c>
      <c r="B609" s="32">
        <v>2</v>
      </c>
      <c r="C609" s="15">
        <v>0</v>
      </c>
      <c r="D609" s="15">
        <v>1</v>
      </c>
      <c r="E609" s="15">
        <v>0</v>
      </c>
      <c r="F609" s="20">
        <v>1007</v>
      </c>
      <c r="G609" s="26">
        <v>55</v>
      </c>
      <c r="H609" s="26">
        <v>0</v>
      </c>
      <c r="I609" s="26">
        <v>1.0566037735849101</v>
      </c>
      <c r="J609" s="26">
        <v>126.89999987499999</v>
      </c>
      <c r="K609" s="21">
        <v>0</v>
      </c>
      <c r="L609" s="26"/>
      <c r="M609" s="21"/>
      <c r="O609" s="3">
        <v>2.9710995687989534</v>
      </c>
      <c r="P609" s="26">
        <v>5667</v>
      </c>
      <c r="Q609" s="26">
        <v>91</v>
      </c>
      <c r="AA609">
        <v>2.9710995687989534</v>
      </c>
      <c r="AB609">
        <v>1.6057878948297161E-2</v>
      </c>
    </row>
    <row r="610" spans="1:28" x14ac:dyDescent="0.25">
      <c r="A610" s="15" t="s">
        <v>1246</v>
      </c>
      <c r="B610" s="32">
        <v>2</v>
      </c>
      <c r="C610" s="15">
        <v>1</v>
      </c>
      <c r="D610" s="15">
        <v>0</v>
      </c>
      <c r="E610" s="15">
        <v>0</v>
      </c>
      <c r="F610" s="20">
        <v>22668</v>
      </c>
      <c r="G610" s="26">
        <v>3853</v>
      </c>
      <c r="H610" s="26">
        <v>64</v>
      </c>
      <c r="I610" s="26">
        <v>1.0531718722428101</v>
      </c>
      <c r="J610" s="26">
        <v>1670.7374747000001</v>
      </c>
      <c r="K610" s="21">
        <v>76245.850000000006</v>
      </c>
      <c r="L610" s="26"/>
      <c r="M610" s="21"/>
      <c r="O610" s="3">
        <v>2.9783485895759396</v>
      </c>
      <c r="P610" s="26">
        <v>308</v>
      </c>
      <c r="Q610" s="26">
        <v>9</v>
      </c>
      <c r="AA610">
        <v>2.9783485895759396</v>
      </c>
      <c r="AB610">
        <v>2.922077922077922E-2</v>
      </c>
    </row>
    <row r="611" spans="1:28" x14ac:dyDescent="0.25">
      <c r="A611" s="15" t="s">
        <v>3609</v>
      </c>
      <c r="B611" s="32">
        <v>3</v>
      </c>
      <c r="C611" s="15">
        <v>1</v>
      </c>
      <c r="D611" s="15">
        <v>0</v>
      </c>
      <c r="E611" s="15">
        <v>0</v>
      </c>
      <c r="F611" s="20">
        <v>132</v>
      </c>
      <c r="G611" s="26">
        <v>10</v>
      </c>
      <c r="H611" s="26">
        <v>0</v>
      </c>
      <c r="I611" s="26">
        <v>1.0530303030303001</v>
      </c>
      <c r="J611" s="26">
        <v>10.6875</v>
      </c>
      <c r="K611" s="21">
        <v>0</v>
      </c>
      <c r="L611" s="26"/>
      <c r="M611" s="21"/>
      <c r="O611" s="3">
        <v>2.99277845777234</v>
      </c>
      <c r="P611" s="26">
        <v>817</v>
      </c>
      <c r="Q611" s="26">
        <v>14</v>
      </c>
      <c r="AA611">
        <v>2.99277845777234</v>
      </c>
      <c r="AB611">
        <v>1.7135862913096694E-2</v>
      </c>
    </row>
    <row r="612" spans="1:28" x14ac:dyDescent="0.25">
      <c r="A612" s="15" t="s">
        <v>404</v>
      </c>
      <c r="B612" s="32">
        <v>1</v>
      </c>
      <c r="C612" s="15">
        <v>0</v>
      </c>
      <c r="D612" s="15">
        <v>1</v>
      </c>
      <c r="E612" s="15">
        <v>0</v>
      </c>
      <c r="F612" s="20">
        <v>481</v>
      </c>
      <c r="G612" s="26">
        <v>1</v>
      </c>
      <c r="H612" s="26">
        <v>0</v>
      </c>
      <c r="I612" s="26">
        <v>1.05093555093555</v>
      </c>
      <c r="J612" s="26">
        <v>6.7874999999999996</v>
      </c>
      <c r="K612" s="21">
        <v>0</v>
      </c>
      <c r="L612" s="26"/>
      <c r="M612" s="21"/>
      <c r="O612" s="3">
        <v>3.0035200974421401</v>
      </c>
      <c r="P612" s="26">
        <v>821</v>
      </c>
      <c r="Q612" s="26">
        <v>23</v>
      </c>
      <c r="AA612">
        <v>3.0035200974421401</v>
      </c>
      <c r="AB612">
        <v>2.8014616321559074E-2</v>
      </c>
    </row>
    <row r="613" spans="1:28" x14ac:dyDescent="0.25">
      <c r="A613" s="15" t="s">
        <v>210</v>
      </c>
      <c r="B613" s="32">
        <v>3</v>
      </c>
      <c r="C613" s="15">
        <v>0</v>
      </c>
      <c r="D613" s="15">
        <v>1</v>
      </c>
      <c r="E613" s="15">
        <v>0</v>
      </c>
      <c r="F613" s="20">
        <v>866</v>
      </c>
      <c r="G613" s="26">
        <v>152</v>
      </c>
      <c r="H613" s="26">
        <v>1</v>
      </c>
      <c r="I613" s="26">
        <v>1.05080831408776</v>
      </c>
      <c r="J613" s="26">
        <v>319.69999830000006</v>
      </c>
      <c r="K613" s="21">
        <v>671.5</v>
      </c>
      <c r="L613" s="26"/>
      <c r="M613" s="21"/>
      <c r="O613" s="3">
        <v>3.0409232134931199</v>
      </c>
      <c r="P613" s="26">
        <v>2253</v>
      </c>
      <c r="Q613" s="26">
        <v>92</v>
      </c>
      <c r="AA613">
        <v>3.0409232134931199</v>
      </c>
      <c r="AB613">
        <v>4.0834442964935644E-2</v>
      </c>
    </row>
    <row r="614" spans="1:28" x14ac:dyDescent="0.25">
      <c r="A614" s="15" t="s">
        <v>377</v>
      </c>
      <c r="B614" s="32">
        <v>2</v>
      </c>
      <c r="C614" s="15">
        <v>0</v>
      </c>
      <c r="D614" s="15">
        <v>0</v>
      </c>
      <c r="E614" s="15">
        <v>0</v>
      </c>
      <c r="F614" s="20">
        <v>3282</v>
      </c>
      <c r="G614" s="26">
        <v>71</v>
      </c>
      <c r="H614" s="26">
        <v>0</v>
      </c>
      <c r="I614" s="26">
        <v>1.0495111345954513</v>
      </c>
      <c r="J614" s="26">
        <v>93.199999574999993</v>
      </c>
      <c r="K614" s="21">
        <v>0</v>
      </c>
      <c r="L614" s="26"/>
      <c r="M614" s="21"/>
      <c r="O614" s="3">
        <v>3.144069244444152</v>
      </c>
      <c r="P614" s="26">
        <v>556</v>
      </c>
      <c r="Q614" s="26">
        <v>15</v>
      </c>
      <c r="AA614">
        <v>3.144069244444152</v>
      </c>
      <c r="AB614">
        <v>2.6978417266187049E-2</v>
      </c>
    </row>
    <row r="615" spans="1:28" x14ac:dyDescent="0.25">
      <c r="A615" s="15" t="s">
        <v>621</v>
      </c>
      <c r="B615" s="32">
        <v>2</v>
      </c>
      <c r="C615" s="15">
        <v>0</v>
      </c>
      <c r="D615" s="15">
        <v>1</v>
      </c>
      <c r="E615" s="15">
        <v>0</v>
      </c>
      <c r="F615" s="20">
        <v>200</v>
      </c>
      <c r="G615" s="26">
        <v>16</v>
      </c>
      <c r="H615" s="26">
        <v>0</v>
      </c>
      <c r="I615" s="26">
        <v>1.0489999999999999</v>
      </c>
      <c r="J615" s="26">
        <v>24.225000000000001</v>
      </c>
      <c r="K615" s="21">
        <v>0</v>
      </c>
      <c r="L615" s="26"/>
      <c r="M615" s="21"/>
      <c r="O615" s="3">
        <v>3.1640000000000001</v>
      </c>
      <c r="P615" s="26">
        <v>75</v>
      </c>
      <c r="Q615" s="26">
        <v>2</v>
      </c>
      <c r="AA615">
        <v>3.1640000000000001</v>
      </c>
      <c r="AB615">
        <v>2.6666666666666668E-2</v>
      </c>
    </row>
    <row r="616" spans="1:28" x14ac:dyDescent="0.25">
      <c r="A616" s="15" t="s">
        <v>3617</v>
      </c>
      <c r="B616" s="32">
        <v>4</v>
      </c>
      <c r="C616" s="15">
        <v>1</v>
      </c>
      <c r="D616" s="15">
        <v>1</v>
      </c>
      <c r="E616" s="15">
        <v>0</v>
      </c>
      <c r="F616" s="20">
        <v>101</v>
      </c>
      <c r="G616" s="26">
        <v>19</v>
      </c>
      <c r="H616" s="26">
        <v>0</v>
      </c>
      <c r="I616" s="26">
        <v>1.04841584158416</v>
      </c>
      <c r="J616" s="26">
        <v>22.212499812500003</v>
      </c>
      <c r="K616" s="21">
        <v>0</v>
      </c>
      <c r="L616" s="26"/>
      <c r="M616" s="21"/>
      <c r="O616" s="3">
        <v>3.1951612903225799</v>
      </c>
      <c r="P616" s="26">
        <v>310</v>
      </c>
      <c r="Q616" s="26">
        <v>6</v>
      </c>
      <c r="AA616">
        <v>3.1951612903225799</v>
      </c>
      <c r="AB616">
        <v>1.935483870967742E-2</v>
      </c>
    </row>
    <row r="617" spans="1:28" x14ac:dyDescent="0.25">
      <c r="A617" s="15" t="s">
        <v>2291</v>
      </c>
      <c r="B617" s="32">
        <v>2</v>
      </c>
      <c r="C617" s="15">
        <v>0</v>
      </c>
      <c r="D617" s="15">
        <v>1</v>
      </c>
      <c r="E617" s="15">
        <v>0</v>
      </c>
      <c r="F617" s="20">
        <v>877</v>
      </c>
      <c r="G617" s="26">
        <v>3</v>
      </c>
      <c r="H617" s="26">
        <v>0</v>
      </c>
      <c r="I617" s="26">
        <v>1.0481185860889399</v>
      </c>
      <c r="J617" s="26">
        <v>12.237499987500001</v>
      </c>
      <c r="K617" s="21">
        <v>0</v>
      </c>
      <c r="L617" s="26"/>
      <c r="M617" s="21"/>
      <c r="O617" s="3">
        <v>3.2400207882179752</v>
      </c>
      <c r="P617" s="26">
        <v>33033</v>
      </c>
      <c r="Q617" s="26">
        <v>1503</v>
      </c>
      <c r="AA617">
        <v>3.2400207882179752</v>
      </c>
      <c r="AB617">
        <v>4.549995459086368E-2</v>
      </c>
    </row>
    <row r="618" spans="1:28" x14ac:dyDescent="0.25">
      <c r="A618" s="15" t="s">
        <v>2517</v>
      </c>
      <c r="B618" s="32">
        <v>2</v>
      </c>
      <c r="C618" s="15">
        <v>0</v>
      </c>
      <c r="D618" s="15">
        <v>0</v>
      </c>
      <c r="E618" s="15">
        <v>0</v>
      </c>
      <c r="F618" s="20">
        <v>1408</v>
      </c>
      <c r="G618" s="26">
        <v>20</v>
      </c>
      <c r="H618" s="26">
        <v>0</v>
      </c>
      <c r="I618" s="26">
        <v>1.04666193181818</v>
      </c>
      <c r="J618" s="26">
        <v>32.299999999999997</v>
      </c>
      <c r="K618" s="21">
        <v>0</v>
      </c>
      <c r="L618" s="26"/>
      <c r="M618" s="21"/>
      <c r="O618" s="3">
        <v>3.2435700259862803</v>
      </c>
      <c r="P618" s="26">
        <v>14022</v>
      </c>
      <c r="Q618" s="26">
        <v>742</v>
      </c>
      <c r="AA618">
        <v>3.2435700259862803</v>
      </c>
      <c r="AB618">
        <v>5.2916844957923266E-2</v>
      </c>
    </row>
    <row r="619" spans="1:28" x14ac:dyDescent="0.25">
      <c r="A619" s="15" t="s">
        <v>3580</v>
      </c>
      <c r="B619" s="32">
        <v>3</v>
      </c>
      <c r="C619" s="15">
        <v>0</v>
      </c>
      <c r="D619" s="15">
        <v>1</v>
      </c>
      <c r="E619" s="15">
        <v>1</v>
      </c>
      <c r="F619" s="20">
        <v>162</v>
      </c>
      <c r="G619" s="26">
        <v>5</v>
      </c>
      <c r="H619" s="26">
        <v>0</v>
      </c>
      <c r="I619" s="26">
        <v>1.0432098765432101</v>
      </c>
      <c r="J619" s="26">
        <v>14.987500000000001</v>
      </c>
      <c r="K619" s="21">
        <v>0</v>
      </c>
      <c r="L619" s="26"/>
      <c r="M619" s="21"/>
      <c r="O619" s="3">
        <v>3.2526594770044248</v>
      </c>
      <c r="P619" s="26">
        <v>404</v>
      </c>
      <c r="Q619" s="26">
        <v>9</v>
      </c>
      <c r="AA619">
        <v>3.2526594770044248</v>
      </c>
      <c r="AB619">
        <v>2.2277227722772276E-2</v>
      </c>
    </row>
    <row r="620" spans="1:28" x14ac:dyDescent="0.25">
      <c r="A620" s="15" t="s">
        <v>2395</v>
      </c>
      <c r="B620" s="32">
        <v>4</v>
      </c>
      <c r="C620" s="15">
        <v>0</v>
      </c>
      <c r="D620" s="15">
        <v>0</v>
      </c>
      <c r="E620" s="15">
        <v>1</v>
      </c>
      <c r="F620" s="20">
        <v>315</v>
      </c>
      <c r="G620" s="26">
        <v>3</v>
      </c>
      <c r="H620" s="26">
        <v>0</v>
      </c>
      <c r="I620" s="26">
        <v>1.0406349206349199</v>
      </c>
      <c r="J620" s="26">
        <v>6.7624999875000009</v>
      </c>
      <c r="K620" s="21">
        <v>0</v>
      </c>
      <c r="L620" s="26"/>
      <c r="M620" s="21"/>
      <c r="O620" s="3">
        <v>3.2844008024767901</v>
      </c>
      <c r="P620" s="26">
        <v>5437</v>
      </c>
      <c r="Q620" s="26">
        <v>269</v>
      </c>
      <c r="AA620">
        <v>3.2844008024767901</v>
      </c>
      <c r="AB620">
        <v>4.9475813867941879E-2</v>
      </c>
    </row>
    <row r="621" spans="1:28" x14ac:dyDescent="0.25">
      <c r="A621" s="15" t="s">
        <v>255</v>
      </c>
      <c r="B621" s="32">
        <v>3</v>
      </c>
      <c r="C621" s="15">
        <v>1</v>
      </c>
      <c r="D621" s="15">
        <v>0</v>
      </c>
      <c r="E621" s="15">
        <v>0</v>
      </c>
      <c r="F621" s="20">
        <v>347</v>
      </c>
      <c r="G621" s="26">
        <v>20</v>
      </c>
      <c r="H621" s="26">
        <v>1</v>
      </c>
      <c r="I621" s="26">
        <v>1.04</v>
      </c>
      <c r="J621" s="26">
        <v>81.599999999999994</v>
      </c>
      <c r="K621" s="21">
        <v>73.099999999999994</v>
      </c>
      <c r="L621" s="26"/>
      <c r="M621" s="21"/>
      <c r="O621" s="3">
        <v>3.2934133654642448</v>
      </c>
      <c r="P621" s="26">
        <v>4594</v>
      </c>
      <c r="Q621" s="26">
        <v>263</v>
      </c>
      <c r="AA621">
        <v>3.2934133654642448</v>
      </c>
      <c r="AB621">
        <v>5.7248585111014369E-2</v>
      </c>
    </row>
    <row r="622" spans="1:28" x14ac:dyDescent="0.25">
      <c r="A622" s="15" t="s">
        <v>192</v>
      </c>
      <c r="B622" s="32">
        <v>3</v>
      </c>
      <c r="C622" s="15">
        <v>1</v>
      </c>
      <c r="D622" s="15">
        <v>0</v>
      </c>
      <c r="E622" s="15">
        <v>0</v>
      </c>
      <c r="F622" s="20">
        <v>766</v>
      </c>
      <c r="G622" s="26">
        <v>59</v>
      </c>
      <c r="H622" s="26">
        <v>1</v>
      </c>
      <c r="I622" s="26">
        <v>1.0391514360313301</v>
      </c>
      <c r="J622" s="26">
        <v>159.76249952499998</v>
      </c>
      <c r="K622" s="21">
        <v>417.35</v>
      </c>
      <c r="L622" s="26"/>
      <c r="M622" s="21"/>
      <c r="O622" s="3">
        <v>3.3346423464444701</v>
      </c>
      <c r="P622" s="26">
        <v>33517</v>
      </c>
      <c r="Q622" s="26">
        <v>622</v>
      </c>
      <c r="AA622">
        <v>3.3346423464444701</v>
      </c>
      <c r="AB622">
        <v>1.855774681504908E-2</v>
      </c>
    </row>
    <row r="623" spans="1:28" x14ac:dyDescent="0.25">
      <c r="A623" s="15" t="s">
        <v>1265</v>
      </c>
      <c r="B623" s="32">
        <v>3</v>
      </c>
      <c r="C623" s="15">
        <v>1</v>
      </c>
      <c r="D623" s="15">
        <v>0</v>
      </c>
      <c r="E623" s="15">
        <v>0</v>
      </c>
      <c r="F623" s="20">
        <v>15166</v>
      </c>
      <c r="G623" s="26">
        <v>6119</v>
      </c>
      <c r="H623" s="26">
        <v>117</v>
      </c>
      <c r="I623" s="26">
        <v>1.03887115917183</v>
      </c>
      <c r="J623" s="26">
        <v>1905.862442675</v>
      </c>
      <c r="K623" s="21">
        <v>132065.35</v>
      </c>
      <c r="L623" s="26"/>
      <c r="M623" s="21"/>
      <c r="O623" s="3">
        <v>3.3495098039215696</v>
      </c>
      <c r="P623" s="26">
        <v>71</v>
      </c>
      <c r="Q623" s="26">
        <v>6</v>
      </c>
      <c r="AA623">
        <v>3.3495098039215696</v>
      </c>
      <c r="AB623">
        <v>8.4507042253521125E-2</v>
      </c>
    </row>
    <row r="624" spans="1:28" x14ac:dyDescent="0.25">
      <c r="A624" s="15" t="s">
        <v>3968</v>
      </c>
      <c r="B624" s="32">
        <v>2</v>
      </c>
      <c r="C624" s="15">
        <v>0</v>
      </c>
      <c r="D624" s="15">
        <v>1</v>
      </c>
      <c r="E624" s="15">
        <v>0</v>
      </c>
      <c r="F624" s="20">
        <v>534</v>
      </c>
      <c r="G624" s="26">
        <v>31</v>
      </c>
      <c r="H624" s="26">
        <v>0</v>
      </c>
      <c r="I624" s="26">
        <v>1.03876404494382</v>
      </c>
      <c r="J624" s="26">
        <v>54.924999812500005</v>
      </c>
      <c r="K624" s="21">
        <v>0</v>
      </c>
      <c r="L624" s="26"/>
      <c r="M624" s="21"/>
      <c r="O624" s="3">
        <v>3.3714967014843298</v>
      </c>
      <c r="P624" s="26">
        <v>1196</v>
      </c>
      <c r="Q624" s="26">
        <v>14</v>
      </c>
      <c r="AA624">
        <v>3.3714967014843298</v>
      </c>
      <c r="AB624">
        <v>1.1705685618729096E-2</v>
      </c>
    </row>
    <row r="625" spans="1:28" x14ac:dyDescent="0.25">
      <c r="A625" s="15" t="s">
        <v>3006</v>
      </c>
      <c r="B625" s="32">
        <v>3</v>
      </c>
      <c r="C625" s="15">
        <v>0</v>
      </c>
      <c r="D625" s="15">
        <v>1</v>
      </c>
      <c r="E625" s="15">
        <v>1</v>
      </c>
      <c r="F625" s="20">
        <v>61</v>
      </c>
      <c r="G625" s="26">
        <v>1</v>
      </c>
      <c r="H625" s="26">
        <v>0</v>
      </c>
      <c r="I625" s="26">
        <v>1.03606557377049</v>
      </c>
      <c r="J625" s="26">
        <v>2.1124999999999998</v>
      </c>
      <c r="K625" s="21">
        <v>0</v>
      </c>
      <c r="L625" s="26"/>
      <c r="M625" s="21"/>
      <c r="O625" s="3">
        <v>3.38016826923077</v>
      </c>
      <c r="P625" s="26">
        <v>90</v>
      </c>
      <c r="Q625" s="26">
        <v>5</v>
      </c>
      <c r="AA625">
        <v>3.38016826923077</v>
      </c>
      <c r="AB625">
        <v>5.5555555555555552E-2</v>
      </c>
    </row>
    <row r="626" spans="1:28" x14ac:dyDescent="0.25">
      <c r="A626" s="15" t="s">
        <v>3942</v>
      </c>
      <c r="B626" s="32">
        <v>2</v>
      </c>
      <c r="C626" s="15">
        <v>0</v>
      </c>
      <c r="D626" s="15">
        <v>1</v>
      </c>
      <c r="E626" s="15">
        <v>0</v>
      </c>
      <c r="F626" s="20">
        <v>673</v>
      </c>
      <c r="G626" s="26">
        <v>33</v>
      </c>
      <c r="H626" s="26">
        <v>0</v>
      </c>
      <c r="I626" s="26">
        <v>1.0356612184249601</v>
      </c>
      <c r="J626" s="26">
        <v>48.037499812500009</v>
      </c>
      <c r="K626" s="21">
        <v>0</v>
      </c>
      <c r="L626" s="26"/>
      <c r="M626" s="21"/>
      <c r="O626" s="3">
        <v>3.3980608738340701</v>
      </c>
      <c r="P626" s="26">
        <v>139</v>
      </c>
      <c r="Q626" s="26">
        <v>9</v>
      </c>
      <c r="AA626">
        <v>3.3980608738340701</v>
      </c>
      <c r="AB626">
        <v>6.4748201438848921E-2</v>
      </c>
    </row>
    <row r="627" spans="1:28" x14ac:dyDescent="0.25">
      <c r="A627" s="15" t="s">
        <v>2690</v>
      </c>
      <c r="B627" s="32">
        <v>3</v>
      </c>
      <c r="C627" s="15">
        <v>0</v>
      </c>
      <c r="D627" s="15">
        <v>1</v>
      </c>
      <c r="E627" s="15">
        <v>0</v>
      </c>
      <c r="F627" s="20">
        <v>2100</v>
      </c>
      <c r="G627" s="26">
        <v>97</v>
      </c>
      <c r="H627" s="26">
        <v>0</v>
      </c>
      <c r="I627" s="26">
        <v>1.03461904761905</v>
      </c>
      <c r="J627" s="26">
        <v>198.52499907500001</v>
      </c>
      <c r="K627" s="21">
        <v>0</v>
      </c>
      <c r="L627" s="26"/>
      <c r="M627" s="21"/>
      <c r="O627" s="3">
        <v>3.4050992870041954</v>
      </c>
      <c r="P627" s="26">
        <v>8829</v>
      </c>
      <c r="Q627" s="26">
        <v>100</v>
      </c>
      <c r="AA627">
        <v>3.4050992870041954</v>
      </c>
      <c r="AB627">
        <v>1.1326311020500622E-2</v>
      </c>
    </row>
    <row r="628" spans="1:28" x14ac:dyDescent="0.25">
      <c r="A628" s="15" t="s">
        <v>364</v>
      </c>
      <c r="B628" s="32">
        <v>4</v>
      </c>
      <c r="C628" s="15">
        <v>1</v>
      </c>
      <c r="D628" s="15">
        <v>0</v>
      </c>
      <c r="E628" s="15">
        <v>1</v>
      </c>
      <c r="F628" s="20">
        <v>146</v>
      </c>
      <c r="G628" s="26">
        <v>19</v>
      </c>
      <c r="H628" s="26">
        <v>0</v>
      </c>
      <c r="I628" s="26">
        <v>1.03390410958904</v>
      </c>
      <c r="J628" s="26">
        <v>47.699999937499996</v>
      </c>
      <c r="K628" s="21">
        <v>0</v>
      </c>
      <c r="L628" s="26"/>
      <c r="M628" s="21"/>
      <c r="O628" s="3">
        <v>3.4090712742980598</v>
      </c>
      <c r="P628" s="26">
        <v>463</v>
      </c>
      <c r="Q628" s="26">
        <v>11</v>
      </c>
      <c r="AA628">
        <v>3.4090712742980598</v>
      </c>
      <c r="AB628">
        <v>2.3758099352051837E-2</v>
      </c>
    </row>
    <row r="629" spans="1:28" x14ac:dyDescent="0.25">
      <c r="A629" s="15" t="s">
        <v>1293</v>
      </c>
      <c r="B629" s="32">
        <v>3</v>
      </c>
      <c r="C629" s="15">
        <v>1</v>
      </c>
      <c r="D629" s="15">
        <v>0</v>
      </c>
      <c r="E629" s="15">
        <v>0</v>
      </c>
      <c r="F629" s="20">
        <v>1602</v>
      </c>
      <c r="G629" s="26">
        <v>558</v>
      </c>
      <c r="H629" s="26">
        <v>11</v>
      </c>
      <c r="I629" s="26">
        <v>1.03235330836454</v>
      </c>
      <c r="J629" s="26">
        <v>241.187499675</v>
      </c>
      <c r="K629" s="21">
        <v>10767.8</v>
      </c>
      <c r="L629" s="26"/>
      <c r="M629" s="21"/>
      <c r="O629" s="3">
        <v>3.4110814307656452</v>
      </c>
      <c r="P629" s="26">
        <v>7250</v>
      </c>
      <c r="Q629" s="26">
        <v>196</v>
      </c>
      <c r="AA629">
        <v>3.4110814307656452</v>
      </c>
      <c r="AB629">
        <v>2.7034482758620689E-2</v>
      </c>
    </row>
    <row r="630" spans="1:28" x14ac:dyDescent="0.25">
      <c r="A630" s="15" t="s">
        <v>3912</v>
      </c>
      <c r="B630" s="32">
        <v>2</v>
      </c>
      <c r="C630" s="15">
        <v>0</v>
      </c>
      <c r="D630" s="15">
        <v>0</v>
      </c>
      <c r="E630" s="15">
        <v>0</v>
      </c>
      <c r="F630" s="20">
        <v>624</v>
      </c>
      <c r="G630" s="26">
        <v>20</v>
      </c>
      <c r="H630" s="26">
        <v>0</v>
      </c>
      <c r="I630" s="26">
        <v>1.0314102564102601</v>
      </c>
      <c r="J630" s="26">
        <v>42.15</v>
      </c>
      <c r="K630" s="21">
        <v>0</v>
      </c>
      <c r="L630" s="26"/>
      <c r="M630" s="21"/>
      <c r="O630" s="3">
        <v>3.4439804920179498</v>
      </c>
      <c r="P630" s="26">
        <v>7858</v>
      </c>
      <c r="Q630" s="26">
        <v>356</v>
      </c>
      <c r="AA630">
        <v>3.4439804920179498</v>
      </c>
      <c r="AB630">
        <v>4.5304148638330363E-2</v>
      </c>
    </row>
    <row r="631" spans="1:28" x14ac:dyDescent="0.25">
      <c r="A631" s="15" t="s">
        <v>383</v>
      </c>
      <c r="B631" s="32">
        <v>2</v>
      </c>
      <c r="C631" s="15">
        <v>1</v>
      </c>
      <c r="D631" s="15">
        <v>0</v>
      </c>
      <c r="E631" s="15">
        <v>0</v>
      </c>
      <c r="F631" s="20">
        <v>72</v>
      </c>
      <c r="G631" s="26">
        <v>4</v>
      </c>
      <c r="H631" s="26">
        <v>0</v>
      </c>
      <c r="I631" s="26">
        <v>1.0277777777777799</v>
      </c>
      <c r="J631" s="26">
        <v>3.5249999999999999</v>
      </c>
      <c r="K631" s="21">
        <v>0</v>
      </c>
      <c r="L631" s="26"/>
      <c r="M631" s="21"/>
      <c r="O631" s="3">
        <v>3.444020301425005</v>
      </c>
      <c r="P631" s="26">
        <v>1250</v>
      </c>
      <c r="Q631" s="26">
        <v>51</v>
      </c>
      <c r="AA631">
        <v>3.444020301425005</v>
      </c>
      <c r="AB631">
        <v>4.0800000000000003E-2</v>
      </c>
    </row>
    <row r="632" spans="1:28" x14ac:dyDescent="0.25">
      <c r="A632" s="15" t="s">
        <v>2524</v>
      </c>
      <c r="B632" s="32">
        <v>3</v>
      </c>
      <c r="C632" s="15">
        <v>0</v>
      </c>
      <c r="D632" s="15">
        <v>1</v>
      </c>
      <c r="E632" s="15">
        <v>1</v>
      </c>
      <c r="F632" s="20">
        <v>394</v>
      </c>
      <c r="G632" s="26">
        <v>11</v>
      </c>
      <c r="H632" s="26">
        <v>0</v>
      </c>
      <c r="I632" s="26">
        <v>1.0261421319796999</v>
      </c>
      <c r="J632" s="26">
        <v>32.662499924999999</v>
      </c>
      <c r="K632" s="21">
        <v>0</v>
      </c>
      <c r="L632" s="26"/>
      <c r="M632" s="21"/>
      <c r="O632" s="3">
        <v>3.4461041602356324</v>
      </c>
      <c r="P632" s="26">
        <v>2007</v>
      </c>
      <c r="Q632" s="26">
        <v>120</v>
      </c>
      <c r="AA632">
        <v>3.4461041602356324</v>
      </c>
      <c r="AB632">
        <v>5.9790732436472344E-2</v>
      </c>
    </row>
    <row r="633" spans="1:28" x14ac:dyDescent="0.25">
      <c r="A633" s="15" t="s">
        <v>395</v>
      </c>
      <c r="B633" s="32">
        <v>2</v>
      </c>
      <c r="C633" s="15">
        <v>0</v>
      </c>
      <c r="D633" s="15">
        <v>1</v>
      </c>
      <c r="E633" s="15">
        <v>0</v>
      </c>
      <c r="F633" s="20">
        <v>195</v>
      </c>
      <c r="G633" s="26">
        <v>41</v>
      </c>
      <c r="H633" s="26">
        <v>0</v>
      </c>
      <c r="I633" s="26">
        <v>1.02564102564103</v>
      </c>
      <c r="J633" s="26">
        <v>61.212499799999996</v>
      </c>
      <c r="K633" s="21">
        <v>0</v>
      </c>
      <c r="L633" s="26"/>
      <c r="M633" s="21"/>
      <c r="O633" s="3">
        <v>3.45834464043419</v>
      </c>
      <c r="P633" s="26">
        <v>737</v>
      </c>
      <c r="Q633" s="26">
        <v>20</v>
      </c>
      <c r="AA633">
        <v>3.45834464043419</v>
      </c>
      <c r="AB633">
        <v>2.7137042062415198E-2</v>
      </c>
    </row>
    <row r="634" spans="1:28" x14ac:dyDescent="0.25">
      <c r="A634" s="15" t="s">
        <v>3977</v>
      </c>
      <c r="B634" s="32">
        <v>3</v>
      </c>
      <c r="C634" s="15">
        <v>0</v>
      </c>
      <c r="D634" s="15">
        <v>1</v>
      </c>
      <c r="E634" s="15">
        <v>0</v>
      </c>
      <c r="F634" s="20">
        <v>410</v>
      </c>
      <c r="G634" s="26">
        <v>24</v>
      </c>
      <c r="H634" s="26">
        <v>0</v>
      </c>
      <c r="I634" s="26">
        <v>1.0256097560975601</v>
      </c>
      <c r="J634" s="26">
        <v>58.562499899999999</v>
      </c>
      <c r="K634" s="21">
        <v>0</v>
      </c>
      <c r="L634" s="26"/>
      <c r="M634" s="21"/>
      <c r="O634" s="3">
        <v>3.4637569193742448</v>
      </c>
      <c r="P634" s="26">
        <v>854</v>
      </c>
      <c r="Q634" s="26">
        <v>46</v>
      </c>
      <c r="AA634">
        <v>3.4637569193742448</v>
      </c>
      <c r="AB634">
        <v>5.3864168618266976E-2</v>
      </c>
    </row>
    <row r="635" spans="1:28" x14ac:dyDescent="0.25">
      <c r="A635" s="15" t="s">
        <v>559</v>
      </c>
      <c r="B635" s="32">
        <v>3</v>
      </c>
      <c r="C635" s="15">
        <v>0</v>
      </c>
      <c r="D635" s="15">
        <v>1</v>
      </c>
      <c r="E635" s="15">
        <v>1</v>
      </c>
      <c r="F635" s="20">
        <v>82</v>
      </c>
      <c r="G635" s="26">
        <v>16</v>
      </c>
      <c r="H635" s="26">
        <v>0</v>
      </c>
      <c r="I635" s="26">
        <v>1.0243902439024399</v>
      </c>
      <c r="J635" s="26">
        <v>25.1</v>
      </c>
      <c r="K635" s="21">
        <v>0</v>
      </c>
      <c r="L635" s="26"/>
      <c r="M635" s="21"/>
      <c r="O635" s="3">
        <v>3.4738811618373004</v>
      </c>
      <c r="P635" s="26">
        <v>9123</v>
      </c>
      <c r="Q635" s="26">
        <v>479</v>
      </c>
      <c r="AA635">
        <v>3.4738811618373004</v>
      </c>
      <c r="AB635">
        <v>5.2504658555299795E-2</v>
      </c>
    </row>
    <row r="636" spans="1:28" x14ac:dyDescent="0.25">
      <c r="A636" s="15" t="s">
        <v>458</v>
      </c>
      <c r="B636" s="32">
        <v>2</v>
      </c>
      <c r="C636" s="15">
        <v>0</v>
      </c>
      <c r="D636" s="15">
        <v>1</v>
      </c>
      <c r="E636" s="15">
        <v>0</v>
      </c>
      <c r="F636" s="20">
        <v>168</v>
      </c>
      <c r="G636" s="26">
        <v>2</v>
      </c>
      <c r="H636" s="26">
        <v>0</v>
      </c>
      <c r="I636" s="26">
        <v>1.02380952380952</v>
      </c>
      <c r="J636" s="26">
        <v>5.4874999999999998</v>
      </c>
      <c r="K636" s="21">
        <v>0</v>
      </c>
      <c r="L636" s="26"/>
      <c r="M636" s="21"/>
      <c r="O636" s="3">
        <v>3.4815968403416551</v>
      </c>
      <c r="P636" s="26">
        <v>15777</v>
      </c>
      <c r="Q636" s="26">
        <v>845</v>
      </c>
      <c r="AA636">
        <v>3.4815968403416551</v>
      </c>
      <c r="AB636">
        <v>5.3558978259491664E-2</v>
      </c>
    </row>
    <row r="637" spans="1:28" x14ac:dyDescent="0.25">
      <c r="A637" s="15" t="s">
        <v>1054</v>
      </c>
      <c r="B637" s="32">
        <v>3</v>
      </c>
      <c r="C637" s="15">
        <v>1</v>
      </c>
      <c r="D637" s="15">
        <v>0</v>
      </c>
      <c r="E637" s="15">
        <v>0</v>
      </c>
      <c r="F637" s="20">
        <v>1277</v>
      </c>
      <c r="G637" s="26">
        <v>231</v>
      </c>
      <c r="H637" s="26">
        <v>20</v>
      </c>
      <c r="I637" s="26">
        <v>1.02260767423649</v>
      </c>
      <c r="J637" s="26">
        <v>99.549998625000001</v>
      </c>
      <c r="K637" s="21">
        <v>23076.65</v>
      </c>
      <c r="L637" s="26"/>
      <c r="M637" s="21"/>
      <c r="O637" s="3">
        <v>3.4829652996845448</v>
      </c>
      <c r="P637" s="26">
        <v>320</v>
      </c>
      <c r="Q637" s="26">
        <v>8</v>
      </c>
      <c r="AA637">
        <v>3.4829652996845448</v>
      </c>
      <c r="AB637">
        <v>2.5000000000000001E-2</v>
      </c>
    </row>
    <row r="638" spans="1:28" x14ac:dyDescent="0.25">
      <c r="A638" s="15" t="s">
        <v>2831</v>
      </c>
      <c r="B638" s="32">
        <v>2</v>
      </c>
      <c r="C638" s="15">
        <v>1</v>
      </c>
      <c r="D638" s="15">
        <v>0</v>
      </c>
      <c r="E638" s="15">
        <v>0</v>
      </c>
      <c r="F638" s="20">
        <v>52</v>
      </c>
      <c r="G638" s="26">
        <v>3</v>
      </c>
      <c r="H638" s="26">
        <v>0</v>
      </c>
      <c r="I638" s="26">
        <v>1.0192307692307701</v>
      </c>
      <c r="J638" s="26">
        <v>3.4125000000000001</v>
      </c>
      <c r="K638" s="21">
        <v>0</v>
      </c>
      <c r="L638" s="26"/>
      <c r="M638" s="21"/>
      <c r="O638" s="3">
        <v>3.50084745762712</v>
      </c>
      <c r="P638" s="26">
        <v>118</v>
      </c>
      <c r="Q638" s="26">
        <v>9</v>
      </c>
      <c r="AA638">
        <v>3.50084745762712</v>
      </c>
      <c r="AB638">
        <v>7.6271186440677971E-2</v>
      </c>
    </row>
    <row r="639" spans="1:28" x14ac:dyDescent="0.25">
      <c r="A639" s="15" t="s">
        <v>3981</v>
      </c>
      <c r="B639" s="32">
        <v>2</v>
      </c>
      <c r="C639" s="15">
        <v>0</v>
      </c>
      <c r="D639" s="15">
        <v>1</v>
      </c>
      <c r="E639" s="15">
        <v>0</v>
      </c>
      <c r="F639" s="20">
        <v>1156</v>
      </c>
      <c r="G639" s="26">
        <v>43</v>
      </c>
      <c r="H639" s="26">
        <v>0</v>
      </c>
      <c r="I639" s="26">
        <v>1.01885813148789</v>
      </c>
      <c r="J639" s="26">
        <v>60.562499674999998</v>
      </c>
      <c r="K639" s="21">
        <v>0</v>
      </c>
      <c r="L639" s="26"/>
      <c r="M639" s="21"/>
      <c r="O639" s="3">
        <v>3.5044061302682001</v>
      </c>
      <c r="P639" s="26">
        <v>193</v>
      </c>
      <c r="Q639" s="26">
        <v>5</v>
      </c>
      <c r="AA639">
        <v>3.5044061302682001</v>
      </c>
      <c r="AB639">
        <v>2.5906735751295335E-2</v>
      </c>
    </row>
    <row r="640" spans="1:28" x14ac:dyDescent="0.25">
      <c r="A640" s="15" t="s">
        <v>361</v>
      </c>
      <c r="B640" s="32">
        <v>2</v>
      </c>
      <c r="C640" s="15">
        <v>1</v>
      </c>
      <c r="D640" s="15">
        <v>0</v>
      </c>
      <c r="E640" s="15">
        <v>0</v>
      </c>
      <c r="F640" s="20">
        <v>57</v>
      </c>
      <c r="G640" s="26">
        <v>5</v>
      </c>
      <c r="H640" s="26">
        <v>0</v>
      </c>
      <c r="I640" s="26">
        <v>1.01754385964912</v>
      </c>
      <c r="J640" s="26">
        <v>4.7874999999999996</v>
      </c>
      <c r="K640" s="21">
        <v>0</v>
      </c>
      <c r="L640" s="26"/>
      <c r="M640" s="21"/>
      <c r="O640" s="3">
        <v>3.5132598039215699</v>
      </c>
      <c r="P640" s="26">
        <v>316</v>
      </c>
      <c r="Q640" s="26">
        <v>31</v>
      </c>
      <c r="AA640">
        <v>3.5132598039215699</v>
      </c>
      <c r="AB640">
        <v>9.8101265822784806E-2</v>
      </c>
    </row>
    <row r="641" spans="1:28" x14ac:dyDescent="0.25">
      <c r="A641" s="15" t="s">
        <v>3857</v>
      </c>
      <c r="B641" s="32">
        <v>4</v>
      </c>
      <c r="C641" s="15">
        <v>1</v>
      </c>
      <c r="D641" s="15">
        <v>0</v>
      </c>
      <c r="E641" s="15">
        <v>0</v>
      </c>
      <c r="F641" s="20">
        <v>137</v>
      </c>
      <c r="G641" s="26">
        <v>21</v>
      </c>
      <c r="H641" s="26">
        <v>0</v>
      </c>
      <c r="I641" s="26">
        <v>1.01459854014599</v>
      </c>
      <c r="J641" s="26">
        <v>21.687499837500003</v>
      </c>
      <c r="K641" s="21">
        <v>0</v>
      </c>
      <c r="L641" s="26"/>
      <c r="M641" s="21"/>
      <c r="O641" s="3">
        <v>3.548361418513895</v>
      </c>
      <c r="P641" s="26">
        <v>3920</v>
      </c>
      <c r="Q641" s="26">
        <v>55</v>
      </c>
      <c r="AA641">
        <v>3.548361418513895</v>
      </c>
      <c r="AB641">
        <v>1.4030612244897959E-2</v>
      </c>
    </row>
    <row r="642" spans="1:28" x14ac:dyDescent="0.25">
      <c r="A642" s="15" t="s">
        <v>1568</v>
      </c>
      <c r="B642" s="32">
        <v>2</v>
      </c>
      <c r="C642" s="15">
        <v>0</v>
      </c>
      <c r="D642" s="15">
        <v>1</v>
      </c>
      <c r="E642" s="15">
        <v>0</v>
      </c>
      <c r="F642" s="20">
        <v>124</v>
      </c>
      <c r="G642" s="26">
        <v>1</v>
      </c>
      <c r="H642" s="26">
        <v>0</v>
      </c>
      <c r="I642" s="26">
        <v>1.01451612903226</v>
      </c>
      <c r="J642" s="26">
        <v>3.2625000000000002</v>
      </c>
      <c r="K642" s="21">
        <v>0</v>
      </c>
      <c r="L642" s="26"/>
      <c r="M642" s="21"/>
      <c r="O642" s="3">
        <v>3.55560079547028</v>
      </c>
      <c r="P642" s="26">
        <v>2086</v>
      </c>
      <c r="Q642" s="26">
        <v>130</v>
      </c>
      <c r="AA642">
        <v>3.55560079547028</v>
      </c>
      <c r="AB642">
        <v>6.2320230105465002E-2</v>
      </c>
    </row>
    <row r="643" spans="1:28" x14ac:dyDescent="0.25">
      <c r="A643" s="15" t="s">
        <v>49</v>
      </c>
      <c r="B643" s="32">
        <v>4</v>
      </c>
      <c r="C643" s="15">
        <v>1</v>
      </c>
      <c r="D643" s="15">
        <v>1</v>
      </c>
      <c r="E643" s="15">
        <v>0</v>
      </c>
      <c r="F643" s="20">
        <v>72</v>
      </c>
      <c r="G643" s="26">
        <v>20</v>
      </c>
      <c r="H643" s="26">
        <v>1</v>
      </c>
      <c r="I643" s="26">
        <v>1.0137499999999999</v>
      </c>
      <c r="J643" s="26">
        <v>51.424999999999997</v>
      </c>
      <c r="K643" s="21">
        <v>805.8</v>
      </c>
      <c r="L643" s="26"/>
      <c r="M643" s="21"/>
      <c r="O643" s="3">
        <v>3.5822033898305099</v>
      </c>
      <c r="P643" s="26">
        <v>64</v>
      </c>
      <c r="Q643" s="26">
        <v>3</v>
      </c>
      <c r="AA643">
        <v>3.5822033898305099</v>
      </c>
      <c r="AB643">
        <v>4.6875E-2</v>
      </c>
    </row>
    <row r="644" spans="1:28" x14ac:dyDescent="0.25">
      <c r="A644" s="15" t="s">
        <v>1362</v>
      </c>
      <c r="B644" s="32">
        <v>3</v>
      </c>
      <c r="C644" s="15">
        <v>0</v>
      </c>
      <c r="D644" s="15">
        <v>0</v>
      </c>
      <c r="E644" s="15">
        <v>0</v>
      </c>
      <c r="F644" s="20">
        <v>123</v>
      </c>
      <c r="G644" s="26">
        <v>3</v>
      </c>
      <c r="H644" s="26">
        <v>0</v>
      </c>
      <c r="I644" s="26">
        <v>1.0115702479338848</v>
      </c>
      <c r="J644" s="26">
        <v>7.6124999999999998</v>
      </c>
      <c r="K644" s="21">
        <v>0</v>
      </c>
      <c r="L644" s="26"/>
      <c r="M644" s="21"/>
      <c r="O644" s="3">
        <v>3.5934117003827204</v>
      </c>
      <c r="P644" s="26">
        <v>149</v>
      </c>
      <c r="Q644" s="26">
        <v>7</v>
      </c>
      <c r="AA644">
        <v>3.5934117003827204</v>
      </c>
      <c r="AB644">
        <v>4.6979865771812082E-2</v>
      </c>
    </row>
    <row r="645" spans="1:28" x14ac:dyDescent="0.25">
      <c r="A645" s="15" t="s">
        <v>3204</v>
      </c>
      <c r="B645" s="32">
        <v>3</v>
      </c>
      <c r="C645" s="15">
        <v>1</v>
      </c>
      <c r="D645" s="15">
        <v>0</v>
      </c>
      <c r="E645" s="15">
        <v>0</v>
      </c>
      <c r="F645" s="20">
        <v>79</v>
      </c>
      <c r="G645" s="26">
        <v>8</v>
      </c>
      <c r="H645" s="26">
        <v>0</v>
      </c>
      <c r="I645" s="26">
        <v>1.0113924050632901</v>
      </c>
      <c r="J645" s="26">
        <v>14.775</v>
      </c>
      <c r="K645" s="21">
        <v>0</v>
      </c>
      <c r="L645" s="26"/>
      <c r="M645" s="21"/>
      <c r="O645" s="3">
        <v>3.59444922547332</v>
      </c>
      <c r="P645" s="26">
        <v>747</v>
      </c>
      <c r="Q645" s="26">
        <v>33</v>
      </c>
      <c r="AA645">
        <v>3.59444922547332</v>
      </c>
      <c r="AB645">
        <v>4.4176706827309238E-2</v>
      </c>
    </row>
    <row r="646" spans="1:28" x14ac:dyDescent="0.25">
      <c r="A646" s="15" t="s">
        <v>162</v>
      </c>
      <c r="B646" s="32">
        <v>3</v>
      </c>
      <c r="C646" s="15">
        <v>1</v>
      </c>
      <c r="D646" s="15">
        <v>0</v>
      </c>
      <c r="E646" s="15">
        <v>0</v>
      </c>
      <c r="F646" s="20">
        <v>192</v>
      </c>
      <c r="G646" s="26">
        <v>10</v>
      </c>
      <c r="H646" s="26">
        <v>1</v>
      </c>
      <c r="I646" s="26">
        <v>1.0104166666666701</v>
      </c>
      <c r="J646" s="26">
        <v>28.725000000000001</v>
      </c>
      <c r="K646" s="21">
        <v>103.7</v>
      </c>
      <c r="L646" s="26"/>
      <c r="M646" s="21"/>
      <c r="O646" s="3">
        <v>3.626002290950745</v>
      </c>
      <c r="P646" s="26">
        <v>106</v>
      </c>
      <c r="Q646" s="26">
        <v>6</v>
      </c>
      <c r="AA646">
        <v>3.626002290950745</v>
      </c>
      <c r="AB646">
        <v>5.6603773584905662E-2</v>
      </c>
    </row>
    <row r="647" spans="1:28" x14ac:dyDescent="0.25">
      <c r="A647" s="15" t="s">
        <v>1078</v>
      </c>
      <c r="B647" s="32">
        <v>1</v>
      </c>
      <c r="C647" s="15">
        <v>1</v>
      </c>
      <c r="D647" s="15">
        <v>0</v>
      </c>
      <c r="E647" s="15">
        <v>0</v>
      </c>
      <c r="F647" s="20">
        <v>296</v>
      </c>
      <c r="G647" s="26">
        <v>141</v>
      </c>
      <c r="H647" s="26">
        <v>1</v>
      </c>
      <c r="I647" s="26">
        <v>1.01013513513514</v>
      </c>
      <c r="J647" s="26">
        <v>104.9624991375</v>
      </c>
      <c r="K647" s="21">
        <v>249.05</v>
      </c>
      <c r="L647" s="26"/>
      <c r="M647" s="21"/>
      <c r="O647" s="3">
        <v>3.6496132920844895</v>
      </c>
      <c r="P647" s="26">
        <v>823</v>
      </c>
      <c r="Q647" s="26">
        <v>29</v>
      </c>
      <c r="AA647">
        <v>3.6496132920844895</v>
      </c>
      <c r="AB647">
        <v>3.5236938031591739E-2</v>
      </c>
    </row>
    <row r="648" spans="1:28" x14ac:dyDescent="0.25">
      <c r="A648" s="15" t="s">
        <v>2099</v>
      </c>
      <c r="B648" s="32">
        <v>2</v>
      </c>
      <c r="C648" s="15">
        <v>0</v>
      </c>
      <c r="D648" s="15">
        <v>1</v>
      </c>
      <c r="E648" s="15">
        <v>0</v>
      </c>
      <c r="F648" s="20">
        <v>176</v>
      </c>
      <c r="G648" s="26">
        <v>7</v>
      </c>
      <c r="H648" s="26">
        <v>0</v>
      </c>
      <c r="I648" s="26">
        <v>1.0090909090909099</v>
      </c>
      <c r="J648" s="26">
        <v>8.1374999999999993</v>
      </c>
      <c r="K648" s="21">
        <v>0</v>
      </c>
      <c r="L648" s="26"/>
      <c r="M648" s="21"/>
      <c r="O648" s="3">
        <v>3.6519799760594749</v>
      </c>
      <c r="P648" s="26">
        <v>6086</v>
      </c>
      <c r="Q648" s="26">
        <v>193</v>
      </c>
      <c r="AA648">
        <v>3.6519799760594749</v>
      </c>
      <c r="AB648">
        <v>3.1712126191258627E-2</v>
      </c>
    </row>
    <row r="649" spans="1:28" x14ac:dyDescent="0.25">
      <c r="A649" s="15" t="s">
        <v>1926</v>
      </c>
      <c r="B649" s="32">
        <v>3</v>
      </c>
      <c r="C649" s="15">
        <v>0</v>
      </c>
      <c r="D649" s="15">
        <v>1</v>
      </c>
      <c r="E649" s="15">
        <v>1</v>
      </c>
      <c r="F649" s="20">
        <v>116</v>
      </c>
      <c r="G649" s="26">
        <v>3</v>
      </c>
      <c r="H649" s="26">
        <v>0</v>
      </c>
      <c r="I649" s="26">
        <v>1.00775862068966</v>
      </c>
      <c r="J649" s="26">
        <v>5.7</v>
      </c>
      <c r="K649" s="21">
        <v>0</v>
      </c>
      <c r="L649" s="26"/>
      <c r="M649" s="21"/>
      <c r="O649" s="3">
        <v>3.6672169811320749</v>
      </c>
      <c r="P649" s="26">
        <v>77</v>
      </c>
      <c r="Q649" s="26">
        <v>6</v>
      </c>
      <c r="AA649">
        <v>3.6672169811320749</v>
      </c>
      <c r="AB649">
        <v>7.792207792207792E-2</v>
      </c>
    </row>
    <row r="650" spans="1:28" x14ac:dyDescent="0.25">
      <c r="A650" s="15" t="s">
        <v>2508</v>
      </c>
      <c r="B650" s="32">
        <v>2</v>
      </c>
      <c r="C650" s="15">
        <v>0</v>
      </c>
      <c r="D650" s="15">
        <v>1</v>
      </c>
      <c r="E650" s="15">
        <v>0</v>
      </c>
      <c r="F650" s="20">
        <v>137</v>
      </c>
      <c r="G650" s="26">
        <v>15</v>
      </c>
      <c r="H650" s="26">
        <v>0</v>
      </c>
      <c r="I650" s="26">
        <v>1.0058394160583899</v>
      </c>
      <c r="J650" s="26">
        <v>31.2</v>
      </c>
      <c r="K650" s="21">
        <v>0</v>
      </c>
      <c r="L650" s="26"/>
      <c r="M650" s="21"/>
      <c r="O650" s="3">
        <v>3.67533333333333</v>
      </c>
      <c r="P650" s="26">
        <v>105</v>
      </c>
      <c r="Q650" s="26">
        <v>13</v>
      </c>
      <c r="AA650">
        <v>3.67533333333333</v>
      </c>
      <c r="AB650">
        <v>0.12380952380952381</v>
      </c>
    </row>
    <row r="651" spans="1:28" x14ac:dyDescent="0.25">
      <c r="A651" s="15" t="s">
        <v>1227</v>
      </c>
      <c r="B651" s="32">
        <v>1</v>
      </c>
      <c r="C651" s="15">
        <v>1</v>
      </c>
      <c r="D651" s="15">
        <v>0</v>
      </c>
      <c r="E651" s="15">
        <v>0</v>
      </c>
      <c r="F651" s="20">
        <v>6231</v>
      </c>
      <c r="G651" s="26">
        <v>1260</v>
      </c>
      <c r="H651" s="26">
        <v>32</v>
      </c>
      <c r="I651" s="26">
        <v>1.00517091959557</v>
      </c>
      <c r="J651" s="26">
        <v>365.79998700000004</v>
      </c>
      <c r="K651" s="21">
        <v>42538.25</v>
      </c>
      <c r="L651" s="26"/>
      <c r="M651" s="21"/>
      <c r="O651" s="3">
        <v>3.6868095600768851</v>
      </c>
      <c r="P651" s="26">
        <v>394</v>
      </c>
      <c r="Q651" s="26">
        <v>28</v>
      </c>
      <c r="AA651">
        <v>3.6868095600768851</v>
      </c>
      <c r="AB651">
        <v>7.1065989847715741E-2</v>
      </c>
    </row>
    <row r="652" spans="1:28" x14ac:dyDescent="0.25">
      <c r="A652" s="15" t="s">
        <v>1268</v>
      </c>
      <c r="B652" s="32">
        <v>2</v>
      </c>
      <c r="C652" s="15">
        <v>1</v>
      </c>
      <c r="D652" s="15">
        <v>0</v>
      </c>
      <c r="E652" s="15">
        <v>0</v>
      </c>
      <c r="F652" s="20">
        <v>200</v>
      </c>
      <c r="G652" s="26">
        <v>57</v>
      </c>
      <c r="H652" s="26">
        <v>1</v>
      </c>
      <c r="I652" s="26">
        <v>1.0049999999999999</v>
      </c>
      <c r="J652" s="26">
        <v>14.999999587500001</v>
      </c>
      <c r="K652" s="21">
        <v>1008.95</v>
      </c>
      <c r="L652" s="26"/>
      <c r="M652" s="21"/>
      <c r="O652" s="3">
        <v>3.7160821309655949</v>
      </c>
      <c r="P652" s="26">
        <v>1581</v>
      </c>
      <c r="Q652" s="26">
        <v>78</v>
      </c>
      <c r="AA652">
        <v>3.7160821309655949</v>
      </c>
      <c r="AB652">
        <v>4.9335863377609111E-2</v>
      </c>
    </row>
    <row r="653" spans="1:28" x14ac:dyDescent="0.25">
      <c r="A653" s="15" t="s">
        <v>1290</v>
      </c>
      <c r="B653" s="32">
        <v>3</v>
      </c>
      <c r="C653" s="15">
        <v>1</v>
      </c>
      <c r="D653" s="15">
        <v>0</v>
      </c>
      <c r="E653" s="15">
        <v>0</v>
      </c>
      <c r="F653" s="20">
        <v>901</v>
      </c>
      <c r="G653" s="26">
        <v>99</v>
      </c>
      <c r="H653" s="26">
        <v>0</v>
      </c>
      <c r="I653" s="26">
        <v>1.0019311875693699</v>
      </c>
      <c r="J653" s="26">
        <v>135.8499990375</v>
      </c>
      <c r="K653" s="21">
        <v>0</v>
      </c>
      <c r="L653" s="26"/>
      <c r="M653" s="21"/>
      <c r="O653" s="3">
        <v>3.7224097096356048</v>
      </c>
      <c r="P653" s="26">
        <v>1685</v>
      </c>
      <c r="Q653" s="26">
        <v>109</v>
      </c>
      <c r="AA653">
        <v>3.7224097096356048</v>
      </c>
      <c r="AB653">
        <v>6.4688427299703269E-2</v>
      </c>
    </row>
    <row r="654" spans="1:28" x14ac:dyDescent="0.25">
      <c r="A654" s="15" t="s">
        <v>1058</v>
      </c>
      <c r="B654" s="32">
        <v>2</v>
      </c>
      <c r="C654" s="15">
        <v>1</v>
      </c>
      <c r="D654" s="15">
        <v>0</v>
      </c>
      <c r="E654" s="15">
        <v>0</v>
      </c>
      <c r="F654" s="20">
        <v>730</v>
      </c>
      <c r="G654" s="26">
        <v>207</v>
      </c>
      <c r="H654" s="26">
        <v>5</v>
      </c>
      <c r="I654" s="26">
        <v>1</v>
      </c>
      <c r="J654" s="26">
        <v>30.787498124999995</v>
      </c>
      <c r="K654" s="21">
        <v>5733.25</v>
      </c>
      <c r="L654" s="26"/>
      <c r="M654" s="21"/>
      <c r="O654" s="3">
        <v>3.75595649171271</v>
      </c>
      <c r="P654" s="26">
        <v>5792</v>
      </c>
      <c r="Q654" s="26">
        <v>139</v>
      </c>
      <c r="AA654">
        <v>3.75595649171271</v>
      </c>
      <c r="AB654">
        <v>2.3998618784530388E-2</v>
      </c>
    </row>
    <row r="655" spans="1:28" x14ac:dyDescent="0.25">
      <c r="A655" s="15" t="s">
        <v>30</v>
      </c>
      <c r="B655" s="32">
        <v>2</v>
      </c>
      <c r="C655" s="15">
        <v>1</v>
      </c>
      <c r="D655" s="15">
        <v>0</v>
      </c>
      <c r="E655" s="15">
        <v>0</v>
      </c>
      <c r="F655" s="20">
        <v>486</v>
      </c>
      <c r="G655" s="26">
        <v>41</v>
      </c>
      <c r="H655" s="26">
        <v>1</v>
      </c>
      <c r="I655" s="26">
        <v>1</v>
      </c>
      <c r="J655" s="26">
        <v>9.0374998249999994</v>
      </c>
      <c r="K655" s="21">
        <v>210.8</v>
      </c>
      <c r="L655" s="26"/>
      <c r="M655" s="21"/>
      <c r="O655" s="3">
        <v>3.7863804655547502</v>
      </c>
      <c r="P655" s="26">
        <v>2154</v>
      </c>
      <c r="Q655" s="26">
        <v>116</v>
      </c>
      <c r="AA655">
        <v>3.7863804655547502</v>
      </c>
      <c r="AB655">
        <v>5.3853296193129063E-2</v>
      </c>
    </row>
    <row r="656" spans="1:28" x14ac:dyDescent="0.25">
      <c r="A656" s="15" t="s">
        <v>1048</v>
      </c>
      <c r="B656" s="32">
        <v>1</v>
      </c>
      <c r="C656" s="15">
        <v>1</v>
      </c>
      <c r="D656" s="15">
        <v>0</v>
      </c>
      <c r="E656" s="15">
        <v>0</v>
      </c>
      <c r="F656" s="20">
        <v>132</v>
      </c>
      <c r="G656" s="26">
        <v>25</v>
      </c>
      <c r="H656" s="26">
        <v>1</v>
      </c>
      <c r="I656" s="26">
        <v>1</v>
      </c>
      <c r="J656" s="26">
        <v>6.95</v>
      </c>
      <c r="K656" s="21">
        <v>751.4</v>
      </c>
      <c r="L656" s="26"/>
      <c r="M656" s="21"/>
      <c r="O656" s="3">
        <v>3.7962500000000001</v>
      </c>
      <c r="P656" s="26">
        <v>136</v>
      </c>
      <c r="Q656" s="26">
        <v>15</v>
      </c>
      <c r="AA656">
        <v>3.7962500000000001</v>
      </c>
      <c r="AB656">
        <v>0.11029411764705882</v>
      </c>
    </row>
    <row r="657" spans="1:28" x14ac:dyDescent="0.25">
      <c r="A657" s="26"/>
      <c r="B657" s="21"/>
      <c r="L657" s="26"/>
      <c r="M657" s="21"/>
      <c r="O657" s="3">
        <v>3.7970055840320449</v>
      </c>
      <c r="P657" s="26">
        <v>687</v>
      </c>
      <c r="Q657" s="26">
        <v>39</v>
      </c>
      <c r="AA657">
        <v>3.7970055840320449</v>
      </c>
      <c r="AB657">
        <v>5.6768558951965066E-2</v>
      </c>
    </row>
    <row r="658" spans="1:28" x14ac:dyDescent="0.25">
      <c r="A658" s="26"/>
      <c r="B658" s="21"/>
      <c r="L658" s="26"/>
      <c r="M658" s="21"/>
      <c r="O658" s="3">
        <v>3.8125</v>
      </c>
      <c r="P658" s="26">
        <v>93</v>
      </c>
      <c r="Q658" s="26">
        <v>5</v>
      </c>
      <c r="AA658">
        <v>3.8125</v>
      </c>
      <c r="AB658">
        <v>5.3763440860215055E-2</v>
      </c>
    </row>
    <row r="659" spans="1:28" x14ac:dyDescent="0.25">
      <c r="A659" s="26"/>
      <c r="B659" s="21"/>
      <c r="L659" s="26"/>
      <c r="M659" s="21"/>
      <c r="O659" s="3">
        <v>3.8240196078431401</v>
      </c>
      <c r="P659" s="26">
        <v>459</v>
      </c>
      <c r="Q659" s="26">
        <v>36</v>
      </c>
      <c r="AA659">
        <v>3.8240196078431401</v>
      </c>
      <c r="AB659">
        <v>7.8431372549019607E-2</v>
      </c>
    </row>
    <row r="660" spans="1:28" x14ac:dyDescent="0.25">
      <c r="A660" s="26"/>
      <c r="B660" s="21"/>
      <c r="L660" s="26"/>
      <c r="M660" s="21"/>
      <c r="O660" s="3">
        <v>3.8587288135593196</v>
      </c>
      <c r="P660" s="26">
        <v>413</v>
      </c>
      <c r="Q660" s="26">
        <v>26</v>
      </c>
      <c r="AA660">
        <v>3.8587288135593196</v>
      </c>
      <c r="AB660">
        <v>6.2953995157384993E-2</v>
      </c>
    </row>
    <row r="661" spans="1:28" x14ac:dyDescent="0.25">
      <c r="A661" s="26"/>
      <c r="B661" s="21"/>
      <c r="L661" s="26"/>
      <c r="M661" s="21"/>
      <c r="O661" s="3">
        <v>3.8611766209695464</v>
      </c>
      <c r="P661" s="26">
        <v>454</v>
      </c>
      <c r="Q661" s="26">
        <v>11</v>
      </c>
      <c r="AA661">
        <v>3.8611766209695464</v>
      </c>
      <c r="AB661">
        <v>2.4229074889867842E-2</v>
      </c>
    </row>
    <row r="662" spans="1:28" x14ac:dyDescent="0.25">
      <c r="A662" s="26"/>
      <c r="B662" s="21"/>
      <c r="L662" s="26"/>
      <c r="M662" s="21"/>
      <c r="O662" s="3">
        <v>3.9696018470010603</v>
      </c>
      <c r="P662" s="26">
        <v>600</v>
      </c>
      <c r="Q662" s="26">
        <v>17</v>
      </c>
      <c r="AA662">
        <v>3.9696018470010603</v>
      </c>
      <c r="AB662">
        <v>2.8333333333333332E-2</v>
      </c>
    </row>
    <row r="663" spans="1:28" x14ac:dyDescent="0.25">
      <c r="A663" s="26"/>
      <c r="B663" s="21"/>
      <c r="L663" s="26"/>
      <c r="M663" s="21"/>
      <c r="O663" s="3">
        <v>3.9917327293318201</v>
      </c>
      <c r="P663" s="26">
        <v>883</v>
      </c>
      <c r="Q663" s="26">
        <v>1</v>
      </c>
      <c r="AA663">
        <v>3.9917327293318201</v>
      </c>
      <c r="AB663">
        <v>1.1325028312570782E-3</v>
      </c>
    </row>
    <row r="664" spans="1:28" x14ac:dyDescent="0.25">
      <c r="A664" s="26"/>
      <c r="B664" s="21"/>
      <c r="L664" s="26"/>
      <c r="M664" s="21"/>
      <c r="O664" s="3" t="s">
        <v>3994</v>
      </c>
      <c r="P664" s="26">
        <v>3101316</v>
      </c>
      <c r="Q664" s="26">
        <v>189610</v>
      </c>
    </row>
    <row r="665" spans="1:28" x14ac:dyDescent="0.25">
      <c r="A665" s="26"/>
      <c r="B665" s="21"/>
      <c r="L665" s="26"/>
      <c r="M665" s="21"/>
    </row>
    <row r="666" spans="1:28" x14ac:dyDescent="0.25">
      <c r="A666" s="26"/>
      <c r="B666" s="21"/>
      <c r="L666" s="26"/>
      <c r="M666" s="21"/>
    </row>
    <row r="667" spans="1:28" x14ac:dyDescent="0.25">
      <c r="A667" s="26"/>
      <c r="B667" s="21"/>
    </row>
    <row r="668" spans="1:28" x14ac:dyDescent="0.25">
      <c r="A668" s="26"/>
      <c r="B668" s="21"/>
    </row>
    <row r="669" spans="1:28" x14ac:dyDescent="0.25">
      <c r="A669" s="26"/>
      <c r="B669" s="21"/>
    </row>
    <row r="670" spans="1:28" x14ac:dyDescent="0.25">
      <c r="A670" s="26"/>
      <c r="B670" s="21"/>
    </row>
    <row r="671" spans="1:28" x14ac:dyDescent="0.25">
      <c r="A671" s="26"/>
      <c r="B671" s="21"/>
    </row>
    <row r="672" spans="1:28" x14ac:dyDescent="0.25">
      <c r="A672" s="26"/>
      <c r="B672" s="21"/>
    </row>
    <row r="673" spans="1:2" x14ac:dyDescent="0.25">
      <c r="A673" s="26"/>
      <c r="B673" s="21"/>
    </row>
    <row r="674" spans="1:2" x14ac:dyDescent="0.25">
      <c r="A674" s="26"/>
      <c r="B674" s="21"/>
    </row>
    <row r="675" spans="1:2" x14ac:dyDescent="0.25">
      <c r="A675" s="26"/>
      <c r="B675" s="21"/>
    </row>
    <row r="676" spans="1:2" x14ac:dyDescent="0.25">
      <c r="A676" s="26"/>
      <c r="B676" s="21"/>
    </row>
    <row r="677" spans="1:2" x14ac:dyDescent="0.25">
      <c r="A677" s="26"/>
      <c r="B677" s="21"/>
    </row>
    <row r="678" spans="1:2" x14ac:dyDescent="0.25">
      <c r="A678" s="26"/>
      <c r="B678" s="21"/>
    </row>
    <row r="679" spans="1:2" x14ac:dyDescent="0.25">
      <c r="A679" s="26"/>
      <c r="B679" s="21"/>
    </row>
    <row r="680" spans="1:2" x14ac:dyDescent="0.25">
      <c r="A680" s="26"/>
      <c r="B680" s="21"/>
    </row>
    <row r="681" spans="1:2" x14ac:dyDescent="0.25">
      <c r="A681" s="26"/>
      <c r="B681" s="21"/>
    </row>
    <row r="682" spans="1:2" x14ac:dyDescent="0.25">
      <c r="A682" s="26"/>
      <c r="B682" s="21"/>
    </row>
    <row r="683" spans="1:2" x14ac:dyDescent="0.25">
      <c r="A683" s="26"/>
      <c r="B683" s="21"/>
    </row>
    <row r="684" spans="1:2" x14ac:dyDescent="0.25">
      <c r="A684" s="26"/>
      <c r="B684" s="21"/>
    </row>
    <row r="685" spans="1:2" x14ac:dyDescent="0.25">
      <c r="A685" s="26"/>
      <c r="B685" s="21"/>
    </row>
    <row r="686" spans="1:2" x14ac:dyDescent="0.25">
      <c r="A686" s="26"/>
      <c r="B686" s="21"/>
    </row>
    <row r="687" spans="1:2" x14ac:dyDescent="0.25">
      <c r="A687" s="26"/>
      <c r="B687" s="21"/>
    </row>
    <row r="688" spans="1:2" x14ac:dyDescent="0.25">
      <c r="A688" s="28"/>
      <c r="B688" s="21"/>
    </row>
    <row r="689" spans="1:2" x14ac:dyDescent="0.25">
      <c r="A689" s="26"/>
      <c r="B689" s="21"/>
    </row>
    <row r="690" spans="1:2" x14ac:dyDescent="0.25">
      <c r="A690" s="26"/>
      <c r="B690" s="21"/>
    </row>
    <row r="691" spans="1:2" x14ac:dyDescent="0.25">
      <c r="A691" s="26"/>
      <c r="B691" s="21"/>
    </row>
    <row r="692" spans="1:2" x14ac:dyDescent="0.25">
      <c r="A692" s="26"/>
      <c r="B692" s="21"/>
    </row>
    <row r="693" spans="1:2" x14ac:dyDescent="0.25">
      <c r="A693" s="26"/>
      <c r="B693" s="21"/>
    </row>
    <row r="694" spans="1:2" x14ac:dyDescent="0.25">
      <c r="A694" s="26"/>
      <c r="B694" s="21"/>
    </row>
    <row r="695" spans="1:2" x14ac:dyDescent="0.25">
      <c r="A695" s="26"/>
      <c r="B695" s="21"/>
    </row>
    <row r="696" spans="1:2" x14ac:dyDescent="0.25">
      <c r="A696" s="26"/>
      <c r="B696" s="21"/>
    </row>
    <row r="697" spans="1:2" x14ac:dyDescent="0.25">
      <c r="A697" s="26"/>
      <c r="B697" s="21"/>
    </row>
    <row r="698" spans="1:2" x14ac:dyDescent="0.25">
      <c r="A698" s="26"/>
      <c r="B698" s="21"/>
    </row>
    <row r="699" spans="1:2" x14ac:dyDescent="0.25">
      <c r="A699" s="26"/>
      <c r="B699" s="21"/>
    </row>
    <row r="700" spans="1:2" x14ac:dyDescent="0.25">
      <c r="A700" s="26"/>
      <c r="B700" s="21"/>
    </row>
    <row r="701" spans="1:2" x14ac:dyDescent="0.25">
      <c r="A701" s="26"/>
      <c r="B701" s="21"/>
    </row>
    <row r="702" spans="1:2" x14ac:dyDescent="0.25">
      <c r="A702" s="26"/>
      <c r="B702" s="21"/>
    </row>
    <row r="703" spans="1:2" x14ac:dyDescent="0.25">
      <c r="A703" s="26"/>
      <c r="B703" s="21"/>
    </row>
    <row r="704" spans="1:2" x14ac:dyDescent="0.25">
      <c r="A704" s="26"/>
      <c r="B704" s="21"/>
    </row>
    <row r="705" spans="1:2" x14ac:dyDescent="0.25">
      <c r="A705" s="26"/>
      <c r="B705" s="21"/>
    </row>
    <row r="706" spans="1:2" x14ac:dyDescent="0.25">
      <c r="A706" s="26"/>
      <c r="B706" s="21"/>
    </row>
    <row r="707" spans="1:2" x14ac:dyDescent="0.25">
      <c r="A707" s="26"/>
      <c r="B707" s="21"/>
    </row>
    <row r="708" spans="1:2" x14ac:dyDescent="0.25">
      <c r="A708" s="26"/>
      <c r="B708" s="21"/>
    </row>
    <row r="709" spans="1:2" x14ac:dyDescent="0.25">
      <c r="A709" s="26"/>
      <c r="B709" s="21"/>
    </row>
    <row r="710" spans="1:2" x14ac:dyDescent="0.25">
      <c r="A710" s="26"/>
      <c r="B710" s="21"/>
    </row>
    <row r="711" spans="1:2" x14ac:dyDescent="0.25">
      <c r="A711" s="26"/>
      <c r="B711" s="21"/>
    </row>
    <row r="712" spans="1:2" x14ac:dyDescent="0.25">
      <c r="A712" s="26"/>
      <c r="B712" s="21"/>
    </row>
    <row r="713" spans="1:2" x14ac:dyDescent="0.25">
      <c r="A713" s="26"/>
      <c r="B713" s="21"/>
    </row>
    <row r="714" spans="1:2" x14ac:dyDescent="0.25">
      <c r="A714" s="26"/>
      <c r="B714" s="21"/>
    </row>
    <row r="715" spans="1:2" x14ac:dyDescent="0.25">
      <c r="A715" s="26"/>
      <c r="B715" s="21"/>
    </row>
    <row r="716" spans="1:2" x14ac:dyDescent="0.25">
      <c r="A716" s="26"/>
      <c r="B716" s="21"/>
    </row>
    <row r="717" spans="1:2" x14ac:dyDescent="0.25">
      <c r="A717" s="26"/>
      <c r="B717" s="21"/>
    </row>
    <row r="718" spans="1:2" x14ac:dyDescent="0.25">
      <c r="A718" s="26"/>
      <c r="B718" s="21"/>
    </row>
    <row r="719" spans="1:2" x14ac:dyDescent="0.25">
      <c r="A719" s="26"/>
      <c r="B719" s="21"/>
    </row>
    <row r="720" spans="1:2" x14ac:dyDescent="0.25">
      <c r="A720" s="26"/>
      <c r="B720" s="21"/>
    </row>
    <row r="721" spans="1:2" x14ac:dyDescent="0.25">
      <c r="A721" s="26"/>
      <c r="B721" s="21"/>
    </row>
    <row r="722" spans="1:2" x14ac:dyDescent="0.25">
      <c r="A722" s="26"/>
      <c r="B722" s="21"/>
    </row>
    <row r="723" spans="1:2" x14ac:dyDescent="0.25">
      <c r="A723" s="26"/>
      <c r="B723" s="21"/>
    </row>
    <row r="724" spans="1:2" x14ac:dyDescent="0.25">
      <c r="A724" s="26"/>
      <c r="B724" s="21"/>
    </row>
    <row r="725" spans="1:2" x14ac:dyDescent="0.25">
      <c r="A725" s="26"/>
      <c r="B725" s="21"/>
    </row>
    <row r="726" spans="1:2" x14ac:dyDescent="0.25">
      <c r="A726" s="26"/>
      <c r="B726" s="21"/>
    </row>
    <row r="727" spans="1:2" x14ac:dyDescent="0.25">
      <c r="A727" s="26"/>
      <c r="B727" s="21"/>
    </row>
    <row r="728" spans="1:2" x14ac:dyDescent="0.25">
      <c r="A728" s="26"/>
      <c r="B728" s="21"/>
    </row>
    <row r="729" spans="1:2" x14ac:dyDescent="0.25">
      <c r="A729" s="26"/>
      <c r="B729" s="21"/>
    </row>
    <row r="730" spans="1:2" x14ac:dyDescent="0.25">
      <c r="A730" s="26"/>
      <c r="B730" s="21"/>
    </row>
    <row r="731" spans="1:2" x14ac:dyDescent="0.25">
      <c r="A731" s="26"/>
      <c r="B731" s="21"/>
    </row>
    <row r="732" spans="1:2" x14ac:dyDescent="0.25">
      <c r="A732" s="26"/>
      <c r="B732" s="21"/>
    </row>
    <row r="733" spans="1:2" x14ac:dyDescent="0.25">
      <c r="A733" s="26"/>
      <c r="B733" s="21"/>
    </row>
    <row r="734" spans="1:2" x14ac:dyDescent="0.25">
      <c r="A734" s="26"/>
      <c r="B734" s="21"/>
    </row>
    <row r="735" spans="1:2" x14ac:dyDescent="0.25">
      <c r="A735" s="26"/>
      <c r="B735" s="21"/>
    </row>
    <row r="736" spans="1:2" x14ac:dyDescent="0.25">
      <c r="A736" s="26"/>
      <c r="B736" s="21"/>
    </row>
    <row r="737" spans="1:2" x14ac:dyDescent="0.25">
      <c r="A737" s="26"/>
      <c r="B737" s="21"/>
    </row>
    <row r="738" spans="1:2" x14ac:dyDescent="0.25">
      <c r="A738" s="26"/>
      <c r="B738" s="21"/>
    </row>
    <row r="739" spans="1:2" x14ac:dyDescent="0.25">
      <c r="A739" s="26"/>
      <c r="B739" s="21"/>
    </row>
    <row r="740" spans="1:2" x14ac:dyDescent="0.25">
      <c r="A740" s="26"/>
      <c r="B740" s="21"/>
    </row>
    <row r="741" spans="1:2" x14ac:dyDescent="0.25">
      <c r="A741" s="26"/>
      <c r="B741" s="21"/>
    </row>
    <row r="742" spans="1:2" x14ac:dyDescent="0.25">
      <c r="A742" s="26"/>
      <c r="B742" s="21"/>
    </row>
    <row r="743" spans="1:2" x14ac:dyDescent="0.25">
      <c r="A743" s="26"/>
      <c r="B743" s="21"/>
    </row>
    <row r="744" spans="1:2" x14ac:dyDescent="0.25">
      <c r="A744" s="26"/>
      <c r="B744" s="21"/>
    </row>
    <row r="745" spans="1:2" x14ac:dyDescent="0.25">
      <c r="A745" s="26"/>
      <c r="B745" s="21"/>
    </row>
    <row r="746" spans="1:2" x14ac:dyDescent="0.25">
      <c r="A746" s="26"/>
      <c r="B746" s="21"/>
    </row>
    <row r="747" spans="1:2" x14ac:dyDescent="0.25">
      <c r="A747" s="26"/>
      <c r="B747" s="21"/>
    </row>
    <row r="748" spans="1:2" x14ac:dyDescent="0.25">
      <c r="A748" s="26"/>
      <c r="B748" s="21"/>
    </row>
    <row r="749" spans="1:2" x14ac:dyDescent="0.25">
      <c r="A749" s="26"/>
      <c r="B749" s="21"/>
    </row>
    <row r="750" spans="1:2" x14ac:dyDescent="0.25">
      <c r="A750" s="26"/>
      <c r="B750" s="21"/>
    </row>
    <row r="751" spans="1:2" x14ac:dyDescent="0.25">
      <c r="A751" s="26"/>
      <c r="B751" s="21"/>
    </row>
    <row r="752" spans="1:2" x14ac:dyDescent="0.25">
      <c r="A752" s="26"/>
      <c r="B752" s="21"/>
    </row>
    <row r="753" spans="1:2" x14ac:dyDescent="0.25">
      <c r="A753" s="26"/>
      <c r="B753" s="21"/>
    </row>
    <row r="754" spans="1:2" x14ac:dyDescent="0.25">
      <c r="A754" s="26"/>
      <c r="B754" s="21"/>
    </row>
    <row r="755" spans="1:2" x14ac:dyDescent="0.25">
      <c r="A755" s="26"/>
      <c r="B755" s="21"/>
    </row>
    <row r="756" spans="1:2" x14ac:dyDescent="0.25">
      <c r="A756" s="26"/>
      <c r="B756" s="21"/>
    </row>
    <row r="757" spans="1:2" x14ac:dyDescent="0.25">
      <c r="A757" s="26"/>
      <c r="B757" s="21"/>
    </row>
    <row r="758" spans="1:2" x14ac:dyDescent="0.25">
      <c r="A758" s="26"/>
      <c r="B758" s="21"/>
    </row>
    <row r="759" spans="1:2" x14ac:dyDescent="0.25">
      <c r="A759" s="26"/>
      <c r="B759" s="21"/>
    </row>
    <row r="760" spans="1:2" x14ac:dyDescent="0.25">
      <c r="A760" s="26"/>
      <c r="B760" s="21"/>
    </row>
    <row r="761" spans="1:2" x14ac:dyDescent="0.25">
      <c r="A761" s="26"/>
      <c r="B761" s="21"/>
    </row>
    <row r="762" spans="1:2" x14ac:dyDescent="0.25">
      <c r="A762" s="26"/>
      <c r="B762" s="21"/>
    </row>
    <row r="763" spans="1:2" x14ac:dyDescent="0.25">
      <c r="A763" s="26"/>
      <c r="B763" s="21"/>
    </row>
    <row r="764" spans="1:2" x14ac:dyDescent="0.25">
      <c r="A764" s="26"/>
      <c r="B764" s="21"/>
    </row>
    <row r="765" spans="1:2" x14ac:dyDescent="0.25">
      <c r="A765" s="26"/>
      <c r="B765" s="21"/>
    </row>
    <row r="766" spans="1:2" x14ac:dyDescent="0.25">
      <c r="A766" s="26"/>
      <c r="B766" s="21"/>
    </row>
    <row r="767" spans="1:2" x14ac:dyDescent="0.25">
      <c r="A767" s="26"/>
      <c r="B767" s="21"/>
    </row>
    <row r="768" spans="1:2" x14ac:dyDescent="0.25">
      <c r="A768" s="26"/>
      <c r="B768" s="21"/>
    </row>
    <row r="769" spans="1:2" x14ac:dyDescent="0.25">
      <c r="A769" s="26"/>
      <c r="B769" s="21"/>
    </row>
    <row r="770" spans="1:2" x14ac:dyDescent="0.25">
      <c r="A770" s="26"/>
      <c r="B770" s="21"/>
    </row>
    <row r="771" spans="1:2" x14ac:dyDescent="0.25">
      <c r="A771" s="26"/>
      <c r="B771" s="21"/>
    </row>
    <row r="772" spans="1:2" x14ac:dyDescent="0.25">
      <c r="A772" s="26"/>
      <c r="B772" s="21"/>
    </row>
    <row r="773" spans="1:2" x14ac:dyDescent="0.25">
      <c r="A773" s="26"/>
      <c r="B773" s="21"/>
    </row>
    <row r="774" spans="1:2" x14ac:dyDescent="0.25">
      <c r="A774" s="26"/>
      <c r="B774" s="21"/>
    </row>
    <row r="775" spans="1:2" x14ac:dyDescent="0.25">
      <c r="A775" s="26"/>
      <c r="B775" s="21"/>
    </row>
    <row r="776" spans="1:2" x14ac:dyDescent="0.25">
      <c r="A776" s="26"/>
      <c r="B776" s="21"/>
    </row>
    <row r="777" spans="1:2" x14ac:dyDescent="0.25">
      <c r="A777" s="26"/>
      <c r="B777" s="21"/>
    </row>
    <row r="778" spans="1:2" x14ac:dyDescent="0.25">
      <c r="A778" s="26"/>
      <c r="B778" s="21"/>
    </row>
    <row r="779" spans="1:2" x14ac:dyDescent="0.25">
      <c r="A779" s="26"/>
      <c r="B779" s="21"/>
    </row>
    <row r="780" spans="1:2" x14ac:dyDescent="0.25">
      <c r="A780" s="26"/>
      <c r="B780" s="21"/>
    </row>
    <row r="781" spans="1:2" x14ac:dyDescent="0.25">
      <c r="A781" s="26"/>
      <c r="B781" s="21"/>
    </row>
    <row r="782" spans="1:2" x14ac:dyDescent="0.25">
      <c r="A782" s="26"/>
      <c r="B782" s="21"/>
    </row>
    <row r="783" spans="1:2" x14ac:dyDescent="0.25">
      <c r="A783" s="26"/>
      <c r="B783" s="21"/>
    </row>
    <row r="784" spans="1:2" x14ac:dyDescent="0.25">
      <c r="A784" s="26"/>
      <c r="B784" s="21"/>
    </row>
    <row r="785" spans="1:2" x14ac:dyDescent="0.25">
      <c r="A785" s="26"/>
      <c r="B785" s="21"/>
    </row>
    <row r="786" spans="1:2" x14ac:dyDescent="0.25">
      <c r="A786" s="26"/>
      <c r="B786" s="21"/>
    </row>
    <row r="787" spans="1:2" x14ac:dyDescent="0.25">
      <c r="A787" s="26"/>
      <c r="B787" s="21"/>
    </row>
    <row r="788" spans="1:2" x14ac:dyDescent="0.25">
      <c r="A788" s="26"/>
      <c r="B788" s="21"/>
    </row>
    <row r="789" spans="1:2" x14ac:dyDescent="0.25">
      <c r="A789" s="26"/>
      <c r="B789" s="21"/>
    </row>
    <row r="790" spans="1:2" x14ac:dyDescent="0.25">
      <c r="A790" s="26"/>
      <c r="B790" s="21"/>
    </row>
    <row r="791" spans="1:2" x14ac:dyDescent="0.25">
      <c r="A791" s="26"/>
      <c r="B791" s="21"/>
    </row>
    <row r="792" spans="1:2" x14ac:dyDescent="0.25">
      <c r="A792" s="26"/>
      <c r="B792" s="21"/>
    </row>
    <row r="793" spans="1:2" x14ac:dyDescent="0.25">
      <c r="A793" s="26"/>
      <c r="B793" s="21"/>
    </row>
    <row r="794" spans="1:2" x14ac:dyDescent="0.25">
      <c r="A794" s="26"/>
      <c r="B794" s="21"/>
    </row>
    <row r="795" spans="1:2" x14ac:dyDescent="0.25">
      <c r="A795" s="26"/>
      <c r="B795" s="21"/>
    </row>
    <row r="796" spans="1:2" x14ac:dyDescent="0.25">
      <c r="A796" s="26"/>
      <c r="B796" s="21"/>
    </row>
    <row r="797" spans="1:2" x14ac:dyDescent="0.25">
      <c r="A797" s="26"/>
      <c r="B797" s="21"/>
    </row>
    <row r="798" spans="1:2" x14ac:dyDescent="0.25">
      <c r="A798" s="26"/>
      <c r="B798" s="21"/>
    </row>
    <row r="799" spans="1:2" x14ac:dyDescent="0.25">
      <c r="A799" s="26"/>
      <c r="B799" s="21"/>
    </row>
    <row r="800" spans="1:2" x14ac:dyDescent="0.25">
      <c r="A800" s="26"/>
      <c r="B800" s="21"/>
    </row>
    <row r="801" spans="1:2" x14ac:dyDescent="0.25">
      <c r="A801" s="26"/>
      <c r="B801" s="21"/>
    </row>
    <row r="802" spans="1:2" x14ac:dyDescent="0.25">
      <c r="A802" s="26"/>
      <c r="B802" s="21"/>
    </row>
    <row r="803" spans="1:2" x14ac:dyDescent="0.25">
      <c r="A803" s="26"/>
      <c r="B803" s="21"/>
    </row>
    <row r="804" spans="1:2" x14ac:dyDescent="0.25">
      <c r="A804" s="26"/>
      <c r="B804" s="21"/>
    </row>
    <row r="805" spans="1:2" x14ac:dyDescent="0.25">
      <c r="A805" s="26"/>
      <c r="B805" s="21"/>
    </row>
    <row r="806" spans="1:2" x14ac:dyDescent="0.25">
      <c r="A806" s="26"/>
      <c r="B806" s="21"/>
    </row>
    <row r="807" spans="1:2" x14ac:dyDescent="0.25">
      <c r="A807" s="26"/>
      <c r="B807" s="21"/>
    </row>
    <row r="808" spans="1:2" x14ac:dyDescent="0.25">
      <c r="A808" s="26"/>
      <c r="B808" s="21"/>
    </row>
    <row r="809" spans="1:2" x14ac:dyDescent="0.25">
      <c r="A809" s="26"/>
      <c r="B809" s="21"/>
    </row>
    <row r="810" spans="1:2" x14ac:dyDescent="0.25">
      <c r="A810" s="26"/>
      <c r="B810" s="21"/>
    </row>
    <row r="811" spans="1:2" x14ac:dyDescent="0.25">
      <c r="A811" s="26"/>
      <c r="B811" s="21"/>
    </row>
    <row r="812" spans="1:2" x14ac:dyDescent="0.25">
      <c r="A812" s="26"/>
      <c r="B812" s="21"/>
    </row>
    <row r="813" spans="1:2" x14ac:dyDescent="0.25">
      <c r="A813" s="26"/>
      <c r="B813" s="21"/>
    </row>
    <row r="814" spans="1:2" x14ac:dyDescent="0.25">
      <c r="A814" s="26"/>
      <c r="B814" s="21"/>
    </row>
    <row r="815" spans="1:2" x14ac:dyDescent="0.25">
      <c r="A815" s="26"/>
      <c r="B815" s="21"/>
    </row>
    <row r="816" spans="1:2" x14ac:dyDescent="0.25">
      <c r="A816" s="26"/>
      <c r="B816" s="21"/>
    </row>
    <row r="817" spans="1:2" x14ac:dyDescent="0.25">
      <c r="A817" s="26"/>
      <c r="B817" s="21"/>
    </row>
    <row r="818" spans="1:2" x14ac:dyDescent="0.25">
      <c r="A818" s="26"/>
      <c r="B818" s="21"/>
    </row>
    <row r="819" spans="1:2" x14ac:dyDescent="0.25">
      <c r="A819" s="26"/>
      <c r="B819" s="21"/>
    </row>
    <row r="820" spans="1:2" x14ac:dyDescent="0.25">
      <c r="A820" s="26"/>
      <c r="B820" s="21"/>
    </row>
    <row r="821" spans="1:2" x14ac:dyDescent="0.25">
      <c r="A821" s="26"/>
      <c r="B821" s="21"/>
    </row>
    <row r="822" spans="1:2" x14ac:dyDescent="0.25">
      <c r="A822" s="26"/>
      <c r="B822" s="21"/>
    </row>
    <row r="823" spans="1:2" x14ac:dyDescent="0.25">
      <c r="A823" s="26"/>
      <c r="B823" s="21"/>
    </row>
    <row r="824" spans="1:2" x14ac:dyDescent="0.25">
      <c r="A824" s="26"/>
      <c r="B824" s="21"/>
    </row>
    <row r="825" spans="1:2" x14ac:dyDescent="0.25">
      <c r="A825" s="26"/>
      <c r="B825" s="21"/>
    </row>
    <row r="826" spans="1:2" x14ac:dyDescent="0.25">
      <c r="A826" s="26"/>
      <c r="B826" s="21"/>
    </row>
    <row r="827" spans="1:2" x14ac:dyDescent="0.25">
      <c r="A827" s="26"/>
      <c r="B827" s="21"/>
    </row>
    <row r="828" spans="1:2" x14ac:dyDescent="0.25">
      <c r="A828" s="26"/>
      <c r="B828" s="21"/>
    </row>
    <row r="829" spans="1:2" x14ac:dyDescent="0.25">
      <c r="A829" s="26"/>
      <c r="B829" s="21"/>
    </row>
    <row r="830" spans="1:2" x14ac:dyDescent="0.25">
      <c r="A830" s="26"/>
      <c r="B830" s="21"/>
    </row>
    <row r="831" spans="1:2" x14ac:dyDescent="0.25">
      <c r="A831" s="26"/>
      <c r="B831" s="21"/>
    </row>
    <row r="832" spans="1:2" x14ac:dyDescent="0.25">
      <c r="A832" s="26"/>
      <c r="B832" s="21"/>
    </row>
    <row r="833" spans="1:2" x14ac:dyDescent="0.25">
      <c r="A833" s="26"/>
      <c r="B833" s="21"/>
    </row>
    <row r="834" spans="1:2" x14ac:dyDescent="0.25">
      <c r="A834" s="26"/>
      <c r="B834" s="21"/>
    </row>
    <row r="835" spans="1:2" x14ac:dyDescent="0.25">
      <c r="A835" s="26"/>
      <c r="B835" s="21"/>
    </row>
    <row r="836" spans="1:2" x14ac:dyDescent="0.25">
      <c r="A836" s="26"/>
      <c r="B836" s="21"/>
    </row>
    <row r="837" spans="1:2" x14ac:dyDescent="0.25">
      <c r="A837" s="26"/>
      <c r="B837" s="21"/>
    </row>
    <row r="838" spans="1:2" x14ac:dyDescent="0.25">
      <c r="A838" s="26"/>
      <c r="B838" s="21"/>
    </row>
    <row r="839" spans="1:2" x14ac:dyDescent="0.25">
      <c r="A839" s="26"/>
      <c r="B839" s="21"/>
    </row>
    <row r="840" spans="1:2" x14ac:dyDescent="0.25">
      <c r="A840" s="26"/>
      <c r="B840" s="21"/>
    </row>
    <row r="841" spans="1:2" x14ac:dyDescent="0.25">
      <c r="A841" s="26"/>
      <c r="B841" s="21"/>
    </row>
    <row r="842" spans="1:2" x14ac:dyDescent="0.25">
      <c r="A842" s="26"/>
      <c r="B842" s="21"/>
    </row>
    <row r="843" spans="1:2" x14ac:dyDescent="0.25">
      <c r="A843" s="26"/>
      <c r="B843" s="21"/>
    </row>
    <row r="844" spans="1:2" x14ac:dyDescent="0.25">
      <c r="A844" s="26"/>
      <c r="B844" s="21"/>
    </row>
    <row r="845" spans="1:2" x14ac:dyDescent="0.25">
      <c r="A845" s="26"/>
      <c r="B845" s="21"/>
    </row>
    <row r="846" spans="1:2" x14ac:dyDescent="0.25">
      <c r="A846" s="26"/>
      <c r="B846" s="21"/>
    </row>
    <row r="847" spans="1:2" x14ac:dyDescent="0.25">
      <c r="A847" s="26"/>
      <c r="B847" s="21"/>
    </row>
    <row r="848" spans="1:2" x14ac:dyDescent="0.25">
      <c r="A848" s="26"/>
      <c r="B848" s="21"/>
    </row>
    <row r="849" spans="1:2" x14ac:dyDescent="0.25">
      <c r="A849" s="26"/>
      <c r="B849" s="21"/>
    </row>
    <row r="850" spans="1:2" x14ac:dyDescent="0.25">
      <c r="A850" s="26"/>
      <c r="B850" s="21"/>
    </row>
    <row r="851" spans="1:2" x14ac:dyDescent="0.25">
      <c r="A851" s="26"/>
      <c r="B851" s="21"/>
    </row>
    <row r="852" spans="1:2" x14ac:dyDescent="0.25">
      <c r="A852" s="26"/>
      <c r="B852" s="21"/>
    </row>
    <row r="853" spans="1:2" x14ac:dyDescent="0.25">
      <c r="A853" s="26"/>
      <c r="B853" s="21"/>
    </row>
    <row r="854" spans="1:2" x14ac:dyDescent="0.25">
      <c r="A854" s="26"/>
      <c r="B854" s="21"/>
    </row>
    <row r="855" spans="1:2" x14ac:dyDescent="0.25">
      <c r="A855" s="26"/>
      <c r="B855" s="21"/>
    </row>
    <row r="856" spans="1:2" x14ac:dyDescent="0.25">
      <c r="A856" s="26"/>
      <c r="B856" s="21"/>
    </row>
    <row r="857" spans="1:2" x14ac:dyDescent="0.25">
      <c r="A857" s="26"/>
      <c r="B857" s="21"/>
    </row>
    <row r="858" spans="1:2" x14ac:dyDescent="0.25">
      <c r="A858" s="26"/>
      <c r="B858" s="21"/>
    </row>
    <row r="859" spans="1:2" x14ac:dyDescent="0.25">
      <c r="A859" s="26"/>
      <c r="B859" s="21"/>
    </row>
    <row r="860" spans="1:2" x14ac:dyDescent="0.25">
      <c r="A860" s="26"/>
      <c r="B860" s="21"/>
    </row>
    <row r="861" spans="1:2" x14ac:dyDescent="0.25">
      <c r="A861" s="26"/>
      <c r="B861" s="21"/>
    </row>
    <row r="862" spans="1:2" x14ac:dyDescent="0.25">
      <c r="A862" s="26"/>
      <c r="B862" s="21"/>
    </row>
    <row r="863" spans="1:2" x14ac:dyDescent="0.25">
      <c r="A863" s="26"/>
      <c r="B863" s="21"/>
    </row>
    <row r="864" spans="1:2" x14ac:dyDescent="0.25">
      <c r="A864" s="26"/>
      <c r="B864" s="21"/>
    </row>
    <row r="865" spans="1:2" x14ac:dyDescent="0.25">
      <c r="A865" s="26"/>
      <c r="B865" s="21"/>
    </row>
    <row r="866" spans="1:2" x14ac:dyDescent="0.25">
      <c r="A866" s="26"/>
      <c r="B866" s="21"/>
    </row>
    <row r="867" spans="1:2" x14ac:dyDescent="0.25">
      <c r="A867" s="26"/>
      <c r="B867" s="21"/>
    </row>
    <row r="868" spans="1:2" x14ac:dyDescent="0.25">
      <c r="A868" s="26"/>
      <c r="B868" s="21"/>
    </row>
    <row r="869" spans="1:2" x14ac:dyDescent="0.25">
      <c r="A869" s="26"/>
      <c r="B869" s="21"/>
    </row>
    <row r="870" spans="1:2" x14ac:dyDescent="0.25">
      <c r="A870" s="26"/>
      <c r="B870" s="21"/>
    </row>
    <row r="871" spans="1:2" x14ac:dyDescent="0.25">
      <c r="A871" s="26"/>
      <c r="B871" s="21"/>
    </row>
    <row r="872" spans="1:2" x14ac:dyDescent="0.25">
      <c r="A872" s="26"/>
      <c r="B872" s="21"/>
    </row>
    <row r="873" spans="1:2" x14ac:dyDescent="0.25">
      <c r="A873" s="26"/>
      <c r="B873" s="21"/>
    </row>
    <row r="874" spans="1:2" x14ac:dyDescent="0.25">
      <c r="A874" s="26"/>
      <c r="B874" s="21"/>
    </row>
    <row r="875" spans="1:2" x14ac:dyDescent="0.25">
      <c r="A875" s="26"/>
      <c r="B875" s="21"/>
    </row>
    <row r="876" spans="1:2" x14ac:dyDescent="0.25">
      <c r="A876" s="26"/>
      <c r="B876" s="21"/>
    </row>
    <row r="877" spans="1:2" x14ac:dyDescent="0.25">
      <c r="A877" s="26"/>
      <c r="B877" s="21"/>
    </row>
    <row r="878" spans="1:2" x14ac:dyDescent="0.25">
      <c r="A878" s="26"/>
      <c r="B878" s="21"/>
    </row>
    <row r="879" spans="1:2" x14ac:dyDescent="0.25">
      <c r="A879" s="26"/>
      <c r="B879" s="21"/>
    </row>
    <row r="880" spans="1:2" x14ac:dyDescent="0.25">
      <c r="A880" s="26"/>
      <c r="B880" s="21"/>
    </row>
    <row r="881" spans="1:2" x14ac:dyDescent="0.25">
      <c r="A881" s="26"/>
      <c r="B881" s="21"/>
    </row>
    <row r="882" spans="1:2" x14ac:dyDescent="0.25">
      <c r="A882" s="26"/>
      <c r="B882" s="21"/>
    </row>
    <row r="883" spans="1:2" x14ac:dyDescent="0.25">
      <c r="A883" s="26"/>
      <c r="B883" s="21"/>
    </row>
    <row r="884" spans="1:2" x14ac:dyDescent="0.25">
      <c r="A884" s="26"/>
      <c r="B884" s="21"/>
    </row>
    <row r="885" spans="1:2" x14ac:dyDescent="0.25">
      <c r="A885" s="26"/>
      <c r="B885" s="21"/>
    </row>
    <row r="886" spans="1:2" x14ac:dyDescent="0.25">
      <c r="A886" s="26"/>
      <c r="B886" s="21"/>
    </row>
    <row r="887" spans="1:2" x14ac:dyDescent="0.25">
      <c r="A887" s="26"/>
      <c r="B887" s="21"/>
    </row>
    <row r="888" spans="1:2" x14ac:dyDescent="0.25">
      <c r="A888" s="26"/>
      <c r="B888" s="21"/>
    </row>
    <row r="889" spans="1:2" x14ac:dyDescent="0.25">
      <c r="A889" s="26"/>
      <c r="B889" s="21"/>
    </row>
    <row r="890" spans="1:2" x14ac:dyDescent="0.25">
      <c r="A890" s="26"/>
      <c r="B890" s="21"/>
    </row>
    <row r="891" spans="1:2" x14ac:dyDescent="0.25">
      <c r="A891" s="26"/>
      <c r="B891" s="21"/>
    </row>
    <row r="892" spans="1:2" x14ac:dyDescent="0.25">
      <c r="A892" s="26"/>
      <c r="B892" s="21"/>
    </row>
    <row r="893" spans="1:2" x14ac:dyDescent="0.25">
      <c r="A893" s="26"/>
      <c r="B893" s="21"/>
    </row>
    <row r="894" spans="1:2" x14ac:dyDescent="0.25">
      <c r="A894" s="26"/>
      <c r="B894" s="21"/>
    </row>
    <row r="895" spans="1:2" x14ac:dyDescent="0.25">
      <c r="A895" s="26"/>
      <c r="B895" s="21"/>
    </row>
    <row r="896" spans="1:2" x14ac:dyDescent="0.25">
      <c r="A896" s="26"/>
      <c r="B896" s="21"/>
    </row>
    <row r="897" spans="1:2" x14ac:dyDescent="0.25">
      <c r="A897" s="26"/>
      <c r="B897" s="21"/>
    </row>
    <row r="898" spans="1:2" x14ac:dyDescent="0.25">
      <c r="A898" s="26"/>
      <c r="B898" s="21"/>
    </row>
    <row r="899" spans="1:2" x14ac:dyDescent="0.25">
      <c r="A899" s="26"/>
      <c r="B899" s="21"/>
    </row>
    <row r="900" spans="1:2" x14ac:dyDescent="0.25">
      <c r="A900" s="26"/>
      <c r="B900" s="21"/>
    </row>
    <row r="901" spans="1:2" x14ac:dyDescent="0.25">
      <c r="A901" s="26"/>
      <c r="B901" s="21"/>
    </row>
    <row r="902" spans="1:2" x14ac:dyDescent="0.25">
      <c r="A902" s="26"/>
      <c r="B902" s="21"/>
    </row>
    <row r="903" spans="1:2" x14ac:dyDescent="0.25">
      <c r="A903" s="26"/>
      <c r="B903" s="21"/>
    </row>
    <row r="904" spans="1:2" x14ac:dyDescent="0.25">
      <c r="A904" s="26"/>
      <c r="B904" s="21"/>
    </row>
    <row r="905" spans="1:2" x14ac:dyDescent="0.25">
      <c r="A905" s="26"/>
      <c r="B905" s="21"/>
    </row>
    <row r="906" spans="1:2" x14ac:dyDescent="0.25">
      <c r="A906" s="26"/>
      <c r="B906" s="21"/>
    </row>
    <row r="907" spans="1:2" x14ac:dyDescent="0.25">
      <c r="A907" s="26"/>
      <c r="B907" s="21"/>
    </row>
    <row r="908" spans="1:2" x14ac:dyDescent="0.25">
      <c r="A908" s="26"/>
      <c r="B908" s="21"/>
    </row>
    <row r="909" spans="1:2" x14ac:dyDescent="0.25">
      <c r="A909" s="26"/>
      <c r="B909" s="21"/>
    </row>
    <row r="910" spans="1:2" x14ac:dyDescent="0.25">
      <c r="A910" s="26"/>
      <c r="B910" s="21"/>
    </row>
    <row r="911" spans="1:2" x14ac:dyDescent="0.25">
      <c r="A911" s="26"/>
      <c r="B911" s="21"/>
    </row>
    <row r="912" spans="1:2" x14ac:dyDescent="0.25">
      <c r="A912" s="26"/>
      <c r="B912" s="21"/>
    </row>
    <row r="913" spans="1:2" x14ac:dyDescent="0.25">
      <c r="A913" s="26"/>
      <c r="B913" s="21"/>
    </row>
    <row r="914" spans="1:2" x14ac:dyDescent="0.25">
      <c r="A914" s="26"/>
      <c r="B914" s="21"/>
    </row>
    <row r="915" spans="1:2" x14ac:dyDescent="0.25">
      <c r="A915" s="26"/>
      <c r="B915" s="21"/>
    </row>
    <row r="916" spans="1:2" x14ac:dyDescent="0.25">
      <c r="A916" s="26"/>
      <c r="B916" s="21"/>
    </row>
    <row r="917" spans="1:2" x14ac:dyDescent="0.25">
      <c r="A917" s="26"/>
      <c r="B917" s="21"/>
    </row>
    <row r="918" spans="1:2" x14ac:dyDescent="0.25">
      <c r="A918" s="26"/>
      <c r="B918" s="21"/>
    </row>
    <row r="919" spans="1:2" x14ac:dyDescent="0.25">
      <c r="A919" s="26"/>
      <c r="B919" s="21"/>
    </row>
    <row r="920" spans="1:2" x14ac:dyDescent="0.25">
      <c r="A920" s="26"/>
      <c r="B920" s="21"/>
    </row>
    <row r="921" spans="1:2" x14ac:dyDescent="0.25">
      <c r="A921" s="26"/>
      <c r="B921" s="21"/>
    </row>
    <row r="922" spans="1:2" x14ac:dyDescent="0.25">
      <c r="A922" s="26"/>
      <c r="B922" s="21"/>
    </row>
    <row r="923" spans="1:2" x14ac:dyDescent="0.25">
      <c r="A923" s="26"/>
      <c r="B923" s="21"/>
    </row>
    <row r="924" spans="1:2" x14ac:dyDescent="0.25">
      <c r="A924" s="26"/>
      <c r="B924" s="21"/>
    </row>
    <row r="925" spans="1:2" x14ac:dyDescent="0.25">
      <c r="A925" s="26"/>
      <c r="B925" s="21"/>
    </row>
    <row r="926" spans="1:2" x14ac:dyDescent="0.25">
      <c r="A926" s="26"/>
      <c r="B926" s="21"/>
    </row>
    <row r="927" spans="1:2" x14ac:dyDescent="0.25">
      <c r="A927" s="26"/>
      <c r="B927" s="21"/>
    </row>
    <row r="928" spans="1:2" x14ac:dyDescent="0.25">
      <c r="A928" s="26"/>
      <c r="B928" s="21"/>
    </row>
    <row r="929" spans="1:11" x14ac:dyDescent="0.25">
      <c r="A929" s="26"/>
      <c r="B929" s="21"/>
    </row>
    <row r="930" spans="1:11" x14ac:dyDescent="0.25">
      <c r="A930" s="26"/>
      <c r="B930" s="21"/>
    </row>
    <row r="931" spans="1:11" x14ac:dyDescent="0.25">
      <c r="A931" s="26"/>
      <c r="B931" s="21"/>
    </row>
    <row r="932" spans="1:11" x14ac:dyDescent="0.25">
      <c r="A932" s="26"/>
      <c r="B932" s="21"/>
    </row>
    <row r="933" spans="1:11" x14ac:dyDescent="0.25">
      <c r="A933" s="26"/>
      <c r="B933" s="21"/>
    </row>
    <row r="934" spans="1:11" x14ac:dyDescent="0.25">
      <c r="A934" s="26"/>
      <c r="B934" s="21"/>
    </row>
    <row r="935" spans="1:11" x14ac:dyDescent="0.25">
      <c r="A935" s="26"/>
      <c r="B935" s="21"/>
    </row>
    <row r="936" spans="1:11" x14ac:dyDescent="0.25">
      <c r="A936" s="26"/>
      <c r="B936" s="21"/>
    </row>
    <row r="937" spans="1:11" x14ac:dyDescent="0.25">
      <c r="A937" s="26"/>
      <c r="B937" s="21"/>
    </row>
    <row r="938" spans="1:11" x14ac:dyDescent="0.25">
      <c r="A938" s="26"/>
      <c r="B938" s="21"/>
    </row>
    <row r="939" spans="1:11" x14ac:dyDescent="0.25">
      <c r="A939" s="26"/>
      <c r="B939" s="21"/>
    </row>
    <row r="940" spans="1:11" x14ac:dyDescent="0.25">
      <c r="A940" s="26"/>
      <c r="B940" s="21"/>
    </row>
    <row r="941" spans="1:11" x14ac:dyDescent="0.25">
      <c r="A941" s="26"/>
      <c r="B941" s="21"/>
    </row>
    <row r="942" spans="1:11" x14ac:dyDescent="0.25">
      <c r="A942" s="26"/>
      <c r="B942" s="21"/>
    </row>
    <row r="943" spans="1:11" x14ac:dyDescent="0.25">
      <c r="A943" s="15"/>
      <c r="B943" s="15"/>
      <c r="C943" s="15"/>
      <c r="D943" s="15"/>
      <c r="E943" s="15"/>
      <c r="F943" s="15"/>
      <c r="G943" s="15"/>
      <c r="H943" s="20"/>
      <c r="I943" s="26"/>
      <c r="J943" s="26"/>
      <c r="K943" s="26"/>
    </row>
    <row r="944" spans="1:11" x14ac:dyDescent="0.25">
      <c r="A944" s="15"/>
      <c r="B944" s="15"/>
      <c r="C944" s="15"/>
      <c r="D944" s="15"/>
      <c r="E944" s="15"/>
      <c r="F944" s="15"/>
      <c r="G944" s="15"/>
      <c r="H944" s="20"/>
      <c r="I944" s="26"/>
      <c r="J944" s="26"/>
      <c r="K944" s="26"/>
    </row>
    <row r="945" spans="1:13" x14ac:dyDescent="0.25">
      <c r="A945" s="15"/>
      <c r="B945" s="15"/>
      <c r="C945" s="15"/>
      <c r="D945" s="15"/>
      <c r="E945" s="15"/>
      <c r="F945" s="15"/>
      <c r="G945" s="15"/>
      <c r="H945" s="20"/>
      <c r="I945" s="26"/>
      <c r="J945" s="26"/>
      <c r="K945" s="26"/>
    </row>
    <row r="946" spans="1:13" x14ac:dyDescent="0.25">
      <c r="A946" s="15"/>
      <c r="B946" s="15"/>
      <c r="C946" s="15"/>
      <c r="D946" s="15"/>
      <c r="E946" s="15"/>
      <c r="F946" s="15"/>
      <c r="G946" s="15"/>
      <c r="H946" s="20"/>
      <c r="I946" s="26"/>
      <c r="J946" s="26"/>
      <c r="K946" s="26"/>
    </row>
    <row r="947" spans="1:13" x14ac:dyDescent="0.25">
      <c r="A947" s="15"/>
      <c r="B947" s="15"/>
      <c r="C947" s="15"/>
      <c r="D947" s="15"/>
      <c r="E947" s="15"/>
      <c r="F947" s="15"/>
      <c r="G947" s="15"/>
      <c r="H947" s="20"/>
      <c r="I947" s="26"/>
      <c r="J947" s="26"/>
      <c r="K947" s="26"/>
    </row>
    <row r="948" spans="1:13" x14ac:dyDescent="0.25">
      <c r="A948" s="15"/>
      <c r="B948" s="15"/>
      <c r="C948" s="15"/>
      <c r="D948" s="15"/>
      <c r="E948" s="15"/>
      <c r="F948" s="15"/>
      <c r="G948" s="15"/>
      <c r="H948" s="20"/>
      <c r="I948" s="26"/>
      <c r="J948" s="26"/>
      <c r="K948" s="26"/>
    </row>
    <row r="949" spans="1:13" x14ac:dyDescent="0.25">
      <c r="A949" s="15"/>
      <c r="B949" s="15"/>
      <c r="C949" s="15"/>
      <c r="D949" s="15"/>
      <c r="E949" s="15"/>
      <c r="F949" s="15"/>
      <c r="G949" s="15"/>
      <c r="H949" s="20"/>
      <c r="I949" s="26"/>
      <c r="J949" s="26"/>
      <c r="K949" s="26"/>
    </row>
    <row r="950" spans="1:13" x14ac:dyDescent="0.25">
      <c r="A950" s="15"/>
      <c r="B950" s="15"/>
      <c r="C950" s="15"/>
      <c r="D950" s="15"/>
      <c r="E950" s="15"/>
      <c r="F950" s="15"/>
      <c r="G950" s="15"/>
      <c r="H950" s="20"/>
      <c r="I950" s="26"/>
      <c r="J950" s="26"/>
      <c r="K950" s="26"/>
    </row>
    <row r="951" spans="1:13" x14ac:dyDescent="0.25">
      <c r="A951" s="15"/>
      <c r="B951" s="15"/>
      <c r="C951" s="15"/>
      <c r="D951" s="15"/>
      <c r="E951" s="15"/>
      <c r="F951" s="15"/>
      <c r="G951" s="15"/>
      <c r="H951" s="20"/>
      <c r="I951" s="26"/>
      <c r="J951" s="26"/>
      <c r="K951" s="26"/>
    </row>
    <row r="952" spans="1:13" x14ac:dyDescent="0.25">
      <c r="A952" s="15"/>
      <c r="B952" s="15"/>
      <c r="C952" s="15"/>
      <c r="D952" s="15"/>
      <c r="E952" s="15"/>
      <c r="F952" s="15"/>
      <c r="G952" s="15"/>
      <c r="H952" s="20"/>
      <c r="I952" s="26"/>
      <c r="J952" s="26"/>
      <c r="K952" s="26"/>
    </row>
    <row r="953" spans="1:13" x14ac:dyDescent="0.25">
      <c r="A953" s="15"/>
      <c r="B953" s="15"/>
      <c r="C953" s="15"/>
      <c r="D953" s="15"/>
      <c r="E953" s="15"/>
      <c r="F953" s="15"/>
      <c r="G953" s="15"/>
      <c r="H953" s="20"/>
      <c r="I953" s="26"/>
      <c r="J953" s="26"/>
      <c r="K953" s="26"/>
      <c r="L953" s="26"/>
      <c r="M953" s="21"/>
    </row>
    <row r="954" spans="1:13" x14ac:dyDescent="0.25">
      <c r="A954" s="15"/>
      <c r="B954" s="15"/>
      <c r="C954" s="15"/>
      <c r="D954" s="15"/>
      <c r="E954" s="15"/>
      <c r="F954" s="15"/>
      <c r="G954" s="15"/>
      <c r="H954" s="20"/>
      <c r="I954" s="26"/>
      <c r="J954" s="26"/>
      <c r="K954" s="26"/>
      <c r="L954" s="26"/>
      <c r="M954" s="21"/>
    </row>
    <row r="955" spans="1:13" x14ac:dyDescent="0.25">
      <c r="A955" s="15"/>
      <c r="B955" s="15"/>
      <c r="C955" s="15"/>
      <c r="D955" s="15"/>
      <c r="E955" s="15"/>
      <c r="F955" s="15"/>
      <c r="G955" s="15"/>
      <c r="H955" s="20"/>
      <c r="I955" s="26"/>
      <c r="J955" s="26"/>
      <c r="K955" s="26"/>
      <c r="L955" s="26"/>
      <c r="M955" s="21"/>
    </row>
    <row r="956" spans="1:13" x14ac:dyDescent="0.25">
      <c r="A956" s="15"/>
      <c r="B956" s="15"/>
      <c r="C956" s="15"/>
      <c r="D956" s="15"/>
      <c r="E956" s="15"/>
      <c r="F956" s="15"/>
      <c r="G956" s="15"/>
      <c r="H956" s="20"/>
      <c r="I956" s="26"/>
      <c r="J956" s="26"/>
      <c r="K956" s="26"/>
      <c r="L956" s="26"/>
      <c r="M956" s="21"/>
    </row>
    <row r="957" spans="1:13" x14ac:dyDescent="0.25">
      <c r="A957" s="15"/>
      <c r="B957" s="15"/>
      <c r="C957" s="15"/>
      <c r="D957" s="15"/>
      <c r="E957" s="15"/>
      <c r="F957" s="15"/>
      <c r="G957" s="15"/>
      <c r="H957" s="20"/>
      <c r="I957" s="26"/>
      <c r="J957" s="26"/>
      <c r="K957" s="26"/>
      <c r="L957" s="26"/>
      <c r="M957" s="21"/>
    </row>
    <row r="958" spans="1:13" x14ac:dyDescent="0.25">
      <c r="A958" s="15"/>
      <c r="B958" s="15"/>
      <c r="C958" s="15"/>
      <c r="D958" s="15"/>
      <c r="E958" s="15"/>
      <c r="F958" s="15"/>
      <c r="G958" s="15"/>
      <c r="H958" s="20"/>
      <c r="I958" s="26"/>
      <c r="J958" s="26"/>
      <c r="K958" s="26"/>
      <c r="L958" s="26"/>
      <c r="M958" s="21"/>
    </row>
    <row r="959" spans="1:13" x14ac:dyDescent="0.25">
      <c r="A959" s="15"/>
      <c r="B959" s="15"/>
      <c r="C959" s="15"/>
      <c r="D959" s="15"/>
      <c r="E959" s="15"/>
      <c r="F959" s="15"/>
      <c r="G959" s="15"/>
      <c r="H959" s="20"/>
      <c r="I959" s="26"/>
      <c r="J959" s="26"/>
      <c r="K959" s="26"/>
      <c r="L959" s="26"/>
      <c r="M959" s="21"/>
    </row>
    <row r="960" spans="1:13" x14ac:dyDescent="0.25">
      <c r="A960" s="15"/>
      <c r="B960" s="15"/>
      <c r="C960" s="15"/>
      <c r="D960" s="15"/>
      <c r="E960" s="15"/>
      <c r="F960" s="15"/>
      <c r="G960" s="15"/>
      <c r="H960" s="20"/>
      <c r="I960" s="26"/>
      <c r="J960" s="26"/>
      <c r="K960" s="26"/>
      <c r="L960" s="26"/>
      <c r="M960" s="21"/>
    </row>
    <row r="961" spans="1:13" x14ac:dyDescent="0.25">
      <c r="A961" s="15"/>
      <c r="B961" s="15"/>
      <c r="C961" s="15"/>
      <c r="D961" s="15"/>
      <c r="E961" s="15"/>
      <c r="F961" s="15"/>
      <c r="G961" s="15"/>
      <c r="H961" s="20"/>
      <c r="I961" s="26"/>
      <c r="J961" s="26"/>
      <c r="K961" s="26"/>
      <c r="L961" s="26"/>
      <c r="M961" s="21"/>
    </row>
    <row r="962" spans="1:13" x14ac:dyDescent="0.25">
      <c r="A962" s="15"/>
      <c r="B962" s="15"/>
      <c r="C962" s="15"/>
      <c r="D962" s="15"/>
      <c r="E962" s="15"/>
      <c r="F962" s="15"/>
      <c r="G962" s="15"/>
      <c r="H962" s="20"/>
      <c r="I962" s="26"/>
      <c r="J962" s="26"/>
      <c r="K962" s="26"/>
      <c r="L962" s="26"/>
      <c r="M962" s="21"/>
    </row>
    <row r="963" spans="1:13" x14ac:dyDescent="0.25">
      <c r="A963" s="15"/>
      <c r="B963" s="15"/>
      <c r="C963" s="15"/>
      <c r="D963" s="15"/>
      <c r="E963" s="15"/>
      <c r="F963" s="15"/>
      <c r="G963" s="15"/>
      <c r="H963" s="20"/>
      <c r="I963" s="26"/>
      <c r="J963" s="26"/>
      <c r="K963" s="26"/>
      <c r="L963" s="26"/>
      <c r="M963" s="21"/>
    </row>
    <row r="964" spans="1:13" x14ac:dyDescent="0.25">
      <c r="A964" s="15"/>
      <c r="B964" s="15"/>
      <c r="C964" s="15"/>
      <c r="D964" s="15"/>
      <c r="E964" s="15"/>
      <c r="F964" s="15"/>
      <c r="G964" s="15"/>
      <c r="H964" s="20"/>
      <c r="I964" s="26"/>
      <c r="J964" s="26"/>
      <c r="K964" s="26"/>
      <c r="L964" s="26"/>
      <c r="M964" s="21"/>
    </row>
    <row r="965" spans="1:13" x14ac:dyDescent="0.25">
      <c r="A965" s="15"/>
      <c r="B965" s="15"/>
      <c r="C965" s="15"/>
      <c r="D965" s="15"/>
      <c r="E965" s="15"/>
      <c r="F965" s="15"/>
      <c r="G965" s="15"/>
      <c r="H965" s="20"/>
      <c r="I965" s="26"/>
      <c r="J965" s="26"/>
      <c r="K965" s="26"/>
      <c r="L965" s="26"/>
      <c r="M965" s="21"/>
    </row>
    <row r="966" spans="1:13" x14ac:dyDescent="0.25">
      <c r="A966" s="15"/>
      <c r="B966" s="15"/>
      <c r="C966" s="15"/>
      <c r="D966" s="15"/>
      <c r="E966" s="15"/>
      <c r="F966" s="15"/>
      <c r="G966" s="15"/>
      <c r="H966" s="20"/>
      <c r="I966" s="26"/>
      <c r="J966" s="26"/>
      <c r="K966" s="26"/>
      <c r="L966" s="26"/>
      <c r="M966" s="21"/>
    </row>
    <row r="967" spans="1:13" x14ac:dyDescent="0.25">
      <c r="A967" s="15"/>
      <c r="B967" s="15"/>
      <c r="C967" s="15"/>
      <c r="D967" s="15"/>
      <c r="E967" s="15"/>
      <c r="F967" s="15"/>
      <c r="G967" s="15"/>
      <c r="H967" s="20"/>
      <c r="I967" s="26"/>
      <c r="J967" s="26"/>
      <c r="K967" s="26"/>
      <c r="L967" s="26"/>
      <c r="M967" s="21"/>
    </row>
    <row r="968" spans="1:13" x14ac:dyDescent="0.25">
      <c r="A968" s="15"/>
      <c r="B968" s="15"/>
      <c r="C968" s="15"/>
      <c r="D968" s="15"/>
      <c r="E968" s="15"/>
      <c r="F968" s="15"/>
      <c r="G968" s="15"/>
      <c r="H968" s="20"/>
      <c r="I968" s="26"/>
      <c r="J968" s="26"/>
      <c r="K968" s="26"/>
      <c r="L968" s="26"/>
      <c r="M968" s="21"/>
    </row>
    <row r="969" spans="1:13" x14ac:dyDescent="0.25">
      <c r="A969" s="15"/>
      <c r="B969" s="15"/>
      <c r="C969" s="15"/>
      <c r="D969" s="15"/>
      <c r="E969" s="15"/>
      <c r="F969" s="15"/>
      <c r="G969" s="15"/>
      <c r="H969" s="20"/>
      <c r="I969" s="26"/>
      <c r="J969" s="26"/>
      <c r="K969" s="26"/>
      <c r="L969" s="26"/>
      <c r="M969" s="21"/>
    </row>
    <row r="970" spans="1:13" x14ac:dyDescent="0.25">
      <c r="A970" s="15"/>
      <c r="B970" s="15"/>
      <c r="C970" s="15"/>
      <c r="D970" s="15"/>
      <c r="E970" s="15"/>
      <c r="F970" s="15"/>
      <c r="G970" s="15"/>
      <c r="H970" s="20"/>
      <c r="I970" s="26"/>
      <c r="J970" s="26"/>
      <c r="K970" s="26"/>
      <c r="L970" s="26"/>
      <c r="M970" s="21"/>
    </row>
    <row r="971" spans="1:13" x14ac:dyDescent="0.25">
      <c r="A971" s="15"/>
      <c r="B971" s="15"/>
      <c r="C971" s="15"/>
      <c r="D971" s="15"/>
      <c r="E971" s="15"/>
      <c r="F971" s="15"/>
      <c r="G971" s="15"/>
      <c r="H971" s="20"/>
      <c r="I971" s="26"/>
      <c r="J971" s="26"/>
      <c r="K971" s="26"/>
      <c r="L971" s="26"/>
      <c r="M971" s="21"/>
    </row>
    <row r="972" spans="1:13" x14ac:dyDescent="0.25">
      <c r="A972" s="15"/>
      <c r="B972" s="15"/>
      <c r="C972" s="15"/>
      <c r="D972" s="15"/>
      <c r="E972" s="15"/>
      <c r="F972" s="15"/>
      <c r="G972" s="15"/>
      <c r="H972" s="20"/>
      <c r="I972" s="26"/>
      <c r="J972" s="26"/>
      <c r="K972" s="26"/>
      <c r="L972" s="26"/>
      <c r="M972" s="21"/>
    </row>
    <row r="973" spans="1:13" x14ac:dyDescent="0.25">
      <c r="A973" s="15"/>
      <c r="B973" s="15"/>
      <c r="C973" s="15"/>
      <c r="D973" s="15"/>
      <c r="E973" s="15"/>
      <c r="F973" s="15"/>
      <c r="G973" s="15"/>
      <c r="H973" s="20"/>
      <c r="I973" s="26"/>
      <c r="J973" s="26"/>
      <c r="K973" s="26"/>
      <c r="L973" s="26"/>
      <c r="M973" s="21"/>
    </row>
    <row r="974" spans="1:13" x14ac:dyDescent="0.25">
      <c r="A974" s="15"/>
      <c r="B974" s="15"/>
      <c r="C974" s="15"/>
      <c r="D974" s="15"/>
      <c r="E974" s="15"/>
      <c r="F974" s="15"/>
      <c r="G974" s="15"/>
      <c r="H974" s="20"/>
      <c r="I974" s="26"/>
      <c r="J974" s="26"/>
      <c r="K974" s="26"/>
      <c r="L974" s="26"/>
      <c r="M974" s="21"/>
    </row>
    <row r="975" spans="1:13" x14ac:dyDescent="0.25">
      <c r="A975" s="15"/>
      <c r="B975" s="15"/>
      <c r="C975" s="15"/>
      <c r="D975" s="15"/>
      <c r="E975" s="15"/>
      <c r="F975" s="15"/>
      <c r="G975" s="15"/>
      <c r="H975" s="20"/>
      <c r="I975" s="26"/>
      <c r="J975" s="26"/>
      <c r="K975" s="26"/>
      <c r="L975" s="26"/>
      <c r="M975" s="21"/>
    </row>
    <row r="976" spans="1:13" x14ac:dyDescent="0.25">
      <c r="A976" s="15"/>
      <c r="B976" s="15"/>
      <c r="C976" s="15"/>
      <c r="D976" s="15"/>
      <c r="E976" s="15"/>
      <c r="F976" s="15"/>
      <c r="G976" s="15"/>
      <c r="H976" s="20"/>
      <c r="I976" s="26"/>
      <c r="J976" s="26"/>
      <c r="K976" s="26"/>
      <c r="L976" s="26"/>
      <c r="M976" s="21"/>
    </row>
    <row r="977" spans="1:13" x14ac:dyDescent="0.25">
      <c r="A977" s="15"/>
      <c r="B977" s="15"/>
      <c r="C977" s="15"/>
      <c r="D977" s="15"/>
      <c r="E977" s="15"/>
      <c r="F977" s="15"/>
      <c r="G977" s="15"/>
      <c r="H977" s="20"/>
      <c r="I977" s="26"/>
      <c r="J977" s="26"/>
      <c r="K977" s="26"/>
      <c r="L977" s="26"/>
      <c r="M977" s="21"/>
    </row>
    <row r="978" spans="1:13" x14ac:dyDescent="0.25">
      <c r="A978" s="15"/>
      <c r="B978" s="15"/>
      <c r="C978" s="15"/>
      <c r="D978" s="15"/>
      <c r="E978" s="15"/>
      <c r="F978" s="15"/>
      <c r="G978" s="15"/>
      <c r="H978" s="20"/>
      <c r="I978" s="26"/>
      <c r="J978" s="26"/>
      <c r="K978" s="26"/>
      <c r="L978" s="26"/>
      <c r="M978" s="21"/>
    </row>
    <row r="979" spans="1:13" x14ac:dyDescent="0.25">
      <c r="A979" s="15"/>
      <c r="B979" s="15"/>
      <c r="C979" s="15"/>
      <c r="D979" s="15"/>
      <c r="E979" s="15"/>
      <c r="F979" s="15"/>
      <c r="G979" s="15"/>
      <c r="H979" s="20"/>
      <c r="I979" s="26"/>
      <c r="J979" s="26"/>
      <c r="K979" s="26"/>
      <c r="L979" s="26"/>
      <c r="M979" s="21"/>
    </row>
    <row r="980" spans="1:13" x14ac:dyDescent="0.25">
      <c r="A980" s="15"/>
      <c r="B980" s="15"/>
      <c r="C980" s="15"/>
      <c r="D980" s="15"/>
      <c r="E980" s="15"/>
      <c r="F980" s="15"/>
      <c r="G980" s="15"/>
      <c r="H980" s="20"/>
      <c r="I980" s="26"/>
      <c r="J980" s="26"/>
      <c r="K980" s="26"/>
      <c r="L980" s="26"/>
      <c r="M980" s="21"/>
    </row>
    <row r="981" spans="1:13" x14ac:dyDescent="0.25">
      <c r="A981" s="15"/>
      <c r="B981" s="15"/>
      <c r="C981" s="15"/>
      <c r="D981" s="15"/>
      <c r="E981" s="15"/>
      <c r="F981" s="15"/>
      <c r="G981" s="15"/>
      <c r="H981" s="20"/>
      <c r="I981" s="26"/>
      <c r="J981" s="26"/>
      <c r="K981" s="26"/>
      <c r="L981" s="26"/>
      <c r="M981" s="21"/>
    </row>
    <row r="982" spans="1:13" x14ac:dyDescent="0.25">
      <c r="A982" s="15"/>
      <c r="B982" s="15"/>
      <c r="C982" s="15"/>
      <c r="D982" s="15"/>
      <c r="E982" s="15"/>
      <c r="F982" s="15"/>
      <c r="G982" s="15"/>
      <c r="H982" s="20"/>
      <c r="I982" s="26"/>
      <c r="J982" s="26"/>
      <c r="K982" s="26"/>
      <c r="L982" s="26"/>
      <c r="M982" s="21"/>
    </row>
    <row r="983" spans="1:13" x14ac:dyDescent="0.25">
      <c r="A983" s="15"/>
      <c r="B983" s="15"/>
      <c r="C983" s="15"/>
      <c r="D983" s="15"/>
      <c r="E983" s="15"/>
      <c r="F983" s="15"/>
      <c r="G983" s="15"/>
      <c r="H983" s="20"/>
      <c r="I983" s="26"/>
      <c r="J983" s="26"/>
      <c r="K983" s="26"/>
      <c r="L983" s="26"/>
      <c r="M983" s="21"/>
    </row>
    <row r="984" spans="1:13" x14ac:dyDescent="0.25">
      <c r="A984" s="15"/>
      <c r="B984" s="15"/>
      <c r="C984" s="15"/>
      <c r="D984" s="15"/>
      <c r="E984" s="15"/>
      <c r="F984" s="15"/>
      <c r="G984" s="15"/>
      <c r="H984" s="20"/>
      <c r="I984" s="26"/>
      <c r="J984" s="26"/>
      <c r="K984" s="26"/>
      <c r="L984" s="26"/>
      <c r="M984" s="21"/>
    </row>
    <row r="985" spans="1:13" x14ac:dyDescent="0.25">
      <c r="A985" s="15"/>
      <c r="B985" s="15"/>
      <c r="C985" s="15"/>
      <c r="D985" s="15"/>
      <c r="E985" s="15"/>
      <c r="F985" s="15"/>
      <c r="G985" s="15"/>
      <c r="H985" s="20"/>
      <c r="I985" s="26"/>
      <c r="J985" s="26"/>
      <c r="K985" s="26"/>
      <c r="L985" s="26"/>
      <c r="M985" s="21"/>
    </row>
    <row r="986" spans="1:13" x14ac:dyDescent="0.25">
      <c r="A986" s="15"/>
      <c r="B986" s="15"/>
      <c r="C986" s="15"/>
      <c r="D986" s="15"/>
      <c r="E986" s="15"/>
      <c r="F986" s="15"/>
      <c r="G986" s="15"/>
      <c r="H986" s="20"/>
      <c r="I986" s="26"/>
      <c r="J986" s="26"/>
      <c r="K986" s="26"/>
      <c r="L986" s="26"/>
      <c r="M986" s="21"/>
    </row>
    <row r="987" spans="1:13" x14ac:dyDescent="0.25">
      <c r="A987" s="15"/>
      <c r="B987" s="15"/>
      <c r="C987" s="15"/>
      <c r="D987" s="15"/>
      <c r="E987" s="15"/>
      <c r="F987" s="15"/>
      <c r="G987" s="15"/>
      <c r="H987" s="20"/>
      <c r="I987" s="26"/>
      <c r="J987" s="26"/>
      <c r="K987" s="26"/>
      <c r="L987" s="26"/>
      <c r="M987" s="21"/>
    </row>
    <row r="988" spans="1:13" x14ac:dyDescent="0.25">
      <c r="A988" s="15"/>
      <c r="B988" s="15"/>
      <c r="C988" s="15"/>
      <c r="D988" s="15"/>
      <c r="E988" s="15"/>
      <c r="F988" s="15"/>
      <c r="G988" s="15"/>
      <c r="H988" s="20"/>
      <c r="I988" s="26"/>
      <c r="J988" s="26"/>
      <c r="K988" s="26"/>
      <c r="L988" s="26"/>
      <c r="M988" s="21"/>
    </row>
    <row r="989" spans="1:13" x14ac:dyDescent="0.25">
      <c r="A989" s="15"/>
      <c r="B989" s="15"/>
      <c r="C989" s="15"/>
      <c r="D989" s="15"/>
      <c r="E989" s="15"/>
      <c r="F989" s="15"/>
      <c r="G989" s="15"/>
      <c r="H989" s="20"/>
      <c r="I989" s="26"/>
      <c r="J989" s="26"/>
      <c r="K989" s="26"/>
      <c r="L989" s="26"/>
      <c r="M989" s="21"/>
    </row>
    <row r="990" spans="1:13" x14ac:dyDescent="0.25">
      <c r="A990" s="15"/>
      <c r="B990" s="15"/>
      <c r="C990" s="15"/>
      <c r="D990" s="15"/>
      <c r="E990" s="15"/>
      <c r="F990" s="15"/>
      <c r="G990" s="15"/>
      <c r="H990" s="20"/>
      <c r="I990" s="26"/>
      <c r="J990" s="26"/>
      <c r="K990" s="26"/>
      <c r="L990" s="26"/>
      <c r="M990" s="21"/>
    </row>
    <row r="991" spans="1:13" x14ac:dyDescent="0.25">
      <c r="A991" s="15"/>
      <c r="B991" s="15"/>
      <c r="C991" s="15"/>
      <c r="D991" s="15"/>
      <c r="E991" s="15"/>
      <c r="F991" s="15"/>
      <c r="G991" s="15"/>
      <c r="H991" s="20"/>
      <c r="I991" s="26"/>
      <c r="J991" s="26"/>
      <c r="K991" s="26"/>
      <c r="L991" s="26"/>
      <c r="M991" s="21"/>
    </row>
    <row r="992" spans="1:13" x14ac:dyDescent="0.25">
      <c r="A992" s="15"/>
      <c r="B992" s="15"/>
      <c r="C992" s="15"/>
      <c r="D992" s="15"/>
      <c r="E992" s="15"/>
      <c r="F992" s="15"/>
      <c r="G992" s="15"/>
      <c r="H992" s="20"/>
      <c r="I992" s="26"/>
      <c r="J992" s="26"/>
      <c r="K992" s="26"/>
      <c r="L992" s="26"/>
      <c r="M992" s="21"/>
    </row>
    <row r="993" spans="1:13" x14ac:dyDescent="0.25">
      <c r="A993" s="15"/>
      <c r="B993" s="15"/>
      <c r="C993" s="15"/>
      <c r="D993" s="15"/>
      <c r="E993" s="15"/>
      <c r="F993" s="15"/>
      <c r="G993" s="15"/>
      <c r="H993" s="20"/>
      <c r="I993" s="26"/>
      <c r="J993" s="26"/>
      <c r="K993" s="26"/>
      <c r="L993" s="26"/>
      <c r="M993" s="21"/>
    </row>
    <row r="994" spans="1:13" x14ac:dyDescent="0.25">
      <c r="A994" s="15"/>
      <c r="B994" s="15"/>
      <c r="C994" s="15"/>
      <c r="D994" s="15"/>
      <c r="E994" s="15"/>
      <c r="F994" s="15"/>
      <c r="G994" s="15"/>
      <c r="H994" s="20"/>
      <c r="I994" s="26"/>
      <c r="J994" s="26"/>
      <c r="K994" s="26"/>
      <c r="L994" s="26"/>
      <c r="M994" s="21"/>
    </row>
    <row r="995" spans="1:13" x14ac:dyDescent="0.25">
      <c r="A995" s="15"/>
      <c r="B995" s="15"/>
      <c r="C995" s="15"/>
      <c r="D995" s="15"/>
      <c r="E995" s="15"/>
      <c r="F995" s="15"/>
      <c r="G995" s="15"/>
      <c r="H995" s="20"/>
      <c r="I995" s="26"/>
      <c r="J995" s="26"/>
      <c r="K995" s="26"/>
      <c r="L995" s="26"/>
      <c r="M995" s="21"/>
    </row>
    <row r="996" spans="1:13" x14ac:dyDescent="0.25">
      <c r="A996" s="15"/>
      <c r="B996" s="15"/>
      <c r="C996" s="15"/>
      <c r="D996" s="15"/>
      <c r="E996" s="15"/>
      <c r="F996" s="15"/>
      <c r="G996" s="15"/>
      <c r="H996" s="20"/>
      <c r="I996" s="26"/>
      <c r="J996" s="26"/>
      <c r="K996" s="26"/>
      <c r="L996" s="26"/>
      <c r="M996" s="21"/>
    </row>
    <row r="997" spans="1:13" x14ac:dyDescent="0.25">
      <c r="A997" s="15"/>
      <c r="B997" s="15"/>
      <c r="C997" s="15"/>
      <c r="D997" s="15"/>
      <c r="E997" s="15"/>
      <c r="F997" s="15"/>
      <c r="G997" s="15"/>
      <c r="H997" s="20"/>
      <c r="I997" s="26"/>
      <c r="J997" s="26"/>
      <c r="K997" s="26"/>
      <c r="L997" s="26"/>
      <c r="M997" s="21"/>
    </row>
    <row r="998" spans="1:13" x14ac:dyDescent="0.25">
      <c r="A998" s="15"/>
      <c r="B998" s="15"/>
      <c r="C998" s="15"/>
      <c r="D998" s="15"/>
      <c r="E998" s="15"/>
      <c r="F998" s="15"/>
      <c r="G998" s="15"/>
      <c r="H998" s="20"/>
      <c r="I998" s="26"/>
      <c r="J998" s="26"/>
      <c r="K998" s="26"/>
      <c r="L998" s="26"/>
      <c r="M998" s="21"/>
    </row>
    <row r="999" spans="1:13" x14ac:dyDescent="0.25">
      <c r="A999" s="15"/>
      <c r="B999" s="15"/>
      <c r="C999" s="15"/>
      <c r="D999" s="15"/>
      <c r="E999" s="15"/>
      <c r="F999" s="15"/>
      <c r="G999" s="15"/>
      <c r="H999" s="20"/>
      <c r="I999" s="26"/>
      <c r="J999" s="26"/>
      <c r="K999" s="26"/>
      <c r="L999" s="26"/>
      <c r="M999" s="21"/>
    </row>
    <row r="1000" spans="1:13" x14ac:dyDescent="0.25">
      <c r="A1000" s="15"/>
      <c r="B1000" s="15"/>
      <c r="C1000" s="15"/>
      <c r="D1000" s="15"/>
      <c r="E1000" s="15"/>
      <c r="F1000" s="15"/>
      <c r="G1000" s="15"/>
      <c r="H1000" s="20"/>
      <c r="I1000" s="26"/>
      <c r="J1000" s="26"/>
      <c r="K1000" s="26"/>
      <c r="L1000" s="26"/>
      <c r="M1000" s="21"/>
    </row>
    <row r="1001" spans="1:13" x14ac:dyDescent="0.25">
      <c r="A1001" s="15"/>
      <c r="B1001" s="15"/>
      <c r="C1001" s="15"/>
      <c r="D1001" s="15"/>
      <c r="E1001" s="15"/>
      <c r="F1001" s="15"/>
      <c r="G1001" s="15"/>
      <c r="H1001" s="20"/>
      <c r="I1001" s="26"/>
      <c r="J1001" s="26"/>
      <c r="K1001" s="26"/>
      <c r="L1001" s="26"/>
      <c r="M1001" s="21"/>
    </row>
    <row r="1002" spans="1:13" x14ac:dyDescent="0.25">
      <c r="A1002" s="15"/>
      <c r="B1002" s="15"/>
      <c r="C1002" s="15"/>
      <c r="D1002" s="15"/>
      <c r="E1002" s="15"/>
      <c r="F1002" s="15"/>
      <c r="G1002" s="15"/>
      <c r="H1002" s="20"/>
      <c r="I1002" s="26"/>
      <c r="J1002" s="26"/>
      <c r="K1002" s="26"/>
      <c r="L1002" s="26"/>
      <c r="M1002" s="21"/>
    </row>
    <row r="1003" spans="1:13" x14ac:dyDescent="0.25">
      <c r="A1003" s="15"/>
      <c r="B1003" s="15"/>
      <c r="C1003" s="15"/>
      <c r="D1003" s="15"/>
      <c r="E1003" s="15"/>
      <c r="F1003" s="15"/>
      <c r="G1003" s="15"/>
      <c r="H1003" s="20"/>
      <c r="I1003" s="26"/>
      <c r="J1003" s="26"/>
      <c r="K1003" s="26"/>
      <c r="L1003" s="26"/>
      <c r="M1003" s="21"/>
    </row>
    <row r="1004" spans="1:13" x14ac:dyDescent="0.25">
      <c r="A1004" s="15"/>
      <c r="B1004" s="15"/>
      <c r="C1004" s="15"/>
      <c r="D1004" s="15"/>
      <c r="E1004" s="15"/>
      <c r="F1004" s="15"/>
      <c r="G1004" s="15"/>
      <c r="H1004" s="20"/>
      <c r="I1004" s="26"/>
      <c r="J1004" s="26"/>
      <c r="K1004" s="26"/>
      <c r="L1004" s="26"/>
      <c r="M1004" s="21"/>
    </row>
    <row r="1005" spans="1:13" x14ac:dyDescent="0.25">
      <c r="A1005" s="15"/>
      <c r="B1005" s="15"/>
      <c r="C1005" s="15"/>
      <c r="D1005" s="15"/>
      <c r="E1005" s="15"/>
      <c r="F1005" s="15"/>
      <c r="G1005" s="15"/>
      <c r="H1005" s="20"/>
      <c r="I1005" s="26"/>
      <c r="J1005" s="26"/>
      <c r="K1005" s="26"/>
      <c r="L1005" s="26"/>
      <c r="M1005" s="21"/>
    </row>
    <row r="1006" spans="1:13" x14ac:dyDescent="0.25">
      <c r="A1006" s="15"/>
      <c r="B1006" s="15"/>
      <c r="C1006" s="15"/>
      <c r="D1006" s="15"/>
      <c r="E1006" s="15"/>
      <c r="F1006" s="15"/>
      <c r="G1006" s="15"/>
      <c r="H1006" s="20"/>
      <c r="I1006" s="26"/>
      <c r="J1006" s="26"/>
      <c r="K1006" s="26"/>
      <c r="L1006" s="26"/>
      <c r="M1006" s="21"/>
    </row>
    <row r="1007" spans="1:13" x14ac:dyDescent="0.25">
      <c r="A1007" s="15"/>
      <c r="B1007" s="15"/>
      <c r="C1007" s="15"/>
      <c r="D1007" s="15"/>
      <c r="E1007" s="15"/>
      <c r="F1007" s="15"/>
      <c r="G1007" s="15"/>
      <c r="H1007" s="20"/>
      <c r="I1007" s="26"/>
      <c r="J1007" s="26"/>
      <c r="K1007" s="26"/>
      <c r="L1007" s="26"/>
      <c r="M1007" s="21"/>
    </row>
    <row r="1008" spans="1:13" x14ac:dyDescent="0.25">
      <c r="A1008" s="15"/>
      <c r="B1008" s="15"/>
      <c r="C1008" s="15"/>
      <c r="D1008" s="15"/>
      <c r="E1008" s="15"/>
      <c r="F1008" s="15"/>
      <c r="G1008" s="15"/>
      <c r="H1008" s="20"/>
      <c r="I1008" s="26"/>
      <c r="J1008" s="26"/>
      <c r="K1008" s="26"/>
      <c r="L1008" s="26"/>
      <c r="M1008" s="21"/>
    </row>
    <row r="1009" spans="1:13" x14ac:dyDescent="0.25">
      <c r="A1009" s="15"/>
      <c r="B1009" s="15"/>
      <c r="C1009" s="15"/>
      <c r="D1009" s="15"/>
      <c r="E1009" s="15"/>
      <c r="F1009" s="15"/>
      <c r="G1009" s="15"/>
      <c r="H1009" s="20"/>
      <c r="I1009" s="26"/>
      <c r="J1009" s="26"/>
      <c r="K1009" s="26"/>
      <c r="L1009" s="26"/>
      <c r="M1009" s="21"/>
    </row>
    <row r="1010" spans="1:13" x14ac:dyDescent="0.25">
      <c r="A1010" s="15"/>
      <c r="B1010" s="15"/>
      <c r="C1010" s="15"/>
      <c r="D1010" s="15"/>
      <c r="E1010" s="15"/>
      <c r="F1010" s="15"/>
      <c r="G1010" s="15"/>
      <c r="H1010" s="20"/>
      <c r="I1010" s="26"/>
      <c r="J1010" s="26"/>
      <c r="K1010" s="26"/>
      <c r="L1010" s="26"/>
      <c r="M1010" s="21"/>
    </row>
    <row r="1011" spans="1:13" x14ac:dyDescent="0.25">
      <c r="A1011" s="15"/>
      <c r="B1011" s="15"/>
      <c r="C1011" s="15"/>
      <c r="D1011" s="15"/>
      <c r="E1011" s="15"/>
      <c r="F1011" s="15"/>
      <c r="G1011" s="15"/>
      <c r="H1011" s="20"/>
      <c r="I1011" s="26"/>
      <c r="J1011" s="26"/>
      <c r="K1011" s="26"/>
      <c r="L1011" s="26"/>
      <c r="M1011" s="21"/>
    </row>
    <row r="1012" spans="1:13" x14ac:dyDescent="0.25">
      <c r="A1012" s="15"/>
      <c r="B1012" s="15"/>
      <c r="C1012" s="15"/>
      <c r="D1012" s="15"/>
      <c r="E1012" s="15"/>
      <c r="F1012" s="15"/>
      <c r="G1012" s="15"/>
      <c r="H1012" s="20"/>
      <c r="I1012" s="26"/>
      <c r="J1012" s="26"/>
      <c r="K1012" s="26"/>
      <c r="L1012" s="26"/>
      <c r="M1012" s="21"/>
    </row>
    <row r="1013" spans="1:13" x14ac:dyDescent="0.25">
      <c r="A1013" s="15"/>
      <c r="B1013" s="15"/>
      <c r="C1013" s="15"/>
      <c r="D1013" s="15"/>
      <c r="E1013" s="15"/>
      <c r="F1013" s="15"/>
      <c r="G1013" s="15"/>
      <c r="H1013" s="20"/>
      <c r="I1013" s="26"/>
      <c r="J1013" s="26"/>
      <c r="K1013" s="26"/>
      <c r="L1013" s="26"/>
      <c r="M1013" s="21"/>
    </row>
    <row r="1014" spans="1:13" x14ac:dyDescent="0.25">
      <c r="A1014" s="15"/>
      <c r="B1014" s="15"/>
      <c r="C1014" s="15"/>
      <c r="D1014" s="15"/>
      <c r="E1014" s="15"/>
      <c r="F1014" s="15"/>
      <c r="G1014" s="15"/>
      <c r="H1014" s="20"/>
      <c r="I1014" s="26"/>
      <c r="J1014" s="26"/>
      <c r="K1014" s="26"/>
      <c r="L1014" s="26"/>
      <c r="M1014" s="21"/>
    </row>
    <row r="1015" spans="1:13" x14ac:dyDescent="0.25">
      <c r="A1015" s="15"/>
      <c r="B1015" s="15"/>
      <c r="C1015" s="15"/>
      <c r="D1015" s="15"/>
      <c r="E1015" s="15"/>
      <c r="F1015" s="15"/>
      <c r="G1015" s="15"/>
      <c r="H1015" s="20"/>
      <c r="I1015" s="26"/>
      <c r="J1015" s="26"/>
      <c r="K1015" s="26"/>
      <c r="L1015" s="26"/>
      <c r="M1015" s="21"/>
    </row>
    <row r="1016" spans="1:13" x14ac:dyDescent="0.25">
      <c r="A1016" s="15"/>
      <c r="B1016" s="15"/>
      <c r="C1016" s="15"/>
      <c r="D1016" s="15"/>
      <c r="E1016" s="15"/>
      <c r="F1016" s="15"/>
      <c r="G1016" s="15"/>
      <c r="H1016" s="20"/>
      <c r="I1016" s="26"/>
      <c r="J1016" s="26"/>
      <c r="K1016" s="26"/>
      <c r="L1016" s="26"/>
      <c r="M1016" s="21"/>
    </row>
    <row r="1017" spans="1:13" x14ac:dyDescent="0.25">
      <c r="A1017" s="15"/>
      <c r="B1017" s="15"/>
      <c r="C1017" s="15"/>
      <c r="D1017" s="15"/>
      <c r="E1017" s="15"/>
      <c r="F1017" s="15"/>
      <c r="G1017" s="15"/>
      <c r="H1017" s="20"/>
      <c r="I1017" s="26"/>
      <c r="J1017" s="26"/>
      <c r="K1017" s="26"/>
      <c r="L1017" s="26"/>
      <c r="M1017" s="21"/>
    </row>
    <row r="1018" spans="1:13" x14ac:dyDescent="0.25">
      <c r="A1018" s="15"/>
      <c r="B1018" s="15"/>
      <c r="C1018" s="15"/>
      <c r="D1018" s="15"/>
      <c r="E1018" s="15"/>
      <c r="F1018" s="15"/>
      <c r="G1018" s="15"/>
      <c r="H1018" s="20"/>
      <c r="I1018" s="26"/>
      <c r="J1018" s="26"/>
      <c r="K1018" s="26"/>
      <c r="L1018" s="26"/>
      <c r="M1018" s="21"/>
    </row>
    <row r="1019" spans="1:13" x14ac:dyDescent="0.25">
      <c r="A1019" s="15"/>
      <c r="B1019" s="15"/>
      <c r="C1019" s="15"/>
      <c r="D1019" s="15"/>
      <c r="E1019" s="15"/>
      <c r="F1019" s="15"/>
      <c r="G1019" s="15"/>
      <c r="H1019" s="20"/>
      <c r="I1019" s="26"/>
      <c r="J1019" s="26"/>
      <c r="K1019" s="26"/>
      <c r="L1019" s="26"/>
      <c r="M1019" s="21"/>
    </row>
    <row r="1020" spans="1:13" x14ac:dyDescent="0.25">
      <c r="A1020" s="15"/>
      <c r="B1020" s="15"/>
      <c r="C1020" s="15"/>
      <c r="D1020" s="15"/>
      <c r="E1020" s="15"/>
      <c r="F1020" s="15"/>
      <c r="G1020" s="15"/>
      <c r="H1020" s="20"/>
      <c r="I1020" s="26"/>
      <c r="J1020" s="26"/>
      <c r="K1020" s="26"/>
      <c r="L1020" s="26"/>
      <c r="M1020" s="21"/>
    </row>
    <row r="1021" spans="1:13" x14ac:dyDescent="0.25">
      <c r="A1021" s="15"/>
      <c r="B1021" s="15"/>
      <c r="C1021" s="15"/>
      <c r="D1021" s="15"/>
      <c r="E1021" s="15"/>
      <c r="F1021" s="15"/>
      <c r="G1021" s="15"/>
      <c r="H1021" s="20"/>
      <c r="I1021" s="26"/>
      <c r="J1021" s="26"/>
      <c r="K1021" s="26"/>
      <c r="L1021" s="26"/>
      <c r="M1021" s="21"/>
    </row>
    <row r="1022" spans="1:13" x14ac:dyDescent="0.25">
      <c r="A1022" s="15"/>
      <c r="B1022" s="15"/>
      <c r="C1022" s="15"/>
      <c r="D1022" s="15"/>
      <c r="E1022" s="15"/>
      <c r="F1022" s="15"/>
      <c r="G1022" s="15"/>
      <c r="H1022" s="20"/>
      <c r="I1022" s="26"/>
      <c r="J1022" s="26"/>
      <c r="K1022" s="26"/>
      <c r="L1022" s="26"/>
      <c r="M1022" s="21"/>
    </row>
    <row r="1023" spans="1:13" x14ac:dyDescent="0.25">
      <c r="A1023" s="15"/>
      <c r="B1023" s="15"/>
      <c r="C1023" s="15"/>
      <c r="D1023" s="15"/>
      <c r="E1023" s="15"/>
      <c r="F1023" s="15"/>
      <c r="G1023" s="15"/>
      <c r="H1023" s="20"/>
      <c r="I1023" s="26"/>
      <c r="J1023" s="26"/>
      <c r="K1023" s="26"/>
      <c r="L1023" s="26"/>
      <c r="M1023" s="21"/>
    </row>
    <row r="1024" spans="1:13" x14ac:dyDescent="0.25">
      <c r="A1024" s="15"/>
      <c r="B1024" s="15"/>
      <c r="C1024" s="15"/>
      <c r="D1024" s="15"/>
      <c r="E1024" s="15"/>
      <c r="F1024" s="15"/>
      <c r="G1024" s="15"/>
      <c r="H1024" s="20"/>
      <c r="I1024" s="26"/>
      <c r="J1024" s="26"/>
      <c r="K1024" s="26"/>
      <c r="L1024" s="26"/>
      <c r="M1024" s="21"/>
    </row>
    <row r="1025" spans="1:13" x14ac:dyDescent="0.25">
      <c r="A1025" s="15"/>
      <c r="B1025" s="15"/>
      <c r="C1025" s="15"/>
      <c r="D1025" s="15"/>
      <c r="E1025" s="15"/>
      <c r="F1025" s="15"/>
      <c r="G1025" s="15"/>
      <c r="H1025" s="20"/>
      <c r="I1025" s="26"/>
      <c r="J1025" s="26"/>
      <c r="K1025" s="26"/>
      <c r="L1025" s="26"/>
      <c r="M1025" s="21"/>
    </row>
    <row r="1026" spans="1:13" x14ac:dyDescent="0.25">
      <c r="A1026" s="15"/>
      <c r="B1026" s="15"/>
      <c r="C1026" s="15"/>
      <c r="D1026" s="15"/>
      <c r="E1026" s="15"/>
      <c r="F1026" s="15"/>
      <c r="G1026" s="15"/>
      <c r="H1026" s="20"/>
      <c r="I1026" s="26"/>
      <c r="J1026" s="26"/>
      <c r="K1026" s="26"/>
      <c r="L1026" s="26"/>
      <c r="M1026" s="21"/>
    </row>
    <row r="1027" spans="1:13" x14ac:dyDescent="0.25">
      <c r="A1027" s="15"/>
      <c r="B1027" s="15"/>
      <c r="C1027" s="15"/>
      <c r="D1027" s="15"/>
      <c r="E1027" s="15"/>
      <c r="F1027" s="15"/>
      <c r="G1027" s="15"/>
      <c r="H1027" s="20"/>
      <c r="I1027" s="26"/>
      <c r="J1027" s="26"/>
      <c r="K1027" s="26"/>
      <c r="L1027" s="26"/>
      <c r="M1027" s="21"/>
    </row>
    <row r="1028" spans="1:13" x14ac:dyDescent="0.25">
      <c r="A1028" s="15"/>
      <c r="B1028" s="15"/>
      <c r="C1028" s="15"/>
      <c r="D1028" s="15"/>
      <c r="E1028" s="15"/>
      <c r="F1028" s="15"/>
      <c r="G1028" s="15"/>
      <c r="H1028" s="20"/>
      <c r="I1028" s="26"/>
      <c r="J1028" s="26"/>
      <c r="K1028" s="26"/>
      <c r="L1028" s="26"/>
      <c r="M1028" s="21"/>
    </row>
    <row r="1029" spans="1:13" x14ac:dyDescent="0.25">
      <c r="A1029" s="15"/>
      <c r="B1029" s="15"/>
      <c r="C1029" s="15"/>
      <c r="D1029" s="15"/>
      <c r="E1029" s="15"/>
      <c r="F1029" s="15"/>
      <c r="G1029" s="15"/>
      <c r="H1029" s="20"/>
      <c r="I1029" s="26"/>
      <c r="J1029" s="26"/>
      <c r="K1029" s="26"/>
      <c r="L1029" s="26"/>
      <c r="M1029" s="21"/>
    </row>
    <row r="1030" spans="1:13" x14ac:dyDescent="0.25">
      <c r="A1030" s="15"/>
      <c r="B1030" s="15"/>
      <c r="C1030" s="15"/>
      <c r="D1030" s="15"/>
      <c r="E1030" s="15"/>
      <c r="F1030" s="15"/>
      <c r="G1030" s="15"/>
      <c r="H1030" s="20"/>
      <c r="I1030" s="26"/>
      <c r="J1030" s="26"/>
      <c r="K1030" s="26"/>
      <c r="L1030" s="26"/>
      <c r="M1030" s="21"/>
    </row>
    <row r="1031" spans="1:13" x14ac:dyDescent="0.25">
      <c r="A1031" s="15"/>
      <c r="B1031" s="15"/>
      <c r="C1031" s="15"/>
      <c r="D1031" s="15"/>
      <c r="E1031" s="15"/>
      <c r="F1031" s="15"/>
      <c r="G1031" s="15"/>
      <c r="H1031" s="20"/>
      <c r="I1031" s="26"/>
      <c r="J1031" s="26"/>
      <c r="K1031" s="26"/>
      <c r="L1031" s="26"/>
      <c r="M1031" s="21"/>
    </row>
    <row r="1032" spans="1:13" x14ac:dyDescent="0.25">
      <c r="A1032" s="15"/>
      <c r="B1032" s="15"/>
      <c r="C1032" s="15"/>
      <c r="D1032" s="15"/>
      <c r="E1032" s="15"/>
      <c r="F1032" s="15"/>
      <c r="G1032" s="15"/>
      <c r="H1032" s="20"/>
      <c r="I1032" s="26"/>
      <c r="J1032" s="26"/>
      <c r="K1032" s="26"/>
      <c r="L1032" s="26"/>
      <c r="M1032" s="21"/>
    </row>
    <row r="1033" spans="1:13" x14ac:dyDescent="0.25">
      <c r="A1033" s="15"/>
      <c r="B1033" s="15"/>
      <c r="C1033" s="15"/>
      <c r="D1033" s="15"/>
      <c r="E1033" s="15"/>
      <c r="F1033" s="15"/>
      <c r="G1033" s="15"/>
      <c r="H1033" s="20"/>
      <c r="I1033" s="26"/>
      <c r="J1033" s="26"/>
      <c r="K1033" s="26"/>
      <c r="L1033" s="26"/>
      <c r="M1033" s="21"/>
    </row>
    <row r="1034" spans="1:13" x14ac:dyDescent="0.25">
      <c r="A1034" s="15"/>
      <c r="B1034" s="15"/>
      <c r="C1034" s="15"/>
      <c r="D1034" s="15"/>
      <c r="E1034" s="15"/>
      <c r="F1034" s="15"/>
      <c r="G1034" s="15"/>
      <c r="H1034" s="20"/>
      <c r="I1034" s="26"/>
      <c r="J1034" s="26"/>
      <c r="K1034" s="26"/>
      <c r="L1034" s="26"/>
      <c r="M1034" s="21"/>
    </row>
    <row r="1035" spans="1:13" x14ac:dyDescent="0.25">
      <c r="A1035" s="15"/>
      <c r="B1035" s="15"/>
      <c r="C1035" s="15"/>
      <c r="D1035" s="15"/>
      <c r="E1035" s="15"/>
      <c r="F1035" s="15"/>
      <c r="G1035" s="15"/>
      <c r="H1035" s="20"/>
      <c r="I1035" s="26"/>
      <c r="J1035" s="26"/>
      <c r="K1035" s="26"/>
      <c r="L1035" s="26"/>
      <c r="M1035" s="21"/>
    </row>
    <row r="1036" spans="1:13" x14ac:dyDescent="0.25">
      <c r="A1036" s="15"/>
      <c r="B1036" s="15"/>
      <c r="C1036" s="15"/>
      <c r="D1036" s="15"/>
      <c r="E1036" s="15"/>
      <c r="F1036" s="15"/>
      <c r="G1036" s="15"/>
      <c r="H1036" s="20"/>
      <c r="I1036" s="26"/>
      <c r="J1036" s="26"/>
      <c r="K1036" s="26"/>
      <c r="L1036" s="26"/>
      <c r="M1036" s="21"/>
    </row>
    <row r="1037" spans="1:13" x14ac:dyDescent="0.25">
      <c r="A1037" s="15"/>
      <c r="B1037" s="15"/>
      <c r="C1037" s="15"/>
      <c r="D1037" s="15"/>
      <c r="E1037" s="15"/>
      <c r="F1037" s="15"/>
      <c r="G1037" s="15"/>
      <c r="H1037" s="20"/>
      <c r="I1037" s="26"/>
      <c r="J1037" s="26"/>
      <c r="K1037" s="26"/>
      <c r="L1037" s="26"/>
      <c r="M1037" s="21"/>
    </row>
    <row r="1038" spans="1:13" x14ac:dyDescent="0.25">
      <c r="A1038" s="15"/>
      <c r="B1038" s="15"/>
      <c r="C1038" s="15"/>
      <c r="D1038" s="15"/>
      <c r="E1038" s="15"/>
      <c r="F1038" s="15"/>
      <c r="G1038" s="15"/>
      <c r="H1038" s="20"/>
      <c r="I1038" s="26"/>
      <c r="J1038" s="26"/>
      <c r="K1038" s="26"/>
      <c r="L1038" s="26"/>
      <c r="M1038" s="21"/>
    </row>
    <row r="1039" spans="1:13" x14ac:dyDescent="0.25">
      <c r="A1039" s="15"/>
      <c r="B1039" s="15"/>
      <c r="C1039" s="15"/>
      <c r="D1039" s="15"/>
      <c r="E1039" s="15"/>
      <c r="F1039" s="15"/>
      <c r="G1039" s="15"/>
      <c r="H1039" s="20"/>
      <c r="I1039" s="26"/>
      <c r="J1039" s="26"/>
      <c r="K1039" s="26"/>
      <c r="L1039" s="26"/>
      <c r="M1039" s="21"/>
    </row>
    <row r="1040" spans="1:13" x14ac:dyDescent="0.25">
      <c r="A1040" s="15"/>
      <c r="B1040" s="15"/>
      <c r="C1040" s="15"/>
      <c r="D1040" s="15"/>
      <c r="E1040" s="15"/>
      <c r="F1040" s="15"/>
      <c r="G1040" s="15"/>
      <c r="H1040" s="20"/>
      <c r="I1040" s="26"/>
      <c r="J1040" s="26"/>
      <c r="K1040" s="26"/>
      <c r="L1040" s="26"/>
      <c r="M1040" s="21"/>
    </row>
    <row r="1041" spans="1:13" x14ac:dyDescent="0.25">
      <c r="A1041" s="15"/>
      <c r="B1041" s="15"/>
      <c r="C1041" s="15"/>
      <c r="D1041" s="15"/>
      <c r="E1041" s="15"/>
      <c r="F1041" s="15"/>
      <c r="G1041" s="15"/>
      <c r="H1041" s="20"/>
      <c r="I1041" s="26"/>
      <c r="J1041" s="26"/>
      <c r="K1041" s="26"/>
      <c r="L1041" s="26"/>
      <c r="M1041" s="21"/>
    </row>
    <row r="1042" spans="1:13" x14ac:dyDescent="0.25">
      <c r="A1042" s="15"/>
      <c r="B1042" s="15"/>
      <c r="C1042" s="15"/>
      <c r="D1042" s="15"/>
      <c r="E1042" s="15"/>
      <c r="F1042" s="15"/>
      <c r="G1042" s="15"/>
      <c r="H1042" s="20"/>
      <c r="I1042" s="26"/>
      <c r="J1042" s="26"/>
      <c r="K1042" s="26"/>
      <c r="L1042" s="26"/>
      <c r="M1042" s="21"/>
    </row>
    <row r="1043" spans="1:13" x14ac:dyDescent="0.25">
      <c r="A1043" s="15"/>
      <c r="B1043" s="15"/>
      <c r="C1043" s="15"/>
      <c r="D1043" s="15"/>
      <c r="E1043" s="15"/>
      <c r="F1043" s="15"/>
      <c r="G1043" s="15"/>
      <c r="H1043" s="20"/>
      <c r="I1043" s="26"/>
      <c r="J1043" s="26"/>
      <c r="K1043" s="26"/>
      <c r="L1043" s="26"/>
      <c r="M1043" s="21"/>
    </row>
    <row r="1044" spans="1:13" x14ac:dyDescent="0.25">
      <c r="A1044" s="15"/>
      <c r="B1044" s="15"/>
      <c r="C1044" s="15"/>
      <c r="D1044" s="15"/>
      <c r="E1044" s="15"/>
      <c r="F1044" s="15"/>
      <c r="G1044" s="15"/>
      <c r="H1044" s="20"/>
      <c r="I1044" s="26"/>
      <c r="J1044" s="26"/>
      <c r="K1044" s="26"/>
      <c r="L1044" s="26"/>
      <c r="M1044" s="21"/>
    </row>
    <row r="1045" spans="1:13" x14ac:dyDescent="0.25">
      <c r="A1045" s="15"/>
      <c r="B1045" s="15"/>
      <c r="C1045" s="15"/>
      <c r="D1045" s="15"/>
      <c r="E1045" s="15"/>
      <c r="F1045" s="15"/>
      <c r="G1045" s="15"/>
      <c r="H1045" s="20"/>
      <c r="I1045" s="26"/>
      <c r="J1045" s="26"/>
      <c r="K1045" s="26"/>
      <c r="L1045" s="26"/>
      <c r="M1045" s="21"/>
    </row>
    <row r="1046" spans="1:13" x14ac:dyDescent="0.25">
      <c r="A1046" s="15"/>
      <c r="B1046" s="15"/>
      <c r="C1046" s="15"/>
      <c r="D1046" s="15"/>
      <c r="E1046" s="15"/>
      <c r="F1046" s="15"/>
      <c r="G1046" s="15"/>
      <c r="H1046" s="20"/>
      <c r="I1046" s="26"/>
      <c r="J1046" s="26"/>
      <c r="K1046" s="26"/>
      <c r="L1046" s="26"/>
      <c r="M1046" s="21"/>
    </row>
    <row r="1047" spans="1:13" x14ac:dyDescent="0.25">
      <c r="A1047" s="15"/>
      <c r="B1047" s="15"/>
      <c r="C1047" s="15"/>
      <c r="D1047" s="15"/>
      <c r="E1047" s="15"/>
      <c r="F1047" s="15"/>
      <c r="G1047" s="15"/>
      <c r="H1047" s="20"/>
      <c r="I1047" s="26"/>
      <c r="J1047" s="26"/>
      <c r="K1047" s="26"/>
      <c r="L1047" s="26"/>
      <c r="M1047" s="21"/>
    </row>
    <row r="1048" spans="1:13" x14ac:dyDescent="0.25">
      <c r="A1048" s="15"/>
      <c r="B1048" s="15"/>
      <c r="C1048" s="15"/>
      <c r="D1048" s="15"/>
      <c r="E1048" s="15"/>
      <c r="F1048" s="15"/>
      <c r="G1048" s="15"/>
      <c r="H1048" s="20"/>
      <c r="I1048" s="26"/>
      <c r="J1048" s="26"/>
      <c r="K1048" s="26"/>
      <c r="L1048" s="26"/>
      <c r="M1048" s="21"/>
    </row>
    <row r="1049" spans="1:13" x14ac:dyDescent="0.25">
      <c r="A1049" s="15"/>
      <c r="B1049" s="15"/>
      <c r="C1049" s="15"/>
      <c r="D1049" s="15"/>
      <c r="E1049" s="15"/>
      <c r="F1049" s="15"/>
      <c r="G1049" s="15"/>
      <c r="H1049" s="20"/>
      <c r="I1049" s="26"/>
      <c r="J1049" s="26"/>
      <c r="K1049" s="26"/>
      <c r="L1049" s="26"/>
      <c r="M1049" s="21"/>
    </row>
    <row r="1050" spans="1:13" x14ac:dyDescent="0.25">
      <c r="A1050" s="15"/>
      <c r="B1050" s="15"/>
      <c r="C1050" s="15"/>
      <c r="D1050" s="15"/>
      <c r="E1050" s="15"/>
      <c r="F1050" s="15"/>
      <c r="G1050" s="15"/>
      <c r="H1050" s="20"/>
      <c r="I1050" s="26"/>
      <c r="J1050" s="26"/>
      <c r="K1050" s="26"/>
      <c r="L1050" s="26"/>
      <c r="M1050" s="21"/>
    </row>
    <row r="1051" spans="1:13" x14ac:dyDescent="0.25">
      <c r="A1051" s="15"/>
      <c r="B1051" s="15"/>
      <c r="C1051" s="15"/>
      <c r="D1051" s="15"/>
      <c r="E1051" s="15"/>
      <c r="F1051" s="15"/>
      <c r="G1051" s="15"/>
      <c r="H1051" s="20"/>
      <c r="I1051" s="26"/>
      <c r="J1051" s="26"/>
      <c r="K1051" s="26"/>
      <c r="L1051" s="26"/>
      <c r="M1051" s="21"/>
    </row>
    <row r="1052" spans="1:13" x14ac:dyDescent="0.25">
      <c r="A1052" s="15"/>
      <c r="B1052" s="15"/>
      <c r="C1052" s="15"/>
      <c r="D1052" s="15"/>
      <c r="E1052" s="15"/>
      <c r="F1052" s="15"/>
      <c r="G1052" s="15"/>
      <c r="H1052" s="20"/>
      <c r="I1052" s="26"/>
      <c r="J1052" s="26"/>
      <c r="K1052" s="26"/>
      <c r="L1052" s="26"/>
      <c r="M1052" s="21"/>
    </row>
    <row r="1053" spans="1:13" x14ac:dyDescent="0.25">
      <c r="A1053" s="15"/>
      <c r="B1053" s="15"/>
      <c r="C1053" s="15"/>
      <c r="D1053" s="15"/>
      <c r="E1053" s="15"/>
      <c r="F1053" s="15"/>
      <c r="G1053" s="15"/>
      <c r="H1053" s="20"/>
      <c r="I1053" s="26"/>
      <c r="J1053" s="26"/>
      <c r="K1053" s="26"/>
      <c r="L1053" s="26"/>
      <c r="M1053" s="21"/>
    </row>
    <row r="1054" spans="1:13" x14ac:dyDescent="0.25">
      <c r="A1054" s="15"/>
      <c r="B1054" s="15"/>
      <c r="C1054" s="15"/>
      <c r="D1054" s="15"/>
      <c r="E1054" s="15"/>
      <c r="F1054" s="15"/>
      <c r="G1054" s="15"/>
      <c r="H1054" s="20"/>
      <c r="I1054" s="26"/>
      <c r="J1054" s="26"/>
      <c r="K1054" s="26"/>
      <c r="L1054" s="26"/>
      <c r="M1054" s="21"/>
    </row>
    <row r="1055" spans="1:13" x14ac:dyDescent="0.25">
      <c r="A1055" s="15"/>
      <c r="B1055" s="15"/>
      <c r="C1055" s="15"/>
      <c r="D1055" s="15"/>
      <c r="E1055" s="15"/>
      <c r="F1055" s="15"/>
      <c r="G1055" s="15"/>
      <c r="H1055" s="20"/>
      <c r="I1055" s="26"/>
      <c r="J1055" s="26"/>
      <c r="K1055" s="26"/>
      <c r="L1055" s="26"/>
      <c r="M1055" s="21"/>
    </row>
    <row r="1056" spans="1:13" x14ac:dyDescent="0.25">
      <c r="A1056" s="15"/>
      <c r="B1056" s="15"/>
      <c r="C1056" s="15"/>
      <c r="D1056" s="15"/>
      <c r="E1056" s="15"/>
      <c r="F1056" s="15"/>
      <c r="G1056" s="15"/>
      <c r="H1056" s="20"/>
      <c r="I1056" s="26"/>
      <c r="J1056" s="26"/>
      <c r="K1056" s="26"/>
      <c r="L1056" s="26"/>
      <c r="M1056" s="21"/>
    </row>
    <row r="1057" spans="1:13" x14ac:dyDescent="0.25">
      <c r="A1057" s="15"/>
      <c r="B1057" s="15"/>
      <c r="C1057" s="15"/>
      <c r="D1057" s="15"/>
      <c r="E1057" s="15"/>
      <c r="F1057" s="15"/>
      <c r="G1057" s="15"/>
      <c r="H1057" s="20"/>
      <c r="I1057" s="26"/>
      <c r="J1057" s="26"/>
      <c r="K1057" s="26"/>
      <c r="L1057" s="26"/>
      <c r="M1057" s="21"/>
    </row>
    <row r="1058" spans="1:13" x14ac:dyDescent="0.25">
      <c r="A1058" s="15"/>
      <c r="B1058" s="15"/>
      <c r="C1058" s="15"/>
      <c r="D1058" s="15"/>
      <c r="E1058" s="15"/>
      <c r="F1058" s="15"/>
      <c r="G1058" s="15"/>
      <c r="H1058" s="20"/>
      <c r="I1058" s="26"/>
      <c r="J1058" s="26"/>
      <c r="K1058" s="26"/>
      <c r="L1058" s="26"/>
      <c r="M1058" s="21"/>
    </row>
    <row r="1059" spans="1:13" x14ac:dyDescent="0.25">
      <c r="A1059" s="15"/>
      <c r="B1059" s="15"/>
      <c r="C1059" s="15"/>
      <c r="D1059" s="15"/>
      <c r="E1059" s="15"/>
      <c r="F1059" s="15"/>
      <c r="G1059" s="15"/>
      <c r="H1059" s="20"/>
      <c r="I1059" s="26"/>
      <c r="J1059" s="26"/>
      <c r="K1059" s="26"/>
      <c r="L1059" s="26"/>
      <c r="M1059" s="21"/>
    </row>
    <row r="1060" spans="1:13" x14ac:dyDescent="0.25">
      <c r="A1060" s="15"/>
      <c r="B1060" s="15"/>
      <c r="C1060" s="15"/>
      <c r="D1060" s="15"/>
      <c r="E1060" s="15"/>
      <c r="F1060" s="15"/>
      <c r="G1060" s="15"/>
      <c r="H1060" s="20"/>
      <c r="I1060" s="26"/>
      <c r="J1060" s="26"/>
      <c r="K1060" s="26"/>
      <c r="L1060" s="26"/>
      <c r="M1060" s="21"/>
    </row>
    <row r="1061" spans="1:13" x14ac:dyDescent="0.25">
      <c r="A1061" s="15"/>
      <c r="B1061" s="15"/>
      <c r="C1061" s="15"/>
      <c r="D1061" s="15"/>
      <c r="E1061" s="15"/>
      <c r="F1061" s="15"/>
      <c r="G1061" s="15"/>
      <c r="H1061" s="20"/>
      <c r="I1061" s="26"/>
      <c r="J1061" s="26"/>
      <c r="K1061" s="26"/>
      <c r="L1061" s="26"/>
      <c r="M1061" s="21"/>
    </row>
    <row r="1062" spans="1:13" x14ac:dyDescent="0.25">
      <c r="A1062" s="15"/>
      <c r="B1062" s="15"/>
      <c r="C1062" s="15"/>
      <c r="D1062" s="15"/>
      <c r="E1062" s="15"/>
      <c r="F1062" s="15"/>
      <c r="G1062" s="15"/>
      <c r="H1062" s="20"/>
      <c r="I1062" s="26"/>
      <c r="J1062" s="26"/>
      <c r="K1062" s="26"/>
      <c r="L1062" s="26"/>
      <c r="M1062" s="21"/>
    </row>
    <row r="1063" spans="1:13" x14ac:dyDescent="0.25">
      <c r="A1063" s="15"/>
      <c r="B1063" s="15"/>
      <c r="C1063" s="15"/>
      <c r="D1063" s="15"/>
      <c r="E1063" s="15"/>
      <c r="F1063" s="15"/>
      <c r="G1063" s="15"/>
      <c r="H1063" s="20"/>
      <c r="I1063" s="26"/>
      <c r="J1063" s="26"/>
      <c r="K1063" s="26"/>
      <c r="L1063" s="26"/>
      <c r="M1063" s="21"/>
    </row>
    <row r="1064" spans="1:13" x14ac:dyDescent="0.25">
      <c r="A1064" s="15"/>
      <c r="B1064" s="15"/>
      <c r="C1064" s="15"/>
      <c r="D1064" s="15"/>
      <c r="E1064" s="15"/>
      <c r="F1064" s="15"/>
      <c r="G1064" s="15"/>
      <c r="H1064" s="20"/>
      <c r="I1064" s="26"/>
      <c r="J1064" s="26"/>
      <c r="K1064" s="26"/>
      <c r="L1064" s="26"/>
      <c r="M1064" s="21"/>
    </row>
    <row r="1065" spans="1:13" x14ac:dyDescent="0.25">
      <c r="A1065" s="15"/>
      <c r="B1065" s="15"/>
      <c r="C1065" s="15"/>
      <c r="D1065" s="15"/>
      <c r="E1065" s="15"/>
      <c r="F1065" s="15"/>
      <c r="G1065" s="15"/>
      <c r="H1065" s="20"/>
      <c r="I1065" s="26"/>
      <c r="J1065" s="26"/>
      <c r="K1065" s="26"/>
      <c r="L1065" s="26"/>
      <c r="M1065" s="21"/>
    </row>
    <row r="1066" spans="1:13" x14ac:dyDescent="0.25">
      <c r="A1066" s="15"/>
      <c r="B1066" s="15"/>
      <c r="C1066" s="15"/>
      <c r="D1066" s="15"/>
      <c r="E1066" s="15"/>
      <c r="F1066" s="15"/>
      <c r="G1066" s="15"/>
      <c r="H1066" s="20"/>
      <c r="I1066" s="26"/>
      <c r="J1066" s="26"/>
      <c r="K1066" s="26"/>
      <c r="L1066" s="26"/>
      <c r="M1066" s="21"/>
    </row>
    <row r="1067" spans="1:13" x14ac:dyDescent="0.25">
      <c r="A1067" s="15"/>
      <c r="B1067" s="15"/>
      <c r="C1067" s="15"/>
      <c r="D1067" s="15"/>
      <c r="E1067" s="15"/>
      <c r="F1067" s="15"/>
      <c r="G1067" s="15"/>
      <c r="H1067" s="20"/>
      <c r="I1067" s="26"/>
      <c r="J1067" s="26"/>
      <c r="K1067" s="26"/>
      <c r="L1067" s="26"/>
      <c r="M1067" s="21"/>
    </row>
    <row r="1068" spans="1:13" x14ac:dyDescent="0.25">
      <c r="A1068" s="15"/>
      <c r="B1068" s="15"/>
      <c r="C1068" s="15"/>
      <c r="D1068" s="15"/>
      <c r="E1068" s="15"/>
      <c r="F1068" s="15"/>
      <c r="G1068" s="15"/>
      <c r="H1068" s="20"/>
      <c r="I1068" s="26"/>
      <c r="J1068" s="26"/>
      <c r="K1068" s="26"/>
      <c r="L1068" s="26"/>
      <c r="M1068" s="21"/>
    </row>
    <row r="1069" spans="1:13" x14ac:dyDescent="0.25">
      <c r="A1069" s="15"/>
      <c r="B1069" s="15"/>
      <c r="C1069" s="15"/>
      <c r="D1069" s="15"/>
      <c r="E1069" s="15"/>
      <c r="F1069" s="15"/>
      <c r="G1069" s="15"/>
      <c r="H1069" s="20"/>
      <c r="I1069" s="26"/>
      <c r="J1069" s="26"/>
      <c r="K1069" s="26"/>
      <c r="L1069" s="26"/>
      <c r="M1069" s="21"/>
    </row>
    <row r="1070" spans="1:13" x14ac:dyDescent="0.25">
      <c r="A1070" s="15"/>
      <c r="B1070" s="15"/>
      <c r="C1070" s="15"/>
      <c r="D1070" s="15"/>
      <c r="E1070" s="15"/>
      <c r="F1070" s="15"/>
      <c r="G1070" s="15"/>
      <c r="H1070" s="20"/>
      <c r="I1070" s="26"/>
      <c r="J1070" s="26"/>
      <c r="K1070" s="26"/>
      <c r="L1070" s="26"/>
      <c r="M1070" s="21"/>
    </row>
    <row r="1071" spans="1:13" x14ac:dyDescent="0.25">
      <c r="A1071" s="15"/>
      <c r="B1071" s="15"/>
      <c r="C1071" s="15"/>
      <c r="D1071" s="15"/>
      <c r="E1071" s="15"/>
      <c r="F1071" s="15"/>
      <c r="G1071" s="15"/>
      <c r="H1071" s="20"/>
      <c r="I1071" s="26"/>
      <c r="J1071" s="26"/>
      <c r="K1071" s="26"/>
      <c r="L1071" s="26"/>
      <c r="M1071" s="21"/>
    </row>
    <row r="1072" spans="1:13" x14ac:dyDescent="0.25">
      <c r="A1072" s="15"/>
      <c r="B1072" s="15"/>
      <c r="C1072" s="15"/>
      <c r="D1072" s="15"/>
      <c r="E1072" s="15"/>
      <c r="F1072" s="15"/>
      <c r="G1072" s="15"/>
      <c r="H1072" s="20"/>
      <c r="I1072" s="26"/>
      <c r="J1072" s="26"/>
      <c r="K1072" s="26"/>
      <c r="L1072" s="26"/>
      <c r="M1072" s="21"/>
    </row>
    <row r="1073" spans="1:13" x14ac:dyDescent="0.25">
      <c r="A1073" s="15"/>
      <c r="B1073" s="15"/>
      <c r="C1073" s="15"/>
      <c r="D1073" s="15"/>
      <c r="E1073" s="15"/>
      <c r="F1073" s="15"/>
      <c r="G1073" s="15"/>
      <c r="H1073" s="20"/>
      <c r="I1073" s="26"/>
      <c r="J1073" s="26"/>
      <c r="K1073" s="26"/>
      <c r="L1073" s="26"/>
      <c r="M1073" s="21"/>
    </row>
    <row r="1074" spans="1:13" x14ac:dyDescent="0.25">
      <c r="A1074" s="15"/>
      <c r="B1074" s="15"/>
      <c r="C1074" s="15"/>
      <c r="D1074" s="15"/>
      <c r="E1074" s="15"/>
      <c r="F1074" s="15"/>
      <c r="G1074" s="15"/>
      <c r="H1074" s="20"/>
      <c r="I1074" s="26"/>
      <c r="J1074" s="26"/>
      <c r="K1074" s="26"/>
      <c r="L1074" s="26"/>
      <c r="M1074" s="21"/>
    </row>
    <row r="1075" spans="1:13" x14ac:dyDescent="0.25">
      <c r="A1075" s="15"/>
      <c r="B1075" s="15"/>
      <c r="C1075" s="15"/>
      <c r="D1075" s="15"/>
      <c r="E1075" s="15"/>
      <c r="F1075" s="15"/>
      <c r="G1075" s="15"/>
      <c r="H1075" s="20"/>
      <c r="I1075" s="26"/>
      <c r="J1075" s="26"/>
      <c r="K1075" s="26"/>
      <c r="L1075" s="26"/>
      <c r="M1075" s="21"/>
    </row>
    <row r="1076" spans="1:13" x14ac:dyDescent="0.25">
      <c r="A1076" s="15"/>
      <c r="B1076" s="15"/>
      <c r="C1076" s="15"/>
      <c r="D1076" s="15"/>
      <c r="E1076" s="15"/>
      <c r="F1076" s="15"/>
      <c r="G1076" s="15"/>
      <c r="H1076" s="20"/>
      <c r="I1076" s="26"/>
      <c r="J1076" s="26"/>
      <c r="K1076" s="26"/>
      <c r="L1076" s="26"/>
      <c r="M1076" s="21"/>
    </row>
    <row r="1077" spans="1:13" x14ac:dyDescent="0.25">
      <c r="A1077" s="15"/>
      <c r="B1077" s="15"/>
      <c r="C1077" s="15"/>
      <c r="D1077" s="15"/>
      <c r="E1077" s="15"/>
      <c r="F1077" s="15"/>
      <c r="G1077" s="15"/>
      <c r="H1077" s="20"/>
      <c r="I1077" s="26"/>
      <c r="J1077" s="26"/>
      <c r="K1077" s="26"/>
      <c r="L1077" s="26"/>
      <c r="M1077" s="21"/>
    </row>
    <row r="1078" spans="1:13" x14ac:dyDescent="0.25">
      <c r="A1078" s="15"/>
      <c r="B1078" s="15"/>
      <c r="C1078" s="15"/>
      <c r="D1078" s="15"/>
      <c r="E1078" s="15"/>
      <c r="F1078" s="15"/>
      <c r="G1078" s="15"/>
      <c r="H1078" s="20"/>
      <c r="I1078" s="26"/>
      <c r="J1078" s="26"/>
      <c r="K1078" s="26"/>
      <c r="L1078" s="26"/>
      <c r="M1078" s="21"/>
    </row>
    <row r="1079" spans="1:13" x14ac:dyDescent="0.25">
      <c r="A1079" s="15"/>
      <c r="B1079" s="15"/>
      <c r="C1079" s="15"/>
      <c r="D1079" s="15"/>
      <c r="E1079" s="15"/>
      <c r="F1079" s="15"/>
      <c r="G1079" s="15"/>
      <c r="H1079" s="20"/>
      <c r="I1079" s="26"/>
      <c r="J1079" s="26"/>
      <c r="K1079" s="26"/>
      <c r="L1079" s="26"/>
      <c r="M1079" s="21"/>
    </row>
    <row r="1080" spans="1:13" x14ac:dyDescent="0.25">
      <c r="A1080" s="15"/>
      <c r="B1080" s="15"/>
      <c r="C1080" s="15"/>
      <c r="D1080" s="15"/>
      <c r="E1080" s="15"/>
      <c r="F1080" s="15"/>
      <c r="G1080" s="15"/>
      <c r="H1080" s="20"/>
      <c r="I1080" s="26"/>
      <c r="J1080" s="26"/>
      <c r="K1080" s="26"/>
      <c r="L1080" s="26"/>
      <c r="M1080" s="21"/>
    </row>
    <row r="1081" spans="1:13" x14ac:dyDescent="0.25">
      <c r="A1081" s="15"/>
      <c r="B1081" s="15"/>
      <c r="C1081" s="15"/>
      <c r="D1081" s="15"/>
      <c r="E1081" s="15"/>
      <c r="F1081" s="15"/>
      <c r="G1081" s="15"/>
      <c r="H1081" s="20"/>
      <c r="I1081" s="26"/>
      <c r="J1081" s="26"/>
      <c r="K1081" s="26"/>
      <c r="L1081" s="26"/>
      <c r="M1081" s="21"/>
    </row>
    <row r="1082" spans="1:13" x14ac:dyDescent="0.25">
      <c r="A1082" s="15"/>
      <c r="B1082" s="15"/>
      <c r="C1082" s="15"/>
      <c r="D1082" s="15"/>
      <c r="E1082" s="15"/>
      <c r="F1082" s="15"/>
      <c r="G1082" s="15"/>
      <c r="H1082" s="20"/>
      <c r="I1082" s="26"/>
      <c r="J1082" s="26"/>
      <c r="K1082" s="26"/>
      <c r="L1082" s="26"/>
      <c r="M1082" s="21"/>
    </row>
    <row r="1083" spans="1:13" x14ac:dyDescent="0.25">
      <c r="A1083" s="15"/>
      <c r="B1083" s="15"/>
      <c r="C1083" s="15"/>
      <c r="D1083" s="15"/>
      <c r="E1083" s="15"/>
      <c r="F1083" s="15"/>
      <c r="G1083" s="15"/>
      <c r="H1083" s="20"/>
      <c r="I1083" s="26"/>
      <c r="J1083" s="26"/>
      <c r="K1083" s="26"/>
      <c r="L1083" s="26"/>
      <c r="M1083" s="21"/>
    </row>
    <row r="1084" spans="1:13" x14ac:dyDescent="0.25">
      <c r="A1084" s="15"/>
      <c r="B1084" s="15"/>
      <c r="C1084" s="15"/>
      <c r="D1084" s="15"/>
      <c r="E1084" s="15"/>
      <c r="F1084" s="15"/>
      <c r="G1084" s="15"/>
      <c r="H1084" s="20"/>
      <c r="I1084" s="26"/>
      <c r="J1084" s="26"/>
      <c r="K1084" s="26"/>
      <c r="L1084" s="26"/>
      <c r="M1084" s="21"/>
    </row>
    <row r="1085" spans="1:13" x14ac:dyDescent="0.25">
      <c r="A1085" s="15"/>
      <c r="B1085" s="15"/>
      <c r="C1085" s="15"/>
      <c r="D1085" s="15"/>
      <c r="E1085" s="15"/>
      <c r="F1085" s="15"/>
      <c r="G1085" s="15"/>
      <c r="H1085" s="20"/>
      <c r="I1085" s="26"/>
      <c r="J1085" s="26"/>
      <c r="K1085" s="26"/>
      <c r="L1085" s="26"/>
      <c r="M1085" s="21"/>
    </row>
    <row r="1086" spans="1:13" x14ac:dyDescent="0.25">
      <c r="A1086" s="15"/>
      <c r="B1086" s="15"/>
      <c r="C1086" s="15"/>
      <c r="D1086" s="15"/>
      <c r="E1086" s="15"/>
      <c r="F1086" s="15"/>
      <c r="G1086" s="15"/>
      <c r="H1086" s="20"/>
      <c r="I1086" s="26"/>
      <c r="J1086" s="26"/>
      <c r="K1086" s="26"/>
      <c r="L1086" s="26"/>
      <c r="M1086" s="21"/>
    </row>
    <row r="1087" spans="1:13" x14ac:dyDescent="0.25">
      <c r="A1087" s="15"/>
      <c r="B1087" s="15"/>
      <c r="C1087" s="15"/>
      <c r="D1087" s="15"/>
      <c r="E1087" s="15"/>
      <c r="F1087" s="15"/>
      <c r="G1087" s="15"/>
      <c r="H1087" s="20"/>
      <c r="I1087" s="26"/>
      <c r="J1087" s="26"/>
      <c r="K1087" s="26"/>
      <c r="L1087" s="26"/>
      <c r="M1087" s="21"/>
    </row>
    <row r="1088" spans="1:13" x14ac:dyDescent="0.25">
      <c r="A1088" s="15"/>
      <c r="B1088" s="15"/>
      <c r="C1088" s="15"/>
      <c r="D1088" s="15"/>
      <c r="E1088" s="15"/>
      <c r="F1088" s="15"/>
      <c r="G1088" s="15"/>
      <c r="H1088" s="20"/>
      <c r="I1088" s="26"/>
      <c r="J1088" s="26"/>
      <c r="K1088" s="26"/>
      <c r="L1088" s="26"/>
      <c r="M1088" s="21"/>
    </row>
    <row r="1089" spans="1:13" x14ac:dyDescent="0.25">
      <c r="A1089" s="15"/>
      <c r="B1089" s="15"/>
      <c r="C1089" s="15"/>
      <c r="D1089" s="15"/>
      <c r="E1089" s="15"/>
      <c r="F1089" s="15"/>
      <c r="G1089" s="15"/>
      <c r="H1089" s="20"/>
      <c r="I1089" s="26"/>
      <c r="J1089" s="26"/>
      <c r="K1089" s="26"/>
      <c r="L1089" s="26"/>
      <c r="M1089" s="21"/>
    </row>
    <row r="1090" spans="1:13" x14ac:dyDescent="0.25">
      <c r="A1090" s="15"/>
      <c r="B1090" s="15"/>
      <c r="C1090" s="15"/>
      <c r="D1090" s="15"/>
      <c r="E1090" s="15"/>
      <c r="F1090" s="15"/>
      <c r="G1090" s="15"/>
      <c r="H1090" s="20"/>
      <c r="I1090" s="26"/>
      <c r="J1090" s="26"/>
      <c r="K1090" s="26"/>
      <c r="L1090" s="26"/>
      <c r="M1090" s="21"/>
    </row>
    <row r="1091" spans="1:13" x14ac:dyDescent="0.25">
      <c r="A1091" s="15"/>
      <c r="B1091" s="15"/>
      <c r="C1091" s="15"/>
      <c r="D1091" s="15"/>
      <c r="E1091" s="15"/>
      <c r="F1091" s="15"/>
      <c r="G1091" s="15"/>
      <c r="H1091" s="20"/>
      <c r="I1091" s="26"/>
      <c r="J1091" s="26"/>
      <c r="K1091" s="26"/>
      <c r="L1091" s="26"/>
      <c r="M1091" s="21"/>
    </row>
    <row r="1092" spans="1:13" x14ac:dyDescent="0.25">
      <c r="A1092" s="15"/>
      <c r="B1092" s="15"/>
      <c r="C1092" s="15"/>
      <c r="D1092" s="15"/>
      <c r="E1092" s="15"/>
      <c r="F1092" s="15"/>
      <c r="G1092" s="15"/>
      <c r="H1092" s="20"/>
      <c r="I1092" s="26"/>
      <c r="J1092" s="26"/>
      <c r="K1092" s="26"/>
      <c r="L1092" s="26"/>
      <c r="M1092" s="21"/>
    </row>
    <row r="1093" spans="1:13" x14ac:dyDescent="0.25">
      <c r="A1093" s="15"/>
      <c r="B1093" s="15"/>
      <c r="C1093" s="15"/>
      <c r="D1093" s="15"/>
      <c r="E1093" s="15"/>
      <c r="F1093" s="15"/>
      <c r="G1093" s="15"/>
      <c r="H1093" s="20"/>
      <c r="I1093" s="26"/>
      <c r="J1093" s="26"/>
      <c r="K1093" s="26"/>
      <c r="L1093" s="26"/>
      <c r="M1093" s="21"/>
    </row>
    <row r="1094" spans="1:13" x14ac:dyDescent="0.25">
      <c r="A1094" s="16"/>
      <c r="B1094" s="16"/>
      <c r="C1094" s="16"/>
      <c r="D1094" s="16"/>
      <c r="E1094" s="16"/>
      <c r="F1094" s="16"/>
      <c r="G1094" s="16"/>
      <c r="H1094" s="22"/>
      <c r="I1094" s="27"/>
      <c r="J1094" s="27"/>
      <c r="K1094" s="27"/>
      <c r="L1094" s="26"/>
      <c r="M1094" s="21"/>
    </row>
    <row r="1095" spans="1:13" x14ac:dyDescent="0.25">
      <c r="L1095" s="26"/>
      <c r="M1095" s="21"/>
    </row>
    <row r="1096" spans="1:13" x14ac:dyDescent="0.25">
      <c r="L1096" s="26"/>
      <c r="M1096" s="21"/>
    </row>
    <row r="1097" spans="1:13" x14ac:dyDescent="0.25">
      <c r="L1097" s="26"/>
      <c r="M1097" s="21"/>
    </row>
    <row r="1098" spans="1:13" x14ac:dyDescent="0.25">
      <c r="L1098" s="26"/>
      <c r="M1098" s="21"/>
    </row>
    <row r="1099" spans="1:13" x14ac:dyDescent="0.25">
      <c r="L1099" s="26"/>
      <c r="M1099" s="21"/>
    </row>
    <row r="1100" spans="1:13" x14ac:dyDescent="0.25">
      <c r="L1100" s="26"/>
      <c r="M1100" s="21"/>
    </row>
    <row r="1101" spans="1:13" x14ac:dyDescent="0.25">
      <c r="L1101" s="26"/>
      <c r="M1101" s="21"/>
    </row>
    <row r="1102" spans="1:13" x14ac:dyDescent="0.25">
      <c r="L1102" s="26"/>
      <c r="M1102" s="21"/>
    </row>
    <row r="1103" spans="1:13" x14ac:dyDescent="0.25">
      <c r="L1103" s="26"/>
      <c r="M1103" s="21"/>
    </row>
    <row r="1104" spans="1:13" x14ac:dyDescent="0.25">
      <c r="L1104" s="27"/>
      <c r="M1104" s="23"/>
    </row>
  </sheetData>
  <sortState ref="A2:M1112">
    <sortCondition descending="1" ref="I2:I1112"/>
  </sortState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3342X765"/>
  <dimension ref="A1:N656"/>
  <sheetViews>
    <sheetView topLeftCell="A630" workbookViewId="0">
      <selection activeCell="I1" sqref="I1:I656"/>
    </sheetView>
  </sheetViews>
  <sheetFormatPr defaultRowHeight="13.2" x14ac:dyDescent="0.25"/>
  <cols>
    <col min="1" max="1" width="27.88671875" bestFit="1" customWidth="1"/>
    <col min="2" max="2" width="13.109375" customWidth="1"/>
    <col min="5" max="8" width="0" hidden="1" customWidth="1"/>
    <col min="11" max="14" width="0" hidden="1" customWidth="1"/>
  </cols>
  <sheetData>
    <row r="1" spans="1:14" ht="66" x14ac:dyDescent="0.25">
      <c r="A1" s="40" t="s">
        <v>998</v>
      </c>
      <c r="B1" s="40" t="s">
        <v>3995</v>
      </c>
      <c r="C1" s="40" t="s">
        <v>3997</v>
      </c>
      <c r="D1" s="40" t="s">
        <v>3998</v>
      </c>
      <c r="E1" s="40" t="s">
        <v>4005</v>
      </c>
      <c r="F1" s="40" t="s">
        <v>4003</v>
      </c>
      <c r="G1" s="40" t="s">
        <v>4004</v>
      </c>
      <c r="H1" s="40" t="s">
        <v>4006</v>
      </c>
      <c r="I1" s="41" t="s">
        <v>4044</v>
      </c>
      <c r="J1" s="41" t="s">
        <v>4045</v>
      </c>
      <c r="K1" s="40" t="s">
        <v>3999</v>
      </c>
      <c r="L1" s="40" t="s">
        <v>4002</v>
      </c>
      <c r="M1" s="42" t="s">
        <v>4007</v>
      </c>
      <c r="N1" s="42" t="s">
        <v>4038</v>
      </c>
    </row>
    <row r="2" spans="1:14" x14ac:dyDescent="0.25">
      <c r="A2" t="s">
        <v>7</v>
      </c>
      <c r="B2">
        <v>421659</v>
      </c>
      <c r="C2">
        <v>32666</v>
      </c>
      <c r="D2">
        <v>253</v>
      </c>
      <c r="E2">
        <v>2</v>
      </c>
      <c r="F2">
        <v>1</v>
      </c>
      <c r="G2">
        <v>0</v>
      </c>
      <c r="H2">
        <v>0</v>
      </c>
      <c r="I2">
        <v>1.23251919121357</v>
      </c>
      <c r="J2">
        <f>LN(I2)</f>
        <v>0.20906019777783891</v>
      </c>
      <c r="K2">
        <v>54369.937292350005</v>
      </c>
      <c r="L2">
        <v>326536.85000000003</v>
      </c>
      <c r="M2">
        <v>7.7470183252343713E-2</v>
      </c>
      <c r="N2">
        <v>7.7450560215514604E-3</v>
      </c>
    </row>
    <row r="3" spans="1:14" x14ac:dyDescent="0.25">
      <c r="A3" t="s">
        <v>1289</v>
      </c>
      <c r="B3">
        <v>188409</v>
      </c>
      <c r="C3">
        <v>30418</v>
      </c>
      <c r="D3">
        <v>439</v>
      </c>
      <c r="E3">
        <v>2</v>
      </c>
      <c r="F3">
        <v>1</v>
      </c>
      <c r="G3">
        <v>0</v>
      </c>
      <c r="H3">
        <v>0</v>
      </c>
      <c r="I3">
        <v>1.26550695561252</v>
      </c>
      <c r="J3">
        <f t="shared" ref="J3:J66" si="0">LN(I3)</f>
        <v>0.23547279732339327</v>
      </c>
      <c r="K3">
        <v>13336.812403850001</v>
      </c>
      <c r="L3">
        <v>515791.9</v>
      </c>
      <c r="M3">
        <v>0.16144664002250422</v>
      </c>
      <c r="N3">
        <v>1.4432244066013544E-2</v>
      </c>
    </row>
    <row r="4" spans="1:14" x14ac:dyDescent="0.25">
      <c r="A4" t="s">
        <v>64</v>
      </c>
      <c r="B4">
        <v>132942</v>
      </c>
      <c r="C4">
        <v>14094</v>
      </c>
      <c r="D4">
        <v>72</v>
      </c>
      <c r="E4">
        <v>3</v>
      </c>
      <c r="F4">
        <v>0</v>
      </c>
      <c r="G4">
        <v>0</v>
      </c>
      <c r="H4">
        <v>0</v>
      </c>
      <c r="I4">
        <v>1.40845072800112</v>
      </c>
      <c r="J4">
        <f t="shared" si="0"/>
        <v>0.34249032582757105</v>
      </c>
      <c r="K4">
        <v>38494.262459250007</v>
      </c>
      <c r="L4">
        <v>79112.05</v>
      </c>
      <c r="M4">
        <v>0.10601615742203367</v>
      </c>
      <c r="N4">
        <v>5.108556832694764E-3</v>
      </c>
    </row>
    <row r="5" spans="1:14" x14ac:dyDescent="0.25">
      <c r="A5" t="s">
        <v>1037</v>
      </c>
      <c r="B5">
        <v>83166</v>
      </c>
      <c r="C5">
        <v>12696</v>
      </c>
      <c r="D5">
        <v>244</v>
      </c>
      <c r="E5">
        <v>1</v>
      </c>
      <c r="F5">
        <v>1</v>
      </c>
      <c r="G5">
        <v>0</v>
      </c>
      <c r="H5">
        <v>0</v>
      </c>
      <c r="I5">
        <v>1.0700323481854701</v>
      </c>
      <c r="J5">
        <f t="shared" si="0"/>
        <v>6.7688879965876123E-2</v>
      </c>
      <c r="K5">
        <v>2647.6249489249999</v>
      </c>
      <c r="L5">
        <v>265466.90000000002</v>
      </c>
      <c r="M5">
        <v>0.15265853834499676</v>
      </c>
      <c r="N5">
        <v>1.9218651543793319E-2</v>
      </c>
    </row>
    <row r="6" spans="1:14" x14ac:dyDescent="0.25">
      <c r="A6" t="s">
        <v>1265</v>
      </c>
      <c r="B6">
        <v>15166</v>
      </c>
      <c r="C6">
        <v>6119</v>
      </c>
      <c r="D6">
        <v>117</v>
      </c>
      <c r="E6">
        <v>3</v>
      </c>
      <c r="F6">
        <v>1</v>
      </c>
      <c r="G6">
        <v>0</v>
      </c>
      <c r="H6">
        <v>0</v>
      </c>
      <c r="I6">
        <v>1.03887115917183</v>
      </c>
      <c r="J6">
        <f t="shared" si="0"/>
        <v>3.8134699780939113E-2</v>
      </c>
      <c r="K6">
        <v>1905.862442675</v>
      </c>
      <c r="L6">
        <v>132065.35</v>
      </c>
      <c r="M6">
        <v>0.40346828432018988</v>
      </c>
      <c r="N6">
        <v>1.9120771367870566E-2</v>
      </c>
    </row>
    <row r="7" spans="1:14" x14ac:dyDescent="0.25">
      <c r="A7" t="s">
        <v>74</v>
      </c>
      <c r="B7">
        <v>31972</v>
      </c>
      <c r="C7">
        <v>3866</v>
      </c>
      <c r="D7">
        <v>12</v>
      </c>
      <c r="E7">
        <v>3</v>
      </c>
      <c r="F7">
        <v>0</v>
      </c>
      <c r="G7">
        <v>1</v>
      </c>
      <c r="H7">
        <v>0</v>
      </c>
      <c r="I7">
        <v>1.35536844739147</v>
      </c>
      <c r="J7">
        <f t="shared" si="0"/>
        <v>0.30407333426303973</v>
      </c>
      <c r="K7">
        <v>9543.7874656500007</v>
      </c>
      <c r="L7">
        <v>8964.1</v>
      </c>
      <c r="M7">
        <v>0.12091830351557613</v>
      </c>
      <c r="N7">
        <v>3.1039834454216243E-3</v>
      </c>
    </row>
    <row r="8" spans="1:14" x14ac:dyDescent="0.25">
      <c r="A8" t="s">
        <v>1246</v>
      </c>
      <c r="B8">
        <v>22668</v>
      </c>
      <c r="C8">
        <v>3853</v>
      </c>
      <c r="D8">
        <v>64</v>
      </c>
      <c r="E8">
        <v>2</v>
      </c>
      <c r="F8">
        <v>1</v>
      </c>
      <c r="G8">
        <v>0</v>
      </c>
      <c r="H8">
        <v>0</v>
      </c>
      <c r="I8">
        <v>1.0531718722428101</v>
      </c>
      <c r="J8">
        <f t="shared" si="0"/>
        <v>5.1806441335801659E-2</v>
      </c>
      <c r="K8">
        <v>1670.7374747000001</v>
      </c>
      <c r="L8">
        <v>76245.850000000006</v>
      </c>
      <c r="M8">
        <v>0.16997529557084878</v>
      </c>
      <c r="N8">
        <v>1.6610433428497273E-2</v>
      </c>
    </row>
    <row r="9" spans="1:14" x14ac:dyDescent="0.25">
      <c r="A9" t="s">
        <v>189</v>
      </c>
      <c r="B9">
        <v>38534</v>
      </c>
      <c r="C9">
        <v>3356</v>
      </c>
      <c r="D9">
        <v>8</v>
      </c>
      <c r="E9">
        <v>3</v>
      </c>
      <c r="F9">
        <v>0</v>
      </c>
      <c r="G9">
        <v>1</v>
      </c>
      <c r="H9">
        <v>0</v>
      </c>
      <c r="I9">
        <v>1.8654488656951751</v>
      </c>
      <c r="J9">
        <f t="shared" si="0"/>
        <v>0.62350170279424766</v>
      </c>
      <c r="K9">
        <v>9592.2999677499993</v>
      </c>
      <c r="L9">
        <v>10378.5</v>
      </c>
      <c r="M9">
        <v>8.709191882493382E-2</v>
      </c>
      <c r="N9">
        <v>2.3837902264600714E-3</v>
      </c>
    </row>
    <row r="10" spans="1:14" x14ac:dyDescent="0.25">
      <c r="A10" t="s">
        <v>1084</v>
      </c>
      <c r="B10">
        <v>18286</v>
      </c>
      <c r="C10">
        <v>2836</v>
      </c>
      <c r="D10">
        <v>15</v>
      </c>
      <c r="E10">
        <v>3</v>
      </c>
      <c r="F10">
        <v>0</v>
      </c>
      <c r="G10">
        <v>1</v>
      </c>
      <c r="H10">
        <v>1</v>
      </c>
      <c r="I10">
        <v>1.2988921298242326</v>
      </c>
      <c r="J10">
        <f t="shared" si="0"/>
        <v>0.26151169330444746</v>
      </c>
      <c r="K10">
        <v>5938.4624716750013</v>
      </c>
      <c r="L10">
        <v>11850.7</v>
      </c>
      <c r="M10">
        <v>0.15509132669802034</v>
      </c>
      <c r="N10">
        <v>5.2891396332863183E-3</v>
      </c>
    </row>
    <row r="11" spans="1:14" x14ac:dyDescent="0.25">
      <c r="A11" t="s">
        <v>231</v>
      </c>
      <c r="B11">
        <v>58444</v>
      </c>
      <c r="C11">
        <v>2679</v>
      </c>
      <c r="D11">
        <v>7</v>
      </c>
      <c r="E11">
        <v>2</v>
      </c>
      <c r="F11">
        <v>0</v>
      </c>
      <c r="G11">
        <v>1</v>
      </c>
      <c r="H11">
        <v>0</v>
      </c>
      <c r="I11">
        <v>1.4997544658134301</v>
      </c>
      <c r="J11">
        <f t="shared" si="0"/>
        <v>0.40530140525186964</v>
      </c>
      <c r="K11">
        <v>11837.712469837499</v>
      </c>
      <c r="L11">
        <v>10892.75</v>
      </c>
      <c r="M11">
        <v>4.5838751625487645E-2</v>
      </c>
      <c r="N11">
        <v>2.6129152668906306E-3</v>
      </c>
    </row>
    <row r="12" spans="1:14" x14ac:dyDescent="0.25">
      <c r="A12" t="s">
        <v>1218</v>
      </c>
      <c r="B12">
        <v>11128</v>
      </c>
      <c r="C12">
        <v>2454</v>
      </c>
      <c r="D12">
        <v>28</v>
      </c>
      <c r="E12">
        <v>3</v>
      </c>
      <c r="F12">
        <v>1</v>
      </c>
      <c r="G12">
        <v>0</v>
      </c>
      <c r="H12">
        <v>0</v>
      </c>
      <c r="I12">
        <v>1.17787742631201</v>
      </c>
      <c r="J12">
        <f t="shared" si="0"/>
        <v>0.1637140274488571</v>
      </c>
      <c r="K12">
        <v>1050.787493175</v>
      </c>
      <c r="L12">
        <v>31200.1</v>
      </c>
      <c r="M12">
        <v>0.22052480230050323</v>
      </c>
      <c r="N12">
        <v>1.1409942950285249E-2</v>
      </c>
    </row>
    <row r="13" spans="1:14" x14ac:dyDescent="0.25">
      <c r="A13" t="s">
        <v>76</v>
      </c>
      <c r="B13">
        <v>60488</v>
      </c>
      <c r="C13">
        <v>2453</v>
      </c>
      <c r="D13">
        <v>7</v>
      </c>
      <c r="E13">
        <v>2</v>
      </c>
      <c r="F13">
        <v>0</v>
      </c>
      <c r="G13">
        <v>0</v>
      </c>
      <c r="H13">
        <v>0</v>
      </c>
      <c r="I13">
        <v>1.2758115659304301</v>
      </c>
      <c r="J13">
        <f t="shared" si="0"/>
        <v>0.24358249841437143</v>
      </c>
      <c r="K13">
        <v>8357.2124748749993</v>
      </c>
      <c r="L13">
        <v>4398.75</v>
      </c>
      <c r="M13">
        <v>4.0553498214521887E-2</v>
      </c>
      <c r="N13">
        <v>2.8536485935589076E-3</v>
      </c>
    </row>
    <row r="14" spans="1:14" x14ac:dyDescent="0.25">
      <c r="A14" t="s">
        <v>300</v>
      </c>
      <c r="B14">
        <v>266585</v>
      </c>
      <c r="C14">
        <v>2288</v>
      </c>
      <c r="D14">
        <v>1</v>
      </c>
      <c r="E14">
        <v>1</v>
      </c>
      <c r="F14">
        <v>0</v>
      </c>
      <c r="G14">
        <v>0</v>
      </c>
      <c r="H14">
        <v>0</v>
      </c>
      <c r="I14">
        <v>1.9435272052065899</v>
      </c>
      <c r="J14">
        <f t="shared" si="0"/>
        <v>0.66450446926032436</v>
      </c>
      <c r="K14">
        <v>9597.1749873999997</v>
      </c>
      <c r="L14">
        <v>871.25</v>
      </c>
      <c r="M14">
        <v>8.5826284299566746E-3</v>
      </c>
      <c r="N14">
        <v>4.3706293706293706E-4</v>
      </c>
    </row>
    <row r="15" spans="1:14" x14ac:dyDescent="0.25">
      <c r="A15" t="s">
        <v>208</v>
      </c>
      <c r="B15">
        <v>55794</v>
      </c>
      <c r="C15">
        <v>2100</v>
      </c>
      <c r="D15">
        <v>10</v>
      </c>
      <c r="E15">
        <v>2</v>
      </c>
      <c r="F15">
        <v>0</v>
      </c>
      <c r="G15">
        <v>0</v>
      </c>
      <c r="H15">
        <v>0</v>
      </c>
      <c r="I15">
        <v>1.4067268881958599</v>
      </c>
      <c r="J15">
        <f t="shared" si="0"/>
        <v>0.34126564997706854</v>
      </c>
      <c r="K15">
        <v>11287.47498375</v>
      </c>
      <c r="L15">
        <v>8823.85</v>
      </c>
      <c r="M15">
        <v>3.7638455747929886E-2</v>
      </c>
      <c r="N15">
        <v>4.7619047619047623E-3</v>
      </c>
    </row>
    <row r="16" spans="1:14" x14ac:dyDescent="0.25">
      <c r="A16" t="s">
        <v>13</v>
      </c>
      <c r="B16">
        <v>37527</v>
      </c>
      <c r="C16">
        <v>1932</v>
      </c>
      <c r="D16">
        <v>13</v>
      </c>
      <c r="E16">
        <v>2</v>
      </c>
      <c r="F16">
        <v>0</v>
      </c>
      <c r="G16">
        <v>1</v>
      </c>
      <c r="H16">
        <v>1</v>
      </c>
      <c r="I16">
        <v>2.2136798600179599</v>
      </c>
      <c r="J16">
        <f t="shared" si="0"/>
        <v>0.794656225826611</v>
      </c>
      <c r="K16">
        <v>5455.2999875124997</v>
      </c>
      <c r="L16">
        <v>10433.75</v>
      </c>
      <c r="M16">
        <v>5.1482932288752101E-2</v>
      </c>
      <c r="N16">
        <v>6.728778467908903E-3</v>
      </c>
    </row>
    <row r="17" spans="1:14" x14ac:dyDescent="0.25">
      <c r="A17" t="s">
        <v>2781</v>
      </c>
      <c r="B17">
        <v>18302</v>
      </c>
      <c r="C17">
        <v>1609</v>
      </c>
      <c r="D17">
        <v>0</v>
      </c>
      <c r="E17">
        <v>3</v>
      </c>
      <c r="F17">
        <v>0</v>
      </c>
      <c r="G17">
        <v>0</v>
      </c>
      <c r="H17">
        <v>0</v>
      </c>
      <c r="I17">
        <v>2.411450201400255</v>
      </c>
      <c r="J17">
        <f t="shared" si="0"/>
        <v>0.88022830984725686</v>
      </c>
      <c r="K17">
        <v>3452.1249880375003</v>
      </c>
      <c r="L17">
        <v>0</v>
      </c>
      <c r="M17">
        <v>8.7913889192437991E-2</v>
      </c>
      <c r="N17">
        <v>0</v>
      </c>
    </row>
    <row r="18" spans="1:14" x14ac:dyDescent="0.25">
      <c r="A18" t="s">
        <v>245</v>
      </c>
      <c r="B18">
        <v>33033</v>
      </c>
      <c r="C18">
        <v>1503</v>
      </c>
      <c r="D18">
        <v>3</v>
      </c>
      <c r="E18">
        <v>3</v>
      </c>
      <c r="F18">
        <v>0</v>
      </c>
      <c r="G18">
        <v>0</v>
      </c>
      <c r="H18">
        <v>0</v>
      </c>
      <c r="I18">
        <v>3.2400207882179752</v>
      </c>
      <c r="J18">
        <f t="shared" si="0"/>
        <v>1.1755797459003139</v>
      </c>
      <c r="K18">
        <v>2971.2874875750003</v>
      </c>
      <c r="L18">
        <v>2844.1</v>
      </c>
      <c r="M18">
        <v>4.549995459086368E-2</v>
      </c>
      <c r="N18">
        <v>1.996007984031936E-3</v>
      </c>
    </row>
    <row r="19" spans="1:14" x14ac:dyDescent="0.25">
      <c r="A19" t="s">
        <v>118</v>
      </c>
      <c r="B19">
        <v>24108</v>
      </c>
      <c r="C19">
        <v>1498</v>
      </c>
      <c r="D19">
        <v>7</v>
      </c>
      <c r="E19">
        <v>3</v>
      </c>
      <c r="F19">
        <v>0</v>
      </c>
      <c r="G19">
        <v>0</v>
      </c>
      <c r="H19">
        <v>0</v>
      </c>
      <c r="I19">
        <v>1.5887867098058699</v>
      </c>
      <c r="J19">
        <f t="shared" si="0"/>
        <v>0.46297064934797288</v>
      </c>
      <c r="K19">
        <v>5671.1124837500001</v>
      </c>
      <c r="L19">
        <v>10943.75</v>
      </c>
      <c r="M19">
        <v>6.2137049941927994E-2</v>
      </c>
      <c r="N19">
        <v>4.6728971962616819E-3</v>
      </c>
    </row>
    <row r="20" spans="1:14" x14ac:dyDescent="0.25">
      <c r="A20" t="s">
        <v>171</v>
      </c>
      <c r="B20">
        <v>12569</v>
      </c>
      <c r="C20">
        <v>1385</v>
      </c>
      <c r="D20">
        <v>4</v>
      </c>
      <c r="E20">
        <v>3</v>
      </c>
      <c r="F20">
        <v>0</v>
      </c>
      <c r="G20">
        <v>0</v>
      </c>
      <c r="H20">
        <v>0</v>
      </c>
      <c r="I20">
        <v>1.79799899711953</v>
      </c>
      <c r="J20">
        <f t="shared" si="0"/>
        <v>0.58667437827370572</v>
      </c>
      <c r="K20">
        <v>4027.0999905624999</v>
      </c>
      <c r="L20">
        <v>2495.6</v>
      </c>
      <c r="M20">
        <v>0.11019174158644283</v>
      </c>
      <c r="N20">
        <v>2.8880866425992778E-3</v>
      </c>
    </row>
    <row r="21" spans="1:14" x14ac:dyDescent="0.25">
      <c r="A21" t="s">
        <v>2796</v>
      </c>
      <c r="B21">
        <v>23444</v>
      </c>
      <c r="C21">
        <v>1287</v>
      </c>
      <c r="D21">
        <v>0</v>
      </c>
      <c r="E21">
        <v>3</v>
      </c>
      <c r="F21">
        <v>0</v>
      </c>
      <c r="G21">
        <v>0</v>
      </c>
      <c r="H21">
        <v>0</v>
      </c>
      <c r="I21">
        <v>1.8345760980154049</v>
      </c>
      <c r="J21">
        <f t="shared" si="0"/>
        <v>0.60681344556387529</v>
      </c>
      <c r="K21">
        <v>3173.462495625</v>
      </c>
      <c r="L21">
        <v>0</v>
      </c>
      <c r="M21">
        <v>5.4896775294318377E-2</v>
      </c>
      <c r="N21">
        <v>0</v>
      </c>
    </row>
    <row r="22" spans="1:14" x14ac:dyDescent="0.25">
      <c r="A22" t="s">
        <v>1253</v>
      </c>
      <c r="B22">
        <v>20463</v>
      </c>
      <c r="C22">
        <v>1286</v>
      </c>
      <c r="D22">
        <v>9</v>
      </c>
      <c r="E22">
        <v>2</v>
      </c>
      <c r="F22">
        <v>0</v>
      </c>
      <c r="G22">
        <v>1</v>
      </c>
      <c r="H22">
        <v>0</v>
      </c>
      <c r="I22">
        <v>2.037638945167414</v>
      </c>
      <c r="J22">
        <f t="shared" si="0"/>
        <v>0.71179175775497627</v>
      </c>
      <c r="K22">
        <v>3206.0624894749994</v>
      </c>
      <c r="L22">
        <v>7721.4000000000005</v>
      </c>
      <c r="M22">
        <v>6.2845135121927381E-2</v>
      </c>
      <c r="N22">
        <v>6.9984447900466561E-3</v>
      </c>
    </row>
    <row r="23" spans="1:14" x14ac:dyDescent="0.25">
      <c r="A23" t="s">
        <v>1070</v>
      </c>
      <c r="B23">
        <v>32852</v>
      </c>
      <c r="C23">
        <v>1278</v>
      </c>
      <c r="D23">
        <v>7</v>
      </c>
      <c r="E23">
        <v>2</v>
      </c>
      <c r="F23">
        <v>0</v>
      </c>
      <c r="G23">
        <v>0</v>
      </c>
      <c r="H23">
        <v>0</v>
      </c>
      <c r="I23">
        <v>1.5425088565587188</v>
      </c>
      <c r="J23">
        <f t="shared" si="0"/>
        <v>0.43341021847215017</v>
      </c>
      <c r="K23">
        <v>5041.2999955874993</v>
      </c>
      <c r="L23">
        <v>4543.25</v>
      </c>
      <c r="M23">
        <v>3.8901741142091807E-2</v>
      </c>
      <c r="N23">
        <v>5.4773082942097028E-3</v>
      </c>
    </row>
    <row r="24" spans="1:14" x14ac:dyDescent="0.25">
      <c r="A24" t="s">
        <v>1227</v>
      </c>
      <c r="B24">
        <v>6231</v>
      </c>
      <c r="C24">
        <v>1260</v>
      </c>
      <c r="D24">
        <v>32</v>
      </c>
      <c r="E24">
        <v>1</v>
      </c>
      <c r="F24">
        <v>1</v>
      </c>
      <c r="G24">
        <v>0</v>
      </c>
      <c r="H24">
        <v>0</v>
      </c>
      <c r="I24">
        <v>1.00517091959557</v>
      </c>
      <c r="J24">
        <f t="shared" si="0"/>
        <v>5.1575963002271673E-3</v>
      </c>
      <c r="K24">
        <v>365.79998700000004</v>
      </c>
      <c r="L24">
        <v>42538.25</v>
      </c>
      <c r="M24">
        <v>0.20221473278767452</v>
      </c>
      <c r="N24">
        <v>2.5396825396825397E-2</v>
      </c>
    </row>
    <row r="25" spans="1:14" x14ac:dyDescent="0.25">
      <c r="A25" t="s">
        <v>275</v>
      </c>
      <c r="B25">
        <v>11255</v>
      </c>
      <c r="C25">
        <v>1198</v>
      </c>
      <c r="D25">
        <v>3</v>
      </c>
      <c r="E25">
        <v>2</v>
      </c>
      <c r="F25">
        <v>0</v>
      </c>
      <c r="G25">
        <v>0</v>
      </c>
      <c r="H25">
        <v>0</v>
      </c>
      <c r="I25">
        <v>1.5659848144663933</v>
      </c>
      <c r="J25">
        <f t="shared" si="0"/>
        <v>0.44851490050141185</v>
      </c>
      <c r="K25">
        <v>3675.737487975</v>
      </c>
      <c r="L25">
        <v>1983.9</v>
      </c>
      <c r="M25">
        <v>0.10644158151932474</v>
      </c>
      <c r="N25">
        <v>2.5041736227045075E-3</v>
      </c>
    </row>
    <row r="26" spans="1:14" x14ac:dyDescent="0.25">
      <c r="A26" t="s">
        <v>262</v>
      </c>
      <c r="B26">
        <v>11819</v>
      </c>
      <c r="C26">
        <v>1112</v>
      </c>
      <c r="D26">
        <v>2</v>
      </c>
      <c r="E26">
        <v>3</v>
      </c>
      <c r="F26">
        <v>0</v>
      </c>
      <c r="G26">
        <v>1</v>
      </c>
      <c r="H26">
        <v>1</v>
      </c>
      <c r="I26">
        <v>1.962798731736475</v>
      </c>
      <c r="J26">
        <f t="shared" si="0"/>
        <v>0.67437137908324718</v>
      </c>
      <c r="K26">
        <v>1791.6624955</v>
      </c>
      <c r="L26">
        <v>993.65</v>
      </c>
      <c r="M26">
        <v>9.4085794060411204E-2</v>
      </c>
      <c r="N26">
        <v>1.7985611510791368E-3</v>
      </c>
    </row>
    <row r="27" spans="1:14" x14ac:dyDescent="0.25">
      <c r="A27" t="s">
        <v>194</v>
      </c>
      <c r="B27">
        <v>56099</v>
      </c>
      <c r="C27">
        <v>1110</v>
      </c>
      <c r="D27">
        <v>1</v>
      </c>
      <c r="E27">
        <v>2</v>
      </c>
      <c r="F27">
        <v>0</v>
      </c>
      <c r="G27">
        <v>0</v>
      </c>
      <c r="H27">
        <v>0</v>
      </c>
      <c r="I27">
        <v>1.9103899579296599</v>
      </c>
      <c r="J27">
        <f t="shared" si="0"/>
        <v>0.64730738767472351</v>
      </c>
      <c r="K27">
        <v>3509.2874893874996</v>
      </c>
      <c r="L27">
        <v>5877.75</v>
      </c>
      <c r="M27">
        <v>1.9786448956309381E-2</v>
      </c>
      <c r="N27">
        <v>9.0090090090090091E-4</v>
      </c>
    </row>
    <row r="28" spans="1:14" x14ac:dyDescent="0.25">
      <c r="A28" t="s">
        <v>34</v>
      </c>
      <c r="B28">
        <v>48988</v>
      </c>
      <c r="C28">
        <v>1110</v>
      </c>
      <c r="D28">
        <v>0</v>
      </c>
      <c r="E28">
        <v>1</v>
      </c>
      <c r="F28">
        <v>0</v>
      </c>
      <c r="G28">
        <v>0</v>
      </c>
      <c r="H28">
        <v>0</v>
      </c>
      <c r="I28">
        <v>1.8970666285621001</v>
      </c>
      <c r="J28">
        <f t="shared" si="0"/>
        <v>0.6403088134578987</v>
      </c>
      <c r="K28">
        <v>4247.5624912499998</v>
      </c>
      <c r="L28">
        <v>0</v>
      </c>
      <c r="M28">
        <v>2.2658610271903322E-2</v>
      </c>
      <c r="N28">
        <v>0</v>
      </c>
    </row>
    <row r="29" spans="1:14" x14ac:dyDescent="0.25">
      <c r="A29" t="s">
        <v>70</v>
      </c>
      <c r="B29">
        <v>6903</v>
      </c>
      <c r="C29">
        <v>1088</v>
      </c>
      <c r="D29">
        <v>3</v>
      </c>
      <c r="E29">
        <v>3</v>
      </c>
      <c r="F29">
        <v>0</v>
      </c>
      <c r="G29">
        <v>1</v>
      </c>
      <c r="H29">
        <v>0</v>
      </c>
      <c r="I29">
        <v>1.2097233087063599</v>
      </c>
      <c r="J29">
        <f t="shared" si="0"/>
        <v>0.19039166296895502</v>
      </c>
      <c r="K29">
        <v>2429.5624935999999</v>
      </c>
      <c r="L29">
        <v>397.8</v>
      </c>
      <c r="M29">
        <v>0.15761263218890337</v>
      </c>
      <c r="N29">
        <v>2.7573529411764708E-3</v>
      </c>
    </row>
    <row r="30" spans="1:14" x14ac:dyDescent="0.25">
      <c r="A30" t="s">
        <v>15</v>
      </c>
      <c r="B30">
        <v>13032</v>
      </c>
      <c r="C30">
        <v>1087</v>
      </c>
      <c r="D30">
        <v>3</v>
      </c>
      <c r="E30">
        <v>3</v>
      </c>
      <c r="F30">
        <v>1</v>
      </c>
      <c r="G30">
        <v>0</v>
      </c>
      <c r="H30">
        <v>0</v>
      </c>
      <c r="I30">
        <v>1.9214310926949001</v>
      </c>
      <c r="J30">
        <f t="shared" si="0"/>
        <v>0.6530702691748933</v>
      </c>
      <c r="K30">
        <v>2478.0249866000004</v>
      </c>
      <c r="L30">
        <v>1469.65</v>
      </c>
      <c r="M30">
        <v>8.3410067526089621E-2</v>
      </c>
      <c r="N30">
        <v>2.7598896044158236E-3</v>
      </c>
    </row>
    <row r="31" spans="1:14" x14ac:dyDescent="0.25">
      <c r="A31" t="s">
        <v>1270</v>
      </c>
      <c r="B31">
        <v>7326</v>
      </c>
      <c r="C31">
        <v>922</v>
      </c>
      <c r="D31">
        <v>6</v>
      </c>
      <c r="E31">
        <v>3</v>
      </c>
      <c r="F31">
        <v>0</v>
      </c>
      <c r="G31">
        <v>0</v>
      </c>
      <c r="H31">
        <v>1</v>
      </c>
      <c r="I31">
        <v>1.9702797324364842</v>
      </c>
      <c r="J31">
        <f t="shared" si="0"/>
        <v>0.6781755288300485</v>
      </c>
      <c r="K31">
        <v>3278.8374990875</v>
      </c>
      <c r="L31">
        <v>5173.0999999999995</v>
      </c>
      <c r="M31">
        <v>0.12585312585312586</v>
      </c>
      <c r="N31">
        <v>6.5075921908893707E-3</v>
      </c>
    </row>
    <row r="32" spans="1:14" x14ac:dyDescent="0.25">
      <c r="A32" t="s">
        <v>2213</v>
      </c>
      <c r="B32">
        <v>51326</v>
      </c>
      <c r="C32">
        <v>892</v>
      </c>
      <c r="D32">
        <v>0</v>
      </c>
      <c r="E32">
        <v>2</v>
      </c>
      <c r="F32">
        <v>0</v>
      </c>
      <c r="G32">
        <v>0</v>
      </c>
      <c r="H32">
        <v>0</v>
      </c>
      <c r="I32">
        <v>1.9413350614384699</v>
      </c>
      <c r="J32">
        <f t="shared" si="0"/>
        <v>0.66337591238992599</v>
      </c>
      <c r="K32">
        <v>2680.1249999625002</v>
      </c>
      <c r="L32">
        <v>0</v>
      </c>
      <c r="M32">
        <v>1.7379106106067101E-2</v>
      </c>
      <c r="N32">
        <v>0</v>
      </c>
    </row>
    <row r="33" spans="1:14" x14ac:dyDescent="0.25">
      <c r="A33" t="s">
        <v>1194</v>
      </c>
      <c r="B33">
        <v>23614</v>
      </c>
      <c r="C33">
        <v>867</v>
      </c>
      <c r="D33">
        <v>0</v>
      </c>
      <c r="E33">
        <v>2</v>
      </c>
      <c r="F33">
        <v>0</v>
      </c>
      <c r="G33">
        <v>1</v>
      </c>
      <c r="H33">
        <v>0</v>
      </c>
      <c r="I33">
        <v>1.5317110023694724</v>
      </c>
      <c r="J33">
        <f t="shared" si="0"/>
        <v>0.42638541277249803</v>
      </c>
      <c r="K33">
        <v>3188.7374999999993</v>
      </c>
      <c r="L33">
        <v>0</v>
      </c>
      <c r="M33">
        <v>3.6715507749640046E-2</v>
      </c>
      <c r="N33">
        <v>0</v>
      </c>
    </row>
    <row r="34" spans="1:14" x14ac:dyDescent="0.25">
      <c r="A34" t="s">
        <v>2754</v>
      </c>
      <c r="B34">
        <v>15777</v>
      </c>
      <c r="C34">
        <v>845</v>
      </c>
      <c r="D34">
        <v>0</v>
      </c>
      <c r="E34">
        <v>3</v>
      </c>
      <c r="F34">
        <v>0</v>
      </c>
      <c r="G34">
        <v>1</v>
      </c>
      <c r="H34">
        <v>0</v>
      </c>
      <c r="I34">
        <v>3.4815968403416551</v>
      </c>
      <c r="J34">
        <f t="shared" si="0"/>
        <v>1.2474910507084751</v>
      </c>
      <c r="K34">
        <v>1238.8249962750001</v>
      </c>
      <c r="L34">
        <v>0</v>
      </c>
      <c r="M34">
        <v>5.3558978259491664E-2</v>
      </c>
      <c r="N34">
        <v>0</v>
      </c>
    </row>
    <row r="35" spans="1:14" x14ac:dyDescent="0.25">
      <c r="A35" t="s">
        <v>147</v>
      </c>
      <c r="B35">
        <v>17975</v>
      </c>
      <c r="C35">
        <v>774</v>
      </c>
      <c r="D35">
        <v>4</v>
      </c>
      <c r="E35">
        <v>2</v>
      </c>
      <c r="F35">
        <v>0</v>
      </c>
      <c r="G35">
        <v>1</v>
      </c>
      <c r="H35">
        <v>0</v>
      </c>
      <c r="I35">
        <v>1.5653600805121399</v>
      </c>
      <c r="J35">
        <f t="shared" si="0"/>
        <v>0.44811588092133037</v>
      </c>
      <c r="K35">
        <v>2308.2874930625003</v>
      </c>
      <c r="L35">
        <v>5776.6</v>
      </c>
      <c r="M35">
        <v>4.305980528511822E-2</v>
      </c>
      <c r="N35">
        <v>5.1679586563307496E-3</v>
      </c>
    </row>
    <row r="36" spans="1:14" x14ac:dyDescent="0.25">
      <c r="A36" t="s">
        <v>42</v>
      </c>
      <c r="B36">
        <v>6057</v>
      </c>
      <c r="C36">
        <v>770</v>
      </c>
      <c r="D36">
        <v>12</v>
      </c>
      <c r="E36">
        <v>3</v>
      </c>
      <c r="F36">
        <v>1</v>
      </c>
      <c r="G36">
        <v>0</v>
      </c>
      <c r="H36">
        <v>0</v>
      </c>
      <c r="I36">
        <v>1.29424962852897</v>
      </c>
      <c r="J36">
        <f t="shared" si="0"/>
        <v>0.25793108978339052</v>
      </c>
      <c r="K36">
        <v>774.61249250000003</v>
      </c>
      <c r="L36">
        <v>12588.5</v>
      </c>
      <c r="M36">
        <v>0.12712563975565461</v>
      </c>
      <c r="N36">
        <v>1.5584415584415584E-2</v>
      </c>
    </row>
    <row r="37" spans="1:14" x14ac:dyDescent="0.25">
      <c r="A37" t="s">
        <v>2801</v>
      </c>
      <c r="B37">
        <v>17240</v>
      </c>
      <c r="C37">
        <v>757</v>
      </c>
      <c r="D37">
        <v>0</v>
      </c>
      <c r="E37">
        <v>2</v>
      </c>
      <c r="F37">
        <v>0</v>
      </c>
      <c r="G37">
        <v>1</v>
      </c>
      <c r="H37">
        <v>0</v>
      </c>
      <c r="I37">
        <v>1.41591067285383</v>
      </c>
      <c r="J37">
        <f t="shared" si="0"/>
        <v>0.34777290913886438</v>
      </c>
      <c r="K37">
        <v>1676.7124944500001</v>
      </c>
      <c r="L37">
        <v>0</v>
      </c>
      <c r="M37">
        <v>4.3909512761020883E-2</v>
      </c>
      <c r="N37">
        <v>0</v>
      </c>
    </row>
    <row r="38" spans="1:14" x14ac:dyDescent="0.25">
      <c r="A38" t="s">
        <v>180</v>
      </c>
      <c r="B38">
        <v>6144</v>
      </c>
      <c r="C38">
        <v>754</v>
      </c>
      <c r="D38">
        <v>3</v>
      </c>
      <c r="E38">
        <v>2</v>
      </c>
      <c r="F38">
        <v>0</v>
      </c>
      <c r="G38">
        <v>0</v>
      </c>
      <c r="H38">
        <v>0</v>
      </c>
      <c r="I38">
        <v>1.8105582380245777</v>
      </c>
      <c r="J38">
        <f t="shared" si="0"/>
        <v>0.59363521652454299</v>
      </c>
      <c r="K38">
        <v>2388.8499961375005</v>
      </c>
      <c r="L38">
        <v>6447.25</v>
      </c>
      <c r="M38">
        <v>0.12272135416666667</v>
      </c>
      <c r="N38">
        <v>3.9787798408488064E-3</v>
      </c>
    </row>
    <row r="39" spans="1:14" x14ac:dyDescent="0.25">
      <c r="A39" t="s">
        <v>947</v>
      </c>
      <c r="B39">
        <v>24312</v>
      </c>
      <c r="C39">
        <v>748</v>
      </c>
      <c r="D39">
        <v>0</v>
      </c>
      <c r="E39">
        <v>2</v>
      </c>
      <c r="F39">
        <v>0</v>
      </c>
      <c r="G39">
        <v>0</v>
      </c>
      <c r="H39">
        <v>0</v>
      </c>
      <c r="I39">
        <v>2.4683165180965583</v>
      </c>
      <c r="J39">
        <f t="shared" si="0"/>
        <v>0.903536346643529</v>
      </c>
      <c r="K39">
        <v>2676.24999445</v>
      </c>
      <c r="L39">
        <v>0</v>
      </c>
      <c r="M39">
        <v>3.0766699572227708E-2</v>
      </c>
      <c r="N39">
        <v>0</v>
      </c>
    </row>
    <row r="40" spans="1:14" x14ac:dyDescent="0.25">
      <c r="A40" t="s">
        <v>292</v>
      </c>
      <c r="B40">
        <v>14022</v>
      </c>
      <c r="C40">
        <v>742</v>
      </c>
      <c r="D40">
        <v>1</v>
      </c>
      <c r="E40">
        <v>3</v>
      </c>
      <c r="F40">
        <v>0</v>
      </c>
      <c r="G40">
        <v>1</v>
      </c>
      <c r="H40">
        <v>0</v>
      </c>
      <c r="I40">
        <v>3.2435700259862803</v>
      </c>
      <c r="J40">
        <f t="shared" si="0"/>
        <v>1.1766745830745104</v>
      </c>
      <c r="K40">
        <v>1259.9874927000001</v>
      </c>
      <c r="L40">
        <v>79.900000000000006</v>
      </c>
      <c r="M40">
        <v>5.2916844957923266E-2</v>
      </c>
      <c r="N40">
        <v>1.3477088948787063E-3</v>
      </c>
    </row>
    <row r="41" spans="1:14" x14ac:dyDescent="0.25">
      <c r="A41" t="s">
        <v>2736</v>
      </c>
      <c r="B41">
        <v>13698</v>
      </c>
      <c r="C41">
        <v>738</v>
      </c>
      <c r="D41">
        <v>0</v>
      </c>
      <c r="E41">
        <v>2</v>
      </c>
      <c r="F41">
        <v>0</v>
      </c>
      <c r="G41">
        <v>1</v>
      </c>
      <c r="H41">
        <v>0</v>
      </c>
      <c r="I41">
        <v>1.8959459682763899</v>
      </c>
      <c r="J41">
        <f t="shared" si="0"/>
        <v>0.63971790568224152</v>
      </c>
      <c r="K41">
        <v>1710.1499978999998</v>
      </c>
      <c r="L41">
        <v>0</v>
      </c>
      <c r="M41">
        <v>5.387647831800263E-2</v>
      </c>
      <c r="N41">
        <v>0</v>
      </c>
    </row>
    <row r="42" spans="1:14" x14ac:dyDescent="0.25">
      <c r="A42" t="s">
        <v>94</v>
      </c>
      <c r="B42">
        <v>8514</v>
      </c>
      <c r="C42">
        <v>694</v>
      </c>
      <c r="D42">
        <v>1</v>
      </c>
      <c r="E42">
        <v>3</v>
      </c>
      <c r="F42">
        <v>0</v>
      </c>
      <c r="G42">
        <v>0</v>
      </c>
      <c r="H42">
        <v>0</v>
      </c>
      <c r="I42">
        <v>1.5543939393939401</v>
      </c>
      <c r="J42">
        <f t="shared" si="0"/>
        <v>0.4410857200731963</v>
      </c>
      <c r="K42">
        <v>2927.3124990249999</v>
      </c>
      <c r="L42">
        <v>541.45000000000005</v>
      </c>
      <c r="M42">
        <v>8.1512802443035007E-2</v>
      </c>
      <c r="N42">
        <v>1.440922190201729E-3</v>
      </c>
    </row>
    <row r="43" spans="1:14" x14ac:dyDescent="0.25">
      <c r="A43" t="s">
        <v>238</v>
      </c>
      <c r="B43">
        <v>16705</v>
      </c>
      <c r="C43">
        <v>644</v>
      </c>
      <c r="D43">
        <v>1</v>
      </c>
      <c r="E43">
        <v>2</v>
      </c>
      <c r="F43">
        <v>0</v>
      </c>
      <c r="G43">
        <v>1</v>
      </c>
      <c r="H43">
        <v>0</v>
      </c>
      <c r="I43">
        <v>1.707912232436108</v>
      </c>
      <c r="J43">
        <f t="shared" si="0"/>
        <v>0.53527170788453482</v>
      </c>
      <c r="K43">
        <v>1223.7624963500002</v>
      </c>
      <c r="L43">
        <v>1246.95</v>
      </c>
      <c r="M43">
        <v>3.8551331936545946E-2</v>
      </c>
      <c r="N43">
        <v>1.5527950310559005E-3</v>
      </c>
    </row>
    <row r="44" spans="1:14" x14ac:dyDescent="0.25">
      <c r="A44" t="s">
        <v>135</v>
      </c>
      <c r="B44">
        <v>15026</v>
      </c>
      <c r="C44">
        <v>629</v>
      </c>
      <c r="D44">
        <v>0</v>
      </c>
      <c r="E44">
        <v>2</v>
      </c>
      <c r="F44">
        <v>0</v>
      </c>
      <c r="G44">
        <v>0</v>
      </c>
      <c r="H44">
        <v>0</v>
      </c>
      <c r="I44">
        <v>1.7975176360974301</v>
      </c>
      <c r="J44">
        <f t="shared" si="0"/>
        <v>0.58640662202386451</v>
      </c>
      <c r="K44">
        <v>1070.6374977375001</v>
      </c>
      <c r="L44">
        <v>0</v>
      </c>
      <c r="M44">
        <v>4.1860774657260749E-2</v>
      </c>
      <c r="N44">
        <v>0</v>
      </c>
    </row>
    <row r="45" spans="1:14" x14ac:dyDescent="0.25">
      <c r="A45" t="s">
        <v>1237</v>
      </c>
      <c r="B45">
        <v>33517</v>
      </c>
      <c r="C45">
        <v>622</v>
      </c>
      <c r="D45">
        <v>2</v>
      </c>
      <c r="E45">
        <v>2</v>
      </c>
      <c r="F45">
        <v>0</v>
      </c>
      <c r="G45">
        <v>1</v>
      </c>
      <c r="H45">
        <v>0</v>
      </c>
      <c r="I45">
        <v>3.3346423464444701</v>
      </c>
      <c r="J45">
        <f t="shared" si="0"/>
        <v>1.2043654311712686</v>
      </c>
      <c r="K45">
        <v>1875.5749958249999</v>
      </c>
      <c r="L45">
        <v>1076.95</v>
      </c>
      <c r="M45">
        <v>1.855774681504908E-2</v>
      </c>
      <c r="N45">
        <v>3.2154340836012861E-3</v>
      </c>
    </row>
    <row r="46" spans="1:14" x14ac:dyDescent="0.25">
      <c r="A46" t="s">
        <v>200</v>
      </c>
      <c r="B46">
        <v>8683</v>
      </c>
      <c r="C46">
        <v>598</v>
      </c>
      <c r="D46">
        <v>1</v>
      </c>
      <c r="E46">
        <v>3</v>
      </c>
      <c r="F46">
        <v>0</v>
      </c>
      <c r="G46">
        <v>1</v>
      </c>
      <c r="H46">
        <v>0</v>
      </c>
      <c r="I46">
        <v>1.8791777035586801</v>
      </c>
      <c r="J46">
        <f t="shared" si="0"/>
        <v>0.63083428943408948</v>
      </c>
      <c r="K46">
        <v>2009.4124943749998</v>
      </c>
      <c r="L46">
        <v>168.3</v>
      </c>
      <c r="M46">
        <v>6.8870206149948168E-2</v>
      </c>
      <c r="N46">
        <v>1.6722408026755853E-3</v>
      </c>
    </row>
    <row r="47" spans="1:14" x14ac:dyDescent="0.25">
      <c r="A47" t="s">
        <v>2728</v>
      </c>
      <c r="B47">
        <v>28523</v>
      </c>
      <c r="C47">
        <v>581</v>
      </c>
      <c r="D47">
        <v>0</v>
      </c>
      <c r="E47">
        <v>2</v>
      </c>
      <c r="F47">
        <v>0</v>
      </c>
      <c r="G47">
        <v>1</v>
      </c>
      <c r="H47">
        <v>0</v>
      </c>
      <c r="I47">
        <v>2.3840008824255303</v>
      </c>
      <c r="J47">
        <f t="shared" si="0"/>
        <v>0.86878011934797206</v>
      </c>
      <c r="K47">
        <v>1898.8374983875001</v>
      </c>
      <c r="L47">
        <v>0</v>
      </c>
      <c r="M47">
        <v>2.0369526347158433E-2</v>
      </c>
      <c r="N47">
        <v>0</v>
      </c>
    </row>
    <row r="48" spans="1:14" x14ac:dyDescent="0.25">
      <c r="A48" t="s">
        <v>1293</v>
      </c>
      <c r="B48">
        <v>1602</v>
      </c>
      <c r="C48">
        <v>558</v>
      </c>
      <c r="D48">
        <v>11</v>
      </c>
      <c r="E48">
        <v>3</v>
      </c>
      <c r="F48">
        <v>1</v>
      </c>
      <c r="G48">
        <v>0</v>
      </c>
      <c r="H48">
        <v>0</v>
      </c>
      <c r="I48">
        <v>1.03235330836454</v>
      </c>
      <c r="J48">
        <f t="shared" si="0"/>
        <v>3.1840961536346461E-2</v>
      </c>
      <c r="K48">
        <v>241.187499675</v>
      </c>
      <c r="L48">
        <v>10767.8</v>
      </c>
      <c r="M48">
        <v>0.34831460674157305</v>
      </c>
      <c r="N48">
        <v>1.9713261648745518E-2</v>
      </c>
    </row>
    <row r="49" spans="1:14" x14ac:dyDescent="0.25">
      <c r="A49" t="s">
        <v>2789</v>
      </c>
      <c r="B49">
        <v>6922</v>
      </c>
      <c r="C49">
        <v>556</v>
      </c>
      <c r="D49">
        <v>0</v>
      </c>
      <c r="E49">
        <v>3</v>
      </c>
      <c r="F49">
        <v>0</v>
      </c>
      <c r="G49">
        <v>0</v>
      </c>
      <c r="H49">
        <v>0</v>
      </c>
      <c r="I49">
        <v>1.82483386304536</v>
      </c>
      <c r="J49">
        <f t="shared" si="0"/>
        <v>0.60148894894286553</v>
      </c>
      <c r="K49">
        <v>981.81249574999993</v>
      </c>
      <c r="L49">
        <v>0</v>
      </c>
      <c r="M49">
        <v>8.0323605894250222E-2</v>
      </c>
      <c r="N49">
        <v>0</v>
      </c>
    </row>
    <row r="50" spans="1:14" x14ac:dyDescent="0.25">
      <c r="A50" t="s">
        <v>360</v>
      </c>
      <c r="B50">
        <v>17113</v>
      </c>
      <c r="C50">
        <v>556</v>
      </c>
      <c r="D50">
        <v>0</v>
      </c>
      <c r="E50">
        <v>2</v>
      </c>
      <c r="F50">
        <v>0</v>
      </c>
      <c r="G50">
        <v>1</v>
      </c>
      <c r="H50">
        <v>0</v>
      </c>
      <c r="I50">
        <v>1.5966555075875022</v>
      </c>
      <c r="J50">
        <f t="shared" si="0"/>
        <v>0.4679111337454282</v>
      </c>
      <c r="K50">
        <v>1155.8624958624998</v>
      </c>
      <c r="L50">
        <v>0</v>
      </c>
      <c r="M50">
        <v>3.2489919943902296E-2</v>
      </c>
      <c r="N50">
        <v>0</v>
      </c>
    </row>
    <row r="51" spans="1:14" x14ac:dyDescent="0.25">
      <c r="A51" t="s">
        <v>2748</v>
      </c>
      <c r="B51">
        <v>41844</v>
      </c>
      <c r="C51">
        <v>527</v>
      </c>
      <c r="D51">
        <v>0</v>
      </c>
      <c r="E51">
        <v>2</v>
      </c>
      <c r="F51">
        <v>0</v>
      </c>
      <c r="G51">
        <v>0</v>
      </c>
      <c r="H51">
        <v>0</v>
      </c>
      <c r="I51">
        <v>2.8862312825675902</v>
      </c>
      <c r="J51">
        <f t="shared" si="0"/>
        <v>1.0599515966304913</v>
      </c>
      <c r="K51">
        <v>2477.3999997124997</v>
      </c>
      <c r="L51">
        <v>0</v>
      </c>
      <c r="M51">
        <v>1.2594398241085939E-2</v>
      </c>
      <c r="N51">
        <v>0</v>
      </c>
    </row>
    <row r="52" spans="1:14" x14ac:dyDescent="0.25">
      <c r="A52" t="s">
        <v>1301</v>
      </c>
      <c r="B52">
        <v>8540</v>
      </c>
      <c r="C52">
        <v>491</v>
      </c>
      <c r="D52">
        <v>0</v>
      </c>
      <c r="E52">
        <v>2</v>
      </c>
      <c r="F52">
        <v>0</v>
      </c>
      <c r="G52">
        <v>1</v>
      </c>
      <c r="H52">
        <v>0</v>
      </c>
      <c r="I52">
        <v>1.5078988866625174</v>
      </c>
      <c r="J52">
        <f t="shared" si="0"/>
        <v>0.41071721605292366</v>
      </c>
      <c r="K52">
        <v>1384.4874964000003</v>
      </c>
      <c r="L52">
        <v>0</v>
      </c>
      <c r="M52">
        <v>5.7494145199063235E-2</v>
      </c>
      <c r="N52">
        <v>0</v>
      </c>
    </row>
    <row r="53" spans="1:14" x14ac:dyDescent="0.25">
      <c r="A53" t="s">
        <v>2792</v>
      </c>
      <c r="B53">
        <v>8252</v>
      </c>
      <c r="C53">
        <v>490</v>
      </c>
      <c r="D53">
        <v>0</v>
      </c>
      <c r="E53">
        <v>2</v>
      </c>
      <c r="F53">
        <v>0</v>
      </c>
      <c r="G53">
        <v>1</v>
      </c>
      <c r="H53">
        <v>0</v>
      </c>
      <c r="I53">
        <v>1.17343674260785</v>
      </c>
      <c r="J53">
        <f t="shared" si="0"/>
        <v>0.15993682996283742</v>
      </c>
      <c r="K53">
        <v>1188.9749978750001</v>
      </c>
      <c r="L53">
        <v>0</v>
      </c>
      <c r="M53">
        <v>5.9379544352884152E-2</v>
      </c>
      <c r="N53">
        <v>0</v>
      </c>
    </row>
    <row r="54" spans="1:14" x14ac:dyDescent="0.25">
      <c r="A54" t="s">
        <v>249</v>
      </c>
      <c r="B54">
        <v>9123</v>
      </c>
      <c r="C54">
        <v>479</v>
      </c>
      <c r="D54">
        <v>1</v>
      </c>
      <c r="E54">
        <v>3</v>
      </c>
      <c r="F54">
        <v>0</v>
      </c>
      <c r="G54">
        <v>0</v>
      </c>
      <c r="H54">
        <v>0</v>
      </c>
      <c r="I54">
        <v>3.4738811618373004</v>
      </c>
      <c r="J54">
        <f t="shared" si="0"/>
        <v>1.2452724593573856</v>
      </c>
      <c r="K54">
        <v>852.66249553749992</v>
      </c>
      <c r="L54">
        <v>739.5</v>
      </c>
      <c r="M54">
        <v>5.2504658555299795E-2</v>
      </c>
      <c r="N54">
        <v>2.0876826722338203E-3</v>
      </c>
    </row>
    <row r="55" spans="1:14" x14ac:dyDescent="0.25">
      <c r="A55" t="s">
        <v>56</v>
      </c>
      <c r="B55">
        <v>5171</v>
      </c>
      <c r="C55">
        <v>470</v>
      </c>
      <c r="D55">
        <v>0</v>
      </c>
      <c r="E55">
        <v>3</v>
      </c>
      <c r="F55">
        <v>0</v>
      </c>
      <c r="G55">
        <v>1</v>
      </c>
      <c r="H55">
        <v>1</v>
      </c>
      <c r="I55">
        <v>2.6201775278478019</v>
      </c>
      <c r="J55">
        <f t="shared" si="0"/>
        <v>0.9632420741980221</v>
      </c>
      <c r="K55">
        <v>1394.8999956624998</v>
      </c>
      <c r="L55">
        <v>0</v>
      </c>
      <c r="M55">
        <v>9.0891510346161289E-2</v>
      </c>
      <c r="N55">
        <v>0</v>
      </c>
    </row>
    <row r="56" spans="1:14" x14ac:dyDescent="0.25">
      <c r="A56" t="s">
        <v>1</v>
      </c>
      <c r="B56">
        <v>4801</v>
      </c>
      <c r="C56">
        <v>450</v>
      </c>
      <c r="D56">
        <v>2</v>
      </c>
      <c r="E56">
        <v>2</v>
      </c>
      <c r="F56">
        <v>0</v>
      </c>
      <c r="G56">
        <v>1</v>
      </c>
      <c r="H56">
        <v>0</v>
      </c>
      <c r="I56">
        <v>2.1931547250865902</v>
      </c>
      <c r="J56">
        <f t="shared" si="0"/>
        <v>0.785341021021982</v>
      </c>
      <c r="K56">
        <v>995.09999718749987</v>
      </c>
      <c r="L56">
        <v>2816.9</v>
      </c>
      <c r="M56">
        <v>9.373047281816288E-2</v>
      </c>
      <c r="N56">
        <v>4.4444444444444444E-3</v>
      </c>
    </row>
    <row r="57" spans="1:14" x14ac:dyDescent="0.25">
      <c r="A57" t="s">
        <v>3112</v>
      </c>
      <c r="B57">
        <v>5656</v>
      </c>
      <c r="C57">
        <v>444</v>
      </c>
      <c r="D57">
        <v>0</v>
      </c>
      <c r="E57">
        <v>3</v>
      </c>
      <c r="F57">
        <v>0</v>
      </c>
      <c r="G57">
        <v>1</v>
      </c>
      <c r="H57">
        <v>1</v>
      </c>
      <c r="I57">
        <v>2.09432395679395</v>
      </c>
      <c r="J57">
        <f t="shared" si="0"/>
        <v>0.73923080764286109</v>
      </c>
      <c r="K57">
        <v>931.48749653749985</v>
      </c>
      <c r="L57">
        <v>0</v>
      </c>
      <c r="M57">
        <v>7.8500707213578505E-2</v>
      </c>
      <c r="N57">
        <v>0</v>
      </c>
    </row>
    <row r="58" spans="1:14" x14ac:dyDescent="0.25">
      <c r="A58" t="s">
        <v>2696</v>
      </c>
      <c r="B58">
        <v>28078</v>
      </c>
      <c r="C58">
        <v>444</v>
      </c>
      <c r="D58">
        <v>0</v>
      </c>
      <c r="E58">
        <v>2</v>
      </c>
      <c r="F58">
        <v>0</v>
      </c>
      <c r="G58">
        <v>1</v>
      </c>
      <c r="H58">
        <v>0</v>
      </c>
      <c r="I58">
        <v>2.2404114921846903</v>
      </c>
      <c r="J58">
        <f t="shared" si="0"/>
        <v>0.80665955086399177</v>
      </c>
      <c r="K58">
        <v>1871.9374963125001</v>
      </c>
      <c r="L58">
        <v>0</v>
      </c>
      <c r="M58">
        <v>1.5813092100576964E-2</v>
      </c>
      <c r="N58">
        <v>0</v>
      </c>
    </row>
    <row r="59" spans="1:14" x14ac:dyDescent="0.25">
      <c r="A59" t="s">
        <v>3</v>
      </c>
      <c r="B59">
        <v>12449</v>
      </c>
      <c r="C59">
        <v>381</v>
      </c>
      <c r="D59">
        <v>3</v>
      </c>
      <c r="E59">
        <v>2</v>
      </c>
      <c r="F59">
        <v>0</v>
      </c>
      <c r="G59">
        <v>0</v>
      </c>
      <c r="H59">
        <v>0</v>
      </c>
      <c r="I59">
        <v>1.8694264706951187</v>
      </c>
      <c r="J59">
        <f t="shared" si="0"/>
        <v>0.62563168366134336</v>
      </c>
      <c r="K59">
        <v>603.72499837499993</v>
      </c>
      <c r="L59">
        <v>2772.7</v>
      </c>
      <c r="M59">
        <v>3.060486786087236E-2</v>
      </c>
      <c r="N59">
        <v>7.874015748031496E-3</v>
      </c>
    </row>
    <row r="60" spans="1:14" x14ac:dyDescent="0.25">
      <c r="A60" t="s">
        <v>80</v>
      </c>
      <c r="B60">
        <v>3767</v>
      </c>
      <c r="C60">
        <v>367</v>
      </c>
      <c r="D60">
        <v>1</v>
      </c>
      <c r="E60">
        <v>3</v>
      </c>
      <c r="F60">
        <v>0</v>
      </c>
      <c r="G60">
        <v>1</v>
      </c>
      <c r="H60">
        <v>0</v>
      </c>
      <c r="I60">
        <v>2.7222316836120455</v>
      </c>
      <c r="J60">
        <f t="shared" si="0"/>
        <v>1.0014520158210101</v>
      </c>
      <c r="K60">
        <v>1024.3624985249999</v>
      </c>
      <c r="L60">
        <v>417.35</v>
      </c>
      <c r="M60">
        <v>9.7425006636580838E-2</v>
      </c>
      <c r="N60">
        <v>2.7247956403269754E-3</v>
      </c>
    </row>
    <row r="61" spans="1:14" x14ac:dyDescent="0.25">
      <c r="A61" t="s">
        <v>1295</v>
      </c>
      <c r="B61">
        <v>13092</v>
      </c>
      <c r="C61">
        <v>367</v>
      </c>
      <c r="D61">
        <v>2</v>
      </c>
      <c r="E61">
        <v>2</v>
      </c>
      <c r="F61">
        <v>0</v>
      </c>
      <c r="G61">
        <v>1</v>
      </c>
      <c r="H61">
        <v>0</v>
      </c>
      <c r="I61">
        <v>1.5014883795584351</v>
      </c>
      <c r="J61">
        <f t="shared" si="0"/>
        <v>0.40645686918947849</v>
      </c>
      <c r="K61">
        <v>1153.262498925</v>
      </c>
      <c r="L61">
        <v>2490.5</v>
      </c>
      <c r="M61">
        <v>2.8032386190039719E-2</v>
      </c>
      <c r="N61">
        <v>5.4495912806539508E-3</v>
      </c>
    </row>
    <row r="62" spans="1:14" x14ac:dyDescent="0.25">
      <c r="A62" t="s">
        <v>286</v>
      </c>
      <c r="B62">
        <v>5855</v>
      </c>
      <c r="C62">
        <v>359</v>
      </c>
      <c r="D62">
        <v>1</v>
      </c>
      <c r="E62">
        <v>3</v>
      </c>
      <c r="F62">
        <v>0</v>
      </c>
      <c r="G62">
        <v>0</v>
      </c>
      <c r="H62">
        <v>1</v>
      </c>
      <c r="I62">
        <v>1.776372363365295</v>
      </c>
      <c r="J62">
        <f t="shared" si="0"/>
        <v>0.57457328665057716</v>
      </c>
      <c r="K62">
        <v>692.81249924999997</v>
      </c>
      <c r="L62">
        <v>96.9</v>
      </c>
      <c r="M62">
        <v>6.1315115286080274E-2</v>
      </c>
      <c r="N62">
        <v>2.7855153203342618E-3</v>
      </c>
    </row>
    <row r="63" spans="1:14" x14ac:dyDescent="0.25">
      <c r="A63" t="s">
        <v>2703</v>
      </c>
      <c r="B63">
        <v>7858</v>
      </c>
      <c r="C63">
        <v>356</v>
      </c>
      <c r="D63">
        <v>0</v>
      </c>
      <c r="E63">
        <v>3</v>
      </c>
      <c r="F63">
        <v>0</v>
      </c>
      <c r="G63">
        <v>1</v>
      </c>
      <c r="H63">
        <v>0</v>
      </c>
      <c r="I63">
        <v>3.4439804920179498</v>
      </c>
      <c r="J63">
        <f t="shared" si="0"/>
        <v>1.2366279222108676</v>
      </c>
      <c r="K63">
        <v>591.53749933750009</v>
      </c>
      <c r="L63">
        <v>0</v>
      </c>
      <c r="M63">
        <v>4.5304148638330363E-2</v>
      </c>
      <c r="N63">
        <v>0</v>
      </c>
    </row>
    <row r="64" spans="1:14" x14ac:dyDescent="0.25">
      <c r="A64" t="s">
        <v>113</v>
      </c>
      <c r="B64">
        <v>10648</v>
      </c>
      <c r="C64">
        <v>348</v>
      </c>
      <c r="D64">
        <v>1</v>
      </c>
      <c r="E64">
        <v>2</v>
      </c>
      <c r="F64">
        <v>0</v>
      </c>
      <c r="G64">
        <v>1</v>
      </c>
      <c r="H64">
        <v>0</v>
      </c>
      <c r="I64">
        <v>2.1336217150157095</v>
      </c>
      <c r="J64">
        <f t="shared" si="0"/>
        <v>0.75782087147528432</v>
      </c>
      <c r="K64">
        <v>550.43749864999995</v>
      </c>
      <c r="L64">
        <v>843.2</v>
      </c>
      <c r="M64">
        <v>3.268219383921863E-2</v>
      </c>
      <c r="N64">
        <v>2.8735632183908046E-3</v>
      </c>
    </row>
    <row r="65" spans="1:14" x14ac:dyDescent="0.25">
      <c r="A65" t="s">
        <v>1209</v>
      </c>
      <c r="B65">
        <v>19578</v>
      </c>
      <c r="C65">
        <v>345</v>
      </c>
      <c r="D65">
        <v>0</v>
      </c>
      <c r="E65">
        <v>2</v>
      </c>
      <c r="F65">
        <v>0</v>
      </c>
      <c r="G65">
        <v>0</v>
      </c>
      <c r="H65">
        <v>0</v>
      </c>
      <c r="I65">
        <v>1.6280131129094901</v>
      </c>
      <c r="J65">
        <f t="shared" si="0"/>
        <v>0.48736032216061925</v>
      </c>
      <c r="K65">
        <v>820.39999911250004</v>
      </c>
      <c r="L65">
        <v>0</v>
      </c>
      <c r="M65">
        <v>1.7621820410665033E-2</v>
      </c>
      <c r="N65">
        <v>0</v>
      </c>
    </row>
    <row r="66" spans="1:14" x14ac:dyDescent="0.25">
      <c r="A66" t="s">
        <v>358</v>
      </c>
      <c r="B66">
        <v>18672</v>
      </c>
      <c r="C66">
        <v>330</v>
      </c>
      <c r="D66">
        <v>0</v>
      </c>
      <c r="E66">
        <v>2</v>
      </c>
      <c r="F66">
        <v>0</v>
      </c>
      <c r="G66">
        <v>0</v>
      </c>
      <c r="H66">
        <v>0</v>
      </c>
      <c r="I66">
        <v>2.5408411390716656</v>
      </c>
      <c r="J66">
        <f t="shared" si="0"/>
        <v>0.93249518332485926</v>
      </c>
      <c r="K66">
        <v>765.76249722499995</v>
      </c>
      <c r="L66">
        <v>0</v>
      </c>
      <c r="M66">
        <v>1.7673521850899744E-2</v>
      </c>
      <c r="N66">
        <v>0</v>
      </c>
    </row>
    <row r="67" spans="1:14" x14ac:dyDescent="0.25">
      <c r="A67" t="s">
        <v>1356</v>
      </c>
      <c r="B67">
        <v>5627</v>
      </c>
      <c r="C67">
        <v>311</v>
      </c>
      <c r="D67">
        <v>0</v>
      </c>
      <c r="E67">
        <v>3</v>
      </c>
      <c r="F67">
        <v>0</v>
      </c>
      <c r="G67">
        <v>1</v>
      </c>
      <c r="H67">
        <v>1</v>
      </c>
      <c r="I67">
        <v>1.9350520009757841</v>
      </c>
      <c r="J67">
        <f t="shared" ref="J67:J130" si="1">LN(I67)</f>
        <v>0.66013420000994272</v>
      </c>
      <c r="K67">
        <v>371.89999745000006</v>
      </c>
      <c r="L67">
        <v>0</v>
      </c>
      <c r="M67">
        <v>5.5269237604407322E-2</v>
      </c>
      <c r="N67">
        <v>0</v>
      </c>
    </row>
    <row r="68" spans="1:14" x14ac:dyDescent="0.25">
      <c r="A68" t="s">
        <v>134</v>
      </c>
      <c r="B68">
        <v>3299</v>
      </c>
      <c r="C68">
        <v>305</v>
      </c>
      <c r="D68">
        <v>2</v>
      </c>
      <c r="E68">
        <v>2</v>
      </c>
      <c r="F68">
        <v>0</v>
      </c>
      <c r="G68">
        <v>0</v>
      </c>
      <c r="H68">
        <v>0</v>
      </c>
      <c r="I68">
        <v>1.9194308582277835</v>
      </c>
      <c r="J68">
        <f t="shared" si="1"/>
        <v>0.65202871408986163</v>
      </c>
      <c r="K68">
        <v>706.51249661249994</v>
      </c>
      <c r="L68">
        <v>3294.6</v>
      </c>
      <c r="M68">
        <v>9.2452258260078815E-2</v>
      </c>
      <c r="N68">
        <v>6.5573770491803279E-3</v>
      </c>
    </row>
    <row r="69" spans="1:14" x14ac:dyDescent="0.25">
      <c r="A69" t="s">
        <v>353</v>
      </c>
      <c r="B69">
        <v>8426</v>
      </c>
      <c r="C69">
        <v>294</v>
      </c>
      <c r="D69">
        <v>0</v>
      </c>
      <c r="E69">
        <v>2</v>
      </c>
      <c r="F69">
        <v>0</v>
      </c>
      <c r="G69">
        <v>1</v>
      </c>
      <c r="H69">
        <v>0</v>
      </c>
      <c r="I69">
        <v>1.8462542060111982</v>
      </c>
      <c r="J69">
        <f t="shared" si="1"/>
        <v>0.61315883299827023</v>
      </c>
      <c r="K69">
        <v>620.47499856249988</v>
      </c>
      <c r="L69">
        <v>0</v>
      </c>
      <c r="M69">
        <v>3.4892000949442205E-2</v>
      </c>
      <c r="N69">
        <v>0</v>
      </c>
    </row>
    <row r="70" spans="1:14" x14ac:dyDescent="0.25">
      <c r="A70" t="s">
        <v>303</v>
      </c>
      <c r="B70">
        <v>8045</v>
      </c>
      <c r="C70">
        <v>289</v>
      </c>
      <c r="D70">
        <v>1</v>
      </c>
      <c r="E70">
        <v>2</v>
      </c>
      <c r="F70">
        <v>0</v>
      </c>
      <c r="G70">
        <v>0</v>
      </c>
      <c r="H70">
        <v>0</v>
      </c>
      <c r="I70">
        <v>2.7225170913610901</v>
      </c>
      <c r="J70">
        <f t="shared" si="1"/>
        <v>1.0015568536238553</v>
      </c>
      <c r="K70">
        <v>1668.5874979624998</v>
      </c>
      <c r="L70">
        <v>144.5</v>
      </c>
      <c r="M70">
        <v>3.5922933499067743E-2</v>
      </c>
      <c r="N70">
        <v>3.4602076124567475E-3</v>
      </c>
    </row>
    <row r="71" spans="1:14" x14ac:dyDescent="0.25">
      <c r="A71" t="s">
        <v>257</v>
      </c>
      <c r="B71">
        <v>7101</v>
      </c>
      <c r="C71">
        <v>289</v>
      </c>
      <c r="D71">
        <v>0</v>
      </c>
      <c r="E71">
        <v>3</v>
      </c>
      <c r="F71">
        <v>0</v>
      </c>
      <c r="G71">
        <v>0</v>
      </c>
      <c r="H71">
        <v>0</v>
      </c>
      <c r="I71">
        <v>2.06049288832559</v>
      </c>
      <c r="J71">
        <f t="shared" si="1"/>
        <v>0.72294522035937381</v>
      </c>
      <c r="K71">
        <v>1234.5624969500002</v>
      </c>
      <c r="L71">
        <v>0</v>
      </c>
      <c r="M71">
        <v>4.0698493169976056E-2</v>
      </c>
      <c r="N71">
        <v>0</v>
      </c>
    </row>
    <row r="72" spans="1:14" x14ac:dyDescent="0.25">
      <c r="A72" t="s">
        <v>6</v>
      </c>
      <c r="B72">
        <v>8506</v>
      </c>
      <c r="C72">
        <v>288</v>
      </c>
      <c r="D72">
        <v>2</v>
      </c>
      <c r="E72">
        <v>2</v>
      </c>
      <c r="F72">
        <v>0</v>
      </c>
      <c r="G72">
        <v>0</v>
      </c>
      <c r="H72">
        <v>0</v>
      </c>
      <c r="I72">
        <v>1.797796349522619</v>
      </c>
      <c r="J72">
        <f t="shared" si="1"/>
        <v>0.58656166463035841</v>
      </c>
      <c r="K72">
        <v>821.5374983375001</v>
      </c>
      <c r="L72">
        <v>756.5</v>
      </c>
      <c r="M72">
        <v>3.3858452856806963E-2</v>
      </c>
      <c r="N72">
        <v>6.9444444444444441E-3</v>
      </c>
    </row>
    <row r="73" spans="1:14" x14ac:dyDescent="0.25">
      <c r="A73" t="s">
        <v>1672</v>
      </c>
      <c r="B73">
        <v>11303</v>
      </c>
      <c r="C73">
        <v>284</v>
      </c>
      <c r="D73">
        <v>0</v>
      </c>
      <c r="E73">
        <v>2</v>
      </c>
      <c r="F73">
        <v>0</v>
      </c>
      <c r="G73">
        <v>0</v>
      </c>
      <c r="H73">
        <v>0</v>
      </c>
      <c r="I73">
        <v>2.3874304864530367</v>
      </c>
      <c r="J73">
        <f t="shared" si="1"/>
        <v>0.87021767732711552</v>
      </c>
      <c r="K73">
        <v>866.29999762500006</v>
      </c>
      <c r="L73">
        <v>0</v>
      </c>
      <c r="M73">
        <v>2.5126072724055561E-2</v>
      </c>
      <c r="N73">
        <v>0</v>
      </c>
    </row>
    <row r="74" spans="1:14" x14ac:dyDescent="0.25">
      <c r="A74" t="s">
        <v>374</v>
      </c>
      <c r="B74">
        <v>1936</v>
      </c>
      <c r="C74">
        <v>282</v>
      </c>
      <c r="D74">
        <v>0</v>
      </c>
      <c r="E74">
        <v>3</v>
      </c>
      <c r="F74">
        <v>0</v>
      </c>
      <c r="G74">
        <v>1</v>
      </c>
      <c r="H74">
        <v>0</v>
      </c>
      <c r="I74">
        <v>1.1358987603305799</v>
      </c>
      <c r="J74">
        <f t="shared" si="1"/>
        <v>0.12742419690028106</v>
      </c>
      <c r="K74">
        <v>709.17499942500012</v>
      </c>
      <c r="L74">
        <v>0</v>
      </c>
      <c r="M74">
        <v>0.14566115702479338</v>
      </c>
      <c r="N74">
        <v>0</v>
      </c>
    </row>
    <row r="75" spans="1:14" x14ac:dyDescent="0.25">
      <c r="A75" t="s">
        <v>371</v>
      </c>
      <c r="B75">
        <v>2455</v>
      </c>
      <c r="C75">
        <v>278</v>
      </c>
      <c r="D75">
        <v>0</v>
      </c>
      <c r="E75">
        <v>3</v>
      </c>
      <c r="F75">
        <v>1</v>
      </c>
      <c r="G75">
        <v>0</v>
      </c>
      <c r="H75">
        <v>0</v>
      </c>
      <c r="I75">
        <v>1.9389490835030501</v>
      </c>
      <c r="J75">
        <f t="shared" si="1"/>
        <v>0.66214611676310697</v>
      </c>
      <c r="K75">
        <v>711.08749860000012</v>
      </c>
      <c r="L75">
        <v>0</v>
      </c>
      <c r="M75">
        <v>0.11323828920570264</v>
      </c>
      <c r="N75">
        <v>0</v>
      </c>
    </row>
    <row r="76" spans="1:14" x14ac:dyDescent="0.25">
      <c r="A76" t="s">
        <v>44</v>
      </c>
      <c r="B76">
        <v>5437</v>
      </c>
      <c r="C76">
        <v>269</v>
      </c>
      <c r="D76">
        <v>4</v>
      </c>
      <c r="E76">
        <v>3</v>
      </c>
      <c r="F76">
        <v>0</v>
      </c>
      <c r="G76">
        <v>1</v>
      </c>
      <c r="H76">
        <v>0</v>
      </c>
      <c r="I76">
        <v>3.2844008024767901</v>
      </c>
      <c r="J76">
        <f t="shared" si="1"/>
        <v>1.1891842311822653</v>
      </c>
      <c r="K76">
        <v>475.33749958750002</v>
      </c>
      <c r="L76">
        <v>2956.3</v>
      </c>
      <c r="M76">
        <v>4.9475813867941879E-2</v>
      </c>
      <c r="N76">
        <v>1.4869888475836431E-2</v>
      </c>
    </row>
    <row r="77" spans="1:14" x14ac:dyDescent="0.25">
      <c r="A77" t="s">
        <v>2784</v>
      </c>
      <c r="B77">
        <v>5539</v>
      </c>
      <c r="C77">
        <v>265</v>
      </c>
      <c r="D77">
        <v>0</v>
      </c>
      <c r="E77">
        <v>2</v>
      </c>
      <c r="F77">
        <v>0</v>
      </c>
      <c r="G77">
        <v>1</v>
      </c>
      <c r="H77">
        <v>0</v>
      </c>
      <c r="I77">
        <v>1.4447192634049499</v>
      </c>
      <c r="J77">
        <f t="shared" si="1"/>
        <v>0.36791502130866582</v>
      </c>
      <c r="K77">
        <v>812.21249862500008</v>
      </c>
      <c r="L77">
        <v>0</v>
      </c>
      <c r="M77">
        <v>4.7842570861166278E-2</v>
      </c>
      <c r="N77">
        <v>0</v>
      </c>
    </row>
    <row r="78" spans="1:14" x14ac:dyDescent="0.25">
      <c r="A78" t="s">
        <v>2646</v>
      </c>
      <c r="B78">
        <v>4594</v>
      </c>
      <c r="C78">
        <v>263</v>
      </c>
      <c r="D78">
        <v>0</v>
      </c>
      <c r="E78">
        <v>3</v>
      </c>
      <c r="F78">
        <v>0</v>
      </c>
      <c r="G78">
        <v>1</v>
      </c>
      <c r="H78">
        <v>0</v>
      </c>
      <c r="I78">
        <v>3.2934133654642448</v>
      </c>
      <c r="J78">
        <f t="shared" si="1"/>
        <v>1.1919245240507215</v>
      </c>
      <c r="K78">
        <v>429.76249909999996</v>
      </c>
      <c r="L78">
        <v>0</v>
      </c>
      <c r="M78">
        <v>5.7248585111014369E-2</v>
      </c>
      <c r="N78">
        <v>0</v>
      </c>
    </row>
    <row r="79" spans="1:14" x14ac:dyDescent="0.25">
      <c r="A79" t="s">
        <v>1816</v>
      </c>
      <c r="B79">
        <v>8482</v>
      </c>
      <c r="C79">
        <v>262</v>
      </c>
      <c r="D79">
        <v>0</v>
      </c>
      <c r="E79">
        <v>2</v>
      </c>
      <c r="F79">
        <v>0</v>
      </c>
      <c r="G79">
        <v>0</v>
      </c>
      <c r="H79">
        <v>0</v>
      </c>
      <c r="I79">
        <v>1.9013957437651745</v>
      </c>
      <c r="J79">
        <f t="shared" si="1"/>
        <v>0.64258821846609726</v>
      </c>
      <c r="K79">
        <v>633.27499845</v>
      </c>
      <c r="L79">
        <v>0</v>
      </c>
      <c r="M79">
        <v>3.088894128743221E-2</v>
      </c>
      <c r="N79">
        <v>0</v>
      </c>
    </row>
    <row r="80" spans="1:14" x14ac:dyDescent="0.25">
      <c r="A80" t="s">
        <v>72</v>
      </c>
      <c r="B80">
        <v>2252</v>
      </c>
      <c r="C80">
        <v>261</v>
      </c>
      <c r="D80">
        <v>0</v>
      </c>
      <c r="E80">
        <v>3</v>
      </c>
      <c r="F80">
        <v>0</v>
      </c>
      <c r="G80">
        <v>1</v>
      </c>
      <c r="H80">
        <v>0</v>
      </c>
      <c r="I80">
        <v>1.31607904085258</v>
      </c>
      <c r="J80">
        <f t="shared" si="1"/>
        <v>0.2746568925376402</v>
      </c>
      <c r="K80">
        <v>525.987499275</v>
      </c>
      <c r="L80">
        <v>0</v>
      </c>
      <c r="M80">
        <v>0.11589698046181172</v>
      </c>
      <c r="N80">
        <v>0</v>
      </c>
    </row>
    <row r="81" spans="1:14" x14ac:dyDescent="0.25">
      <c r="A81" t="s">
        <v>1287</v>
      </c>
      <c r="B81">
        <v>2173</v>
      </c>
      <c r="C81">
        <v>261</v>
      </c>
      <c r="D81">
        <v>5</v>
      </c>
      <c r="E81">
        <v>2</v>
      </c>
      <c r="F81">
        <v>0</v>
      </c>
      <c r="G81">
        <v>1</v>
      </c>
      <c r="H81">
        <v>0</v>
      </c>
      <c r="I81">
        <v>2.2454893016183339</v>
      </c>
      <c r="J81">
        <f t="shared" si="1"/>
        <v>0.80892344916927994</v>
      </c>
      <c r="K81">
        <v>558.04999902500003</v>
      </c>
      <c r="L81">
        <v>4535.6000000000004</v>
      </c>
      <c r="M81">
        <v>0.12011044638748274</v>
      </c>
      <c r="N81">
        <v>1.9157088122605363E-2</v>
      </c>
    </row>
    <row r="82" spans="1:14" x14ac:dyDescent="0.25">
      <c r="A82" t="s">
        <v>355</v>
      </c>
      <c r="B82">
        <v>7344</v>
      </c>
      <c r="C82">
        <v>260</v>
      </c>
      <c r="D82">
        <v>0</v>
      </c>
      <c r="E82">
        <v>2</v>
      </c>
      <c r="F82">
        <v>0</v>
      </c>
      <c r="G82">
        <v>1</v>
      </c>
      <c r="H82">
        <v>0</v>
      </c>
      <c r="I82">
        <v>1.8716770410857912</v>
      </c>
      <c r="J82">
        <f t="shared" si="1"/>
        <v>0.62683484238447273</v>
      </c>
      <c r="K82">
        <v>553.03749853750003</v>
      </c>
      <c r="L82">
        <v>0</v>
      </c>
      <c r="M82">
        <v>3.5403050108932459E-2</v>
      </c>
      <c r="N82">
        <v>0</v>
      </c>
    </row>
    <row r="83" spans="1:14" x14ac:dyDescent="0.25">
      <c r="A83" t="s">
        <v>145</v>
      </c>
      <c r="B83">
        <v>3831</v>
      </c>
      <c r="C83">
        <v>258</v>
      </c>
      <c r="D83">
        <v>3</v>
      </c>
      <c r="E83">
        <v>3</v>
      </c>
      <c r="F83">
        <v>0</v>
      </c>
      <c r="G83">
        <v>0</v>
      </c>
      <c r="H83">
        <v>1</v>
      </c>
      <c r="I83">
        <v>1.23959843114769</v>
      </c>
      <c r="J83">
        <f t="shared" si="1"/>
        <v>0.21478748131891756</v>
      </c>
      <c r="K83">
        <v>791.19999923749992</v>
      </c>
      <c r="L83">
        <v>1854.7</v>
      </c>
      <c r="M83">
        <v>6.7345340642129992E-2</v>
      </c>
      <c r="N83">
        <v>1.1627906976744186E-2</v>
      </c>
    </row>
    <row r="84" spans="1:14" x14ac:dyDescent="0.25">
      <c r="A84" t="s">
        <v>1382</v>
      </c>
      <c r="B84">
        <v>4887</v>
      </c>
      <c r="C84">
        <v>258</v>
      </c>
      <c r="D84">
        <v>0</v>
      </c>
      <c r="E84">
        <v>3</v>
      </c>
      <c r="F84">
        <v>0</v>
      </c>
      <c r="G84">
        <v>0</v>
      </c>
      <c r="H84">
        <v>1</v>
      </c>
      <c r="I84">
        <v>2.6958217643087834</v>
      </c>
      <c r="J84">
        <f t="shared" si="1"/>
        <v>0.99170307970319094</v>
      </c>
      <c r="K84">
        <v>669.13749743749997</v>
      </c>
      <c r="L84">
        <v>0</v>
      </c>
      <c r="M84">
        <v>5.2793124616329033E-2</v>
      </c>
      <c r="N84">
        <v>0</v>
      </c>
    </row>
    <row r="85" spans="1:14" x14ac:dyDescent="0.25">
      <c r="A85" t="s">
        <v>389</v>
      </c>
      <c r="B85">
        <v>2470</v>
      </c>
      <c r="C85">
        <v>256</v>
      </c>
      <c r="D85">
        <v>0</v>
      </c>
      <c r="E85">
        <v>3</v>
      </c>
      <c r="F85">
        <v>0</v>
      </c>
      <c r="G85">
        <v>1</v>
      </c>
      <c r="H85">
        <v>0</v>
      </c>
      <c r="I85">
        <v>1.8967368421052599</v>
      </c>
      <c r="J85">
        <f t="shared" si="1"/>
        <v>0.64013495813818033</v>
      </c>
      <c r="K85">
        <v>788.25</v>
      </c>
      <c r="L85">
        <v>0</v>
      </c>
      <c r="M85">
        <v>0.10364372469635627</v>
      </c>
      <c r="N85">
        <v>0</v>
      </c>
    </row>
    <row r="86" spans="1:14" x14ac:dyDescent="0.25">
      <c r="A86" t="s">
        <v>106</v>
      </c>
      <c r="B86">
        <v>1223</v>
      </c>
      <c r="C86">
        <v>247</v>
      </c>
      <c r="D86">
        <v>4</v>
      </c>
      <c r="E86">
        <v>4</v>
      </c>
      <c r="F86">
        <v>1</v>
      </c>
      <c r="G86">
        <v>1</v>
      </c>
      <c r="H86">
        <v>0</v>
      </c>
      <c r="I86">
        <v>1.06549468520033</v>
      </c>
      <c r="J86">
        <f t="shared" si="1"/>
        <v>6.3439184463690665E-2</v>
      </c>
      <c r="K86">
        <v>371.07499747499998</v>
      </c>
      <c r="L86">
        <v>2334.1</v>
      </c>
      <c r="M86">
        <v>0.20196238757154539</v>
      </c>
      <c r="N86">
        <v>1.6194331983805668E-2</v>
      </c>
    </row>
    <row r="87" spans="1:14" x14ac:dyDescent="0.25">
      <c r="A87" t="s">
        <v>2901</v>
      </c>
      <c r="B87">
        <v>5432</v>
      </c>
      <c r="C87">
        <v>244</v>
      </c>
      <c r="D87">
        <v>0</v>
      </c>
      <c r="E87">
        <v>3</v>
      </c>
      <c r="F87">
        <v>0</v>
      </c>
      <c r="G87">
        <v>0</v>
      </c>
      <c r="H87">
        <v>1</v>
      </c>
      <c r="I87">
        <v>1.8575958785344058</v>
      </c>
      <c r="J87">
        <f t="shared" si="1"/>
        <v>0.61928311325446672</v>
      </c>
      <c r="K87">
        <v>407.26249899999993</v>
      </c>
      <c r="L87">
        <v>0</v>
      </c>
      <c r="M87">
        <v>4.491899852724595E-2</v>
      </c>
      <c r="N87">
        <v>0</v>
      </c>
    </row>
    <row r="88" spans="1:14" x14ac:dyDescent="0.25">
      <c r="A88" t="s">
        <v>1304</v>
      </c>
      <c r="B88">
        <v>9652</v>
      </c>
      <c r="C88">
        <v>242</v>
      </c>
      <c r="D88">
        <v>9</v>
      </c>
      <c r="E88">
        <v>2</v>
      </c>
      <c r="F88">
        <v>0</v>
      </c>
      <c r="G88">
        <v>0</v>
      </c>
      <c r="H88">
        <v>0</v>
      </c>
      <c r="I88">
        <v>1.4996940096903972</v>
      </c>
      <c r="J88">
        <f t="shared" si="1"/>
        <v>0.405261093758917</v>
      </c>
      <c r="K88">
        <v>560.43749887500007</v>
      </c>
      <c r="L88">
        <v>11301.6</v>
      </c>
      <c r="M88">
        <v>2.5072523829258186E-2</v>
      </c>
      <c r="N88">
        <v>3.71900826446281E-2</v>
      </c>
    </row>
    <row r="89" spans="1:14" x14ac:dyDescent="0.25">
      <c r="A89" t="s">
        <v>1336</v>
      </c>
      <c r="B89">
        <v>11707</v>
      </c>
      <c r="C89">
        <v>238</v>
      </c>
      <c r="D89">
        <v>0</v>
      </c>
      <c r="E89">
        <v>2</v>
      </c>
      <c r="F89">
        <v>0</v>
      </c>
      <c r="G89">
        <v>1</v>
      </c>
      <c r="H89">
        <v>0</v>
      </c>
      <c r="I89">
        <v>1.6007374071935649</v>
      </c>
      <c r="J89">
        <f t="shared" si="1"/>
        <v>0.47046440256937927</v>
      </c>
      <c r="K89">
        <v>612.874999</v>
      </c>
      <c r="L89">
        <v>0</v>
      </c>
      <c r="M89">
        <v>2.0329717263175878E-2</v>
      </c>
      <c r="N89">
        <v>0</v>
      </c>
    </row>
    <row r="90" spans="1:14" x14ac:dyDescent="0.25">
      <c r="A90" t="s">
        <v>1054</v>
      </c>
      <c r="B90">
        <v>1277</v>
      </c>
      <c r="C90">
        <v>231</v>
      </c>
      <c r="D90">
        <v>20</v>
      </c>
      <c r="E90">
        <v>3</v>
      </c>
      <c r="F90">
        <v>1</v>
      </c>
      <c r="G90">
        <v>0</v>
      </c>
      <c r="H90">
        <v>0</v>
      </c>
      <c r="I90">
        <v>1.02260767423649</v>
      </c>
      <c r="J90">
        <f t="shared" si="1"/>
        <v>2.235590826741329E-2</v>
      </c>
      <c r="K90">
        <v>99.549998625000001</v>
      </c>
      <c r="L90">
        <v>23076.65</v>
      </c>
      <c r="M90">
        <v>0.18089271730618636</v>
      </c>
      <c r="N90">
        <v>8.6580086580086577E-2</v>
      </c>
    </row>
    <row r="91" spans="1:14" x14ac:dyDescent="0.25">
      <c r="A91" t="s">
        <v>131</v>
      </c>
      <c r="B91">
        <v>2292</v>
      </c>
      <c r="C91">
        <v>223</v>
      </c>
      <c r="D91">
        <v>3</v>
      </c>
      <c r="E91">
        <v>2</v>
      </c>
      <c r="F91">
        <v>0</v>
      </c>
      <c r="G91">
        <v>0</v>
      </c>
      <c r="H91">
        <v>0</v>
      </c>
      <c r="I91">
        <v>1.4289387724721498</v>
      </c>
      <c r="J91">
        <f t="shared" si="1"/>
        <v>0.35693205161422603</v>
      </c>
      <c r="K91">
        <v>639.38749842499999</v>
      </c>
      <c r="L91">
        <v>2912.1</v>
      </c>
      <c r="M91">
        <v>9.7294938917975568E-2</v>
      </c>
      <c r="N91">
        <v>1.3452914798206279E-2</v>
      </c>
    </row>
    <row r="92" spans="1:14" x14ac:dyDescent="0.25">
      <c r="A92" t="s">
        <v>2775</v>
      </c>
      <c r="B92">
        <v>2932</v>
      </c>
      <c r="C92">
        <v>223</v>
      </c>
      <c r="D92">
        <v>0</v>
      </c>
      <c r="E92">
        <v>2</v>
      </c>
      <c r="F92">
        <v>0</v>
      </c>
      <c r="G92">
        <v>1</v>
      </c>
      <c r="H92">
        <v>0</v>
      </c>
      <c r="I92">
        <v>1.34369031377899</v>
      </c>
      <c r="J92">
        <f t="shared" si="1"/>
        <v>0.29541979425449805</v>
      </c>
      <c r="K92">
        <v>648.91249728749995</v>
      </c>
      <c r="L92">
        <v>0</v>
      </c>
      <c r="M92">
        <v>7.6057298772169171E-2</v>
      </c>
      <c r="N92">
        <v>0</v>
      </c>
    </row>
    <row r="93" spans="1:14" x14ac:dyDescent="0.25">
      <c r="A93" t="s">
        <v>1058</v>
      </c>
      <c r="B93">
        <v>730</v>
      </c>
      <c r="C93">
        <v>207</v>
      </c>
      <c r="D93">
        <v>5</v>
      </c>
      <c r="E93">
        <v>2</v>
      </c>
      <c r="F93">
        <v>1</v>
      </c>
      <c r="G93">
        <v>0</v>
      </c>
      <c r="H93">
        <v>0</v>
      </c>
      <c r="I93">
        <v>1</v>
      </c>
      <c r="J93">
        <f t="shared" si="1"/>
        <v>0</v>
      </c>
      <c r="K93">
        <v>30.787498124999995</v>
      </c>
      <c r="L93">
        <v>5733.25</v>
      </c>
      <c r="M93">
        <v>0.28356164383561644</v>
      </c>
      <c r="N93">
        <v>2.4154589371980676E-2</v>
      </c>
    </row>
    <row r="94" spans="1:14" x14ac:dyDescent="0.25">
      <c r="A94" t="s">
        <v>78</v>
      </c>
      <c r="B94">
        <v>4990</v>
      </c>
      <c r="C94">
        <v>206</v>
      </c>
      <c r="D94">
        <v>3</v>
      </c>
      <c r="E94">
        <v>2</v>
      </c>
      <c r="F94">
        <v>0</v>
      </c>
      <c r="G94">
        <v>0</v>
      </c>
      <c r="H94">
        <v>0</v>
      </c>
      <c r="I94">
        <v>1.4010064837452014</v>
      </c>
      <c r="J94">
        <f t="shared" si="1"/>
        <v>0.33719089528506146</v>
      </c>
      <c r="K94">
        <v>419.38749828750008</v>
      </c>
      <c r="L94">
        <v>814.3</v>
      </c>
      <c r="M94">
        <v>4.1282565130260518E-2</v>
      </c>
      <c r="N94">
        <v>1.4563106796116505E-2</v>
      </c>
    </row>
    <row r="95" spans="1:14" x14ac:dyDescent="0.25">
      <c r="A95" t="s">
        <v>514</v>
      </c>
      <c r="B95">
        <v>1697</v>
      </c>
      <c r="C95">
        <v>205</v>
      </c>
      <c r="D95">
        <v>0</v>
      </c>
      <c r="E95">
        <v>3</v>
      </c>
      <c r="F95">
        <v>0</v>
      </c>
      <c r="G95">
        <v>1</v>
      </c>
      <c r="H95">
        <v>0</v>
      </c>
      <c r="I95">
        <v>1.5285209192692999</v>
      </c>
      <c r="J95">
        <f t="shared" si="1"/>
        <v>0.42430054839791742</v>
      </c>
      <c r="K95">
        <v>666.92499837499997</v>
      </c>
      <c r="L95">
        <v>0</v>
      </c>
      <c r="M95">
        <v>0.12080141426045964</v>
      </c>
      <c r="N95">
        <v>0</v>
      </c>
    </row>
    <row r="96" spans="1:14" x14ac:dyDescent="0.25">
      <c r="A96" t="s">
        <v>1203</v>
      </c>
      <c r="B96">
        <v>3768</v>
      </c>
      <c r="C96">
        <v>203</v>
      </c>
      <c r="D96">
        <v>0</v>
      </c>
      <c r="E96">
        <v>2</v>
      </c>
      <c r="F96">
        <v>0</v>
      </c>
      <c r="G96">
        <v>0</v>
      </c>
      <c r="H96">
        <v>0</v>
      </c>
      <c r="I96">
        <v>1.4637556484279635</v>
      </c>
      <c r="J96">
        <f t="shared" si="1"/>
        <v>0.38100549479712748</v>
      </c>
      <c r="K96">
        <v>400.59999807499997</v>
      </c>
      <c r="L96">
        <v>0</v>
      </c>
      <c r="M96">
        <v>5.3874734607218686E-2</v>
      </c>
      <c r="N96">
        <v>0</v>
      </c>
    </row>
    <row r="97" spans="1:14" x14ac:dyDescent="0.25">
      <c r="A97" t="s">
        <v>2765</v>
      </c>
      <c r="B97">
        <v>2816</v>
      </c>
      <c r="C97">
        <v>200</v>
      </c>
      <c r="D97">
        <v>0</v>
      </c>
      <c r="E97">
        <v>2</v>
      </c>
      <c r="F97">
        <v>0</v>
      </c>
      <c r="G97">
        <v>1</v>
      </c>
      <c r="H97">
        <v>0</v>
      </c>
      <c r="I97">
        <v>1.10546875</v>
      </c>
      <c r="J97">
        <f t="shared" si="1"/>
        <v>0.10026945316367515</v>
      </c>
      <c r="K97">
        <v>555.07500000000005</v>
      </c>
      <c r="L97">
        <v>0</v>
      </c>
      <c r="M97">
        <v>7.1022727272727279E-2</v>
      </c>
      <c r="N97">
        <v>0</v>
      </c>
    </row>
    <row r="98" spans="1:14" x14ac:dyDescent="0.25">
      <c r="A98" t="s">
        <v>270</v>
      </c>
      <c r="B98">
        <v>7250</v>
      </c>
      <c r="C98">
        <v>196</v>
      </c>
      <c r="D98">
        <v>1</v>
      </c>
      <c r="E98">
        <v>3</v>
      </c>
      <c r="F98">
        <v>0</v>
      </c>
      <c r="G98">
        <v>1</v>
      </c>
      <c r="H98">
        <v>0</v>
      </c>
      <c r="I98">
        <v>3.4110814307656452</v>
      </c>
      <c r="J98">
        <f t="shared" si="1"/>
        <v>1.2270293761406021</v>
      </c>
      <c r="K98">
        <v>409.63749915</v>
      </c>
      <c r="L98">
        <v>94.35</v>
      </c>
      <c r="M98">
        <v>2.7034482758620689E-2</v>
      </c>
      <c r="N98">
        <v>5.1020408163265302E-3</v>
      </c>
    </row>
    <row r="99" spans="1:14" x14ac:dyDescent="0.25">
      <c r="A99" t="s">
        <v>290</v>
      </c>
      <c r="B99">
        <v>2964</v>
      </c>
      <c r="C99">
        <v>194</v>
      </c>
      <c r="D99">
        <v>0</v>
      </c>
      <c r="E99">
        <v>3</v>
      </c>
      <c r="F99">
        <v>0</v>
      </c>
      <c r="G99">
        <v>0</v>
      </c>
      <c r="H99">
        <v>0</v>
      </c>
      <c r="I99">
        <v>1.741247595943705</v>
      </c>
      <c r="J99">
        <f t="shared" si="1"/>
        <v>0.55460186546122248</v>
      </c>
      <c r="K99">
        <v>482.74999928750003</v>
      </c>
      <c r="L99">
        <v>0</v>
      </c>
      <c r="M99">
        <v>6.5452091767881235E-2</v>
      </c>
      <c r="N99">
        <v>0</v>
      </c>
    </row>
    <row r="100" spans="1:14" x14ac:dyDescent="0.25">
      <c r="A100" t="s">
        <v>434</v>
      </c>
      <c r="B100">
        <v>6086</v>
      </c>
      <c r="C100">
        <v>193</v>
      </c>
      <c r="D100">
        <v>0</v>
      </c>
      <c r="E100">
        <v>3</v>
      </c>
      <c r="F100">
        <v>0</v>
      </c>
      <c r="G100">
        <v>0</v>
      </c>
      <c r="H100">
        <v>0</v>
      </c>
      <c r="I100">
        <v>3.6519799760594749</v>
      </c>
      <c r="J100">
        <f t="shared" si="1"/>
        <v>1.2952694797109747</v>
      </c>
      <c r="K100">
        <v>444.32499839999991</v>
      </c>
      <c r="L100">
        <v>0</v>
      </c>
      <c r="M100">
        <v>3.1712126191258627E-2</v>
      </c>
      <c r="N100">
        <v>0</v>
      </c>
    </row>
    <row r="101" spans="1:14" x14ac:dyDescent="0.25">
      <c r="A101" t="s">
        <v>2750</v>
      </c>
      <c r="B101">
        <v>6494</v>
      </c>
      <c r="C101">
        <v>189</v>
      </c>
      <c r="D101">
        <v>0</v>
      </c>
      <c r="E101">
        <v>2</v>
      </c>
      <c r="F101">
        <v>0</v>
      </c>
      <c r="G101">
        <v>0</v>
      </c>
      <c r="H101">
        <v>0</v>
      </c>
      <c r="I101">
        <v>1.7729750538958999</v>
      </c>
      <c r="J101">
        <f t="shared" si="1"/>
        <v>0.57265895699641511</v>
      </c>
      <c r="K101">
        <v>396.46249807499998</v>
      </c>
      <c r="L101">
        <v>0</v>
      </c>
      <c r="M101">
        <v>2.9103788112103481E-2</v>
      </c>
      <c r="N101">
        <v>0</v>
      </c>
    </row>
    <row r="102" spans="1:14" x14ac:dyDescent="0.25">
      <c r="A102" t="s">
        <v>1278</v>
      </c>
      <c r="B102">
        <v>899</v>
      </c>
      <c r="C102">
        <v>187</v>
      </c>
      <c r="D102">
        <v>4</v>
      </c>
      <c r="E102">
        <v>3</v>
      </c>
      <c r="F102">
        <v>1</v>
      </c>
      <c r="G102">
        <v>0</v>
      </c>
      <c r="H102">
        <v>0</v>
      </c>
      <c r="I102">
        <v>1.14244716351502</v>
      </c>
      <c r="J102">
        <f t="shared" si="1"/>
        <v>0.13317259634047593</v>
      </c>
      <c r="K102">
        <v>66.562498062500012</v>
      </c>
      <c r="L102">
        <v>3621</v>
      </c>
      <c r="M102">
        <v>0.20800889877641823</v>
      </c>
      <c r="N102">
        <v>2.1390374331550801E-2</v>
      </c>
    </row>
    <row r="103" spans="1:14" x14ac:dyDescent="0.25">
      <c r="A103" t="s">
        <v>1272</v>
      </c>
      <c r="B103">
        <v>3578</v>
      </c>
      <c r="C103">
        <v>187</v>
      </c>
      <c r="D103">
        <v>1</v>
      </c>
      <c r="E103">
        <v>2</v>
      </c>
      <c r="F103">
        <v>0</v>
      </c>
      <c r="G103">
        <v>1</v>
      </c>
      <c r="H103">
        <v>0</v>
      </c>
      <c r="I103">
        <v>1.4912934180903401</v>
      </c>
      <c r="J103">
        <f t="shared" si="1"/>
        <v>0.39964380923856452</v>
      </c>
      <c r="K103">
        <v>462.62499906250002</v>
      </c>
      <c r="L103">
        <v>940.95</v>
      </c>
      <c r="M103">
        <v>5.2263834544438233E-2</v>
      </c>
      <c r="N103">
        <v>5.3475935828877002E-3</v>
      </c>
    </row>
    <row r="104" spans="1:14" x14ac:dyDescent="0.25">
      <c r="A104" t="s">
        <v>82</v>
      </c>
      <c r="B104">
        <v>1859</v>
      </c>
      <c r="C104">
        <v>181</v>
      </c>
      <c r="D104">
        <v>2</v>
      </c>
      <c r="E104">
        <v>2</v>
      </c>
      <c r="F104">
        <v>0</v>
      </c>
      <c r="G104">
        <v>1</v>
      </c>
      <c r="H104">
        <v>0</v>
      </c>
      <c r="I104">
        <v>1.1589349112426</v>
      </c>
      <c r="J104">
        <f t="shared" si="1"/>
        <v>0.14750140336957185</v>
      </c>
      <c r="K104">
        <v>384.46249820000003</v>
      </c>
      <c r="L104">
        <v>710.6</v>
      </c>
      <c r="M104">
        <v>9.7364174287251207E-2</v>
      </c>
      <c r="N104">
        <v>1.1049723756906077E-2</v>
      </c>
    </row>
    <row r="105" spans="1:14" x14ac:dyDescent="0.25">
      <c r="A105" t="s">
        <v>2771</v>
      </c>
      <c r="B105">
        <v>5303</v>
      </c>
      <c r="C105">
        <v>181</v>
      </c>
      <c r="D105">
        <v>0</v>
      </c>
      <c r="E105">
        <v>2</v>
      </c>
      <c r="F105">
        <v>0</v>
      </c>
      <c r="G105">
        <v>1</v>
      </c>
      <c r="H105">
        <v>0</v>
      </c>
      <c r="I105">
        <v>1.3745427116726401</v>
      </c>
      <c r="J105">
        <f t="shared" si="1"/>
        <v>0.31812110247477154</v>
      </c>
      <c r="K105">
        <v>592.03749966249995</v>
      </c>
      <c r="L105">
        <v>0</v>
      </c>
      <c r="M105">
        <v>3.4131623609277767E-2</v>
      </c>
      <c r="N105">
        <v>0</v>
      </c>
    </row>
    <row r="106" spans="1:14" x14ac:dyDescent="0.25">
      <c r="A106" t="s">
        <v>2768</v>
      </c>
      <c r="B106">
        <v>4933</v>
      </c>
      <c r="C106">
        <v>177</v>
      </c>
      <c r="D106">
        <v>0</v>
      </c>
      <c r="E106">
        <v>2</v>
      </c>
      <c r="F106">
        <v>0</v>
      </c>
      <c r="G106">
        <v>1</v>
      </c>
      <c r="H106">
        <v>0</v>
      </c>
      <c r="I106">
        <v>1.17510642610987</v>
      </c>
      <c r="J106">
        <f t="shared" si="1"/>
        <v>0.16135871890707262</v>
      </c>
      <c r="K106">
        <v>557.91249821249994</v>
      </c>
      <c r="L106">
        <v>0</v>
      </c>
      <c r="M106">
        <v>3.5880802756943039E-2</v>
      </c>
      <c r="N106">
        <v>0</v>
      </c>
    </row>
    <row r="107" spans="1:14" x14ac:dyDescent="0.25">
      <c r="A107" t="s">
        <v>95</v>
      </c>
      <c r="B107">
        <v>4204</v>
      </c>
      <c r="C107">
        <v>176</v>
      </c>
      <c r="D107">
        <v>0</v>
      </c>
      <c r="E107">
        <v>3</v>
      </c>
      <c r="F107">
        <v>0</v>
      </c>
      <c r="G107">
        <v>1</v>
      </c>
      <c r="H107">
        <v>0</v>
      </c>
      <c r="I107">
        <v>2.2201236917221698</v>
      </c>
      <c r="J107">
        <f t="shared" si="1"/>
        <v>0.79756291132402257</v>
      </c>
      <c r="K107">
        <v>723.18749800000012</v>
      </c>
      <c r="L107">
        <v>0</v>
      </c>
      <c r="M107">
        <v>4.1864890580399619E-2</v>
      </c>
      <c r="N107">
        <v>0</v>
      </c>
    </row>
    <row r="108" spans="1:14" x14ac:dyDescent="0.25">
      <c r="A108" t="s">
        <v>2562</v>
      </c>
      <c r="B108">
        <v>1699</v>
      </c>
      <c r="C108">
        <v>174</v>
      </c>
      <c r="D108">
        <v>0</v>
      </c>
      <c r="E108">
        <v>3</v>
      </c>
      <c r="F108">
        <v>0</v>
      </c>
      <c r="G108">
        <v>0</v>
      </c>
      <c r="H108">
        <v>0</v>
      </c>
      <c r="I108">
        <v>1.97038102451438</v>
      </c>
      <c r="J108">
        <f t="shared" si="1"/>
        <v>0.67822693750700169</v>
      </c>
      <c r="K108">
        <v>361.21249869999997</v>
      </c>
      <c r="L108">
        <v>0</v>
      </c>
      <c r="M108">
        <v>0.10241318422601531</v>
      </c>
      <c r="N108">
        <v>0</v>
      </c>
    </row>
    <row r="109" spans="1:14" x14ac:dyDescent="0.25">
      <c r="A109" t="s">
        <v>2760</v>
      </c>
      <c r="B109">
        <v>3097</v>
      </c>
      <c r="C109">
        <v>172</v>
      </c>
      <c r="D109">
        <v>0</v>
      </c>
      <c r="E109">
        <v>2</v>
      </c>
      <c r="F109">
        <v>0</v>
      </c>
      <c r="G109">
        <v>1</v>
      </c>
      <c r="H109">
        <v>0</v>
      </c>
      <c r="I109">
        <v>1.22638036809816</v>
      </c>
      <c r="J109">
        <f t="shared" si="1"/>
        <v>0.20406704069959242</v>
      </c>
      <c r="K109">
        <v>491.53749994999993</v>
      </c>
      <c r="L109">
        <v>0</v>
      </c>
      <c r="M109">
        <v>5.5537617048756864E-2</v>
      </c>
      <c r="N109">
        <v>0</v>
      </c>
    </row>
    <row r="110" spans="1:14" x14ac:dyDescent="0.25">
      <c r="A110" t="s">
        <v>2670</v>
      </c>
      <c r="B110">
        <v>64811</v>
      </c>
      <c r="C110">
        <v>170</v>
      </c>
      <c r="D110">
        <v>0</v>
      </c>
      <c r="E110">
        <v>2</v>
      </c>
      <c r="F110">
        <v>0</v>
      </c>
      <c r="G110">
        <v>0</v>
      </c>
      <c r="H110">
        <v>0</v>
      </c>
      <c r="I110">
        <v>2.3805494225704997</v>
      </c>
      <c r="J110">
        <f t="shared" si="1"/>
        <v>0.86733131086120152</v>
      </c>
      <c r="K110">
        <v>693.41249946250002</v>
      </c>
      <c r="L110">
        <v>0</v>
      </c>
      <c r="M110">
        <v>2.623011525821234E-3</v>
      </c>
      <c r="N110">
        <v>0</v>
      </c>
    </row>
    <row r="111" spans="1:14" x14ac:dyDescent="0.25">
      <c r="A111" t="s">
        <v>58</v>
      </c>
      <c r="B111">
        <v>4098</v>
      </c>
      <c r="C111">
        <v>169</v>
      </c>
      <c r="D111">
        <v>2</v>
      </c>
      <c r="E111">
        <v>2</v>
      </c>
      <c r="F111">
        <v>0</v>
      </c>
      <c r="G111">
        <v>1</v>
      </c>
      <c r="H111">
        <v>0</v>
      </c>
      <c r="I111">
        <v>1.8257449613219312</v>
      </c>
      <c r="J111">
        <f t="shared" si="1"/>
        <v>0.60198810172894246</v>
      </c>
      <c r="K111">
        <v>380.94999923750004</v>
      </c>
      <c r="L111">
        <v>2740.4</v>
      </c>
      <c r="M111">
        <v>4.1239629087359689E-2</v>
      </c>
      <c r="N111">
        <v>1.1834319526627219E-2</v>
      </c>
    </row>
    <row r="112" spans="1:14" x14ac:dyDescent="0.25">
      <c r="A112" t="s">
        <v>2674</v>
      </c>
      <c r="B112">
        <v>2418</v>
      </c>
      <c r="C112">
        <v>169</v>
      </c>
      <c r="D112">
        <v>0</v>
      </c>
      <c r="E112">
        <v>3</v>
      </c>
      <c r="F112">
        <v>0</v>
      </c>
      <c r="G112">
        <v>0</v>
      </c>
      <c r="H112">
        <v>0</v>
      </c>
      <c r="I112">
        <v>1.6790156522730399</v>
      </c>
      <c r="J112">
        <f t="shared" si="1"/>
        <v>0.51820770043017572</v>
      </c>
      <c r="K112">
        <v>348.68749928750003</v>
      </c>
      <c r="L112">
        <v>0</v>
      </c>
      <c r="M112">
        <v>6.9892473118279563E-2</v>
      </c>
      <c r="N112">
        <v>0</v>
      </c>
    </row>
    <row r="113" spans="1:14" x14ac:dyDescent="0.25">
      <c r="A113" t="s">
        <v>89</v>
      </c>
      <c r="B113">
        <v>1888</v>
      </c>
      <c r="C113">
        <v>167</v>
      </c>
      <c r="D113">
        <v>1</v>
      </c>
      <c r="E113">
        <v>2</v>
      </c>
      <c r="F113">
        <v>0</v>
      </c>
      <c r="G113">
        <v>1</v>
      </c>
      <c r="H113">
        <v>0</v>
      </c>
      <c r="I113">
        <v>1.6283256481706023</v>
      </c>
      <c r="J113">
        <f t="shared" si="1"/>
        <v>0.48755227716591987</v>
      </c>
      <c r="K113">
        <v>481.37499924999992</v>
      </c>
      <c r="L113">
        <v>236.3</v>
      </c>
      <c r="M113">
        <v>8.8453389830508475E-2</v>
      </c>
      <c r="N113">
        <v>5.9880239520958087E-3</v>
      </c>
    </row>
    <row r="114" spans="1:14" x14ac:dyDescent="0.25">
      <c r="A114" t="s">
        <v>154</v>
      </c>
      <c r="B114">
        <v>5756</v>
      </c>
      <c r="C114">
        <v>166</v>
      </c>
      <c r="D114">
        <v>3</v>
      </c>
      <c r="E114">
        <v>2</v>
      </c>
      <c r="F114">
        <v>0</v>
      </c>
      <c r="G114">
        <v>0</v>
      </c>
      <c r="H114">
        <v>0</v>
      </c>
      <c r="I114">
        <v>2.1420433821853888</v>
      </c>
      <c r="J114">
        <f t="shared" si="1"/>
        <v>0.76176022494156193</v>
      </c>
      <c r="K114">
        <v>542.29999916249994</v>
      </c>
      <c r="L114">
        <v>1775.65</v>
      </c>
      <c r="M114">
        <v>2.8839471855455177E-2</v>
      </c>
      <c r="N114">
        <v>1.8072289156626505E-2</v>
      </c>
    </row>
    <row r="115" spans="1:14" x14ac:dyDescent="0.25">
      <c r="A115" t="s">
        <v>2756</v>
      </c>
      <c r="B115">
        <v>3471</v>
      </c>
      <c r="C115">
        <v>165</v>
      </c>
      <c r="D115">
        <v>0</v>
      </c>
      <c r="E115">
        <v>2</v>
      </c>
      <c r="F115">
        <v>0</v>
      </c>
      <c r="G115">
        <v>1</v>
      </c>
      <c r="H115">
        <v>0</v>
      </c>
      <c r="I115">
        <v>1.35715932008067</v>
      </c>
      <c r="J115">
        <f t="shared" si="1"/>
        <v>0.30539378006336371</v>
      </c>
      <c r="K115">
        <v>460.27499924999995</v>
      </c>
      <c r="L115">
        <v>0</v>
      </c>
      <c r="M115">
        <v>4.753673292999136E-2</v>
      </c>
      <c r="N115">
        <v>0</v>
      </c>
    </row>
    <row r="116" spans="1:14" x14ac:dyDescent="0.25">
      <c r="A116" t="s">
        <v>2897</v>
      </c>
      <c r="B116">
        <v>7887</v>
      </c>
      <c r="C116">
        <v>162</v>
      </c>
      <c r="D116">
        <v>0</v>
      </c>
      <c r="E116">
        <v>2</v>
      </c>
      <c r="F116">
        <v>0</v>
      </c>
      <c r="G116">
        <v>0</v>
      </c>
      <c r="H116">
        <v>0</v>
      </c>
      <c r="I116">
        <v>1.4280369440068701</v>
      </c>
      <c r="J116">
        <f t="shared" si="1"/>
        <v>0.35630073473601048</v>
      </c>
      <c r="K116">
        <v>285.82499893749997</v>
      </c>
      <c r="L116">
        <v>0</v>
      </c>
      <c r="M116">
        <v>2.0540129326740205E-2</v>
      </c>
      <c r="N116">
        <v>0</v>
      </c>
    </row>
    <row r="117" spans="1:14" x14ac:dyDescent="0.25">
      <c r="A117" t="s">
        <v>2710</v>
      </c>
      <c r="B117">
        <v>2497</v>
      </c>
      <c r="C117">
        <v>161</v>
      </c>
      <c r="D117">
        <v>0</v>
      </c>
      <c r="E117">
        <v>3</v>
      </c>
      <c r="F117">
        <v>0</v>
      </c>
      <c r="G117">
        <v>0</v>
      </c>
      <c r="H117">
        <v>1</v>
      </c>
      <c r="I117">
        <v>1.8564277132559099</v>
      </c>
      <c r="J117">
        <f t="shared" si="1"/>
        <v>0.61865405676726537</v>
      </c>
      <c r="K117">
        <v>237.09999879999998</v>
      </c>
      <c r="L117">
        <v>0</v>
      </c>
      <c r="M117">
        <v>6.4477372847416906E-2</v>
      </c>
      <c r="N117">
        <v>0</v>
      </c>
    </row>
    <row r="118" spans="1:14" x14ac:dyDescent="0.25">
      <c r="A118" t="s">
        <v>2638</v>
      </c>
      <c r="B118">
        <v>1585</v>
      </c>
      <c r="C118">
        <v>158</v>
      </c>
      <c r="D118">
        <v>0</v>
      </c>
      <c r="E118">
        <v>3</v>
      </c>
      <c r="F118">
        <v>0</v>
      </c>
      <c r="G118">
        <v>0</v>
      </c>
      <c r="H118">
        <v>1</v>
      </c>
      <c r="I118">
        <v>1.8593159054385948</v>
      </c>
      <c r="J118">
        <f t="shared" si="1"/>
        <v>0.62020862729780968</v>
      </c>
      <c r="K118">
        <v>291.21249981250003</v>
      </c>
      <c r="L118">
        <v>0</v>
      </c>
      <c r="M118">
        <v>9.9684542586750788E-2</v>
      </c>
      <c r="N118">
        <v>0</v>
      </c>
    </row>
    <row r="119" spans="1:14" x14ac:dyDescent="0.25">
      <c r="A119" t="s">
        <v>210</v>
      </c>
      <c r="B119">
        <v>866</v>
      </c>
      <c r="C119">
        <v>152</v>
      </c>
      <c r="D119">
        <v>1</v>
      </c>
      <c r="E119">
        <v>3</v>
      </c>
      <c r="F119">
        <v>0</v>
      </c>
      <c r="G119">
        <v>1</v>
      </c>
      <c r="H119">
        <v>0</v>
      </c>
      <c r="I119">
        <v>1.05080831408776</v>
      </c>
      <c r="J119">
        <f t="shared" si="1"/>
        <v>4.955969094846073E-2</v>
      </c>
      <c r="K119">
        <v>319.69999830000006</v>
      </c>
      <c r="L119">
        <v>671.5</v>
      </c>
      <c r="M119">
        <v>0.17551963048498845</v>
      </c>
      <c r="N119">
        <v>6.5789473684210523E-3</v>
      </c>
    </row>
    <row r="120" spans="1:14" x14ac:dyDescent="0.25">
      <c r="A120" t="s">
        <v>65</v>
      </c>
      <c r="B120">
        <v>932</v>
      </c>
      <c r="C120">
        <v>151</v>
      </c>
      <c r="D120">
        <v>0</v>
      </c>
      <c r="E120">
        <v>3</v>
      </c>
      <c r="F120">
        <v>0</v>
      </c>
      <c r="G120">
        <v>1</v>
      </c>
      <c r="H120">
        <v>0</v>
      </c>
      <c r="I120">
        <v>1.12851931330472</v>
      </c>
      <c r="J120">
        <f t="shared" si="1"/>
        <v>0.12090643126699661</v>
      </c>
      <c r="K120">
        <v>310.44999963750001</v>
      </c>
      <c r="L120">
        <v>0</v>
      </c>
      <c r="M120">
        <v>0.16201716738197425</v>
      </c>
      <c r="N120">
        <v>0</v>
      </c>
    </row>
    <row r="121" spans="1:14" x14ac:dyDescent="0.25">
      <c r="A121" t="s">
        <v>2556</v>
      </c>
      <c r="B121">
        <v>7617</v>
      </c>
      <c r="C121">
        <v>147</v>
      </c>
      <c r="D121">
        <v>0</v>
      </c>
      <c r="E121">
        <v>2</v>
      </c>
      <c r="F121">
        <v>0</v>
      </c>
      <c r="G121">
        <v>1</v>
      </c>
      <c r="H121">
        <v>0</v>
      </c>
      <c r="I121">
        <v>1.8637514933988</v>
      </c>
      <c r="J121">
        <f t="shared" si="1"/>
        <v>0.62259138838357253</v>
      </c>
      <c r="K121">
        <v>318.68749890000004</v>
      </c>
      <c r="L121">
        <v>0</v>
      </c>
      <c r="M121">
        <v>1.9298936589208351E-2</v>
      </c>
      <c r="N121">
        <v>0</v>
      </c>
    </row>
    <row r="122" spans="1:14" x14ac:dyDescent="0.25">
      <c r="A122" t="s">
        <v>1078</v>
      </c>
      <c r="B122">
        <v>296</v>
      </c>
      <c r="C122">
        <v>141</v>
      </c>
      <c r="D122">
        <v>1</v>
      </c>
      <c r="E122">
        <v>1</v>
      </c>
      <c r="F122">
        <v>1</v>
      </c>
      <c r="G122">
        <v>0</v>
      </c>
      <c r="H122">
        <v>0</v>
      </c>
      <c r="I122">
        <v>1.01013513513514</v>
      </c>
      <c r="J122">
        <f t="shared" si="1"/>
        <v>1.0084119066630842E-2</v>
      </c>
      <c r="K122">
        <v>104.9624991375</v>
      </c>
      <c r="L122">
        <v>249.05</v>
      </c>
      <c r="M122">
        <v>0.47635135135135137</v>
      </c>
      <c r="N122">
        <v>7.0921985815602835E-3</v>
      </c>
    </row>
    <row r="123" spans="1:14" x14ac:dyDescent="0.25">
      <c r="A123" t="s">
        <v>1142</v>
      </c>
      <c r="B123">
        <v>4648</v>
      </c>
      <c r="C123">
        <v>139</v>
      </c>
      <c r="D123">
        <v>0</v>
      </c>
      <c r="E123">
        <v>2</v>
      </c>
      <c r="F123">
        <v>0</v>
      </c>
      <c r="G123">
        <v>1</v>
      </c>
      <c r="H123">
        <v>0</v>
      </c>
      <c r="I123">
        <v>2.3698738332942617</v>
      </c>
      <c r="J123">
        <f t="shared" si="1"/>
        <v>0.86283671883307644</v>
      </c>
      <c r="K123">
        <v>348.76249928750002</v>
      </c>
      <c r="L123">
        <v>0</v>
      </c>
      <c r="M123">
        <v>2.9905335628227194E-2</v>
      </c>
      <c r="N123">
        <v>0</v>
      </c>
    </row>
    <row r="124" spans="1:14" x14ac:dyDescent="0.25">
      <c r="A124" t="s">
        <v>3729</v>
      </c>
      <c r="B124">
        <v>5792</v>
      </c>
      <c r="C124">
        <v>139</v>
      </c>
      <c r="D124">
        <v>0</v>
      </c>
      <c r="E124">
        <v>3</v>
      </c>
      <c r="F124">
        <v>0</v>
      </c>
      <c r="G124">
        <v>0</v>
      </c>
      <c r="H124">
        <v>0</v>
      </c>
      <c r="I124">
        <v>3.75595649171271</v>
      </c>
      <c r="J124">
        <f t="shared" si="1"/>
        <v>1.3233429776028629</v>
      </c>
      <c r="K124">
        <v>241.79999891250003</v>
      </c>
      <c r="L124">
        <v>0</v>
      </c>
      <c r="M124">
        <v>2.3998618784530388E-2</v>
      </c>
      <c r="N124">
        <v>0</v>
      </c>
    </row>
    <row r="125" spans="1:14" x14ac:dyDescent="0.25">
      <c r="A125" t="s">
        <v>2618</v>
      </c>
      <c r="B125">
        <v>3649</v>
      </c>
      <c r="C125">
        <v>138</v>
      </c>
      <c r="D125">
        <v>0</v>
      </c>
      <c r="E125">
        <v>3</v>
      </c>
      <c r="F125">
        <v>0</v>
      </c>
      <c r="G125">
        <v>0</v>
      </c>
      <c r="H125">
        <v>0</v>
      </c>
      <c r="I125">
        <v>2.0108306017112247</v>
      </c>
      <c r="J125">
        <f t="shared" si="1"/>
        <v>0.69854787139524888</v>
      </c>
      <c r="K125">
        <v>526.38749962499992</v>
      </c>
      <c r="L125">
        <v>0</v>
      </c>
      <c r="M125">
        <v>3.7818580432995338E-2</v>
      </c>
      <c r="N125">
        <v>0</v>
      </c>
    </row>
    <row r="126" spans="1:14" x14ac:dyDescent="0.25">
      <c r="A126" t="s">
        <v>149</v>
      </c>
      <c r="B126">
        <v>2440</v>
      </c>
      <c r="C126">
        <v>133</v>
      </c>
      <c r="D126">
        <v>3</v>
      </c>
      <c r="E126">
        <v>3</v>
      </c>
      <c r="F126">
        <v>0</v>
      </c>
      <c r="G126">
        <v>0</v>
      </c>
      <c r="H126">
        <v>0</v>
      </c>
      <c r="I126">
        <v>1.17480737704918</v>
      </c>
      <c r="J126">
        <f t="shared" si="1"/>
        <v>0.16110419973117573</v>
      </c>
      <c r="K126">
        <v>350.33749948749994</v>
      </c>
      <c r="L126">
        <v>1422.9</v>
      </c>
      <c r="M126">
        <v>5.4508196721311478E-2</v>
      </c>
      <c r="N126">
        <v>2.2556390977443608E-2</v>
      </c>
    </row>
    <row r="127" spans="1:14" x14ac:dyDescent="0.25">
      <c r="A127" t="s">
        <v>246</v>
      </c>
      <c r="B127">
        <v>2086</v>
      </c>
      <c r="C127">
        <v>130</v>
      </c>
      <c r="D127">
        <v>0</v>
      </c>
      <c r="E127">
        <v>3</v>
      </c>
      <c r="F127">
        <v>0</v>
      </c>
      <c r="G127">
        <v>1</v>
      </c>
      <c r="H127">
        <v>0</v>
      </c>
      <c r="I127">
        <v>3.55560079547028</v>
      </c>
      <c r="J127">
        <f t="shared" si="1"/>
        <v>1.2685240491085774</v>
      </c>
      <c r="K127">
        <v>224.09999875</v>
      </c>
      <c r="L127">
        <v>0</v>
      </c>
      <c r="M127">
        <v>6.2320230105465002E-2</v>
      </c>
      <c r="N127">
        <v>0</v>
      </c>
    </row>
    <row r="128" spans="1:14" x14ac:dyDescent="0.25">
      <c r="A128" t="s">
        <v>62</v>
      </c>
      <c r="B128">
        <v>838</v>
      </c>
      <c r="C128">
        <v>126</v>
      </c>
      <c r="D128">
        <v>0</v>
      </c>
      <c r="E128">
        <v>3</v>
      </c>
      <c r="F128">
        <v>0</v>
      </c>
      <c r="G128">
        <v>0</v>
      </c>
      <c r="H128">
        <v>1</v>
      </c>
      <c r="I128">
        <v>1.4522026957555181</v>
      </c>
      <c r="J128">
        <f t="shared" si="1"/>
        <v>0.37308150428752951</v>
      </c>
      <c r="K128">
        <v>346.71249969999997</v>
      </c>
      <c r="L128">
        <v>0</v>
      </c>
      <c r="M128">
        <v>0.15035799522673032</v>
      </c>
      <c r="N128">
        <v>0</v>
      </c>
    </row>
    <row r="129" spans="1:14" x14ac:dyDescent="0.25">
      <c r="A129" t="s">
        <v>3015</v>
      </c>
      <c r="B129">
        <v>7127</v>
      </c>
      <c r="C129">
        <v>122</v>
      </c>
      <c r="D129">
        <v>0</v>
      </c>
      <c r="E129">
        <v>2</v>
      </c>
      <c r="F129">
        <v>0</v>
      </c>
      <c r="G129">
        <v>0</v>
      </c>
      <c r="H129">
        <v>0</v>
      </c>
      <c r="I129">
        <v>2.18825268371585</v>
      </c>
      <c r="J129">
        <f t="shared" si="1"/>
        <v>0.78310336405070247</v>
      </c>
      <c r="K129">
        <v>328.09999912500001</v>
      </c>
      <c r="L129">
        <v>0</v>
      </c>
      <c r="M129">
        <v>1.711800196436088E-2</v>
      </c>
      <c r="N129">
        <v>0</v>
      </c>
    </row>
    <row r="130" spans="1:14" x14ac:dyDescent="0.25">
      <c r="A130" t="s">
        <v>2741</v>
      </c>
      <c r="B130">
        <v>2161</v>
      </c>
      <c r="C130">
        <v>122</v>
      </c>
      <c r="D130">
        <v>0</v>
      </c>
      <c r="E130">
        <v>2</v>
      </c>
      <c r="F130">
        <v>0</v>
      </c>
      <c r="G130">
        <v>1</v>
      </c>
      <c r="H130">
        <v>0</v>
      </c>
      <c r="I130">
        <v>1.0906524757056899</v>
      </c>
      <c r="J130">
        <f t="shared" si="1"/>
        <v>8.6776118715454389E-2</v>
      </c>
      <c r="K130">
        <v>332.96249912500002</v>
      </c>
      <c r="L130">
        <v>0</v>
      </c>
      <c r="M130">
        <v>5.6455344747801943E-2</v>
      </c>
      <c r="N130">
        <v>0</v>
      </c>
    </row>
    <row r="131" spans="1:14" x14ac:dyDescent="0.25">
      <c r="A131" t="s">
        <v>2105</v>
      </c>
      <c r="B131">
        <v>3863</v>
      </c>
      <c r="C131">
        <v>122</v>
      </c>
      <c r="D131">
        <v>0</v>
      </c>
      <c r="E131">
        <v>2</v>
      </c>
      <c r="F131">
        <v>0</v>
      </c>
      <c r="G131">
        <v>1</v>
      </c>
      <c r="H131">
        <v>0</v>
      </c>
      <c r="I131">
        <v>1.5134860676554602</v>
      </c>
      <c r="J131">
        <f t="shared" ref="J131:J194" si="2">LN(I131)</f>
        <v>0.41441564405600467</v>
      </c>
      <c r="K131">
        <v>402.53749966250001</v>
      </c>
      <c r="L131">
        <v>0</v>
      </c>
      <c r="M131">
        <v>3.1581672275433598E-2</v>
      </c>
      <c r="N131">
        <v>0</v>
      </c>
    </row>
    <row r="132" spans="1:14" x14ac:dyDescent="0.25">
      <c r="A132" t="s">
        <v>3022</v>
      </c>
      <c r="B132">
        <v>2007</v>
      </c>
      <c r="C132">
        <v>120</v>
      </c>
      <c r="D132">
        <v>0</v>
      </c>
      <c r="E132">
        <v>2</v>
      </c>
      <c r="F132">
        <v>0</v>
      </c>
      <c r="G132">
        <v>0</v>
      </c>
      <c r="H132">
        <v>0</v>
      </c>
      <c r="I132">
        <v>3.4461041602356324</v>
      </c>
      <c r="J132">
        <f t="shared" si="2"/>
        <v>1.2372443640666981</v>
      </c>
      <c r="K132">
        <v>207.44999899999999</v>
      </c>
      <c r="L132">
        <v>0</v>
      </c>
      <c r="M132">
        <v>5.9790732436472344E-2</v>
      </c>
      <c r="N132">
        <v>0</v>
      </c>
    </row>
    <row r="133" spans="1:14" x14ac:dyDescent="0.25">
      <c r="A133" t="s">
        <v>185</v>
      </c>
      <c r="B133">
        <v>1943</v>
      </c>
      <c r="C133">
        <v>119</v>
      </c>
      <c r="D133">
        <v>0</v>
      </c>
      <c r="E133">
        <v>2</v>
      </c>
      <c r="F133">
        <v>0</v>
      </c>
      <c r="G133">
        <v>1</v>
      </c>
      <c r="H133">
        <v>0</v>
      </c>
      <c r="I133">
        <v>1.497098889383109</v>
      </c>
      <c r="J133">
        <f t="shared" si="2"/>
        <v>0.40352916162788338</v>
      </c>
      <c r="K133">
        <v>297.59999918750003</v>
      </c>
      <c r="L133">
        <v>0</v>
      </c>
      <c r="M133">
        <v>6.1245496654657748E-2</v>
      </c>
      <c r="N133">
        <v>0</v>
      </c>
    </row>
    <row r="134" spans="1:14" x14ac:dyDescent="0.25">
      <c r="A134" t="s">
        <v>2404</v>
      </c>
      <c r="B134">
        <v>2268</v>
      </c>
      <c r="C134">
        <v>119</v>
      </c>
      <c r="D134">
        <v>0</v>
      </c>
      <c r="E134">
        <v>2</v>
      </c>
      <c r="F134">
        <v>0</v>
      </c>
      <c r="G134">
        <v>1</v>
      </c>
      <c r="H134">
        <v>0</v>
      </c>
      <c r="I134">
        <v>1.7117655006131649</v>
      </c>
      <c r="J134">
        <f t="shared" si="2"/>
        <v>0.53752529439685504</v>
      </c>
      <c r="K134">
        <v>232.84999955000001</v>
      </c>
      <c r="L134">
        <v>0</v>
      </c>
      <c r="M134">
        <v>5.2469135802469133E-2</v>
      </c>
      <c r="N134">
        <v>0</v>
      </c>
    </row>
    <row r="135" spans="1:14" x14ac:dyDescent="0.25">
      <c r="A135" t="s">
        <v>251</v>
      </c>
      <c r="B135">
        <v>1853</v>
      </c>
      <c r="C135">
        <v>117</v>
      </c>
      <c r="D135">
        <v>0</v>
      </c>
      <c r="E135">
        <v>3</v>
      </c>
      <c r="F135">
        <v>0</v>
      </c>
      <c r="G135">
        <v>1</v>
      </c>
      <c r="H135">
        <v>0</v>
      </c>
      <c r="I135">
        <v>1.5119805720453301</v>
      </c>
      <c r="J135">
        <f t="shared" si="2"/>
        <v>0.41342042849842092</v>
      </c>
      <c r="K135">
        <v>393.3624985875</v>
      </c>
      <c r="L135">
        <v>0</v>
      </c>
      <c r="M135">
        <v>6.314085267134377E-2</v>
      </c>
      <c r="N135">
        <v>0</v>
      </c>
    </row>
    <row r="136" spans="1:14" x14ac:dyDescent="0.25">
      <c r="A136" t="s">
        <v>1257</v>
      </c>
      <c r="B136">
        <v>776</v>
      </c>
      <c r="C136">
        <v>116</v>
      </c>
      <c r="D136">
        <v>5</v>
      </c>
      <c r="E136">
        <v>2</v>
      </c>
      <c r="F136">
        <v>1</v>
      </c>
      <c r="G136">
        <v>0</v>
      </c>
      <c r="H136">
        <v>0</v>
      </c>
      <c r="I136">
        <v>1.30069587628866</v>
      </c>
      <c r="J136">
        <f t="shared" si="2"/>
        <v>0.26289941070401313</v>
      </c>
      <c r="K136">
        <v>59.349999300000007</v>
      </c>
      <c r="L136">
        <v>5146.75</v>
      </c>
      <c r="M136">
        <v>0.14948453608247422</v>
      </c>
      <c r="N136">
        <v>4.3103448275862072E-2</v>
      </c>
    </row>
    <row r="137" spans="1:14" x14ac:dyDescent="0.25">
      <c r="A137" t="s">
        <v>3910</v>
      </c>
      <c r="B137">
        <v>2154</v>
      </c>
      <c r="C137">
        <v>116</v>
      </c>
      <c r="D137">
        <v>0</v>
      </c>
      <c r="E137">
        <v>3</v>
      </c>
      <c r="F137">
        <v>0</v>
      </c>
      <c r="G137">
        <v>1</v>
      </c>
      <c r="H137">
        <v>0</v>
      </c>
      <c r="I137">
        <v>3.7863804655547502</v>
      </c>
      <c r="J137">
        <f t="shared" si="2"/>
        <v>1.3314105404889314</v>
      </c>
      <c r="K137">
        <v>158.66249965</v>
      </c>
      <c r="L137">
        <v>0</v>
      </c>
      <c r="M137">
        <v>5.3853296193129063E-2</v>
      </c>
      <c r="N137">
        <v>0</v>
      </c>
    </row>
    <row r="138" spans="1:14" x14ac:dyDescent="0.25">
      <c r="A138" t="s">
        <v>2730</v>
      </c>
      <c r="B138">
        <v>2942</v>
      </c>
      <c r="C138">
        <v>115</v>
      </c>
      <c r="D138">
        <v>0</v>
      </c>
      <c r="E138">
        <v>3</v>
      </c>
      <c r="F138">
        <v>0</v>
      </c>
      <c r="G138">
        <v>0</v>
      </c>
      <c r="H138">
        <v>1</v>
      </c>
      <c r="I138">
        <v>1.9987423521414001</v>
      </c>
      <c r="J138">
        <f t="shared" si="2"/>
        <v>0.69251815883795609</v>
      </c>
      <c r="K138">
        <v>287.29999918750002</v>
      </c>
      <c r="L138">
        <v>0</v>
      </c>
      <c r="M138">
        <v>3.9089055064581914E-2</v>
      </c>
      <c r="N138">
        <v>0</v>
      </c>
    </row>
    <row r="139" spans="1:14" x14ac:dyDescent="0.25">
      <c r="A139" t="s">
        <v>98</v>
      </c>
      <c r="B139">
        <v>1139</v>
      </c>
      <c r="C139">
        <v>114</v>
      </c>
      <c r="D139">
        <v>1</v>
      </c>
      <c r="E139">
        <v>3</v>
      </c>
      <c r="F139">
        <v>0</v>
      </c>
      <c r="G139">
        <v>0</v>
      </c>
      <c r="H139">
        <v>0</v>
      </c>
      <c r="I139">
        <v>1.5724143985952601</v>
      </c>
      <c r="J139">
        <f t="shared" si="2"/>
        <v>0.45261227160533923</v>
      </c>
      <c r="K139">
        <v>424.14999885000003</v>
      </c>
      <c r="L139">
        <v>2910.4</v>
      </c>
      <c r="M139">
        <v>0.10008779631255488</v>
      </c>
      <c r="N139">
        <v>8.771929824561403E-3</v>
      </c>
    </row>
    <row r="140" spans="1:14" x14ac:dyDescent="0.25">
      <c r="A140" t="s">
        <v>1073</v>
      </c>
      <c r="B140">
        <v>3313</v>
      </c>
      <c r="C140">
        <v>113</v>
      </c>
      <c r="D140">
        <v>1</v>
      </c>
      <c r="E140">
        <v>2</v>
      </c>
      <c r="F140">
        <v>0</v>
      </c>
      <c r="G140">
        <v>0</v>
      </c>
      <c r="H140">
        <v>0</v>
      </c>
      <c r="I140">
        <v>2.7142785780915064</v>
      </c>
      <c r="J140">
        <f t="shared" si="2"/>
        <v>0.9985262009834891</v>
      </c>
      <c r="K140">
        <v>438.33749931250003</v>
      </c>
      <c r="L140">
        <v>923.95</v>
      </c>
      <c r="M140">
        <v>3.4108059160881374E-2</v>
      </c>
      <c r="N140">
        <v>8.8495575221238937E-3</v>
      </c>
    </row>
    <row r="141" spans="1:14" x14ac:dyDescent="0.25">
      <c r="A141" t="s">
        <v>3731</v>
      </c>
      <c r="B141">
        <v>20491</v>
      </c>
      <c r="C141">
        <v>111</v>
      </c>
      <c r="D141">
        <v>0</v>
      </c>
      <c r="E141">
        <v>4</v>
      </c>
      <c r="F141">
        <v>0</v>
      </c>
      <c r="G141">
        <v>0</v>
      </c>
      <c r="H141">
        <v>1</v>
      </c>
      <c r="I141">
        <v>1.84931921331316</v>
      </c>
      <c r="J141">
        <f t="shared" si="2"/>
        <v>0.61481757856056873</v>
      </c>
      <c r="K141">
        <v>669.08749968749999</v>
      </c>
      <c r="L141">
        <v>0</v>
      </c>
      <c r="M141">
        <v>5.4170123468839978E-3</v>
      </c>
      <c r="N141">
        <v>0</v>
      </c>
    </row>
    <row r="142" spans="1:14" x14ac:dyDescent="0.25">
      <c r="A142" t="s">
        <v>1051</v>
      </c>
      <c r="B142">
        <v>718</v>
      </c>
      <c r="C142">
        <v>110</v>
      </c>
      <c r="D142">
        <v>2</v>
      </c>
      <c r="E142">
        <v>3</v>
      </c>
      <c r="F142">
        <v>1</v>
      </c>
      <c r="G142">
        <v>0</v>
      </c>
      <c r="H142">
        <v>0</v>
      </c>
      <c r="I142">
        <v>1.15611420612813</v>
      </c>
      <c r="J142">
        <f t="shared" si="2"/>
        <v>0.14506455959884348</v>
      </c>
      <c r="K142">
        <v>40.337499125000001</v>
      </c>
      <c r="L142">
        <v>855.1</v>
      </c>
      <c r="M142">
        <v>0.15320334261838439</v>
      </c>
      <c r="N142">
        <v>1.8181818181818181E-2</v>
      </c>
    </row>
    <row r="143" spans="1:14" x14ac:dyDescent="0.25">
      <c r="A143" t="s">
        <v>1282</v>
      </c>
      <c r="B143">
        <v>2784</v>
      </c>
      <c r="C143">
        <v>110</v>
      </c>
      <c r="D143">
        <v>0</v>
      </c>
      <c r="E143">
        <v>2</v>
      </c>
      <c r="F143">
        <v>0</v>
      </c>
      <c r="G143">
        <v>0</v>
      </c>
      <c r="H143">
        <v>0</v>
      </c>
      <c r="I143">
        <v>1.8013913140534641</v>
      </c>
      <c r="J143">
        <f t="shared" si="2"/>
        <v>0.5885593185802972</v>
      </c>
      <c r="K143">
        <v>240.82499977500004</v>
      </c>
      <c r="L143">
        <v>0</v>
      </c>
      <c r="M143">
        <v>3.9511494252873564E-2</v>
      </c>
      <c r="N143">
        <v>0</v>
      </c>
    </row>
    <row r="144" spans="1:14" x14ac:dyDescent="0.25">
      <c r="A144" t="s">
        <v>182</v>
      </c>
      <c r="B144">
        <v>1685</v>
      </c>
      <c r="C144">
        <v>109</v>
      </c>
      <c r="D144">
        <v>0</v>
      </c>
      <c r="E144">
        <v>3</v>
      </c>
      <c r="F144">
        <v>0</v>
      </c>
      <c r="G144">
        <v>1</v>
      </c>
      <c r="H144">
        <v>0</v>
      </c>
      <c r="I144">
        <v>3.7224097096356048</v>
      </c>
      <c r="J144">
        <f t="shared" si="2"/>
        <v>1.314371229979137</v>
      </c>
      <c r="K144">
        <v>162.38749945000001</v>
      </c>
      <c r="L144">
        <v>0</v>
      </c>
      <c r="M144">
        <v>6.4688427299703269E-2</v>
      </c>
      <c r="N144">
        <v>0</v>
      </c>
    </row>
    <row r="145" spans="1:14" x14ac:dyDescent="0.25">
      <c r="A145" t="s">
        <v>1251</v>
      </c>
      <c r="B145">
        <v>1357</v>
      </c>
      <c r="C145">
        <v>107</v>
      </c>
      <c r="D145">
        <v>0</v>
      </c>
      <c r="E145">
        <v>3</v>
      </c>
      <c r="F145">
        <v>0</v>
      </c>
      <c r="G145">
        <v>0</v>
      </c>
      <c r="H145">
        <v>1</v>
      </c>
      <c r="I145">
        <v>1.7576787030213701</v>
      </c>
      <c r="J145">
        <f t="shared" si="2"/>
        <v>0.56399401977335306</v>
      </c>
      <c r="K145">
        <v>566.49999883750002</v>
      </c>
      <c r="L145">
        <v>0</v>
      </c>
      <c r="M145">
        <v>7.8850405305821672E-2</v>
      </c>
      <c r="N145">
        <v>0</v>
      </c>
    </row>
    <row r="146" spans="1:14" x14ac:dyDescent="0.25">
      <c r="A146" t="s">
        <v>2699</v>
      </c>
      <c r="B146">
        <v>897</v>
      </c>
      <c r="C146">
        <v>107</v>
      </c>
      <c r="D146">
        <v>0</v>
      </c>
      <c r="E146">
        <v>3</v>
      </c>
      <c r="F146">
        <v>0</v>
      </c>
      <c r="G146">
        <v>0</v>
      </c>
      <c r="H146">
        <v>0</v>
      </c>
      <c r="I146">
        <v>2.1851727982162799</v>
      </c>
      <c r="J146">
        <f t="shared" si="2"/>
        <v>0.7816949092724349</v>
      </c>
      <c r="K146">
        <v>211.33749893749999</v>
      </c>
      <c r="L146">
        <v>0</v>
      </c>
      <c r="M146">
        <v>0.11928651059085842</v>
      </c>
      <c r="N146">
        <v>0</v>
      </c>
    </row>
    <row r="147" spans="1:14" x14ac:dyDescent="0.25">
      <c r="A147" t="s">
        <v>1080</v>
      </c>
      <c r="B147">
        <v>731</v>
      </c>
      <c r="C147">
        <v>107</v>
      </c>
      <c r="D147">
        <v>1</v>
      </c>
      <c r="E147">
        <v>3</v>
      </c>
      <c r="F147">
        <v>0</v>
      </c>
      <c r="G147">
        <v>1</v>
      </c>
      <c r="H147">
        <v>1</v>
      </c>
      <c r="I147">
        <v>1.6454395264865851</v>
      </c>
      <c r="J147">
        <f t="shared" si="2"/>
        <v>0.49800753788216401</v>
      </c>
      <c r="K147">
        <v>312.13749947499997</v>
      </c>
      <c r="L147">
        <v>676.6</v>
      </c>
      <c r="M147">
        <v>0.146374829001368</v>
      </c>
      <c r="N147">
        <v>9.3457943925233638E-3</v>
      </c>
    </row>
    <row r="148" spans="1:14" x14ac:dyDescent="0.25">
      <c r="A148" t="s">
        <v>950</v>
      </c>
      <c r="B148">
        <v>3079</v>
      </c>
      <c r="C148">
        <v>104</v>
      </c>
      <c r="D148">
        <v>0</v>
      </c>
      <c r="E148">
        <v>2</v>
      </c>
      <c r="F148">
        <v>0</v>
      </c>
      <c r="G148">
        <v>1</v>
      </c>
      <c r="H148">
        <v>0</v>
      </c>
      <c r="I148">
        <v>1.3464424160559858</v>
      </c>
      <c r="J148">
        <f t="shared" si="2"/>
        <v>0.29746586670779607</v>
      </c>
      <c r="K148">
        <v>167.4124994</v>
      </c>
      <c r="L148">
        <v>0</v>
      </c>
      <c r="M148">
        <v>3.3777200389736931E-2</v>
      </c>
      <c r="N148">
        <v>0</v>
      </c>
    </row>
    <row r="149" spans="1:14" x14ac:dyDescent="0.25">
      <c r="A149" t="s">
        <v>84</v>
      </c>
      <c r="B149">
        <v>1686</v>
      </c>
      <c r="C149">
        <v>104</v>
      </c>
      <c r="D149">
        <v>0</v>
      </c>
      <c r="E149">
        <v>3</v>
      </c>
      <c r="F149">
        <v>0</v>
      </c>
      <c r="G149">
        <v>1</v>
      </c>
      <c r="H149">
        <v>0</v>
      </c>
      <c r="I149">
        <v>1.2351957295373699</v>
      </c>
      <c r="J149">
        <f t="shared" si="2"/>
        <v>0.21122944297780774</v>
      </c>
      <c r="K149">
        <v>233.72499930000004</v>
      </c>
      <c r="L149">
        <v>0</v>
      </c>
      <c r="M149">
        <v>6.1684460260972719E-2</v>
      </c>
      <c r="N149">
        <v>0</v>
      </c>
    </row>
    <row r="150" spans="1:14" x14ac:dyDescent="0.25">
      <c r="A150" t="s">
        <v>1434</v>
      </c>
      <c r="B150">
        <v>1603</v>
      </c>
      <c r="C150">
        <v>102</v>
      </c>
      <c r="D150">
        <v>0</v>
      </c>
      <c r="E150">
        <v>2</v>
      </c>
      <c r="F150">
        <v>0</v>
      </c>
      <c r="G150">
        <v>0</v>
      </c>
      <c r="H150">
        <v>0</v>
      </c>
      <c r="I150">
        <v>1.5523210233969824</v>
      </c>
      <c r="J150">
        <f t="shared" si="2"/>
        <v>0.43975124534383769</v>
      </c>
      <c r="K150">
        <v>207.46249895</v>
      </c>
      <c r="L150">
        <v>0</v>
      </c>
      <c r="M150">
        <v>6.3630692451653148E-2</v>
      </c>
      <c r="N150">
        <v>0</v>
      </c>
    </row>
    <row r="151" spans="1:14" x14ac:dyDescent="0.25">
      <c r="A151" t="s">
        <v>123</v>
      </c>
      <c r="B151">
        <v>8829</v>
      </c>
      <c r="C151">
        <v>100</v>
      </c>
      <c r="D151">
        <v>0</v>
      </c>
      <c r="E151">
        <v>2</v>
      </c>
      <c r="F151">
        <v>0</v>
      </c>
      <c r="G151">
        <v>0</v>
      </c>
      <c r="H151">
        <v>0</v>
      </c>
      <c r="I151">
        <v>3.4050992870041954</v>
      </c>
      <c r="J151">
        <f t="shared" si="2"/>
        <v>1.225274098355267</v>
      </c>
      <c r="K151">
        <v>328.14999945</v>
      </c>
      <c r="L151">
        <v>0</v>
      </c>
      <c r="M151">
        <v>1.1326311020500622E-2</v>
      </c>
      <c r="N151">
        <v>0</v>
      </c>
    </row>
    <row r="152" spans="1:14" x14ac:dyDescent="0.25">
      <c r="A152" t="s">
        <v>1167</v>
      </c>
      <c r="B152">
        <v>2632</v>
      </c>
      <c r="C152">
        <v>100</v>
      </c>
      <c r="D152">
        <v>0</v>
      </c>
      <c r="E152">
        <v>2</v>
      </c>
      <c r="F152">
        <v>0</v>
      </c>
      <c r="G152">
        <v>0</v>
      </c>
      <c r="H152">
        <v>0</v>
      </c>
      <c r="I152">
        <v>1.4408649691672961</v>
      </c>
      <c r="J152">
        <f t="shared" si="2"/>
        <v>0.36524360628891761</v>
      </c>
      <c r="K152">
        <v>209.78749978749997</v>
      </c>
      <c r="L152">
        <v>0</v>
      </c>
      <c r="M152">
        <v>3.7993920972644375E-2</v>
      </c>
      <c r="N152">
        <v>0</v>
      </c>
    </row>
    <row r="153" spans="1:14" x14ac:dyDescent="0.25">
      <c r="A153" t="s">
        <v>1290</v>
      </c>
      <c r="B153">
        <v>901</v>
      </c>
      <c r="C153">
        <v>99</v>
      </c>
      <c r="D153">
        <v>0</v>
      </c>
      <c r="E153">
        <v>3</v>
      </c>
      <c r="F153">
        <v>1</v>
      </c>
      <c r="G153">
        <v>0</v>
      </c>
      <c r="H153">
        <v>0</v>
      </c>
      <c r="I153">
        <v>1.0019311875693699</v>
      </c>
      <c r="J153">
        <f t="shared" si="2"/>
        <v>1.9293252239626277E-3</v>
      </c>
      <c r="K153">
        <v>135.8499990375</v>
      </c>
      <c r="L153">
        <v>0</v>
      </c>
      <c r="M153">
        <v>0.10987791342952276</v>
      </c>
      <c r="N153">
        <v>0</v>
      </c>
    </row>
    <row r="154" spans="1:14" x14ac:dyDescent="0.25">
      <c r="A154" t="s">
        <v>466</v>
      </c>
      <c r="B154">
        <v>1799</v>
      </c>
      <c r="C154">
        <v>98</v>
      </c>
      <c r="D154">
        <v>0</v>
      </c>
      <c r="E154">
        <v>2</v>
      </c>
      <c r="F154">
        <v>0</v>
      </c>
      <c r="G154">
        <v>1</v>
      </c>
      <c r="H154">
        <v>0</v>
      </c>
      <c r="I154">
        <v>1.999793466414354</v>
      </c>
      <c r="J154">
        <f t="shared" si="2"/>
        <v>0.69304390843473995</v>
      </c>
      <c r="K154">
        <v>202.11249971249998</v>
      </c>
      <c r="L154">
        <v>0</v>
      </c>
      <c r="M154">
        <v>5.4474708171206226E-2</v>
      </c>
      <c r="N154">
        <v>0</v>
      </c>
    </row>
    <row r="155" spans="1:14" x14ac:dyDescent="0.25">
      <c r="A155" t="s">
        <v>2443</v>
      </c>
      <c r="B155">
        <v>1113</v>
      </c>
      <c r="C155">
        <v>97</v>
      </c>
      <c r="D155">
        <v>0</v>
      </c>
      <c r="E155">
        <v>3</v>
      </c>
      <c r="F155">
        <v>0</v>
      </c>
      <c r="G155">
        <v>0</v>
      </c>
      <c r="H155">
        <v>0</v>
      </c>
      <c r="I155">
        <v>1.7922090084897899</v>
      </c>
      <c r="J155">
        <f t="shared" si="2"/>
        <v>0.5834489419533907</v>
      </c>
      <c r="K155">
        <v>217.0874994875</v>
      </c>
      <c r="L155">
        <v>0</v>
      </c>
      <c r="M155">
        <v>8.7151841868823007E-2</v>
      </c>
      <c r="N155">
        <v>0</v>
      </c>
    </row>
    <row r="156" spans="1:14" x14ac:dyDescent="0.25">
      <c r="A156" t="s">
        <v>2690</v>
      </c>
      <c r="B156">
        <v>2100</v>
      </c>
      <c r="C156">
        <v>97</v>
      </c>
      <c r="D156">
        <v>0</v>
      </c>
      <c r="E156">
        <v>3</v>
      </c>
      <c r="F156">
        <v>0</v>
      </c>
      <c r="G156">
        <v>1</v>
      </c>
      <c r="H156">
        <v>0</v>
      </c>
      <c r="I156">
        <v>1.03461904761905</v>
      </c>
      <c r="J156">
        <f t="shared" si="2"/>
        <v>3.4033289029683396E-2</v>
      </c>
      <c r="K156">
        <v>198.52499907500001</v>
      </c>
      <c r="L156">
        <v>0</v>
      </c>
      <c r="M156">
        <v>4.6190476190476192E-2</v>
      </c>
      <c r="N156">
        <v>0</v>
      </c>
    </row>
    <row r="157" spans="1:14" x14ac:dyDescent="0.25">
      <c r="A157" t="s">
        <v>3052</v>
      </c>
      <c r="B157">
        <v>5870</v>
      </c>
      <c r="C157">
        <v>97</v>
      </c>
      <c r="D157">
        <v>0</v>
      </c>
      <c r="E157">
        <v>2</v>
      </c>
      <c r="F157">
        <v>0</v>
      </c>
      <c r="G157">
        <v>1</v>
      </c>
      <c r="H157">
        <v>0</v>
      </c>
      <c r="I157">
        <v>1.7404583260236315</v>
      </c>
      <c r="J157">
        <f t="shared" si="2"/>
        <v>0.55414848430193875</v>
      </c>
      <c r="K157">
        <v>202.47499934999996</v>
      </c>
      <c r="L157">
        <v>0</v>
      </c>
      <c r="M157">
        <v>1.6524701873935264E-2</v>
      </c>
      <c r="N157">
        <v>0</v>
      </c>
    </row>
    <row r="158" spans="1:14" x14ac:dyDescent="0.25">
      <c r="A158" t="s">
        <v>1314</v>
      </c>
      <c r="B158">
        <v>712</v>
      </c>
      <c r="C158">
        <v>95</v>
      </c>
      <c r="D158">
        <v>1</v>
      </c>
      <c r="E158">
        <v>2</v>
      </c>
      <c r="F158">
        <v>1</v>
      </c>
      <c r="G158">
        <v>0</v>
      </c>
      <c r="H158">
        <v>0</v>
      </c>
      <c r="I158">
        <v>1.3119522471910099</v>
      </c>
      <c r="J158">
        <f t="shared" si="2"/>
        <v>0.27151629290144019</v>
      </c>
      <c r="K158">
        <v>50.387498874999999</v>
      </c>
      <c r="L158">
        <v>1887</v>
      </c>
      <c r="M158">
        <v>0.13342696629213482</v>
      </c>
      <c r="N158">
        <v>1.0526315789473684E-2</v>
      </c>
    </row>
    <row r="159" spans="1:14" x14ac:dyDescent="0.25">
      <c r="A159" t="s">
        <v>2656</v>
      </c>
      <c r="B159">
        <v>1681</v>
      </c>
      <c r="C159">
        <v>92</v>
      </c>
      <c r="D159">
        <v>0</v>
      </c>
      <c r="E159">
        <v>2</v>
      </c>
      <c r="F159">
        <v>0</v>
      </c>
      <c r="G159">
        <v>1</v>
      </c>
      <c r="H159">
        <v>0</v>
      </c>
      <c r="I159">
        <v>1.0591314693634699</v>
      </c>
      <c r="J159">
        <f t="shared" si="2"/>
        <v>5.7449203733079678E-2</v>
      </c>
      <c r="K159">
        <v>153.74999980000001</v>
      </c>
      <c r="L159">
        <v>0</v>
      </c>
      <c r="M159">
        <v>5.4729327781082686E-2</v>
      </c>
      <c r="N159">
        <v>0</v>
      </c>
    </row>
    <row r="160" spans="1:14" x14ac:dyDescent="0.25">
      <c r="A160" t="s">
        <v>2676</v>
      </c>
      <c r="B160">
        <v>2253</v>
      </c>
      <c r="C160">
        <v>92</v>
      </c>
      <c r="D160">
        <v>0</v>
      </c>
      <c r="E160">
        <v>3</v>
      </c>
      <c r="F160">
        <v>0</v>
      </c>
      <c r="G160">
        <v>1</v>
      </c>
      <c r="H160">
        <v>0</v>
      </c>
      <c r="I160">
        <v>3.0409232134931199</v>
      </c>
      <c r="J160">
        <f t="shared" si="2"/>
        <v>1.112161157963119</v>
      </c>
      <c r="K160">
        <v>170.83749904999999</v>
      </c>
      <c r="L160">
        <v>0</v>
      </c>
      <c r="M160">
        <v>4.0834442964935644E-2</v>
      </c>
      <c r="N160">
        <v>0</v>
      </c>
    </row>
    <row r="161" spans="1:14" x14ac:dyDescent="0.25">
      <c r="A161" t="s">
        <v>3082</v>
      </c>
      <c r="B161">
        <v>5667</v>
      </c>
      <c r="C161">
        <v>91</v>
      </c>
      <c r="D161">
        <v>0</v>
      </c>
      <c r="E161">
        <v>2</v>
      </c>
      <c r="F161">
        <v>0</v>
      </c>
      <c r="G161">
        <v>1</v>
      </c>
      <c r="H161">
        <v>0</v>
      </c>
      <c r="I161">
        <v>2.9710995687989534</v>
      </c>
      <c r="J161">
        <f t="shared" si="2"/>
        <v>1.0889321094830078</v>
      </c>
      <c r="K161">
        <v>236.81249937499996</v>
      </c>
      <c r="L161">
        <v>0</v>
      </c>
      <c r="M161">
        <v>1.6057878948297161E-2</v>
      </c>
      <c r="N161">
        <v>0</v>
      </c>
    </row>
    <row r="162" spans="1:14" x14ac:dyDescent="0.25">
      <c r="A162" t="s">
        <v>159</v>
      </c>
      <c r="B162">
        <v>7084</v>
      </c>
      <c r="C162">
        <v>90</v>
      </c>
      <c r="D162">
        <v>0</v>
      </c>
      <c r="E162">
        <v>2</v>
      </c>
      <c r="F162">
        <v>0</v>
      </c>
      <c r="G162">
        <v>1</v>
      </c>
      <c r="H162">
        <v>0</v>
      </c>
      <c r="I162">
        <v>2.6382719240588797</v>
      </c>
      <c r="J162">
        <f t="shared" si="2"/>
        <v>0.97012412861086483</v>
      </c>
      <c r="K162">
        <v>338.46249937499999</v>
      </c>
      <c r="L162">
        <v>0</v>
      </c>
      <c r="M162">
        <v>1.2704686617730096E-2</v>
      </c>
      <c r="N162">
        <v>0</v>
      </c>
    </row>
    <row r="163" spans="1:14" x14ac:dyDescent="0.25">
      <c r="A163" t="s">
        <v>3889</v>
      </c>
      <c r="B163">
        <v>2361</v>
      </c>
      <c r="C163">
        <v>89</v>
      </c>
      <c r="D163">
        <v>0</v>
      </c>
      <c r="E163">
        <v>2</v>
      </c>
      <c r="F163">
        <v>0</v>
      </c>
      <c r="G163">
        <v>1</v>
      </c>
      <c r="H163">
        <v>0</v>
      </c>
      <c r="I163">
        <v>1.8263900518341301</v>
      </c>
      <c r="J163">
        <f t="shared" si="2"/>
        <v>0.60234136934724458</v>
      </c>
      <c r="K163">
        <v>182.03749931250002</v>
      </c>
      <c r="L163">
        <v>0</v>
      </c>
      <c r="M163">
        <v>3.7695891571368066E-2</v>
      </c>
      <c r="N163">
        <v>0</v>
      </c>
    </row>
    <row r="164" spans="1:14" x14ac:dyDescent="0.25">
      <c r="A164" t="s">
        <v>218</v>
      </c>
      <c r="B164">
        <v>664</v>
      </c>
      <c r="C164">
        <v>87</v>
      </c>
      <c r="D164">
        <v>2</v>
      </c>
      <c r="E164">
        <v>3</v>
      </c>
      <c r="F164">
        <v>0</v>
      </c>
      <c r="G164">
        <v>1</v>
      </c>
      <c r="H164">
        <v>0</v>
      </c>
      <c r="I164">
        <v>1.1429367469879499</v>
      </c>
      <c r="J164">
        <f t="shared" si="2"/>
        <v>0.13360104381327842</v>
      </c>
      <c r="K164">
        <v>153.84999960000002</v>
      </c>
      <c r="L164">
        <v>290.7</v>
      </c>
      <c r="M164">
        <v>0.13102409638554216</v>
      </c>
      <c r="N164">
        <v>2.2988505747126436E-2</v>
      </c>
    </row>
    <row r="165" spans="1:14" x14ac:dyDescent="0.25">
      <c r="A165" t="s">
        <v>2542</v>
      </c>
      <c r="B165">
        <v>1118</v>
      </c>
      <c r="C165">
        <v>84</v>
      </c>
      <c r="D165">
        <v>0</v>
      </c>
      <c r="E165">
        <v>3</v>
      </c>
      <c r="F165">
        <v>0</v>
      </c>
      <c r="G165">
        <v>0</v>
      </c>
      <c r="H165">
        <v>1</v>
      </c>
      <c r="I165">
        <v>1.8308697768762698</v>
      </c>
      <c r="J165">
        <f t="shared" si="2"/>
        <v>0.60479114185033678</v>
      </c>
      <c r="K165">
        <v>155.887499725</v>
      </c>
      <c r="L165">
        <v>0</v>
      </c>
      <c r="M165">
        <v>7.5134168157423978E-2</v>
      </c>
      <c r="N165">
        <v>0</v>
      </c>
    </row>
    <row r="166" spans="1:14" x14ac:dyDescent="0.25">
      <c r="A166" t="s">
        <v>2648</v>
      </c>
      <c r="B166">
        <v>2851</v>
      </c>
      <c r="C166">
        <v>83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1.8254296737986699</v>
      </c>
      <c r="J166">
        <f t="shared" si="2"/>
        <v>0.60181539702125075</v>
      </c>
      <c r="K166">
        <v>138.18749991250002</v>
      </c>
      <c r="L166">
        <v>0</v>
      </c>
      <c r="M166">
        <v>2.9112592072956859E-2</v>
      </c>
      <c r="N166">
        <v>0</v>
      </c>
    </row>
    <row r="167" spans="1:14" x14ac:dyDescent="0.25">
      <c r="A167" t="s">
        <v>1315</v>
      </c>
      <c r="B167">
        <v>3629</v>
      </c>
      <c r="C167">
        <v>83</v>
      </c>
      <c r="D167">
        <v>0</v>
      </c>
      <c r="E167">
        <v>2</v>
      </c>
      <c r="F167">
        <v>0</v>
      </c>
      <c r="G167">
        <v>0</v>
      </c>
      <c r="H167">
        <v>0</v>
      </c>
      <c r="I167">
        <v>1.7359805832186816</v>
      </c>
      <c r="J167">
        <f t="shared" si="2"/>
        <v>0.5515724313937429</v>
      </c>
      <c r="K167">
        <v>204.97499926250001</v>
      </c>
      <c r="L167">
        <v>0</v>
      </c>
      <c r="M167">
        <v>2.287131441168366E-2</v>
      </c>
      <c r="N167">
        <v>0</v>
      </c>
    </row>
    <row r="168" spans="1:14" x14ac:dyDescent="0.25">
      <c r="A168" t="s">
        <v>844</v>
      </c>
      <c r="B168">
        <v>4660</v>
      </c>
      <c r="C168">
        <v>82</v>
      </c>
      <c r="D168">
        <v>0</v>
      </c>
      <c r="E168">
        <v>2</v>
      </c>
      <c r="F168">
        <v>0</v>
      </c>
      <c r="G168">
        <v>1</v>
      </c>
      <c r="H168">
        <v>0</v>
      </c>
      <c r="I168">
        <v>2.3868512983255301</v>
      </c>
      <c r="J168">
        <f t="shared" si="2"/>
        <v>0.86997504894594446</v>
      </c>
      <c r="K168">
        <v>122.74999941250002</v>
      </c>
      <c r="L168">
        <v>0</v>
      </c>
      <c r="M168">
        <v>1.759656652360515E-2</v>
      </c>
      <c r="N168">
        <v>0</v>
      </c>
    </row>
    <row r="169" spans="1:14" x14ac:dyDescent="0.25">
      <c r="A169" t="s">
        <v>2032</v>
      </c>
      <c r="B169">
        <v>3853</v>
      </c>
      <c r="C169">
        <v>82</v>
      </c>
      <c r="D169">
        <v>0</v>
      </c>
      <c r="E169">
        <v>3</v>
      </c>
      <c r="F169">
        <v>0</v>
      </c>
      <c r="G169">
        <v>1</v>
      </c>
      <c r="H169">
        <v>1</v>
      </c>
      <c r="I169">
        <v>2.0809685522515826</v>
      </c>
      <c r="J169">
        <f t="shared" si="2"/>
        <v>0.7328334354528061</v>
      </c>
      <c r="K169">
        <v>133.32499992499999</v>
      </c>
      <c r="L169">
        <v>0</v>
      </c>
      <c r="M169">
        <v>2.1282117830262133E-2</v>
      </c>
      <c r="N169">
        <v>0</v>
      </c>
    </row>
    <row r="170" spans="1:14" x14ac:dyDescent="0.25">
      <c r="A170" t="s">
        <v>382</v>
      </c>
      <c r="B170">
        <v>559</v>
      </c>
      <c r="C170">
        <v>82</v>
      </c>
      <c r="D170">
        <v>0</v>
      </c>
      <c r="E170">
        <v>3</v>
      </c>
      <c r="F170">
        <v>0</v>
      </c>
      <c r="G170">
        <v>1</v>
      </c>
      <c r="H170">
        <v>1</v>
      </c>
      <c r="I170">
        <v>1.31105545617174</v>
      </c>
      <c r="J170">
        <f t="shared" si="2"/>
        <v>0.2708325045518577</v>
      </c>
      <c r="K170">
        <v>209.1</v>
      </c>
      <c r="L170">
        <v>0</v>
      </c>
      <c r="M170">
        <v>0.14669051878354203</v>
      </c>
      <c r="N170">
        <v>0</v>
      </c>
    </row>
    <row r="171" spans="1:14" x14ac:dyDescent="0.25">
      <c r="A171" t="s">
        <v>397</v>
      </c>
      <c r="B171">
        <v>1593</v>
      </c>
      <c r="C171">
        <v>80</v>
      </c>
      <c r="D171">
        <v>0</v>
      </c>
      <c r="E171">
        <v>2</v>
      </c>
      <c r="F171">
        <v>0</v>
      </c>
      <c r="G171">
        <v>0</v>
      </c>
      <c r="H171">
        <v>0</v>
      </c>
      <c r="I171">
        <v>1.5804607081316298</v>
      </c>
      <c r="J171">
        <f t="shared" si="2"/>
        <v>0.45771639196060643</v>
      </c>
      <c r="K171">
        <v>211.98749963749998</v>
      </c>
      <c r="L171">
        <v>0</v>
      </c>
      <c r="M171">
        <v>5.0219711236660386E-2</v>
      </c>
      <c r="N171">
        <v>0</v>
      </c>
    </row>
    <row r="172" spans="1:14" x14ac:dyDescent="0.25">
      <c r="A172" t="s">
        <v>1306</v>
      </c>
      <c r="B172">
        <v>960</v>
      </c>
      <c r="C172">
        <v>79</v>
      </c>
      <c r="D172">
        <v>3</v>
      </c>
      <c r="E172">
        <v>3</v>
      </c>
      <c r="F172">
        <v>0</v>
      </c>
      <c r="G172">
        <v>0</v>
      </c>
      <c r="H172">
        <v>0</v>
      </c>
      <c r="I172">
        <v>1.1627938461771972</v>
      </c>
      <c r="J172">
        <f t="shared" si="2"/>
        <v>0.15082559744330734</v>
      </c>
      <c r="K172">
        <v>66.8999993125</v>
      </c>
      <c r="L172">
        <v>2100.35</v>
      </c>
      <c r="M172">
        <v>8.2291666666666666E-2</v>
      </c>
      <c r="N172">
        <v>3.7974683544303799E-2</v>
      </c>
    </row>
    <row r="173" spans="1:14" x14ac:dyDescent="0.25">
      <c r="A173" t="s">
        <v>3901</v>
      </c>
      <c r="B173">
        <v>1581</v>
      </c>
      <c r="C173">
        <v>78</v>
      </c>
      <c r="D173">
        <v>0</v>
      </c>
      <c r="E173">
        <v>3</v>
      </c>
      <c r="F173">
        <v>0</v>
      </c>
      <c r="G173">
        <v>0</v>
      </c>
      <c r="H173">
        <v>0</v>
      </c>
      <c r="I173">
        <v>3.7160821309655949</v>
      </c>
      <c r="J173">
        <f t="shared" si="2"/>
        <v>1.3126699226894769</v>
      </c>
      <c r="K173">
        <v>116.26249944999998</v>
      </c>
      <c r="L173">
        <v>0</v>
      </c>
      <c r="M173">
        <v>4.9335863377609111E-2</v>
      </c>
      <c r="N173">
        <v>0</v>
      </c>
    </row>
    <row r="174" spans="1:14" x14ac:dyDescent="0.25">
      <c r="A174" t="s">
        <v>645</v>
      </c>
      <c r="B174">
        <v>1010</v>
      </c>
      <c r="C174">
        <v>77</v>
      </c>
      <c r="D174">
        <v>0</v>
      </c>
      <c r="E174">
        <v>3</v>
      </c>
      <c r="F174">
        <v>0</v>
      </c>
      <c r="G174">
        <v>0</v>
      </c>
      <c r="H174">
        <v>1</v>
      </c>
      <c r="I174">
        <v>1.5569201072320731</v>
      </c>
      <c r="J174">
        <f t="shared" si="2"/>
        <v>0.44270957954567919</v>
      </c>
      <c r="K174">
        <v>235.3749993875</v>
      </c>
      <c r="L174">
        <v>0</v>
      </c>
      <c r="M174">
        <v>7.6237623762376236E-2</v>
      </c>
      <c r="N174">
        <v>0</v>
      </c>
    </row>
    <row r="175" spans="1:14" x14ac:dyDescent="0.25">
      <c r="A175" t="s">
        <v>376</v>
      </c>
      <c r="B175">
        <v>819</v>
      </c>
      <c r="C175">
        <v>76</v>
      </c>
      <c r="D175">
        <v>0</v>
      </c>
      <c r="E175">
        <v>2</v>
      </c>
      <c r="F175">
        <v>0</v>
      </c>
      <c r="G175">
        <v>1</v>
      </c>
      <c r="H175">
        <v>0</v>
      </c>
      <c r="I175">
        <v>1.1639804639804601</v>
      </c>
      <c r="J175">
        <f t="shared" si="2"/>
        <v>0.15184556564645968</v>
      </c>
      <c r="K175">
        <v>197.21249974999998</v>
      </c>
      <c r="L175">
        <v>0</v>
      </c>
      <c r="M175">
        <v>9.2796092796092799E-2</v>
      </c>
      <c r="N175">
        <v>0</v>
      </c>
    </row>
    <row r="176" spans="1:14" x14ac:dyDescent="0.25">
      <c r="A176" t="s">
        <v>3896</v>
      </c>
      <c r="B176">
        <v>1188</v>
      </c>
      <c r="C176">
        <v>75</v>
      </c>
      <c r="D176">
        <v>0</v>
      </c>
      <c r="E176">
        <v>3</v>
      </c>
      <c r="F176">
        <v>0</v>
      </c>
      <c r="G176">
        <v>0</v>
      </c>
      <c r="H176">
        <v>1</v>
      </c>
      <c r="I176">
        <v>1.8709181649535052</v>
      </c>
      <c r="J176">
        <f t="shared" si="2"/>
        <v>0.62642930766810168</v>
      </c>
      <c r="K176">
        <v>117.82499975000002</v>
      </c>
      <c r="L176">
        <v>0</v>
      </c>
      <c r="M176">
        <v>6.3131313131313135E-2</v>
      </c>
      <c r="N176">
        <v>0</v>
      </c>
    </row>
    <row r="177" spans="1:14" x14ac:dyDescent="0.25">
      <c r="A177" t="s">
        <v>2721</v>
      </c>
      <c r="B177">
        <v>1820</v>
      </c>
      <c r="C177">
        <v>75</v>
      </c>
      <c r="D177">
        <v>0</v>
      </c>
      <c r="E177">
        <v>2</v>
      </c>
      <c r="F177">
        <v>0</v>
      </c>
      <c r="G177">
        <v>1</v>
      </c>
      <c r="H177">
        <v>0</v>
      </c>
      <c r="I177">
        <v>1.4636263736263699</v>
      </c>
      <c r="J177">
        <f t="shared" si="2"/>
        <v>0.38091717369608663</v>
      </c>
      <c r="K177">
        <v>257.97499968750003</v>
      </c>
      <c r="L177">
        <v>0</v>
      </c>
      <c r="M177">
        <v>4.1208791208791208E-2</v>
      </c>
      <c r="N177">
        <v>0</v>
      </c>
    </row>
    <row r="178" spans="1:14" x14ac:dyDescent="0.25">
      <c r="A178" t="s">
        <v>426</v>
      </c>
      <c r="B178">
        <v>2395</v>
      </c>
      <c r="C178">
        <v>72</v>
      </c>
      <c r="D178">
        <v>0</v>
      </c>
      <c r="E178">
        <v>2</v>
      </c>
      <c r="F178">
        <v>0</v>
      </c>
      <c r="G178">
        <v>0</v>
      </c>
      <c r="H178">
        <v>0</v>
      </c>
      <c r="I178">
        <v>1.8819001536098299</v>
      </c>
      <c r="J178">
        <f t="shared" si="2"/>
        <v>0.63228198641352995</v>
      </c>
      <c r="K178">
        <v>135.5374993625</v>
      </c>
      <c r="L178">
        <v>0</v>
      </c>
      <c r="M178">
        <v>3.0062630480167014E-2</v>
      </c>
      <c r="N178">
        <v>0</v>
      </c>
    </row>
    <row r="179" spans="1:14" x14ac:dyDescent="0.25">
      <c r="A179" t="s">
        <v>2085</v>
      </c>
      <c r="B179">
        <v>2830</v>
      </c>
      <c r="C179">
        <v>72</v>
      </c>
      <c r="D179">
        <v>0</v>
      </c>
      <c r="E179">
        <v>2</v>
      </c>
      <c r="F179">
        <v>0</v>
      </c>
      <c r="G179">
        <v>0</v>
      </c>
      <c r="H179">
        <v>0</v>
      </c>
      <c r="I179">
        <v>2.0636760204062816</v>
      </c>
      <c r="J179">
        <f t="shared" si="2"/>
        <v>0.72448886844130811</v>
      </c>
      <c r="K179">
        <v>169.89999970000002</v>
      </c>
      <c r="L179">
        <v>0</v>
      </c>
      <c r="M179">
        <v>2.5441696113074206E-2</v>
      </c>
      <c r="N179">
        <v>0</v>
      </c>
    </row>
    <row r="180" spans="1:14" x14ac:dyDescent="0.25">
      <c r="A180" t="s">
        <v>377</v>
      </c>
      <c r="B180">
        <v>3282</v>
      </c>
      <c r="C180">
        <v>71</v>
      </c>
      <c r="D180">
        <v>0</v>
      </c>
      <c r="E180">
        <v>2</v>
      </c>
      <c r="F180">
        <v>0</v>
      </c>
      <c r="G180">
        <v>0</v>
      </c>
      <c r="H180">
        <v>0</v>
      </c>
      <c r="I180">
        <v>1.0495111345954513</v>
      </c>
      <c r="J180">
        <f t="shared" si="2"/>
        <v>4.8324469651000249E-2</v>
      </c>
      <c r="K180">
        <v>93.199999574999993</v>
      </c>
      <c r="L180">
        <v>0</v>
      </c>
      <c r="M180">
        <v>2.1633150517976842E-2</v>
      </c>
      <c r="N180">
        <v>0</v>
      </c>
    </row>
    <row r="181" spans="1:14" x14ac:dyDescent="0.25">
      <c r="A181" t="s">
        <v>1406</v>
      </c>
      <c r="B181">
        <v>3649</v>
      </c>
      <c r="C181">
        <v>71</v>
      </c>
      <c r="D181">
        <v>0</v>
      </c>
      <c r="E181">
        <v>2</v>
      </c>
      <c r="F181">
        <v>0</v>
      </c>
      <c r="G181">
        <v>1</v>
      </c>
      <c r="H181">
        <v>0</v>
      </c>
      <c r="I181">
        <v>2.0954427659822401</v>
      </c>
      <c r="J181">
        <f t="shared" si="2"/>
        <v>0.73976487518834089</v>
      </c>
      <c r="K181">
        <v>129.9499997625</v>
      </c>
      <c r="L181">
        <v>0</v>
      </c>
      <c r="M181">
        <v>1.9457385585091806E-2</v>
      </c>
      <c r="N181">
        <v>0</v>
      </c>
    </row>
    <row r="182" spans="1:14" x14ac:dyDescent="0.25">
      <c r="A182" t="s">
        <v>1367</v>
      </c>
      <c r="B182">
        <v>2229</v>
      </c>
      <c r="C182">
        <v>71</v>
      </c>
      <c r="D182">
        <v>0</v>
      </c>
      <c r="E182">
        <v>3</v>
      </c>
      <c r="F182">
        <v>0</v>
      </c>
      <c r="G182">
        <v>1</v>
      </c>
      <c r="H182">
        <v>1</v>
      </c>
      <c r="I182">
        <v>2.7715059260838601</v>
      </c>
      <c r="J182">
        <f t="shared" si="2"/>
        <v>1.0193908280980091</v>
      </c>
      <c r="K182">
        <v>83.062499699999989</v>
      </c>
      <c r="L182">
        <v>0</v>
      </c>
      <c r="M182">
        <v>3.1852848811126065E-2</v>
      </c>
      <c r="N182">
        <v>0</v>
      </c>
    </row>
    <row r="183" spans="1:14" x14ac:dyDescent="0.25">
      <c r="A183" t="s">
        <v>10</v>
      </c>
      <c r="B183">
        <v>1814</v>
      </c>
      <c r="C183">
        <v>71</v>
      </c>
      <c r="D183">
        <v>1</v>
      </c>
      <c r="E183">
        <v>3</v>
      </c>
      <c r="F183">
        <v>0</v>
      </c>
      <c r="G183">
        <v>1</v>
      </c>
      <c r="H183">
        <v>1</v>
      </c>
      <c r="I183">
        <v>1.3245140030426901</v>
      </c>
      <c r="J183">
        <f t="shared" si="2"/>
        <v>0.28104560199776252</v>
      </c>
      <c r="K183">
        <v>185.78749956249999</v>
      </c>
      <c r="L183">
        <v>1552.95</v>
      </c>
      <c r="M183">
        <v>3.914002205071665E-2</v>
      </c>
      <c r="N183">
        <v>1.4084507042253521E-2</v>
      </c>
    </row>
    <row r="184" spans="1:14" x14ac:dyDescent="0.25">
      <c r="A184" t="s">
        <v>3863</v>
      </c>
      <c r="B184">
        <v>2712</v>
      </c>
      <c r="C184">
        <v>71</v>
      </c>
      <c r="D184">
        <v>0</v>
      </c>
      <c r="E184">
        <v>2</v>
      </c>
      <c r="F184">
        <v>0</v>
      </c>
      <c r="G184">
        <v>1</v>
      </c>
      <c r="H184">
        <v>0</v>
      </c>
      <c r="I184">
        <v>1.31942400769455</v>
      </c>
      <c r="J184">
        <f t="shared" si="2"/>
        <v>0.27719528355934808</v>
      </c>
      <c r="K184">
        <v>85.224999437500003</v>
      </c>
      <c r="L184">
        <v>0</v>
      </c>
      <c r="M184">
        <v>2.6179941002949854E-2</v>
      </c>
      <c r="N184">
        <v>0</v>
      </c>
    </row>
    <row r="185" spans="1:14" x14ac:dyDescent="0.25">
      <c r="A185" t="s">
        <v>1348</v>
      </c>
      <c r="B185">
        <v>4800</v>
      </c>
      <c r="C185">
        <v>69</v>
      </c>
      <c r="D185">
        <v>0</v>
      </c>
      <c r="E185">
        <v>2</v>
      </c>
      <c r="F185">
        <v>0</v>
      </c>
      <c r="G185">
        <v>0</v>
      </c>
      <c r="H185">
        <v>0</v>
      </c>
      <c r="I185">
        <v>2.1032326056734849</v>
      </c>
      <c r="J185">
        <f t="shared" si="2"/>
        <v>0.74347549720110118</v>
      </c>
      <c r="K185">
        <v>194.0374995</v>
      </c>
      <c r="L185">
        <v>0</v>
      </c>
      <c r="M185">
        <v>1.4375000000000001E-2</v>
      </c>
      <c r="N185">
        <v>0</v>
      </c>
    </row>
    <row r="186" spans="1:14" x14ac:dyDescent="0.25">
      <c r="A186" t="s">
        <v>260</v>
      </c>
      <c r="B186">
        <v>2788</v>
      </c>
      <c r="C186">
        <v>69</v>
      </c>
      <c r="D186">
        <v>0</v>
      </c>
      <c r="E186">
        <v>2</v>
      </c>
      <c r="F186">
        <v>0</v>
      </c>
      <c r="G186">
        <v>1</v>
      </c>
      <c r="H186">
        <v>0</v>
      </c>
      <c r="I186">
        <v>1.4140423242467699</v>
      </c>
      <c r="J186">
        <f t="shared" si="2"/>
        <v>0.34645249930843469</v>
      </c>
      <c r="K186">
        <v>316.62499976250001</v>
      </c>
      <c r="L186">
        <v>0</v>
      </c>
      <c r="M186">
        <v>2.4748923959827834E-2</v>
      </c>
      <c r="N186">
        <v>0</v>
      </c>
    </row>
    <row r="187" spans="1:14" x14ac:dyDescent="0.25">
      <c r="A187" t="s">
        <v>3938</v>
      </c>
      <c r="B187">
        <v>1634</v>
      </c>
      <c r="C187">
        <v>68</v>
      </c>
      <c r="D187">
        <v>0</v>
      </c>
      <c r="E187">
        <v>2</v>
      </c>
      <c r="F187">
        <v>0</v>
      </c>
      <c r="G187">
        <v>0</v>
      </c>
      <c r="H187">
        <v>0</v>
      </c>
      <c r="I187">
        <v>1.6275921938385549</v>
      </c>
      <c r="J187">
        <f t="shared" si="2"/>
        <v>0.48710174101602649</v>
      </c>
      <c r="K187">
        <v>158.6874997125</v>
      </c>
      <c r="L187">
        <v>0</v>
      </c>
      <c r="M187">
        <v>4.1615667074663402E-2</v>
      </c>
      <c r="N187">
        <v>0</v>
      </c>
    </row>
    <row r="188" spans="1:14" x14ac:dyDescent="0.25">
      <c r="A188" t="s">
        <v>2713</v>
      </c>
      <c r="B188">
        <v>744</v>
      </c>
      <c r="C188">
        <v>68</v>
      </c>
      <c r="D188">
        <v>0</v>
      </c>
      <c r="E188">
        <v>3</v>
      </c>
      <c r="F188">
        <v>0</v>
      </c>
      <c r="G188">
        <v>1</v>
      </c>
      <c r="H188">
        <v>0</v>
      </c>
      <c r="I188">
        <v>1.75201612903226</v>
      </c>
      <c r="J188">
        <f t="shared" si="2"/>
        <v>0.56076719854046564</v>
      </c>
      <c r="K188">
        <v>240.14999935</v>
      </c>
      <c r="L188">
        <v>0</v>
      </c>
      <c r="M188">
        <v>9.1397849462365593E-2</v>
      </c>
      <c r="N188">
        <v>0</v>
      </c>
    </row>
    <row r="189" spans="1:14" x14ac:dyDescent="0.25">
      <c r="A189" t="s">
        <v>1403</v>
      </c>
      <c r="B189">
        <v>3759</v>
      </c>
      <c r="C189">
        <v>68</v>
      </c>
      <c r="D189">
        <v>0</v>
      </c>
      <c r="E189">
        <v>2</v>
      </c>
      <c r="F189">
        <v>0</v>
      </c>
      <c r="G189">
        <v>1</v>
      </c>
      <c r="H189">
        <v>0</v>
      </c>
      <c r="I189">
        <v>2.0456946293402369</v>
      </c>
      <c r="J189">
        <f t="shared" si="2"/>
        <v>0.71573740386829032</v>
      </c>
      <c r="K189">
        <v>205.0874996375</v>
      </c>
      <c r="L189">
        <v>0</v>
      </c>
      <c r="M189">
        <v>1.8089917531258312E-2</v>
      </c>
      <c r="N189">
        <v>0</v>
      </c>
    </row>
    <row r="190" spans="1:14" x14ac:dyDescent="0.25">
      <c r="A190" t="s">
        <v>2624</v>
      </c>
      <c r="B190">
        <v>1209</v>
      </c>
      <c r="C190">
        <v>67</v>
      </c>
      <c r="D190">
        <v>0</v>
      </c>
      <c r="E190">
        <v>3</v>
      </c>
      <c r="F190">
        <v>0</v>
      </c>
      <c r="G190">
        <v>1</v>
      </c>
      <c r="H190">
        <v>0</v>
      </c>
      <c r="I190">
        <v>1.6339123242349001</v>
      </c>
      <c r="J190">
        <f t="shared" si="2"/>
        <v>0.49097733785923131</v>
      </c>
      <c r="K190">
        <v>123.3749993</v>
      </c>
      <c r="L190">
        <v>0</v>
      </c>
      <c r="M190">
        <v>5.5417700578990904E-2</v>
      </c>
      <c r="N190">
        <v>0</v>
      </c>
    </row>
    <row r="191" spans="1:14" x14ac:dyDescent="0.25">
      <c r="A191" t="s">
        <v>980</v>
      </c>
      <c r="B191">
        <v>4761</v>
      </c>
      <c r="C191">
        <v>67</v>
      </c>
      <c r="D191">
        <v>0</v>
      </c>
      <c r="E191">
        <v>2</v>
      </c>
      <c r="F191">
        <v>0</v>
      </c>
      <c r="G191">
        <v>0</v>
      </c>
      <c r="H191">
        <v>0</v>
      </c>
      <c r="I191">
        <v>2.6339995792131301</v>
      </c>
      <c r="J191">
        <f t="shared" si="2"/>
        <v>0.96850344356903784</v>
      </c>
      <c r="K191">
        <v>153.387499725</v>
      </c>
      <c r="L191">
        <v>0</v>
      </c>
      <c r="M191">
        <v>1.4072673808023524E-2</v>
      </c>
      <c r="N191">
        <v>0</v>
      </c>
    </row>
    <row r="192" spans="1:14" x14ac:dyDescent="0.25">
      <c r="A192" t="s">
        <v>187</v>
      </c>
      <c r="B192">
        <v>2461</v>
      </c>
      <c r="C192">
        <v>67</v>
      </c>
      <c r="D192">
        <v>0</v>
      </c>
      <c r="E192">
        <v>2</v>
      </c>
      <c r="F192">
        <v>0</v>
      </c>
      <c r="G192">
        <v>0</v>
      </c>
      <c r="H192">
        <v>0</v>
      </c>
      <c r="I192">
        <v>1.5312474603819599</v>
      </c>
      <c r="J192">
        <f t="shared" si="2"/>
        <v>0.42608273678345771</v>
      </c>
      <c r="K192">
        <v>215.21249978750001</v>
      </c>
      <c r="L192">
        <v>0</v>
      </c>
      <c r="M192">
        <v>2.7224705404307194E-2</v>
      </c>
      <c r="N192">
        <v>0</v>
      </c>
    </row>
    <row r="193" spans="1:14" x14ac:dyDescent="0.25">
      <c r="A193" t="s">
        <v>93</v>
      </c>
      <c r="B193">
        <v>5058</v>
      </c>
      <c r="C193">
        <v>67</v>
      </c>
      <c r="D193">
        <v>0</v>
      </c>
      <c r="E193">
        <v>2</v>
      </c>
      <c r="F193">
        <v>0</v>
      </c>
      <c r="G193">
        <v>1</v>
      </c>
      <c r="H193">
        <v>0</v>
      </c>
      <c r="I193">
        <v>1.31538194608723</v>
      </c>
      <c r="J193">
        <f t="shared" si="2"/>
        <v>0.27412707675460851</v>
      </c>
      <c r="K193">
        <v>210.31249977500002</v>
      </c>
      <c r="L193">
        <v>0</v>
      </c>
      <c r="M193">
        <v>1.324634242783709E-2</v>
      </c>
      <c r="N193">
        <v>0</v>
      </c>
    </row>
    <row r="194" spans="1:14" x14ac:dyDescent="0.25">
      <c r="A194" t="s">
        <v>167</v>
      </c>
      <c r="B194">
        <v>8474</v>
      </c>
      <c r="C194">
        <v>65</v>
      </c>
      <c r="D194">
        <v>1</v>
      </c>
      <c r="E194">
        <v>2</v>
      </c>
      <c r="F194">
        <v>0</v>
      </c>
      <c r="G194">
        <v>1</v>
      </c>
      <c r="H194">
        <v>0</v>
      </c>
      <c r="I194">
        <v>2.36873640788298</v>
      </c>
      <c r="J194">
        <f t="shared" si="2"/>
        <v>0.86235665173524145</v>
      </c>
      <c r="K194">
        <v>240.69999994999998</v>
      </c>
      <c r="L194">
        <v>687.65</v>
      </c>
      <c r="M194">
        <v>7.6705215954684918E-3</v>
      </c>
      <c r="N194">
        <v>1.5384615384615385E-2</v>
      </c>
    </row>
    <row r="195" spans="1:14" x14ac:dyDescent="0.25">
      <c r="A195" t="s">
        <v>1478</v>
      </c>
      <c r="B195">
        <v>2517</v>
      </c>
      <c r="C195">
        <v>65</v>
      </c>
      <c r="D195">
        <v>0</v>
      </c>
      <c r="E195">
        <v>2</v>
      </c>
      <c r="F195">
        <v>0</v>
      </c>
      <c r="G195">
        <v>1</v>
      </c>
      <c r="H195">
        <v>0</v>
      </c>
      <c r="I195">
        <v>2.2621074946369739</v>
      </c>
      <c r="J195">
        <f t="shared" ref="J195:J258" si="3">LN(I195)</f>
        <v>0.8162968985086404</v>
      </c>
      <c r="K195">
        <v>131.87499980000001</v>
      </c>
      <c r="L195">
        <v>0</v>
      </c>
      <c r="M195">
        <v>2.5824394119984106E-2</v>
      </c>
      <c r="N195">
        <v>0</v>
      </c>
    </row>
    <row r="196" spans="1:14" x14ac:dyDescent="0.25">
      <c r="A196" t="s">
        <v>1262</v>
      </c>
      <c r="B196">
        <v>884</v>
      </c>
      <c r="C196">
        <v>64</v>
      </c>
      <c r="D196">
        <v>1</v>
      </c>
      <c r="E196">
        <v>2</v>
      </c>
      <c r="F196">
        <v>0</v>
      </c>
      <c r="G196">
        <v>1</v>
      </c>
      <c r="H196">
        <v>0</v>
      </c>
      <c r="I196">
        <v>2.0154675767879486</v>
      </c>
      <c r="J196">
        <f t="shared" si="3"/>
        <v>0.700851216513387</v>
      </c>
      <c r="K196">
        <v>100.32499955</v>
      </c>
      <c r="L196">
        <v>1489.2</v>
      </c>
      <c r="M196">
        <v>7.2398190045248875E-2</v>
      </c>
      <c r="N196">
        <v>1.5625E-2</v>
      </c>
    </row>
    <row r="197" spans="1:14" x14ac:dyDescent="0.25">
      <c r="A197" t="s">
        <v>2538</v>
      </c>
      <c r="B197">
        <v>9582</v>
      </c>
      <c r="C197">
        <v>64</v>
      </c>
      <c r="D197">
        <v>0</v>
      </c>
      <c r="E197">
        <v>2</v>
      </c>
      <c r="F197">
        <v>0</v>
      </c>
      <c r="G197">
        <v>1</v>
      </c>
      <c r="H197">
        <v>0</v>
      </c>
      <c r="I197">
        <v>2.2100685028575549</v>
      </c>
      <c r="J197">
        <f t="shared" si="3"/>
        <v>0.79302351181739594</v>
      </c>
      <c r="K197">
        <v>245.88749960000001</v>
      </c>
      <c r="L197">
        <v>0</v>
      </c>
      <c r="M197">
        <v>6.6791901481945311E-3</v>
      </c>
      <c r="N197">
        <v>0</v>
      </c>
    </row>
    <row r="198" spans="1:14" x14ac:dyDescent="0.25">
      <c r="A198" t="s">
        <v>287</v>
      </c>
      <c r="B198">
        <v>2158</v>
      </c>
      <c r="C198">
        <v>63</v>
      </c>
      <c r="D198">
        <v>0</v>
      </c>
      <c r="E198">
        <v>2</v>
      </c>
      <c r="F198">
        <v>0</v>
      </c>
      <c r="G198">
        <v>0</v>
      </c>
      <c r="H198">
        <v>0</v>
      </c>
      <c r="I198">
        <v>1.9258630142201414</v>
      </c>
      <c r="J198">
        <f t="shared" si="3"/>
        <v>0.65537418635017475</v>
      </c>
      <c r="K198">
        <v>190.63749999999999</v>
      </c>
      <c r="L198">
        <v>0</v>
      </c>
      <c r="M198">
        <v>2.9193697868396665E-2</v>
      </c>
      <c r="N198">
        <v>0</v>
      </c>
    </row>
    <row r="199" spans="1:14" x14ac:dyDescent="0.25">
      <c r="A199" t="s">
        <v>2627</v>
      </c>
      <c r="B199">
        <v>1474</v>
      </c>
      <c r="C199">
        <v>61</v>
      </c>
      <c r="D199">
        <v>0</v>
      </c>
      <c r="E199">
        <v>2</v>
      </c>
      <c r="F199">
        <v>0</v>
      </c>
      <c r="G199">
        <v>1</v>
      </c>
      <c r="H199">
        <v>0</v>
      </c>
      <c r="I199">
        <v>1.0797829036635</v>
      </c>
      <c r="J199">
        <f t="shared" si="3"/>
        <v>7.6760005803491071E-2</v>
      </c>
      <c r="K199">
        <v>124.8874998125</v>
      </c>
      <c r="L199">
        <v>0</v>
      </c>
      <c r="M199">
        <v>4.1383989145183174E-2</v>
      </c>
      <c r="N199">
        <v>0</v>
      </c>
    </row>
    <row r="200" spans="1:14" x14ac:dyDescent="0.25">
      <c r="A200" t="s">
        <v>2705</v>
      </c>
      <c r="B200">
        <v>812</v>
      </c>
      <c r="C200">
        <v>61</v>
      </c>
      <c r="D200">
        <v>0</v>
      </c>
      <c r="E200">
        <v>3</v>
      </c>
      <c r="F200">
        <v>0</v>
      </c>
      <c r="G200">
        <v>1</v>
      </c>
      <c r="H200">
        <v>0</v>
      </c>
      <c r="I200">
        <v>1.09371921182266</v>
      </c>
      <c r="J200">
        <f t="shared" si="3"/>
        <v>8.9584009102780346E-2</v>
      </c>
      <c r="K200">
        <v>219.02499951250002</v>
      </c>
      <c r="L200">
        <v>0</v>
      </c>
      <c r="M200">
        <v>7.5123152709359611E-2</v>
      </c>
      <c r="N200">
        <v>0</v>
      </c>
    </row>
    <row r="201" spans="1:14" x14ac:dyDescent="0.25">
      <c r="A201" t="s">
        <v>381</v>
      </c>
      <c r="B201">
        <v>2117</v>
      </c>
      <c r="C201">
        <v>61</v>
      </c>
      <c r="D201">
        <v>0</v>
      </c>
      <c r="E201">
        <v>2</v>
      </c>
      <c r="F201">
        <v>0</v>
      </c>
      <c r="G201">
        <v>0</v>
      </c>
      <c r="H201">
        <v>0</v>
      </c>
      <c r="I201">
        <v>1.4200236183278201</v>
      </c>
      <c r="J201">
        <f t="shared" si="3"/>
        <v>0.3506735041000742</v>
      </c>
      <c r="K201">
        <v>309.98749953750001</v>
      </c>
      <c r="L201">
        <v>0</v>
      </c>
      <c r="M201">
        <v>2.8814359943316013E-2</v>
      </c>
      <c r="N201">
        <v>0</v>
      </c>
    </row>
    <row r="202" spans="1:14" x14ac:dyDescent="0.25">
      <c r="A202" t="s">
        <v>319</v>
      </c>
      <c r="B202">
        <v>1783</v>
      </c>
      <c r="C202">
        <v>60</v>
      </c>
      <c r="D202">
        <v>0</v>
      </c>
      <c r="E202">
        <v>2</v>
      </c>
      <c r="F202">
        <v>0</v>
      </c>
      <c r="G202">
        <v>1</v>
      </c>
      <c r="H202">
        <v>0</v>
      </c>
      <c r="I202">
        <v>1.1123992499779929</v>
      </c>
      <c r="J202">
        <f t="shared" si="3"/>
        <v>0.10651916913975475</v>
      </c>
      <c r="K202">
        <v>156.62499981250002</v>
      </c>
      <c r="L202">
        <v>0</v>
      </c>
      <c r="M202">
        <v>3.3651149747616377E-2</v>
      </c>
      <c r="N202">
        <v>0</v>
      </c>
    </row>
    <row r="203" spans="1:14" x14ac:dyDescent="0.25">
      <c r="A203" t="s">
        <v>24</v>
      </c>
      <c r="B203">
        <v>234</v>
      </c>
      <c r="C203">
        <v>59</v>
      </c>
      <c r="D203">
        <v>3</v>
      </c>
      <c r="E203">
        <v>4</v>
      </c>
      <c r="F203">
        <v>1</v>
      </c>
      <c r="G203">
        <v>1</v>
      </c>
      <c r="H203">
        <v>0</v>
      </c>
      <c r="I203">
        <v>1.07615384615385</v>
      </c>
      <c r="J203">
        <f t="shared" si="3"/>
        <v>7.3393431215856661E-2</v>
      </c>
      <c r="K203">
        <v>102.39999953749999</v>
      </c>
      <c r="L203">
        <v>2470.1</v>
      </c>
      <c r="M203">
        <v>0.25213675213675213</v>
      </c>
      <c r="N203">
        <v>5.0847457627118647E-2</v>
      </c>
    </row>
    <row r="204" spans="1:14" x14ac:dyDescent="0.25">
      <c r="A204" t="s">
        <v>192</v>
      </c>
      <c r="B204">
        <v>766</v>
      </c>
      <c r="C204">
        <v>59</v>
      </c>
      <c r="D204">
        <v>1</v>
      </c>
      <c r="E204">
        <v>3</v>
      </c>
      <c r="F204">
        <v>1</v>
      </c>
      <c r="G204">
        <v>0</v>
      </c>
      <c r="H204">
        <v>0</v>
      </c>
      <c r="I204">
        <v>1.0391514360313301</v>
      </c>
      <c r="J204">
        <f t="shared" si="3"/>
        <v>3.8404453210807106E-2</v>
      </c>
      <c r="K204">
        <v>159.76249952499998</v>
      </c>
      <c r="L204">
        <v>417.35</v>
      </c>
      <c r="M204">
        <v>7.7023498694516968E-2</v>
      </c>
      <c r="N204">
        <v>1.6949152542372881E-2</v>
      </c>
    </row>
    <row r="205" spans="1:14" x14ac:dyDescent="0.25">
      <c r="A205" t="s">
        <v>375</v>
      </c>
      <c r="B205">
        <v>432</v>
      </c>
      <c r="C205">
        <v>59</v>
      </c>
      <c r="D205">
        <v>0</v>
      </c>
      <c r="E205">
        <v>3</v>
      </c>
      <c r="F205">
        <v>0</v>
      </c>
      <c r="G205">
        <v>1</v>
      </c>
      <c r="H205">
        <v>1</v>
      </c>
      <c r="I205">
        <v>1.10347222222222</v>
      </c>
      <c r="J205">
        <f t="shared" si="3"/>
        <v>9.8461773966667637E-2</v>
      </c>
      <c r="K205">
        <v>187.27499971250003</v>
      </c>
      <c r="L205">
        <v>0</v>
      </c>
      <c r="M205">
        <v>0.13657407407407407</v>
      </c>
      <c r="N205">
        <v>0</v>
      </c>
    </row>
    <row r="206" spans="1:14" x14ac:dyDescent="0.25">
      <c r="A206" t="s">
        <v>1623</v>
      </c>
      <c r="B206">
        <v>2526</v>
      </c>
      <c r="C206">
        <v>59</v>
      </c>
      <c r="D206">
        <v>0</v>
      </c>
      <c r="E206">
        <v>2</v>
      </c>
      <c r="F206">
        <v>0</v>
      </c>
      <c r="G206">
        <v>1</v>
      </c>
      <c r="H206">
        <v>0</v>
      </c>
      <c r="I206">
        <v>2.4211721670661901</v>
      </c>
      <c r="J206">
        <f t="shared" si="3"/>
        <v>0.88425178945725702</v>
      </c>
      <c r="K206">
        <v>103.02499965</v>
      </c>
      <c r="L206">
        <v>0</v>
      </c>
      <c r="M206">
        <v>2.3357086302454474E-2</v>
      </c>
      <c r="N206">
        <v>0</v>
      </c>
    </row>
    <row r="207" spans="1:14" x14ac:dyDescent="0.25">
      <c r="A207" t="s">
        <v>706</v>
      </c>
      <c r="B207">
        <v>349</v>
      </c>
      <c r="C207">
        <v>59</v>
      </c>
      <c r="D207">
        <v>0</v>
      </c>
      <c r="E207">
        <v>3</v>
      </c>
      <c r="F207">
        <v>0</v>
      </c>
      <c r="G207">
        <v>1</v>
      </c>
      <c r="H207">
        <v>1</v>
      </c>
      <c r="I207">
        <v>1.2252642380507988</v>
      </c>
      <c r="J207">
        <f t="shared" si="3"/>
        <v>0.20315652526707711</v>
      </c>
      <c r="K207">
        <v>148.93749990000001</v>
      </c>
      <c r="L207">
        <v>0</v>
      </c>
      <c r="M207">
        <v>0.16905444126074498</v>
      </c>
      <c r="N207">
        <v>0</v>
      </c>
    </row>
    <row r="208" spans="1:14" x14ac:dyDescent="0.25">
      <c r="A208" t="s">
        <v>3824</v>
      </c>
      <c r="B208">
        <v>738</v>
      </c>
      <c r="C208">
        <v>59</v>
      </c>
      <c r="D208">
        <v>0</v>
      </c>
      <c r="E208">
        <v>2</v>
      </c>
      <c r="F208">
        <v>0</v>
      </c>
      <c r="G208">
        <v>1</v>
      </c>
      <c r="H208">
        <v>0</v>
      </c>
      <c r="I208">
        <v>1.6919776185894051</v>
      </c>
      <c r="J208">
        <f t="shared" si="3"/>
        <v>0.52589803331250407</v>
      </c>
      <c r="K208">
        <v>98.67499995</v>
      </c>
      <c r="L208">
        <v>0</v>
      </c>
      <c r="M208">
        <v>7.9945799457994585E-2</v>
      </c>
      <c r="N208">
        <v>0</v>
      </c>
    </row>
    <row r="209" spans="1:14" x14ac:dyDescent="0.25">
      <c r="A209" t="s">
        <v>183</v>
      </c>
      <c r="B209">
        <v>1944</v>
      </c>
      <c r="C209">
        <v>58</v>
      </c>
      <c r="D209">
        <v>0</v>
      </c>
      <c r="E209">
        <v>2</v>
      </c>
      <c r="F209">
        <v>0</v>
      </c>
      <c r="G209">
        <v>1</v>
      </c>
      <c r="H209">
        <v>0</v>
      </c>
      <c r="I209">
        <v>1.5076440329218099</v>
      </c>
      <c r="J209">
        <f t="shared" si="3"/>
        <v>0.41054818928188413</v>
      </c>
      <c r="K209">
        <v>216.02499982500001</v>
      </c>
      <c r="L209">
        <v>0</v>
      </c>
      <c r="M209">
        <v>2.9835390946502057E-2</v>
      </c>
      <c r="N209">
        <v>0</v>
      </c>
    </row>
    <row r="210" spans="1:14" x14ac:dyDescent="0.25">
      <c r="A210" t="s">
        <v>1268</v>
      </c>
      <c r="B210">
        <v>200</v>
      </c>
      <c r="C210">
        <v>57</v>
      </c>
      <c r="D210">
        <v>1</v>
      </c>
      <c r="E210">
        <v>2</v>
      </c>
      <c r="F210">
        <v>1</v>
      </c>
      <c r="G210">
        <v>0</v>
      </c>
      <c r="H210">
        <v>0</v>
      </c>
      <c r="I210">
        <v>1.0049999999999999</v>
      </c>
      <c r="J210">
        <f t="shared" si="3"/>
        <v>4.9875415110389679E-3</v>
      </c>
      <c r="K210">
        <v>14.999999587500001</v>
      </c>
      <c r="L210">
        <v>1008.95</v>
      </c>
      <c r="M210">
        <v>0.28499999999999998</v>
      </c>
      <c r="N210">
        <v>1.7543859649122806E-2</v>
      </c>
    </row>
    <row r="211" spans="1:14" x14ac:dyDescent="0.25">
      <c r="A211" t="s">
        <v>506</v>
      </c>
      <c r="B211">
        <v>663</v>
      </c>
      <c r="C211">
        <v>57</v>
      </c>
      <c r="D211">
        <v>0</v>
      </c>
      <c r="E211">
        <v>2</v>
      </c>
      <c r="F211">
        <v>0</v>
      </c>
      <c r="G211">
        <v>1</v>
      </c>
      <c r="H211">
        <v>0</v>
      </c>
      <c r="I211">
        <v>1.2995475113122199</v>
      </c>
      <c r="J211">
        <f t="shared" si="3"/>
        <v>0.26201613565631837</v>
      </c>
      <c r="K211">
        <v>175.01249932500002</v>
      </c>
      <c r="L211">
        <v>0</v>
      </c>
      <c r="M211">
        <v>8.5972850678733032E-2</v>
      </c>
      <c r="N211">
        <v>0</v>
      </c>
    </row>
    <row r="212" spans="1:14" x14ac:dyDescent="0.25">
      <c r="A212" t="s">
        <v>743</v>
      </c>
      <c r="B212">
        <v>291</v>
      </c>
      <c r="C212">
        <v>57</v>
      </c>
      <c r="D212">
        <v>0</v>
      </c>
      <c r="E212">
        <v>3</v>
      </c>
      <c r="F212">
        <v>0</v>
      </c>
      <c r="G212">
        <v>0</v>
      </c>
      <c r="H212">
        <v>0</v>
      </c>
      <c r="I212">
        <v>1.1111707317073181</v>
      </c>
      <c r="J212">
        <f t="shared" si="3"/>
        <v>0.10541417275484478</v>
      </c>
      <c r="K212">
        <v>63.324999675000001</v>
      </c>
      <c r="L212">
        <v>0</v>
      </c>
      <c r="M212">
        <v>0.19587628865979381</v>
      </c>
      <c r="N212">
        <v>0</v>
      </c>
    </row>
    <row r="213" spans="1:14" x14ac:dyDescent="0.25">
      <c r="A213" t="s">
        <v>1233</v>
      </c>
      <c r="B213">
        <v>1067</v>
      </c>
      <c r="C213">
        <v>57</v>
      </c>
      <c r="D213">
        <v>0</v>
      </c>
      <c r="E213">
        <v>2</v>
      </c>
      <c r="F213">
        <v>0</v>
      </c>
      <c r="G213">
        <v>1</v>
      </c>
      <c r="H213">
        <v>0</v>
      </c>
      <c r="I213">
        <v>1.15107778819119</v>
      </c>
      <c r="J213">
        <f t="shared" si="3"/>
        <v>0.14069871059354525</v>
      </c>
      <c r="K213">
        <v>124.3999998375</v>
      </c>
      <c r="L213">
        <v>0</v>
      </c>
      <c r="M213">
        <v>5.3420805998125584E-2</v>
      </c>
      <c r="N213">
        <v>0</v>
      </c>
    </row>
    <row r="214" spans="1:14" x14ac:dyDescent="0.25">
      <c r="A214" t="s">
        <v>351</v>
      </c>
      <c r="B214">
        <v>1154</v>
      </c>
      <c r="C214">
        <v>56</v>
      </c>
      <c r="D214">
        <v>0</v>
      </c>
      <c r="E214">
        <v>2</v>
      </c>
      <c r="F214">
        <v>0</v>
      </c>
      <c r="G214">
        <v>0</v>
      </c>
      <c r="H214">
        <v>0</v>
      </c>
      <c r="I214">
        <v>2.3873480964464604</v>
      </c>
      <c r="J214">
        <f t="shared" si="3"/>
        <v>0.87018316682357955</v>
      </c>
      <c r="K214">
        <v>90.887499599999998</v>
      </c>
      <c r="L214">
        <v>0</v>
      </c>
      <c r="M214">
        <v>4.852686308492201E-2</v>
      </c>
      <c r="N214">
        <v>0</v>
      </c>
    </row>
    <row r="215" spans="1:14" x14ac:dyDescent="0.25">
      <c r="A215" t="s">
        <v>3741</v>
      </c>
      <c r="B215">
        <v>3920</v>
      </c>
      <c r="C215">
        <v>55</v>
      </c>
      <c r="D215">
        <v>0</v>
      </c>
      <c r="E215">
        <v>4</v>
      </c>
      <c r="F215">
        <v>0</v>
      </c>
      <c r="G215">
        <v>0</v>
      </c>
      <c r="H215">
        <v>1</v>
      </c>
      <c r="I215">
        <v>3.548361418513895</v>
      </c>
      <c r="J215">
        <f t="shared" si="3"/>
        <v>1.2664859246804561</v>
      </c>
      <c r="K215">
        <v>186.4499998</v>
      </c>
      <c r="L215">
        <v>0</v>
      </c>
      <c r="M215">
        <v>1.4030612244897959E-2</v>
      </c>
      <c r="N215">
        <v>0</v>
      </c>
    </row>
    <row r="216" spans="1:14" x14ac:dyDescent="0.25">
      <c r="A216" t="s">
        <v>2634</v>
      </c>
      <c r="B216">
        <v>1007</v>
      </c>
      <c r="C216">
        <v>55</v>
      </c>
      <c r="D216">
        <v>0</v>
      </c>
      <c r="E216">
        <v>2</v>
      </c>
      <c r="F216">
        <v>0</v>
      </c>
      <c r="G216">
        <v>1</v>
      </c>
      <c r="H216">
        <v>0</v>
      </c>
      <c r="I216">
        <v>1.0566037735849101</v>
      </c>
      <c r="J216">
        <f t="shared" si="3"/>
        <v>5.5059777183031587E-2</v>
      </c>
      <c r="K216">
        <v>126.89999987499999</v>
      </c>
      <c r="L216">
        <v>0</v>
      </c>
      <c r="M216">
        <v>5.461767626613704E-2</v>
      </c>
      <c r="N216">
        <v>0</v>
      </c>
    </row>
    <row r="217" spans="1:14" x14ac:dyDescent="0.25">
      <c r="A217" t="s">
        <v>142</v>
      </c>
      <c r="B217">
        <v>336</v>
      </c>
      <c r="C217">
        <v>54</v>
      </c>
      <c r="D217">
        <v>0</v>
      </c>
      <c r="E217">
        <v>3</v>
      </c>
      <c r="F217">
        <v>0</v>
      </c>
      <c r="G217">
        <v>1</v>
      </c>
      <c r="H217">
        <v>0</v>
      </c>
      <c r="I217">
        <v>1.4904861560810236</v>
      </c>
      <c r="J217">
        <f t="shared" si="3"/>
        <v>0.39910234598887828</v>
      </c>
      <c r="K217">
        <v>126.7</v>
      </c>
      <c r="L217">
        <v>0</v>
      </c>
      <c r="M217">
        <v>0.16071428571428573</v>
      </c>
      <c r="N217">
        <v>0</v>
      </c>
    </row>
    <row r="218" spans="1:14" x14ac:dyDescent="0.25">
      <c r="A218" t="s">
        <v>111</v>
      </c>
      <c r="B218">
        <v>592</v>
      </c>
      <c r="C218">
        <v>53</v>
      </c>
      <c r="D218">
        <v>1</v>
      </c>
      <c r="E218">
        <v>3</v>
      </c>
      <c r="F218">
        <v>1</v>
      </c>
      <c r="G218">
        <v>0</v>
      </c>
      <c r="H218">
        <v>0</v>
      </c>
      <c r="I218">
        <v>1.42827702702703</v>
      </c>
      <c r="J218">
        <f t="shared" si="3"/>
        <v>0.35646884162002951</v>
      </c>
      <c r="K218">
        <v>93.837499712500005</v>
      </c>
      <c r="L218">
        <v>536.35</v>
      </c>
      <c r="M218">
        <v>8.9527027027027029E-2</v>
      </c>
      <c r="N218">
        <v>1.8867924528301886E-2</v>
      </c>
    </row>
    <row r="219" spans="1:14" x14ac:dyDescent="0.25">
      <c r="A219" t="s">
        <v>3774</v>
      </c>
      <c r="B219">
        <v>572</v>
      </c>
      <c r="C219">
        <v>52</v>
      </c>
      <c r="D219">
        <v>0</v>
      </c>
      <c r="E219">
        <v>3</v>
      </c>
      <c r="F219">
        <v>0</v>
      </c>
      <c r="G219">
        <v>0</v>
      </c>
      <c r="H219">
        <v>0</v>
      </c>
      <c r="I219">
        <v>1.7128926626186849</v>
      </c>
      <c r="J219">
        <f t="shared" si="3"/>
        <v>0.5381835569109491</v>
      </c>
      <c r="K219">
        <v>104.5749998875</v>
      </c>
      <c r="L219">
        <v>0</v>
      </c>
      <c r="M219">
        <v>9.0909090909090912E-2</v>
      </c>
      <c r="N219">
        <v>0</v>
      </c>
    </row>
    <row r="220" spans="1:14" x14ac:dyDescent="0.25">
      <c r="A220" t="s">
        <v>349</v>
      </c>
      <c r="B220">
        <v>1250</v>
      </c>
      <c r="C220">
        <v>51</v>
      </c>
      <c r="D220">
        <v>0</v>
      </c>
      <c r="E220">
        <v>3</v>
      </c>
      <c r="F220">
        <v>0</v>
      </c>
      <c r="G220">
        <v>1</v>
      </c>
      <c r="H220">
        <v>0</v>
      </c>
      <c r="I220">
        <v>3.444020301425005</v>
      </c>
      <c r="J220">
        <f t="shared" si="3"/>
        <v>1.2366394812708181</v>
      </c>
      <c r="K220">
        <v>86.087499787500008</v>
      </c>
      <c r="L220">
        <v>0</v>
      </c>
      <c r="M220">
        <v>4.0800000000000003E-2</v>
      </c>
      <c r="N220">
        <v>0</v>
      </c>
    </row>
    <row r="221" spans="1:14" x14ac:dyDescent="0.25">
      <c r="A221" t="s">
        <v>2882</v>
      </c>
      <c r="B221">
        <v>2017</v>
      </c>
      <c r="C221">
        <v>51</v>
      </c>
      <c r="D221">
        <v>0</v>
      </c>
      <c r="E221">
        <v>2</v>
      </c>
      <c r="F221">
        <v>0</v>
      </c>
      <c r="G221">
        <v>0</v>
      </c>
      <c r="H221">
        <v>0</v>
      </c>
      <c r="I221">
        <v>2.4297438490057299</v>
      </c>
      <c r="J221">
        <f t="shared" si="3"/>
        <v>0.8877858398644306</v>
      </c>
      <c r="K221">
        <v>116.67500000000001</v>
      </c>
      <c r="L221">
        <v>0</v>
      </c>
      <c r="M221">
        <v>2.5285076846802181E-2</v>
      </c>
      <c r="N221">
        <v>0</v>
      </c>
    </row>
    <row r="222" spans="1:14" x14ac:dyDescent="0.25">
      <c r="A222" t="s">
        <v>700</v>
      </c>
      <c r="B222">
        <v>361</v>
      </c>
      <c r="C222">
        <v>51</v>
      </c>
      <c r="D222">
        <v>0</v>
      </c>
      <c r="E222">
        <v>3</v>
      </c>
      <c r="F222">
        <v>0</v>
      </c>
      <c r="G222">
        <v>1</v>
      </c>
      <c r="H222">
        <v>0</v>
      </c>
      <c r="I222">
        <v>1.4671543282606876</v>
      </c>
      <c r="J222">
        <f t="shared" si="3"/>
        <v>0.38332469353275855</v>
      </c>
      <c r="K222">
        <v>99.287499862500013</v>
      </c>
      <c r="L222">
        <v>0</v>
      </c>
      <c r="M222">
        <v>0.14127423822714683</v>
      </c>
      <c r="N222">
        <v>0</v>
      </c>
    </row>
    <row r="223" spans="1:14" x14ac:dyDescent="0.25">
      <c r="A223" t="s">
        <v>344</v>
      </c>
      <c r="B223">
        <v>715</v>
      </c>
      <c r="C223">
        <v>51</v>
      </c>
      <c r="D223">
        <v>0</v>
      </c>
      <c r="E223">
        <v>2</v>
      </c>
      <c r="F223">
        <v>0</v>
      </c>
      <c r="G223">
        <v>1</v>
      </c>
      <c r="H223">
        <v>0</v>
      </c>
      <c r="I223">
        <v>2.2582614227877378</v>
      </c>
      <c r="J223">
        <f t="shared" si="3"/>
        <v>0.81459523528266509</v>
      </c>
      <c r="K223">
        <v>78.849999675000007</v>
      </c>
      <c r="L223">
        <v>0</v>
      </c>
      <c r="M223">
        <v>7.1328671328671323E-2</v>
      </c>
      <c r="N223">
        <v>0</v>
      </c>
    </row>
    <row r="224" spans="1:14" x14ac:dyDescent="0.25">
      <c r="A224" t="s">
        <v>2663</v>
      </c>
      <c r="B224">
        <v>950</v>
      </c>
      <c r="C224">
        <v>50</v>
      </c>
      <c r="D224">
        <v>0</v>
      </c>
      <c r="E224">
        <v>2</v>
      </c>
      <c r="F224">
        <v>0</v>
      </c>
      <c r="G224">
        <v>1</v>
      </c>
      <c r="H224">
        <v>0</v>
      </c>
      <c r="I224">
        <v>1.1040000000000001</v>
      </c>
      <c r="J224">
        <f t="shared" si="3"/>
        <v>9.8939947854903648E-2</v>
      </c>
      <c r="K224">
        <v>159.375</v>
      </c>
      <c r="L224">
        <v>0</v>
      </c>
      <c r="M224">
        <v>5.2631578947368418E-2</v>
      </c>
      <c r="N224">
        <v>0</v>
      </c>
    </row>
    <row r="225" spans="1:14" x14ac:dyDescent="0.25">
      <c r="A225" t="s">
        <v>385</v>
      </c>
      <c r="B225">
        <v>2697</v>
      </c>
      <c r="C225">
        <v>50</v>
      </c>
      <c r="D225">
        <v>0</v>
      </c>
      <c r="E225">
        <v>2</v>
      </c>
      <c r="F225">
        <v>0</v>
      </c>
      <c r="G225">
        <v>0</v>
      </c>
      <c r="H225">
        <v>0</v>
      </c>
      <c r="I225">
        <v>1.1916300305733067</v>
      </c>
      <c r="J225">
        <f t="shared" si="3"/>
        <v>0.17532214343042041</v>
      </c>
      <c r="K225">
        <v>122.52499959999997</v>
      </c>
      <c r="L225">
        <v>0</v>
      </c>
      <c r="M225">
        <v>1.853911753800519E-2</v>
      </c>
      <c r="N225">
        <v>0</v>
      </c>
    </row>
    <row r="226" spans="1:14" x14ac:dyDescent="0.25">
      <c r="A226" t="s">
        <v>347</v>
      </c>
      <c r="B226">
        <v>822</v>
      </c>
      <c r="C226">
        <v>48</v>
      </c>
      <c r="D226">
        <v>0</v>
      </c>
      <c r="E226">
        <v>3</v>
      </c>
      <c r="F226">
        <v>0</v>
      </c>
      <c r="G226">
        <v>1</v>
      </c>
      <c r="H226">
        <v>1</v>
      </c>
      <c r="I226">
        <v>2.9250096473531069</v>
      </c>
      <c r="J226">
        <f t="shared" si="3"/>
        <v>1.073297778918759</v>
      </c>
      <c r="K226">
        <v>57.612499999999997</v>
      </c>
      <c r="L226">
        <v>0</v>
      </c>
      <c r="M226">
        <v>5.8394160583941604E-2</v>
      </c>
      <c r="N226">
        <v>0</v>
      </c>
    </row>
    <row r="227" spans="1:14" x14ac:dyDescent="0.25">
      <c r="A227" t="s">
        <v>634</v>
      </c>
      <c r="B227">
        <v>373</v>
      </c>
      <c r="C227">
        <v>48</v>
      </c>
      <c r="D227">
        <v>0</v>
      </c>
      <c r="E227">
        <v>3</v>
      </c>
      <c r="F227">
        <v>0</v>
      </c>
      <c r="G227">
        <v>1</v>
      </c>
      <c r="H227">
        <v>1</v>
      </c>
      <c r="I227">
        <v>1.0737265415549599</v>
      </c>
      <c r="J227">
        <f t="shared" si="3"/>
        <v>7.113534686459852E-2</v>
      </c>
      <c r="K227">
        <v>98.924999999999997</v>
      </c>
      <c r="L227">
        <v>0</v>
      </c>
      <c r="M227">
        <v>0.12868632707774799</v>
      </c>
      <c r="N227">
        <v>0</v>
      </c>
    </row>
    <row r="228" spans="1:14" x14ac:dyDescent="0.25">
      <c r="A228" t="s">
        <v>2991</v>
      </c>
      <c r="B228">
        <v>837</v>
      </c>
      <c r="C228">
        <v>47</v>
      </c>
      <c r="D228">
        <v>0</v>
      </c>
      <c r="E228">
        <v>3</v>
      </c>
      <c r="F228">
        <v>0</v>
      </c>
      <c r="G228">
        <v>1</v>
      </c>
      <c r="H228">
        <v>0</v>
      </c>
      <c r="I228">
        <v>1.65890083632019</v>
      </c>
      <c r="J228">
        <f t="shared" si="3"/>
        <v>0.50615523625737824</v>
      </c>
      <c r="K228">
        <v>165.67500000000001</v>
      </c>
      <c r="L228">
        <v>0</v>
      </c>
      <c r="M228">
        <v>5.6152927120669056E-2</v>
      </c>
      <c r="N228">
        <v>0</v>
      </c>
    </row>
    <row r="229" spans="1:14" x14ac:dyDescent="0.25">
      <c r="A229" t="s">
        <v>139</v>
      </c>
      <c r="B229">
        <v>1169</v>
      </c>
      <c r="C229">
        <v>47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1.275625733576458</v>
      </c>
      <c r="J229">
        <f t="shared" si="3"/>
        <v>0.24343682965399344</v>
      </c>
      <c r="K229">
        <v>130.9499996875</v>
      </c>
      <c r="L229">
        <v>0</v>
      </c>
      <c r="M229">
        <v>4.0205303678357569E-2</v>
      </c>
      <c r="N229">
        <v>0</v>
      </c>
    </row>
    <row r="230" spans="1:14" x14ac:dyDescent="0.25">
      <c r="A230" t="s">
        <v>1211</v>
      </c>
      <c r="B230">
        <v>2559</v>
      </c>
      <c r="C230">
        <v>47</v>
      </c>
      <c r="D230">
        <v>0</v>
      </c>
      <c r="E230">
        <v>2</v>
      </c>
      <c r="F230">
        <v>0</v>
      </c>
      <c r="G230">
        <v>0</v>
      </c>
      <c r="H230">
        <v>0</v>
      </c>
      <c r="I230">
        <v>1.9839265222508249</v>
      </c>
      <c r="J230">
        <f t="shared" si="3"/>
        <v>0.68507797302102846</v>
      </c>
      <c r="K230">
        <v>116.42499952499998</v>
      </c>
      <c r="L230">
        <v>0</v>
      </c>
      <c r="M230">
        <v>1.836654943337241E-2</v>
      </c>
      <c r="N230">
        <v>0</v>
      </c>
    </row>
    <row r="231" spans="1:14" x14ac:dyDescent="0.25">
      <c r="A231" t="s">
        <v>860</v>
      </c>
      <c r="B231">
        <v>2263</v>
      </c>
      <c r="C231">
        <v>46</v>
      </c>
      <c r="D231">
        <v>0</v>
      </c>
      <c r="E231">
        <v>2</v>
      </c>
      <c r="F231">
        <v>0</v>
      </c>
      <c r="G231">
        <v>1</v>
      </c>
      <c r="H231">
        <v>0</v>
      </c>
      <c r="I231">
        <v>1.8341983967554043</v>
      </c>
      <c r="J231">
        <f t="shared" si="3"/>
        <v>0.60660754505847581</v>
      </c>
      <c r="K231">
        <v>94.374999849999995</v>
      </c>
      <c r="L231">
        <v>0</v>
      </c>
      <c r="M231">
        <v>2.0326999558108707E-2</v>
      </c>
      <c r="N231">
        <v>0</v>
      </c>
    </row>
    <row r="232" spans="1:14" x14ac:dyDescent="0.25">
      <c r="A232" t="s">
        <v>3924</v>
      </c>
      <c r="B232">
        <v>2173</v>
      </c>
      <c r="C232">
        <v>46</v>
      </c>
      <c r="D232">
        <v>0</v>
      </c>
      <c r="E232">
        <v>2</v>
      </c>
      <c r="F232">
        <v>0</v>
      </c>
      <c r="G232">
        <v>0</v>
      </c>
      <c r="H232">
        <v>0</v>
      </c>
      <c r="I232">
        <v>1.535369817876455</v>
      </c>
      <c r="J232">
        <f t="shared" si="3"/>
        <v>0.42877127571972318</v>
      </c>
      <c r="K232">
        <v>103.78749973750001</v>
      </c>
      <c r="L232">
        <v>0</v>
      </c>
      <c r="M232">
        <v>2.1168890934192362E-2</v>
      </c>
      <c r="N232">
        <v>0</v>
      </c>
    </row>
    <row r="233" spans="1:14" x14ac:dyDescent="0.25">
      <c r="A233" t="s">
        <v>432</v>
      </c>
      <c r="B233">
        <v>854</v>
      </c>
      <c r="C233">
        <v>46</v>
      </c>
      <c r="D233">
        <v>0</v>
      </c>
      <c r="E233">
        <v>3</v>
      </c>
      <c r="F233">
        <v>0</v>
      </c>
      <c r="G233">
        <v>1</v>
      </c>
      <c r="H233">
        <v>0</v>
      </c>
      <c r="I233">
        <v>3.4637569193742448</v>
      </c>
      <c r="J233">
        <f t="shared" si="3"/>
        <v>1.2423538148471143</v>
      </c>
      <c r="K233">
        <v>62.537499725000004</v>
      </c>
      <c r="L233">
        <v>0</v>
      </c>
      <c r="M233">
        <v>5.3864168618266976E-2</v>
      </c>
      <c r="N233">
        <v>0</v>
      </c>
    </row>
    <row r="234" spans="1:14" x14ac:dyDescent="0.25">
      <c r="A234" t="s">
        <v>165</v>
      </c>
      <c r="B234">
        <v>2017</v>
      </c>
      <c r="C234">
        <v>46</v>
      </c>
      <c r="D234">
        <v>0</v>
      </c>
      <c r="E234">
        <v>2</v>
      </c>
      <c r="F234">
        <v>0</v>
      </c>
      <c r="G234">
        <v>0</v>
      </c>
      <c r="H234">
        <v>0</v>
      </c>
      <c r="I234">
        <v>1.6813296561728874</v>
      </c>
      <c r="J234">
        <f t="shared" si="3"/>
        <v>0.5195849423819463</v>
      </c>
      <c r="K234">
        <v>152.9999997875</v>
      </c>
      <c r="L234">
        <v>0</v>
      </c>
      <c r="M234">
        <v>2.2806147744174516E-2</v>
      </c>
      <c r="N234">
        <v>0</v>
      </c>
    </row>
    <row r="235" spans="1:14" x14ac:dyDescent="0.25">
      <c r="A235" t="s">
        <v>1699</v>
      </c>
      <c r="B235">
        <v>979</v>
      </c>
      <c r="C235">
        <v>46</v>
      </c>
      <c r="D235">
        <v>0</v>
      </c>
      <c r="E235">
        <v>3</v>
      </c>
      <c r="F235">
        <v>0</v>
      </c>
      <c r="G235">
        <v>0</v>
      </c>
      <c r="H235">
        <v>1</v>
      </c>
      <c r="I235">
        <v>2.1406730301956447</v>
      </c>
      <c r="J235">
        <f t="shared" si="3"/>
        <v>0.76112027968039575</v>
      </c>
      <c r="K235">
        <v>77.387499687499997</v>
      </c>
      <c r="L235">
        <v>0</v>
      </c>
      <c r="M235">
        <v>4.6986721144024517E-2</v>
      </c>
      <c r="N235">
        <v>0</v>
      </c>
    </row>
    <row r="236" spans="1:14" x14ac:dyDescent="0.25">
      <c r="A236" t="s">
        <v>3865</v>
      </c>
      <c r="B236">
        <v>1210</v>
      </c>
      <c r="C236">
        <v>45</v>
      </c>
      <c r="D236">
        <v>0</v>
      </c>
      <c r="E236">
        <v>2</v>
      </c>
      <c r="F236">
        <v>0</v>
      </c>
      <c r="G236">
        <v>0</v>
      </c>
      <c r="H236">
        <v>0</v>
      </c>
      <c r="I236">
        <v>1.4013064773153352</v>
      </c>
      <c r="J236">
        <f t="shared" si="3"/>
        <v>0.33740499954496983</v>
      </c>
      <c r="K236">
        <v>87.662499637499991</v>
      </c>
      <c r="L236">
        <v>0</v>
      </c>
      <c r="M236">
        <v>3.71900826446281E-2</v>
      </c>
      <c r="N236">
        <v>0</v>
      </c>
    </row>
    <row r="237" spans="1:14" x14ac:dyDescent="0.25">
      <c r="A237" t="s">
        <v>372</v>
      </c>
      <c r="B237">
        <v>4349</v>
      </c>
      <c r="C237">
        <v>45</v>
      </c>
      <c r="D237">
        <v>0</v>
      </c>
      <c r="E237">
        <v>3</v>
      </c>
      <c r="F237">
        <v>0</v>
      </c>
      <c r="G237">
        <v>1</v>
      </c>
      <c r="H237">
        <v>0</v>
      </c>
      <c r="I237">
        <v>1.5227017705219601</v>
      </c>
      <c r="J237">
        <f t="shared" si="3"/>
        <v>0.42048623761553861</v>
      </c>
      <c r="K237">
        <v>136.14999975000001</v>
      </c>
      <c r="L237">
        <v>0</v>
      </c>
      <c r="M237">
        <v>1.0347206254311335E-2</v>
      </c>
      <c r="N237">
        <v>0</v>
      </c>
    </row>
    <row r="238" spans="1:14" x14ac:dyDescent="0.25">
      <c r="A238" t="s">
        <v>388</v>
      </c>
      <c r="B238">
        <v>1915</v>
      </c>
      <c r="C238">
        <v>45</v>
      </c>
      <c r="D238">
        <v>0</v>
      </c>
      <c r="E238">
        <v>3</v>
      </c>
      <c r="F238">
        <v>0</v>
      </c>
      <c r="G238">
        <v>0</v>
      </c>
      <c r="H238">
        <v>0</v>
      </c>
      <c r="I238">
        <v>2.4540783289817201</v>
      </c>
      <c r="J238">
        <f t="shared" si="3"/>
        <v>0.89775126467977884</v>
      </c>
      <c r="K238">
        <v>229.47499968750003</v>
      </c>
      <c r="L238">
        <v>0</v>
      </c>
      <c r="M238">
        <v>2.3498694516971279E-2</v>
      </c>
      <c r="N238">
        <v>0</v>
      </c>
    </row>
    <row r="239" spans="1:14" x14ac:dyDescent="0.25">
      <c r="A239" t="s">
        <v>380</v>
      </c>
      <c r="B239">
        <v>2997</v>
      </c>
      <c r="C239">
        <v>44</v>
      </c>
      <c r="D239">
        <v>0</v>
      </c>
      <c r="E239">
        <v>2</v>
      </c>
      <c r="F239">
        <v>0</v>
      </c>
      <c r="G239">
        <v>0</v>
      </c>
      <c r="H239">
        <v>0</v>
      </c>
      <c r="I239">
        <v>2.67618618618619</v>
      </c>
      <c r="J239">
        <f t="shared" si="3"/>
        <v>0.98439271614842494</v>
      </c>
      <c r="K239">
        <v>177.34999974999999</v>
      </c>
      <c r="L239">
        <v>0</v>
      </c>
      <c r="M239">
        <v>1.4681348014681348E-2</v>
      </c>
      <c r="N239">
        <v>0</v>
      </c>
    </row>
    <row r="240" spans="1:14" x14ac:dyDescent="0.25">
      <c r="A240" t="s">
        <v>216</v>
      </c>
      <c r="B240">
        <v>427</v>
      </c>
      <c r="C240">
        <v>44</v>
      </c>
      <c r="D240">
        <v>0</v>
      </c>
      <c r="E240">
        <v>3</v>
      </c>
      <c r="F240">
        <v>0</v>
      </c>
      <c r="G240">
        <v>0</v>
      </c>
      <c r="H240">
        <v>0</v>
      </c>
      <c r="I240">
        <v>1.3035829274891775</v>
      </c>
      <c r="J240">
        <f t="shared" si="3"/>
        <v>0.26511657146192452</v>
      </c>
      <c r="K240">
        <v>172.11249987500003</v>
      </c>
      <c r="L240">
        <v>0</v>
      </c>
      <c r="M240">
        <v>0.10304449648711944</v>
      </c>
      <c r="N240">
        <v>0</v>
      </c>
    </row>
    <row r="241" spans="1:14" x14ac:dyDescent="0.25">
      <c r="A241" t="s">
        <v>2612</v>
      </c>
      <c r="B241">
        <v>2004</v>
      </c>
      <c r="C241">
        <v>44</v>
      </c>
      <c r="D241">
        <v>0</v>
      </c>
      <c r="E241">
        <v>2</v>
      </c>
      <c r="F241">
        <v>0</v>
      </c>
      <c r="G241">
        <v>0</v>
      </c>
      <c r="H241">
        <v>0</v>
      </c>
      <c r="I241">
        <v>1.2506487025948101</v>
      </c>
      <c r="J241">
        <f t="shared" si="3"/>
        <v>0.22366237877581086</v>
      </c>
      <c r="K241">
        <v>102.14999960000002</v>
      </c>
      <c r="L241">
        <v>0</v>
      </c>
      <c r="M241">
        <v>2.1956087824351298E-2</v>
      </c>
      <c r="N241">
        <v>0</v>
      </c>
    </row>
    <row r="242" spans="1:14" x14ac:dyDescent="0.25">
      <c r="A242" t="s">
        <v>391</v>
      </c>
      <c r="B242">
        <v>223</v>
      </c>
      <c r="C242">
        <v>44</v>
      </c>
      <c r="D242">
        <v>0</v>
      </c>
      <c r="E242">
        <v>3</v>
      </c>
      <c r="F242">
        <v>0</v>
      </c>
      <c r="G242">
        <v>1</v>
      </c>
      <c r="H242">
        <v>0</v>
      </c>
      <c r="I242">
        <v>1.4201745187913664</v>
      </c>
      <c r="J242">
        <f t="shared" si="3"/>
        <v>0.35077976461881483</v>
      </c>
      <c r="K242">
        <v>98.599999887500019</v>
      </c>
      <c r="L242">
        <v>0</v>
      </c>
      <c r="M242">
        <v>0.19730941704035873</v>
      </c>
      <c r="N242">
        <v>0</v>
      </c>
    </row>
    <row r="243" spans="1:14" x14ac:dyDescent="0.25">
      <c r="A243" t="s">
        <v>2226</v>
      </c>
      <c r="B243">
        <v>2815</v>
      </c>
      <c r="C243">
        <v>44</v>
      </c>
      <c r="D243">
        <v>0</v>
      </c>
      <c r="E243">
        <v>2</v>
      </c>
      <c r="F243">
        <v>0</v>
      </c>
      <c r="G243">
        <v>1</v>
      </c>
      <c r="H243">
        <v>0</v>
      </c>
      <c r="I243">
        <v>2.0049326177879165</v>
      </c>
      <c r="J243">
        <f t="shared" si="3"/>
        <v>0.69561045310548075</v>
      </c>
      <c r="K243">
        <v>132.24999972500001</v>
      </c>
      <c r="L243">
        <v>0</v>
      </c>
      <c r="M243">
        <v>1.5630550621669625E-2</v>
      </c>
      <c r="N243">
        <v>0</v>
      </c>
    </row>
    <row r="244" spans="1:14" x14ac:dyDescent="0.25">
      <c r="A244" t="s">
        <v>649</v>
      </c>
      <c r="B244">
        <v>1502</v>
      </c>
      <c r="C244">
        <v>44</v>
      </c>
      <c r="D244">
        <v>0</v>
      </c>
      <c r="E244">
        <v>3</v>
      </c>
      <c r="F244">
        <v>0</v>
      </c>
      <c r="G244">
        <v>0</v>
      </c>
      <c r="H244">
        <v>0</v>
      </c>
      <c r="I244">
        <v>1.55490679094541</v>
      </c>
      <c r="J244">
        <f t="shared" si="3"/>
        <v>0.44141560232042726</v>
      </c>
      <c r="K244">
        <v>213.1499997</v>
      </c>
      <c r="L244">
        <v>0</v>
      </c>
      <c r="M244">
        <v>2.929427430093209E-2</v>
      </c>
      <c r="N244">
        <v>0</v>
      </c>
    </row>
    <row r="245" spans="1:14" x14ac:dyDescent="0.25">
      <c r="A245" t="s">
        <v>3981</v>
      </c>
      <c r="B245">
        <v>1156</v>
      </c>
      <c r="C245">
        <v>43</v>
      </c>
      <c r="D245">
        <v>0</v>
      </c>
      <c r="E245">
        <v>2</v>
      </c>
      <c r="F245">
        <v>0</v>
      </c>
      <c r="G245">
        <v>1</v>
      </c>
      <c r="H245">
        <v>0</v>
      </c>
      <c r="I245">
        <v>1.01885813148789</v>
      </c>
      <c r="J245">
        <f t="shared" si="3"/>
        <v>1.8682521278148269E-2</v>
      </c>
      <c r="K245">
        <v>60.562499674999998</v>
      </c>
      <c r="L245">
        <v>0</v>
      </c>
      <c r="M245">
        <v>3.7197231833910036E-2</v>
      </c>
      <c r="N245">
        <v>0</v>
      </c>
    </row>
    <row r="246" spans="1:14" x14ac:dyDescent="0.25">
      <c r="A246" t="s">
        <v>86</v>
      </c>
      <c r="B246">
        <v>330</v>
      </c>
      <c r="C246">
        <v>43</v>
      </c>
      <c r="D246">
        <v>1</v>
      </c>
      <c r="E246">
        <v>3</v>
      </c>
      <c r="F246">
        <v>0</v>
      </c>
      <c r="G246">
        <v>0</v>
      </c>
      <c r="H246">
        <v>0</v>
      </c>
      <c r="I246">
        <v>1.065344594594595</v>
      </c>
      <c r="J246">
        <f t="shared" si="3"/>
        <v>6.3298309825789614E-2</v>
      </c>
      <c r="K246">
        <v>65.11249964999999</v>
      </c>
      <c r="L246">
        <v>442.85</v>
      </c>
      <c r="M246">
        <v>0.13030303030303031</v>
      </c>
      <c r="N246">
        <v>2.3255813953488372E-2</v>
      </c>
    </row>
    <row r="247" spans="1:14" x14ac:dyDescent="0.25">
      <c r="A247" t="s">
        <v>392</v>
      </c>
      <c r="B247">
        <v>359</v>
      </c>
      <c r="C247">
        <v>43</v>
      </c>
      <c r="D247">
        <v>0</v>
      </c>
      <c r="E247">
        <v>2</v>
      </c>
      <c r="F247">
        <v>0</v>
      </c>
      <c r="G247">
        <v>1</v>
      </c>
      <c r="H247">
        <v>0</v>
      </c>
      <c r="I247">
        <v>1.1635097493036199</v>
      </c>
      <c r="J247">
        <f t="shared" si="3"/>
        <v>0.15144108301484974</v>
      </c>
      <c r="K247">
        <v>101.03749989999999</v>
      </c>
      <c r="L247">
        <v>0</v>
      </c>
      <c r="M247">
        <v>0.11977715877437325</v>
      </c>
      <c r="N247">
        <v>0</v>
      </c>
    </row>
    <row r="248" spans="1:14" x14ac:dyDescent="0.25">
      <c r="A248" t="s">
        <v>3989</v>
      </c>
      <c r="B248">
        <v>459</v>
      </c>
      <c r="C248">
        <v>42</v>
      </c>
      <c r="D248">
        <v>0</v>
      </c>
      <c r="E248">
        <v>3</v>
      </c>
      <c r="F248">
        <v>0</v>
      </c>
      <c r="G248">
        <v>0</v>
      </c>
      <c r="H248">
        <v>0</v>
      </c>
      <c r="I248">
        <v>1.9755991285403001</v>
      </c>
      <c r="J248">
        <f t="shared" si="3"/>
        <v>0.68087170857282631</v>
      </c>
      <c r="K248">
        <v>61.824999599999998</v>
      </c>
      <c r="L248">
        <v>0</v>
      </c>
      <c r="M248">
        <v>9.1503267973856203E-2</v>
      </c>
      <c r="N248">
        <v>0</v>
      </c>
    </row>
    <row r="249" spans="1:14" x14ac:dyDescent="0.25">
      <c r="A249" t="s">
        <v>30</v>
      </c>
      <c r="B249">
        <v>486</v>
      </c>
      <c r="C249">
        <v>41</v>
      </c>
      <c r="D249">
        <v>1</v>
      </c>
      <c r="E249">
        <v>2</v>
      </c>
      <c r="F249">
        <v>1</v>
      </c>
      <c r="G249">
        <v>0</v>
      </c>
      <c r="H249">
        <v>0</v>
      </c>
      <c r="I249">
        <v>1</v>
      </c>
      <c r="J249">
        <f t="shared" si="3"/>
        <v>0</v>
      </c>
      <c r="K249">
        <v>9.0374998249999994</v>
      </c>
      <c r="L249">
        <v>210.8</v>
      </c>
      <c r="M249">
        <v>8.4362139917695478E-2</v>
      </c>
      <c r="N249">
        <v>2.4390243902439025E-2</v>
      </c>
    </row>
    <row r="250" spans="1:14" x14ac:dyDescent="0.25">
      <c r="A250" t="s">
        <v>2589</v>
      </c>
      <c r="B250">
        <v>556</v>
      </c>
      <c r="C250">
        <v>41</v>
      </c>
      <c r="D250">
        <v>0</v>
      </c>
      <c r="E250">
        <v>2</v>
      </c>
      <c r="F250">
        <v>0</v>
      </c>
      <c r="G250">
        <v>1</v>
      </c>
      <c r="H250">
        <v>0</v>
      </c>
      <c r="I250">
        <v>1.1422661870503601</v>
      </c>
      <c r="J250">
        <f t="shared" si="3"/>
        <v>0.13301417255834713</v>
      </c>
      <c r="K250">
        <v>85.062499612499991</v>
      </c>
      <c r="L250">
        <v>0</v>
      </c>
      <c r="M250">
        <v>7.3741007194244604E-2</v>
      </c>
      <c r="N250">
        <v>0</v>
      </c>
    </row>
    <row r="251" spans="1:14" x14ac:dyDescent="0.25">
      <c r="A251" t="s">
        <v>395</v>
      </c>
      <c r="B251">
        <v>195</v>
      </c>
      <c r="C251">
        <v>41</v>
      </c>
      <c r="D251">
        <v>0</v>
      </c>
      <c r="E251">
        <v>2</v>
      </c>
      <c r="F251">
        <v>0</v>
      </c>
      <c r="G251">
        <v>1</v>
      </c>
      <c r="H251">
        <v>0</v>
      </c>
      <c r="I251">
        <v>1.02564102564103</v>
      </c>
      <c r="J251">
        <f t="shared" si="3"/>
        <v>2.5317807984294116E-2</v>
      </c>
      <c r="K251">
        <v>61.212499799999996</v>
      </c>
      <c r="L251">
        <v>0</v>
      </c>
      <c r="M251">
        <v>0.21025641025641026</v>
      </c>
      <c r="N251">
        <v>0</v>
      </c>
    </row>
    <row r="252" spans="1:14" x14ac:dyDescent="0.25">
      <c r="A252" t="s">
        <v>454</v>
      </c>
      <c r="B252">
        <v>977</v>
      </c>
      <c r="C252">
        <v>40</v>
      </c>
      <c r="D252">
        <v>0</v>
      </c>
      <c r="E252">
        <v>2</v>
      </c>
      <c r="F252">
        <v>0</v>
      </c>
      <c r="G252">
        <v>1</v>
      </c>
      <c r="H252">
        <v>0</v>
      </c>
      <c r="I252">
        <v>2.0247073102758053</v>
      </c>
      <c r="J252">
        <f t="shared" si="3"/>
        <v>0.70542515197645472</v>
      </c>
      <c r="K252">
        <v>69.687499875</v>
      </c>
      <c r="L252">
        <v>0</v>
      </c>
      <c r="M252">
        <v>4.0941658137154557E-2</v>
      </c>
      <c r="N252">
        <v>0</v>
      </c>
    </row>
    <row r="253" spans="1:14" x14ac:dyDescent="0.25">
      <c r="A253" t="s">
        <v>1675</v>
      </c>
      <c r="B253">
        <v>245</v>
      </c>
      <c r="C253">
        <v>39</v>
      </c>
      <c r="D253">
        <v>0</v>
      </c>
      <c r="E253">
        <v>3</v>
      </c>
      <c r="F253">
        <v>0</v>
      </c>
      <c r="G253">
        <v>0</v>
      </c>
      <c r="H253">
        <v>0</v>
      </c>
      <c r="I253">
        <v>1.4474780626780632</v>
      </c>
      <c r="J253">
        <f t="shared" si="3"/>
        <v>0.36982277503277006</v>
      </c>
      <c r="K253">
        <v>107.36249964999999</v>
      </c>
      <c r="L253">
        <v>0</v>
      </c>
      <c r="M253">
        <v>0.15918367346938775</v>
      </c>
      <c r="N253">
        <v>0</v>
      </c>
    </row>
    <row r="254" spans="1:14" x14ac:dyDescent="0.25">
      <c r="A254" t="s">
        <v>297</v>
      </c>
      <c r="B254">
        <v>687</v>
      </c>
      <c r="C254">
        <v>39</v>
      </c>
      <c r="D254">
        <v>0</v>
      </c>
      <c r="E254">
        <v>3</v>
      </c>
      <c r="F254">
        <v>0</v>
      </c>
      <c r="G254">
        <v>1</v>
      </c>
      <c r="H254">
        <v>0</v>
      </c>
      <c r="I254">
        <v>3.7970055840320449</v>
      </c>
      <c r="J254">
        <f t="shared" si="3"/>
        <v>1.334212751891735</v>
      </c>
      <c r="K254">
        <v>75.375</v>
      </c>
      <c r="L254">
        <v>0</v>
      </c>
      <c r="M254">
        <v>5.6768558951965066E-2</v>
      </c>
      <c r="N254">
        <v>0</v>
      </c>
    </row>
    <row r="255" spans="1:14" x14ac:dyDescent="0.25">
      <c r="A255" t="s">
        <v>2632</v>
      </c>
      <c r="B255">
        <v>1263</v>
      </c>
      <c r="C255">
        <v>39</v>
      </c>
      <c r="D255">
        <v>0</v>
      </c>
      <c r="E255">
        <v>3</v>
      </c>
      <c r="F255">
        <v>0</v>
      </c>
      <c r="G255">
        <v>1</v>
      </c>
      <c r="H255">
        <v>0</v>
      </c>
      <c r="I255">
        <v>1.25993665874901</v>
      </c>
      <c r="J255">
        <f t="shared" si="3"/>
        <v>0.23106144886564681</v>
      </c>
      <c r="K255">
        <v>126.78749996250001</v>
      </c>
      <c r="L255">
        <v>0</v>
      </c>
      <c r="M255">
        <v>3.0878859857482184E-2</v>
      </c>
      <c r="N255">
        <v>0</v>
      </c>
    </row>
    <row r="256" spans="1:14" x14ac:dyDescent="0.25">
      <c r="A256" t="s">
        <v>1498</v>
      </c>
      <c r="B256">
        <v>608</v>
      </c>
      <c r="C256">
        <v>39</v>
      </c>
      <c r="D256">
        <v>0</v>
      </c>
      <c r="E256">
        <v>2</v>
      </c>
      <c r="F256">
        <v>0</v>
      </c>
      <c r="G256">
        <v>1</v>
      </c>
      <c r="H256">
        <v>0</v>
      </c>
      <c r="I256">
        <v>1.913177163338452</v>
      </c>
      <c r="J256">
        <f t="shared" si="3"/>
        <v>0.64876529638356861</v>
      </c>
      <c r="K256">
        <v>59.674999737500002</v>
      </c>
      <c r="L256">
        <v>0</v>
      </c>
      <c r="M256">
        <v>6.4144736842105268E-2</v>
      </c>
      <c r="N256">
        <v>0</v>
      </c>
    </row>
    <row r="257" spans="1:14" x14ac:dyDescent="0.25">
      <c r="A257" t="s">
        <v>1444</v>
      </c>
      <c r="B257">
        <v>958</v>
      </c>
      <c r="C257">
        <v>39</v>
      </c>
      <c r="D257">
        <v>0</v>
      </c>
      <c r="E257">
        <v>2</v>
      </c>
      <c r="F257">
        <v>0</v>
      </c>
      <c r="G257">
        <v>1</v>
      </c>
      <c r="H257">
        <v>0</v>
      </c>
      <c r="I257">
        <v>1.7434481488789748</v>
      </c>
      <c r="J257">
        <f t="shared" si="3"/>
        <v>0.55586484701767647</v>
      </c>
      <c r="K257">
        <v>92.725000000000009</v>
      </c>
      <c r="L257">
        <v>0</v>
      </c>
      <c r="M257">
        <v>4.07098121085595E-2</v>
      </c>
      <c r="N257">
        <v>0</v>
      </c>
    </row>
    <row r="258" spans="1:14" x14ac:dyDescent="0.25">
      <c r="A258" t="s">
        <v>961</v>
      </c>
      <c r="B258">
        <v>608</v>
      </c>
      <c r="C258">
        <v>39</v>
      </c>
      <c r="D258">
        <v>0</v>
      </c>
      <c r="E258">
        <v>2</v>
      </c>
      <c r="F258">
        <v>0</v>
      </c>
      <c r="G258">
        <v>1</v>
      </c>
      <c r="H258">
        <v>0</v>
      </c>
      <c r="I258">
        <v>2.1704358859531281</v>
      </c>
      <c r="J258">
        <f t="shared" si="3"/>
        <v>0.77492801648369514</v>
      </c>
      <c r="K258">
        <v>76.775000000000006</v>
      </c>
      <c r="L258">
        <v>0</v>
      </c>
      <c r="M258">
        <v>6.4144736842105268E-2</v>
      </c>
      <c r="N258">
        <v>0</v>
      </c>
    </row>
    <row r="259" spans="1:14" x14ac:dyDescent="0.25">
      <c r="A259" t="s">
        <v>833</v>
      </c>
      <c r="B259">
        <v>3154</v>
      </c>
      <c r="C259">
        <v>38</v>
      </c>
      <c r="D259">
        <v>0</v>
      </c>
      <c r="E259">
        <v>2</v>
      </c>
      <c r="F259">
        <v>0</v>
      </c>
      <c r="G259">
        <v>1</v>
      </c>
      <c r="H259">
        <v>0</v>
      </c>
      <c r="I259">
        <v>2.3861258859566767</v>
      </c>
      <c r="J259">
        <f t="shared" ref="J259:J322" si="4">LN(I259)</f>
        <v>0.86967108253402536</v>
      </c>
      <c r="K259">
        <v>88.887499762499999</v>
      </c>
      <c r="L259">
        <v>0</v>
      </c>
      <c r="M259">
        <v>1.2048192771084338E-2</v>
      </c>
      <c r="N259">
        <v>0</v>
      </c>
    </row>
    <row r="260" spans="1:14" x14ac:dyDescent="0.25">
      <c r="A260" t="s">
        <v>3798</v>
      </c>
      <c r="B260">
        <v>363</v>
      </c>
      <c r="C260">
        <v>38</v>
      </c>
      <c r="D260">
        <v>0</v>
      </c>
      <c r="E260">
        <v>3</v>
      </c>
      <c r="F260">
        <v>0</v>
      </c>
      <c r="G260">
        <v>0</v>
      </c>
      <c r="H260">
        <v>1</v>
      </c>
      <c r="I260">
        <v>1.7039561170212751</v>
      </c>
      <c r="J260">
        <f t="shared" si="4"/>
        <v>0.53295267515372491</v>
      </c>
      <c r="K260">
        <v>65.624999562499994</v>
      </c>
      <c r="L260">
        <v>0</v>
      </c>
      <c r="M260">
        <v>0.1046831955922865</v>
      </c>
      <c r="N260">
        <v>0</v>
      </c>
    </row>
    <row r="261" spans="1:14" x14ac:dyDescent="0.25">
      <c r="A261" t="s">
        <v>577</v>
      </c>
      <c r="B261">
        <v>227</v>
      </c>
      <c r="C261">
        <v>37</v>
      </c>
      <c r="D261">
        <v>0</v>
      </c>
      <c r="E261">
        <v>3</v>
      </c>
      <c r="F261">
        <v>0</v>
      </c>
      <c r="G261">
        <v>1</v>
      </c>
      <c r="H261">
        <v>1</v>
      </c>
      <c r="I261">
        <v>1.0568281938326001</v>
      </c>
      <c r="J261">
        <f t="shared" si="4"/>
        <v>5.5272152364247117E-2</v>
      </c>
      <c r="K261">
        <v>72.349999800000006</v>
      </c>
      <c r="L261">
        <v>0</v>
      </c>
      <c r="M261">
        <v>0.16299559471365638</v>
      </c>
      <c r="N261">
        <v>0</v>
      </c>
    </row>
    <row r="262" spans="1:14" x14ac:dyDescent="0.25">
      <c r="A262" t="s">
        <v>1312</v>
      </c>
      <c r="B262">
        <v>245</v>
      </c>
      <c r="C262">
        <v>36</v>
      </c>
      <c r="D262">
        <v>1</v>
      </c>
      <c r="E262">
        <v>2</v>
      </c>
      <c r="F262">
        <v>1</v>
      </c>
      <c r="G262">
        <v>0</v>
      </c>
      <c r="H262">
        <v>0</v>
      </c>
      <c r="I262">
        <v>1.3977869986168734</v>
      </c>
      <c r="J262">
        <f t="shared" si="4"/>
        <v>0.33489027069904298</v>
      </c>
      <c r="K262">
        <v>31.024999612499997</v>
      </c>
      <c r="L262">
        <v>1123.7</v>
      </c>
      <c r="M262">
        <v>0.14693877551020409</v>
      </c>
      <c r="N262">
        <v>2.7777777777777776E-2</v>
      </c>
    </row>
    <row r="263" spans="1:14" x14ac:dyDescent="0.25">
      <c r="A263" t="s">
        <v>3727</v>
      </c>
      <c r="B263">
        <v>1646</v>
      </c>
      <c r="C263">
        <v>36</v>
      </c>
      <c r="D263">
        <v>0</v>
      </c>
      <c r="E263">
        <v>4</v>
      </c>
      <c r="F263">
        <v>0</v>
      </c>
      <c r="G263">
        <v>0</v>
      </c>
      <c r="H263">
        <v>1</v>
      </c>
      <c r="I263">
        <v>2.2685905224787399</v>
      </c>
      <c r="J263">
        <f t="shared" si="4"/>
        <v>0.81915872343802809</v>
      </c>
      <c r="K263">
        <v>212.49999989999998</v>
      </c>
      <c r="L263">
        <v>0</v>
      </c>
      <c r="M263">
        <v>2.187120291616039E-2</v>
      </c>
      <c r="N263">
        <v>0</v>
      </c>
    </row>
    <row r="264" spans="1:14" x14ac:dyDescent="0.25">
      <c r="A264" t="s">
        <v>2535</v>
      </c>
      <c r="B264">
        <v>459</v>
      </c>
      <c r="C264">
        <v>36</v>
      </c>
      <c r="D264">
        <v>0</v>
      </c>
      <c r="E264">
        <v>3</v>
      </c>
      <c r="F264">
        <v>0</v>
      </c>
      <c r="G264">
        <v>1</v>
      </c>
      <c r="H264">
        <v>0</v>
      </c>
      <c r="I264">
        <v>3.8240196078431401</v>
      </c>
      <c r="J264">
        <f t="shared" si="4"/>
        <v>1.3413021227500519</v>
      </c>
      <c r="K264">
        <v>39.012500000000003</v>
      </c>
      <c r="L264">
        <v>0</v>
      </c>
      <c r="M264">
        <v>7.8431372549019607E-2</v>
      </c>
      <c r="N264">
        <v>0</v>
      </c>
    </row>
    <row r="265" spans="1:14" x14ac:dyDescent="0.25">
      <c r="A265" t="s">
        <v>2113</v>
      </c>
      <c r="B265">
        <v>753</v>
      </c>
      <c r="C265">
        <v>36</v>
      </c>
      <c r="D265">
        <v>0</v>
      </c>
      <c r="E265">
        <v>2</v>
      </c>
      <c r="F265">
        <v>0</v>
      </c>
      <c r="G265">
        <v>0</v>
      </c>
      <c r="H265">
        <v>0</v>
      </c>
      <c r="I265">
        <v>2.8539378196930949</v>
      </c>
      <c r="J265">
        <f t="shared" si="4"/>
        <v>1.0486997317441056</v>
      </c>
      <c r="K265">
        <v>55.237499737500002</v>
      </c>
      <c r="L265">
        <v>0</v>
      </c>
      <c r="M265">
        <v>4.7808764940239043E-2</v>
      </c>
      <c r="N265">
        <v>0</v>
      </c>
    </row>
    <row r="266" spans="1:14" x14ac:dyDescent="0.25">
      <c r="A266" t="s">
        <v>206</v>
      </c>
      <c r="B266">
        <v>848</v>
      </c>
      <c r="C266">
        <v>36</v>
      </c>
      <c r="D266">
        <v>1</v>
      </c>
      <c r="E266">
        <v>2</v>
      </c>
      <c r="F266">
        <v>0</v>
      </c>
      <c r="G266">
        <v>1</v>
      </c>
      <c r="H266">
        <v>0</v>
      </c>
      <c r="I266">
        <v>1.89412735849057</v>
      </c>
      <c r="J266">
        <f t="shared" si="4"/>
        <v>0.63875823563440925</v>
      </c>
      <c r="K266">
        <v>62.012499750000003</v>
      </c>
      <c r="L266">
        <v>146.19999999999999</v>
      </c>
      <c r="M266">
        <v>4.2452830188679243E-2</v>
      </c>
      <c r="N266">
        <v>2.7777777777777776E-2</v>
      </c>
    </row>
    <row r="267" spans="1:14" x14ac:dyDescent="0.25">
      <c r="A267" t="s">
        <v>2576</v>
      </c>
      <c r="B267">
        <v>576</v>
      </c>
      <c r="C267">
        <v>35</v>
      </c>
      <c r="D267">
        <v>0</v>
      </c>
      <c r="E267">
        <v>3</v>
      </c>
      <c r="F267">
        <v>0</v>
      </c>
      <c r="G267">
        <v>0</v>
      </c>
      <c r="H267">
        <v>1</v>
      </c>
      <c r="I267">
        <v>2.0821180555555601</v>
      </c>
      <c r="J267">
        <f t="shared" si="4"/>
        <v>0.73338567154178624</v>
      </c>
      <c r="K267">
        <v>76.125</v>
      </c>
      <c r="L267">
        <v>0</v>
      </c>
      <c r="M267">
        <v>6.0763888888888888E-2</v>
      </c>
      <c r="N267">
        <v>0</v>
      </c>
    </row>
    <row r="268" spans="1:14" x14ac:dyDescent="0.25">
      <c r="A268" t="s">
        <v>1474</v>
      </c>
      <c r="B268">
        <v>1254</v>
      </c>
      <c r="C268">
        <v>34</v>
      </c>
      <c r="D268">
        <v>0</v>
      </c>
      <c r="E268">
        <v>3</v>
      </c>
      <c r="F268">
        <v>0</v>
      </c>
      <c r="G268">
        <v>1</v>
      </c>
      <c r="H268">
        <v>1</v>
      </c>
      <c r="I268">
        <v>1.9286142073718824</v>
      </c>
      <c r="J268">
        <f t="shared" si="4"/>
        <v>0.65680171774329776</v>
      </c>
      <c r="K268">
        <v>61.587499825000002</v>
      </c>
      <c r="L268">
        <v>0</v>
      </c>
      <c r="M268">
        <v>2.7113237639553429E-2</v>
      </c>
      <c r="N268">
        <v>0</v>
      </c>
    </row>
    <row r="269" spans="1:14" x14ac:dyDescent="0.25">
      <c r="A269" t="s">
        <v>369</v>
      </c>
      <c r="B269">
        <v>1144</v>
      </c>
      <c r="C269">
        <v>34</v>
      </c>
      <c r="D269">
        <v>0</v>
      </c>
      <c r="E269">
        <v>2</v>
      </c>
      <c r="F269">
        <v>0</v>
      </c>
      <c r="G269">
        <v>1</v>
      </c>
      <c r="H269">
        <v>0</v>
      </c>
      <c r="I269">
        <v>1.17773601398601</v>
      </c>
      <c r="J269">
        <f t="shared" si="4"/>
        <v>0.16359396332988865</v>
      </c>
      <c r="K269">
        <v>107.4999998</v>
      </c>
      <c r="L269">
        <v>0</v>
      </c>
      <c r="M269">
        <v>2.972027972027972E-2</v>
      </c>
      <c r="N269">
        <v>0</v>
      </c>
    </row>
    <row r="270" spans="1:14" x14ac:dyDescent="0.25">
      <c r="A270" t="s">
        <v>2609</v>
      </c>
      <c r="B270">
        <v>827</v>
      </c>
      <c r="C270">
        <v>33</v>
      </c>
      <c r="D270">
        <v>0</v>
      </c>
      <c r="E270">
        <v>2</v>
      </c>
      <c r="F270">
        <v>0</v>
      </c>
      <c r="G270">
        <v>1</v>
      </c>
      <c r="H270">
        <v>0</v>
      </c>
      <c r="I270">
        <v>1.1380894800483701</v>
      </c>
      <c r="J270">
        <f t="shared" si="4"/>
        <v>0.12935096182951827</v>
      </c>
      <c r="K270">
        <v>101.287499775</v>
      </c>
      <c r="L270">
        <v>0</v>
      </c>
      <c r="M270">
        <v>3.9903264812575577E-2</v>
      </c>
      <c r="N270">
        <v>0</v>
      </c>
    </row>
    <row r="271" spans="1:14" x14ac:dyDescent="0.25">
      <c r="A271" t="s">
        <v>3942</v>
      </c>
      <c r="B271">
        <v>673</v>
      </c>
      <c r="C271">
        <v>33</v>
      </c>
      <c r="D271">
        <v>0</v>
      </c>
      <c r="E271">
        <v>2</v>
      </c>
      <c r="F271">
        <v>0</v>
      </c>
      <c r="G271">
        <v>1</v>
      </c>
      <c r="H271">
        <v>0</v>
      </c>
      <c r="I271">
        <v>1.0356612184249601</v>
      </c>
      <c r="J271">
        <f t="shared" si="4"/>
        <v>3.5040081115793383E-2</v>
      </c>
      <c r="K271">
        <v>48.037499812500009</v>
      </c>
      <c r="L271">
        <v>0</v>
      </c>
      <c r="M271">
        <v>4.9034175334323922E-2</v>
      </c>
      <c r="N271">
        <v>0</v>
      </c>
    </row>
    <row r="272" spans="1:14" x14ac:dyDescent="0.25">
      <c r="A272" t="s">
        <v>448</v>
      </c>
      <c r="B272">
        <v>747</v>
      </c>
      <c r="C272">
        <v>33</v>
      </c>
      <c r="D272">
        <v>0</v>
      </c>
      <c r="E272">
        <v>3</v>
      </c>
      <c r="F272">
        <v>0</v>
      </c>
      <c r="G272">
        <v>1</v>
      </c>
      <c r="H272">
        <v>0</v>
      </c>
      <c r="I272">
        <v>3.59444922547332</v>
      </c>
      <c r="J272">
        <f t="shared" si="4"/>
        <v>1.2793907737260306</v>
      </c>
      <c r="K272">
        <v>46.262499849999998</v>
      </c>
      <c r="L272">
        <v>0</v>
      </c>
      <c r="M272">
        <v>4.4176706827309238E-2</v>
      </c>
      <c r="N272">
        <v>0</v>
      </c>
    </row>
    <row r="273" spans="1:14" x14ac:dyDescent="0.25">
      <c r="A273" t="s">
        <v>3974</v>
      </c>
      <c r="B273">
        <v>1835</v>
      </c>
      <c r="C273">
        <v>33</v>
      </c>
      <c r="D273">
        <v>0</v>
      </c>
      <c r="E273">
        <v>2</v>
      </c>
      <c r="F273">
        <v>0</v>
      </c>
      <c r="G273">
        <v>0</v>
      </c>
      <c r="H273">
        <v>0</v>
      </c>
      <c r="I273">
        <v>1.8560762942779301</v>
      </c>
      <c r="J273">
        <f t="shared" si="4"/>
        <v>0.61846474034992749</v>
      </c>
      <c r="K273">
        <v>58.299999862500002</v>
      </c>
      <c r="L273">
        <v>0</v>
      </c>
      <c r="M273">
        <v>1.7983651226158037E-2</v>
      </c>
      <c r="N273">
        <v>0</v>
      </c>
    </row>
    <row r="274" spans="1:14" x14ac:dyDescent="0.25">
      <c r="A274" t="s">
        <v>3949</v>
      </c>
      <c r="B274">
        <v>1295</v>
      </c>
      <c r="C274">
        <v>33</v>
      </c>
      <c r="D274">
        <v>0</v>
      </c>
      <c r="E274">
        <v>3</v>
      </c>
      <c r="F274">
        <v>0</v>
      </c>
      <c r="G274">
        <v>1</v>
      </c>
      <c r="H274">
        <v>1</v>
      </c>
      <c r="I274">
        <v>2.8359073359073399</v>
      </c>
      <c r="J274">
        <f t="shared" si="4"/>
        <v>1.0423619339143957</v>
      </c>
      <c r="K274">
        <v>49.787499712500001</v>
      </c>
      <c r="L274">
        <v>0</v>
      </c>
      <c r="M274">
        <v>2.5482625482625483E-2</v>
      </c>
      <c r="N274">
        <v>0</v>
      </c>
    </row>
    <row r="275" spans="1:14" x14ac:dyDescent="0.25">
      <c r="A275" t="s">
        <v>827</v>
      </c>
      <c r="B275">
        <v>3543</v>
      </c>
      <c r="C275">
        <v>33</v>
      </c>
      <c r="D275">
        <v>0</v>
      </c>
      <c r="E275">
        <v>2</v>
      </c>
      <c r="F275">
        <v>0</v>
      </c>
      <c r="G275">
        <v>1</v>
      </c>
      <c r="H275">
        <v>0</v>
      </c>
      <c r="I275">
        <v>2.1507346153745428</v>
      </c>
      <c r="J275">
        <f t="shared" si="4"/>
        <v>0.76580946534927197</v>
      </c>
      <c r="K275">
        <v>49.974999850000003</v>
      </c>
      <c r="L275">
        <v>0</v>
      </c>
      <c r="M275">
        <v>9.3141405588484331E-3</v>
      </c>
      <c r="N275">
        <v>0</v>
      </c>
    </row>
    <row r="276" spans="1:14" x14ac:dyDescent="0.25">
      <c r="A276" t="s">
        <v>1344</v>
      </c>
      <c r="B276">
        <v>1013</v>
      </c>
      <c r="C276">
        <v>32</v>
      </c>
      <c r="D276">
        <v>0</v>
      </c>
      <c r="E276">
        <v>2</v>
      </c>
      <c r="F276">
        <v>0</v>
      </c>
      <c r="G276">
        <v>1</v>
      </c>
      <c r="H276">
        <v>0</v>
      </c>
      <c r="I276">
        <v>1.8611696949049876</v>
      </c>
      <c r="J276">
        <f t="shared" si="4"/>
        <v>0.62120515829883494</v>
      </c>
      <c r="K276">
        <v>50.5625</v>
      </c>
      <c r="L276">
        <v>0</v>
      </c>
      <c r="M276">
        <v>3.1589338598223098E-2</v>
      </c>
      <c r="N276">
        <v>0</v>
      </c>
    </row>
    <row r="277" spans="1:14" x14ac:dyDescent="0.25">
      <c r="A277" t="s">
        <v>2016</v>
      </c>
      <c r="B277">
        <v>316</v>
      </c>
      <c r="C277">
        <v>31</v>
      </c>
      <c r="D277">
        <v>0</v>
      </c>
      <c r="E277">
        <v>3</v>
      </c>
      <c r="F277">
        <v>0</v>
      </c>
      <c r="G277">
        <v>1</v>
      </c>
      <c r="H277">
        <v>1</v>
      </c>
      <c r="I277">
        <v>3.5132598039215699</v>
      </c>
      <c r="J277">
        <f t="shared" si="4"/>
        <v>1.2565443255510238</v>
      </c>
      <c r="K277">
        <v>55.999999700000004</v>
      </c>
      <c r="L277">
        <v>0</v>
      </c>
      <c r="M277">
        <v>9.8101265822784806E-2</v>
      </c>
      <c r="N277">
        <v>0</v>
      </c>
    </row>
    <row r="278" spans="1:14" x14ac:dyDescent="0.25">
      <c r="A278" t="s">
        <v>3968</v>
      </c>
      <c r="B278">
        <v>534</v>
      </c>
      <c r="C278">
        <v>31</v>
      </c>
      <c r="D278">
        <v>0</v>
      </c>
      <c r="E278">
        <v>2</v>
      </c>
      <c r="F278">
        <v>0</v>
      </c>
      <c r="G278">
        <v>1</v>
      </c>
      <c r="H278">
        <v>0</v>
      </c>
      <c r="I278">
        <v>1.03876404494382</v>
      </c>
      <c r="J278">
        <f t="shared" si="4"/>
        <v>3.8031588100993816E-2</v>
      </c>
      <c r="K278">
        <v>54.924999812500005</v>
      </c>
      <c r="L278">
        <v>0</v>
      </c>
      <c r="M278">
        <v>5.8052434456928842E-2</v>
      </c>
      <c r="N278">
        <v>0</v>
      </c>
    </row>
    <row r="279" spans="1:14" x14ac:dyDescent="0.25">
      <c r="A279" t="s">
        <v>2554</v>
      </c>
      <c r="B279">
        <v>555</v>
      </c>
      <c r="C279">
        <v>31</v>
      </c>
      <c r="D279">
        <v>0</v>
      </c>
      <c r="E279">
        <v>2</v>
      </c>
      <c r="F279">
        <v>0</v>
      </c>
      <c r="G279">
        <v>0</v>
      </c>
      <c r="H279">
        <v>0</v>
      </c>
      <c r="I279">
        <v>1.51567567567568</v>
      </c>
      <c r="J279">
        <f t="shared" si="4"/>
        <v>0.41586133008211301</v>
      </c>
      <c r="K279">
        <v>67.849999925000006</v>
      </c>
      <c r="L279">
        <v>0</v>
      </c>
      <c r="M279">
        <v>5.5855855855855854E-2</v>
      </c>
      <c r="N279">
        <v>0</v>
      </c>
    </row>
    <row r="280" spans="1:14" x14ac:dyDescent="0.25">
      <c r="A280" t="s">
        <v>678</v>
      </c>
      <c r="B280">
        <v>122</v>
      </c>
      <c r="C280">
        <v>31</v>
      </c>
      <c r="D280">
        <v>0</v>
      </c>
      <c r="E280">
        <v>3</v>
      </c>
      <c r="F280">
        <v>0</v>
      </c>
      <c r="G280">
        <v>1</v>
      </c>
      <c r="H280">
        <v>1</v>
      </c>
      <c r="I280">
        <v>2.0784126984126989</v>
      </c>
      <c r="J280">
        <f t="shared" si="4"/>
        <v>0.73160447662141292</v>
      </c>
      <c r="K280">
        <v>115.32499985</v>
      </c>
      <c r="L280">
        <v>0</v>
      </c>
      <c r="M280">
        <v>0.25409836065573771</v>
      </c>
      <c r="N280">
        <v>0</v>
      </c>
    </row>
    <row r="281" spans="1:14" x14ac:dyDescent="0.25">
      <c r="A281" t="s">
        <v>1192</v>
      </c>
      <c r="B281">
        <v>625</v>
      </c>
      <c r="C281">
        <v>30</v>
      </c>
      <c r="D281">
        <v>0</v>
      </c>
      <c r="E281">
        <v>2</v>
      </c>
      <c r="F281">
        <v>0</v>
      </c>
      <c r="G281">
        <v>1</v>
      </c>
      <c r="H281">
        <v>0</v>
      </c>
      <c r="I281">
        <v>1.9164695782894217</v>
      </c>
      <c r="J281">
        <f t="shared" si="4"/>
        <v>0.65048473213535163</v>
      </c>
      <c r="K281">
        <v>65.799999987500001</v>
      </c>
      <c r="L281">
        <v>0</v>
      </c>
      <c r="M281">
        <v>4.8000000000000001E-2</v>
      </c>
      <c r="N281">
        <v>0</v>
      </c>
    </row>
    <row r="282" spans="1:14" x14ac:dyDescent="0.25">
      <c r="A282" t="s">
        <v>2036</v>
      </c>
      <c r="B282">
        <v>158</v>
      </c>
      <c r="C282">
        <v>30</v>
      </c>
      <c r="D282">
        <v>0</v>
      </c>
      <c r="E282">
        <v>3</v>
      </c>
      <c r="F282">
        <v>0</v>
      </c>
      <c r="G282">
        <v>1</v>
      </c>
      <c r="H282">
        <v>0</v>
      </c>
      <c r="I282">
        <v>1.7206502627659677</v>
      </c>
      <c r="J282">
        <f t="shared" si="4"/>
        <v>0.54270227912643776</v>
      </c>
      <c r="K282">
        <v>94.337499974999986</v>
      </c>
      <c r="L282">
        <v>0</v>
      </c>
      <c r="M282">
        <v>0.189873417721519</v>
      </c>
      <c r="N282">
        <v>0</v>
      </c>
    </row>
    <row r="283" spans="1:14" x14ac:dyDescent="0.25">
      <c r="A283" t="s">
        <v>895</v>
      </c>
      <c r="B283">
        <v>459</v>
      </c>
      <c r="C283">
        <v>29</v>
      </c>
      <c r="D283">
        <v>0</v>
      </c>
      <c r="E283">
        <v>2</v>
      </c>
      <c r="F283">
        <v>0</v>
      </c>
      <c r="G283">
        <v>1</v>
      </c>
      <c r="H283">
        <v>0</v>
      </c>
      <c r="I283">
        <v>2.1173062799237661</v>
      </c>
      <c r="J283">
        <f t="shared" si="4"/>
        <v>0.75014465808100661</v>
      </c>
      <c r="K283">
        <v>61.387499912500004</v>
      </c>
      <c r="L283">
        <v>0</v>
      </c>
      <c r="M283">
        <v>6.3180827886710242E-2</v>
      </c>
      <c r="N283">
        <v>0</v>
      </c>
    </row>
    <row r="284" spans="1:14" x14ac:dyDescent="0.25">
      <c r="A284" t="s">
        <v>527</v>
      </c>
      <c r="B284">
        <v>823</v>
      </c>
      <c r="C284">
        <v>29</v>
      </c>
      <c r="D284">
        <v>0</v>
      </c>
      <c r="E284">
        <v>3</v>
      </c>
      <c r="F284">
        <v>0</v>
      </c>
      <c r="G284">
        <v>1</v>
      </c>
      <c r="H284">
        <v>0</v>
      </c>
      <c r="I284">
        <v>3.6496132920844895</v>
      </c>
      <c r="J284">
        <f t="shared" si="4"/>
        <v>1.2946212146074683</v>
      </c>
      <c r="K284">
        <v>46.274999837500005</v>
      </c>
      <c r="L284">
        <v>0</v>
      </c>
      <c r="M284">
        <v>3.5236938031591739E-2</v>
      </c>
      <c r="N284">
        <v>0</v>
      </c>
    </row>
    <row r="285" spans="1:14" x14ac:dyDescent="0.25">
      <c r="A285" t="s">
        <v>3903</v>
      </c>
      <c r="B285">
        <v>479</v>
      </c>
      <c r="C285">
        <v>29</v>
      </c>
      <c r="D285">
        <v>0</v>
      </c>
      <c r="E285">
        <v>3</v>
      </c>
      <c r="F285">
        <v>0</v>
      </c>
      <c r="G285">
        <v>0</v>
      </c>
      <c r="H285">
        <v>0</v>
      </c>
      <c r="I285">
        <v>1.9453356760114953</v>
      </c>
      <c r="J285">
        <f t="shared" si="4"/>
        <v>0.66543454624709952</v>
      </c>
      <c r="K285">
        <v>95.962499987499996</v>
      </c>
      <c r="L285">
        <v>0</v>
      </c>
      <c r="M285">
        <v>6.0542797494780795E-2</v>
      </c>
      <c r="N285">
        <v>0</v>
      </c>
    </row>
    <row r="286" spans="1:14" x14ac:dyDescent="0.25">
      <c r="A286" t="s">
        <v>1542</v>
      </c>
      <c r="B286">
        <v>1648</v>
      </c>
      <c r="C286">
        <v>29</v>
      </c>
      <c r="D286">
        <v>0</v>
      </c>
      <c r="E286">
        <v>2</v>
      </c>
      <c r="F286">
        <v>0</v>
      </c>
      <c r="G286">
        <v>1</v>
      </c>
      <c r="H286">
        <v>0</v>
      </c>
      <c r="I286">
        <v>1.8400390668031301</v>
      </c>
      <c r="J286">
        <f t="shared" si="4"/>
        <v>0.60978680335372226</v>
      </c>
      <c r="K286">
        <v>67.362499850000006</v>
      </c>
      <c r="L286">
        <v>0</v>
      </c>
      <c r="M286">
        <v>1.7597087378640776E-2</v>
      </c>
      <c r="N286">
        <v>0</v>
      </c>
    </row>
    <row r="287" spans="1:14" x14ac:dyDescent="0.25">
      <c r="A287" t="s">
        <v>2653</v>
      </c>
      <c r="B287">
        <v>439</v>
      </c>
      <c r="C287">
        <v>29</v>
      </c>
      <c r="D287">
        <v>0</v>
      </c>
      <c r="E287">
        <v>3</v>
      </c>
      <c r="F287">
        <v>0</v>
      </c>
      <c r="G287">
        <v>0</v>
      </c>
      <c r="H287">
        <v>1</v>
      </c>
      <c r="I287">
        <v>1.55079726651481</v>
      </c>
      <c r="J287">
        <f t="shared" si="4"/>
        <v>0.43876916418399536</v>
      </c>
      <c r="K287">
        <v>149.06249980000001</v>
      </c>
      <c r="L287">
        <v>0</v>
      </c>
      <c r="M287">
        <v>6.6059225512528477E-2</v>
      </c>
      <c r="N287">
        <v>0</v>
      </c>
    </row>
    <row r="288" spans="1:14" x14ac:dyDescent="0.25">
      <c r="A288" t="s">
        <v>1017</v>
      </c>
      <c r="B288">
        <v>394</v>
      </c>
      <c r="C288">
        <v>28</v>
      </c>
      <c r="D288">
        <v>0</v>
      </c>
      <c r="E288">
        <v>3</v>
      </c>
      <c r="F288">
        <v>0</v>
      </c>
      <c r="G288">
        <v>1</v>
      </c>
      <c r="H288">
        <v>0</v>
      </c>
      <c r="I288">
        <v>3.6868095600768851</v>
      </c>
      <c r="J288">
        <f t="shared" si="4"/>
        <v>1.3047614661894742</v>
      </c>
      <c r="K288">
        <v>32.399999950000002</v>
      </c>
      <c r="L288">
        <v>0</v>
      </c>
      <c r="M288">
        <v>7.1065989847715741E-2</v>
      </c>
      <c r="N288">
        <v>0</v>
      </c>
    </row>
    <row r="289" spans="1:14" x14ac:dyDescent="0.25">
      <c r="A289" t="s">
        <v>3933</v>
      </c>
      <c r="B289">
        <v>218</v>
      </c>
      <c r="C289">
        <v>28</v>
      </c>
      <c r="D289">
        <v>0</v>
      </c>
      <c r="E289">
        <v>3</v>
      </c>
      <c r="F289">
        <v>0</v>
      </c>
      <c r="G289">
        <v>0</v>
      </c>
      <c r="H289">
        <v>1</v>
      </c>
      <c r="I289">
        <v>2.0403669724770599</v>
      </c>
      <c r="J289">
        <f t="shared" si="4"/>
        <v>0.71312968014728151</v>
      </c>
      <c r="K289">
        <v>47.324999749999996</v>
      </c>
      <c r="L289">
        <v>0</v>
      </c>
      <c r="M289">
        <v>0.12844036697247707</v>
      </c>
      <c r="N289">
        <v>0</v>
      </c>
    </row>
    <row r="290" spans="1:14" x14ac:dyDescent="0.25">
      <c r="A290" t="s">
        <v>3983</v>
      </c>
      <c r="B290">
        <v>373</v>
      </c>
      <c r="C290">
        <v>28</v>
      </c>
      <c r="D290">
        <v>0</v>
      </c>
      <c r="E290">
        <v>3</v>
      </c>
      <c r="F290">
        <v>0</v>
      </c>
      <c r="G290">
        <v>0</v>
      </c>
      <c r="H290">
        <v>1</v>
      </c>
      <c r="I290">
        <v>2.3667560321715801</v>
      </c>
      <c r="J290">
        <f t="shared" si="4"/>
        <v>0.86152025473876515</v>
      </c>
      <c r="K290">
        <v>60.799999749999998</v>
      </c>
      <c r="L290">
        <v>0</v>
      </c>
      <c r="M290">
        <v>7.5067024128686322E-2</v>
      </c>
      <c r="N290">
        <v>0</v>
      </c>
    </row>
    <row r="291" spans="1:14" x14ac:dyDescent="0.25">
      <c r="A291" t="s">
        <v>54</v>
      </c>
      <c r="B291">
        <v>4003</v>
      </c>
      <c r="C291">
        <v>28</v>
      </c>
      <c r="D291">
        <v>0</v>
      </c>
      <c r="E291">
        <v>2</v>
      </c>
      <c r="F291">
        <v>0</v>
      </c>
      <c r="G291">
        <v>1</v>
      </c>
      <c r="H291">
        <v>0</v>
      </c>
      <c r="I291">
        <v>1.3602198351236601</v>
      </c>
      <c r="J291">
        <f t="shared" si="4"/>
        <v>0.30764633015834153</v>
      </c>
      <c r="K291">
        <v>80.712499699999995</v>
      </c>
      <c r="L291">
        <v>0</v>
      </c>
      <c r="M291">
        <v>6.9947539345490885E-3</v>
      </c>
      <c r="N291">
        <v>0</v>
      </c>
    </row>
    <row r="292" spans="1:14" x14ac:dyDescent="0.25">
      <c r="A292" t="s">
        <v>2568</v>
      </c>
      <c r="B292">
        <v>1112</v>
      </c>
      <c r="C292">
        <v>28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1.7639867695343452</v>
      </c>
      <c r="J292">
        <f t="shared" si="4"/>
        <v>0.56757645729249584</v>
      </c>
      <c r="K292">
        <v>101.67499995</v>
      </c>
      <c r="L292">
        <v>0</v>
      </c>
      <c r="M292">
        <v>2.5179856115107913E-2</v>
      </c>
      <c r="N292">
        <v>0</v>
      </c>
    </row>
    <row r="293" spans="1:14" x14ac:dyDescent="0.25">
      <c r="A293" t="s">
        <v>567</v>
      </c>
      <c r="B293">
        <v>171</v>
      </c>
      <c r="C293">
        <v>27</v>
      </c>
      <c r="D293">
        <v>0</v>
      </c>
      <c r="E293">
        <v>4</v>
      </c>
      <c r="F293">
        <v>1</v>
      </c>
      <c r="G293">
        <v>0</v>
      </c>
      <c r="H293">
        <v>0</v>
      </c>
      <c r="I293">
        <v>1.16877192982456</v>
      </c>
      <c r="J293">
        <f t="shared" si="4"/>
        <v>0.15595356493098225</v>
      </c>
      <c r="K293">
        <v>67.249999912500016</v>
      </c>
      <c r="L293">
        <v>0</v>
      </c>
      <c r="M293">
        <v>0.15789473684210525</v>
      </c>
      <c r="N293">
        <v>0</v>
      </c>
    </row>
    <row r="294" spans="1:14" x14ac:dyDescent="0.25">
      <c r="A294" t="s">
        <v>1982</v>
      </c>
      <c r="B294">
        <v>144</v>
      </c>
      <c r="C294">
        <v>27</v>
      </c>
      <c r="D294">
        <v>0</v>
      </c>
      <c r="E294">
        <v>3</v>
      </c>
      <c r="F294">
        <v>0</v>
      </c>
      <c r="G294">
        <v>0</v>
      </c>
      <c r="H294">
        <v>1</v>
      </c>
      <c r="I294">
        <v>1.369251165501165</v>
      </c>
      <c r="J294">
        <f t="shared" si="4"/>
        <v>0.31426399587809239</v>
      </c>
      <c r="K294">
        <v>60.287499949999997</v>
      </c>
      <c r="L294">
        <v>0</v>
      </c>
      <c r="M294">
        <v>0.1875</v>
      </c>
      <c r="N294">
        <v>0</v>
      </c>
    </row>
    <row r="295" spans="1:14" x14ac:dyDescent="0.25">
      <c r="A295" t="s">
        <v>1184</v>
      </c>
      <c r="B295">
        <v>730</v>
      </c>
      <c r="C295">
        <v>27</v>
      </c>
      <c r="D295">
        <v>0</v>
      </c>
      <c r="E295">
        <v>3</v>
      </c>
      <c r="F295">
        <v>0</v>
      </c>
      <c r="G295">
        <v>0</v>
      </c>
      <c r="H295">
        <v>1</v>
      </c>
      <c r="I295">
        <v>2.8451596156079968</v>
      </c>
      <c r="J295">
        <f t="shared" si="4"/>
        <v>1.0456191699089217</v>
      </c>
      <c r="K295">
        <v>82.449999950000006</v>
      </c>
      <c r="L295">
        <v>0</v>
      </c>
      <c r="M295">
        <v>3.6986301369863014E-2</v>
      </c>
      <c r="N295">
        <v>0</v>
      </c>
    </row>
    <row r="296" spans="1:14" x14ac:dyDescent="0.25">
      <c r="A296" t="s">
        <v>3914</v>
      </c>
      <c r="B296">
        <v>1418</v>
      </c>
      <c r="C296">
        <v>27</v>
      </c>
      <c r="D296">
        <v>0</v>
      </c>
      <c r="E296">
        <v>2</v>
      </c>
      <c r="F296">
        <v>0</v>
      </c>
      <c r="G296">
        <v>0</v>
      </c>
      <c r="H296">
        <v>0</v>
      </c>
      <c r="I296">
        <v>1.7109308885754599</v>
      </c>
      <c r="J296">
        <f t="shared" si="4"/>
        <v>0.53703760167781422</v>
      </c>
      <c r="K296">
        <v>43.624999912499995</v>
      </c>
      <c r="L296">
        <v>0</v>
      </c>
      <c r="M296">
        <v>1.9040902679830749E-2</v>
      </c>
      <c r="N296">
        <v>0</v>
      </c>
    </row>
    <row r="297" spans="1:14" x14ac:dyDescent="0.25">
      <c r="A297" t="s">
        <v>1454</v>
      </c>
      <c r="B297">
        <v>276</v>
      </c>
      <c r="C297">
        <v>27</v>
      </c>
      <c r="D297">
        <v>0</v>
      </c>
      <c r="E297">
        <v>3</v>
      </c>
      <c r="F297">
        <v>0</v>
      </c>
      <c r="G297">
        <v>1</v>
      </c>
      <c r="H297">
        <v>1</v>
      </c>
      <c r="I297">
        <v>2.3819125607756648</v>
      </c>
      <c r="J297">
        <f t="shared" si="4"/>
        <v>0.86790376193678254</v>
      </c>
      <c r="K297">
        <v>50.424999962500003</v>
      </c>
      <c r="L297">
        <v>0</v>
      </c>
      <c r="M297">
        <v>9.7826086956521743E-2</v>
      </c>
      <c r="N297">
        <v>0</v>
      </c>
    </row>
    <row r="298" spans="1:14" x14ac:dyDescent="0.25">
      <c r="A298" t="s">
        <v>2550</v>
      </c>
      <c r="B298">
        <v>120</v>
      </c>
      <c r="C298">
        <v>27</v>
      </c>
      <c r="D298">
        <v>0</v>
      </c>
      <c r="E298">
        <v>3</v>
      </c>
      <c r="F298">
        <v>0</v>
      </c>
      <c r="G298">
        <v>1</v>
      </c>
      <c r="H298">
        <v>1</v>
      </c>
      <c r="I298">
        <v>1.19333333333333</v>
      </c>
      <c r="J298">
        <f t="shared" si="4"/>
        <v>0.17675051174449646</v>
      </c>
      <c r="K298">
        <v>65.999999812500008</v>
      </c>
      <c r="L298">
        <v>0</v>
      </c>
      <c r="M298">
        <v>0.22500000000000001</v>
      </c>
      <c r="N298">
        <v>0</v>
      </c>
    </row>
    <row r="299" spans="1:14" x14ac:dyDescent="0.25">
      <c r="A299" t="s">
        <v>2597</v>
      </c>
      <c r="B299">
        <v>565</v>
      </c>
      <c r="C299">
        <v>26</v>
      </c>
      <c r="D299">
        <v>0</v>
      </c>
      <c r="E299">
        <v>3</v>
      </c>
      <c r="F299">
        <v>0</v>
      </c>
      <c r="G299">
        <v>1</v>
      </c>
      <c r="H299">
        <v>0</v>
      </c>
      <c r="I299">
        <v>1.72566371681416</v>
      </c>
      <c r="J299">
        <f t="shared" si="4"/>
        <v>0.54561173985140665</v>
      </c>
      <c r="K299">
        <v>89.649999725000001</v>
      </c>
      <c r="L299">
        <v>0</v>
      </c>
      <c r="M299">
        <v>4.6017699115044247E-2</v>
      </c>
      <c r="N299">
        <v>0</v>
      </c>
    </row>
    <row r="300" spans="1:14" x14ac:dyDescent="0.25">
      <c r="A300" t="s">
        <v>1987</v>
      </c>
      <c r="B300">
        <v>413</v>
      </c>
      <c r="C300">
        <v>26</v>
      </c>
      <c r="D300">
        <v>0</v>
      </c>
      <c r="E300">
        <v>3</v>
      </c>
      <c r="F300">
        <v>0</v>
      </c>
      <c r="G300">
        <v>1</v>
      </c>
      <c r="H300">
        <v>0</v>
      </c>
      <c r="I300">
        <v>3.8587288135593196</v>
      </c>
      <c r="J300">
        <f t="shared" si="4"/>
        <v>1.3503378063259475</v>
      </c>
      <c r="K300">
        <v>26.249999862500001</v>
      </c>
      <c r="L300">
        <v>0</v>
      </c>
      <c r="M300">
        <v>6.2953995157384993E-2</v>
      </c>
      <c r="N300">
        <v>0</v>
      </c>
    </row>
    <row r="301" spans="1:14" x14ac:dyDescent="0.25">
      <c r="A301" t="s">
        <v>427</v>
      </c>
      <c r="B301">
        <v>829</v>
      </c>
      <c r="C301">
        <v>26</v>
      </c>
      <c r="D301">
        <v>0</v>
      </c>
      <c r="E301">
        <v>2</v>
      </c>
      <c r="F301">
        <v>0</v>
      </c>
      <c r="G301">
        <v>0</v>
      </c>
      <c r="H301">
        <v>0</v>
      </c>
      <c r="I301">
        <v>1.6925211097708099</v>
      </c>
      <c r="J301">
        <f t="shared" si="4"/>
        <v>0.52621919826465624</v>
      </c>
      <c r="K301">
        <v>66.512499950000006</v>
      </c>
      <c r="L301">
        <v>0</v>
      </c>
      <c r="M301">
        <v>3.1363088057901084E-2</v>
      </c>
      <c r="N301">
        <v>0</v>
      </c>
    </row>
    <row r="302" spans="1:14" x14ac:dyDescent="0.25">
      <c r="A302" t="s">
        <v>2337</v>
      </c>
      <c r="B302">
        <v>804</v>
      </c>
      <c r="C302">
        <v>26</v>
      </c>
      <c r="D302">
        <v>0</v>
      </c>
      <c r="E302">
        <v>3</v>
      </c>
      <c r="F302">
        <v>0</v>
      </c>
      <c r="G302">
        <v>1</v>
      </c>
      <c r="H302">
        <v>1</v>
      </c>
      <c r="I302">
        <v>1.9770682630747449</v>
      </c>
      <c r="J302">
        <f t="shared" si="4"/>
        <v>0.68161507220884265</v>
      </c>
      <c r="K302">
        <v>65.387499875000003</v>
      </c>
      <c r="L302">
        <v>0</v>
      </c>
      <c r="M302">
        <v>3.2338308457711441E-2</v>
      </c>
      <c r="N302">
        <v>0</v>
      </c>
    </row>
    <row r="303" spans="1:14" x14ac:dyDescent="0.25">
      <c r="A303" t="s">
        <v>1496</v>
      </c>
      <c r="B303">
        <v>614</v>
      </c>
      <c r="C303">
        <v>26</v>
      </c>
      <c r="D303">
        <v>0</v>
      </c>
      <c r="E303">
        <v>3</v>
      </c>
      <c r="F303">
        <v>0</v>
      </c>
      <c r="G303">
        <v>1</v>
      </c>
      <c r="H303">
        <v>1</v>
      </c>
      <c r="I303">
        <v>1.1294117647058801</v>
      </c>
      <c r="J303">
        <f t="shared" si="4"/>
        <v>0.12169693497751781</v>
      </c>
      <c r="K303">
        <v>59.262500000000003</v>
      </c>
      <c r="L303">
        <v>0</v>
      </c>
      <c r="M303">
        <v>4.2345276872964167E-2</v>
      </c>
      <c r="N303">
        <v>0</v>
      </c>
    </row>
    <row r="304" spans="1:14" x14ac:dyDescent="0.25">
      <c r="A304" t="s">
        <v>386</v>
      </c>
      <c r="B304">
        <v>2004</v>
      </c>
      <c r="C304">
        <v>26</v>
      </c>
      <c r="D304">
        <v>0</v>
      </c>
      <c r="E304">
        <v>2</v>
      </c>
      <c r="F304">
        <v>0</v>
      </c>
      <c r="G304">
        <v>1</v>
      </c>
      <c r="H304">
        <v>0</v>
      </c>
      <c r="I304">
        <v>1.30233532934132</v>
      </c>
      <c r="J304">
        <f t="shared" si="4"/>
        <v>0.26415906004351625</v>
      </c>
      <c r="K304">
        <v>62.949999774999995</v>
      </c>
      <c r="L304">
        <v>0</v>
      </c>
      <c r="M304">
        <v>1.2974051896207584E-2</v>
      </c>
      <c r="N304">
        <v>0</v>
      </c>
    </row>
    <row r="305" spans="1:14" x14ac:dyDescent="0.25">
      <c r="A305" t="s">
        <v>2547</v>
      </c>
      <c r="B305">
        <v>395</v>
      </c>
      <c r="C305">
        <v>25</v>
      </c>
      <c r="D305">
        <v>0</v>
      </c>
      <c r="E305">
        <v>2</v>
      </c>
      <c r="F305">
        <v>0</v>
      </c>
      <c r="G305">
        <v>1</v>
      </c>
      <c r="H305">
        <v>0</v>
      </c>
      <c r="I305">
        <v>1.0830379746835399</v>
      </c>
      <c r="J305">
        <f t="shared" si="4"/>
        <v>7.9770031747179324E-2</v>
      </c>
      <c r="K305">
        <v>65.587500000000006</v>
      </c>
      <c r="L305">
        <v>0</v>
      </c>
      <c r="M305">
        <v>6.3291139240506333E-2</v>
      </c>
      <c r="N305">
        <v>0</v>
      </c>
    </row>
    <row r="306" spans="1:14" x14ac:dyDescent="0.25">
      <c r="A306" t="s">
        <v>1048</v>
      </c>
      <c r="B306">
        <v>132</v>
      </c>
      <c r="C306">
        <v>25</v>
      </c>
      <c r="D306">
        <v>1</v>
      </c>
      <c r="E306">
        <v>1</v>
      </c>
      <c r="F306">
        <v>1</v>
      </c>
      <c r="G306">
        <v>0</v>
      </c>
      <c r="H306">
        <v>0</v>
      </c>
      <c r="I306">
        <v>1</v>
      </c>
      <c r="J306">
        <f t="shared" si="4"/>
        <v>0</v>
      </c>
      <c r="K306">
        <v>6.95</v>
      </c>
      <c r="L306">
        <v>751.4</v>
      </c>
      <c r="M306">
        <v>0.18939393939393939</v>
      </c>
      <c r="N306">
        <v>0.04</v>
      </c>
    </row>
    <row r="307" spans="1:14" x14ac:dyDescent="0.25">
      <c r="A307" t="s">
        <v>763</v>
      </c>
      <c r="B307">
        <v>212</v>
      </c>
      <c r="C307">
        <v>25</v>
      </c>
      <c r="D307">
        <v>0</v>
      </c>
      <c r="E307">
        <v>3</v>
      </c>
      <c r="F307">
        <v>0</v>
      </c>
      <c r="G307">
        <v>1</v>
      </c>
      <c r="H307">
        <v>1</v>
      </c>
      <c r="I307">
        <v>2.433656868748725</v>
      </c>
      <c r="J307">
        <f t="shared" si="4"/>
        <v>0.88939501040762037</v>
      </c>
      <c r="K307">
        <v>51.287499887500005</v>
      </c>
      <c r="L307">
        <v>0</v>
      </c>
      <c r="M307">
        <v>0.11792452830188679</v>
      </c>
      <c r="N307">
        <v>0</v>
      </c>
    </row>
    <row r="308" spans="1:14" x14ac:dyDescent="0.25">
      <c r="A308" t="s">
        <v>37</v>
      </c>
      <c r="B308">
        <v>379</v>
      </c>
      <c r="C308">
        <v>25</v>
      </c>
      <c r="D308">
        <v>1</v>
      </c>
      <c r="E308">
        <v>3</v>
      </c>
      <c r="F308">
        <v>1</v>
      </c>
      <c r="G308">
        <v>0</v>
      </c>
      <c r="H308">
        <v>0</v>
      </c>
      <c r="I308">
        <v>1.43393139841689</v>
      </c>
      <c r="J308">
        <f t="shared" si="4"/>
        <v>0.3604199017143262</v>
      </c>
      <c r="K308">
        <v>38.15</v>
      </c>
      <c r="L308">
        <v>780.3</v>
      </c>
      <c r="M308">
        <v>6.5963060686015831E-2</v>
      </c>
      <c r="N308">
        <v>0.04</v>
      </c>
    </row>
    <row r="309" spans="1:14" x14ac:dyDescent="0.25">
      <c r="A309" t="s">
        <v>308</v>
      </c>
      <c r="B309">
        <v>156</v>
      </c>
      <c r="C309">
        <v>25</v>
      </c>
      <c r="D309">
        <v>0</v>
      </c>
      <c r="E309">
        <v>3</v>
      </c>
      <c r="F309">
        <v>0</v>
      </c>
      <c r="G309">
        <v>1</v>
      </c>
      <c r="H309">
        <v>0</v>
      </c>
      <c r="I309">
        <v>1.10128205128205</v>
      </c>
      <c r="J309">
        <f t="shared" si="4"/>
        <v>9.6475002300616813E-2</v>
      </c>
      <c r="K309">
        <v>51.15</v>
      </c>
      <c r="L309">
        <v>0</v>
      </c>
      <c r="M309">
        <v>0.16025641025641027</v>
      </c>
      <c r="N309">
        <v>0</v>
      </c>
    </row>
    <row r="310" spans="1:14" x14ac:dyDescent="0.25">
      <c r="A310" t="s">
        <v>3987</v>
      </c>
      <c r="B310">
        <v>531</v>
      </c>
      <c r="C310">
        <v>25</v>
      </c>
      <c r="D310">
        <v>0</v>
      </c>
      <c r="E310">
        <v>3</v>
      </c>
      <c r="F310">
        <v>0</v>
      </c>
      <c r="G310">
        <v>0</v>
      </c>
      <c r="H310">
        <v>1</v>
      </c>
      <c r="I310">
        <v>1.31167608286252</v>
      </c>
      <c r="J310">
        <f t="shared" si="4"/>
        <v>0.27130577197791889</v>
      </c>
      <c r="K310">
        <v>61.774999999999999</v>
      </c>
      <c r="L310">
        <v>0</v>
      </c>
      <c r="M310">
        <v>4.7080979284369114E-2</v>
      </c>
      <c r="N310">
        <v>0</v>
      </c>
    </row>
    <row r="311" spans="1:14" x14ac:dyDescent="0.25">
      <c r="A311" t="s">
        <v>1892</v>
      </c>
      <c r="B311">
        <v>819</v>
      </c>
      <c r="C311">
        <v>25</v>
      </c>
      <c r="D311">
        <v>0</v>
      </c>
      <c r="E311">
        <v>2</v>
      </c>
      <c r="F311">
        <v>0</v>
      </c>
      <c r="G311">
        <v>0</v>
      </c>
      <c r="H311">
        <v>0</v>
      </c>
      <c r="I311">
        <v>2.35106202594761</v>
      </c>
      <c r="J311">
        <f t="shared" si="4"/>
        <v>0.85486715200345165</v>
      </c>
      <c r="K311">
        <v>32.9124999</v>
      </c>
      <c r="L311">
        <v>0</v>
      </c>
      <c r="M311">
        <v>3.0525030525030524E-2</v>
      </c>
      <c r="N311">
        <v>0</v>
      </c>
    </row>
    <row r="312" spans="1:14" x14ac:dyDescent="0.25">
      <c r="A312" t="s">
        <v>511</v>
      </c>
      <c r="B312">
        <v>396</v>
      </c>
      <c r="C312">
        <v>25</v>
      </c>
      <c r="D312">
        <v>0</v>
      </c>
      <c r="E312">
        <v>2</v>
      </c>
      <c r="F312">
        <v>0</v>
      </c>
      <c r="G312">
        <v>1</v>
      </c>
      <c r="H312">
        <v>0</v>
      </c>
      <c r="I312">
        <v>1.0886363636363601</v>
      </c>
      <c r="J312">
        <f t="shared" si="4"/>
        <v>8.4925870498605116E-2</v>
      </c>
      <c r="K312">
        <v>55.087499999999999</v>
      </c>
      <c r="L312">
        <v>0</v>
      </c>
      <c r="M312">
        <v>6.3131313131313135E-2</v>
      </c>
      <c r="N312">
        <v>0</v>
      </c>
    </row>
    <row r="313" spans="1:14" x14ac:dyDescent="0.25">
      <c r="A313" t="s">
        <v>2074</v>
      </c>
      <c r="B313">
        <v>876</v>
      </c>
      <c r="C313">
        <v>25</v>
      </c>
      <c r="D313">
        <v>0</v>
      </c>
      <c r="E313">
        <v>2</v>
      </c>
      <c r="F313">
        <v>0</v>
      </c>
      <c r="G313">
        <v>1</v>
      </c>
      <c r="H313">
        <v>0</v>
      </c>
      <c r="I313">
        <v>2.0435476190476201</v>
      </c>
      <c r="J313">
        <f t="shared" si="4"/>
        <v>0.71468732644098754</v>
      </c>
      <c r="K313">
        <v>41.999999887500003</v>
      </c>
      <c r="L313">
        <v>0</v>
      </c>
      <c r="M313">
        <v>2.8538812785388126E-2</v>
      </c>
      <c r="N313">
        <v>0</v>
      </c>
    </row>
    <row r="314" spans="1:14" x14ac:dyDescent="0.25">
      <c r="A314" t="s">
        <v>379</v>
      </c>
      <c r="B314">
        <v>3707</v>
      </c>
      <c r="C314">
        <v>25</v>
      </c>
      <c r="D314">
        <v>0</v>
      </c>
      <c r="E314">
        <v>2</v>
      </c>
      <c r="F314">
        <v>0</v>
      </c>
      <c r="G314">
        <v>1</v>
      </c>
      <c r="H314">
        <v>0</v>
      </c>
      <c r="I314">
        <v>1.41213380091718</v>
      </c>
      <c r="J314">
        <f t="shared" si="4"/>
        <v>0.34510189443797851</v>
      </c>
      <c r="K314">
        <v>84.025000000000006</v>
      </c>
      <c r="L314">
        <v>0</v>
      </c>
      <c r="M314">
        <v>6.743997841920691E-3</v>
      </c>
      <c r="N314">
        <v>0</v>
      </c>
    </row>
    <row r="315" spans="1:14" x14ac:dyDescent="0.25">
      <c r="A315" t="s">
        <v>1338</v>
      </c>
      <c r="B315">
        <v>617</v>
      </c>
      <c r="C315">
        <v>25</v>
      </c>
      <c r="D315">
        <v>0</v>
      </c>
      <c r="E315">
        <v>2</v>
      </c>
      <c r="F315">
        <v>0</v>
      </c>
      <c r="G315">
        <v>1</v>
      </c>
      <c r="H315">
        <v>0</v>
      </c>
      <c r="I315">
        <v>1.8647295639248778</v>
      </c>
      <c r="J315">
        <f t="shared" si="4"/>
        <v>0.62311603664299797</v>
      </c>
      <c r="K315">
        <v>63.899999950000002</v>
      </c>
      <c r="L315">
        <v>0</v>
      </c>
      <c r="M315">
        <v>4.0518638573743923E-2</v>
      </c>
      <c r="N315">
        <v>0</v>
      </c>
    </row>
    <row r="316" spans="1:14" x14ac:dyDescent="0.25">
      <c r="A316" t="s">
        <v>2394</v>
      </c>
      <c r="B316">
        <v>9305</v>
      </c>
      <c r="C316">
        <v>24</v>
      </c>
      <c r="D316">
        <v>0</v>
      </c>
      <c r="E316">
        <v>1</v>
      </c>
      <c r="F316">
        <v>0</v>
      </c>
      <c r="G316">
        <v>1</v>
      </c>
      <c r="H316">
        <v>0</v>
      </c>
      <c r="I316">
        <v>1.29774314884471</v>
      </c>
      <c r="J316">
        <f t="shared" si="4"/>
        <v>0.26062671645463725</v>
      </c>
      <c r="K316">
        <v>84.987499799999995</v>
      </c>
      <c r="L316">
        <v>0</v>
      </c>
      <c r="M316">
        <v>2.5792584631918322E-3</v>
      </c>
      <c r="N316">
        <v>0</v>
      </c>
    </row>
    <row r="317" spans="1:14" x14ac:dyDescent="0.25">
      <c r="A317" t="s">
        <v>3977</v>
      </c>
      <c r="B317">
        <v>410</v>
      </c>
      <c r="C317">
        <v>24</v>
      </c>
      <c r="D317">
        <v>0</v>
      </c>
      <c r="E317">
        <v>3</v>
      </c>
      <c r="F317">
        <v>0</v>
      </c>
      <c r="G317">
        <v>1</v>
      </c>
      <c r="H317">
        <v>0</v>
      </c>
      <c r="I317">
        <v>1.0256097560975601</v>
      </c>
      <c r="J317">
        <f t="shared" si="4"/>
        <v>2.5287319714648412E-2</v>
      </c>
      <c r="K317">
        <v>58.562499899999999</v>
      </c>
      <c r="L317">
        <v>0</v>
      </c>
      <c r="M317">
        <v>5.8536585365853662E-2</v>
      </c>
      <c r="N317">
        <v>0</v>
      </c>
    </row>
    <row r="318" spans="1:14" x14ac:dyDescent="0.25">
      <c r="A318" t="s">
        <v>280</v>
      </c>
      <c r="B318">
        <v>1148</v>
      </c>
      <c r="C318">
        <v>24</v>
      </c>
      <c r="D318">
        <v>0</v>
      </c>
      <c r="E318">
        <v>2</v>
      </c>
      <c r="F318">
        <v>0</v>
      </c>
      <c r="G318">
        <v>0</v>
      </c>
      <c r="H318">
        <v>0</v>
      </c>
      <c r="I318">
        <v>1.23344947735192</v>
      </c>
      <c r="J318">
        <f t="shared" si="4"/>
        <v>0.20981469737415628</v>
      </c>
      <c r="K318">
        <v>80.55</v>
      </c>
      <c r="L318">
        <v>0</v>
      </c>
      <c r="M318">
        <v>2.0905923344947737E-2</v>
      </c>
      <c r="N318">
        <v>0</v>
      </c>
    </row>
    <row r="319" spans="1:14" x14ac:dyDescent="0.25">
      <c r="A319" t="s">
        <v>556</v>
      </c>
      <c r="B319">
        <v>442</v>
      </c>
      <c r="C319">
        <v>24</v>
      </c>
      <c r="D319">
        <v>0</v>
      </c>
      <c r="E319">
        <v>2</v>
      </c>
      <c r="F319">
        <v>0</v>
      </c>
      <c r="G319">
        <v>1</v>
      </c>
      <c r="H319">
        <v>0</v>
      </c>
      <c r="I319">
        <v>1.0697285067873299</v>
      </c>
      <c r="J319">
        <f t="shared" si="4"/>
        <v>6.7404884303953208E-2</v>
      </c>
      <c r="K319">
        <v>47.562499799999998</v>
      </c>
      <c r="L319">
        <v>0</v>
      </c>
      <c r="M319">
        <v>5.4298642533936653E-2</v>
      </c>
      <c r="N319">
        <v>0</v>
      </c>
    </row>
    <row r="320" spans="1:14" x14ac:dyDescent="0.25">
      <c r="A320" t="s">
        <v>22</v>
      </c>
      <c r="B320">
        <v>131</v>
      </c>
      <c r="C320">
        <v>24</v>
      </c>
      <c r="D320">
        <v>1</v>
      </c>
      <c r="E320">
        <v>3</v>
      </c>
      <c r="F320">
        <v>0</v>
      </c>
      <c r="G320">
        <v>1</v>
      </c>
      <c r="H320">
        <v>0</v>
      </c>
      <c r="I320">
        <v>1.4245630912297582</v>
      </c>
      <c r="J320">
        <f t="shared" si="4"/>
        <v>0.3538651640626293</v>
      </c>
      <c r="K320">
        <v>51.27499985</v>
      </c>
      <c r="L320">
        <v>391</v>
      </c>
      <c r="M320">
        <v>0.18320610687022901</v>
      </c>
      <c r="N320">
        <v>4.1666666666666664E-2</v>
      </c>
    </row>
    <row r="321" spans="1:14" x14ac:dyDescent="0.25">
      <c r="A321" t="s">
        <v>3597</v>
      </c>
      <c r="B321">
        <v>821</v>
      </c>
      <c r="C321">
        <v>23</v>
      </c>
      <c r="D321">
        <v>0</v>
      </c>
      <c r="E321">
        <v>3</v>
      </c>
      <c r="F321">
        <v>0</v>
      </c>
      <c r="G321">
        <v>0</v>
      </c>
      <c r="H321">
        <v>0</v>
      </c>
      <c r="I321">
        <v>3.0035200974421401</v>
      </c>
      <c r="J321">
        <f t="shared" si="4"/>
        <v>1.0997849666265078</v>
      </c>
      <c r="K321">
        <v>126.96249981250001</v>
      </c>
      <c r="L321">
        <v>0</v>
      </c>
      <c r="M321">
        <v>2.8014616321559074E-2</v>
      </c>
      <c r="N321">
        <v>0</v>
      </c>
    </row>
    <row r="322" spans="1:14" x14ac:dyDescent="0.25">
      <c r="A322" t="s">
        <v>27</v>
      </c>
      <c r="B322">
        <v>127</v>
      </c>
      <c r="C322">
        <v>23</v>
      </c>
      <c r="D322">
        <v>0</v>
      </c>
      <c r="E322">
        <v>3</v>
      </c>
      <c r="F322">
        <v>0</v>
      </c>
      <c r="G322">
        <v>1</v>
      </c>
      <c r="H322">
        <v>0</v>
      </c>
      <c r="I322">
        <v>1.08425196850394</v>
      </c>
      <c r="J322">
        <f t="shared" si="4"/>
        <v>8.0890319276020653E-2</v>
      </c>
      <c r="K322">
        <v>44.987499749999998</v>
      </c>
      <c r="L322">
        <v>0</v>
      </c>
      <c r="M322">
        <v>0.18110236220472442</v>
      </c>
      <c r="N322">
        <v>0</v>
      </c>
    </row>
    <row r="323" spans="1:14" x14ac:dyDescent="0.25">
      <c r="A323" t="s">
        <v>1205</v>
      </c>
      <c r="B323">
        <v>621</v>
      </c>
      <c r="C323">
        <v>23</v>
      </c>
      <c r="D323">
        <v>0</v>
      </c>
      <c r="E323">
        <v>2</v>
      </c>
      <c r="F323">
        <v>0</v>
      </c>
      <c r="G323">
        <v>1</v>
      </c>
      <c r="H323">
        <v>0</v>
      </c>
      <c r="I323">
        <v>2.1880003206506862</v>
      </c>
      <c r="J323">
        <f t="shared" ref="J323:J386" si="5">LN(I323)</f>
        <v>0.78298803110939774</v>
      </c>
      <c r="K323">
        <v>45.237499962499996</v>
      </c>
      <c r="L323">
        <v>0</v>
      </c>
      <c r="M323">
        <v>3.7037037037037035E-2</v>
      </c>
      <c r="N323">
        <v>0</v>
      </c>
    </row>
    <row r="324" spans="1:14" x14ac:dyDescent="0.25">
      <c r="A324" t="s">
        <v>2844</v>
      </c>
      <c r="B324">
        <v>228</v>
      </c>
      <c r="C324">
        <v>23</v>
      </c>
      <c r="D324">
        <v>0</v>
      </c>
      <c r="E324">
        <v>3</v>
      </c>
      <c r="F324">
        <v>0</v>
      </c>
      <c r="G324">
        <v>0</v>
      </c>
      <c r="H324">
        <v>1</v>
      </c>
      <c r="I324">
        <v>1.2889173540609125</v>
      </c>
      <c r="J324">
        <f t="shared" si="5"/>
        <v>0.25380260557948819</v>
      </c>
      <c r="K324">
        <v>43.237499999999997</v>
      </c>
      <c r="L324">
        <v>0</v>
      </c>
      <c r="M324">
        <v>0.10087719298245613</v>
      </c>
      <c r="N324">
        <v>0</v>
      </c>
    </row>
    <row r="325" spans="1:14" x14ac:dyDescent="0.25">
      <c r="A325" t="s">
        <v>1087</v>
      </c>
      <c r="B325">
        <v>593</v>
      </c>
      <c r="C325">
        <v>23</v>
      </c>
      <c r="D325">
        <v>0</v>
      </c>
      <c r="E325">
        <v>3</v>
      </c>
      <c r="F325">
        <v>0</v>
      </c>
      <c r="G325">
        <v>0</v>
      </c>
      <c r="H325">
        <v>0</v>
      </c>
      <c r="I325">
        <v>1.2163406408094399</v>
      </c>
      <c r="J325">
        <f t="shared" si="5"/>
        <v>0.1958468765588694</v>
      </c>
      <c r="K325">
        <v>96.96249983749999</v>
      </c>
      <c r="L325">
        <v>0</v>
      </c>
      <c r="M325">
        <v>3.87858347386172E-2</v>
      </c>
      <c r="N325">
        <v>0</v>
      </c>
    </row>
    <row r="326" spans="1:14" x14ac:dyDescent="0.25">
      <c r="A326" t="s">
        <v>3594</v>
      </c>
      <c r="B326">
        <v>1781</v>
      </c>
      <c r="C326">
        <v>23</v>
      </c>
      <c r="D326">
        <v>0</v>
      </c>
      <c r="E326">
        <v>2</v>
      </c>
      <c r="F326">
        <v>0</v>
      </c>
      <c r="G326">
        <v>0</v>
      </c>
      <c r="H326">
        <v>0</v>
      </c>
      <c r="I326">
        <v>1.7880741156653599</v>
      </c>
      <c r="J326">
        <f t="shared" si="5"/>
        <v>0.58113912760663089</v>
      </c>
      <c r="K326">
        <v>91.974999862499999</v>
      </c>
      <c r="L326">
        <v>0</v>
      </c>
      <c r="M326">
        <v>1.2914093206064009E-2</v>
      </c>
      <c r="N326">
        <v>0</v>
      </c>
    </row>
    <row r="327" spans="1:14" x14ac:dyDescent="0.25">
      <c r="A327" t="s">
        <v>3591</v>
      </c>
      <c r="B327">
        <v>597</v>
      </c>
      <c r="C327">
        <v>23</v>
      </c>
      <c r="D327">
        <v>0</v>
      </c>
      <c r="E327">
        <v>2</v>
      </c>
      <c r="F327">
        <v>0</v>
      </c>
      <c r="G327">
        <v>0</v>
      </c>
      <c r="H327">
        <v>0</v>
      </c>
      <c r="I327">
        <v>1.54480737018425</v>
      </c>
      <c r="J327">
        <f t="shared" si="5"/>
        <v>0.43489922308417994</v>
      </c>
      <c r="K327">
        <v>67.974999824999998</v>
      </c>
      <c r="L327">
        <v>0</v>
      </c>
      <c r="M327">
        <v>3.8525963149078725E-2</v>
      </c>
      <c r="N327">
        <v>0</v>
      </c>
    </row>
    <row r="328" spans="1:14" x14ac:dyDescent="0.25">
      <c r="A328" t="s">
        <v>3029</v>
      </c>
      <c r="B328">
        <v>1280</v>
      </c>
      <c r="C328">
        <v>23</v>
      </c>
      <c r="D328">
        <v>0</v>
      </c>
      <c r="E328">
        <v>2</v>
      </c>
      <c r="F328">
        <v>0</v>
      </c>
      <c r="G328">
        <v>1</v>
      </c>
      <c r="H328">
        <v>0</v>
      </c>
      <c r="I328">
        <v>1.533694041867955</v>
      </c>
      <c r="J328">
        <f t="shared" si="5"/>
        <v>0.4276792318577371</v>
      </c>
      <c r="K328">
        <v>37.624999987499997</v>
      </c>
      <c r="L328">
        <v>0</v>
      </c>
      <c r="M328">
        <v>1.7968749999999999E-2</v>
      </c>
      <c r="N328">
        <v>0</v>
      </c>
    </row>
    <row r="329" spans="1:14" x14ac:dyDescent="0.25">
      <c r="A329" t="s">
        <v>916</v>
      </c>
      <c r="B329">
        <v>1691</v>
      </c>
      <c r="C329">
        <v>23</v>
      </c>
      <c r="D329">
        <v>0</v>
      </c>
      <c r="E329">
        <v>2</v>
      </c>
      <c r="F329">
        <v>0</v>
      </c>
      <c r="G329">
        <v>1</v>
      </c>
      <c r="H329">
        <v>0</v>
      </c>
      <c r="I329">
        <v>1.8790979626673221</v>
      </c>
      <c r="J329">
        <f t="shared" si="5"/>
        <v>0.63079185460575238</v>
      </c>
      <c r="K329">
        <v>33.437499975000001</v>
      </c>
      <c r="L329">
        <v>0</v>
      </c>
      <c r="M329">
        <v>1.3601419278533412E-2</v>
      </c>
      <c r="N329">
        <v>0</v>
      </c>
    </row>
    <row r="330" spans="1:14" x14ac:dyDescent="0.25">
      <c r="A330" t="s">
        <v>1044</v>
      </c>
      <c r="B330">
        <v>81</v>
      </c>
      <c r="C330">
        <v>23</v>
      </c>
      <c r="D330">
        <v>1</v>
      </c>
      <c r="E330">
        <v>3</v>
      </c>
      <c r="F330">
        <v>0</v>
      </c>
      <c r="G330">
        <v>1</v>
      </c>
      <c r="H330">
        <v>1</v>
      </c>
      <c r="I330">
        <v>1.385372469635628</v>
      </c>
      <c r="J330">
        <f t="shared" si="5"/>
        <v>0.32596903462866134</v>
      </c>
      <c r="K330">
        <v>50.087500000000006</v>
      </c>
      <c r="L330">
        <v>1685.55</v>
      </c>
      <c r="M330">
        <v>0.2839506172839506</v>
      </c>
      <c r="N330">
        <v>4.3478260869565216E-2</v>
      </c>
    </row>
    <row r="331" spans="1:14" x14ac:dyDescent="0.25">
      <c r="A331" t="s">
        <v>1696</v>
      </c>
      <c r="B331">
        <v>2256</v>
      </c>
      <c r="C331">
        <v>23</v>
      </c>
      <c r="D331">
        <v>0</v>
      </c>
      <c r="E331">
        <v>2</v>
      </c>
      <c r="F331">
        <v>0</v>
      </c>
      <c r="G331">
        <v>1</v>
      </c>
      <c r="H331">
        <v>0</v>
      </c>
      <c r="I331">
        <v>2.8672821285818704</v>
      </c>
      <c r="J331">
        <f t="shared" si="5"/>
        <v>1.0533645875643922</v>
      </c>
      <c r="K331">
        <v>59.712499999999999</v>
      </c>
      <c r="L331">
        <v>0</v>
      </c>
      <c r="M331">
        <v>1.0195035460992909E-2</v>
      </c>
      <c r="N331">
        <v>0</v>
      </c>
    </row>
    <row r="332" spans="1:14" x14ac:dyDescent="0.25">
      <c r="A332" t="s">
        <v>439</v>
      </c>
      <c r="B332">
        <v>511</v>
      </c>
      <c r="C332">
        <v>22</v>
      </c>
      <c r="D332">
        <v>0</v>
      </c>
      <c r="E332">
        <v>2</v>
      </c>
      <c r="F332">
        <v>0</v>
      </c>
      <c r="G332">
        <v>1</v>
      </c>
      <c r="H332">
        <v>0</v>
      </c>
      <c r="I332">
        <v>1.8685132607021022</v>
      </c>
      <c r="J332">
        <f t="shared" si="5"/>
        <v>0.62514306689552734</v>
      </c>
      <c r="K332">
        <v>35.912499925000006</v>
      </c>
      <c r="L332">
        <v>0</v>
      </c>
      <c r="M332">
        <v>4.3052837573385516E-2</v>
      </c>
      <c r="N332">
        <v>0</v>
      </c>
    </row>
    <row r="333" spans="1:14" x14ac:dyDescent="0.25">
      <c r="A333" t="s">
        <v>1340</v>
      </c>
      <c r="B333">
        <v>195</v>
      </c>
      <c r="C333">
        <v>22</v>
      </c>
      <c r="D333">
        <v>0</v>
      </c>
      <c r="E333">
        <v>3</v>
      </c>
      <c r="F333">
        <v>0</v>
      </c>
      <c r="G333">
        <v>0</v>
      </c>
      <c r="H333">
        <v>0</v>
      </c>
      <c r="I333">
        <v>1.2675091074681235</v>
      </c>
      <c r="J333">
        <f t="shared" si="5"/>
        <v>0.2370536418365766</v>
      </c>
      <c r="K333">
        <v>67.937499887499996</v>
      </c>
      <c r="L333">
        <v>0</v>
      </c>
      <c r="M333">
        <v>0.11282051282051282</v>
      </c>
      <c r="N333">
        <v>0</v>
      </c>
    </row>
    <row r="334" spans="1:14" x14ac:dyDescent="0.25">
      <c r="A334" t="s">
        <v>3861</v>
      </c>
      <c r="B334">
        <v>599</v>
      </c>
      <c r="C334">
        <v>22</v>
      </c>
      <c r="D334">
        <v>0</v>
      </c>
      <c r="E334">
        <v>2</v>
      </c>
      <c r="F334">
        <v>0</v>
      </c>
      <c r="G334">
        <v>0</v>
      </c>
      <c r="H334">
        <v>0</v>
      </c>
      <c r="I334">
        <v>1.75826377295492</v>
      </c>
      <c r="J334">
        <f t="shared" si="5"/>
        <v>0.56432682950670221</v>
      </c>
      <c r="K334">
        <v>21.837499750000003</v>
      </c>
      <c r="L334">
        <v>0</v>
      </c>
      <c r="M334">
        <v>3.6727879799666109E-2</v>
      </c>
      <c r="N334">
        <v>0</v>
      </c>
    </row>
    <row r="335" spans="1:14" x14ac:dyDescent="0.25">
      <c r="A335" t="s">
        <v>92</v>
      </c>
      <c r="B335">
        <v>126</v>
      </c>
      <c r="C335">
        <v>22</v>
      </c>
      <c r="D335">
        <v>1</v>
      </c>
      <c r="E335">
        <v>2</v>
      </c>
      <c r="F335">
        <v>0</v>
      </c>
      <c r="G335">
        <v>1</v>
      </c>
      <c r="H335">
        <v>0</v>
      </c>
      <c r="I335">
        <v>1.0952380952381</v>
      </c>
      <c r="J335">
        <f t="shared" si="5"/>
        <v>9.0971778205731046E-2</v>
      </c>
      <c r="K335">
        <v>55.937499749999986</v>
      </c>
      <c r="L335">
        <v>416.5</v>
      </c>
      <c r="M335">
        <v>0.17460317460317459</v>
      </c>
      <c r="N335">
        <v>4.5454545454545456E-2</v>
      </c>
    </row>
    <row r="336" spans="1:14" x14ac:dyDescent="0.25">
      <c r="A336" t="s">
        <v>3857</v>
      </c>
      <c r="B336">
        <v>137</v>
      </c>
      <c r="C336">
        <v>21</v>
      </c>
      <c r="D336">
        <v>0</v>
      </c>
      <c r="E336">
        <v>4</v>
      </c>
      <c r="F336">
        <v>1</v>
      </c>
      <c r="G336">
        <v>0</v>
      </c>
      <c r="H336">
        <v>0</v>
      </c>
      <c r="I336">
        <v>1.01459854014599</v>
      </c>
      <c r="J336">
        <f t="shared" si="5"/>
        <v>1.449300730257142E-2</v>
      </c>
      <c r="K336">
        <v>21.687499837500003</v>
      </c>
      <c r="L336">
        <v>0</v>
      </c>
      <c r="M336">
        <v>0.15328467153284672</v>
      </c>
      <c r="N336">
        <v>0</v>
      </c>
    </row>
    <row r="337" spans="1:14" x14ac:dyDescent="0.25">
      <c r="A337" t="s">
        <v>196</v>
      </c>
      <c r="B337">
        <v>679</v>
      </c>
      <c r="C337">
        <v>21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1.46713505248663</v>
      </c>
      <c r="J337">
        <f t="shared" si="5"/>
        <v>0.38331155524163818</v>
      </c>
      <c r="K337">
        <v>44.999999950000003</v>
      </c>
      <c r="L337">
        <v>0</v>
      </c>
      <c r="M337">
        <v>3.0927835051546393E-2</v>
      </c>
      <c r="N337">
        <v>0</v>
      </c>
    </row>
    <row r="338" spans="1:14" x14ac:dyDescent="0.25">
      <c r="A338" t="s">
        <v>455</v>
      </c>
      <c r="B338">
        <v>214</v>
      </c>
      <c r="C338">
        <v>21</v>
      </c>
      <c r="D338">
        <v>0</v>
      </c>
      <c r="E338">
        <v>3</v>
      </c>
      <c r="F338">
        <v>0</v>
      </c>
      <c r="G338">
        <v>1</v>
      </c>
      <c r="H338">
        <v>0</v>
      </c>
      <c r="I338">
        <v>1.0789719626168199</v>
      </c>
      <c r="J338">
        <f t="shared" si="5"/>
        <v>7.6008701338595872E-2</v>
      </c>
      <c r="K338">
        <v>50.537499862499999</v>
      </c>
      <c r="L338">
        <v>0</v>
      </c>
      <c r="M338">
        <v>9.8130841121495324E-2</v>
      </c>
      <c r="N338">
        <v>0</v>
      </c>
    </row>
    <row r="339" spans="1:14" x14ac:dyDescent="0.25">
      <c r="A339" t="s">
        <v>3892</v>
      </c>
      <c r="B339">
        <v>633</v>
      </c>
      <c r="C339">
        <v>21</v>
      </c>
      <c r="D339">
        <v>0</v>
      </c>
      <c r="E339">
        <v>3</v>
      </c>
      <c r="F339">
        <v>0</v>
      </c>
      <c r="G339">
        <v>0</v>
      </c>
      <c r="H339">
        <v>0</v>
      </c>
      <c r="I339">
        <v>2.1777251184834099</v>
      </c>
      <c r="J339">
        <f t="shared" si="5"/>
        <v>0.77828080831967417</v>
      </c>
      <c r="K339">
        <v>39.324999787500005</v>
      </c>
      <c r="L339">
        <v>0</v>
      </c>
      <c r="M339">
        <v>3.3175355450236969E-2</v>
      </c>
      <c r="N339">
        <v>0</v>
      </c>
    </row>
    <row r="340" spans="1:14" x14ac:dyDescent="0.25">
      <c r="A340" t="s">
        <v>2458</v>
      </c>
      <c r="B340">
        <v>4786</v>
      </c>
      <c r="C340">
        <v>21</v>
      </c>
      <c r="D340">
        <v>0</v>
      </c>
      <c r="E340">
        <v>2</v>
      </c>
      <c r="F340">
        <v>0</v>
      </c>
      <c r="G340">
        <v>1</v>
      </c>
      <c r="H340">
        <v>0</v>
      </c>
      <c r="I340">
        <v>2.0662898563879399</v>
      </c>
      <c r="J340">
        <f t="shared" si="5"/>
        <v>0.72575465920502436</v>
      </c>
      <c r="K340">
        <v>84.112499900000003</v>
      </c>
      <c r="L340">
        <v>0</v>
      </c>
      <c r="M340">
        <v>4.3877977434183032E-3</v>
      </c>
      <c r="N340">
        <v>0</v>
      </c>
    </row>
    <row r="341" spans="1:14" x14ac:dyDescent="0.25">
      <c r="A341" t="s">
        <v>2566</v>
      </c>
      <c r="B341">
        <v>595</v>
      </c>
      <c r="C341">
        <v>21</v>
      </c>
      <c r="D341">
        <v>0</v>
      </c>
      <c r="E341">
        <v>3</v>
      </c>
      <c r="F341">
        <v>0</v>
      </c>
      <c r="G341">
        <v>1</v>
      </c>
      <c r="H341">
        <v>1</v>
      </c>
      <c r="I341">
        <v>1.46823529411765</v>
      </c>
      <c r="J341">
        <f t="shared" si="5"/>
        <v>0.38406119944501282</v>
      </c>
      <c r="K341">
        <v>70.599999749999995</v>
      </c>
      <c r="L341">
        <v>0</v>
      </c>
      <c r="M341">
        <v>3.5294117647058823E-2</v>
      </c>
      <c r="N341">
        <v>0</v>
      </c>
    </row>
    <row r="342" spans="1:14" x14ac:dyDescent="0.25">
      <c r="A342" t="s">
        <v>1280</v>
      </c>
      <c r="B342">
        <v>83</v>
      </c>
      <c r="C342">
        <v>21</v>
      </c>
      <c r="D342">
        <v>1</v>
      </c>
      <c r="E342">
        <v>3</v>
      </c>
      <c r="F342">
        <v>0</v>
      </c>
      <c r="G342">
        <v>1</v>
      </c>
      <c r="H342">
        <v>0</v>
      </c>
      <c r="I342">
        <v>1.2968873403019743</v>
      </c>
      <c r="J342">
        <f t="shared" si="5"/>
        <v>0.25996703980522534</v>
      </c>
      <c r="K342">
        <v>53.712499975</v>
      </c>
      <c r="L342">
        <v>1360</v>
      </c>
      <c r="M342">
        <v>0.25301204819277107</v>
      </c>
      <c r="N342">
        <v>4.7619047619047616E-2</v>
      </c>
    </row>
    <row r="343" spans="1:14" x14ac:dyDescent="0.25">
      <c r="A343" t="s">
        <v>2906</v>
      </c>
      <c r="B343">
        <v>89</v>
      </c>
      <c r="C343">
        <v>21</v>
      </c>
      <c r="D343">
        <v>0</v>
      </c>
      <c r="E343">
        <v>3</v>
      </c>
      <c r="F343">
        <v>0</v>
      </c>
      <c r="G343">
        <v>1</v>
      </c>
      <c r="H343">
        <v>1</v>
      </c>
      <c r="I343">
        <v>1.8821165934065938</v>
      </c>
      <c r="J343">
        <f t="shared" si="5"/>
        <v>0.63239699110747771</v>
      </c>
      <c r="K343">
        <v>60.249999912500002</v>
      </c>
      <c r="L343">
        <v>0</v>
      </c>
      <c r="M343">
        <v>0.23595505617977527</v>
      </c>
      <c r="N343">
        <v>0</v>
      </c>
    </row>
    <row r="344" spans="1:14" x14ac:dyDescent="0.25">
      <c r="A344" t="s">
        <v>255</v>
      </c>
      <c r="B344">
        <v>347</v>
      </c>
      <c r="C344">
        <v>20</v>
      </c>
      <c r="D344">
        <v>1</v>
      </c>
      <c r="E344">
        <v>3</v>
      </c>
      <c r="F344">
        <v>1</v>
      </c>
      <c r="G344">
        <v>0</v>
      </c>
      <c r="H344">
        <v>0</v>
      </c>
      <c r="I344">
        <v>1.04</v>
      </c>
      <c r="J344">
        <f t="shared" si="5"/>
        <v>3.9220713153281329E-2</v>
      </c>
      <c r="K344">
        <v>81.599999999999994</v>
      </c>
      <c r="L344">
        <v>73.099999999999994</v>
      </c>
      <c r="M344">
        <v>5.7636887608069162E-2</v>
      </c>
      <c r="N344">
        <v>0.05</v>
      </c>
    </row>
    <row r="345" spans="1:14" x14ac:dyDescent="0.25">
      <c r="A345" t="s">
        <v>49</v>
      </c>
      <c r="B345">
        <v>72</v>
      </c>
      <c r="C345">
        <v>20</v>
      </c>
      <c r="D345">
        <v>1</v>
      </c>
      <c r="E345">
        <v>4</v>
      </c>
      <c r="F345">
        <v>1</v>
      </c>
      <c r="G345">
        <v>1</v>
      </c>
      <c r="H345">
        <v>0</v>
      </c>
      <c r="I345">
        <v>1.0137499999999999</v>
      </c>
      <c r="J345">
        <f t="shared" si="5"/>
        <v>1.3656326447485555E-2</v>
      </c>
      <c r="K345">
        <v>51.424999999999997</v>
      </c>
      <c r="L345">
        <v>805.8</v>
      </c>
      <c r="M345">
        <v>0.27777777777777779</v>
      </c>
      <c r="N345">
        <v>0.05</v>
      </c>
    </row>
    <row r="346" spans="1:14" x14ac:dyDescent="0.25">
      <c r="A346" t="s">
        <v>396</v>
      </c>
      <c r="B346">
        <v>647</v>
      </c>
      <c r="C346">
        <v>20</v>
      </c>
      <c r="D346">
        <v>0</v>
      </c>
      <c r="E346">
        <v>3</v>
      </c>
      <c r="F346">
        <v>0</v>
      </c>
      <c r="G346">
        <v>0</v>
      </c>
      <c r="H346">
        <v>0</v>
      </c>
      <c r="I346">
        <v>2.5932457496136001</v>
      </c>
      <c r="J346">
        <f t="shared" si="5"/>
        <v>0.95291027630931135</v>
      </c>
      <c r="K346">
        <v>113.22499999999999</v>
      </c>
      <c r="L346">
        <v>0</v>
      </c>
      <c r="M346">
        <v>3.0911901081916538E-2</v>
      </c>
      <c r="N346">
        <v>0</v>
      </c>
    </row>
    <row r="347" spans="1:14" x14ac:dyDescent="0.25">
      <c r="A347" t="s">
        <v>3912</v>
      </c>
      <c r="B347">
        <v>624</v>
      </c>
      <c r="C347">
        <v>20</v>
      </c>
      <c r="D347">
        <v>0</v>
      </c>
      <c r="E347">
        <v>2</v>
      </c>
      <c r="F347">
        <v>0</v>
      </c>
      <c r="G347">
        <v>0</v>
      </c>
      <c r="H347">
        <v>0</v>
      </c>
      <c r="I347">
        <v>1.0314102564102601</v>
      </c>
      <c r="J347">
        <f t="shared" si="5"/>
        <v>3.0927046748804032E-2</v>
      </c>
      <c r="K347">
        <v>42.15</v>
      </c>
      <c r="L347">
        <v>0</v>
      </c>
      <c r="M347">
        <v>3.2051282051282048E-2</v>
      </c>
      <c r="N347">
        <v>0</v>
      </c>
    </row>
    <row r="348" spans="1:14" x14ac:dyDescent="0.25">
      <c r="A348" t="s">
        <v>2517</v>
      </c>
      <c r="B348">
        <v>1408</v>
      </c>
      <c r="C348">
        <v>20</v>
      </c>
      <c r="D348">
        <v>0</v>
      </c>
      <c r="E348">
        <v>2</v>
      </c>
      <c r="F348">
        <v>0</v>
      </c>
      <c r="G348">
        <v>0</v>
      </c>
      <c r="H348">
        <v>0</v>
      </c>
      <c r="I348">
        <v>1.04666193181818</v>
      </c>
      <c r="J348">
        <f t="shared" si="5"/>
        <v>4.5605987501227817E-2</v>
      </c>
      <c r="K348">
        <v>32.299999999999997</v>
      </c>
      <c r="L348">
        <v>0</v>
      </c>
      <c r="M348">
        <v>1.4204545454545454E-2</v>
      </c>
      <c r="N348">
        <v>0</v>
      </c>
    </row>
    <row r="349" spans="1:14" x14ac:dyDescent="0.25">
      <c r="A349" t="s">
        <v>3713</v>
      </c>
      <c r="B349">
        <v>737</v>
      </c>
      <c r="C349">
        <v>20</v>
      </c>
      <c r="D349">
        <v>0</v>
      </c>
      <c r="E349">
        <v>3</v>
      </c>
      <c r="F349">
        <v>0</v>
      </c>
      <c r="G349">
        <v>0</v>
      </c>
      <c r="H349">
        <v>0</v>
      </c>
      <c r="I349">
        <v>3.45834464043419</v>
      </c>
      <c r="J349">
        <f t="shared" si="5"/>
        <v>1.2407900469664468</v>
      </c>
      <c r="K349">
        <v>31.462499999999999</v>
      </c>
      <c r="L349">
        <v>0</v>
      </c>
      <c r="M349">
        <v>2.7137042062415198E-2</v>
      </c>
      <c r="N349">
        <v>0</v>
      </c>
    </row>
    <row r="350" spans="1:14" x14ac:dyDescent="0.25">
      <c r="A350" t="s">
        <v>2142</v>
      </c>
      <c r="B350">
        <v>504</v>
      </c>
      <c r="C350">
        <v>20</v>
      </c>
      <c r="D350">
        <v>0</v>
      </c>
      <c r="E350">
        <v>3</v>
      </c>
      <c r="F350">
        <v>0</v>
      </c>
      <c r="G350">
        <v>0</v>
      </c>
      <c r="H350">
        <v>0</v>
      </c>
      <c r="I350">
        <v>1.7491803278688551</v>
      </c>
      <c r="J350">
        <f t="shared" si="5"/>
        <v>0.55914729413439801</v>
      </c>
      <c r="K350">
        <v>77.299999799999995</v>
      </c>
      <c r="L350">
        <v>0</v>
      </c>
      <c r="M350">
        <v>3.968253968253968E-2</v>
      </c>
      <c r="N350">
        <v>0</v>
      </c>
    </row>
    <row r="351" spans="1:14" x14ac:dyDescent="0.25">
      <c r="A351" t="s">
        <v>1775</v>
      </c>
      <c r="B351">
        <v>560</v>
      </c>
      <c r="C351">
        <v>20</v>
      </c>
      <c r="D351">
        <v>0</v>
      </c>
      <c r="E351">
        <v>2</v>
      </c>
      <c r="F351">
        <v>0</v>
      </c>
      <c r="G351">
        <v>1</v>
      </c>
      <c r="H351">
        <v>0</v>
      </c>
      <c r="I351">
        <v>2.4398390912913732</v>
      </c>
      <c r="J351">
        <f t="shared" si="5"/>
        <v>0.89193209093850456</v>
      </c>
      <c r="K351">
        <v>56.537499975000003</v>
      </c>
      <c r="L351">
        <v>0</v>
      </c>
      <c r="M351">
        <v>3.5714285714285712E-2</v>
      </c>
      <c r="N351">
        <v>0</v>
      </c>
    </row>
    <row r="352" spans="1:14" x14ac:dyDescent="0.25">
      <c r="A352" t="s">
        <v>1354</v>
      </c>
      <c r="B352">
        <v>974</v>
      </c>
      <c r="C352">
        <v>20</v>
      </c>
      <c r="D352">
        <v>0</v>
      </c>
      <c r="E352">
        <v>2</v>
      </c>
      <c r="F352">
        <v>0</v>
      </c>
      <c r="G352">
        <v>1</v>
      </c>
      <c r="H352">
        <v>0</v>
      </c>
      <c r="I352">
        <v>1.7077532778752562</v>
      </c>
      <c r="J352">
        <f t="shared" si="5"/>
        <v>0.53517863403963595</v>
      </c>
      <c r="K352">
        <v>46.749999875</v>
      </c>
      <c r="L352">
        <v>0</v>
      </c>
      <c r="M352">
        <v>2.0533880903490759E-2</v>
      </c>
      <c r="N352">
        <v>0</v>
      </c>
    </row>
    <row r="353" spans="1:14" x14ac:dyDescent="0.25">
      <c r="A353" t="s">
        <v>364</v>
      </c>
      <c r="B353">
        <v>146</v>
      </c>
      <c r="C353">
        <v>19</v>
      </c>
      <c r="D353">
        <v>0</v>
      </c>
      <c r="E353">
        <v>4</v>
      </c>
      <c r="F353">
        <v>1</v>
      </c>
      <c r="G353">
        <v>0</v>
      </c>
      <c r="H353">
        <v>1</v>
      </c>
      <c r="I353">
        <v>1.03390410958904</v>
      </c>
      <c r="J353">
        <f t="shared" si="5"/>
        <v>3.334203444451031E-2</v>
      </c>
      <c r="K353">
        <v>47.699999937499996</v>
      </c>
      <c r="L353">
        <v>0</v>
      </c>
      <c r="M353">
        <v>0.13013698630136986</v>
      </c>
      <c r="N353">
        <v>0</v>
      </c>
    </row>
    <row r="354" spans="1:14" x14ac:dyDescent="0.25">
      <c r="A354" t="s">
        <v>3617</v>
      </c>
      <c r="B354">
        <v>101</v>
      </c>
      <c r="C354">
        <v>19</v>
      </c>
      <c r="D354">
        <v>0</v>
      </c>
      <c r="E354">
        <v>4</v>
      </c>
      <c r="F354">
        <v>1</v>
      </c>
      <c r="G354">
        <v>1</v>
      </c>
      <c r="H354">
        <v>0</v>
      </c>
      <c r="I354">
        <v>1.04841584158416</v>
      </c>
      <c r="J354">
        <f t="shared" si="5"/>
        <v>4.7280302601105148E-2</v>
      </c>
      <c r="K354">
        <v>22.212499812500003</v>
      </c>
      <c r="L354">
        <v>0</v>
      </c>
      <c r="M354">
        <v>0.18811881188118812</v>
      </c>
      <c r="N354">
        <v>0</v>
      </c>
    </row>
    <row r="355" spans="1:14" x14ac:dyDescent="0.25">
      <c r="A355" t="s">
        <v>2958</v>
      </c>
      <c r="B355">
        <v>474</v>
      </c>
      <c r="C355">
        <v>19</v>
      </c>
      <c r="D355">
        <v>0</v>
      </c>
      <c r="E355">
        <v>3</v>
      </c>
      <c r="F355">
        <v>0</v>
      </c>
      <c r="G355">
        <v>0</v>
      </c>
      <c r="H355">
        <v>0</v>
      </c>
      <c r="I355">
        <v>2.6928059071730002</v>
      </c>
      <c r="J355">
        <f t="shared" si="5"/>
        <v>0.99058373814369483</v>
      </c>
      <c r="K355">
        <v>83.062499975000009</v>
      </c>
      <c r="L355">
        <v>0</v>
      </c>
      <c r="M355">
        <v>4.0084388185654012E-2</v>
      </c>
      <c r="N355">
        <v>0</v>
      </c>
    </row>
    <row r="356" spans="1:14" x14ac:dyDescent="0.25">
      <c r="A356" t="s">
        <v>3874</v>
      </c>
      <c r="B356">
        <v>319</v>
      </c>
      <c r="C356">
        <v>19</v>
      </c>
      <c r="D356">
        <v>0</v>
      </c>
      <c r="E356">
        <v>3</v>
      </c>
      <c r="F356">
        <v>0</v>
      </c>
      <c r="G356">
        <v>0</v>
      </c>
      <c r="H356">
        <v>0</v>
      </c>
      <c r="I356">
        <v>2.8068965517241402</v>
      </c>
      <c r="J356">
        <f t="shared" si="5"/>
        <v>1.0320794430220215</v>
      </c>
      <c r="K356">
        <v>36.162499787499996</v>
      </c>
      <c r="L356">
        <v>0</v>
      </c>
      <c r="M356">
        <v>5.9561128526645767E-2</v>
      </c>
      <c r="N356">
        <v>0</v>
      </c>
    </row>
    <row r="357" spans="1:14" x14ac:dyDescent="0.25">
      <c r="A357" t="s">
        <v>2479</v>
      </c>
      <c r="B357">
        <v>174</v>
      </c>
      <c r="C357">
        <v>19</v>
      </c>
      <c r="D357">
        <v>0</v>
      </c>
      <c r="E357">
        <v>2</v>
      </c>
      <c r="F357">
        <v>0</v>
      </c>
      <c r="G357">
        <v>0</v>
      </c>
      <c r="H357">
        <v>0</v>
      </c>
      <c r="I357">
        <v>1.9844827586206899</v>
      </c>
      <c r="J357">
        <f t="shared" si="5"/>
        <v>0.68535830518141772</v>
      </c>
      <c r="K357">
        <v>28.574999887499999</v>
      </c>
      <c r="L357">
        <v>0</v>
      </c>
      <c r="M357">
        <v>0.10919540229885058</v>
      </c>
      <c r="N357">
        <v>0</v>
      </c>
    </row>
    <row r="358" spans="1:14" x14ac:dyDescent="0.25">
      <c r="A358" t="s">
        <v>2434</v>
      </c>
      <c r="B358">
        <v>860</v>
      </c>
      <c r="C358">
        <v>19</v>
      </c>
      <c r="D358">
        <v>0</v>
      </c>
      <c r="E358">
        <v>3</v>
      </c>
      <c r="F358">
        <v>0</v>
      </c>
      <c r="G358">
        <v>1</v>
      </c>
      <c r="H358">
        <v>1</v>
      </c>
      <c r="I358">
        <v>1.38976744186047</v>
      </c>
      <c r="J358">
        <f t="shared" si="5"/>
        <v>0.32913642513100294</v>
      </c>
      <c r="K358">
        <v>24.737499825</v>
      </c>
      <c r="L358">
        <v>0</v>
      </c>
      <c r="M358">
        <v>2.2093023255813953E-2</v>
      </c>
      <c r="N358">
        <v>0</v>
      </c>
    </row>
    <row r="359" spans="1:14" x14ac:dyDescent="0.25">
      <c r="A359" t="s">
        <v>2876</v>
      </c>
      <c r="B359">
        <v>132</v>
      </c>
      <c r="C359">
        <v>19</v>
      </c>
      <c r="D359">
        <v>0</v>
      </c>
      <c r="E359">
        <v>3</v>
      </c>
      <c r="F359">
        <v>0</v>
      </c>
      <c r="G359">
        <v>1</v>
      </c>
      <c r="H359">
        <v>0</v>
      </c>
      <c r="I359">
        <v>1.4039515280739159</v>
      </c>
      <c r="J359">
        <f t="shared" si="5"/>
        <v>0.33929078084376912</v>
      </c>
      <c r="K359">
        <v>54.237499962499996</v>
      </c>
      <c r="L359">
        <v>0</v>
      </c>
      <c r="M359">
        <v>0.14393939393939395</v>
      </c>
      <c r="N359">
        <v>0</v>
      </c>
    </row>
    <row r="360" spans="1:14" x14ac:dyDescent="0.25">
      <c r="A360" t="s">
        <v>463</v>
      </c>
      <c r="B360">
        <v>522</v>
      </c>
      <c r="C360">
        <v>19</v>
      </c>
      <c r="D360">
        <v>0</v>
      </c>
      <c r="E360">
        <v>2</v>
      </c>
      <c r="F360">
        <v>0</v>
      </c>
      <c r="G360">
        <v>1</v>
      </c>
      <c r="H360">
        <v>0</v>
      </c>
      <c r="I360">
        <v>1.4978065883887801</v>
      </c>
      <c r="J360">
        <f t="shared" si="5"/>
        <v>0.40400176353408435</v>
      </c>
      <c r="K360">
        <v>58.3874999875</v>
      </c>
      <c r="L360">
        <v>0</v>
      </c>
      <c r="M360">
        <v>3.6398467432950193E-2</v>
      </c>
      <c r="N360">
        <v>0</v>
      </c>
    </row>
    <row r="361" spans="1:14" x14ac:dyDescent="0.25">
      <c r="A361" t="s">
        <v>317</v>
      </c>
      <c r="B361">
        <v>141</v>
      </c>
      <c r="C361">
        <v>18</v>
      </c>
      <c r="D361">
        <v>0</v>
      </c>
      <c r="E361">
        <v>3</v>
      </c>
      <c r="F361">
        <v>0</v>
      </c>
      <c r="G361">
        <v>1</v>
      </c>
      <c r="H361">
        <v>0</v>
      </c>
      <c r="I361">
        <v>1.28439716312057</v>
      </c>
      <c r="J361">
        <f t="shared" si="5"/>
        <v>0.25028947451120143</v>
      </c>
      <c r="K361">
        <v>52.712499825000002</v>
      </c>
      <c r="L361">
        <v>0</v>
      </c>
      <c r="M361">
        <v>0.1276595744680851</v>
      </c>
      <c r="N361">
        <v>0</v>
      </c>
    </row>
    <row r="362" spans="1:14" x14ac:dyDescent="0.25">
      <c r="A362" t="s">
        <v>2600</v>
      </c>
      <c r="B362">
        <v>328</v>
      </c>
      <c r="C362">
        <v>18</v>
      </c>
      <c r="D362">
        <v>0</v>
      </c>
      <c r="E362">
        <v>3</v>
      </c>
      <c r="F362">
        <v>0</v>
      </c>
      <c r="G362">
        <v>1</v>
      </c>
      <c r="H362">
        <v>0</v>
      </c>
      <c r="I362">
        <v>1.3597560975609799</v>
      </c>
      <c r="J362">
        <f t="shared" si="5"/>
        <v>0.30730534363592349</v>
      </c>
      <c r="K362">
        <v>91.424999924999995</v>
      </c>
      <c r="L362">
        <v>0</v>
      </c>
      <c r="M362">
        <v>5.4878048780487805E-2</v>
      </c>
      <c r="N362">
        <v>0</v>
      </c>
    </row>
    <row r="363" spans="1:14" x14ac:dyDescent="0.25">
      <c r="A363" t="s">
        <v>875</v>
      </c>
      <c r="B363">
        <v>2275</v>
      </c>
      <c r="C363">
        <v>18</v>
      </c>
      <c r="D363">
        <v>0</v>
      </c>
      <c r="E363">
        <v>2</v>
      </c>
      <c r="F363">
        <v>0</v>
      </c>
      <c r="G363">
        <v>1</v>
      </c>
      <c r="H363">
        <v>0</v>
      </c>
      <c r="I363">
        <v>2.4772759780017628</v>
      </c>
      <c r="J363">
        <f t="shared" si="5"/>
        <v>0.90715956053091662</v>
      </c>
      <c r="K363">
        <v>11.537500000000001</v>
      </c>
      <c r="L363">
        <v>0</v>
      </c>
      <c r="M363">
        <v>7.9120879120879121E-3</v>
      </c>
      <c r="N363">
        <v>0</v>
      </c>
    </row>
    <row r="364" spans="1:14" x14ac:dyDescent="0.25">
      <c r="A364" t="s">
        <v>1686</v>
      </c>
      <c r="B364">
        <v>361</v>
      </c>
      <c r="C364">
        <v>18</v>
      </c>
      <c r="D364">
        <v>0</v>
      </c>
      <c r="E364">
        <v>3</v>
      </c>
      <c r="F364">
        <v>0</v>
      </c>
      <c r="G364">
        <v>0</v>
      </c>
      <c r="H364">
        <v>1</v>
      </c>
      <c r="I364">
        <v>2.4373165753571802</v>
      </c>
      <c r="J364">
        <f t="shared" si="5"/>
        <v>0.89089766992284058</v>
      </c>
      <c r="K364">
        <v>31.737499999999997</v>
      </c>
      <c r="L364">
        <v>0</v>
      </c>
      <c r="M364">
        <v>4.9861495844875349E-2</v>
      </c>
      <c r="N364">
        <v>0</v>
      </c>
    </row>
    <row r="365" spans="1:14" x14ac:dyDescent="0.25">
      <c r="A365" t="s">
        <v>400</v>
      </c>
      <c r="B365">
        <v>129</v>
      </c>
      <c r="C365">
        <v>18</v>
      </c>
      <c r="D365">
        <v>0</v>
      </c>
      <c r="E365">
        <v>3</v>
      </c>
      <c r="F365">
        <v>0</v>
      </c>
      <c r="G365">
        <v>1</v>
      </c>
      <c r="H365">
        <v>1</v>
      </c>
      <c r="I365">
        <v>1.0774418604651199</v>
      </c>
      <c r="J365">
        <f t="shared" si="5"/>
        <v>7.4589583734997952E-2</v>
      </c>
      <c r="K365">
        <v>33.412500000000001</v>
      </c>
      <c r="L365">
        <v>0</v>
      </c>
      <c r="M365">
        <v>0.13953488372093023</v>
      </c>
      <c r="N365">
        <v>0</v>
      </c>
    </row>
    <row r="366" spans="1:14" x14ac:dyDescent="0.25">
      <c r="A366" t="s">
        <v>1937</v>
      </c>
      <c r="B366">
        <v>176</v>
      </c>
      <c r="C366">
        <v>18</v>
      </c>
      <c r="D366">
        <v>0</v>
      </c>
      <c r="E366">
        <v>2</v>
      </c>
      <c r="F366">
        <v>0</v>
      </c>
      <c r="G366">
        <v>0</v>
      </c>
      <c r="H366">
        <v>0</v>
      </c>
      <c r="I366">
        <v>1.26953125</v>
      </c>
      <c r="J366">
        <f t="shared" si="5"/>
        <v>0.23864773785017501</v>
      </c>
      <c r="K366">
        <v>75.124999874999986</v>
      </c>
      <c r="L366">
        <v>0</v>
      </c>
      <c r="M366">
        <v>0.10227272727272728</v>
      </c>
      <c r="N366">
        <v>0</v>
      </c>
    </row>
    <row r="367" spans="1:14" x14ac:dyDescent="0.25">
      <c r="A367" t="s">
        <v>1164</v>
      </c>
      <c r="B367">
        <v>633</v>
      </c>
      <c r="C367">
        <v>17</v>
      </c>
      <c r="D367">
        <v>0</v>
      </c>
      <c r="E367">
        <v>2</v>
      </c>
      <c r="F367">
        <v>0</v>
      </c>
      <c r="G367">
        <v>1</v>
      </c>
      <c r="H367">
        <v>0</v>
      </c>
      <c r="I367">
        <v>2.0690340889940466</v>
      </c>
      <c r="J367">
        <f t="shared" si="5"/>
        <v>0.72708187470019836</v>
      </c>
      <c r="K367">
        <v>16.287499887500001</v>
      </c>
      <c r="L367">
        <v>0</v>
      </c>
      <c r="M367">
        <v>2.6856240126382307E-2</v>
      </c>
      <c r="N367">
        <v>0</v>
      </c>
    </row>
    <row r="368" spans="1:14" x14ac:dyDescent="0.25">
      <c r="A368" t="s">
        <v>1156</v>
      </c>
      <c r="B368">
        <v>821</v>
      </c>
      <c r="C368">
        <v>17</v>
      </c>
      <c r="D368">
        <v>0</v>
      </c>
      <c r="E368">
        <v>3</v>
      </c>
      <c r="F368">
        <v>0</v>
      </c>
      <c r="G368">
        <v>0</v>
      </c>
      <c r="H368">
        <v>1</v>
      </c>
      <c r="I368">
        <v>1.9089769271664001</v>
      </c>
      <c r="J368">
        <f t="shared" si="5"/>
        <v>0.64656745832504892</v>
      </c>
      <c r="K368">
        <v>60.299999975000006</v>
      </c>
      <c r="L368">
        <v>0</v>
      </c>
      <c r="M368">
        <v>2.0706455542021926E-2</v>
      </c>
      <c r="N368">
        <v>0</v>
      </c>
    </row>
    <row r="369" spans="1:14" x14ac:dyDescent="0.25">
      <c r="A369" t="s">
        <v>2573</v>
      </c>
      <c r="B369">
        <v>524</v>
      </c>
      <c r="C369">
        <v>17</v>
      </c>
      <c r="D369">
        <v>0</v>
      </c>
      <c r="E369">
        <v>2</v>
      </c>
      <c r="F369">
        <v>0</v>
      </c>
      <c r="G369">
        <v>1</v>
      </c>
      <c r="H369">
        <v>0</v>
      </c>
      <c r="I369">
        <v>1.2959923664122099</v>
      </c>
      <c r="J369">
        <f t="shared" si="5"/>
        <v>0.2592767077987006</v>
      </c>
      <c r="K369">
        <v>73.562499875</v>
      </c>
      <c r="L369">
        <v>0</v>
      </c>
      <c r="M369">
        <v>3.2442748091603052E-2</v>
      </c>
      <c r="N369">
        <v>0</v>
      </c>
    </row>
    <row r="370" spans="1:14" x14ac:dyDescent="0.25">
      <c r="A370" t="s">
        <v>3745</v>
      </c>
      <c r="B370">
        <v>600</v>
      </c>
      <c r="C370">
        <v>17</v>
      </c>
      <c r="D370">
        <v>0</v>
      </c>
      <c r="E370">
        <v>3</v>
      </c>
      <c r="F370">
        <v>0</v>
      </c>
      <c r="G370">
        <v>0</v>
      </c>
      <c r="H370">
        <v>1</v>
      </c>
      <c r="I370">
        <v>3.9696018470010603</v>
      </c>
      <c r="J370">
        <f t="shared" si="5"/>
        <v>1.3786657992417333</v>
      </c>
      <c r="K370">
        <v>33.524999987499996</v>
      </c>
      <c r="L370">
        <v>0</v>
      </c>
      <c r="M370">
        <v>2.8333333333333332E-2</v>
      </c>
      <c r="N370">
        <v>0</v>
      </c>
    </row>
    <row r="371" spans="1:14" x14ac:dyDescent="0.25">
      <c r="A371" t="s">
        <v>2520</v>
      </c>
      <c r="B371">
        <v>283</v>
      </c>
      <c r="C371">
        <v>17</v>
      </c>
      <c r="D371">
        <v>0</v>
      </c>
      <c r="E371">
        <v>3</v>
      </c>
      <c r="F371">
        <v>0</v>
      </c>
      <c r="G371">
        <v>0</v>
      </c>
      <c r="H371">
        <v>1</v>
      </c>
      <c r="I371">
        <v>1.4416961130742001</v>
      </c>
      <c r="J371">
        <f t="shared" si="5"/>
        <v>0.36582027676092072</v>
      </c>
      <c r="K371">
        <v>32.424999937499997</v>
      </c>
      <c r="L371">
        <v>0</v>
      </c>
      <c r="M371">
        <v>6.0070671378091869E-2</v>
      </c>
      <c r="N371">
        <v>0</v>
      </c>
    </row>
    <row r="372" spans="1:14" x14ac:dyDescent="0.25">
      <c r="A372" t="s">
        <v>2989</v>
      </c>
      <c r="B372">
        <v>625</v>
      </c>
      <c r="C372">
        <v>17</v>
      </c>
      <c r="D372">
        <v>0</v>
      </c>
      <c r="E372">
        <v>2</v>
      </c>
      <c r="F372">
        <v>0</v>
      </c>
      <c r="G372">
        <v>1</v>
      </c>
      <c r="H372">
        <v>0</v>
      </c>
      <c r="I372">
        <v>1.6502399999999999</v>
      </c>
      <c r="J372">
        <f t="shared" si="5"/>
        <v>0.50092073188045705</v>
      </c>
      <c r="K372">
        <v>73.687499812500008</v>
      </c>
      <c r="L372">
        <v>0</v>
      </c>
      <c r="M372">
        <v>2.7199999999999998E-2</v>
      </c>
      <c r="N372">
        <v>0</v>
      </c>
    </row>
    <row r="373" spans="1:14" x14ac:dyDescent="0.25">
      <c r="A373" t="s">
        <v>1472</v>
      </c>
      <c r="B373">
        <v>5213</v>
      </c>
      <c r="C373">
        <v>17</v>
      </c>
      <c r="D373">
        <v>0</v>
      </c>
      <c r="E373">
        <v>2</v>
      </c>
      <c r="F373">
        <v>0</v>
      </c>
      <c r="G373">
        <v>1</v>
      </c>
      <c r="H373">
        <v>0</v>
      </c>
      <c r="I373">
        <v>2.7173606431243749</v>
      </c>
      <c r="J373">
        <f t="shared" si="5"/>
        <v>0.99966105741931888</v>
      </c>
      <c r="K373">
        <v>50.099999975000003</v>
      </c>
      <c r="L373">
        <v>0</v>
      </c>
      <c r="M373">
        <v>3.2610780740456552E-3</v>
      </c>
      <c r="N373">
        <v>0</v>
      </c>
    </row>
    <row r="374" spans="1:14" x14ac:dyDescent="0.25">
      <c r="A374" t="s">
        <v>2351</v>
      </c>
      <c r="B374">
        <v>610</v>
      </c>
      <c r="C374">
        <v>17</v>
      </c>
      <c r="D374">
        <v>0</v>
      </c>
      <c r="E374">
        <v>2</v>
      </c>
      <c r="F374">
        <v>0</v>
      </c>
      <c r="G374">
        <v>0</v>
      </c>
      <c r="H374">
        <v>0</v>
      </c>
      <c r="I374">
        <v>1.5913498999053002</v>
      </c>
      <c r="J374">
        <f t="shared" si="5"/>
        <v>0.46458264969201485</v>
      </c>
      <c r="K374">
        <v>76.837499949999994</v>
      </c>
      <c r="L374">
        <v>0</v>
      </c>
      <c r="M374">
        <v>2.7868852459016394E-2</v>
      </c>
      <c r="N374">
        <v>0</v>
      </c>
    </row>
    <row r="375" spans="1:14" x14ac:dyDescent="0.25">
      <c r="A375" t="s">
        <v>459</v>
      </c>
      <c r="B375">
        <v>505</v>
      </c>
      <c r="C375">
        <v>17</v>
      </c>
      <c r="D375">
        <v>0</v>
      </c>
      <c r="E375">
        <v>2</v>
      </c>
      <c r="F375">
        <v>0</v>
      </c>
      <c r="G375">
        <v>1</v>
      </c>
      <c r="H375">
        <v>0</v>
      </c>
      <c r="I375">
        <v>1.9666525503482035</v>
      </c>
      <c r="J375">
        <f t="shared" si="5"/>
        <v>0.67633288442875461</v>
      </c>
      <c r="K375">
        <v>26.137499999999999</v>
      </c>
      <c r="L375">
        <v>0</v>
      </c>
      <c r="M375">
        <v>3.3663366336633666E-2</v>
      </c>
      <c r="N375">
        <v>0</v>
      </c>
    </row>
    <row r="376" spans="1:14" x14ac:dyDescent="0.25">
      <c r="A376" t="s">
        <v>390</v>
      </c>
      <c r="B376">
        <v>85</v>
      </c>
      <c r="C376">
        <v>16</v>
      </c>
      <c r="D376">
        <v>0</v>
      </c>
      <c r="E376">
        <v>4</v>
      </c>
      <c r="F376">
        <v>1</v>
      </c>
      <c r="G376">
        <v>1</v>
      </c>
      <c r="H376">
        <v>0</v>
      </c>
      <c r="I376">
        <v>1.1176470588235301</v>
      </c>
      <c r="J376">
        <f t="shared" si="5"/>
        <v>0.111225635110225</v>
      </c>
      <c r="K376">
        <v>18.425000000000001</v>
      </c>
      <c r="L376">
        <v>0</v>
      </c>
      <c r="M376">
        <v>0.18823529411764706</v>
      </c>
      <c r="N376">
        <v>0</v>
      </c>
    </row>
    <row r="377" spans="1:14" x14ac:dyDescent="0.25">
      <c r="A377" t="s">
        <v>342</v>
      </c>
      <c r="B377">
        <v>502</v>
      </c>
      <c r="C377">
        <v>16</v>
      </c>
      <c r="D377">
        <v>0</v>
      </c>
      <c r="E377">
        <v>2</v>
      </c>
      <c r="F377">
        <v>0</v>
      </c>
      <c r="G377">
        <v>1</v>
      </c>
      <c r="H377">
        <v>0</v>
      </c>
      <c r="I377">
        <v>1.8143723635675759</v>
      </c>
      <c r="J377">
        <f t="shared" si="5"/>
        <v>0.59573960271548165</v>
      </c>
      <c r="K377">
        <v>31.637499950000006</v>
      </c>
      <c r="L377">
        <v>0</v>
      </c>
      <c r="M377">
        <v>3.1872509960159362E-2</v>
      </c>
      <c r="N377">
        <v>0</v>
      </c>
    </row>
    <row r="378" spans="1:14" x14ac:dyDescent="0.25">
      <c r="A378" t="s">
        <v>310</v>
      </c>
      <c r="B378">
        <v>111</v>
      </c>
      <c r="C378">
        <v>16</v>
      </c>
      <c r="D378">
        <v>0</v>
      </c>
      <c r="E378">
        <v>3</v>
      </c>
      <c r="F378">
        <v>0</v>
      </c>
      <c r="G378">
        <v>1</v>
      </c>
      <c r="H378">
        <v>0</v>
      </c>
      <c r="I378">
        <v>1.21531531531532</v>
      </c>
      <c r="J378">
        <f t="shared" si="5"/>
        <v>0.19500356190137991</v>
      </c>
      <c r="K378">
        <v>46.362499999999997</v>
      </c>
      <c r="L378">
        <v>0</v>
      </c>
      <c r="M378">
        <v>0.14414414414414414</v>
      </c>
      <c r="N378">
        <v>0</v>
      </c>
    </row>
    <row r="379" spans="1:14" x14ac:dyDescent="0.25">
      <c r="A379" t="s">
        <v>1077</v>
      </c>
      <c r="B379">
        <v>149</v>
      </c>
      <c r="C379">
        <v>16</v>
      </c>
      <c r="D379">
        <v>4</v>
      </c>
      <c r="E379">
        <v>3</v>
      </c>
      <c r="F379">
        <v>0</v>
      </c>
      <c r="G379">
        <v>0</v>
      </c>
      <c r="H379">
        <v>0</v>
      </c>
      <c r="I379">
        <v>1.3154770114942518</v>
      </c>
      <c r="J379">
        <f t="shared" si="5"/>
        <v>0.27419934623662628</v>
      </c>
      <c r="K379">
        <v>22.449999950000002</v>
      </c>
      <c r="L379">
        <v>2706.4</v>
      </c>
      <c r="M379">
        <v>0.10738255033557047</v>
      </c>
      <c r="N379">
        <v>0.25</v>
      </c>
    </row>
    <row r="380" spans="1:14" x14ac:dyDescent="0.25">
      <c r="A380" t="s">
        <v>1778</v>
      </c>
      <c r="B380">
        <v>353</v>
      </c>
      <c r="C380">
        <v>16</v>
      </c>
      <c r="D380">
        <v>0</v>
      </c>
      <c r="E380">
        <v>2</v>
      </c>
      <c r="F380">
        <v>0</v>
      </c>
      <c r="G380">
        <v>0</v>
      </c>
      <c r="H380">
        <v>0</v>
      </c>
      <c r="I380">
        <v>2.3185906275308099</v>
      </c>
      <c r="J380">
        <f t="shared" si="5"/>
        <v>0.84095951294926741</v>
      </c>
      <c r="K380">
        <v>36.162499875000002</v>
      </c>
      <c r="L380">
        <v>0</v>
      </c>
      <c r="M380">
        <v>4.5325779036827198E-2</v>
      </c>
      <c r="N380">
        <v>0</v>
      </c>
    </row>
    <row r="381" spans="1:14" x14ac:dyDescent="0.25">
      <c r="A381" t="s">
        <v>2451</v>
      </c>
      <c r="B381">
        <v>797</v>
      </c>
      <c r="C381">
        <v>16</v>
      </c>
      <c r="D381">
        <v>0</v>
      </c>
      <c r="E381">
        <v>2</v>
      </c>
      <c r="F381">
        <v>0</v>
      </c>
      <c r="G381">
        <v>1</v>
      </c>
      <c r="H381">
        <v>0</v>
      </c>
      <c r="I381">
        <v>2.7265997490589702</v>
      </c>
      <c r="J381">
        <f t="shared" si="5"/>
        <v>1.0030553197354752</v>
      </c>
      <c r="K381">
        <v>25.9375</v>
      </c>
      <c r="L381">
        <v>0</v>
      </c>
      <c r="M381">
        <v>2.0075282308657464E-2</v>
      </c>
      <c r="N381">
        <v>0</v>
      </c>
    </row>
    <row r="382" spans="1:14" x14ac:dyDescent="0.25">
      <c r="A382" t="s">
        <v>621</v>
      </c>
      <c r="B382">
        <v>200</v>
      </c>
      <c r="C382">
        <v>16</v>
      </c>
      <c r="D382">
        <v>0</v>
      </c>
      <c r="E382">
        <v>2</v>
      </c>
      <c r="F382">
        <v>0</v>
      </c>
      <c r="G382">
        <v>1</v>
      </c>
      <c r="H382">
        <v>0</v>
      </c>
      <c r="I382">
        <v>1.0489999999999999</v>
      </c>
      <c r="J382">
        <f t="shared" si="5"/>
        <v>4.7837329414160058E-2</v>
      </c>
      <c r="K382">
        <v>24.225000000000001</v>
      </c>
      <c r="L382">
        <v>0</v>
      </c>
      <c r="M382">
        <v>0.08</v>
      </c>
      <c r="N382">
        <v>0</v>
      </c>
    </row>
    <row r="383" spans="1:14" x14ac:dyDescent="0.25">
      <c r="A383" t="s">
        <v>559</v>
      </c>
      <c r="B383">
        <v>82</v>
      </c>
      <c r="C383">
        <v>16</v>
      </c>
      <c r="D383">
        <v>0</v>
      </c>
      <c r="E383">
        <v>3</v>
      </c>
      <c r="F383">
        <v>0</v>
      </c>
      <c r="G383">
        <v>1</v>
      </c>
      <c r="H383">
        <v>1</v>
      </c>
      <c r="I383">
        <v>1.0243902439024399</v>
      </c>
      <c r="J383">
        <f t="shared" si="5"/>
        <v>2.4097551579061391E-2</v>
      </c>
      <c r="K383">
        <v>25.1</v>
      </c>
      <c r="L383">
        <v>0</v>
      </c>
      <c r="M383">
        <v>0.1951219512195122</v>
      </c>
      <c r="N383">
        <v>0</v>
      </c>
    </row>
    <row r="384" spans="1:14" x14ac:dyDescent="0.25">
      <c r="A384" t="s">
        <v>2224</v>
      </c>
      <c r="B384">
        <v>523</v>
      </c>
      <c r="C384">
        <v>16</v>
      </c>
      <c r="D384">
        <v>0</v>
      </c>
      <c r="E384">
        <v>2</v>
      </c>
      <c r="F384">
        <v>0</v>
      </c>
      <c r="G384">
        <v>1</v>
      </c>
      <c r="H384">
        <v>0</v>
      </c>
      <c r="I384">
        <v>2.8972705335334452</v>
      </c>
      <c r="J384">
        <f t="shared" si="5"/>
        <v>1.0637690984566908</v>
      </c>
      <c r="K384">
        <v>22.8874999875</v>
      </c>
      <c r="L384">
        <v>0</v>
      </c>
      <c r="M384">
        <v>3.0592734225621414E-2</v>
      </c>
      <c r="N384">
        <v>0</v>
      </c>
    </row>
    <row r="385" spans="1:14" x14ac:dyDescent="0.25">
      <c r="A385" t="s">
        <v>321</v>
      </c>
      <c r="B385">
        <v>246</v>
      </c>
      <c r="C385">
        <v>16</v>
      </c>
      <c r="D385">
        <v>0</v>
      </c>
      <c r="E385">
        <v>2</v>
      </c>
      <c r="F385">
        <v>0</v>
      </c>
      <c r="G385">
        <v>1</v>
      </c>
      <c r="H385">
        <v>0</v>
      </c>
      <c r="I385">
        <v>1.10890243902439</v>
      </c>
      <c r="J385">
        <f t="shared" si="5"/>
        <v>0.10337073247356815</v>
      </c>
      <c r="K385">
        <v>26.824999999999999</v>
      </c>
      <c r="L385">
        <v>0</v>
      </c>
      <c r="M385">
        <v>6.5040650406504072E-2</v>
      </c>
      <c r="N385">
        <v>0</v>
      </c>
    </row>
    <row r="386" spans="1:14" x14ac:dyDescent="0.25">
      <c r="A386" t="s">
        <v>704</v>
      </c>
      <c r="B386">
        <v>91</v>
      </c>
      <c r="C386">
        <v>16</v>
      </c>
      <c r="D386">
        <v>0</v>
      </c>
      <c r="E386">
        <v>3</v>
      </c>
      <c r="F386">
        <v>0</v>
      </c>
      <c r="G386">
        <v>1</v>
      </c>
      <c r="H386">
        <v>0</v>
      </c>
      <c r="I386">
        <v>1.2229132973944299</v>
      </c>
      <c r="J386">
        <f t="shared" si="5"/>
        <v>0.20123596081048434</v>
      </c>
      <c r="K386">
        <v>40.225000000000001</v>
      </c>
      <c r="L386">
        <v>0</v>
      </c>
      <c r="M386">
        <v>0.17582417582417584</v>
      </c>
      <c r="N386">
        <v>0</v>
      </c>
    </row>
    <row r="387" spans="1:14" x14ac:dyDescent="0.25">
      <c r="A387" t="s">
        <v>1365</v>
      </c>
      <c r="B387">
        <v>52</v>
      </c>
      <c r="C387">
        <v>16</v>
      </c>
      <c r="D387">
        <v>0</v>
      </c>
      <c r="E387">
        <v>3</v>
      </c>
      <c r="F387">
        <v>0</v>
      </c>
      <c r="G387">
        <v>1</v>
      </c>
      <c r="H387">
        <v>1</v>
      </c>
      <c r="I387">
        <v>1.5145787545787539</v>
      </c>
      <c r="J387">
        <f t="shared" ref="J387:J450" si="6">LN(I387)</f>
        <v>0.41513735051532386</v>
      </c>
      <c r="K387">
        <v>43.7624999875</v>
      </c>
      <c r="L387">
        <v>0</v>
      </c>
      <c r="M387">
        <v>0.30769230769230771</v>
      </c>
      <c r="N387">
        <v>0</v>
      </c>
    </row>
    <row r="388" spans="1:14" x14ac:dyDescent="0.25">
      <c r="A388" t="s">
        <v>1839</v>
      </c>
      <c r="B388">
        <v>296</v>
      </c>
      <c r="C388">
        <v>16</v>
      </c>
      <c r="D388">
        <v>0</v>
      </c>
      <c r="E388">
        <v>2</v>
      </c>
      <c r="F388">
        <v>0</v>
      </c>
      <c r="G388">
        <v>1</v>
      </c>
      <c r="H388">
        <v>0</v>
      </c>
      <c r="I388">
        <v>1.745560515873015</v>
      </c>
      <c r="J388">
        <f t="shared" si="6"/>
        <v>0.55707571661136801</v>
      </c>
      <c r="K388">
        <v>22.599999949999997</v>
      </c>
      <c r="L388">
        <v>0</v>
      </c>
      <c r="M388">
        <v>5.4054054054054057E-2</v>
      </c>
      <c r="N388">
        <v>0</v>
      </c>
    </row>
    <row r="389" spans="1:14" x14ac:dyDescent="0.25">
      <c r="A389" t="s">
        <v>323</v>
      </c>
      <c r="B389">
        <v>136</v>
      </c>
      <c r="C389">
        <v>15</v>
      </c>
      <c r="D389">
        <v>0</v>
      </c>
      <c r="E389">
        <v>4</v>
      </c>
      <c r="F389">
        <v>1</v>
      </c>
      <c r="G389">
        <v>1</v>
      </c>
      <c r="H389">
        <v>0</v>
      </c>
      <c r="I389">
        <v>3.7962500000000001</v>
      </c>
      <c r="J389">
        <f t="shared" si="6"/>
        <v>1.3340137373778216</v>
      </c>
      <c r="K389">
        <v>6.8499999374999998</v>
      </c>
      <c r="L389">
        <v>0</v>
      </c>
      <c r="M389">
        <v>0.11029411764705882</v>
      </c>
      <c r="N389">
        <v>0</v>
      </c>
    </row>
    <row r="390" spans="1:14" x14ac:dyDescent="0.25">
      <c r="A390" t="s">
        <v>2949</v>
      </c>
      <c r="B390">
        <v>292</v>
      </c>
      <c r="C390">
        <v>15</v>
      </c>
      <c r="D390">
        <v>0</v>
      </c>
      <c r="E390">
        <v>2</v>
      </c>
      <c r="F390">
        <v>0</v>
      </c>
      <c r="G390">
        <v>1</v>
      </c>
      <c r="H390">
        <v>0</v>
      </c>
      <c r="I390">
        <v>2.7427565840557002</v>
      </c>
      <c r="J390">
        <f t="shared" si="6"/>
        <v>1.0089634672433268</v>
      </c>
      <c r="K390">
        <v>19.42499995</v>
      </c>
      <c r="L390">
        <v>0</v>
      </c>
      <c r="M390">
        <v>5.1369863013698627E-2</v>
      </c>
      <c r="N390">
        <v>0</v>
      </c>
    </row>
    <row r="391" spans="1:14" x14ac:dyDescent="0.25">
      <c r="A391" t="s">
        <v>1374</v>
      </c>
      <c r="B391">
        <v>556</v>
      </c>
      <c r="C391">
        <v>15</v>
      </c>
      <c r="D391">
        <v>0</v>
      </c>
      <c r="E391">
        <v>3</v>
      </c>
      <c r="F391">
        <v>0</v>
      </c>
      <c r="G391">
        <v>0</v>
      </c>
      <c r="H391">
        <v>1</v>
      </c>
      <c r="I391">
        <v>3.144069244444152</v>
      </c>
      <c r="J391">
        <f t="shared" si="6"/>
        <v>1.1455178986387262</v>
      </c>
      <c r="K391">
        <v>56.224999975000003</v>
      </c>
      <c r="L391">
        <v>0</v>
      </c>
      <c r="M391">
        <v>2.6978417266187049E-2</v>
      </c>
      <c r="N391">
        <v>0</v>
      </c>
    </row>
    <row r="392" spans="1:14" x14ac:dyDescent="0.25">
      <c r="A392" t="s">
        <v>2508</v>
      </c>
      <c r="B392">
        <v>137</v>
      </c>
      <c r="C392">
        <v>15</v>
      </c>
      <c r="D392">
        <v>0</v>
      </c>
      <c r="E392">
        <v>2</v>
      </c>
      <c r="F392">
        <v>0</v>
      </c>
      <c r="G392">
        <v>1</v>
      </c>
      <c r="H392">
        <v>0</v>
      </c>
      <c r="I392">
        <v>1.0058394160583899</v>
      </c>
      <c r="J392">
        <f t="shared" si="6"/>
        <v>5.8224327514290351E-3</v>
      </c>
      <c r="K392">
        <v>31.2</v>
      </c>
      <c r="L392">
        <v>0</v>
      </c>
      <c r="M392">
        <v>0.10948905109489052</v>
      </c>
      <c r="N392">
        <v>0</v>
      </c>
    </row>
    <row r="393" spans="1:14" x14ac:dyDescent="0.25">
      <c r="A393" t="s">
        <v>2289</v>
      </c>
      <c r="B393">
        <v>224</v>
      </c>
      <c r="C393">
        <v>15</v>
      </c>
      <c r="D393">
        <v>0</v>
      </c>
      <c r="E393">
        <v>2</v>
      </c>
      <c r="F393">
        <v>0</v>
      </c>
      <c r="G393">
        <v>0</v>
      </c>
      <c r="H393">
        <v>0</v>
      </c>
      <c r="I393">
        <v>1.66610962566845</v>
      </c>
      <c r="J393">
        <f t="shared" si="6"/>
        <v>0.51049134330157131</v>
      </c>
      <c r="K393">
        <v>33.712500000000006</v>
      </c>
      <c r="L393">
        <v>0</v>
      </c>
      <c r="M393">
        <v>6.6964285714285712E-2</v>
      </c>
      <c r="N393">
        <v>0</v>
      </c>
    </row>
    <row r="394" spans="1:14" x14ac:dyDescent="0.25">
      <c r="A394" t="s">
        <v>51</v>
      </c>
      <c r="B394">
        <v>994</v>
      </c>
      <c r="C394">
        <v>15</v>
      </c>
      <c r="D394">
        <v>0</v>
      </c>
      <c r="E394">
        <v>2</v>
      </c>
      <c r="F394">
        <v>0</v>
      </c>
      <c r="G394">
        <v>0</v>
      </c>
      <c r="H394">
        <v>0</v>
      </c>
      <c r="I394">
        <v>1.3803912363067301</v>
      </c>
      <c r="J394">
        <f t="shared" si="6"/>
        <v>0.32236696355938088</v>
      </c>
      <c r="K394">
        <v>28.387499925</v>
      </c>
      <c r="L394">
        <v>0</v>
      </c>
      <c r="M394">
        <v>1.5090543259557344E-2</v>
      </c>
      <c r="N394">
        <v>0</v>
      </c>
    </row>
    <row r="395" spans="1:14" x14ac:dyDescent="0.25">
      <c r="A395" t="s">
        <v>3935</v>
      </c>
      <c r="B395">
        <v>464</v>
      </c>
      <c r="C395">
        <v>15</v>
      </c>
      <c r="D395">
        <v>0</v>
      </c>
      <c r="E395">
        <v>3</v>
      </c>
      <c r="F395">
        <v>0</v>
      </c>
      <c r="G395">
        <v>1</v>
      </c>
      <c r="H395">
        <v>0</v>
      </c>
      <c r="I395">
        <v>1.3355603448275899</v>
      </c>
      <c r="J395">
        <f t="shared" si="6"/>
        <v>0.28935093774180931</v>
      </c>
      <c r="K395">
        <v>47.349999937500002</v>
      </c>
      <c r="L395">
        <v>0</v>
      </c>
      <c r="M395">
        <v>3.2327586206896554E-2</v>
      </c>
      <c r="N395">
        <v>0</v>
      </c>
    </row>
    <row r="396" spans="1:14" x14ac:dyDescent="0.25">
      <c r="A396" t="s">
        <v>329</v>
      </c>
      <c r="B396">
        <v>1488</v>
      </c>
      <c r="C396">
        <v>15</v>
      </c>
      <c r="D396">
        <v>0</v>
      </c>
      <c r="E396">
        <v>2</v>
      </c>
      <c r="F396">
        <v>0</v>
      </c>
      <c r="G396">
        <v>1</v>
      </c>
      <c r="H396">
        <v>0</v>
      </c>
      <c r="I396">
        <v>2.7532508841327838</v>
      </c>
      <c r="J396">
        <f t="shared" si="6"/>
        <v>1.0127823531861859</v>
      </c>
      <c r="K396">
        <v>29.725000000000001</v>
      </c>
      <c r="L396">
        <v>0</v>
      </c>
      <c r="M396">
        <v>1.0080645161290322E-2</v>
      </c>
      <c r="N396">
        <v>0</v>
      </c>
    </row>
    <row r="397" spans="1:14" x14ac:dyDescent="0.25">
      <c r="A397" t="s">
        <v>1259</v>
      </c>
      <c r="B397">
        <v>133</v>
      </c>
      <c r="C397">
        <v>15</v>
      </c>
      <c r="D397">
        <v>1</v>
      </c>
      <c r="E397">
        <v>3</v>
      </c>
      <c r="F397">
        <v>0</v>
      </c>
      <c r="G397">
        <v>1</v>
      </c>
      <c r="H397">
        <v>1</v>
      </c>
      <c r="I397">
        <v>2.5272972972972978</v>
      </c>
      <c r="J397">
        <f t="shared" si="6"/>
        <v>0.92715046980313121</v>
      </c>
      <c r="K397">
        <v>20.787499937500002</v>
      </c>
      <c r="L397">
        <v>490.45</v>
      </c>
      <c r="M397">
        <v>0.11278195488721804</v>
      </c>
      <c r="N397">
        <v>6.6666666666666666E-2</v>
      </c>
    </row>
    <row r="398" spans="1:14" x14ac:dyDescent="0.25">
      <c r="A398" t="s">
        <v>2468</v>
      </c>
      <c r="B398">
        <v>598</v>
      </c>
      <c r="C398">
        <v>15</v>
      </c>
      <c r="D398">
        <v>0</v>
      </c>
      <c r="E398">
        <v>3</v>
      </c>
      <c r="F398">
        <v>0</v>
      </c>
      <c r="G398">
        <v>0</v>
      </c>
      <c r="H398">
        <v>1</v>
      </c>
      <c r="I398">
        <v>1.7889632107023401</v>
      </c>
      <c r="J398">
        <f t="shared" si="6"/>
        <v>0.58163624014651738</v>
      </c>
      <c r="K398">
        <v>27.762499875</v>
      </c>
      <c r="L398">
        <v>0</v>
      </c>
      <c r="M398">
        <v>2.508361204013378E-2</v>
      </c>
      <c r="N398">
        <v>0</v>
      </c>
    </row>
    <row r="399" spans="1:14" x14ac:dyDescent="0.25">
      <c r="A399" t="s">
        <v>2934</v>
      </c>
      <c r="B399">
        <v>1567</v>
      </c>
      <c r="C399">
        <v>15</v>
      </c>
      <c r="D399">
        <v>0</v>
      </c>
      <c r="E399">
        <v>2</v>
      </c>
      <c r="F399">
        <v>0</v>
      </c>
      <c r="G399">
        <v>0</v>
      </c>
      <c r="H399">
        <v>0</v>
      </c>
      <c r="I399">
        <v>1.8789780727528662</v>
      </c>
      <c r="J399">
        <f t="shared" si="6"/>
        <v>0.6307280507266575</v>
      </c>
      <c r="K399">
        <v>18.062499949999999</v>
      </c>
      <c r="L399">
        <v>0</v>
      </c>
      <c r="M399">
        <v>9.5724313975749844E-3</v>
      </c>
      <c r="N399">
        <v>0</v>
      </c>
    </row>
    <row r="400" spans="1:14" x14ac:dyDescent="0.25">
      <c r="A400" t="s">
        <v>3790</v>
      </c>
      <c r="B400">
        <v>7185</v>
      </c>
      <c r="C400">
        <v>15</v>
      </c>
      <c r="D400">
        <v>0</v>
      </c>
      <c r="E400">
        <v>2</v>
      </c>
      <c r="F400">
        <v>0</v>
      </c>
      <c r="G400">
        <v>1</v>
      </c>
      <c r="H400">
        <v>0</v>
      </c>
      <c r="I400">
        <v>2.7297425191370901</v>
      </c>
      <c r="J400">
        <f t="shared" si="6"/>
        <v>1.0042072894144982</v>
      </c>
      <c r="K400">
        <v>17.987499937499997</v>
      </c>
      <c r="L400">
        <v>0</v>
      </c>
      <c r="M400">
        <v>2.0876826722338203E-3</v>
      </c>
      <c r="N400">
        <v>0</v>
      </c>
    </row>
    <row r="401" spans="1:14" x14ac:dyDescent="0.25">
      <c r="A401" t="s">
        <v>492</v>
      </c>
      <c r="B401">
        <v>227</v>
      </c>
      <c r="C401">
        <v>15</v>
      </c>
      <c r="D401">
        <v>0</v>
      </c>
      <c r="E401">
        <v>2</v>
      </c>
      <c r="F401">
        <v>0</v>
      </c>
      <c r="G401">
        <v>1</v>
      </c>
      <c r="H401">
        <v>0</v>
      </c>
      <c r="I401">
        <v>1.10616740088106</v>
      </c>
      <c r="J401">
        <f t="shared" si="6"/>
        <v>0.10090124868213915</v>
      </c>
      <c r="K401">
        <v>23.187499875</v>
      </c>
      <c r="L401">
        <v>0</v>
      </c>
      <c r="M401">
        <v>6.6079295154185022E-2</v>
      </c>
      <c r="N401">
        <v>0</v>
      </c>
    </row>
    <row r="402" spans="1:14" x14ac:dyDescent="0.25">
      <c r="A402" t="s">
        <v>934</v>
      </c>
      <c r="B402">
        <v>232</v>
      </c>
      <c r="C402">
        <v>15</v>
      </c>
      <c r="D402">
        <v>0</v>
      </c>
      <c r="E402">
        <v>2</v>
      </c>
      <c r="F402">
        <v>0</v>
      </c>
      <c r="G402">
        <v>1</v>
      </c>
      <c r="H402">
        <v>0</v>
      </c>
      <c r="I402">
        <v>1.67816413535838</v>
      </c>
      <c r="J402">
        <f t="shared" si="6"/>
        <v>0.51770041932711575</v>
      </c>
      <c r="K402">
        <v>24.049999924999998</v>
      </c>
      <c r="L402">
        <v>0</v>
      </c>
      <c r="M402">
        <v>6.4655172413793108E-2</v>
      </c>
      <c r="N402">
        <v>0</v>
      </c>
    </row>
    <row r="403" spans="1:14" x14ac:dyDescent="0.25">
      <c r="A403" t="s">
        <v>1501</v>
      </c>
      <c r="B403">
        <v>3155</v>
      </c>
      <c r="C403">
        <v>15</v>
      </c>
      <c r="D403">
        <v>0</v>
      </c>
      <c r="E403">
        <v>2</v>
      </c>
      <c r="F403">
        <v>0</v>
      </c>
      <c r="G403">
        <v>1</v>
      </c>
      <c r="H403">
        <v>0</v>
      </c>
      <c r="I403">
        <v>2.3909954242527176</v>
      </c>
      <c r="J403">
        <f t="shared" si="6"/>
        <v>0.87170977473647171</v>
      </c>
      <c r="K403">
        <v>24.9624999125</v>
      </c>
      <c r="L403">
        <v>0</v>
      </c>
      <c r="M403">
        <v>4.7543581616481777E-3</v>
      </c>
      <c r="N403">
        <v>0</v>
      </c>
    </row>
    <row r="404" spans="1:14" x14ac:dyDescent="0.25">
      <c r="A404" t="s">
        <v>1417</v>
      </c>
      <c r="B404">
        <v>183</v>
      </c>
      <c r="C404">
        <v>14</v>
      </c>
      <c r="D404">
        <v>0</v>
      </c>
      <c r="E404">
        <v>2</v>
      </c>
      <c r="F404">
        <v>0</v>
      </c>
      <c r="G404">
        <v>1</v>
      </c>
      <c r="H404">
        <v>0</v>
      </c>
      <c r="I404">
        <v>2.2420652935407035</v>
      </c>
      <c r="J404">
        <f t="shared" si="6"/>
        <v>0.80739744712541572</v>
      </c>
      <c r="K404">
        <v>24.262500000000003</v>
      </c>
      <c r="L404">
        <v>0</v>
      </c>
      <c r="M404">
        <v>7.650273224043716E-2</v>
      </c>
      <c r="N404">
        <v>0</v>
      </c>
    </row>
    <row r="405" spans="1:14" x14ac:dyDescent="0.25">
      <c r="A405" t="s">
        <v>337</v>
      </c>
      <c r="B405">
        <v>522</v>
      </c>
      <c r="C405">
        <v>14</v>
      </c>
      <c r="D405">
        <v>0</v>
      </c>
      <c r="E405">
        <v>2</v>
      </c>
      <c r="F405">
        <v>0</v>
      </c>
      <c r="G405">
        <v>1</v>
      </c>
      <c r="H405">
        <v>0</v>
      </c>
      <c r="I405">
        <v>2.7257818616909826</v>
      </c>
      <c r="J405">
        <f t="shared" si="6"/>
        <v>1.0027553086825036</v>
      </c>
      <c r="K405">
        <v>24.049999999999997</v>
      </c>
      <c r="L405">
        <v>0</v>
      </c>
      <c r="M405">
        <v>2.681992337164751E-2</v>
      </c>
      <c r="N405">
        <v>0</v>
      </c>
    </row>
    <row r="406" spans="1:14" x14ac:dyDescent="0.25">
      <c r="A406" t="s">
        <v>3844</v>
      </c>
      <c r="B406">
        <v>526</v>
      </c>
      <c r="C406">
        <v>14</v>
      </c>
      <c r="D406">
        <v>0</v>
      </c>
      <c r="E406">
        <v>2</v>
      </c>
      <c r="F406">
        <v>0</v>
      </c>
      <c r="G406">
        <v>0</v>
      </c>
      <c r="H406">
        <v>0</v>
      </c>
      <c r="I406">
        <v>1.7277566539924001</v>
      </c>
      <c r="J406">
        <f t="shared" si="6"/>
        <v>0.54682383522917977</v>
      </c>
      <c r="K406">
        <v>21.062499850000002</v>
      </c>
      <c r="L406">
        <v>0</v>
      </c>
      <c r="M406">
        <v>2.6615969581749048E-2</v>
      </c>
      <c r="N406">
        <v>0</v>
      </c>
    </row>
    <row r="407" spans="1:14" x14ac:dyDescent="0.25">
      <c r="A407" t="s">
        <v>3871</v>
      </c>
      <c r="B407">
        <v>403</v>
      </c>
      <c r="C407">
        <v>14</v>
      </c>
      <c r="D407">
        <v>0</v>
      </c>
      <c r="E407">
        <v>3</v>
      </c>
      <c r="F407">
        <v>0</v>
      </c>
      <c r="G407">
        <v>0</v>
      </c>
      <c r="H407">
        <v>1</v>
      </c>
      <c r="I407">
        <v>1.5498759305210901</v>
      </c>
      <c r="J407">
        <f t="shared" si="6"/>
        <v>0.43817488290229412</v>
      </c>
      <c r="K407">
        <v>35.04999995</v>
      </c>
      <c r="L407">
        <v>0</v>
      </c>
      <c r="M407">
        <v>3.4739454094292806E-2</v>
      </c>
      <c r="N407">
        <v>0</v>
      </c>
    </row>
    <row r="408" spans="1:14" x14ac:dyDescent="0.25">
      <c r="A408" t="s">
        <v>2470</v>
      </c>
      <c r="B408">
        <v>817</v>
      </c>
      <c r="C408">
        <v>14</v>
      </c>
      <c r="D408">
        <v>0</v>
      </c>
      <c r="E408">
        <v>2</v>
      </c>
      <c r="F408">
        <v>0</v>
      </c>
      <c r="G408">
        <v>1</v>
      </c>
      <c r="H408">
        <v>0</v>
      </c>
      <c r="I408">
        <v>2.99277845777234</v>
      </c>
      <c r="J408">
        <f t="shared" si="6"/>
        <v>1.0962022060080974</v>
      </c>
      <c r="K408">
        <v>27.824999999999999</v>
      </c>
      <c r="L408">
        <v>0</v>
      </c>
      <c r="M408">
        <v>1.7135862913096694E-2</v>
      </c>
      <c r="N408">
        <v>0</v>
      </c>
    </row>
    <row r="409" spans="1:14" x14ac:dyDescent="0.25">
      <c r="A409" t="s">
        <v>1975</v>
      </c>
      <c r="B409">
        <v>1196</v>
      </c>
      <c r="C409">
        <v>14</v>
      </c>
      <c r="D409">
        <v>0</v>
      </c>
      <c r="E409">
        <v>2</v>
      </c>
      <c r="F409">
        <v>0</v>
      </c>
      <c r="G409">
        <v>1</v>
      </c>
      <c r="H409">
        <v>0</v>
      </c>
      <c r="I409">
        <v>3.3714967014843298</v>
      </c>
      <c r="J409">
        <f t="shared" si="6"/>
        <v>1.2153567708394568</v>
      </c>
      <c r="K409">
        <v>16.312499975000001</v>
      </c>
      <c r="L409">
        <v>0</v>
      </c>
      <c r="M409">
        <v>1.1705685618729096E-2</v>
      </c>
      <c r="N409">
        <v>0</v>
      </c>
    </row>
    <row r="410" spans="1:14" x14ac:dyDescent="0.25">
      <c r="A410" t="s">
        <v>1285</v>
      </c>
      <c r="B410">
        <v>122</v>
      </c>
      <c r="C410">
        <v>14</v>
      </c>
      <c r="D410">
        <v>1</v>
      </c>
      <c r="E410">
        <v>3</v>
      </c>
      <c r="F410">
        <v>0</v>
      </c>
      <c r="G410">
        <v>1</v>
      </c>
      <c r="H410">
        <v>0</v>
      </c>
      <c r="I410">
        <v>1.33733153638814</v>
      </c>
      <c r="J410">
        <f t="shared" si="6"/>
        <v>0.2906762377528152</v>
      </c>
      <c r="K410">
        <v>29.537499975000003</v>
      </c>
      <c r="L410">
        <v>426.7</v>
      </c>
      <c r="M410">
        <v>0.11475409836065574</v>
      </c>
      <c r="N410">
        <v>7.1428571428571425E-2</v>
      </c>
    </row>
    <row r="411" spans="1:14" x14ac:dyDescent="0.25">
      <c r="A411" t="s">
        <v>2936</v>
      </c>
      <c r="B411">
        <v>535</v>
      </c>
      <c r="C411">
        <v>14</v>
      </c>
      <c r="D411">
        <v>0</v>
      </c>
      <c r="E411">
        <v>2</v>
      </c>
      <c r="F411">
        <v>0</v>
      </c>
      <c r="G411">
        <v>1</v>
      </c>
      <c r="H411">
        <v>0</v>
      </c>
      <c r="I411">
        <v>1.4900901381723266</v>
      </c>
      <c r="J411">
        <f t="shared" si="6"/>
        <v>0.39883661354526267</v>
      </c>
      <c r="K411">
        <v>41.412499937500002</v>
      </c>
      <c r="L411">
        <v>0</v>
      </c>
      <c r="M411">
        <v>2.6168224299065422E-2</v>
      </c>
      <c r="N411">
        <v>0</v>
      </c>
    </row>
    <row r="412" spans="1:14" x14ac:dyDescent="0.25">
      <c r="A412" t="s">
        <v>3885</v>
      </c>
      <c r="B412">
        <v>382</v>
      </c>
      <c r="C412">
        <v>14</v>
      </c>
      <c r="D412">
        <v>0</v>
      </c>
      <c r="E412">
        <v>2</v>
      </c>
      <c r="F412">
        <v>0</v>
      </c>
      <c r="G412">
        <v>0</v>
      </c>
      <c r="H412">
        <v>0</v>
      </c>
      <c r="I412">
        <v>1.26910994764398</v>
      </c>
      <c r="J412">
        <f t="shared" si="6"/>
        <v>0.23831582614853025</v>
      </c>
      <c r="K412">
        <v>38.512499900000002</v>
      </c>
      <c r="L412">
        <v>0</v>
      </c>
      <c r="M412">
        <v>3.6649214659685861E-2</v>
      </c>
      <c r="N412">
        <v>0</v>
      </c>
    </row>
    <row r="413" spans="1:14" x14ac:dyDescent="0.25">
      <c r="A413" t="s">
        <v>523</v>
      </c>
      <c r="B413">
        <v>670</v>
      </c>
      <c r="C413">
        <v>13</v>
      </c>
      <c r="D413">
        <v>0</v>
      </c>
      <c r="E413">
        <v>3</v>
      </c>
      <c r="F413">
        <v>0</v>
      </c>
      <c r="G413">
        <v>11</v>
      </c>
      <c r="H413">
        <v>1</v>
      </c>
      <c r="I413">
        <v>1.1103432835820899</v>
      </c>
      <c r="J413">
        <f t="shared" si="6"/>
        <v>0.10466923200020768</v>
      </c>
      <c r="K413">
        <v>29.074999849999998</v>
      </c>
      <c r="L413">
        <v>0</v>
      </c>
      <c r="M413">
        <v>1.9402985074626865E-2</v>
      </c>
      <c r="N413">
        <v>0</v>
      </c>
    </row>
    <row r="414" spans="1:14" x14ac:dyDescent="0.25">
      <c r="A414" t="s">
        <v>334</v>
      </c>
      <c r="B414">
        <v>105</v>
      </c>
      <c r="C414">
        <v>13</v>
      </c>
      <c r="D414">
        <v>0</v>
      </c>
      <c r="E414">
        <v>4</v>
      </c>
      <c r="F414">
        <v>1</v>
      </c>
      <c r="G414">
        <v>1</v>
      </c>
      <c r="H414">
        <v>0</v>
      </c>
      <c r="I414">
        <v>3.67533333333333</v>
      </c>
      <c r="J414">
        <f t="shared" si="6"/>
        <v>1.3016438314993812</v>
      </c>
      <c r="K414">
        <v>11.037499850000001</v>
      </c>
      <c r="L414">
        <v>0</v>
      </c>
      <c r="M414">
        <v>0.12380952380952381</v>
      </c>
      <c r="N414">
        <v>0</v>
      </c>
    </row>
    <row r="415" spans="1:14" x14ac:dyDescent="0.25">
      <c r="A415" t="s">
        <v>440</v>
      </c>
      <c r="B415">
        <v>586</v>
      </c>
      <c r="C415">
        <v>13</v>
      </c>
      <c r="D415">
        <v>0</v>
      </c>
      <c r="E415">
        <v>2</v>
      </c>
      <c r="F415">
        <v>0</v>
      </c>
      <c r="G415">
        <v>0</v>
      </c>
      <c r="H415">
        <v>0</v>
      </c>
      <c r="I415">
        <v>1.1337883959044399</v>
      </c>
      <c r="J415">
        <f t="shared" si="6"/>
        <v>0.1255645881621299</v>
      </c>
      <c r="K415">
        <v>25.262499925</v>
      </c>
      <c r="L415">
        <v>0</v>
      </c>
      <c r="M415">
        <v>2.2184300341296929E-2</v>
      </c>
      <c r="N415">
        <v>0</v>
      </c>
    </row>
    <row r="416" spans="1:14" x14ac:dyDescent="0.25">
      <c r="A416" t="s">
        <v>425</v>
      </c>
      <c r="B416">
        <v>264</v>
      </c>
      <c r="C416">
        <v>13</v>
      </c>
      <c r="D416">
        <v>0</v>
      </c>
      <c r="E416">
        <v>2</v>
      </c>
      <c r="F416">
        <v>0</v>
      </c>
      <c r="G416">
        <v>0</v>
      </c>
      <c r="H416">
        <v>0</v>
      </c>
      <c r="I416">
        <v>2.359375</v>
      </c>
      <c r="J416">
        <f t="shared" si="6"/>
        <v>0.85839675345525246</v>
      </c>
      <c r="K416">
        <v>30.799999949999997</v>
      </c>
      <c r="L416">
        <v>0</v>
      </c>
      <c r="M416">
        <v>4.924242424242424E-2</v>
      </c>
      <c r="N416">
        <v>0</v>
      </c>
    </row>
    <row r="417" spans="1:14" x14ac:dyDescent="0.25">
      <c r="A417" t="s">
        <v>1396</v>
      </c>
      <c r="B417">
        <v>90</v>
      </c>
      <c r="C417">
        <v>13</v>
      </c>
      <c r="D417">
        <v>0</v>
      </c>
      <c r="E417">
        <v>3</v>
      </c>
      <c r="F417">
        <v>0</v>
      </c>
      <c r="G417">
        <v>0</v>
      </c>
      <c r="H417">
        <v>0</v>
      </c>
      <c r="I417">
        <v>2.3757548387096779</v>
      </c>
      <c r="J417">
        <f t="shared" si="6"/>
        <v>0.86531521381548571</v>
      </c>
      <c r="K417">
        <v>46.837499975</v>
      </c>
      <c r="L417">
        <v>0</v>
      </c>
      <c r="M417">
        <v>0.14444444444444443</v>
      </c>
      <c r="N417">
        <v>0</v>
      </c>
    </row>
    <row r="418" spans="1:14" x14ac:dyDescent="0.25">
      <c r="A418" t="s">
        <v>2064</v>
      </c>
      <c r="B418">
        <v>1906</v>
      </c>
      <c r="C418">
        <v>13</v>
      </c>
      <c r="D418">
        <v>0</v>
      </c>
      <c r="E418">
        <v>2</v>
      </c>
      <c r="F418">
        <v>0</v>
      </c>
      <c r="G418">
        <v>1</v>
      </c>
      <c r="H418">
        <v>0</v>
      </c>
      <c r="I418">
        <v>2.1533834434883099</v>
      </c>
      <c r="J418">
        <f t="shared" si="6"/>
        <v>0.76704029982543931</v>
      </c>
      <c r="K418">
        <v>24.949999925</v>
      </c>
      <c r="L418">
        <v>0</v>
      </c>
      <c r="M418">
        <v>6.8205666316894023E-3</v>
      </c>
      <c r="N418">
        <v>0</v>
      </c>
    </row>
    <row r="419" spans="1:14" x14ac:dyDescent="0.25">
      <c r="A419" t="s">
        <v>685</v>
      </c>
      <c r="B419">
        <v>68</v>
      </c>
      <c r="C419">
        <v>13</v>
      </c>
      <c r="D419">
        <v>0</v>
      </c>
      <c r="E419">
        <v>3</v>
      </c>
      <c r="F419">
        <v>0</v>
      </c>
      <c r="G419">
        <v>1</v>
      </c>
      <c r="H419">
        <v>1</v>
      </c>
      <c r="I419">
        <v>1.9617619047619037</v>
      </c>
      <c r="J419">
        <f t="shared" si="6"/>
        <v>0.67384300044689693</v>
      </c>
      <c r="K419">
        <v>36.187499949999996</v>
      </c>
      <c r="L419">
        <v>0</v>
      </c>
      <c r="M419">
        <v>0.19117647058823528</v>
      </c>
      <c r="N419">
        <v>0</v>
      </c>
    </row>
    <row r="420" spans="1:14" x14ac:dyDescent="0.25">
      <c r="A420" t="s">
        <v>2828</v>
      </c>
      <c r="B420">
        <v>1246</v>
      </c>
      <c r="C420">
        <v>13</v>
      </c>
      <c r="D420">
        <v>0</v>
      </c>
      <c r="E420">
        <v>2</v>
      </c>
      <c r="F420">
        <v>0</v>
      </c>
      <c r="G420">
        <v>1</v>
      </c>
      <c r="H420">
        <v>0</v>
      </c>
      <c r="I420">
        <v>1.36519261637239</v>
      </c>
      <c r="J420">
        <f t="shared" si="6"/>
        <v>0.31129552957724094</v>
      </c>
      <c r="K420">
        <v>46.3999999125</v>
      </c>
      <c r="L420">
        <v>0</v>
      </c>
      <c r="M420">
        <v>1.043338683788122E-2</v>
      </c>
      <c r="N420">
        <v>0</v>
      </c>
    </row>
    <row r="421" spans="1:14" x14ac:dyDescent="0.25">
      <c r="A421" t="s">
        <v>45</v>
      </c>
      <c r="B421">
        <v>139</v>
      </c>
      <c r="C421">
        <v>13</v>
      </c>
      <c r="D421">
        <v>0</v>
      </c>
      <c r="E421">
        <v>3</v>
      </c>
      <c r="F421">
        <v>0</v>
      </c>
      <c r="G421">
        <v>1</v>
      </c>
      <c r="H421">
        <v>1</v>
      </c>
      <c r="I421">
        <v>1.7240287769784199</v>
      </c>
      <c r="J421">
        <f t="shared" si="6"/>
        <v>0.54466386408503398</v>
      </c>
      <c r="K421">
        <v>61.962499949999994</v>
      </c>
      <c r="L421">
        <v>0</v>
      </c>
      <c r="M421">
        <v>9.3525179856115109E-2</v>
      </c>
      <c r="N421">
        <v>0</v>
      </c>
    </row>
    <row r="422" spans="1:14" x14ac:dyDescent="0.25">
      <c r="A422" t="s">
        <v>2116</v>
      </c>
      <c r="B422">
        <v>295</v>
      </c>
      <c r="C422">
        <v>13</v>
      </c>
      <c r="D422">
        <v>0</v>
      </c>
      <c r="E422">
        <v>2</v>
      </c>
      <c r="F422">
        <v>0</v>
      </c>
      <c r="G422">
        <v>0</v>
      </c>
      <c r="H422">
        <v>0</v>
      </c>
      <c r="I422">
        <v>1.52334920634921</v>
      </c>
      <c r="J422">
        <f t="shared" si="6"/>
        <v>0.42091133610661158</v>
      </c>
      <c r="K422">
        <v>60.962499899999997</v>
      </c>
      <c r="L422">
        <v>0</v>
      </c>
      <c r="M422">
        <v>4.4067796610169491E-2</v>
      </c>
      <c r="N422">
        <v>0</v>
      </c>
    </row>
    <row r="423" spans="1:14" x14ac:dyDescent="0.25">
      <c r="A423" t="s">
        <v>3077</v>
      </c>
      <c r="B423">
        <v>1491</v>
      </c>
      <c r="C423">
        <v>13</v>
      </c>
      <c r="D423">
        <v>0</v>
      </c>
      <c r="E423">
        <v>2</v>
      </c>
      <c r="F423">
        <v>0</v>
      </c>
      <c r="G423">
        <v>1</v>
      </c>
      <c r="H423">
        <v>0</v>
      </c>
      <c r="I423">
        <v>2.4767855080783767</v>
      </c>
      <c r="J423">
        <f t="shared" si="6"/>
        <v>0.90696155332960648</v>
      </c>
      <c r="K423">
        <v>37.087499987499996</v>
      </c>
      <c r="L423">
        <v>0</v>
      </c>
      <c r="M423">
        <v>8.7189805499664659E-3</v>
      </c>
      <c r="N423">
        <v>0</v>
      </c>
    </row>
    <row r="424" spans="1:14" x14ac:dyDescent="0.25">
      <c r="A424" t="s">
        <v>569</v>
      </c>
      <c r="B424">
        <v>57</v>
      </c>
      <c r="C424">
        <v>12</v>
      </c>
      <c r="D424">
        <v>0</v>
      </c>
      <c r="E424">
        <v>3</v>
      </c>
      <c r="F424">
        <v>0</v>
      </c>
      <c r="G424">
        <v>1</v>
      </c>
      <c r="H424">
        <v>1</v>
      </c>
      <c r="I424">
        <v>1.747426470588235</v>
      </c>
      <c r="J424">
        <f t="shared" si="6"/>
        <v>0.55814411732396629</v>
      </c>
      <c r="K424">
        <v>39.499999962499999</v>
      </c>
      <c r="L424">
        <v>0</v>
      </c>
      <c r="M424">
        <v>0.21052631578947367</v>
      </c>
      <c r="N424">
        <v>0</v>
      </c>
    </row>
    <row r="425" spans="1:14" x14ac:dyDescent="0.25">
      <c r="A425" t="s">
        <v>1431</v>
      </c>
      <c r="B425">
        <v>310</v>
      </c>
      <c r="C425">
        <v>12</v>
      </c>
      <c r="D425">
        <v>0</v>
      </c>
      <c r="E425">
        <v>2</v>
      </c>
      <c r="F425">
        <v>0</v>
      </c>
      <c r="G425">
        <v>1</v>
      </c>
      <c r="H425">
        <v>0</v>
      </c>
      <c r="I425">
        <v>1.4796692607003898</v>
      </c>
      <c r="J425">
        <f t="shared" si="6"/>
        <v>0.39181859030258737</v>
      </c>
      <c r="K425">
        <v>25.125</v>
      </c>
      <c r="L425">
        <v>0</v>
      </c>
      <c r="M425">
        <v>3.870967741935484E-2</v>
      </c>
      <c r="N425">
        <v>0</v>
      </c>
    </row>
    <row r="426" spans="1:14" x14ac:dyDescent="0.25">
      <c r="A426" t="s">
        <v>1596</v>
      </c>
      <c r="B426">
        <v>433</v>
      </c>
      <c r="C426">
        <v>12</v>
      </c>
      <c r="D426">
        <v>0</v>
      </c>
      <c r="E426">
        <v>2</v>
      </c>
      <c r="F426">
        <v>0</v>
      </c>
      <c r="G426">
        <v>0</v>
      </c>
      <c r="H426">
        <v>0</v>
      </c>
      <c r="I426">
        <v>1.4209832904884299</v>
      </c>
      <c r="J426">
        <f t="shared" si="6"/>
        <v>0.35134909006512943</v>
      </c>
      <c r="K426">
        <v>52.075000000000003</v>
      </c>
      <c r="L426">
        <v>0</v>
      </c>
      <c r="M426">
        <v>2.771362586605081E-2</v>
      </c>
      <c r="N426">
        <v>0</v>
      </c>
    </row>
    <row r="427" spans="1:14" x14ac:dyDescent="0.25">
      <c r="A427" t="s">
        <v>2131</v>
      </c>
      <c r="B427">
        <v>483</v>
      </c>
      <c r="C427">
        <v>11</v>
      </c>
      <c r="D427">
        <v>0</v>
      </c>
      <c r="E427">
        <v>2</v>
      </c>
      <c r="F427">
        <v>0</v>
      </c>
      <c r="G427">
        <v>1</v>
      </c>
      <c r="H427">
        <v>0</v>
      </c>
      <c r="I427">
        <v>2.7208188153310098</v>
      </c>
      <c r="J427">
        <f t="shared" si="6"/>
        <v>1.0009328700541127</v>
      </c>
      <c r="K427">
        <v>17.862499962500003</v>
      </c>
      <c r="L427">
        <v>0</v>
      </c>
      <c r="M427">
        <v>2.2774327122153208E-2</v>
      </c>
      <c r="N427">
        <v>0</v>
      </c>
    </row>
    <row r="428" spans="1:14" x14ac:dyDescent="0.25">
      <c r="A428" t="s">
        <v>2524</v>
      </c>
      <c r="B428">
        <v>394</v>
      </c>
      <c r="C428">
        <v>11</v>
      </c>
      <c r="D428">
        <v>0</v>
      </c>
      <c r="E428">
        <v>3</v>
      </c>
      <c r="F428">
        <v>0</v>
      </c>
      <c r="G428">
        <v>1</v>
      </c>
      <c r="H428">
        <v>1</v>
      </c>
      <c r="I428">
        <v>1.0261421319796999</v>
      </c>
      <c r="J428">
        <f t="shared" si="6"/>
        <v>2.5806267348795767E-2</v>
      </c>
      <c r="K428">
        <v>32.662499924999999</v>
      </c>
      <c r="L428">
        <v>0</v>
      </c>
      <c r="M428">
        <v>2.7918781725888325E-2</v>
      </c>
      <c r="N428">
        <v>0</v>
      </c>
    </row>
    <row r="429" spans="1:14" x14ac:dyDescent="0.25">
      <c r="A429" t="s">
        <v>19</v>
      </c>
      <c r="B429">
        <v>184</v>
      </c>
      <c r="C429">
        <v>11</v>
      </c>
      <c r="D429">
        <v>0</v>
      </c>
      <c r="E429">
        <v>2</v>
      </c>
      <c r="F429">
        <v>0</v>
      </c>
      <c r="G429">
        <v>1</v>
      </c>
      <c r="H429">
        <v>0</v>
      </c>
      <c r="I429">
        <v>1.1097826086956499</v>
      </c>
      <c r="J429">
        <f t="shared" si="6"/>
        <v>0.10416414812157754</v>
      </c>
      <c r="K429">
        <v>28.762499975000004</v>
      </c>
      <c r="L429">
        <v>0</v>
      </c>
      <c r="M429">
        <v>5.9782608695652176E-2</v>
      </c>
      <c r="N429">
        <v>0</v>
      </c>
    </row>
    <row r="430" spans="1:14" x14ac:dyDescent="0.25">
      <c r="A430" t="s">
        <v>2189</v>
      </c>
      <c r="B430">
        <v>68</v>
      </c>
      <c r="C430">
        <v>11</v>
      </c>
      <c r="D430">
        <v>0</v>
      </c>
      <c r="E430">
        <v>3</v>
      </c>
      <c r="F430">
        <v>0</v>
      </c>
      <c r="G430">
        <v>0</v>
      </c>
      <c r="H430">
        <v>0</v>
      </c>
      <c r="I430">
        <v>1.4802083333333349</v>
      </c>
      <c r="J430">
        <f t="shared" si="6"/>
        <v>0.39218284363521977</v>
      </c>
      <c r="K430">
        <v>27.299999974999999</v>
      </c>
      <c r="L430">
        <v>0</v>
      </c>
      <c r="M430">
        <v>0.16176470588235295</v>
      </c>
      <c r="N430">
        <v>0</v>
      </c>
    </row>
    <row r="431" spans="1:14" x14ac:dyDescent="0.25">
      <c r="A431" t="s">
        <v>1763</v>
      </c>
      <c r="B431">
        <v>337</v>
      </c>
      <c r="C431">
        <v>11</v>
      </c>
      <c r="D431">
        <v>0</v>
      </c>
      <c r="E431">
        <v>2</v>
      </c>
      <c r="F431">
        <v>0</v>
      </c>
      <c r="G431">
        <v>0</v>
      </c>
      <c r="H431">
        <v>0</v>
      </c>
      <c r="I431">
        <v>1.501631860922805</v>
      </c>
      <c r="J431">
        <f t="shared" si="6"/>
        <v>0.40655242404775227</v>
      </c>
      <c r="K431">
        <v>14.262499975000001</v>
      </c>
      <c r="L431">
        <v>0</v>
      </c>
      <c r="M431">
        <v>3.2640949554896145E-2</v>
      </c>
      <c r="N431">
        <v>0</v>
      </c>
    </row>
    <row r="432" spans="1:14" x14ac:dyDescent="0.25">
      <c r="A432" t="s">
        <v>1677</v>
      </c>
      <c r="B432">
        <v>747</v>
      </c>
      <c r="C432">
        <v>11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1.9504510414958149</v>
      </c>
      <c r="J432">
        <f t="shared" si="6"/>
        <v>0.66806064916035135</v>
      </c>
      <c r="K432">
        <v>15.499999975</v>
      </c>
      <c r="L432">
        <v>0</v>
      </c>
      <c r="M432">
        <v>1.4725568942436412E-2</v>
      </c>
      <c r="N432">
        <v>0</v>
      </c>
    </row>
    <row r="433" spans="1:14" x14ac:dyDescent="0.25">
      <c r="A433" t="s">
        <v>2484</v>
      </c>
      <c r="B433">
        <v>275</v>
      </c>
      <c r="C433">
        <v>11</v>
      </c>
      <c r="D433">
        <v>0</v>
      </c>
      <c r="E433">
        <v>3</v>
      </c>
      <c r="F433">
        <v>0</v>
      </c>
      <c r="G433">
        <v>1</v>
      </c>
      <c r="H433">
        <v>0</v>
      </c>
      <c r="I433">
        <v>1.20145454545455</v>
      </c>
      <c r="J433">
        <f t="shared" si="6"/>
        <v>0.18353294398025549</v>
      </c>
      <c r="K433">
        <v>29.062499950000003</v>
      </c>
      <c r="L433">
        <v>0</v>
      </c>
      <c r="M433">
        <v>0.04</v>
      </c>
      <c r="N433">
        <v>0</v>
      </c>
    </row>
    <row r="434" spans="1:14" x14ac:dyDescent="0.25">
      <c r="A434" t="s">
        <v>2874</v>
      </c>
      <c r="B434">
        <v>68</v>
      </c>
      <c r="C434">
        <v>11</v>
      </c>
      <c r="D434">
        <v>0</v>
      </c>
      <c r="E434">
        <v>3</v>
      </c>
      <c r="F434">
        <v>0</v>
      </c>
      <c r="G434">
        <v>0</v>
      </c>
      <c r="H434">
        <v>0</v>
      </c>
      <c r="I434">
        <v>1.1021590909090899</v>
      </c>
      <c r="J434">
        <f t="shared" si="6"/>
        <v>9.7271065927244035E-2</v>
      </c>
      <c r="K434">
        <v>24.1374999875</v>
      </c>
      <c r="L434">
        <v>0</v>
      </c>
      <c r="M434">
        <v>0.16176470588235295</v>
      </c>
      <c r="N434">
        <v>0</v>
      </c>
    </row>
    <row r="435" spans="1:14" x14ac:dyDescent="0.25">
      <c r="A435" t="s">
        <v>2407</v>
      </c>
      <c r="B435">
        <v>313</v>
      </c>
      <c r="C435">
        <v>11</v>
      </c>
      <c r="D435">
        <v>0</v>
      </c>
      <c r="E435">
        <v>3</v>
      </c>
      <c r="F435">
        <v>0</v>
      </c>
      <c r="G435">
        <v>1</v>
      </c>
      <c r="H435">
        <v>1</v>
      </c>
      <c r="I435">
        <v>2.78019169329073</v>
      </c>
      <c r="J435">
        <f t="shared" si="6"/>
        <v>1.0225198797464248</v>
      </c>
      <c r="K435">
        <v>22.499999912499998</v>
      </c>
      <c r="L435">
        <v>0</v>
      </c>
      <c r="M435">
        <v>3.5143769968051117E-2</v>
      </c>
      <c r="N435">
        <v>0</v>
      </c>
    </row>
    <row r="436" spans="1:14" x14ac:dyDescent="0.25">
      <c r="A436" t="s">
        <v>2410</v>
      </c>
      <c r="B436">
        <v>463</v>
      </c>
      <c r="C436">
        <v>11</v>
      </c>
      <c r="D436">
        <v>0</v>
      </c>
      <c r="E436">
        <v>2</v>
      </c>
      <c r="F436">
        <v>0</v>
      </c>
      <c r="G436">
        <v>1</v>
      </c>
      <c r="H436">
        <v>0</v>
      </c>
      <c r="I436">
        <v>3.4090712742980598</v>
      </c>
      <c r="J436">
        <f t="shared" si="6"/>
        <v>1.2264399006221727</v>
      </c>
      <c r="K436">
        <v>22.6999999875</v>
      </c>
      <c r="L436">
        <v>0</v>
      </c>
      <c r="M436">
        <v>2.3758099352051837E-2</v>
      </c>
      <c r="N436">
        <v>0</v>
      </c>
    </row>
    <row r="437" spans="1:14" x14ac:dyDescent="0.25">
      <c r="A437" t="s">
        <v>1832</v>
      </c>
      <c r="B437">
        <v>454</v>
      </c>
      <c r="C437">
        <v>11</v>
      </c>
      <c r="D437">
        <v>0</v>
      </c>
      <c r="E437">
        <v>2</v>
      </c>
      <c r="F437">
        <v>0</v>
      </c>
      <c r="G437">
        <v>1</v>
      </c>
      <c r="H437">
        <v>0</v>
      </c>
      <c r="I437">
        <v>3.8611766209695464</v>
      </c>
      <c r="J437">
        <f t="shared" si="6"/>
        <v>1.3509719611126918</v>
      </c>
      <c r="K437">
        <v>20.1875</v>
      </c>
      <c r="L437">
        <v>0</v>
      </c>
      <c r="M437">
        <v>2.4229074889867842E-2</v>
      </c>
      <c r="N437">
        <v>0</v>
      </c>
    </row>
    <row r="438" spans="1:14" x14ac:dyDescent="0.25">
      <c r="A438" t="s">
        <v>1240</v>
      </c>
      <c r="B438">
        <v>361</v>
      </c>
      <c r="C438">
        <v>11</v>
      </c>
      <c r="D438">
        <v>1</v>
      </c>
      <c r="E438">
        <v>2</v>
      </c>
      <c r="F438">
        <v>0</v>
      </c>
      <c r="G438">
        <v>1</v>
      </c>
      <c r="H438">
        <v>0</v>
      </c>
      <c r="I438">
        <v>1.1379501385041599</v>
      </c>
      <c r="J438">
        <f t="shared" si="6"/>
        <v>0.12922851972152646</v>
      </c>
      <c r="K438">
        <v>14.07499995</v>
      </c>
      <c r="L438">
        <v>1402.5</v>
      </c>
      <c r="M438">
        <v>3.0470914127423823E-2</v>
      </c>
      <c r="N438">
        <v>9.0909090909090912E-2</v>
      </c>
    </row>
    <row r="439" spans="1:14" x14ac:dyDescent="0.25">
      <c r="A439" t="s">
        <v>2010</v>
      </c>
      <c r="B439">
        <v>120</v>
      </c>
      <c r="C439">
        <v>11</v>
      </c>
      <c r="D439">
        <v>0</v>
      </c>
      <c r="E439">
        <v>2</v>
      </c>
      <c r="F439">
        <v>0</v>
      </c>
      <c r="G439">
        <v>1</v>
      </c>
      <c r="H439">
        <v>0</v>
      </c>
      <c r="I439">
        <v>2.0369047619047649</v>
      </c>
      <c r="J439">
        <f t="shared" si="6"/>
        <v>0.71143138205483569</v>
      </c>
      <c r="K439">
        <v>19.774999924999999</v>
      </c>
      <c r="L439">
        <v>0</v>
      </c>
      <c r="M439">
        <v>9.166666666666666E-2</v>
      </c>
      <c r="N439">
        <v>0</v>
      </c>
    </row>
    <row r="440" spans="1:14" x14ac:dyDescent="0.25">
      <c r="A440" t="s">
        <v>1158</v>
      </c>
      <c r="B440">
        <v>186</v>
      </c>
      <c r="C440">
        <v>11</v>
      </c>
      <c r="D440">
        <v>0</v>
      </c>
      <c r="E440">
        <v>2</v>
      </c>
      <c r="F440">
        <v>0</v>
      </c>
      <c r="G440">
        <v>1</v>
      </c>
      <c r="H440">
        <v>0</v>
      </c>
      <c r="I440">
        <v>2.4739047619047634</v>
      </c>
      <c r="J440">
        <f t="shared" si="6"/>
        <v>0.9057977776370677</v>
      </c>
      <c r="K440">
        <v>8.7750000000000004</v>
      </c>
      <c r="L440">
        <v>0</v>
      </c>
      <c r="M440">
        <v>5.9139784946236562E-2</v>
      </c>
      <c r="N440">
        <v>0</v>
      </c>
    </row>
    <row r="441" spans="1:14" x14ac:dyDescent="0.25">
      <c r="A441" t="s">
        <v>162</v>
      </c>
      <c r="B441">
        <v>192</v>
      </c>
      <c r="C441">
        <v>10</v>
      </c>
      <c r="D441">
        <v>1</v>
      </c>
      <c r="E441">
        <v>3</v>
      </c>
      <c r="F441">
        <v>1</v>
      </c>
      <c r="G441">
        <v>0</v>
      </c>
      <c r="H441">
        <v>0</v>
      </c>
      <c r="I441">
        <v>1.0104166666666701</v>
      </c>
      <c r="J441">
        <f t="shared" si="6"/>
        <v>1.0362787035549954E-2</v>
      </c>
      <c r="K441">
        <v>28.725000000000001</v>
      </c>
      <c r="L441">
        <v>103.7</v>
      </c>
      <c r="M441">
        <v>5.2083333333333336E-2</v>
      </c>
      <c r="N441">
        <v>0.1</v>
      </c>
    </row>
    <row r="442" spans="1:14" x14ac:dyDescent="0.25">
      <c r="A442" t="s">
        <v>3609</v>
      </c>
      <c r="B442">
        <v>132</v>
      </c>
      <c r="C442">
        <v>10</v>
      </c>
      <c r="D442">
        <v>0</v>
      </c>
      <c r="E442">
        <v>3</v>
      </c>
      <c r="F442">
        <v>1</v>
      </c>
      <c r="G442">
        <v>0</v>
      </c>
      <c r="H442">
        <v>0</v>
      </c>
      <c r="I442">
        <v>1.0530303030303001</v>
      </c>
      <c r="J442">
        <f t="shared" si="6"/>
        <v>5.1672010544318116E-2</v>
      </c>
      <c r="K442">
        <v>10.6875</v>
      </c>
      <c r="L442">
        <v>0</v>
      </c>
      <c r="M442">
        <v>7.575757575757576E-2</v>
      </c>
      <c r="N442">
        <v>0</v>
      </c>
    </row>
    <row r="443" spans="1:14" x14ac:dyDescent="0.25">
      <c r="A443" t="s">
        <v>1064</v>
      </c>
      <c r="B443">
        <v>80</v>
      </c>
      <c r="C443">
        <v>10</v>
      </c>
      <c r="D443">
        <v>1</v>
      </c>
      <c r="E443">
        <v>2</v>
      </c>
      <c r="F443">
        <v>1</v>
      </c>
      <c r="G443">
        <v>0</v>
      </c>
      <c r="H443">
        <v>0</v>
      </c>
      <c r="I443">
        <v>1.0625</v>
      </c>
      <c r="J443">
        <f t="shared" si="6"/>
        <v>6.062462181643484E-2</v>
      </c>
      <c r="K443">
        <v>9.9375</v>
      </c>
      <c r="L443">
        <v>1815.6</v>
      </c>
      <c r="M443">
        <v>0.125</v>
      </c>
      <c r="N443">
        <v>0.1</v>
      </c>
    </row>
    <row r="444" spans="1:14" x14ac:dyDescent="0.25">
      <c r="A444" t="s">
        <v>1529</v>
      </c>
      <c r="B444">
        <v>262</v>
      </c>
      <c r="C444">
        <v>10</v>
      </c>
      <c r="D444">
        <v>0</v>
      </c>
      <c r="E444">
        <v>2</v>
      </c>
      <c r="F444">
        <v>0</v>
      </c>
      <c r="G444">
        <v>1</v>
      </c>
      <c r="H444">
        <v>0</v>
      </c>
      <c r="I444">
        <v>2.937373737373735</v>
      </c>
      <c r="J444">
        <f t="shared" si="6"/>
        <v>1.0775158955247734</v>
      </c>
      <c r="K444">
        <v>16.087499975</v>
      </c>
      <c r="L444">
        <v>0</v>
      </c>
      <c r="M444">
        <v>3.8167938931297711E-2</v>
      </c>
      <c r="N444">
        <v>0</v>
      </c>
    </row>
    <row r="445" spans="1:14" x14ac:dyDescent="0.25">
      <c r="A445" t="s">
        <v>2878</v>
      </c>
      <c r="B445">
        <v>86</v>
      </c>
      <c r="C445">
        <v>10</v>
      </c>
      <c r="D445">
        <v>0</v>
      </c>
      <c r="E445">
        <v>3</v>
      </c>
      <c r="F445">
        <v>0</v>
      </c>
      <c r="G445">
        <v>1</v>
      </c>
      <c r="H445">
        <v>0</v>
      </c>
      <c r="I445">
        <v>2.624894514767933</v>
      </c>
      <c r="J445">
        <f t="shared" si="6"/>
        <v>0.96504071038584316</v>
      </c>
      <c r="K445">
        <v>11.637499999999999</v>
      </c>
      <c r="L445">
        <v>0</v>
      </c>
      <c r="M445">
        <v>0.11627906976744186</v>
      </c>
      <c r="N445">
        <v>0</v>
      </c>
    </row>
    <row r="446" spans="1:14" x14ac:dyDescent="0.25">
      <c r="A446" t="s">
        <v>2465</v>
      </c>
      <c r="B446">
        <v>1116</v>
      </c>
      <c r="C446">
        <v>10</v>
      </c>
      <c r="D446">
        <v>0</v>
      </c>
      <c r="E446">
        <v>2</v>
      </c>
      <c r="F446">
        <v>0</v>
      </c>
      <c r="G446">
        <v>1</v>
      </c>
      <c r="H446">
        <v>0</v>
      </c>
      <c r="I446">
        <v>1.24229390681004</v>
      </c>
      <c r="J446">
        <f t="shared" si="6"/>
        <v>0.21695959546014346</v>
      </c>
      <c r="K446">
        <v>27.45</v>
      </c>
      <c r="L446">
        <v>0</v>
      </c>
      <c r="M446">
        <v>8.9605734767025085E-3</v>
      </c>
      <c r="N446">
        <v>0</v>
      </c>
    </row>
    <row r="447" spans="1:14" x14ac:dyDescent="0.25">
      <c r="A447" t="s">
        <v>2492</v>
      </c>
      <c r="B447">
        <v>52</v>
      </c>
      <c r="C447">
        <v>10</v>
      </c>
      <c r="D447">
        <v>0</v>
      </c>
      <c r="E447">
        <v>3</v>
      </c>
      <c r="F447">
        <v>0</v>
      </c>
      <c r="G447">
        <v>0</v>
      </c>
      <c r="H447">
        <v>1</v>
      </c>
      <c r="I447">
        <v>1.98461538461538</v>
      </c>
      <c r="J447">
        <f t="shared" si="6"/>
        <v>0.6854251344660327</v>
      </c>
      <c r="K447">
        <v>29.4</v>
      </c>
      <c r="L447">
        <v>0</v>
      </c>
      <c r="M447">
        <v>0.19230769230769232</v>
      </c>
      <c r="N447">
        <v>0</v>
      </c>
    </row>
    <row r="448" spans="1:14" x14ac:dyDescent="0.25">
      <c r="A448" t="s">
        <v>2453</v>
      </c>
      <c r="B448">
        <v>105</v>
      </c>
      <c r="C448">
        <v>10</v>
      </c>
      <c r="D448">
        <v>0</v>
      </c>
      <c r="E448">
        <v>3</v>
      </c>
      <c r="F448">
        <v>0</v>
      </c>
      <c r="G448">
        <v>0</v>
      </c>
      <c r="H448">
        <v>1</v>
      </c>
      <c r="I448">
        <v>1.13295238095238</v>
      </c>
      <c r="J448">
        <f t="shared" si="6"/>
        <v>0.12482695199437546</v>
      </c>
      <c r="K448">
        <v>25.987500000000001</v>
      </c>
      <c r="L448">
        <v>0</v>
      </c>
      <c r="M448">
        <v>9.5238095238095233E-2</v>
      </c>
      <c r="N448">
        <v>0</v>
      </c>
    </row>
    <row r="449" spans="1:14" x14ac:dyDescent="0.25">
      <c r="A449" t="s">
        <v>626</v>
      </c>
      <c r="B449">
        <v>116</v>
      </c>
      <c r="C449">
        <v>10</v>
      </c>
      <c r="D449">
        <v>0</v>
      </c>
      <c r="E449">
        <v>3</v>
      </c>
      <c r="F449">
        <v>0</v>
      </c>
      <c r="G449">
        <v>0</v>
      </c>
      <c r="H449">
        <v>0</v>
      </c>
      <c r="I449">
        <v>1.4593541666666652</v>
      </c>
      <c r="J449">
        <f t="shared" si="6"/>
        <v>0.37799398625574038</v>
      </c>
      <c r="K449">
        <v>34.674999925000002</v>
      </c>
      <c r="L449">
        <v>0</v>
      </c>
      <c r="M449">
        <v>8.6206896551724144E-2</v>
      </c>
      <c r="N449">
        <v>0</v>
      </c>
    </row>
    <row r="450" spans="1:14" x14ac:dyDescent="0.25">
      <c r="A450" t="s">
        <v>1464</v>
      </c>
      <c r="B450">
        <v>112</v>
      </c>
      <c r="C450">
        <v>10</v>
      </c>
      <c r="D450">
        <v>0</v>
      </c>
      <c r="E450">
        <v>3</v>
      </c>
      <c r="F450">
        <v>0</v>
      </c>
      <c r="G450">
        <v>0</v>
      </c>
      <c r="H450">
        <v>1</v>
      </c>
      <c r="I450">
        <v>2.6333145009416201</v>
      </c>
      <c r="J450">
        <f t="shared" si="6"/>
        <v>0.96824331923813678</v>
      </c>
      <c r="K450">
        <v>20.824999949999999</v>
      </c>
      <c r="L450">
        <v>0</v>
      </c>
      <c r="M450">
        <v>8.9285714285714288E-2</v>
      </c>
      <c r="N450">
        <v>0</v>
      </c>
    </row>
    <row r="451" spans="1:14" x14ac:dyDescent="0.25">
      <c r="A451" t="s">
        <v>841</v>
      </c>
      <c r="B451">
        <v>95</v>
      </c>
      <c r="C451">
        <v>10</v>
      </c>
      <c r="D451">
        <v>0</v>
      </c>
      <c r="E451">
        <v>2</v>
      </c>
      <c r="F451">
        <v>0</v>
      </c>
      <c r="G451">
        <v>1</v>
      </c>
      <c r="H451">
        <v>0</v>
      </c>
      <c r="I451">
        <v>2.6756557754256765</v>
      </c>
      <c r="J451">
        <f t="shared" ref="J451:J514" si="7">LN(I451)</f>
        <v>0.98419449999553599</v>
      </c>
      <c r="K451">
        <v>15.262499999999999</v>
      </c>
      <c r="L451">
        <v>0</v>
      </c>
      <c r="M451">
        <v>0.10526315789473684</v>
      </c>
      <c r="N451">
        <v>0</v>
      </c>
    </row>
    <row r="452" spans="1:14" x14ac:dyDescent="0.25">
      <c r="A452" t="s">
        <v>1093</v>
      </c>
      <c r="B452">
        <v>186</v>
      </c>
      <c r="C452">
        <v>10</v>
      </c>
      <c r="D452">
        <v>0</v>
      </c>
      <c r="E452">
        <v>3</v>
      </c>
      <c r="F452">
        <v>0</v>
      </c>
      <c r="G452">
        <v>1</v>
      </c>
      <c r="H452">
        <v>0</v>
      </c>
      <c r="I452">
        <v>2.81937331536388</v>
      </c>
      <c r="J452">
        <f t="shared" si="7"/>
        <v>1.0365146316592204</v>
      </c>
      <c r="K452">
        <v>13.562499975000001</v>
      </c>
      <c r="L452">
        <v>0</v>
      </c>
      <c r="M452">
        <v>5.3763440860215055E-2</v>
      </c>
      <c r="N452">
        <v>0</v>
      </c>
    </row>
    <row r="453" spans="1:14" x14ac:dyDescent="0.25">
      <c r="A453" t="s">
        <v>2396</v>
      </c>
      <c r="B453">
        <v>604</v>
      </c>
      <c r="C453">
        <v>10</v>
      </c>
      <c r="D453">
        <v>0</v>
      </c>
      <c r="E453">
        <v>3</v>
      </c>
      <c r="F453">
        <v>0</v>
      </c>
      <c r="G453">
        <v>1</v>
      </c>
      <c r="H453">
        <v>0</v>
      </c>
      <c r="I453">
        <v>1.4049668874172201</v>
      </c>
      <c r="J453">
        <f t="shared" si="7"/>
        <v>0.34001373483341063</v>
      </c>
      <c r="K453">
        <v>33.8125</v>
      </c>
      <c r="L453">
        <v>0</v>
      </c>
      <c r="M453">
        <v>1.6556291390728478E-2</v>
      </c>
      <c r="N453">
        <v>0</v>
      </c>
    </row>
    <row r="454" spans="1:14" x14ac:dyDescent="0.25">
      <c r="A454" t="s">
        <v>3024</v>
      </c>
      <c r="B454">
        <v>53</v>
      </c>
      <c r="C454">
        <v>9</v>
      </c>
      <c r="D454">
        <v>0</v>
      </c>
      <c r="E454">
        <v>3</v>
      </c>
      <c r="F454">
        <v>0</v>
      </c>
      <c r="G454">
        <v>0</v>
      </c>
      <c r="H454">
        <v>1</v>
      </c>
      <c r="I454">
        <v>1.1168939393939401</v>
      </c>
      <c r="J454">
        <f t="shared" si="7"/>
        <v>0.11055156427535814</v>
      </c>
      <c r="K454">
        <v>17.3</v>
      </c>
      <c r="L454">
        <v>0</v>
      </c>
      <c r="M454">
        <v>0.16981132075471697</v>
      </c>
      <c r="N454">
        <v>0</v>
      </c>
    </row>
    <row r="455" spans="1:14" x14ac:dyDescent="0.25">
      <c r="A455" t="s">
        <v>438</v>
      </c>
      <c r="B455">
        <v>69</v>
      </c>
      <c r="C455">
        <v>9</v>
      </c>
      <c r="D455">
        <v>0</v>
      </c>
      <c r="E455">
        <v>4</v>
      </c>
      <c r="F455">
        <v>0</v>
      </c>
      <c r="G455">
        <v>0</v>
      </c>
      <c r="H455">
        <v>1</v>
      </c>
      <c r="I455">
        <v>1.24347826086957</v>
      </c>
      <c r="J455">
        <f t="shared" si="7"/>
        <v>0.21791250189666109</v>
      </c>
      <c r="K455">
        <v>19.012499999999999</v>
      </c>
      <c r="L455">
        <v>0</v>
      </c>
      <c r="M455">
        <v>0.13043478260869565</v>
      </c>
      <c r="N455">
        <v>0</v>
      </c>
    </row>
    <row r="456" spans="1:14" x14ac:dyDescent="0.25">
      <c r="A456" t="s">
        <v>2067</v>
      </c>
      <c r="B456">
        <v>143</v>
      </c>
      <c r="C456">
        <v>9</v>
      </c>
      <c r="D456">
        <v>0</v>
      </c>
      <c r="E456">
        <v>2</v>
      </c>
      <c r="F456">
        <v>0</v>
      </c>
      <c r="G456">
        <v>1</v>
      </c>
      <c r="H456">
        <v>0</v>
      </c>
      <c r="I456">
        <v>1.0951048951049001</v>
      </c>
      <c r="J456">
        <f t="shared" si="7"/>
        <v>9.0850153296799963E-2</v>
      </c>
      <c r="K456">
        <v>7.5874999500000007</v>
      </c>
      <c r="L456">
        <v>0</v>
      </c>
      <c r="M456">
        <v>6.2937062937062943E-2</v>
      </c>
      <c r="N456">
        <v>0</v>
      </c>
    </row>
    <row r="457" spans="1:14" x14ac:dyDescent="0.25">
      <c r="A457" t="s">
        <v>1978</v>
      </c>
      <c r="B457">
        <v>139</v>
      </c>
      <c r="C457">
        <v>9</v>
      </c>
      <c r="D457">
        <v>0</v>
      </c>
      <c r="E457">
        <v>3</v>
      </c>
      <c r="F457">
        <v>0</v>
      </c>
      <c r="G457">
        <v>0</v>
      </c>
      <c r="H457">
        <v>1</v>
      </c>
      <c r="I457">
        <v>1.3913576007326001</v>
      </c>
      <c r="J457">
        <f t="shared" si="7"/>
        <v>0.33027996166464385</v>
      </c>
      <c r="K457">
        <v>16.262499974999997</v>
      </c>
      <c r="L457">
        <v>0</v>
      </c>
      <c r="M457">
        <v>6.4748201438848921E-2</v>
      </c>
      <c r="N457">
        <v>0</v>
      </c>
    </row>
    <row r="458" spans="1:14" x14ac:dyDescent="0.25">
      <c r="A458" t="s">
        <v>3905</v>
      </c>
      <c r="B458">
        <v>285</v>
      </c>
      <c r="C458">
        <v>9</v>
      </c>
      <c r="D458">
        <v>0</v>
      </c>
      <c r="E458">
        <v>3</v>
      </c>
      <c r="F458">
        <v>0</v>
      </c>
      <c r="G458">
        <v>1</v>
      </c>
      <c r="H458">
        <v>0</v>
      </c>
      <c r="I458">
        <v>1.1680701754386</v>
      </c>
      <c r="J458">
        <f t="shared" si="7"/>
        <v>0.15535296431233175</v>
      </c>
      <c r="K458">
        <v>40.5874999125</v>
      </c>
      <c r="L458">
        <v>0</v>
      </c>
      <c r="M458">
        <v>3.1578947368421054E-2</v>
      </c>
      <c r="N458">
        <v>0</v>
      </c>
    </row>
    <row r="459" spans="1:14" x14ac:dyDescent="0.25">
      <c r="A459" t="s">
        <v>3847</v>
      </c>
      <c r="B459">
        <v>62</v>
      </c>
      <c r="C459">
        <v>9</v>
      </c>
      <c r="D459">
        <v>0</v>
      </c>
      <c r="E459">
        <v>3</v>
      </c>
      <c r="F459">
        <v>0</v>
      </c>
      <c r="G459">
        <v>0</v>
      </c>
      <c r="H459">
        <v>0</v>
      </c>
      <c r="I459">
        <v>1.5322580645161299</v>
      </c>
      <c r="J459">
        <f t="shared" si="7"/>
        <v>0.42674250655544982</v>
      </c>
      <c r="K459">
        <v>21.162499987499999</v>
      </c>
      <c r="L459">
        <v>0</v>
      </c>
      <c r="M459">
        <v>0.14516129032258066</v>
      </c>
      <c r="N459">
        <v>0</v>
      </c>
    </row>
    <row r="460" spans="1:14" x14ac:dyDescent="0.25">
      <c r="A460" t="s">
        <v>2316</v>
      </c>
      <c r="B460">
        <v>216</v>
      </c>
      <c r="C460">
        <v>9</v>
      </c>
      <c r="D460">
        <v>0</v>
      </c>
      <c r="E460">
        <v>2</v>
      </c>
      <c r="F460">
        <v>0</v>
      </c>
      <c r="G460">
        <v>0</v>
      </c>
      <c r="H460">
        <v>0</v>
      </c>
      <c r="I460">
        <v>1.7777777777777799</v>
      </c>
      <c r="J460">
        <f t="shared" si="7"/>
        <v>0.57536414490356302</v>
      </c>
      <c r="K460">
        <v>12.774999937500002</v>
      </c>
      <c r="L460">
        <v>0</v>
      </c>
      <c r="M460">
        <v>4.1666666666666664E-2</v>
      </c>
      <c r="N460">
        <v>0</v>
      </c>
    </row>
    <row r="461" spans="1:14" x14ac:dyDescent="0.25">
      <c r="A461" t="s">
        <v>2391</v>
      </c>
      <c r="B461">
        <v>139</v>
      </c>
      <c r="C461">
        <v>9</v>
      </c>
      <c r="D461">
        <v>0</v>
      </c>
      <c r="E461">
        <v>3</v>
      </c>
      <c r="F461">
        <v>0</v>
      </c>
      <c r="G461">
        <v>0</v>
      </c>
      <c r="H461">
        <v>1</v>
      </c>
      <c r="I461">
        <v>3.3980608738340701</v>
      </c>
      <c r="J461">
        <f t="shared" si="7"/>
        <v>1.2232049376961238</v>
      </c>
      <c r="K461">
        <v>12.475</v>
      </c>
      <c r="L461">
        <v>0</v>
      </c>
      <c r="M461">
        <v>6.4748201438848921E-2</v>
      </c>
      <c r="N461">
        <v>0</v>
      </c>
    </row>
    <row r="462" spans="1:14" x14ac:dyDescent="0.25">
      <c r="A462" t="s">
        <v>3794</v>
      </c>
      <c r="B462">
        <v>118</v>
      </c>
      <c r="C462">
        <v>9</v>
      </c>
      <c r="D462">
        <v>0</v>
      </c>
      <c r="E462">
        <v>3</v>
      </c>
      <c r="F462">
        <v>0</v>
      </c>
      <c r="G462">
        <v>1</v>
      </c>
      <c r="H462">
        <v>1</v>
      </c>
      <c r="I462">
        <v>3.50084745762712</v>
      </c>
      <c r="J462">
        <f t="shared" si="7"/>
        <v>1.2530050699370545</v>
      </c>
      <c r="K462">
        <v>18.512499937500003</v>
      </c>
      <c r="L462">
        <v>0</v>
      </c>
      <c r="M462">
        <v>7.6271186440677971E-2</v>
      </c>
      <c r="N462">
        <v>0</v>
      </c>
    </row>
    <row r="463" spans="1:14" x14ac:dyDescent="0.25">
      <c r="A463" t="s">
        <v>3838</v>
      </c>
      <c r="B463">
        <v>150</v>
      </c>
      <c r="C463">
        <v>9</v>
      </c>
      <c r="D463">
        <v>0</v>
      </c>
      <c r="E463">
        <v>2</v>
      </c>
      <c r="F463">
        <v>0</v>
      </c>
      <c r="G463">
        <v>1</v>
      </c>
      <c r="H463">
        <v>0</v>
      </c>
      <c r="I463">
        <v>1.95733333333333</v>
      </c>
      <c r="J463">
        <f t="shared" si="7"/>
        <v>0.67158300264410309</v>
      </c>
      <c r="K463">
        <v>20.724999974999999</v>
      </c>
      <c r="L463">
        <v>0</v>
      </c>
      <c r="M463">
        <v>0.06</v>
      </c>
      <c r="N463">
        <v>0</v>
      </c>
    </row>
    <row r="464" spans="1:14" x14ac:dyDescent="0.25">
      <c r="A464" t="s">
        <v>1621</v>
      </c>
      <c r="B464">
        <v>404</v>
      </c>
      <c r="C464">
        <v>9</v>
      </c>
      <c r="D464">
        <v>0</v>
      </c>
      <c r="E464">
        <v>2</v>
      </c>
      <c r="F464">
        <v>0</v>
      </c>
      <c r="G464">
        <v>1</v>
      </c>
      <c r="H464">
        <v>0</v>
      </c>
      <c r="I464">
        <v>3.2526594770044248</v>
      </c>
      <c r="J464">
        <f t="shared" si="7"/>
        <v>1.1794729623329796</v>
      </c>
      <c r="K464">
        <v>13.9125</v>
      </c>
      <c r="L464">
        <v>0</v>
      </c>
      <c r="M464">
        <v>2.2277227722772276E-2</v>
      </c>
      <c r="N464">
        <v>0</v>
      </c>
    </row>
    <row r="465" spans="1:14" x14ac:dyDescent="0.25">
      <c r="A465" t="s">
        <v>3869</v>
      </c>
      <c r="B465">
        <v>311</v>
      </c>
      <c r="C465">
        <v>9</v>
      </c>
      <c r="D465">
        <v>0</v>
      </c>
      <c r="E465">
        <v>3</v>
      </c>
      <c r="F465">
        <v>0</v>
      </c>
      <c r="G465">
        <v>1</v>
      </c>
      <c r="H465">
        <v>1</v>
      </c>
      <c r="I465">
        <v>1.3922829581993601</v>
      </c>
      <c r="J465">
        <f t="shared" si="7"/>
        <v>0.33094481582325802</v>
      </c>
      <c r="K465">
        <v>34.9749999</v>
      </c>
      <c r="L465">
        <v>0</v>
      </c>
      <c r="M465">
        <v>2.8938906752411574E-2</v>
      </c>
      <c r="N465">
        <v>0</v>
      </c>
    </row>
    <row r="466" spans="1:14" x14ac:dyDescent="0.25">
      <c r="A466" t="s">
        <v>398</v>
      </c>
      <c r="B466">
        <v>89</v>
      </c>
      <c r="C466">
        <v>9</v>
      </c>
      <c r="D466">
        <v>0</v>
      </c>
      <c r="E466">
        <v>3</v>
      </c>
      <c r="F466">
        <v>0</v>
      </c>
      <c r="G466">
        <v>1</v>
      </c>
      <c r="H466">
        <v>0</v>
      </c>
      <c r="I466">
        <v>1.1885393258426999</v>
      </c>
      <c r="J466">
        <f t="shared" si="7"/>
        <v>0.17272509590569682</v>
      </c>
      <c r="K466">
        <v>12.6874999125</v>
      </c>
      <c r="L466">
        <v>0</v>
      </c>
      <c r="M466">
        <v>0.10112359550561797</v>
      </c>
      <c r="N466">
        <v>0</v>
      </c>
    </row>
    <row r="467" spans="1:14" x14ac:dyDescent="0.25">
      <c r="A467" t="s">
        <v>378</v>
      </c>
      <c r="B467">
        <v>491</v>
      </c>
      <c r="C467">
        <v>9</v>
      </c>
      <c r="D467">
        <v>0</v>
      </c>
      <c r="E467">
        <v>3</v>
      </c>
      <c r="F467">
        <v>0</v>
      </c>
      <c r="G467">
        <v>1</v>
      </c>
      <c r="H467">
        <v>0</v>
      </c>
      <c r="I467">
        <v>1.0687372708757601</v>
      </c>
      <c r="J467">
        <f t="shared" si="7"/>
        <v>6.6477830906218366E-2</v>
      </c>
      <c r="K467">
        <v>24.75</v>
      </c>
      <c r="L467">
        <v>0</v>
      </c>
      <c r="M467">
        <v>1.8329938900203666E-2</v>
      </c>
      <c r="N467">
        <v>0</v>
      </c>
    </row>
    <row r="468" spans="1:14" x14ac:dyDescent="0.25">
      <c r="A468" t="s">
        <v>2498</v>
      </c>
      <c r="B468">
        <v>354</v>
      </c>
      <c r="C468">
        <v>9</v>
      </c>
      <c r="D468">
        <v>0</v>
      </c>
      <c r="E468">
        <v>2</v>
      </c>
      <c r="F468">
        <v>0</v>
      </c>
      <c r="G468">
        <v>1</v>
      </c>
      <c r="H468">
        <v>0</v>
      </c>
      <c r="I468">
        <v>1.20056497175141</v>
      </c>
      <c r="J468">
        <f t="shared" si="7"/>
        <v>0.18279225579064032</v>
      </c>
      <c r="K468">
        <v>29.799999899999996</v>
      </c>
      <c r="L468">
        <v>0</v>
      </c>
      <c r="M468">
        <v>2.5423728813559324E-2</v>
      </c>
      <c r="N468">
        <v>0</v>
      </c>
    </row>
    <row r="469" spans="1:14" x14ac:dyDescent="0.25">
      <c r="A469" t="s">
        <v>2126</v>
      </c>
      <c r="B469">
        <v>476</v>
      </c>
      <c r="C469">
        <v>9</v>
      </c>
      <c r="D469">
        <v>0</v>
      </c>
      <c r="E469">
        <v>2</v>
      </c>
      <c r="F469">
        <v>0</v>
      </c>
      <c r="G469">
        <v>1</v>
      </c>
      <c r="H469">
        <v>0</v>
      </c>
      <c r="I469">
        <v>2.1271593651722398</v>
      </c>
      <c r="J469">
        <f t="shared" si="7"/>
        <v>0.75478745826903182</v>
      </c>
      <c r="K469">
        <v>36.274999950000002</v>
      </c>
      <c r="L469">
        <v>0</v>
      </c>
      <c r="M469">
        <v>1.8907563025210083E-2</v>
      </c>
      <c r="N469">
        <v>0</v>
      </c>
    </row>
    <row r="470" spans="1:14" x14ac:dyDescent="0.25">
      <c r="A470" t="s">
        <v>2849</v>
      </c>
      <c r="B470">
        <v>133</v>
      </c>
      <c r="C470">
        <v>9</v>
      </c>
      <c r="D470">
        <v>0</v>
      </c>
      <c r="E470">
        <v>2</v>
      </c>
      <c r="F470">
        <v>0</v>
      </c>
      <c r="G470">
        <v>1</v>
      </c>
      <c r="H470">
        <v>0</v>
      </c>
      <c r="I470">
        <v>1.5939716312056751</v>
      </c>
      <c r="J470">
        <f t="shared" si="7"/>
        <v>0.46622878297356218</v>
      </c>
      <c r="K470">
        <v>14.950000000000001</v>
      </c>
      <c r="L470">
        <v>0</v>
      </c>
      <c r="M470">
        <v>6.7669172932330823E-2</v>
      </c>
      <c r="N470">
        <v>0</v>
      </c>
    </row>
    <row r="471" spans="1:14" x14ac:dyDescent="0.25">
      <c r="A471" t="s">
        <v>1461</v>
      </c>
      <c r="B471">
        <v>308</v>
      </c>
      <c r="C471">
        <v>9</v>
      </c>
      <c r="D471">
        <v>0</v>
      </c>
      <c r="E471">
        <v>2</v>
      </c>
      <c r="F471">
        <v>0</v>
      </c>
      <c r="G471">
        <v>1</v>
      </c>
      <c r="H471">
        <v>0</v>
      </c>
      <c r="I471">
        <v>2.9783485895759396</v>
      </c>
      <c r="J471">
        <f t="shared" si="7"/>
        <v>1.0913689823395432</v>
      </c>
      <c r="K471">
        <v>8.4</v>
      </c>
      <c r="L471">
        <v>0</v>
      </c>
      <c r="M471">
        <v>2.922077922077922E-2</v>
      </c>
      <c r="N471">
        <v>0</v>
      </c>
    </row>
    <row r="472" spans="1:14" x14ac:dyDescent="0.25">
      <c r="A472" t="s">
        <v>1564</v>
      </c>
      <c r="B472">
        <v>89</v>
      </c>
      <c r="C472">
        <v>8</v>
      </c>
      <c r="D472">
        <v>0</v>
      </c>
      <c r="E472">
        <v>2</v>
      </c>
      <c r="F472">
        <v>0</v>
      </c>
      <c r="G472">
        <v>1</v>
      </c>
      <c r="H472">
        <v>0</v>
      </c>
      <c r="I472">
        <v>1.61803804347826</v>
      </c>
      <c r="J472">
        <f t="shared" si="7"/>
        <v>0.48121433101640831</v>
      </c>
      <c r="K472">
        <v>22.024999999999999</v>
      </c>
      <c r="L472">
        <v>0</v>
      </c>
      <c r="M472">
        <v>8.98876404494382E-2</v>
      </c>
      <c r="N472">
        <v>0</v>
      </c>
    </row>
    <row r="473" spans="1:14" x14ac:dyDescent="0.25">
      <c r="A473" t="s">
        <v>2997</v>
      </c>
      <c r="B473">
        <v>123</v>
      </c>
      <c r="C473">
        <v>8</v>
      </c>
      <c r="D473">
        <v>0</v>
      </c>
      <c r="E473">
        <v>2</v>
      </c>
      <c r="F473">
        <v>0</v>
      </c>
      <c r="G473">
        <v>1</v>
      </c>
      <c r="H473">
        <v>0</v>
      </c>
      <c r="I473">
        <v>1.5109139784946233</v>
      </c>
      <c r="J473">
        <f t="shared" si="7"/>
        <v>0.4127147514877702</v>
      </c>
      <c r="K473">
        <v>27.85</v>
      </c>
      <c r="L473">
        <v>0</v>
      </c>
      <c r="M473">
        <v>6.5040650406504072E-2</v>
      </c>
      <c r="N473">
        <v>0</v>
      </c>
    </row>
    <row r="474" spans="1:14" x14ac:dyDescent="0.25">
      <c r="A474" t="s">
        <v>3204</v>
      </c>
      <c r="B474">
        <v>79</v>
      </c>
      <c r="C474">
        <v>8</v>
      </c>
      <c r="D474">
        <v>0</v>
      </c>
      <c r="E474">
        <v>3</v>
      </c>
      <c r="F474">
        <v>1</v>
      </c>
      <c r="G474">
        <v>0</v>
      </c>
      <c r="H474">
        <v>0</v>
      </c>
      <c r="I474">
        <v>1.0113924050632901</v>
      </c>
      <c r="J474">
        <f t="shared" si="7"/>
        <v>1.1328000305206452E-2</v>
      </c>
      <c r="K474">
        <v>14.775</v>
      </c>
      <c r="L474">
        <v>0</v>
      </c>
      <c r="M474">
        <v>0.10126582278481013</v>
      </c>
      <c r="N474">
        <v>0</v>
      </c>
    </row>
    <row r="475" spans="1:14" x14ac:dyDescent="0.25">
      <c r="A475" t="s">
        <v>2476</v>
      </c>
      <c r="B475">
        <v>186</v>
      </c>
      <c r="C475">
        <v>8</v>
      </c>
      <c r="D475">
        <v>0</v>
      </c>
      <c r="E475">
        <v>2</v>
      </c>
      <c r="F475">
        <v>0</v>
      </c>
      <c r="G475">
        <v>1</v>
      </c>
      <c r="H475">
        <v>0</v>
      </c>
      <c r="I475">
        <v>1.0693548387096801</v>
      </c>
      <c r="J475">
        <f t="shared" si="7"/>
        <v>6.7055512146727739E-2</v>
      </c>
      <c r="K475">
        <v>28.4</v>
      </c>
      <c r="L475">
        <v>0</v>
      </c>
      <c r="M475">
        <v>4.3010752688172046E-2</v>
      </c>
      <c r="N475">
        <v>0</v>
      </c>
    </row>
    <row r="476" spans="1:14" x14ac:dyDescent="0.25">
      <c r="A476" t="s">
        <v>3717</v>
      </c>
      <c r="B476">
        <v>3896</v>
      </c>
      <c r="C476">
        <v>8</v>
      </c>
      <c r="D476">
        <v>0</v>
      </c>
      <c r="E476">
        <v>4</v>
      </c>
      <c r="F476">
        <v>0</v>
      </c>
      <c r="G476">
        <v>0</v>
      </c>
      <c r="H476">
        <v>1</v>
      </c>
      <c r="I476">
        <v>2.7421201232032901</v>
      </c>
      <c r="J476">
        <f t="shared" si="7"/>
        <v>1.0087313887886098</v>
      </c>
      <c r="K476">
        <v>46.612499999999997</v>
      </c>
      <c r="L476">
        <v>0</v>
      </c>
      <c r="M476">
        <v>2.0533880903490761E-3</v>
      </c>
      <c r="N476">
        <v>0</v>
      </c>
    </row>
    <row r="477" spans="1:14" x14ac:dyDescent="0.25">
      <c r="A477" t="s">
        <v>3808</v>
      </c>
      <c r="B477">
        <v>375</v>
      </c>
      <c r="C477">
        <v>8</v>
      </c>
      <c r="D477">
        <v>0</v>
      </c>
      <c r="E477">
        <v>2</v>
      </c>
      <c r="F477">
        <v>0</v>
      </c>
      <c r="G477">
        <v>0</v>
      </c>
      <c r="H477">
        <v>0</v>
      </c>
      <c r="I477">
        <v>1.6122666666666701</v>
      </c>
      <c r="J477">
        <f t="shared" si="7"/>
        <v>0.47764105637494897</v>
      </c>
      <c r="K477">
        <v>19.024999999999999</v>
      </c>
      <c r="L477">
        <v>0</v>
      </c>
      <c r="M477">
        <v>2.1333333333333333E-2</v>
      </c>
      <c r="N477">
        <v>0</v>
      </c>
    </row>
    <row r="478" spans="1:14" x14ac:dyDescent="0.25">
      <c r="A478" t="s">
        <v>2436</v>
      </c>
      <c r="B478">
        <v>173</v>
      </c>
      <c r="C478">
        <v>8</v>
      </c>
      <c r="D478">
        <v>0</v>
      </c>
      <c r="E478">
        <v>3</v>
      </c>
      <c r="F478">
        <v>0</v>
      </c>
      <c r="G478">
        <v>1</v>
      </c>
      <c r="H478">
        <v>0</v>
      </c>
      <c r="I478">
        <v>1.30809248554913</v>
      </c>
      <c r="J478">
        <f t="shared" si="7"/>
        <v>0.26856995814171053</v>
      </c>
      <c r="K478">
        <v>24.787500000000001</v>
      </c>
      <c r="L478">
        <v>0</v>
      </c>
      <c r="M478">
        <v>4.6242774566473986E-2</v>
      </c>
      <c r="N478">
        <v>0</v>
      </c>
    </row>
    <row r="479" spans="1:14" x14ac:dyDescent="0.25">
      <c r="A479" t="s">
        <v>802</v>
      </c>
      <c r="B479">
        <v>191</v>
      </c>
      <c r="C479">
        <v>8</v>
      </c>
      <c r="D479">
        <v>0</v>
      </c>
      <c r="E479">
        <v>2</v>
      </c>
      <c r="F479">
        <v>0</v>
      </c>
      <c r="G479">
        <v>1</v>
      </c>
      <c r="H479">
        <v>0</v>
      </c>
      <c r="I479">
        <v>1.8369336384439374</v>
      </c>
      <c r="J479">
        <f t="shared" si="7"/>
        <v>0.60809768061799363</v>
      </c>
      <c r="K479">
        <v>6.8999999624999999</v>
      </c>
      <c r="L479">
        <v>0</v>
      </c>
      <c r="M479">
        <v>4.1884816753926704E-2</v>
      </c>
      <c r="N479">
        <v>0</v>
      </c>
    </row>
    <row r="480" spans="1:14" x14ac:dyDescent="0.25">
      <c r="A480" t="s">
        <v>2424</v>
      </c>
      <c r="B480">
        <v>142</v>
      </c>
      <c r="C480">
        <v>8</v>
      </c>
      <c r="D480">
        <v>0</v>
      </c>
      <c r="E480">
        <v>2</v>
      </c>
      <c r="F480">
        <v>0</v>
      </c>
      <c r="G480">
        <v>1</v>
      </c>
      <c r="H480">
        <v>0</v>
      </c>
      <c r="I480">
        <v>1.45140845070423</v>
      </c>
      <c r="J480">
        <f t="shared" si="7"/>
        <v>0.37253443029515582</v>
      </c>
      <c r="K480">
        <v>24.1</v>
      </c>
      <c r="L480">
        <v>0</v>
      </c>
      <c r="M480">
        <v>5.6338028169014086E-2</v>
      </c>
      <c r="N480">
        <v>0</v>
      </c>
    </row>
    <row r="481" spans="1:14" x14ac:dyDescent="0.25">
      <c r="A481" t="s">
        <v>2439</v>
      </c>
      <c r="B481">
        <v>342</v>
      </c>
      <c r="C481">
        <v>8</v>
      </c>
      <c r="D481">
        <v>0</v>
      </c>
      <c r="E481">
        <v>2</v>
      </c>
      <c r="F481">
        <v>0</v>
      </c>
      <c r="G481">
        <v>1</v>
      </c>
      <c r="H481">
        <v>0</v>
      </c>
      <c r="I481">
        <v>1.1418128654970801</v>
      </c>
      <c r="J481">
        <f t="shared" si="7"/>
        <v>0.13261723221713903</v>
      </c>
      <c r="K481">
        <v>25.225000000000001</v>
      </c>
      <c r="L481">
        <v>0</v>
      </c>
      <c r="M481">
        <v>2.3391812865497075E-2</v>
      </c>
      <c r="N481">
        <v>0</v>
      </c>
    </row>
    <row r="482" spans="1:14" x14ac:dyDescent="0.25">
      <c r="A482" t="s">
        <v>1386</v>
      </c>
      <c r="B482">
        <v>106</v>
      </c>
      <c r="C482">
        <v>8</v>
      </c>
      <c r="D482">
        <v>0</v>
      </c>
      <c r="E482">
        <v>3</v>
      </c>
      <c r="F482">
        <v>0</v>
      </c>
      <c r="G482">
        <v>0</v>
      </c>
      <c r="H482">
        <v>0</v>
      </c>
      <c r="I482">
        <v>1.9755663430420751</v>
      </c>
      <c r="J482">
        <f t="shared" si="7"/>
        <v>0.680855113217121</v>
      </c>
      <c r="K482">
        <v>22.862499987499998</v>
      </c>
      <c r="L482">
        <v>0</v>
      </c>
      <c r="M482">
        <v>7.5471698113207544E-2</v>
      </c>
      <c r="N482">
        <v>0</v>
      </c>
    </row>
    <row r="483" spans="1:14" x14ac:dyDescent="0.25">
      <c r="A483" t="s">
        <v>3854</v>
      </c>
      <c r="B483">
        <v>253</v>
      </c>
      <c r="C483">
        <v>8</v>
      </c>
      <c r="D483">
        <v>0</v>
      </c>
      <c r="E483">
        <v>2</v>
      </c>
      <c r="F483">
        <v>0</v>
      </c>
      <c r="G483">
        <v>1</v>
      </c>
      <c r="H483">
        <v>0</v>
      </c>
      <c r="I483">
        <v>1.65573122529644</v>
      </c>
      <c r="J483">
        <f t="shared" si="7"/>
        <v>0.50424273922546736</v>
      </c>
      <c r="K483">
        <v>21.487500000000001</v>
      </c>
      <c r="L483">
        <v>0</v>
      </c>
      <c r="M483">
        <v>3.1620553359683792E-2</v>
      </c>
      <c r="N483">
        <v>0</v>
      </c>
    </row>
    <row r="484" spans="1:14" x14ac:dyDescent="0.25">
      <c r="A484" t="s">
        <v>3013</v>
      </c>
      <c r="B484">
        <v>826</v>
      </c>
      <c r="C484">
        <v>8</v>
      </c>
      <c r="D484">
        <v>0</v>
      </c>
      <c r="E484">
        <v>2</v>
      </c>
      <c r="F484">
        <v>0</v>
      </c>
      <c r="G484">
        <v>0</v>
      </c>
      <c r="H484">
        <v>0</v>
      </c>
      <c r="I484">
        <v>2.0471367639387537</v>
      </c>
      <c r="J484">
        <f t="shared" si="7"/>
        <v>0.71644211633730026</v>
      </c>
      <c r="K484">
        <v>13.625</v>
      </c>
      <c r="L484">
        <v>0</v>
      </c>
      <c r="M484">
        <v>9.6852300242130755E-3</v>
      </c>
      <c r="N484">
        <v>0</v>
      </c>
    </row>
    <row r="485" spans="1:14" x14ac:dyDescent="0.25">
      <c r="A485" t="s">
        <v>2833</v>
      </c>
      <c r="B485">
        <v>278</v>
      </c>
      <c r="C485">
        <v>8</v>
      </c>
      <c r="D485">
        <v>0</v>
      </c>
      <c r="E485">
        <v>2</v>
      </c>
      <c r="F485">
        <v>0</v>
      </c>
      <c r="G485">
        <v>0</v>
      </c>
      <c r="H485">
        <v>0</v>
      </c>
      <c r="I485">
        <v>1.2187050359712199</v>
      </c>
      <c r="J485">
        <f t="shared" si="7"/>
        <v>0.19778884908725972</v>
      </c>
      <c r="K485">
        <v>24.587499999999999</v>
      </c>
      <c r="L485">
        <v>0</v>
      </c>
      <c r="M485">
        <v>2.8776978417266189E-2</v>
      </c>
      <c r="N485">
        <v>0</v>
      </c>
    </row>
    <row r="486" spans="1:14" x14ac:dyDescent="0.25">
      <c r="A486" t="s">
        <v>1115</v>
      </c>
      <c r="B486">
        <v>320</v>
      </c>
      <c r="C486">
        <v>8</v>
      </c>
      <c r="D486">
        <v>0</v>
      </c>
      <c r="E486">
        <v>3</v>
      </c>
      <c r="F486">
        <v>0</v>
      </c>
      <c r="G486">
        <v>1</v>
      </c>
      <c r="H486">
        <v>1</v>
      </c>
      <c r="I486">
        <v>3.4829652996845448</v>
      </c>
      <c r="J486">
        <f t="shared" si="7"/>
        <v>1.2478840285678114</v>
      </c>
      <c r="K486">
        <v>8.1374999875</v>
      </c>
      <c r="L486">
        <v>0</v>
      </c>
      <c r="M486">
        <v>2.5000000000000001E-2</v>
      </c>
      <c r="N486">
        <v>0</v>
      </c>
    </row>
    <row r="487" spans="1:14" x14ac:dyDescent="0.25">
      <c r="A487" t="s">
        <v>366</v>
      </c>
      <c r="B487">
        <v>52</v>
      </c>
      <c r="C487">
        <v>8</v>
      </c>
      <c r="D487">
        <v>0</v>
      </c>
      <c r="E487">
        <v>5</v>
      </c>
      <c r="F487">
        <v>0</v>
      </c>
      <c r="G487">
        <v>1</v>
      </c>
      <c r="H487">
        <v>0</v>
      </c>
      <c r="I487">
        <v>1.1346153846153799</v>
      </c>
      <c r="J487">
        <f t="shared" si="7"/>
        <v>0.12629372532428795</v>
      </c>
      <c r="K487">
        <v>17.587499999999999</v>
      </c>
      <c r="L487">
        <v>0</v>
      </c>
      <c r="M487">
        <v>0.15384615384615385</v>
      </c>
      <c r="N487">
        <v>0</v>
      </c>
    </row>
    <row r="488" spans="1:14" x14ac:dyDescent="0.25">
      <c r="A488" t="s">
        <v>362</v>
      </c>
      <c r="B488">
        <v>266</v>
      </c>
      <c r="C488">
        <v>8</v>
      </c>
      <c r="D488">
        <v>0</v>
      </c>
      <c r="E488">
        <v>3</v>
      </c>
      <c r="F488">
        <v>0</v>
      </c>
      <c r="G488">
        <v>1</v>
      </c>
      <c r="H488">
        <v>0</v>
      </c>
      <c r="I488">
        <v>1.11274436090226</v>
      </c>
      <c r="J488">
        <f t="shared" si="7"/>
        <v>0.10682936118789658</v>
      </c>
      <c r="K488">
        <v>20.412500000000001</v>
      </c>
      <c r="L488">
        <v>0</v>
      </c>
      <c r="M488">
        <v>3.007518796992481E-2</v>
      </c>
      <c r="N488">
        <v>0</v>
      </c>
    </row>
    <row r="489" spans="1:14" x14ac:dyDescent="0.25">
      <c r="A489" t="s">
        <v>1903</v>
      </c>
      <c r="B489">
        <v>311</v>
      </c>
      <c r="C489">
        <v>8</v>
      </c>
      <c r="D489">
        <v>0</v>
      </c>
      <c r="E489">
        <v>2</v>
      </c>
      <c r="F489">
        <v>0</v>
      </c>
      <c r="G489">
        <v>1</v>
      </c>
      <c r="H489">
        <v>0</v>
      </c>
      <c r="I489">
        <v>1.34210246032591</v>
      </c>
      <c r="J489">
        <f t="shared" si="7"/>
        <v>0.29423738461114324</v>
      </c>
      <c r="K489">
        <v>14.887499975000001</v>
      </c>
      <c r="L489">
        <v>0</v>
      </c>
      <c r="M489">
        <v>2.5723472668810289E-2</v>
      </c>
      <c r="N489">
        <v>0</v>
      </c>
    </row>
    <row r="490" spans="1:14" x14ac:dyDescent="0.25">
      <c r="A490" t="s">
        <v>2170</v>
      </c>
      <c r="B490">
        <v>309</v>
      </c>
      <c r="C490">
        <v>7</v>
      </c>
      <c r="D490">
        <v>0</v>
      </c>
      <c r="E490">
        <v>3</v>
      </c>
      <c r="F490">
        <v>0</v>
      </c>
      <c r="G490">
        <v>1</v>
      </c>
      <c r="H490">
        <v>1</v>
      </c>
      <c r="I490">
        <v>1.78025889967638</v>
      </c>
      <c r="J490">
        <f t="shared" si="7"/>
        <v>0.57675880298366944</v>
      </c>
      <c r="K490">
        <v>9.5999999374999998</v>
      </c>
      <c r="L490">
        <v>0</v>
      </c>
      <c r="M490">
        <v>2.2653721682847898E-2</v>
      </c>
      <c r="N490">
        <v>0</v>
      </c>
    </row>
    <row r="491" spans="1:14" x14ac:dyDescent="0.25">
      <c r="A491" t="s">
        <v>3116</v>
      </c>
      <c r="B491">
        <v>142</v>
      </c>
      <c r="C491">
        <v>7</v>
      </c>
      <c r="D491">
        <v>0</v>
      </c>
      <c r="E491">
        <v>3</v>
      </c>
      <c r="F491">
        <v>0</v>
      </c>
      <c r="G491">
        <v>0</v>
      </c>
      <c r="H491">
        <v>1</v>
      </c>
      <c r="I491">
        <v>1.7686827505827498</v>
      </c>
      <c r="J491">
        <f t="shared" si="7"/>
        <v>0.57023506081465547</v>
      </c>
      <c r="K491">
        <v>24.75</v>
      </c>
      <c r="L491">
        <v>0</v>
      </c>
      <c r="M491">
        <v>4.9295774647887321E-2</v>
      </c>
      <c r="N491">
        <v>0</v>
      </c>
    </row>
    <row r="492" spans="1:14" x14ac:dyDescent="0.25">
      <c r="A492" t="s">
        <v>2099</v>
      </c>
      <c r="B492">
        <v>176</v>
      </c>
      <c r="C492">
        <v>7</v>
      </c>
      <c r="D492">
        <v>0</v>
      </c>
      <c r="E492">
        <v>2</v>
      </c>
      <c r="F492">
        <v>0</v>
      </c>
      <c r="G492">
        <v>1</v>
      </c>
      <c r="H492">
        <v>0</v>
      </c>
      <c r="I492">
        <v>1.0090909090909099</v>
      </c>
      <c r="J492">
        <f t="shared" si="7"/>
        <v>9.0498355199187357E-3</v>
      </c>
      <c r="K492">
        <v>8.1374999999999993</v>
      </c>
      <c r="L492">
        <v>0</v>
      </c>
      <c r="M492">
        <v>3.9772727272727272E-2</v>
      </c>
      <c r="N492">
        <v>0</v>
      </c>
    </row>
    <row r="493" spans="1:14" x14ac:dyDescent="0.25">
      <c r="A493" t="s">
        <v>850</v>
      </c>
      <c r="B493">
        <v>149</v>
      </c>
      <c r="C493">
        <v>7</v>
      </c>
      <c r="D493">
        <v>0</v>
      </c>
      <c r="E493">
        <v>3</v>
      </c>
      <c r="F493">
        <v>0</v>
      </c>
      <c r="G493">
        <v>1</v>
      </c>
      <c r="H493">
        <v>1</v>
      </c>
      <c r="I493">
        <v>3.5934117003827204</v>
      </c>
      <c r="J493">
        <f t="shared" si="7"/>
        <v>1.2791020855868172</v>
      </c>
      <c r="K493">
        <v>7.6124999750000004</v>
      </c>
      <c r="L493">
        <v>0</v>
      </c>
      <c r="M493">
        <v>4.6979865771812082E-2</v>
      </c>
      <c r="N493">
        <v>0</v>
      </c>
    </row>
    <row r="494" spans="1:14" x14ac:dyDescent="0.25">
      <c r="A494" t="s">
        <v>3208</v>
      </c>
      <c r="B494">
        <v>86</v>
      </c>
      <c r="C494">
        <v>7</v>
      </c>
      <c r="D494">
        <v>0</v>
      </c>
      <c r="E494">
        <v>2</v>
      </c>
      <c r="F494">
        <v>0</v>
      </c>
      <c r="G494">
        <v>1</v>
      </c>
      <c r="H494">
        <v>0</v>
      </c>
      <c r="I494">
        <v>1.0581395348837199</v>
      </c>
      <c r="J494">
        <f t="shared" si="7"/>
        <v>5.6512210263341356E-2</v>
      </c>
      <c r="K494">
        <v>15.174999962499999</v>
      </c>
      <c r="L494">
        <v>0</v>
      </c>
      <c r="M494">
        <v>8.1395348837209308E-2</v>
      </c>
      <c r="N494">
        <v>0</v>
      </c>
    </row>
    <row r="495" spans="1:14" x14ac:dyDescent="0.25">
      <c r="A495" t="s">
        <v>2252</v>
      </c>
      <c r="B495">
        <v>243</v>
      </c>
      <c r="C495">
        <v>7</v>
      </c>
      <c r="D495">
        <v>0</v>
      </c>
      <c r="E495">
        <v>2</v>
      </c>
      <c r="F495">
        <v>0</v>
      </c>
      <c r="G495">
        <v>1</v>
      </c>
      <c r="H495">
        <v>0</v>
      </c>
      <c r="I495">
        <v>1.5884773662551399</v>
      </c>
      <c r="J495">
        <f t="shared" si="7"/>
        <v>0.46277592612427981</v>
      </c>
      <c r="K495">
        <v>10.9999999375</v>
      </c>
      <c r="L495">
        <v>0</v>
      </c>
      <c r="M495">
        <v>2.8806584362139918E-2</v>
      </c>
      <c r="N495">
        <v>0</v>
      </c>
    </row>
    <row r="496" spans="1:14" x14ac:dyDescent="0.25">
      <c r="A496" t="s">
        <v>2200</v>
      </c>
      <c r="B496">
        <v>400</v>
      </c>
      <c r="C496">
        <v>7</v>
      </c>
      <c r="D496">
        <v>0</v>
      </c>
      <c r="E496">
        <v>2</v>
      </c>
      <c r="F496">
        <v>0</v>
      </c>
      <c r="G496">
        <v>0</v>
      </c>
      <c r="H496">
        <v>0</v>
      </c>
      <c r="I496">
        <v>2.2945000000000002</v>
      </c>
      <c r="J496">
        <f t="shared" si="7"/>
        <v>0.83051495485275129</v>
      </c>
      <c r="K496">
        <v>10.0625</v>
      </c>
      <c r="L496">
        <v>0</v>
      </c>
      <c r="M496">
        <v>1.7500000000000002E-2</v>
      </c>
      <c r="N496">
        <v>0</v>
      </c>
    </row>
    <row r="497" spans="1:14" x14ac:dyDescent="0.25">
      <c r="A497" t="s">
        <v>2445</v>
      </c>
      <c r="B497">
        <v>750</v>
      </c>
      <c r="C497">
        <v>7</v>
      </c>
      <c r="D497">
        <v>0</v>
      </c>
      <c r="E497">
        <v>2</v>
      </c>
      <c r="F497">
        <v>0</v>
      </c>
      <c r="G497">
        <v>0</v>
      </c>
      <c r="H497">
        <v>0</v>
      </c>
      <c r="I497">
        <v>1.3321333333333301</v>
      </c>
      <c r="J497">
        <f t="shared" si="7"/>
        <v>0.28678166720861431</v>
      </c>
      <c r="K497">
        <v>25.399999975</v>
      </c>
      <c r="L497">
        <v>0</v>
      </c>
      <c r="M497">
        <v>9.3333333333333341E-3</v>
      </c>
      <c r="N497">
        <v>0</v>
      </c>
    </row>
    <row r="498" spans="1:14" x14ac:dyDescent="0.25">
      <c r="A498" t="s">
        <v>2272</v>
      </c>
      <c r="B498">
        <v>404</v>
      </c>
      <c r="C498">
        <v>7</v>
      </c>
      <c r="D498">
        <v>0</v>
      </c>
      <c r="E498">
        <v>2</v>
      </c>
      <c r="F498">
        <v>0</v>
      </c>
      <c r="G498">
        <v>1</v>
      </c>
      <c r="H498">
        <v>0</v>
      </c>
      <c r="I498">
        <v>2.27351485148515</v>
      </c>
      <c r="J498">
        <f t="shared" si="7"/>
        <v>0.8213270266940309</v>
      </c>
      <c r="K498">
        <v>11.699999937499999</v>
      </c>
      <c r="L498">
        <v>0</v>
      </c>
      <c r="M498">
        <v>1.7326732673267328E-2</v>
      </c>
      <c r="N498">
        <v>0</v>
      </c>
    </row>
    <row r="499" spans="1:14" x14ac:dyDescent="0.25">
      <c r="A499" t="s">
        <v>2077</v>
      </c>
      <c r="B499">
        <v>125</v>
      </c>
      <c r="C499">
        <v>7</v>
      </c>
      <c r="D499">
        <v>0</v>
      </c>
      <c r="E499">
        <v>2</v>
      </c>
      <c r="F499">
        <v>0</v>
      </c>
      <c r="G499">
        <v>1</v>
      </c>
      <c r="H499">
        <v>0</v>
      </c>
      <c r="I499">
        <v>2.2151999999999998</v>
      </c>
      <c r="J499">
        <f t="shared" si="7"/>
        <v>0.79534269287461501</v>
      </c>
      <c r="K499">
        <v>7.7249999750000011</v>
      </c>
      <c r="L499">
        <v>0</v>
      </c>
      <c r="M499">
        <v>5.6000000000000001E-2</v>
      </c>
      <c r="N499">
        <v>0</v>
      </c>
    </row>
    <row r="500" spans="1:14" x14ac:dyDescent="0.25">
      <c r="A500" t="s">
        <v>3812</v>
      </c>
      <c r="B500">
        <v>207</v>
      </c>
      <c r="C500">
        <v>7</v>
      </c>
      <c r="D500">
        <v>0</v>
      </c>
      <c r="E500">
        <v>2</v>
      </c>
      <c r="F500">
        <v>0</v>
      </c>
      <c r="G500">
        <v>0</v>
      </c>
      <c r="H500">
        <v>0</v>
      </c>
      <c r="I500">
        <v>2.3753623188405801</v>
      </c>
      <c r="J500">
        <f t="shared" si="7"/>
        <v>0.86514998115252484</v>
      </c>
      <c r="K500">
        <v>19.187499975000001</v>
      </c>
      <c r="L500">
        <v>0</v>
      </c>
      <c r="M500">
        <v>3.3816425120772944E-2</v>
      </c>
      <c r="N500">
        <v>0</v>
      </c>
    </row>
    <row r="501" spans="1:14" x14ac:dyDescent="0.25">
      <c r="A501" t="s">
        <v>2299</v>
      </c>
      <c r="B501">
        <v>128</v>
      </c>
      <c r="C501">
        <v>7</v>
      </c>
      <c r="D501">
        <v>0</v>
      </c>
      <c r="E501">
        <v>2</v>
      </c>
      <c r="F501">
        <v>0</v>
      </c>
      <c r="G501">
        <v>0</v>
      </c>
      <c r="H501">
        <v>0</v>
      </c>
      <c r="I501">
        <v>1.809375</v>
      </c>
      <c r="J501">
        <f t="shared" si="7"/>
        <v>0.59298148177922294</v>
      </c>
      <c r="K501">
        <v>12.29999995</v>
      </c>
      <c r="L501">
        <v>0</v>
      </c>
      <c r="M501">
        <v>5.46875E-2</v>
      </c>
      <c r="N501">
        <v>0</v>
      </c>
    </row>
    <row r="502" spans="1:14" x14ac:dyDescent="0.25">
      <c r="A502" t="s">
        <v>3849</v>
      </c>
      <c r="B502">
        <v>306</v>
      </c>
      <c r="C502">
        <v>7</v>
      </c>
      <c r="D502">
        <v>0</v>
      </c>
      <c r="E502">
        <v>2</v>
      </c>
      <c r="F502">
        <v>0</v>
      </c>
      <c r="G502">
        <v>0</v>
      </c>
      <c r="H502">
        <v>0</v>
      </c>
      <c r="I502">
        <v>2.2137254901960799</v>
      </c>
      <c r="J502">
        <f t="shared" si="7"/>
        <v>0.79467683843129122</v>
      </c>
      <c r="K502">
        <v>21.199999975000001</v>
      </c>
      <c r="L502">
        <v>0</v>
      </c>
      <c r="M502">
        <v>2.2875816993464051E-2</v>
      </c>
      <c r="N502">
        <v>0</v>
      </c>
    </row>
    <row r="503" spans="1:14" x14ac:dyDescent="0.25">
      <c r="A503" t="s">
        <v>858</v>
      </c>
      <c r="B503">
        <v>293</v>
      </c>
      <c r="C503">
        <v>7</v>
      </c>
      <c r="D503">
        <v>0</v>
      </c>
      <c r="E503">
        <v>2</v>
      </c>
      <c r="F503">
        <v>0</v>
      </c>
      <c r="G503">
        <v>1</v>
      </c>
      <c r="H503">
        <v>0</v>
      </c>
      <c r="I503">
        <v>1.3697762289068249</v>
      </c>
      <c r="J503">
        <f t="shared" si="7"/>
        <v>0.31464738993480285</v>
      </c>
      <c r="K503">
        <v>9.1499999499999998</v>
      </c>
      <c r="L503">
        <v>0</v>
      </c>
      <c r="M503">
        <v>2.3890784982935155E-2</v>
      </c>
      <c r="N503">
        <v>0</v>
      </c>
    </row>
    <row r="504" spans="1:14" x14ac:dyDescent="0.25">
      <c r="A504" t="s">
        <v>2809</v>
      </c>
      <c r="B504">
        <v>119</v>
      </c>
      <c r="C504">
        <v>7</v>
      </c>
      <c r="D504">
        <v>0</v>
      </c>
      <c r="E504">
        <v>3</v>
      </c>
      <c r="F504">
        <v>0</v>
      </c>
      <c r="G504">
        <v>1</v>
      </c>
      <c r="H504">
        <v>0</v>
      </c>
      <c r="I504">
        <v>1.53361344537815</v>
      </c>
      <c r="J504">
        <f t="shared" si="7"/>
        <v>0.42762667991101599</v>
      </c>
      <c r="K504">
        <v>27.737500000000001</v>
      </c>
      <c r="L504">
        <v>0</v>
      </c>
      <c r="M504">
        <v>5.8823529411764705E-2</v>
      </c>
      <c r="N504">
        <v>0</v>
      </c>
    </row>
    <row r="505" spans="1:14" x14ac:dyDescent="0.25">
      <c r="A505" t="s">
        <v>33</v>
      </c>
      <c r="B505">
        <v>70</v>
      </c>
      <c r="C505">
        <v>7</v>
      </c>
      <c r="D505">
        <v>0</v>
      </c>
      <c r="E505">
        <v>4</v>
      </c>
      <c r="F505">
        <v>0</v>
      </c>
      <c r="G505">
        <v>1</v>
      </c>
      <c r="H505">
        <v>0</v>
      </c>
      <c r="I505">
        <v>1.0857142857142901</v>
      </c>
      <c r="J505">
        <f t="shared" si="7"/>
        <v>8.2238098236976101E-2</v>
      </c>
      <c r="K505">
        <v>18.8499999625</v>
      </c>
      <c r="L505">
        <v>0</v>
      </c>
      <c r="M505">
        <v>0.1</v>
      </c>
      <c r="N505">
        <v>0</v>
      </c>
    </row>
    <row r="506" spans="1:14" x14ac:dyDescent="0.25">
      <c r="A506" t="s">
        <v>1811</v>
      </c>
      <c r="B506">
        <v>312</v>
      </c>
      <c r="C506">
        <v>7</v>
      </c>
      <c r="D506">
        <v>0</v>
      </c>
      <c r="E506">
        <v>2</v>
      </c>
      <c r="F506">
        <v>0</v>
      </c>
      <c r="G506">
        <v>0</v>
      </c>
      <c r="H506">
        <v>0</v>
      </c>
      <c r="I506">
        <v>1.4322082799047449</v>
      </c>
      <c r="J506">
        <f t="shared" si="7"/>
        <v>0.35921750482294007</v>
      </c>
      <c r="K506">
        <v>25.062499975000001</v>
      </c>
      <c r="L506">
        <v>0</v>
      </c>
      <c r="M506">
        <v>2.2435897435897436E-2</v>
      </c>
      <c r="N506">
        <v>0</v>
      </c>
    </row>
    <row r="507" spans="1:14" x14ac:dyDescent="0.25">
      <c r="A507" t="s">
        <v>773</v>
      </c>
      <c r="B507">
        <v>190</v>
      </c>
      <c r="C507">
        <v>7</v>
      </c>
      <c r="D507">
        <v>0</v>
      </c>
      <c r="E507">
        <v>2</v>
      </c>
      <c r="F507">
        <v>0</v>
      </c>
      <c r="G507">
        <v>1</v>
      </c>
      <c r="H507">
        <v>0</v>
      </c>
      <c r="I507">
        <v>2.1936378887598402</v>
      </c>
      <c r="J507">
        <f t="shared" si="7"/>
        <v>0.78556130208732289</v>
      </c>
      <c r="K507">
        <v>16.875</v>
      </c>
      <c r="L507">
        <v>0</v>
      </c>
      <c r="M507">
        <v>3.6842105263157891E-2</v>
      </c>
      <c r="N507">
        <v>0</v>
      </c>
    </row>
    <row r="508" spans="1:14" x14ac:dyDescent="0.25">
      <c r="A508" t="s">
        <v>520</v>
      </c>
      <c r="B508">
        <v>78</v>
      </c>
      <c r="C508">
        <v>6</v>
      </c>
      <c r="D508">
        <v>0</v>
      </c>
      <c r="E508">
        <v>4</v>
      </c>
      <c r="F508">
        <v>1</v>
      </c>
      <c r="G508">
        <v>1</v>
      </c>
      <c r="H508">
        <v>0</v>
      </c>
      <c r="I508">
        <v>2.3820512820512798</v>
      </c>
      <c r="J508">
        <f t="shared" si="7"/>
        <v>0.86796199969014542</v>
      </c>
      <c r="K508">
        <v>6.9624999749999992</v>
      </c>
      <c r="L508">
        <v>0</v>
      </c>
      <c r="M508">
        <v>7.6923076923076927E-2</v>
      </c>
      <c r="N508">
        <v>0</v>
      </c>
    </row>
    <row r="509" spans="1:14" x14ac:dyDescent="0.25">
      <c r="A509" t="s">
        <v>1619</v>
      </c>
      <c r="B509">
        <v>4780</v>
      </c>
      <c r="C509">
        <v>6</v>
      </c>
      <c r="D509">
        <v>0</v>
      </c>
      <c r="E509">
        <v>2</v>
      </c>
      <c r="F509">
        <v>0</v>
      </c>
      <c r="G509">
        <v>1</v>
      </c>
      <c r="H509">
        <v>0</v>
      </c>
      <c r="I509">
        <v>2.1058095452865553</v>
      </c>
      <c r="J509">
        <f t="shared" si="7"/>
        <v>0.74469997528548426</v>
      </c>
      <c r="K509">
        <v>15.049999974999999</v>
      </c>
      <c r="L509">
        <v>0</v>
      </c>
      <c r="M509">
        <v>1.2552301255230125E-3</v>
      </c>
      <c r="N509">
        <v>0</v>
      </c>
    </row>
    <row r="510" spans="1:14" x14ac:dyDescent="0.25">
      <c r="A510" t="s">
        <v>430</v>
      </c>
      <c r="B510">
        <v>217</v>
      </c>
      <c r="C510">
        <v>6</v>
      </c>
      <c r="D510">
        <v>0</v>
      </c>
      <c r="E510">
        <v>3</v>
      </c>
      <c r="F510">
        <v>0</v>
      </c>
      <c r="G510">
        <v>0</v>
      </c>
      <c r="H510">
        <v>1</v>
      </c>
      <c r="I510">
        <v>1.4355760368663599</v>
      </c>
      <c r="J510">
        <f t="shared" si="7"/>
        <v>0.36156618808343033</v>
      </c>
      <c r="K510">
        <v>15.15</v>
      </c>
      <c r="L510">
        <v>0</v>
      </c>
      <c r="M510">
        <v>2.7649769585253458E-2</v>
      </c>
      <c r="N510">
        <v>0</v>
      </c>
    </row>
    <row r="511" spans="1:14" x14ac:dyDescent="0.25">
      <c r="A511" t="s">
        <v>3085</v>
      </c>
      <c r="B511">
        <v>55</v>
      </c>
      <c r="C511">
        <v>6</v>
      </c>
      <c r="D511">
        <v>0</v>
      </c>
      <c r="E511">
        <v>3</v>
      </c>
      <c r="F511">
        <v>0</v>
      </c>
      <c r="G511">
        <v>0</v>
      </c>
      <c r="H511">
        <v>1</v>
      </c>
      <c r="I511">
        <v>2.186076470588235</v>
      </c>
      <c r="J511">
        <f t="shared" si="7"/>
        <v>0.78210837111332221</v>
      </c>
      <c r="K511">
        <v>18.825000000000003</v>
      </c>
      <c r="L511">
        <v>0</v>
      </c>
      <c r="M511">
        <v>0.10909090909090909</v>
      </c>
      <c r="N511">
        <v>0</v>
      </c>
    </row>
    <row r="512" spans="1:14" x14ac:dyDescent="0.25">
      <c r="A512" t="s">
        <v>1900</v>
      </c>
      <c r="B512">
        <v>86</v>
      </c>
      <c r="C512">
        <v>6</v>
      </c>
      <c r="D512">
        <v>0</v>
      </c>
      <c r="E512">
        <v>3</v>
      </c>
      <c r="F512">
        <v>0</v>
      </c>
      <c r="G512">
        <v>0</v>
      </c>
      <c r="H512">
        <v>1</v>
      </c>
      <c r="I512">
        <v>2.0081395348837199</v>
      </c>
      <c r="J512">
        <f t="shared" si="7"/>
        <v>0.69720868889912468</v>
      </c>
      <c r="K512">
        <v>5.4499999500000005</v>
      </c>
      <c r="L512">
        <v>0</v>
      </c>
      <c r="M512">
        <v>6.9767441860465115E-2</v>
      </c>
      <c r="N512">
        <v>0</v>
      </c>
    </row>
    <row r="513" spans="1:14" x14ac:dyDescent="0.25">
      <c r="A513" t="s">
        <v>2222</v>
      </c>
      <c r="B513">
        <v>72</v>
      </c>
      <c r="C513">
        <v>6</v>
      </c>
      <c r="D513">
        <v>0</v>
      </c>
      <c r="E513">
        <v>3</v>
      </c>
      <c r="F513">
        <v>0</v>
      </c>
      <c r="G513">
        <v>1</v>
      </c>
      <c r="H513">
        <v>0</v>
      </c>
      <c r="I513">
        <v>1.5486111111111101</v>
      </c>
      <c r="J513">
        <f t="shared" si="7"/>
        <v>0.43735847188411747</v>
      </c>
      <c r="K513">
        <v>10.5</v>
      </c>
      <c r="L513">
        <v>0</v>
      </c>
      <c r="M513">
        <v>8.3333333333333329E-2</v>
      </c>
      <c r="N513">
        <v>0</v>
      </c>
    </row>
    <row r="514" spans="1:14" x14ac:dyDescent="0.25">
      <c r="A514" t="s">
        <v>529</v>
      </c>
      <c r="B514">
        <v>124</v>
      </c>
      <c r="C514">
        <v>6</v>
      </c>
      <c r="D514">
        <v>0</v>
      </c>
      <c r="E514">
        <v>3</v>
      </c>
      <c r="F514">
        <v>0</v>
      </c>
      <c r="G514">
        <v>1</v>
      </c>
      <c r="H514">
        <v>0</v>
      </c>
      <c r="I514">
        <v>1.5862903225806499</v>
      </c>
      <c r="J514">
        <f t="shared" si="7"/>
        <v>0.46139815978997956</v>
      </c>
      <c r="K514">
        <v>13.449999975000001</v>
      </c>
      <c r="L514">
        <v>0</v>
      </c>
      <c r="M514">
        <v>4.8387096774193547E-2</v>
      </c>
      <c r="N514">
        <v>0</v>
      </c>
    </row>
    <row r="515" spans="1:14" x14ac:dyDescent="0.25">
      <c r="A515" t="s">
        <v>3752</v>
      </c>
      <c r="B515">
        <v>239</v>
      </c>
      <c r="C515">
        <v>6</v>
      </c>
      <c r="D515">
        <v>0</v>
      </c>
      <c r="E515">
        <v>3</v>
      </c>
      <c r="F515">
        <v>0</v>
      </c>
      <c r="G515">
        <v>0</v>
      </c>
      <c r="H515">
        <v>0</v>
      </c>
      <c r="I515">
        <v>2.0171548117154798</v>
      </c>
      <c r="J515">
        <f t="shared" ref="J515:J578" si="8">LN(I515)</f>
        <v>0.70168800948006527</v>
      </c>
      <c r="K515">
        <v>16.350000000000001</v>
      </c>
      <c r="L515">
        <v>0</v>
      </c>
      <c r="M515">
        <v>2.5104602510460251E-2</v>
      </c>
      <c r="N515">
        <v>0</v>
      </c>
    </row>
    <row r="516" spans="1:14" x14ac:dyDescent="0.25">
      <c r="A516" t="s">
        <v>1136</v>
      </c>
      <c r="B516">
        <v>87</v>
      </c>
      <c r="C516">
        <v>6</v>
      </c>
      <c r="D516">
        <v>0</v>
      </c>
      <c r="E516">
        <v>3</v>
      </c>
      <c r="F516">
        <v>0</v>
      </c>
      <c r="G516">
        <v>0</v>
      </c>
      <c r="H516">
        <v>1</v>
      </c>
      <c r="I516">
        <v>1.3927976190476201</v>
      </c>
      <c r="J516">
        <f t="shared" si="8"/>
        <v>0.33131439999854029</v>
      </c>
      <c r="K516">
        <v>17.4375</v>
      </c>
      <c r="L516">
        <v>0</v>
      </c>
      <c r="M516">
        <v>6.8965517241379309E-2</v>
      </c>
      <c r="N516">
        <v>0</v>
      </c>
    </row>
    <row r="517" spans="1:14" x14ac:dyDescent="0.25">
      <c r="A517" t="s">
        <v>2422</v>
      </c>
      <c r="B517">
        <v>221</v>
      </c>
      <c r="C517">
        <v>6</v>
      </c>
      <c r="D517">
        <v>0</v>
      </c>
      <c r="E517">
        <v>2</v>
      </c>
      <c r="F517">
        <v>0</v>
      </c>
      <c r="G517">
        <v>1</v>
      </c>
      <c r="H517">
        <v>0</v>
      </c>
      <c r="I517">
        <v>1.7262443438913999</v>
      </c>
      <c r="J517">
        <f t="shared" si="8"/>
        <v>0.54594814920675727</v>
      </c>
      <c r="K517">
        <v>24.024999975</v>
      </c>
      <c r="L517">
        <v>0</v>
      </c>
      <c r="M517">
        <v>2.7149321266968326E-2</v>
      </c>
      <c r="N517">
        <v>0</v>
      </c>
    </row>
    <row r="518" spans="1:14" x14ac:dyDescent="0.25">
      <c r="A518" t="s">
        <v>435</v>
      </c>
      <c r="B518">
        <v>62</v>
      </c>
      <c r="C518">
        <v>6</v>
      </c>
      <c r="D518">
        <v>0</v>
      </c>
      <c r="E518">
        <v>3</v>
      </c>
      <c r="F518">
        <v>0</v>
      </c>
      <c r="G518">
        <v>0</v>
      </c>
      <c r="H518">
        <v>1</v>
      </c>
      <c r="I518">
        <v>1.3887096774193499</v>
      </c>
      <c r="J518">
        <f t="shared" si="8"/>
        <v>0.32837502638859001</v>
      </c>
      <c r="K518">
        <v>13.65</v>
      </c>
      <c r="L518">
        <v>0</v>
      </c>
      <c r="M518">
        <v>9.6774193548387094E-2</v>
      </c>
      <c r="N518">
        <v>0</v>
      </c>
    </row>
    <row r="519" spans="1:14" x14ac:dyDescent="0.25">
      <c r="A519" t="s">
        <v>765</v>
      </c>
      <c r="B519">
        <v>3175</v>
      </c>
      <c r="C519">
        <v>6</v>
      </c>
      <c r="D519">
        <v>0</v>
      </c>
      <c r="E519">
        <v>2</v>
      </c>
      <c r="F519">
        <v>0</v>
      </c>
      <c r="G519">
        <v>0</v>
      </c>
      <c r="H519">
        <v>0</v>
      </c>
      <c r="I519">
        <v>1.1023381783750168</v>
      </c>
      <c r="J519">
        <f t="shared" si="8"/>
        <v>9.7433540581956579E-2</v>
      </c>
      <c r="K519">
        <v>4.7750000000000004</v>
      </c>
      <c r="L519">
        <v>0</v>
      </c>
      <c r="M519">
        <v>1.8897637795275591E-3</v>
      </c>
      <c r="N519">
        <v>0</v>
      </c>
    </row>
    <row r="520" spans="1:14" x14ac:dyDescent="0.25">
      <c r="A520" t="s">
        <v>2195</v>
      </c>
      <c r="B520">
        <v>245</v>
      </c>
      <c r="C520">
        <v>6</v>
      </c>
      <c r="D520">
        <v>0</v>
      </c>
      <c r="E520">
        <v>2</v>
      </c>
      <c r="F520">
        <v>0</v>
      </c>
      <c r="G520">
        <v>1</v>
      </c>
      <c r="H520">
        <v>0</v>
      </c>
      <c r="I520">
        <v>1.6220408163265301</v>
      </c>
      <c r="J520">
        <f t="shared" si="8"/>
        <v>0.48368511957298915</v>
      </c>
      <c r="K520">
        <v>10.012499999999999</v>
      </c>
      <c r="L520">
        <v>0</v>
      </c>
      <c r="M520">
        <v>2.4489795918367346E-2</v>
      </c>
      <c r="N520">
        <v>0</v>
      </c>
    </row>
    <row r="521" spans="1:14" x14ac:dyDescent="0.25">
      <c r="A521" t="s">
        <v>1319</v>
      </c>
      <c r="B521">
        <v>106</v>
      </c>
      <c r="C521">
        <v>6</v>
      </c>
      <c r="D521">
        <v>0</v>
      </c>
      <c r="E521">
        <v>3</v>
      </c>
      <c r="F521">
        <v>0</v>
      </c>
      <c r="G521">
        <v>0</v>
      </c>
      <c r="H521">
        <v>0</v>
      </c>
      <c r="I521">
        <v>3.626002290950745</v>
      </c>
      <c r="J521">
        <f t="shared" si="8"/>
        <v>1.2881307441445791</v>
      </c>
      <c r="K521">
        <v>11.387499999999999</v>
      </c>
      <c r="L521">
        <v>0</v>
      </c>
      <c r="M521">
        <v>5.6603773584905662E-2</v>
      </c>
      <c r="N521">
        <v>0</v>
      </c>
    </row>
    <row r="522" spans="1:14" x14ac:dyDescent="0.25">
      <c r="A522" t="s">
        <v>2165</v>
      </c>
      <c r="B522">
        <v>87</v>
      </c>
      <c r="C522">
        <v>6</v>
      </c>
      <c r="D522">
        <v>0</v>
      </c>
      <c r="E522">
        <v>2</v>
      </c>
      <c r="F522">
        <v>0</v>
      </c>
      <c r="G522">
        <v>1</v>
      </c>
      <c r="H522">
        <v>0</v>
      </c>
      <c r="I522">
        <v>2.6712643678160899</v>
      </c>
      <c r="J522">
        <f t="shared" si="8"/>
        <v>0.98255190632317169</v>
      </c>
      <c r="K522">
        <v>9.5625</v>
      </c>
      <c r="L522">
        <v>0</v>
      </c>
      <c r="M522">
        <v>6.8965517241379309E-2</v>
      </c>
      <c r="N522">
        <v>0</v>
      </c>
    </row>
    <row r="523" spans="1:14" x14ac:dyDescent="0.25">
      <c r="A523" t="s">
        <v>2331</v>
      </c>
      <c r="B523">
        <v>310</v>
      </c>
      <c r="C523">
        <v>6</v>
      </c>
      <c r="D523">
        <v>0</v>
      </c>
      <c r="E523">
        <v>2</v>
      </c>
      <c r="F523">
        <v>0</v>
      </c>
      <c r="G523">
        <v>1</v>
      </c>
      <c r="H523">
        <v>0</v>
      </c>
      <c r="I523">
        <v>3.1951612903225799</v>
      </c>
      <c r="J523">
        <f t="shared" si="8"/>
        <v>1.1616375686594134</v>
      </c>
      <c r="K523">
        <v>13.024999950000002</v>
      </c>
      <c r="L523">
        <v>0</v>
      </c>
      <c r="M523">
        <v>1.935483870967742E-2</v>
      </c>
      <c r="N523">
        <v>0</v>
      </c>
    </row>
    <row r="524" spans="1:14" x14ac:dyDescent="0.25">
      <c r="A524" t="s">
        <v>2241</v>
      </c>
      <c r="B524">
        <v>384</v>
      </c>
      <c r="C524">
        <v>6</v>
      </c>
      <c r="D524">
        <v>0</v>
      </c>
      <c r="E524">
        <v>2</v>
      </c>
      <c r="F524">
        <v>0</v>
      </c>
      <c r="G524">
        <v>1</v>
      </c>
      <c r="H524">
        <v>0</v>
      </c>
      <c r="I524">
        <v>2.8671875</v>
      </c>
      <c r="J524">
        <f t="shared" si="8"/>
        <v>1.0533315841349531</v>
      </c>
      <c r="K524">
        <v>10.875</v>
      </c>
      <c r="L524">
        <v>0</v>
      </c>
      <c r="M524">
        <v>1.5625E-2</v>
      </c>
      <c r="N524">
        <v>0</v>
      </c>
    </row>
    <row r="525" spans="1:14" x14ac:dyDescent="0.25">
      <c r="A525" t="s">
        <v>548</v>
      </c>
      <c r="B525">
        <v>216</v>
      </c>
      <c r="C525">
        <v>6</v>
      </c>
      <c r="D525">
        <v>0</v>
      </c>
      <c r="E525">
        <v>2</v>
      </c>
      <c r="F525">
        <v>0</v>
      </c>
      <c r="G525">
        <v>1</v>
      </c>
      <c r="H525">
        <v>0</v>
      </c>
      <c r="I525">
        <v>1.5916666666666699</v>
      </c>
      <c r="J525">
        <f t="shared" si="8"/>
        <v>0.46478168526458591</v>
      </c>
      <c r="K525">
        <v>10.024999949999998</v>
      </c>
      <c r="L525">
        <v>0</v>
      </c>
      <c r="M525">
        <v>2.7777777777777776E-2</v>
      </c>
      <c r="N525">
        <v>0</v>
      </c>
    </row>
    <row r="526" spans="1:14" x14ac:dyDescent="0.25">
      <c r="A526" t="s">
        <v>442</v>
      </c>
      <c r="B526">
        <v>317</v>
      </c>
      <c r="C526">
        <v>6</v>
      </c>
      <c r="D526">
        <v>0</v>
      </c>
      <c r="E526">
        <v>2</v>
      </c>
      <c r="F526">
        <v>0</v>
      </c>
      <c r="G526">
        <v>1</v>
      </c>
      <c r="H526">
        <v>0</v>
      </c>
      <c r="I526">
        <v>1.83627760252366</v>
      </c>
      <c r="J526">
        <f t="shared" si="8"/>
        <v>0.60774048040040962</v>
      </c>
      <c r="K526">
        <v>19.599999974999999</v>
      </c>
      <c r="L526">
        <v>0</v>
      </c>
      <c r="M526">
        <v>1.8927444794952682E-2</v>
      </c>
      <c r="N526">
        <v>0</v>
      </c>
    </row>
    <row r="527" spans="1:14" x14ac:dyDescent="0.25">
      <c r="A527" t="s">
        <v>530</v>
      </c>
      <c r="B527">
        <v>1325</v>
      </c>
      <c r="C527">
        <v>6</v>
      </c>
      <c r="D527">
        <v>0</v>
      </c>
      <c r="E527">
        <v>2</v>
      </c>
      <c r="F527">
        <v>0</v>
      </c>
      <c r="G527">
        <v>1</v>
      </c>
      <c r="H527">
        <v>0</v>
      </c>
      <c r="I527">
        <v>2.8808127105844097</v>
      </c>
      <c r="J527">
        <f t="shared" si="8"/>
        <v>1.058072445514556</v>
      </c>
      <c r="K527">
        <v>24.712499999999999</v>
      </c>
      <c r="L527">
        <v>0</v>
      </c>
      <c r="M527">
        <v>4.528301886792453E-3</v>
      </c>
      <c r="N527">
        <v>0</v>
      </c>
    </row>
    <row r="528" spans="1:14" x14ac:dyDescent="0.25">
      <c r="A528" t="s">
        <v>504</v>
      </c>
      <c r="B528">
        <v>173</v>
      </c>
      <c r="C528">
        <v>6</v>
      </c>
      <c r="D528">
        <v>0</v>
      </c>
      <c r="E528">
        <v>2</v>
      </c>
      <c r="F528">
        <v>0</v>
      </c>
      <c r="G528">
        <v>1</v>
      </c>
      <c r="H528">
        <v>0</v>
      </c>
      <c r="I528">
        <v>1.0763005780346799</v>
      </c>
      <c r="J528">
        <f t="shared" si="8"/>
        <v>7.3529770345185749E-2</v>
      </c>
      <c r="K528">
        <v>11.599999950000001</v>
      </c>
      <c r="L528">
        <v>0</v>
      </c>
      <c r="M528">
        <v>3.4682080924855488E-2</v>
      </c>
      <c r="N528">
        <v>0</v>
      </c>
    </row>
    <row r="529" spans="1:14" x14ac:dyDescent="0.25">
      <c r="A529" t="s">
        <v>2926</v>
      </c>
      <c r="B529">
        <v>244</v>
      </c>
      <c r="C529">
        <v>6</v>
      </c>
      <c r="D529">
        <v>0</v>
      </c>
      <c r="E529">
        <v>2</v>
      </c>
      <c r="F529">
        <v>0</v>
      </c>
      <c r="G529">
        <v>1</v>
      </c>
      <c r="H529">
        <v>0</v>
      </c>
      <c r="I529">
        <v>2.3678632478632466</v>
      </c>
      <c r="J529">
        <f t="shared" si="8"/>
        <v>0.86198796529640986</v>
      </c>
      <c r="K529">
        <v>6.6124999750000004</v>
      </c>
      <c r="L529">
        <v>0</v>
      </c>
      <c r="M529">
        <v>2.4590163934426229E-2</v>
      </c>
      <c r="N529">
        <v>0</v>
      </c>
    </row>
    <row r="530" spans="1:14" x14ac:dyDescent="0.25">
      <c r="A530" t="s">
        <v>1607</v>
      </c>
      <c r="B530">
        <v>71</v>
      </c>
      <c r="C530">
        <v>6</v>
      </c>
      <c r="D530">
        <v>0</v>
      </c>
      <c r="E530">
        <v>3</v>
      </c>
      <c r="F530">
        <v>0</v>
      </c>
      <c r="G530">
        <v>1</v>
      </c>
      <c r="H530">
        <v>1</v>
      </c>
      <c r="I530">
        <v>3.3495098039215696</v>
      </c>
      <c r="J530">
        <f t="shared" si="8"/>
        <v>1.2088140079425165</v>
      </c>
      <c r="K530">
        <v>6.8624999624999994</v>
      </c>
      <c r="L530">
        <v>0</v>
      </c>
      <c r="M530">
        <v>8.4507042253521125E-2</v>
      </c>
      <c r="N530">
        <v>0</v>
      </c>
    </row>
    <row r="531" spans="1:14" x14ac:dyDescent="0.25">
      <c r="A531" t="s">
        <v>410</v>
      </c>
      <c r="B531">
        <v>77</v>
      </c>
      <c r="C531">
        <v>6</v>
      </c>
      <c r="D531">
        <v>0</v>
      </c>
      <c r="E531">
        <v>4</v>
      </c>
      <c r="F531">
        <v>0</v>
      </c>
      <c r="G531">
        <v>1</v>
      </c>
      <c r="H531">
        <v>0</v>
      </c>
      <c r="I531">
        <v>3.6672169811320749</v>
      </c>
      <c r="J531">
        <f t="shared" si="8"/>
        <v>1.2994330586318126</v>
      </c>
      <c r="K531">
        <v>8.1875</v>
      </c>
      <c r="L531">
        <v>0</v>
      </c>
      <c r="M531">
        <v>7.792207792207792E-2</v>
      </c>
      <c r="N531">
        <v>0</v>
      </c>
    </row>
    <row r="532" spans="1:14" x14ac:dyDescent="0.25">
      <c r="A532" t="s">
        <v>682</v>
      </c>
      <c r="B532">
        <v>57</v>
      </c>
      <c r="C532">
        <v>6</v>
      </c>
      <c r="D532">
        <v>0</v>
      </c>
      <c r="E532">
        <v>3</v>
      </c>
      <c r="F532">
        <v>0</v>
      </c>
      <c r="G532">
        <v>1</v>
      </c>
      <c r="H532">
        <v>1</v>
      </c>
      <c r="I532">
        <v>1.5677693833943849</v>
      </c>
      <c r="J532">
        <f t="shared" si="8"/>
        <v>0.44965383419449939</v>
      </c>
      <c r="K532">
        <v>15.1374999875</v>
      </c>
      <c r="L532">
        <v>0</v>
      </c>
      <c r="M532">
        <v>0.10526315789473684</v>
      </c>
      <c r="N532">
        <v>0</v>
      </c>
    </row>
    <row r="533" spans="1:14" x14ac:dyDescent="0.25">
      <c r="A533" t="s">
        <v>2358</v>
      </c>
      <c r="B533">
        <v>77</v>
      </c>
      <c r="C533">
        <v>6</v>
      </c>
      <c r="D533">
        <v>0</v>
      </c>
      <c r="E533">
        <v>2</v>
      </c>
      <c r="F533">
        <v>0</v>
      </c>
      <c r="G533">
        <v>1</v>
      </c>
      <c r="H533">
        <v>0</v>
      </c>
      <c r="I533">
        <v>1.06493506493506</v>
      </c>
      <c r="J533">
        <f t="shared" si="8"/>
        <v>6.2913825410564589E-2</v>
      </c>
      <c r="K533">
        <v>14.237499975000002</v>
      </c>
      <c r="L533">
        <v>0</v>
      </c>
      <c r="M533">
        <v>7.792207792207792E-2</v>
      </c>
      <c r="N533">
        <v>0</v>
      </c>
    </row>
    <row r="534" spans="1:14" x14ac:dyDescent="0.25">
      <c r="A534" t="s">
        <v>103</v>
      </c>
      <c r="B534">
        <v>207</v>
      </c>
      <c r="C534">
        <v>6</v>
      </c>
      <c r="D534">
        <v>0</v>
      </c>
      <c r="E534">
        <v>2</v>
      </c>
      <c r="F534">
        <v>0</v>
      </c>
      <c r="G534">
        <v>1</v>
      </c>
      <c r="H534">
        <v>0</v>
      </c>
      <c r="I534">
        <v>1.3391304347826101</v>
      </c>
      <c r="J534">
        <f t="shared" si="8"/>
        <v>0.29202047405038012</v>
      </c>
      <c r="K534">
        <v>9.4999999500000012</v>
      </c>
      <c r="L534">
        <v>0</v>
      </c>
      <c r="M534">
        <v>2.8985507246376812E-2</v>
      </c>
      <c r="N534">
        <v>0</v>
      </c>
    </row>
    <row r="535" spans="1:14" x14ac:dyDescent="0.25">
      <c r="A535" t="s">
        <v>2888</v>
      </c>
      <c r="B535">
        <v>362</v>
      </c>
      <c r="C535">
        <v>6</v>
      </c>
      <c r="D535">
        <v>0</v>
      </c>
      <c r="E535">
        <v>2</v>
      </c>
      <c r="F535">
        <v>0</v>
      </c>
      <c r="G535">
        <v>0</v>
      </c>
      <c r="H535">
        <v>1</v>
      </c>
      <c r="I535">
        <v>1.2574999999999998</v>
      </c>
      <c r="J535">
        <f t="shared" si="8"/>
        <v>0.22912562299175709</v>
      </c>
      <c r="K535">
        <v>25.362500000000001</v>
      </c>
      <c r="L535">
        <v>0</v>
      </c>
      <c r="M535">
        <v>1.6574585635359115E-2</v>
      </c>
      <c r="N535">
        <v>0</v>
      </c>
    </row>
    <row r="536" spans="1:14" x14ac:dyDescent="0.25">
      <c r="A536" t="s">
        <v>361</v>
      </c>
      <c r="B536">
        <v>57</v>
      </c>
      <c r="C536">
        <v>5</v>
      </c>
      <c r="D536">
        <v>0</v>
      </c>
      <c r="E536">
        <v>2</v>
      </c>
      <c r="F536">
        <v>1</v>
      </c>
      <c r="G536">
        <v>0</v>
      </c>
      <c r="H536">
        <v>0</v>
      </c>
      <c r="I536">
        <v>1.01754385964912</v>
      </c>
      <c r="J536">
        <f t="shared" si="8"/>
        <v>1.7391742711866401E-2</v>
      </c>
      <c r="K536">
        <v>4.7874999999999996</v>
      </c>
      <c r="L536">
        <v>0</v>
      </c>
      <c r="M536">
        <v>8.771929824561403E-2</v>
      </c>
      <c r="N536">
        <v>0</v>
      </c>
    </row>
    <row r="537" spans="1:14" x14ac:dyDescent="0.25">
      <c r="A537" t="s">
        <v>449</v>
      </c>
      <c r="B537">
        <v>90</v>
      </c>
      <c r="C537">
        <v>5</v>
      </c>
      <c r="D537">
        <v>0</v>
      </c>
      <c r="E537">
        <v>3</v>
      </c>
      <c r="F537">
        <v>0</v>
      </c>
      <c r="G537">
        <v>1</v>
      </c>
      <c r="H537">
        <v>1</v>
      </c>
      <c r="I537">
        <v>3.38016826923077</v>
      </c>
      <c r="J537">
        <f t="shared" si="8"/>
        <v>1.2179254920518412</v>
      </c>
      <c r="K537">
        <v>6.6875</v>
      </c>
      <c r="L537">
        <v>0</v>
      </c>
      <c r="M537">
        <v>5.5555555555555552E-2</v>
      </c>
      <c r="N537">
        <v>0</v>
      </c>
    </row>
    <row r="538" spans="1:14" x14ac:dyDescent="0.25">
      <c r="A538" t="s">
        <v>2880</v>
      </c>
      <c r="B538">
        <v>959</v>
      </c>
      <c r="C538">
        <v>5</v>
      </c>
      <c r="D538">
        <v>0</v>
      </c>
      <c r="E538">
        <v>2</v>
      </c>
      <c r="F538">
        <v>0</v>
      </c>
      <c r="G538">
        <v>1</v>
      </c>
      <c r="H538">
        <v>0</v>
      </c>
      <c r="I538">
        <v>2.5109302247115202</v>
      </c>
      <c r="J538">
        <f t="shared" si="8"/>
        <v>0.92065329194050161</v>
      </c>
      <c r="K538">
        <v>8.0625</v>
      </c>
      <c r="L538">
        <v>0</v>
      </c>
      <c r="M538">
        <v>5.2137643378519288E-3</v>
      </c>
      <c r="N538">
        <v>0</v>
      </c>
    </row>
    <row r="539" spans="1:14" x14ac:dyDescent="0.25">
      <c r="A539" t="s">
        <v>574</v>
      </c>
      <c r="B539">
        <v>121</v>
      </c>
      <c r="C539">
        <v>5</v>
      </c>
      <c r="D539">
        <v>0</v>
      </c>
      <c r="E539">
        <v>2</v>
      </c>
      <c r="F539">
        <v>0</v>
      </c>
      <c r="G539">
        <v>1</v>
      </c>
      <c r="H539">
        <v>0</v>
      </c>
      <c r="I539">
        <v>2.2586776859504099</v>
      </c>
      <c r="J539">
        <f t="shared" si="8"/>
        <v>0.81477954733727975</v>
      </c>
      <c r="K539">
        <v>12.85</v>
      </c>
      <c r="L539">
        <v>0</v>
      </c>
      <c r="M539">
        <v>4.1322314049586778E-2</v>
      </c>
      <c r="N539">
        <v>0</v>
      </c>
    </row>
    <row r="540" spans="1:14" x14ac:dyDescent="0.25">
      <c r="A540" t="s">
        <v>642</v>
      </c>
      <c r="B540">
        <v>117</v>
      </c>
      <c r="C540">
        <v>5</v>
      </c>
      <c r="D540">
        <v>0</v>
      </c>
      <c r="E540">
        <v>2</v>
      </c>
      <c r="F540">
        <v>0</v>
      </c>
      <c r="G540">
        <v>1</v>
      </c>
      <c r="H540">
        <v>0</v>
      </c>
      <c r="I540">
        <v>1.8649572649572601</v>
      </c>
      <c r="J540">
        <f t="shared" si="8"/>
        <v>0.62323813860121169</v>
      </c>
      <c r="K540">
        <v>19.037500000000001</v>
      </c>
      <c r="L540">
        <v>0</v>
      </c>
      <c r="M540">
        <v>4.2735042735042736E-2</v>
      </c>
      <c r="N540">
        <v>0</v>
      </c>
    </row>
    <row r="541" spans="1:14" x14ac:dyDescent="0.25">
      <c r="A541" t="s">
        <v>2959</v>
      </c>
      <c r="B541">
        <v>152</v>
      </c>
      <c r="C541">
        <v>5</v>
      </c>
      <c r="D541">
        <v>0</v>
      </c>
      <c r="E541">
        <v>3</v>
      </c>
      <c r="F541">
        <v>0</v>
      </c>
      <c r="G541">
        <v>0</v>
      </c>
      <c r="H541">
        <v>0</v>
      </c>
      <c r="I541">
        <v>1.7206578947368401</v>
      </c>
      <c r="J541">
        <f t="shared" si="8"/>
        <v>0.54270671463207865</v>
      </c>
      <c r="K541">
        <v>27.975000000000001</v>
      </c>
      <c r="L541">
        <v>0</v>
      </c>
      <c r="M541">
        <v>3.2894736842105261E-2</v>
      </c>
      <c r="N541">
        <v>0</v>
      </c>
    </row>
    <row r="542" spans="1:14" x14ac:dyDescent="0.25">
      <c r="A542" t="s">
        <v>3580</v>
      </c>
      <c r="B542">
        <v>162</v>
      </c>
      <c r="C542">
        <v>5</v>
      </c>
      <c r="D542">
        <v>0</v>
      </c>
      <c r="E542">
        <v>3</v>
      </c>
      <c r="F542">
        <v>0</v>
      </c>
      <c r="G542">
        <v>1</v>
      </c>
      <c r="H542">
        <v>1</v>
      </c>
      <c r="I542">
        <v>1.0432098765432101</v>
      </c>
      <c r="J542">
        <f t="shared" si="8"/>
        <v>4.2302379690689583E-2</v>
      </c>
      <c r="K542">
        <v>14.987500000000001</v>
      </c>
      <c r="L542">
        <v>0</v>
      </c>
      <c r="M542">
        <v>3.0864197530864196E-2</v>
      </c>
      <c r="N542">
        <v>0</v>
      </c>
    </row>
    <row r="543" spans="1:14" x14ac:dyDescent="0.25">
      <c r="A543" t="s">
        <v>3705</v>
      </c>
      <c r="B543">
        <v>93</v>
      </c>
      <c r="C543">
        <v>5</v>
      </c>
      <c r="D543">
        <v>0</v>
      </c>
      <c r="E543">
        <v>4</v>
      </c>
      <c r="F543">
        <v>0</v>
      </c>
      <c r="G543">
        <v>0</v>
      </c>
      <c r="H543">
        <v>1</v>
      </c>
      <c r="I543">
        <v>1.7301075268817201</v>
      </c>
      <c r="J543">
        <f t="shared" si="8"/>
        <v>0.54818356084508135</v>
      </c>
      <c r="K543">
        <v>26.637499999999999</v>
      </c>
      <c r="L543">
        <v>0</v>
      </c>
      <c r="M543">
        <v>5.3763440860215055E-2</v>
      </c>
      <c r="N543">
        <v>0</v>
      </c>
    </row>
    <row r="544" spans="1:14" x14ac:dyDescent="0.25">
      <c r="A544" t="s">
        <v>1333</v>
      </c>
      <c r="B544">
        <v>1868</v>
      </c>
      <c r="C544">
        <v>5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1.84038364670434</v>
      </c>
      <c r="J544">
        <f t="shared" si="8"/>
        <v>0.60997405353069356</v>
      </c>
      <c r="K544">
        <v>12.612500000000001</v>
      </c>
      <c r="L544">
        <v>0</v>
      </c>
      <c r="M544">
        <v>2.6766595289079227E-3</v>
      </c>
      <c r="N544">
        <v>0</v>
      </c>
    </row>
    <row r="545" spans="1:14" x14ac:dyDescent="0.25">
      <c r="A545" t="s">
        <v>2202</v>
      </c>
      <c r="B545">
        <v>116</v>
      </c>
      <c r="C545">
        <v>5</v>
      </c>
      <c r="D545">
        <v>0</v>
      </c>
      <c r="E545">
        <v>3</v>
      </c>
      <c r="F545">
        <v>0</v>
      </c>
      <c r="G545">
        <v>1</v>
      </c>
      <c r="H545">
        <v>0</v>
      </c>
      <c r="I545">
        <v>2.4715517241379299</v>
      </c>
      <c r="J545">
        <f t="shared" si="8"/>
        <v>0.90484618178295906</v>
      </c>
      <c r="K545">
        <v>10.074999999999999</v>
      </c>
      <c r="L545">
        <v>0</v>
      </c>
      <c r="M545">
        <v>4.3103448275862072E-2</v>
      </c>
      <c r="N545">
        <v>0</v>
      </c>
    </row>
    <row r="546" spans="1:14" x14ac:dyDescent="0.25">
      <c r="A546" t="s">
        <v>2426</v>
      </c>
      <c r="B546">
        <v>68</v>
      </c>
      <c r="C546">
        <v>5</v>
      </c>
      <c r="D546">
        <v>0</v>
      </c>
      <c r="E546">
        <v>3</v>
      </c>
      <c r="F546">
        <v>0</v>
      </c>
      <c r="G546">
        <v>0</v>
      </c>
      <c r="H546">
        <v>1</v>
      </c>
      <c r="I546">
        <v>2.0292647058823499</v>
      </c>
      <c r="J546">
        <f t="shared" si="8"/>
        <v>0.70767351358735486</v>
      </c>
      <c r="K546">
        <v>24.212499999999999</v>
      </c>
      <c r="L546">
        <v>0</v>
      </c>
      <c r="M546">
        <v>7.3529411764705885E-2</v>
      </c>
      <c r="N546">
        <v>0</v>
      </c>
    </row>
    <row r="547" spans="1:14" x14ac:dyDescent="0.25">
      <c r="A547" t="s">
        <v>2366</v>
      </c>
      <c r="B547">
        <v>383</v>
      </c>
      <c r="C547">
        <v>5</v>
      </c>
      <c r="D547">
        <v>0</v>
      </c>
      <c r="E547">
        <v>2</v>
      </c>
      <c r="F547">
        <v>0</v>
      </c>
      <c r="G547">
        <v>0</v>
      </c>
      <c r="H547">
        <v>0</v>
      </c>
      <c r="I547">
        <v>1.6934725848564001</v>
      </c>
      <c r="J547">
        <f t="shared" si="8"/>
        <v>0.5267812046925735</v>
      </c>
      <c r="K547">
        <v>14.725</v>
      </c>
      <c r="L547">
        <v>0</v>
      </c>
      <c r="M547">
        <v>1.3054830287206266E-2</v>
      </c>
      <c r="N547">
        <v>0</v>
      </c>
    </row>
    <row r="548" spans="1:14" x14ac:dyDescent="0.25">
      <c r="A548" t="s">
        <v>416</v>
      </c>
      <c r="B548">
        <v>887</v>
      </c>
      <c r="C548">
        <v>5</v>
      </c>
      <c r="D548">
        <v>0</v>
      </c>
      <c r="E548">
        <v>1</v>
      </c>
      <c r="F548">
        <v>0</v>
      </c>
      <c r="G548">
        <v>1</v>
      </c>
      <c r="H548">
        <v>0</v>
      </c>
      <c r="I548">
        <v>1.0898534385569301</v>
      </c>
      <c r="J548">
        <f t="shared" si="8"/>
        <v>8.6043227160977107E-2</v>
      </c>
      <c r="K548">
        <v>19.524999999999999</v>
      </c>
      <c r="L548">
        <v>0</v>
      </c>
      <c r="M548">
        <v>5.6369785794813977E-3</v>
      </c>
      <c r="N548">
        <v>0</v>
      </c>
    </row>
    <row r="549" spans="1:14" x14ac:dyDescent="0.25">
      <c r="A549" t="s">
        <v>2153</v>
      </c>
      <c r="B549">
        <v>304</v>
      </c>
      <c r="C549">
        <v>5</v>
      </c>
      <c r="D549">
        <v>0</v>
      </c>
      <c r="E549">
        <v>2</v>
      </c>
      <c r="F549">
        <v>0</v>
      </c>
      <c r="G549">
        <v>1</v>
      </c>
      <c r="H549">
        <v>0</v>
      </c>
      <c r="I549">
        <v>1.91184210526316</v>
      </c>
      <c r="J549">
        <f t="shared" si="8"/>
        <v>0.6480672302899072</v>
      </c>
      <c r="K549">
        <v>9.3625000000000007</v>
      </c>
      <c r="L549">
        <v>0</v>
      </c>
      <c r="M549">
        <v>1.6447368421052631E-2</v>
      </c>
      <c r="N549">
        <v>0</v>
      </c>
    </row>
    <row r="550" spans="1:14" x14ac:dyDescent="0.25">
      <c r="A550" t="s">
        <v>941</v>
      </c>
      <c r="B550">
        <v>193</v>
      </c>
      <c r="C550">
        <v>5</v>
      </c>
      <c r="D550">
        <v>0</v>
      </c>
      <c r="E550">
        <v>2</v>
      </c>
      <c r="F550">
        <v>0</v>
      </c>
      <c r="G550">
        <v>1</v>
      </c>
      <c r="H550">
        <v>0</v>
      </c>
      <c r="I550">
        <v>3.5044061302682001</v>
      </c>
      <c r="J550">
        <f t="shared" si="8"/>
        <v>1.254021071114614</v>
      </c>
      <c r="K550">
        <v>5.1624999875000004</v>
      </c>
      <c r="L550">
        <v>0</v>
      </c>
      <c r="M550">
        <v>2.5906735751295335E-2</v>
      </c>
      <c r="N550">
        <v>0</v>
      </c>
    </row>
    <row r="551" spans="1:14" x14ac:dyDescent="0.25">
      <c r="A551" t="s">
        <v>2155</v>
      </c>
      <c r="B551">
        <v>141</v>
      </c>
      <c r="C551">
        <v>5</v>
      </c>
      <c r="D551">
        <v>0</v>
      </c>
      <c r="E551">
        <v>2</v>
      </c>
      <c r="F551">
        <v>0</v>
      </c>
      <c r="G551">
        <v>1</v>
      </c>
      <c r="H551">
        <v>0</v>
      </c>
      <c r="I551">
        <v>1.1829787234042599</v>
      </c>
      <c r="J551">
        <f t="shared" si="8"/>
        <v>0.16803559954648198</v>
      </c>
      <c r="K551">
        <v>9.375</v>
      </c>
      <c r="L551">
        <v>0</v>
      </c>
      <c r="M551">
        <v>3.5460992907801421E-2</v>
      </c>
      <c r="N551">
        <v>0</v>
      </c>
    </row>
    <row r="552" spans="1:14" x14ac:dyDescent="0.25">
      <c r="A552" t="s">
        <v>905</v>
      </c>
      <c r="B552">
        <v>93</v>
      </c>
      <c r="C552">
        <v>5</v>
      </c>
      <c r="D552">
        <v>0</v>
      </c>
      <c r="E552">
        <v>3</v>
      </c>
      <c r="F552">
        <v>0</v>
      </c>
      <c r="G552">
        <v>1</v>
      </c>
      <c r="H552">
        <v>1</v>
      </c>
      <c r="I552">
        <v>3.8125</v>
      </c>
      <c r="J552">
        <f t="shared" si="8"/>
        <v>1.33828514193353</v>
      </c>
      <c r="K552">
        <v>4.6999999749999999</v>
      </c>
      <c r="L552">
        <v>0</v>
      </c>
      <c r="M552">
        <v>5.3763440860215055E-2</v>
      </c>
      <c r="N552">
        <v>0</v>
      </c>
    </row>
    <row r="553" spans="1:14" x14ac:dyDescent="0.25">
      <c r="A553" t="s">
        <v>2903</v>
      </c>
      <c r="B553">
        <v>158</v>
      </c>
      <c r="C553">
        <v>5</v>
      </c>
      <c r="D553">
        <v>0</v>
      </c>
      <c r="E553">
        <v>2</v>
      </c>
      <c r="F553">
        <v>0</v>
      </c>
      <c r="G553">
        <v>1</v>
      </c>
      <c r="H553">
        <v>0</v>
      </c>
      <c r="I553">
        <v>2.2316235140856548</v>
      </c>
      <c r="J553">
        <f t="shared" si="8"/>
        <v>0.80272935380666466</v>
      </c>
      <c r="K553">
        <v>6.0374999999999996</v>
      </c>
      <c r="L553">
        <v>0</v>
      </c>
      <c r="M553">
        <v>3.1645569620253167E-2</v>
      </c>
      <c r="N553">
        <v>0</v>
      </c>
    </row>
    <row r="554" spans="1:14" x14ac:dyDescent="0.25">
      <c r="A554" t="s">
        <v>2986</v>
      </c>
      <c r="B554">
        <v>221</v>
      </c>
      <c r="C554">
        <v>5</v>
      </c>
      <c r="D554">
        <v>0</v>
      </c>
      <c r="E554">
        <v>2</v>
      </c>
      <c r="F554">
        <v>0</v>
      </c>
      <c r="G554">
        <v>1</v>
      </c>
      <c r="H554">
        <v>0</v>
      </c>
      <c r="I554">
        <v>1.3</v>
      </c>
      <c r="J554">
        <f t="shared" si="8"/>
        <v>0.26236426446749106</v>
      </c>
      <c r="K554">
        <v>9.4</v>
      </c>
      <c r="L554">
        <v>0</v>
      </c>
      <c r="M554">
        <v>2.2624434389140271E-2</v>
      </c>
      <c r="N554">
        <v>0</v>
      </c>
    </row>
    <row r="555" spans="1:14" x14ac:dyDescent="0.25">
      <c r="A555" t="s">
        <v>2894</v>
      </c>
      <c r="B555">
        <v>93</v>
      </c>
      <c r="C555">
        <v>5</v>
      </c>
      <c r="D555">
        <v>0</v>
      </c>
      <c r="E555">
        <v>2</v>
      </c>
      <c r="F555">
        <v>0</v>
      </c>
      <c r="G555">
        <v>1</v>
      </c>
      <c r="H555">
        <v>1</v>
      </c>
      <c r="I555">
        <v>1.1706827309236933</v>
      </c>
      <c r="J555">
        <f t="shared" si="8"/>
        <v>0.15758710932583822</v>
      </c>
      <c r="K555">
        <v>8.3374999874999993</v>
      </c>
      <c r="L555">
        <v>0</v>
      </c>
      <c r="M555">
        <v>5.3763440860215055E-2</v>
      </c>
      <c r="N555">
        <v>0</v>
      </c>
    </row>
    <row r="556" spans="1:14" x14ac:dyDescent="0.25">
      <c r="A556" t="s">
        <v>1537</v>
      </c>
      <c r="B556">
        <v>111</v>
      </c>
      <c r="C556">
        <v>5</v>
      </c>
      <c r="D556">
        <v>0</v>
      </c>
      <c r="E556">
        <v>2</v>
      </c>
      <c r="F556">
        <v>0</v>
      </c>
      <c r="G556">
        <v>1</v>
      </c>
      <c r="H556">
        <v>0</v>
      </c>
      <c r="I556">
        <v>2.8770819672131154</v>
      </c>
      <c r="J556">
        <f t="shared" si="8"/>
        <v>1.0567765746790714</v>
      </c>
      <c r="K556">
        <v>11.4125</v>
      </c>
      <c r="L556">
        <v>0</v>
      </c>
      <c r="M556">
        <v>4.5045045045045043E-2</v>
      </c>
      <c r="N556">
        <v>0</v>
      </c>
    </row>
    <row r="557" spans="1:14" x14ac:dyDescent="0.25">
      <c r="A557" t="s">
        <v>1906</v>
      </c>
      <c r="B557">
        <v>108</v>
      </c>
      <c r="C557">
        <v>4</v>
      </c>
      <c r="D557">
        <v>0</v>
      </c>
      <c r="E557">
        <v>2</v>
      </c>
      <c r="F557">
        <v>0</v>
      </c>
      <c r="G557">
        <v>1</v>
      </c>
      <c r="H557">
        <v>0</v>
      </c>
      <c r="I557">
        <v>2.01203703703704</v>
      </c>
      <c r="J557">
        <f t="shared" si="8"/>
        <v>0.69914766013816576</v>
      </c>
      <c r="K557">
        <v>5.4749999999999996</v>
      </c>
      <c r="L557">
        <v>0</v>
      </c>
      <c r="M557">
        <v>3.7037037037037035E-2</v>
      </c>
      <c r="N557">
        <v>0</v>
      </c>
    </row>
    <row r="558" spans="1:14" x14ac:dyDescent="0.25">
      <c r="A558" t="s">
        <v>1266</v>
      </c>
      <c r="B558">
        <v>71</v>
      </c>
      <c r="C558">
        <v>4</v>
      </c>
      <c r="D558">
        <v>0</v>
      </c>
      <c r="E558">
        <v>4</v>
      </c>
      <c r="F558">
        <v>1</v>
      </c>
      <c r="G558">
        <v>0</v>
      </c>
      <c r="H558">
        <v>0</v>
      </c>
      <c r="I558">
        <v>1.16619718309859</v>
      </c>
      <c r="J558">
        <f t="shared" si="8"/>
        <v>0.15374818434989726</v>
      </c>
      <c r="K558">
        <v>9.6374999999999993</v>
      </c>
      <c r="L558">
        <v>0</v>
      </c>
      <c r="M558">
        <v>5.6338028169014086E-2</v>
      </c>
      <c r="N558">
        <v>0</v>
      </c>
    </row>
    <row r="559" spans="1:14" x14ac:dyDescent="0.25">
      <c r="A559" t="s">
        <v>383</v>
      </c>
      <c r="B559">
        <v>72</v>
      </c>
      <c r="C559">
        <v>4</v>
      </c>
      <c r="D559">
        <v>0</v>
      </c>
      <c r="E559">
        <v>2</v>
      </c>
      <c r="F559">
        <v>1</v>
      </c>
      <c r="G559">
        <v>0</v>
      </c>
      <c r="H559">
        <v>0</v>
      </c>
      <c r="I559">
        <v>1.0277777777777799</v>
      </c>
      <c r="J559">
        <f t="shared" si="8"/>
        <v>2.7398974188116508E-2</v>
      </c>
      <c r="K559">
        <v>3.5249999999999999</v>
      </c>
      <c r="L559">
        <v>0</v>
      </c>
      <c r="M559">
        <v>5.5555555555555552E-2</v>
      </c>
      <c r="N559">
        <v>0</v>
      </c>
    </row>
    <row r="560" spans="1:14" x14ac:dyDescent="0.25">
      <c r="A560" t="s">
        <v>1995</v>
      </c>
      <c r="B560">
        <v>239</v>
      </c>
      <c r="C560">
        <v>4</v>
      </c>
      <c r="D560">
        <v>0</v>
      </c>
      <c r="E560">
        <v>2</v>
      </c>
      <c r="F560">
        <v>0</v>
      </c>
      <c r="G560">
        <v>1</v>
      </c>
      <c r="H560">
        <v>0</v>
      </c>
      <c r="I560">
        <v>1.2276150627615099</v>
      </c>
      <c r="J560">
        <f t="shared" si="8"/>
        <v>0.20507331377737362</v>
      </c>
      <c r="K560">
        <v>6.55</v>
      </c>
      <c r="L560">
        <v>0</v>
      </c>
      <c r="M560">
        <v>1.6736401673640166E-2</v>
      </c>
      <c r="N560">
        <v>0</v>
      </c>
    </row>
    <row r="561" spans="1:14" x14ac:dyDescent="0.25">
      <c r="A561" t="s">
        <v>1469</v>
      </c>
      <c r="B561">
        <v>648</v>
      </c>
      <c r="C561">
        <v>4</v>
      </c>
      <c r="D561">
        <v>0</v>
      </c>
      <c r="E561">
        <v>2</v>
      </c>
      <c r="F561">
        <v>0</v>
      </c>
      <c r="G561">
        <v>0</v>
      </c>
      <c r="H561">
        <v>0</v>
      </c>
      <c r="I561">
        <v>1.1148753894081</v>
      </c>
      <c r="J561">
        <f t="shared" si="8"/>
        <v>0.10874264028826358</v>
      </c>
      <c r="K561">
        <v>14.850000000000001</v>
      </c>
      <c r="L561">
        <v>0</v>
      </c>
      <c r="M561">
        <v>6.1728395061728392E-3</v>
      </c>
      <c r="N561">
        <v>0</v>
      </c>
    </row>
    <row r="562" spans="1:14" x14ac:dyDescent="0.25">
      <c r="A562" t="s">
        <v>885</v>
      </c>
      <c r="B562">
        <v>245</v>
      </c>
      <c r="C562">
        <v>4</v>
      </c>
      <c r="D562">
        <v>0</v>
      </c>
      <c r="E562">
        <v>2</v>
      </c>
      <c r="F562">
        <v>0</v>
      </c>
      <c r="G562">
        <v>1</v>
      </c>
      <c r="H562">
        <v>0</v>
      </c>
      <c r="I562">
        <v>2.1855555555555566</v>
      </c>
      <c r="J562">
        <f t="shared" si="8"/>
        <v>0.78187005506474883</v>
      </c>
      <c r="K562">
        <v>3.5625</v>
      </c>
      <c r="L562">
        <v>0</v>
      </c>
      <c r="M562">
        <v>1.6326530612244899E-2</v>
      </c>
      <c r="N562">
        <v>0</v>
      </c>
    </row>
    <row r="563" spans="1:14" x14ac:dyDescent="0.25">
      <c r="A563" t="s">
        <v>1828</v>
      </c>
      <c r="B563">
        <v>209</v>
      </c>
      <c r="C563">
        <v>4</v>
      </c>
      <c r="D563">
        <v>0</v>
      </c>
      <c r="E563">
        <v>2</v>
      </c>
      <c r="F563">
        <v>0</v>
      </c>
      <c r="G563">
        <v>1</v>
      </c>
      <c r="H563">
        <v>0</v>
      </c>
      <c r="I563">
        <v>2.1645238095238097</v>
      </c>
      <c r="J563">
        <f t="shared" si="8"/>
        <v>0.77220038785039868</v>
      </c>
      <c r="K563">
        <v>10.375</v>
      </c>
      <c r="L563">
        <v>0</v>
      </c>
      <c r="M563">
        <v>1.9138755980861243E-2</v>
      </c>
      <c r="N563">
        <v>0</v>
      </c>
    </row>
    <row r="564" spans="1:14" x14ac:dyDescent="0.25">
      <c r="A564" t="s">
        <v>2390</v>
      </c>
      <c r="B564">
        <v>488</v>
      </c>
      <c r="C564">
        <v>4</v>
      </c>
      <c r="D564">
        <v>0</v>
      </c>
      <c r="E564">
        <v>3</v>
      </c>
      <c r="F564">
        <v>0</v>
      </c>
      <c r="G564">
        <v>0</v>
      </c>
      <c r="H564">
        <v>0</v>
      </c>
      <c r="I564">
        <v>1.1443852459016399</v>
      </c>
      <c r="J564">
        <f t="shared" si="8"/>
        <v>0.13486758967942719</v>
      </c>
      <c r="K564">
        <v>7.625</v>
      </c>
      <c r="L564">
        <v>0</v>
      </c>
      <c r="M564">
        <v>8.1967213114754103E-3</v>
      </c>
      <c r="N564">
        <v>0</v>
      </c>
    </row>
    <row r="565" spans="1:14" x14ac:dyDescent="0.25">
      <c r="A565" t="s">
        <v>2231</v>
      </c>
      <c r="B565">
        <v>285</v>
      </c>
      <c r="C565">
        <v>4</v>
      </c>
      <c r="D565">
        <v>0</v>
      </c>
      <c r="E565">
        <v>2</v>
      </c>
      <c r="F565">
        <v>0</v>
      </c>
      <c r="G565">
        <v>1</v>
      </c>
      <c r="H565">
        <v>0</v>
      </c>
      <c r="I565">
        <v>1.5477192982456101</v>
      </c>
      <c r="J565">
        <f t="shared" si="8"/>
        <v>0.43678242684224095</v>
      </c>
      <c r="K565">
        <v>10.625</v>
      </c>
      <c r="L565">
        <v>0</v>
      </c>
      <c r="M565">
        <v>1.4035087719298246E-2</v>
      </c>
      <c r="N565">
        <v>0</v>
      </c>
    </row>
    <row r="566" spans="1:14" x14ac:dyDescent="0.25">
      <c r="A566" t="s">
        <v>1920</v>
      </c>
      <c r="B566">
        <v>362</v>
      </c>
      <c r="C566">
        <v>4</v>
      </c>
      <c r="D566">
        <v>0</v>
      </c>
      <c r="E566">
        <v>2</v>
      </c>
      <c r="F566">
        <v>0</v>
      </c>
      <c r="G566">
        <v>0</v>
      </c>
      <c r="H566">
        <v>0</v>
      </c>
      <c r="I566">
        <v>1.34419889502762</v>
      </c>
      <c r="J566">
        <f t="shared" si="8"/>
        <v>0.29579821852364802</v>
      </c>
      <c r="K566">
        <v>5.5875000000000004</v>
      </c>
      <c r="L566">
        <v>0</v>
      </c>
      <c r="M566">
        <v>1.1049723756906077E-2</v>
      </c>
      <c r="N566">
        <v>0</v>
      </c>
    </row>
    <row r="567" spans="1:14" x14ac:dyDescent="0.25">
      <c r="A567" t="s">
        <v>909</v>
      </c>
      <c r="B567">
        <v>679</v>
      </c>
      <c r="C567">
        <v>4</v>
      </c>
      <c r="D567">
        <v>0</v>
      </c>
      <c r="E567">
        <v>2</v>
      </c>
      <c r="F567">
        <v>0</v>
      </c>
      <c r="G567">
        <v>0</v>
      </c>
      <c r="H567">
        <v>0</v>
      </c>
      <c r="I567">
        <v>1.133516277324325</v>
      </c>
      <c r="J567">
        <f t="shared" si="8"/>
        <v>0.12532455109553314</v>
      </c>
      <c r="K567">
        <v>5.5750000000000002</v>
      </c>
      <c r="L567">
        <v>0</v>
      </c>
      <c r="M567">
        <v>5.8910162002945507E-3</v>
      </c>
      <c r="N567">
        <v>0</v>
      </c>
    </row>
    <row r="568" spans="1:14" x14ac:dyDescent="0.25">
      <c r="A568" t="s">
        <v>2388</v>
      </c>
      <c r="B568">
        <v>69</v>
      </c>
      <c r="C568">
        <v>4</v>
      </c>
      <c r="D568">
        <v>0</v>
      </c>
      <c r="E568">
        <v>3</v>
      </c>
      <c r="F568">
        <v>0</v>
      </c>
      <c r="G568">
        <v>1</v>
      </c>
      <c r="H568">
        <v>0</v>
      </c>
      <c r="I568">
        <v>1.08405797101449</v>
      </c>
      <c r="J568">
        <f t="shared" si="8"/>
        <v>8.0711380383169606E-2</v>
      </c>
      <c r="K568">
        <v>6.7874999999999996</v>
      </c>
      <c r="L568">
        <v>0</v>
      </c>
      <c r="M568">
        <v>5.7971014492753624E-2</v>
      </c>
      <c r="N568">
        <v>0</v>
      </c>
    </row>
    <row r="569" spans="1:14" x14ac:dyDescent="0.25">
      <c r="A569" t="s">
        <v>785</v>
      </c>
      <c r="B569">
        <v>1298</v>
      </c>
      <c r="C569">
        <v>4</v>
      </c>
      <c r="D569">
        <v>0</v>
      </c>
      <c r="E569">
        <v>2</v>
      </c>
      <c r="F569">
        <v>0</v>
      </c>
      <c r="G569">
        <v>1</v>
      </c>
      <c r="H569">
        <v>0</v>
      </c>
      <c r="I569">
        <v>2.3805664098670349</v>
      </c>
      <c r="J569">
        <f t="shared" si="8"/>
        <v>0.8673384467079791</v>
      </c>
      <c r="K569">
        <v>3.45</v>
      </c>
      <c r="L569">
        <v>0</v>
      </c>
      <c r="M569">
        <v>3.0816640986132513E-3</v>
      </c>
      <c r="N569">
        <v>0</v>
      </c>
    </row>
    <row r="570" spans="1:14" x14ac:dyDescent="0.25">
      <c r="A570" t="s">
        <v>2335</v>
      </c>
      <c r="B570">
        <v>114</v>
      </c>
      <c r="C570">
        <v>4</v>
      </c>
      <c r="D570">
        <v>0</v>
      </c>
      <c r="E570">
        <v>2</v>
      </c>
      <c r="F570">
        <v>0</v>
      </c>
      <c r="G570">
        <v>0</v>
      </c>
      <c r="H570">
        <v>0</v>
      </c>
      <c r="I570">
        <v>1.9640350877193</v>
      </c>
      <c r="J570">
        <f t="shared" si="8"/>
        <v>0.67500107521021457</v>
      </c>
      <c r="K570">
        <v>13.425000000000001</v>
      </c>
      <c r="L570">
        <v>0</v>
      </c>
      <c r="M570">
        <v>3.5087719298245612E-2</v>
      </c>
      <c r="N570">
        <v>0</v>
      </c>
    </row>
    <row r="571" spans="1:14" x14ac:dyDescent="0.25">
      <c r="A571" t="s">
        <v>453</v>
      </c>
      <c r="B571">
        <v>73</v>
      </c>
      <c r="C571">
        <v>4</v>
      </c>
      <c r="D571">
        <v>0</v>
      </c>
      <c r="E571">
        <v>3</v>
      </c>
      <c r="F571">
        <v>0</v>
      </c>
      <c r="G571">
        <v>1</v>
      </c>
      <c r="H571">
        <v>0</v>
      </c>
      <c r="I571">
        <v>2.2690346083788735</v>
      </c>
      <c r="J571">
        <f t="shared" si="8"/>
        <v>0.81935445838251764</v>
      </c>
      <c r="K571">
        <v>4.1624999999999996</v>
      </c>
      <c r="L571">
        <v>0</v>
      </c>
      <c r="M571">
        <v>5.4794520547945202E-2</v>
      </c>
      <c r="N571">
        <v>0</v>
      </c>
    </row>
    <row r="572" spans="1:14" x14ac:dyDescent="0.25">
      <c r="A572" t="s">
        <v>402</v>
      </c>
      <c r="B572">
        <v>835</v>
      </c>
      <c r="C572">
        <v>4</v>
      </c>
      <c r="D572">
        <v>0</v>
      </c>
      <c r="E572">
        <v>1</v>
      </c>
      <c r="F572">
        <v>0</v>
      </c>
      <c r="G572">
        <v>1</v>
      </c>
      <c r="H572">
        <v>0</v>
      </c>
      <c r="I572">
        <v>1.0871856287425199</v>
      </c>
      <c r="J572">
        <f t="shared" si="8"/>
        <v>8.3592365171514277E-2</v>
      </c>
      <c r="K572">
        <v>6.0875000000000004</v>
      </c>
      <c r="L572">
        <v>0</v>
      </c>
      <c r="M572">
        <v>4.7904191616766467E-3</v>
      </c>
      <c r="N572">
        <v>0</v>
      </c>
    </row>
    <row r="573" spans="1:14" x14ac:dyDescent="0.25">
      <c r="A573" t="s">
        <v>2532</v>
      </c>
      <c r="B573">
        <v>73</v>
      </c>
      <c r="C573">
        <v>4</v>
      </c>
      <c r="D573">
        <v>0</v>
      </c>
      <c r="E573">
        <v>3</v>
      </c>
      <c r="F573">
        <v>0</v>
      </c>
      <c r="G573">
        <v>1</v>
      </c>
      <c r="H573">
        <v>0</v>
      </c>
      <c r="I573">
        <v>1.0821917808219199</v>
      </c>
      <c r="J573">
        <f t="shared" si="8"/>
        <v>7.8988411318632309E-2</v>
      </c>
      <c r="K573">
        <v>12.9</v>
      </c>
      <c r="L573">
        <v>0</v>
      </c>
      <c r="M573">
        <v>5.4794520547945202E-2</v>
      </c>
      <c r="N573">
        <v>0</v>
      </c>
    </row>
    <row r="574" spans="1:14" x14ac:dyDescent="0.25">
      <c r="A574" t="s">
        <v>387</v>
      </c>
      <c r="B574">
        <v>233</v>
      </c>
      <c r="C574">
        <v>4</v>
      </c>
      <c r="D574">
        <v>0</v>
      </c>
      <c r="E574">
        <v>3</v>
      </c>
      <c r="F574">
        <v>0</v>
      </c>
      <c r="G574">
        <v>0</v>
      </c>
      <c r="H574">
        <v>0</v>
      </c>
      <c r="I574">
        <v>1.4708154506437801</v>
      </c>
      <c r="J574">
        <f t="shared" si="8"/>
        <v>0.38581697531486475</v>
      </c>
      <c r="K574">
        <v>9.8249999999999993</v>
      </c>
      <c r="L574">
        <v>0</v>
      </c>
      <c r="M574">
        <v>1.7167381974248927E-2</v>
      </c>
      <c r="N574">
        <v>0</v>
      </c>
    </row>
    <row r="575" spans="1:14" x14ac:dyDescent="0.25">
      <c r="A575" t="s">
        <v>2812</v>
      </c>
      <c r="B575">
        <v>203</v>
      </c>
      <c r="C575">
        <v>4</v>
      </c>
      <c r="D575">
        <v>0</v>
      </c>
      <c r="E575">
        <v>3</v>
      </c>
      <c r="F575">
        <v>0</v>
      </c>
      <c r="G575">
        <v>1</v>
      </c>
      <c r="H575">
        <v>0</v>
      </c>
      <c r="I575">
        <v>1.0685714285714301</v>
      </c>
      <c r="J575">
        <f t="shared" si="8"/>
        <v>6.6322642931073969E-2</v>
      </c>
      <c r="K575">
        <v>5.5625</v>
      </c>
      <c r="L575">
        <v>0</v>
      </c>
      <c r="M575">
        <v>1.9704433497536946E-2</v>
      </c>
      <c r="N575">
        <v>0</v>
      </c>
    </row>
    <row r="576" spans="1:14" x14ac:dyDescent="0.25">
      <c r="A576" t="s">
        <v>1818</v>
      </c>
      <c r="B576">
        <v>178</v>
      </c>
      <c r="C576">
        <v>4</v>
      </c>
      <c r="D576">
        <v>0</v>
      </c>
      <c r="E576">
        <v>2</v>
      </c>
      <c r="F576">
        <v>0</v>
      </c>
      <c r="G576">
        <v>0</v>
      </c>
      <c r="H576">
        <v>0</v>
      </c>
      <c r="I576">
        <v>1.7114024472233451</v>
      </c>
      <c r="J576">
        <f t="shared" si="8"/>
        <v>0.53731317895483566</v>
      </c>
      <c r="K576">
        <v>16.912500000000001</v>
      </c>
      <c r="L576">
        <v>0</v>
      </c>
      <c r="M576">
        <v>2.247191011235955E-2</v>
      </c>
      <c r="N576">
        <v>0</v>
      </c>
    </row>
    <row r="577" spans="1:14" x14ac:dyDescent="0.25">
      <c r="A577" t="s">
        <v>3578</v>
      </c>
      <c r="B577">
        <v>56</v>
      </c>
      <c r="C577">
        <v>4</v>
      </c>
      <c r="D577">
        <v>0</v>
      </c>
      <c r="E577">
        <v>3</v>
      </c>
      <c r="F577">
        <v>0</v>
      </c>
      <c r="G577">
        <v>0</v>
      </c>
      <c r="H577">
        <v>1</v>
      </c>
      <c r="I577">
        <v>1.2660714285714301</v>
      </c>
      <c r="J577">
        <f t="shared" si="8"/>
        <v>0.23591874280293376</v>
      </c>
      <c r="K577">
        <v>14.1875</v>
      </c>
      <c r="L577">
        <v>0</v>
      </c>
      <c r="M577">
        <v>7.1428571428571425E-2</v>
      </c>
      <c r="N577">
        <v>0</v>
      </c>
    </row>
    <row r="578" spans="1:14" x14ac:dyDescent="0.25">
      <c r="A578" t="s">
        <v>1808</v>
      </c>
      <c r="B578">
        <v>61</v>
      </c>
      <c r="C578">
        <v>3</v>
      </c>
      <c r="D578">
        <v>0</v>
      </c>
      <c r="E578">
        <v>2</v>
      </c>
      <c r="F578">
        <v>0</v>
      </c>
      <c r="G578">
        <v>1</v>
      </c>
      <c r="H578">
        <v>0</v>
      </c>
      <c r="I578">
        <v>1.4950819672131099</v>
      </c>
      <c r="J578">
        <f t="shared" si="8"/>
        <v>0.40218103290697121</v>
      </c>
      <c r="K578">
        <v>4.6875</v>
      </c>
      <c r="L578">
        <v>0</v>
      </c>
      <c r="M578">
        <v>4.9180327868852458E-2</v>
      </c>
      <c r="N578">
        <v>0</v>
      </c>
    </row>
    <row r="579" spans="1:14" x14ac:dyDescent="0.25">
      <c r="A579" t="s">
        <v>1760</v>
      </c>
      <c r="B579">
        <v>324</v>
      </c>
      <c r="C579">
        <v>3</v>
      </c>
      <c r="D579">
        <v>0</v>
      </c>
      <c r="E579">
        <v>3</v>
      </c>
      <c r="F579">
        <v>0</v>
      </c>
      <c r="G579">
        <v>1</v>
      </c>
      <c r="H579">
        <v>1</v>
      </c>
      <c r="I579">
        <v>2.19382716049383</v>
      </c>
      <c r="J579">
        <f t="shared" ref="J579:J642" si="9">LN(I579)</f>
        <v>0.78564758048816818</v>
      </c>
      <c r="K579">
        <v>4.3125</v>
      </c>
      <c r="L579">
        <v>0</v>
      </c>
      <c r="M579">
        <v>9.2592592592592587E-3</v>
      </c>
      <c r="N579">
        <v>0</v>
      </c>
    </row>
    <row r="580" spans="1:14" x14ac:dyDescent="0.25">
      <c r="A580" t="s">
        <v>2831</v>
      </c>
      <c r="B580">
        <v>52</v>
      </c>
      <c r="C580">
        <v>3</v>
      </c>
      <c r="D580">
        <v>0</v>
      </c>
      <c r="E580">
        <v>2</v>
      </c>
      <c r="F580">
        <v>1</v>
      </c>
      <c r="G580">
        <v>0</v>
      </c>
      <c r="H580">
        <v>0</v>
      </c>
      <c r="I580">
        <v>1.0192307692307701</v>
      </c>
      <c r="J580">
        <f t="shared" si="9"/>
        <v>1.9048194970695282E-2</v>
      </c>
      <c r="K580">
        <v>3.4125000000000001</v>
      </c>
      <c r="L580">
        <v>0</v>
      </c>
      <c r="M580">
        <v>5.7692307692307696E-2</v>
      </c>
      <c r="N580">
        <v>0</v>
      </c>
    </row>
    <row r="581" spans="1:14" x14ac:dyDescent="0.25">
      <c r="A581" t="s">
        <v>1723</v>
      </c>
      <c r="B581">
        <v>75</v>
      </c>
      <c r="C581">
        <v>3</v>
      </c>
      <c r="D581">
        <v>0</v>
      </c>
      <c r="E581">
        <v>2</v>
      </c>
      <c r="F581">
        <v>0</v>
      </c>
      <c r="G581">
        <v>1</v>
      </c>
      <c r="H581">
        <v>0</v>
      </c>
      <c r="I581">
        <v>1.0680000000000001</v>
      </c>
      <c r="J581">
        <f t="shared" si="9"/>
        <v>6.5787740538003153E-2</v>
      </c>
      <c r="K581">
        <v>4.0875000000000004</v>
      </c>
      <c r="L581">
        <v>0</v>
      </c>
      <c r="M581">
        <v>0.04</v>
      </c>
      <c r="N581">
        <v>0</v>
      </c>
    </row>
    <row r="582" spans="1:14" x14ac:dyDescent="0.25">
      <c r="A582" t="s">
        <v>479</v>
      </c>
      <c r="B582">
        <v>54</v>
      </c>
      <c r="C582">
        <v>3</v>
      </c>
      <c r="D582">
        <v>0</v>
      </c>
      <c r="E582">
        <v>2</v>
      </c>
      <c r="F582">
        <v>0</v>
      </c>
      <c r="G582">
        <v>1</v>
      </c>
      <c r="H582">
        <v>0</v>
      </c>
      <c r="I582">
        <v>1.0888888888888899</v>
      </c>
      <c r="J582">
        <f t="shared" si="9"/>
        <v>8.5157808340307783E-2</v>
      </c>
      <c r="K582">
        <v>6</v>
      </c>
      <c r="L582">
        <v>0</v>
      </c>
      <c r="M582">
        <v>5.5555555555555552E-2</v>
      </c>
      <c r="N582">
        <v>0</v>
      </c>
    </row>
    <row r="583" spans="1:14" x14ac:dyDescent="0.25">
      <c r="A583" t="s">
        <v>481</v>
      </c>
      <c r="B583">
        <v>212</v>
      </c>
      <c r="C583">
        <v>3</v>
      </c>
      <c r="D583">
        <v>0</v>
      </c>
      <c r="E583">
        <v>2</v>
      </c>
      <c r="F583">
        <v>0</v>
      </c>
      <c r="G583">
        <v>1</v>
      </c>
      <c r="H583">
        <v>0</v>
      </c>
      <c r="I583">
        <v>1.4089622641509401</v>
      </c>
      <c r="J583">
        <f t="shared" si="9"/>
        <v>0.34285345055004929</v>
      </c>
      <c r="K583">
        <v>4.9874999999999998</v>
      </c>
      <c r="L583">
        <v>0</v>
      </c>
      <c r="M583">
        <v>1.4150943396226415E-2</v>
      </c>
      <c r="N583">
        <v>0</v>
      </c>
    </row>
    <row r="584" spans="1:14" x14ac:dyDescent="0.25">
      <c r="A584" t="s">
        <v>417</v>
      </c>
      <c r="B584">
        <v>155</v>
      </c>
      <c r="C584">
        <v>3</v>
      </c>
      <c r="D584">
        <v>0</v>
      </c>
      <c r="E584">
        <v>3</v>
      </c>
      <c r="F584">
        <v>0</v>
      </c>
      <c r="G584">
        <v>0</v>
      </c>
      <c r="H584">
        <v>1</v>
      </c>
      <c r="I584">
        <v>1.13483870967742</v>
      </c>
      <c r="J584">
        <f t="shared" si="9"/>
        <v>0.12649053482426639</v>
      </c>
      <c r="K584">
        <v>7.4874999750000004</v>
      </c>
      <c r="L584">
        <v>0</v>
      </c>
      <c r="M584">
        <v>1.935483870967742E-2</v>
      </c>
      <c r="N584">
        <v>0</v>
      </c>
    </row>
    <row r="585" spans="1:14" x14ac:dyDescent="0.25">
      <c r="A585" t="s">
        <v>2191</v>
      </c>
      <c r="B585">
        <v>283</v>
      </c>
      <c r="C585">
        <v>3</v>
      </c>
      <c r="D585">
        <v>0</v>
      </c>
      <c r="E585">
        <v>2</v>
      </c>
      <c r="F585">
        <v>0</v>
      </c>
      <c r="G585">
        <v>1</v>
      </c>
      <c r="H585">
        <v>0</v>
      </c>
      <c r="I585">
        <v>1.26890459363958</v>
      </c>
      <c r="J585">
        <f t="shared" si="9"/>
        <v>0.23815400358880268</v>
      </c>
      <c r="K585">
        <v>9.9874999874999997</v>
      </c>
      <c r="L585">
        <v>0</v>
      </c>
      <c r="M585">
        <v>1.0600706713780919E-2</v>
      </c>
      <c r="N585">
        <v>0</v>
      </c>
    </row>
    <row r="586" spans="1:14" x14ac:dyDescent="0.25">
      <c r="A586" t="s">
        <v>1834</v>
      </c>
      <c r="B586">
        <v>54</v>
      </c>
      <c r="C586">
        <v>3</v>
      </c>
      <c r="D586">
        <v>0</v>
      </c>
      <c r="E586">
        <v>2</v>
      </c>
      <c r="F586">
        <v>0</v>
      </c>
      <c r="G586">
        <v>1</v>
      </c>
      <c r="H586">
        <v>0</v>
      </c>
      <c r="I586">
        <v>1.25185185185185</v>
      </c>
      <c r="J586">
        <f t="shared" si="9"/>
        <v>0.22462393648464254</v>
      </c>
      <c r="K586">
        <v>4.8499999875000004</v>
      </c>
      <c r="L586">
        <v>0</v>
      </c>
      <c r="M586">
        <v>5.5555555555555552E-2</v>
      </c>
      <c r="N586">
        <v>0</v>
      </c>
    </row>
    <row r="587" spans="1:14" x14ac:dyDescent="0.25">
      <c r="A587" t="s">
        <v>2333</v>
      </c>
      <c r="B587">
        <v>145</v>
      </c>
      <c r="C587">
        <v>3</v>
      </c>
      <c r="D587">
        <v>0</v>
      </c>
      <c r="E587">
        <v>2</v>
      </c>
      <c r="F587">
        <v>0</v>
      </c>
      <c r="G587">
        <v>0</v>
      </c>
      <c r="H587">
        <v>0</v>
      </c>
      <c r="I587">
        <v>1.7193103448275899</v>
      </c>
      <c r="J587">
        <f t="shared" si="9"/>
        <v>0.54192324810893999</v>
      </c>
      <c r="K587">
        <v>13.412499974999999</v>
      </c>
      <c r="L587">
        <v>0</v>
      </c>
      <c r="M587">
        <v>2.0689655172413793E-2</v>
      </c>
      <c r="N587">
        <v>0</v>
      </c>
    </row>
    <row r="588" spans="1:14" x14ac:dyDescent="0.25">
      <c r="A588" t="s">
        <v>756</v>
      </c>
      <c r="B588">
        <v>423</v>
      </c>
      <c r="C588">
        <v>3</v>
      </c>
      <c r="D588">
        <v>0</v>
      </c>
      <c r="E588">
        <v>2</v>
      </c>
      <c r="F588">
        <v>0</v>
      </c>
      <c r="G588">
        <v>0</v>
      </c>
      <c r="H588">
        <v>0</v>
      </c>
      <c r="I588">
        <v>1.26702380952381</v>
      </c>
      <c r="J588">
        <f t="shared" si="9"/>
        <v>0.23667069320963968</v>
      </c>
      <c r="K588">
        <v>1.375</v>
      </c>
      <c r="L588">
        <v>0</v>
      </c>
      <c r="M588">
        <v>7.0921985815602835E-3</v>
      </c>
      <c r="N588">
        <v>0</v>
      </c>
    </row>
    <row r="589" spans="1:14" x14ac:dyDescent="0.25">
      <c r="A589" t="s">
        <v>1507</v>
      </c>
      <c r="B589">
        <v>278</v>
      </c>
      <c r="C589">
        <v>3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1.4813220626724202</v>
      </c>
      <c r="J589">
        <f t="shared" si="9"/>
        <v>0.39293497462336735</v>
      </c>
      <c r="K589">
        <v>9.9</v>
      </c>
      <c r="L589">
        <v>0</v>
      </c>
      <c r="M589">
        <v>1.0791366906474821E-2</v>
      </c>
      <c r="N589">
        <v>0</v>
      </c>
    </row>
    <row r="590" spans="1:14" x14ac:dyDescent="0.25">
      <c r="A590" t="s">
        <v>528</v>
      </c>
      <c r="B590">
        <v>77</v>
      </c>
      <c r="C590">
        <v>3</v>
      </c>
      <c r="D590">
        <v>0</v>
      </c>
      <c r="E590">
        <v>3</v>
      </c>
      <c r="F590">
        <v>0</v>
      </c>
      <c r="G590">
        <v>1</v>
      </c>
      <c r="H590">
        <v>0</v>
      </c>
      <c r="I590">
        <v>1.2467532467532501</v>
      </c>
      <c r="J590">
        <f t="shared" si="9"/>
        <v>0.22054276961415503</v>
      </c>
      <c r="K590">
        <v>5.0749999875</v>
      </c>
      <c r="L590">
        <v>0</v>
      </c>
      <c r="M590">
        <v>3.896103896103896E-2</v>
      </c>
      <c r="N590">
        <v>0</v>
      </c>
    </row>
    <row r="591" spans="1:14" x14ac:dyDescent="0.25">
      <c r="A591" t="s">
        <v>863</v>
      </c>
      <c r="B591">
        <v>398</v>
      </c>
      <c r="C591">
        <v>3</v>
      </c>
      <c r="D591">
        <v>0</v>
      </c>
      <c r="E591">
        <v>2</v>
      </c>
      <c r="F591">
        <v>0</v>
      </c>
      <c r="G591">
        <v>1</v>
      </c>
      <c r="H591">
        <v>0</v>
      </c>
      <c r="I591">
        <v>2.1051298298088201</v>
      </c>
      <c r="J591">
        <f t="shared" si="9"/>
        <v>0.74437714210120298</v>
      </c>
      <c r="K591">
        <v>7.4749999999999996</v>
      </c>
      <c r="L591">
        <v>0</v>
      </c>
      <c r="M591">
        <v>7.537688442211055E-3</v>
      </c>
      <c r="N591">
        <v>0</v>
      </c>
    </row>
    <row r="592" spans="1:14" x14ac:dyDescent="0.25">
      <c r="A592" t="s">
        <v>2291</v>
      </c>
      <c r="B592">
        <v>877</v>
      </c>
      <c r="C592">
        <v>3</v>
      </c>
      <c r="D592">
        <v>0</v>
      </c>
      <c r="E592">
        <v>2</v>
      </c>
      <c r="F592">
        <v>0</v>
      </c>
      <c r="G592">
        <v>1</v>
      </c>
      <c r="H592">
        <v>0</v>
      </c>
      <c r="I592">
        <v>1.0481185860889399</v>
      </c>
      <c r="J592">
        <f t="shared" si="9"/>
        <v>4.6996734162363232E-2</v>
      </c>
      <c r="K592">
        <v>12.237499987500001</v>
      </c>
      <c r="L592">
        <v>0</v>
      </c>
      <c r="M592">
        <v>3.4207525655644243E-3</v>
      </c>
      <c r="N592">
        <v>0</v>
      </c>
    </row>
    <row r="593" spans="1:14" x14ac:dyDescent="0.25">
      <c r="A593" t="s">
        <v>2181</v>
      </c>
      <c r="B593">
        <v>179</v>
      </c>
      <c r="C593">
        <v>3</v>
      </c>
      <c r="D593">
        <v>0</v>
      </c>
      <c r="E593">
        <v>3</v>
      </c>
      <c r="F593">
        <v>0</v>
      </c>
      <c r="G593">
        <v>1</v>
      </c>
      <c r="H593">
        <v>1</v>
      </c>
      <c r="I593">
        <v>2.41061452513966</v>
      </c>
      <c r="J593">
        <f t="shared" si="9"/>
        <v>0.87988170468272564</v>
      </c>
      <c r="K593">
        <v>9.8625000000000007</v>
      </c>
      <c r="L593">
        <v>0</v>
      </c>
      <c r="M593">
        <v>1.6759776536312849E-2</v>
      </c>
      <c r="N593">
        <v>0</v>
      </c>
    </row>
    <row r="594" spans="1:14" x14ac:dyDescent="0.25">
      <c r="A594" t="s">
        <v>2302</v>
      </c>
      <c r="B594">
        <v>137</v>
      </c>
      <c r="C594">
        <v>3</v>
      </c>
      <c r="D594">
        <v>0</v>
      </c>
      <c r="E594">
        <v>2</v>
      </c>
      <c r="F594">
        <v>0</v>
      </c>
      <c r="G594">
        <v>1</v>
      </c>
      <c r="H594">
        <v>0</v>
      </c>
      <c r="I594">
        <v>1.4452554744525501</v>
      </c>
      <c r="J594">
        <f t="shared" si="9"/>
        <v>0.36828610486640712</v>
      </c>
      <c r="K594">
        <v>12.3499999875</v>
      </c>
      <c r="L594">
        <v>0</v>
      </c>
      <c r="M594">
        <v>2.1897810218978103E-2</v>
      </c>
      <c r="N594">
        <v>0</v>
      </c>
    </row>
    <row r="595" spans="1:14" x14ac:dyDescent="0.25">
      <c r="A595" t="s">
        <v>2861</v>
      </c>
      <c r="B595">
        <v>65</v>
      </c>
      <c r="C595">
        <v>3</v>
      </c>
      <c r="D595">
        <v>0</v>
      </c>
      <c r="E595">
        <v>2</v>
      </c>
      <c r="F595">
        <v>0</v>
      </c>
      <c r="G595">
        <v>0</v>
      </c>
      <c r="H595">
        <v>0</v>
      </c>
      <c r="I595">
        <v>2.1211538461538502</v>
      </c>
      <c r="J595">
        <f t="shared" si="9"/>
        <v>0.75196020767803129</v>
      </c>
      <c r="K595">
        <v>4.7249999999999996</v>
      </c>
      <c r="L595">
        <v>0</v>
      </c>
      <c r="M595">
        <v>4.6153846153846156E-2</v>
      </c>
      <c r="N595">
        <v>0</v>
      </c>
    </row>
    <row r="596" spans="1:14" x14ac:dyDescent="0.25">
      <c r="A596" t="s">
        <v>1926</v>
      </c>
      <c r="B596">
        <v>116</v>
      </c>
      <c r="C596">
        <v>3</v>
      </c>
      <c r="D596">
        <v>0</v>
      </c>
      <c r="E596">
        <v>3</v>
      </c>
      <c r="F596">
        <v>0</v>
      </c>
      <c r="G596">
        <v>1</v>
      </c>
      <c r="H596">
        <v>1</v>
      </c>
      <c r="I596">
        <v>1.00775862068966</v>
      </c>
      <c r="J596">
        <f t="shared" si="9"/>
        <v>7.7286773716629172E-3</v>
      </c>
      <c r="K596">
        <v>5.7</v>
      </c>
      <c r="L596">
        <v>0</v>
      </c>
      <c r="M596">
        <v>2.5862068965517241E-2</v>
      </c>
      <c r="N596">
        <v>0</v>
      </c>
    </row>
    <row r="597" spans="1:14" x14ac:dyDescent="0.25">
      <c r="A597" t="s">
        <v>525</v>
      </c>
      <c r="B597">
        <v>58</v>
      </c>
      <c r="C597">
        <v>3</v>
      </c>
      <c r="D597">
        <v>0</v>
      </c>
      <c r="E597">
        <v>3</v>
      </c>
      <c r="F597">
        <v>0</v>
      </c>
      <c r="G597">
        <v>0</v>
      </c>
      <c r="H597">
        <v>0</v>
      </c>
      <c r="I597">
        <v>2.2396551724137899</v>
      </c>
      <c r="J597">
        <f t="shared" si="9"/>
        <v>0.80632191313013302</v>
      </c>
      <c r="K597">
        <v>13.987500000000001</v>
      </c>
      <c r="L597">
        <v>0</v>
      </c>
      <c r="M597">
        <v>5.1724137931034482E-2</v>
      </c>
      <c r="N597">
        <v>0</v>
      </c>
    </row>
    <row r="598" spans="1:14" x14ac:dyDescent="0.25">
      <c r="A598" t="s">
        <v>1522</v>
      </c>
      <c r="B598">
        <v>67</v>
      </c>
      <c r="C598">
        <v>3</v>
      </c>
      <c r="D598">
        <v>0</v>
      </c>
      <c r="E598">
        <v>2</v>
      </c>
      <c r="F598">
        <v>0</v>
      </c>
      <c r="G598">
        <v>1</v>
      </c>
      <c r="H598">
        <v>0</v>
      </c>
      <c r="I598">
        <v>1.27910447761194</v>
      </c>
      <c r="J598">
        <f t="shared" si="9"/>
        <v>0.24616020621276782</v>
      </c>
      <c r="K598">
        <v>3.0874999875000002</v>
      </c>
      <c r="L598">
        <v>0</v>
      </c>
      <c r="M598">
        <v>4.4776119402985072E-2</v>
      </c>
      <c r="N598">
        <v>0</v>
      </c>
    </row>
    <row r="599" spans="1:14" x14ac:dyDescent="0.25">
      <c r="A599" t="s">
        <v>1362</v>
      </c>
      <c r="B599">
        <v>123</v>
      </c>
      <c r="C599">
        <v>3</v>
      </c>
      <c r="D599">
        <v>0</v>
      </c>
      <c r="E599">
        <v>3</v>
      </c>
      <c r="F599">
        <v>0</v>
      </c>
      <c r="G599">
        <v>0</v>
      </c>
      <c r="H599">
        <v>0</v>
      </c>
      <c r="I599">
        <v>1.0115702479338848</v>
      </c>
      <c r="J599">
        <f t="shared" si="9"/>
        <v>1.1503824481485151E-2</v>
      </c>
      <c r="K599">
        <v>7.6124999999999998</v>
      </c>
      <c r="L599">
        <v>0</v>
      </c>
      <c r="M599">
        <v>2.4390243902439025E-2</v>
      </c>
      <c r="N599">
        <v>0</v>
      </c>
    </row>
    <row r="600" spans="1:14" x14ac:dyDescent="0.25">
      <c r="A600" t="s">
        <v>1959</v>
      </c>
      <c r="B600">
        <v>138</v>
      </c>
      <c r="C600">
        <v>3</v>
      </c>
      <c r="D600">
        <v>0</v>
      </c>
      <c r="E600">
        <v>2</v>
      </c>
      <c r="F600">
        <v>0</v>
      </c>
      <c r="G600">
        <v>1</v>
      </c>
      <c r="H600">
        <v>0</v>
      </c>
      <c r="I600">
        <v>2.1992753623188399</v>
      </c>
      <c r="J600">
        <f t="shared" si="9"/>
        <v>0.78812792534234799</v>
      </c>
      <c r="K600">
        <v>6.1749999750000004</v>
      </c>
      <c r="L600">
        <v>0</v>
      </c>
      <c r="M600">
        <v>2.1739130434782608E-2</v>
      </c>
      <c r="N600">
        <v>0</v>
      </c>
    </row>
    <row r="601" spans="1:14" x14ac:dyDescent="0.25">
      <c r="A601" t="s">
        <v>2395</v>
      </c>
      <c r="B601">
        <v>315</v>
      </c>
      <c r="C601">
        <v>3</v>
      </c>
      <c r="D601">
        <v>0</v>
      </c>
      <c r="E601">
        <v>4</v>
      </c>
      <c r="F601">
        <v>0</v>
      </c>
      <c r="G601">
        <v>0</v>
      </c>
      <c r="H601">
        <v>1</v>
      </c>
      <c r="I601">
        <v>1.0406349206349199</v>
      </c>
      <c r="J601">
        <f t="shared" si="9"/>
        <v>3.9831027484095553E-2</v>
      </c>
      <c r="K601">
        <v>6.7624999875000009</v>
      </c>
      <c r="L601">
        <v>0</v>
      </c>
      <c r="M601">
        <v>9.5238095238095247E-3</v>
      </c>
      <c r="N601">
        <v>0</v>
      </c>
    </row>
    <row r="602" spans="1:14" x14ac:dyDescent="0.25">
      <c r="A602" t="s">
        <v>502</v>
      </c>
      <c r="B602">
        <v>93</v>
      </c>
      <c r="C602">
        <v>3</v>
      </c>
      <c r="D602">
        <v>0</v>
      </c>
      <c r="E602">
        <v>2</v>
      </c>
      <c r="F602">
        <v>0</v>
      </c>
      <c r="G602">
        <v>1</v>
      </c>
      <c r="H602">
        <v>0</v>
      </c>
      <c r="I602">
        <v>2.5225806451612902</v>
      </c>
      <c r="J602">
        <f t="shared" si="9"/>
        <v>0.92528244306611906</v>
      </c>
      <c r="K602">
        <v>4.1749999874999997</v>
      </c>
      <c r="L602">
        <v>0</v>
      </c>
      <c r="M602">
        <v>3.2258064516129031E-2</v>
      </c>
      <c r="N602">
        <v>0</v>
      </c>
    </row>
    <row r="603" spans="1:14" x14ac:dyDescent="0.25">
      <c r="A603" t="s">
        <v>414</v>
      </c>
      <c r="B603">
        <v>557</v>
      </c>
      <c r="C603">
        <v>3</v>
      </c>
      <c r="D603">
        <v>0</v>
      </c>
      <c r="E603">
        <v>2</v>
      </c>
      <c r="F603">
        <v>0</v>
      </c>
      <c r="G603">
        <v>1</v>
      </c>
      <c r="H603">
        <v>0</v>
      </c>
      <c r="I603">
        <v>1.6420107719928201</v>
      </c>
      <c r="J603">
        <f t="shared" si="9"/>
        <v>0.49592157129667164</v>
      </c>
      <c r="K603">
        <v>2.5874999999999999</v>
      </c>
      <c r="L603">
        <v>0</v>
      </c>
      <c r="M603">
        <v>5.3859964093357273E-3</v>
      </c>
      <c r="N603">
        <v>0</v>
      </c>
    </row>
    <row r="604" spans="1:14" x14ac:dyDescent="0.25">
      <c r="A604" t="s">
        <v>2267</v>
      </c>
      <c r="B604">
        <v>153</v>
      </c>
      <c r="C604">
        <v>3</v>
      </c>
      <c r="D604">
        <v>0</v>
      </c>
      <c r="E604">
        <v>2</v>
      </c>
      <c r="F604">
        <v>0</v>
      </c>
      <c r="G604">
        <v>0</v>
      </c>
      <c r="H604">
        <v>0</v>
      </c>
      <c r="I604">
        <v>2.2934640522875802</v>
      </c>
      <c r="J604">
        <f t="shared" si="9"/>
        <v>0.8300633611967333</v>
      </c>
      <c r="K604">
        <v>11.562499987500001</v>
      </c>
      <c r="L604">
        <v>0</v>
      </c>
      <c r="M604">
        <v>1.9607843137254902E-2</v>
      </c>
      <c r="N604">
        <v>0</v>
      </c>
    </row>
    <row r="605" spans="1:14" x14ac:dyDescent="0.25">
      <c r="A605" t="s">
        <v>384</v>
      </c>
      <c r="B605">
        <v>196</v>
      </c>
      <c r="C605">
        <v>3</v>
      </c>
      <c r="D605">
        <v>0</v>
      </c>
      <c r="E605">
        <v>3</v>
      </c>
      <c r="F605">
        <v>0</v>
      </c>
      <c r="G605">
        <v>1</v>
      </c>
      <c r="H605">
        <v>0</v>
      </c>
      <c r="I605">
        <v>1.1150510204081601</v>
      </c>
      <c r="J605">
        <f t="shared" si="9"/>
        <v>0.10890016207880343</v>
      </c>
      <c r="K605">
        <v>5.1249999749999997</v>
      </c>
      <c r="L605">
        <v>0</v>
      </c>
      <c r="M605">
        <v>1.5306122448979591E-2</v>
      </c>
      <c r="N605">
        <v>0</v>
      </c>
    </row>
    <row r="606" spans="1:14" x14ac:dyDescent="0.25">
      <c r="A606" t="s">
        <v>1189</v>
      </c>
      <c r="B606">
        <v>64</v>
      </c>
      <c r="C606">
        <v>3</v>
      </c>
      <c r="D606">
        <v>0</v>
      </c>
      <c r="E606">
        <v>3</v>
      </c>
      <c r="F606">
        <v>0</v>
      </c>
      <c r="G606">
        <v>1</v>
      </c>
      <c r="H606">
        <v>1</v>
      </c>
      <c r="I606">
        <v>1.8967391304347849</v>
      </c>
      <c r="J606">
        <f t="shared" si="9"/>
        <v>0.6401361645934428</v>
      </c>
      <c r="K606">
        <v>5.9124999999999996</v>
      </c>
      <c r="L606">
        <v>0</v>
      </c>
      <c r="M606">
        <v>4.6875E-2</v>
      </c>
      <c r="N606">
        <v>0</v>
      </c>
    </row>
    <row r="607" spans="1:14" x14ac:dyDescent="0.25">
      <c r="A607" t="s">
        <v>1735</v>
      </c>
      <c r="B607">
        <v>426</v>
      </c>
      <c r="C607">
        <v>3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1.6990079365079349</v>
      </c>
      <c r="J607">
        <f t="shared" si="9"/>
        <v>0.53004451396077679</v>
      </c>
      <c r="K607">
        <v>12.274999999999999</v>
      </c>
      <c r="L607">
        <v>0</v>
      </c>
      <c r="M607">
        <v>7.0422535211267607E-3</v>
      </c>
      <c r="N607">
        <v>0</v>
      </c>
    </row>
    <row r="608" spans="1:14" x14ac:dyDescent="0.25">
      <c r="A608" t="s">
        <v>1161</v>
      </c>
      <c r="B608">
        <v>64</v>
      </c>
      <c r="C608">
        <v>3</v>
      </c>
      <c r="D608">
        <v>0</v>
      </c>
      <c r="E608">
        <v>3</v>
      </c>
      <c r="F608">
        <v>0</v>
      </c>
      <c r="G608">
        <v>1</v>
      </c>
      <c r="H608">
        <v>0</v>
      </c>
      <c r="I608">
        <v>3.5822033898305099</v>
      </c>
      <c r="J608">
        <f t="shared" si="9"/>
        <v>1.2759780831070799</v>
      </c>
      <c r="K608">
        <v>5.5750000000000002</v>
      </c>
      <c r="L608">
        <v>0</v>
      </c>
      <c r="M608">
        <v>4.6875E-2</v>
      </c>
      <c r="N608">
        <v>0</v>
      </c>
    </row>
    <row r="609" spans="1:14" x14ac:dyDescent="0.25">
      <c r="A609" t="s">
        <v>1401</v>
      </c>
      <c r="B609">
        <v>75</v>
      </c>
      <c r="C609">
        <v>2</v>
      </c>
      <c r="D609">
        <v>0</v>
      </c>
      <c r="E609">
        <v>2</v>
      </c>
      <c r="F609">
        <v>0</v>
      </c>
      <c r="G609">
        <v>1</v>
      </c>
      <c r="H609">
        <v>0</v>
      </c>
      <c r="I609">
        <v>3.1640000000000001</v>
      </c>
      <c r="J609">
        <f t="shared" si="9"/>
        <v>1.1518370499054076</v>
      </c>
      <c r="K609">
        <v>2.7250000000000001</v>
      </c>
      <c r="L609">
        <v>0</v>
      </c>
      <c r="M609">
        <v>2.6666666666666668E-2</v>
      </c>
      <c r="N609">
        <v>0</v>
      </c>
    </row>
    <row r="610" spans="1:14" x14ac:dyDescent="0.25">
      <c r="A610" t="s">
        <v>2008</v>
      </c>
      <c r="B610">
        <v>66</v>
      </c>
      <c r="C610">
        <v>2</v>
      </c>
      <c r="D610">
        <v>0</v>
      </c>
      <c r="E610">
        <v>2</v>
      </c>
      <c r="F610">
        <v>0</v>
      </c>
      <c r="G610">
        <v>1</v>
      </c>
      <c r="H610">
        <v>0</v>
      </c>
      <c r="I610">
        <v>1.14393939393939</v>
      </c>
      <c r="J610">
        <f t="shared" si="9"/>
        <v>0.13447791422855007</v>
      </c>
      <c r="K610">
        <v>6.7374999999999998</v>
      </c>
      <c r="L610">
        <v>0</v>
      </c>
      <c r="M610">
        <v>3.0303030303030304E-2</v>
      </c>
      <c r="N610">
        <v>0</v>
      </c>
    </row>
    <row r="611" spans="1:14" x14ac:dyDescent="0.25">
      <c r="A611" t="s">
        <v>1144</v>
      </c>
      <c r="B611">
        <v>96</v>
      </c>
      <c r="C611">
        <v>2</v>
      </c>
      <c r="D611">
        <v>0</v>
      </c>
      <c r="E611">
        <v>2</v>
      </c>
      <c r="F611">
        <v>0</v>
      </c>
      <c r="G611">
        <v>1</v>
      </c>
      <c r="H611">
        <v>0</v>
      </c>
      <c r="I611">
        <v>1.0645833333333301</v>
      </c>
      <c r="J611">
        <f t="shared" si="9"/>
        <v>6.2583486301764787E-2</v>
      </c>
      <c r="K611">
        <v>1.875</v>
      </c>
      <c r="L611">
        <v>0</v>
      </c>
      <c r="M611">
        <v>2.0833333333333332E-2</v>
      </c>
      <c r="N611">
        <v>0</v>
      </c>
    </row>
    <row r="612" spans="1:14" x14ac:dyDescent="0.25">
      <c r="A612" t="s">
        <v>458</v>
      </c>
      <c r="B612">
        <v>168</v>
      </c>
      <c r="C612">
        <v>2</v>
      </c>
      <c r="D612">
        <v>0</v>
      </c>
      <c r="E612">
        <v>2</v>
      </c>
      <c r="F612">
        <v>0</v>
      </c>
      <c r="G612">
        <v>1</v>
      </c>
      <c r="H612">
        <v>0</v>
      </c>
      <c r="I612">
        <v>1.02380952380952</v>
      </c>
      <c r="J612">
        <f t="shared" si="9"/>
        <v>2.3530497410190348E-2</v>
      </c>
      <c r="K612">
        <v>5.4874999999999998</v>
      </c>
      <c r="L612">
        <v>0</v>
      </c>
      <c r="M612">
        <v>1.1904761904761904E-2</v>
      </c>
      <c r="N612">
        <v>0</v>
      </c>
    </row>
    <row r="613" spans="1:14" x14ac:dyDescent="0.25">
      <c r="A613" t="s">
        <v>413</v>
      </c>
      <c r="B613">
        <v>54</v>
      </c>
      <c r="C613">
        <v>2</v>
      </c>
      <c r="D613">
        <v>0</v>
      </c>
      <c r="E613">
        <v>3</v>
      </c>
      <c r="F613">
        <v>0</v>
      </c>
      <c r="G613">
        <v>0</v>
      </c>
      <c r="H613">
        <v>0</v>
      </c>
      <c r="I613">
        <v>1.2685185185185199</v>
      </c>
      <c r="J613">
        <f t="shared" si="9"/>
        <v>0.23784969870390635</v>
      </c>
      <c r="K613">
        <v>8.5374999999999996</v>
      </c>
      <c r="L613">
        <v>0</v>
      </c>
      <c r="M613">
        <v>3.7037037037037035E-2</v>
      </c>
      <c r="N613">
        <v>0</v>
      </c>
    </row>
    <row r="614" spans="1:14" x14ac:dyDescent="0.25">
      <c r="A614" t="s">
        <v>1350</v>
      </c>
      <c r="B614">
        <v>176</v>
      </c>
      <c r="C614">
        <v>2</v>
      </c>
      <c r="D614">
        <v>0</v>
      </c>
      <c r="E614">
        <v>2</v>
      </c>
      <c r="F614">
        <v>0</v>
      </c>
      <c r="G614">
        <v>1</v>
      </c>
      <c r="H614">
        <v>0</v>
      </c>
      <c r="I614">
        <v>1.2437499999999999</v>
      </c>
      <c r="J614">
        <f t="shared" si="9"/>
        <v>0.21813100949066541</v>
      </c>
      <c r="K614">
        <v>2.5375000000000001</v>
      </c>
      <c r="L614">
        <v>0</v>
      </c>
      <c r="M614">
        <v>1.1363636363636364E-2</v>
      </c>
      <c r="N614">
        <v>0</v>
      </c>
    </row>
    <row r="615" spans="1:14" x14ac:dyDescent="0.25">
      <c r="A615" t="s">
        <v>1866</v>
      </c>
      <c r="B615">
        <v>190</v>
      </c>
      <c r="C615">
        <v>2</v>
      </c>
      <c r="D615">
        <v>0</v>
      </c>
      <c r="E615">
        <v>2</v>
      </c>
      <c r="F615">
        <v>0</v>
      </c>
      <c r="G615">
        <v>0</v>
      </c>
      <c r="H615">
        <v>0</v>
      </c>
      <c r="I615">
        <v>1.4757894736842101</v>
      </c>
      <c r="J615">
        <f t="shared" si="9"/>
        <v>0.38919308299994859</v>
      </c>
      <c r="K615">
        <v>5.1124999999999998</v>
      </c>
      <c r="L615">
        <v>0</v>
      </c>
      <c r="M615">
        <v>1.0526315789473684E-2</v>
      </c>
      <c r="N615">
        <v>0</v>
      </c>
    </row>
    <row r="616" spans="1:14" x14ac:dyDescent="0.25">
      <c r="A616" t="s">
        <v>1476</v>
      </c>
      <c r="B616">
        <v>299</v>
      </c>
      <c r="C616">
        <v>2</v>
      </c>
      <c r="D616">
        <v>0</v>
      </c>
      <c r="E616">
        <v>2</v>
      </c>
      <c r="F616">
        <v>0</v>
      </c>
      <c r="G616">
        <v>1</v>
      </c>
      <c r="H616">
        <v>0</v>
      </c>
      <c r="I616">
        <v>1.58428093645485</v>
      </c>
      <c r="J616">
        <f t="shared" si="9"/>
        <v>0.46013063653901998</v>
      </c>
      <c r="K616">
        <v>2.9125000000000001</v>
      </c>
      <c r="L616">
        <v>0</v>
      </c>
      <c r="M616">
        <v>6.688963210702341E-3</v>
      </c>
      <c r="N616">
        <v>0</v>
      </c>
    </row>
    <row r="617" spans="1:14" x14ac:dyDescent="0.25">
      <c r="A617" t="s">
        <v>3062</v>
      </c>
      <c r="B617">
        <v>52</v>
      </c>
      <c r="C617">
        <v>2</v>
      </c>
      <c r="D617">
        <v>0</v>
      </c>
      <c r="E617">
        <v>2</v>
      </c>
      <c r="F617">
        <v>0</v>
      </c>
      <c r="G617">
        <v>1</v>
      </c>
      <c r="H617">
        <v>0</v>
      </c>
      <c r="I617">
        <v>1.4769230769230799</v>
      </c>
      <c r="J617">
        <f t="shared" si="9"/>
        <v>0.38996092157220114</v>
      </c>
      <c r="K617">
        <v>2.2250000000000001</v>
      </c>
      <c r="L617">
        <v>0</v>
      </c>
      <c r="M617">
        <v>3.8461538461538464E-2</v>
      </c>
      <c r="N617">
        <v>0</v>
      </c>
    </row>
    <row r="618" spans="1:14" x14ac:dyDescent="0.25">
      <c r="A618" t="s">
        <v>315</v>
      </c>
      <c r="B618">
        <v>653</v>
      </c>
      <c r="C618">
        <v>2</v>
      </c>
      <c r="D618">
        <v>0</v>
      </c>
      <c r="E618">
        <v>2</v>
      </c>
      <c r="F618">
        <v>0</v>
      </c>
      <c r="G618">
        <v>1</v>
      </c>
      <c r="H618">
        <v>0</v>
      </c>
      <c r="I618">
        <v>1.10015313935681</v>
      </c>
      <c r="J618">
        <f t="shared" si="9"/>
        <v>9.5449387711554534E-2</v>
      </c>
      <c r="K618">
        <v>1.9125000000000001</v>
      </c>
      <c r="L618">
        <v>0</v>
      </c>
      <c r="M618">
        <v>3.0627871362940277E-3</v>
      </c>
      <c r="N618">
        <v>0</v>
      </c>
    </row>
    <row r="619" spans="1:14" x14ac:dyDescent="0.25">
      <c r="A619" t="s">
        <v>2817</v>
      </c>
      <c r="B619">
        <v>92</v>
      </c>
      <c r="C619">
        <v>2</v>
      </c>
      <c r="D619">
        <v>0</v>
      </c>
      <c r="E619">
        <v>3</v>
      </c>
      <c r="F619">
        <v>0</v>
      </c>
      <c r="G619">
        <v>1</v>
      </c>
      <c r="H619">
        <v>1</v>
      </c>
      <c r="I619">
        <v>2.2076086956521701</v>
      </c>
      <c r="J619">
        <f t="shared" si="9"/>
        <v>0.79190989153729696</v>
      </c>
      <c r="K619">
        <v>4.6124999999999998</v>
      </c>
      <c r="L619">
        <v>0</v>
      </c>
      <c r="M619">
        <v>2.1739130434782608E-2</v>
      </c>
      <c r="N619">
        <v>0</v>
      </c>
    </row>
    <row r="620" spans="1:14" x14ac:dyDescent="0.25">
      <c r="A620" t="s">
        <v>3121</v>
      </c>
      <c r="B620">
        <v>233</v>
      </c>
      <c r="C620">
        <v>2</v>
      </c>
      <c r="D620">
        <v>0</v>
      </c>
      <c r="E620">
        <v>2</v>
      </c>
      <c r="F620">
        <v>0</v>
      </c>
      <c r="G620">
        <v>1</v>
      </c>
      <c r="H620">
        <v>0</v>
      </c>
      <c r="I620">
        <v>1.6575107296137299</v>
      </c>
      <c r="J620">
        <f t="shared" si="9"/>
        <v>0.50531691642871113</v>
      </c>
      <c r="K620">
        <v>3.25</v>
      </c>
      <c r="L620">
        <v>0</v>
      </c>
      <c r="M620">
        <v>8.5836909871244635E-3</v>
      </c>
      <c r="N620">
        <v>0</v>
      </c>
    </row>
    <row r="621" spans="1:14" x14ac:dyDescent="0.25">
      <c r="A621" t="s">
        <v>1174</v>
      </c>
      <c r="B621">
        <v>434</v>
      </c>
      <c r="C621">
        <v>2</v>
      </c>
      <c r="D621">
        <v>0</v>
      </c>
      <c r="E621">
        <v>2</v>
      </c>
      <c r="F621">
        <v>0</v>
      </c>
      <c r="G621">
        <v>1</v>
      </c>
      <c r="H621">
        <v>0</v>
      </c>
      <c r="I621">
        <v>2.7434027777777801</v>
      </c>
      <c r="J621">
        <f t="shared" si="9"/>
        <v>1.0091990395927426</v>
      </c>
      <c r="K621">
        <v>5.3624999999999998</v>
      </c>
      <c r="L621">
        <v>0</v>
      </c>
      <c r="M621">
        <v>4.608294930875576E-3</v>
      </c>
      <c r="N621">
        <v>0</v>
      </c>
    </row>
    <row r="622" spans="1:14" x14ac:dyDescent="0.25">
      <c r="A622" t="s">
        <v>468</v>
      </c>
      <c r="B622">
        <v>62</v>
      </c>
      <c r="C622">
        <v>2</v>
      </c>
      <c r="D622">
        <v>0</v>
      </c>
      <c r="E622">
        <v>2</v>
      </c>
      <c r="F622">
        <v>0</v>
      </c>
      <c r="G622">
        <v>1</v>
      </c>
      <c r="H622">
        <v>0</v>
      </c>
      <c r="I622">
        <v>1.1112903225806501</v>
      </c>
      <c r="J622">
        <f t="shared" si="9"/>
        <v>0.10552179297452575</v>
      </c>
      <c r="K622">
        <v>5.0875000000000004</v>
      </c>
      <c r="L622">
        <v>0</v>
      </c>
      <c r="M622">
        <v>3.2258064516129031E-2</v>
      </c>
      <c r="N622">
        <v>0</v>
      </c>
    </row>
    <row r="623" spans="1:14" x14ac:dyDescent="0.25">
      <c r="A623" t="s">
        <v>409</v>
      </c>
      <c r="B623">
        <v>150</v>
      </c>
      <c r="C623">
        <v>2</v>
      </c>
      <c r="D623">
        <v>0</v>
      </c>
      <c r="E623">
        <v>3</v>
      </c>
      <c r="F623">
        <v>0</v>
      </c>
      <c r="G623">
        <v>1</v>
      </c>
      <c r="H623">
        <v>0</v>
      </c>
      <c r="I623">
        <v>1.28266666666667</v>
      </c>
      <c r="J623">
        <f t="shared" si="9"/>
        <v>0.24894124413535293</v>
      </c>
      <c r="K623">
        <v>7.2249999999999996</v>
      </c>
      <c r="L623">
        <v>0</v>
      </c>
      <c r="M623">
        <v>1.3333333333333334E-2</v>
      </c>
      <c r="N623">
        <v>0</v>
      </c>
    </row>
    <row r="624" spans="1:14" x14ac:dyDescent="0.25">
      <c r="A624" t="s">
        <v>1127</v>
      </c>
      <c r="B624">
        <v>170</v>
      </c>
      <c r="C624">
        <v>2</v>
      </c>
      <c r="D624">
        <v>0</v>
      </c>
      <c r="E624">
        <v>2</v>
      </c>
      <c r="F624">
        <v>0</v>
      </c>
      <c r="G624">
        <v>0</v>
      </c>
      <c r="H624">
        <v>0</v>
      </c>
      <c r="I624">
        <v>1.3535294117647101</v>
      </c>
      <c r="J624">
        <f t="shared" si="9"/>
        <v>0.30271555999106153</v>
      </c>
      <c r="K624">
        <v>1.8</v>
      </c>
      <c r="L624">
        <v>0</v>
      </c>
      <c r="M624">
        <v>1.1764705882352941E-2</v>
      </c>
      <c r="N624">
        <v>0</v>
      </c>
    </row>
    <row r="625" spans="1:14" x14ac:dyDescent="0.25">
      <c r="A625" t="s">
        <v>587</v>
      </c>
      <c r="B625">
        <v>116</v>
      </c>
      <c r="C625">
        <v>2</v>
      </c>
      <c r="D625">
        <v>0</v>
      </c>
      <c r="E625">
        <v>3</v>
      </c>
      <c r="F625">
        <v>0</v>
      </c>
      <c r="G625">
        <v>1</v>
      </c>
      <c r="H625">
        <v>0</v>
      </c>
      <c r="I625">
        <v>1.07758620689655</v>
      </c>
      <c r="J625">
        <f t="shared" si="9"/>
        <v>7.4723546195934923E-2</v>
      </c>
      <c r="K625">
        <v>2.4624999999999999</v>
      </c>
      <c r="L625">
        <v>0</v>
      </c>
      <c r="M625">
        <v>1.7241379310344827E-2</v>
      </c>
      <c r="N625">
        <v>0</v>
      </c>
    </row>
    <row r="626" spans="1:14" x14ac:dyDescent="0.25">
      <c r="A626" t="s">
        <v>745</v>
      </c>
      <c r="B626">
        <v>124</v>
      </c>
      <c r="C626">
        <v>2</v>
      </c>
      <c r="D626">
        <v>0</v>
      </c>
      <c r="E626">
        <v>2</v>
      </c>
      <c r="F626">
        <v>0</v>
      </c>
      <c r="G626">
        <v>1</v>
      </c>
      <c r="H626">
        <v>0</v>
      </c>
      <c r="I626">
        <v>1.792580076403175</v>
      </c>
      <c r="J626">
        <f t="shared" si="9"/>
        <v>0.58365596552209886</v>
      </c>
      <c r="K626">
        <v>7.9375</v>
      </c>
      <c r="L626">
        <v>0</v>
      </c>
      <c r="M626">
        <v>1.6129032258064516E-2</v>
      </c>
      <c r="N626">
        <v>0</v>
      </c>
    </row>
    <row r="627" spans="1:14" x14ac:dyDescent="0.25">
      <c r="A627" t="s">
        <v>367</v>
      </c>
      <c r="B627">
        <v>749</v>
      </c>
      <c r="C627">
        <v>1</v>
      </c>
      <c r="D627">
        <v>0</v>
      </c>
      <c r="E627">
        <v>2</v>
      </c>
      <c r="F627">
        <v>0</v>
      </c>
      <c r="G627">
        <v>1</v>
      </c>
      <c r="H627">
        <v>0</v>
      </c>
      <c r="I627">
        <v>1.1663551401869201</v>
      </c>
      <c r="J627">
        <f t="shared" si="9"/>
        <v>0.15388362147342474</v>
      </c>
      <c r="K627">
        <v>3.85</v>
      </c>
      <c r="L627">
        <v>0</v>
      </c>
      <c r="M627">
        <v>1.3351134846461949E-3</v>
      </c>
      <c r="N627">
        <v>0</v>
      </c>
    </row>
    <row r="628" spans="1:14" x14ac:dyDescent="0.25">
      <c r="A628" t="s">
        <v>3006</v>
      </c>
      <c r="B628">
        <v>61</v>
      </c>
      <c r="C628">
        <v>1</v>
      </c>
      <c r="D628">
        <v>0</v>
      </c>
      <c r="E628">
        <v>3</v>
      </c>
      <c r="F628">
        <v>0</v>
      </c>
      <c r="G628">
        <v>1</v>
      </c>
      <c r="H628">
        <v>1</v>
      </c>
      <c r="I628">
        <v>1.03606557377049</v>
      </c>
      <c r="J628">
        <f t="shared" si="9"/>
        <v>3.5430436979498769E-2</v>
      </c>
      <c r="K628">
        <v>2.1124999999999998</v>
      </c>
      <c r="L628">
        <v>0</v>
      </c>
      <c r="M628">
        <v>1.6393442622950821E-2</v>
      </c>
      <c r="N628">
        <v>0</v>
      </c>
    </row>
    <row r="629" spans="1:14" x14ac:dyDescent="0.25">
      <c r="A629" t="s">
        <v>420</v>
      </c>
      <c r="B629">
        <v>52</v>
      </c>
      <c r="C629">
        <v>1</v>
      </c>
      <c r="D629">
        <v>0</v>
      </c>
      <c r="E629">
        <v>3</v>
      </c>
      <c r="F629">
        <v>0</v>
      </c>
      <c r="G629">
        <v>0</v>
      </c>
      <c r="H629">
        <v>1</v>
      </c>
      <c r="I629">
        <v>1.53076923076923</v>
      </c>
      <c r="J629">
        <f t="shared" si="9"/>
        <v>0.42577037426890946</v>
      </c>
      <c r="K629">
        <v>4.7374999999999998</v>
      </c>
      <c r="L629">
        <v>0</v>
      </c>
      <c r="M629">
        <v>1.9230769230769232E-2</v>
      </c>
      <c r="N629">
        <v>0</v>
      </c>
    </row>
    <row r="630" spans="1:14" x14ac:dyDescent="0.25">
      <c r="A630" t="s">
        <v>758</v>
      </c>
      <c r="B630">
        <v>198</v>
      </c>
      <c r="C630">
        <v>1</v>
      </c>
      <c r="D630">
        <v>0</v>
      </c>
      <c r="E630">
        <v>2</v>
      </c>
      <c r="F630">
        <v>0</v>
      </c>
      <c r="G630">
        <v>0</v>
      </c>
      <c r="H630">
        <v>0</v>
      </c>
      <c r="I630">
        <v>1.5010101010101</v>
      </c>
      <c r="J630">
        <f t="shared" si="9"/>
        <v>0.40613828214906822</v>
      </c>
      <c r="K630">
        <v>0.25</v>
      </c>
      <c r="L630">
        <v>0</v>
      </c>
      <c r="M630">
        <v>5.0505050505050509E-3</v>
      </c>
      <c r="N630">
        <v>0</v>
      </c>
    </row>
    <row r="631" spans="1:14" x14ac:dyDescent="0.25">
      <c r="A631" t="s">
        <v>1129</v>
      </c>
      <c r="B631">
        <v>101</v>
      </c>
      <c r="C631">
        <v>1</v>
      </c>
      <c r="D631">
        <v>0</v>
      </c>
      <c r="E631">
        <v>2</v>
      </c>
      <c r="F631">
        <v>0</v>
      </c>
      <c r="G631">
        <v>0</v>
      </c>
      <c r="H631">
        <v>1</v>
      </c>
      <c r="I631">
        <v>2.77623762376238</v>
      </c>
      <c r="J631">
        <f t="shared" si="9"/>
        <v>1.0210966383191769</v>
      </c>
      <c r="K631">
        <v>1.8125</v>
      </c>
      <c r="L631">
        <v>0</v>
      </c>
      <c r="M631">
        <v>9.9009900990099011E-3</v>
      </c>
      <c r="N631">
        <v>0</v>
      </c>
    </row>
    <row r="632" spans="1:14" x14ac:dyDescent="0.25">
      <c r="A632" t="s">
        <v>1511</v>
      </c>
      <c r="B632">
        <v>270</v>
      </c>
      <c r="C632">
        <v>1</v>
      </c>
      <c r="D632">
        <v>0</v>
      </c>
      <c r="E632">
        <v>2</v>
      </c>
      <c r="F632">
        <v>0</v>
      </c>
      <c r="G632">
        <v>0</v>
      </c>
      <c r="H632">
        <v>0</v>
      </c>
      <c r="I632">
        <v>2.9355555555555601</v>
      </c>
      <c r="J632">
        <f t="shared" si="9"/>
        <v>1.0768967217579615</v>
      </c>
      <c r="K632">
        <v>3.0375000000000001</v>
      </c>
      <c r="L632">
        <v>0</v>
      </c>
      <c r="M632">
        <v>3.7037037037037038E-3</v>
      </c>
      <c r="N632">
        <v>0</v>
      </c>
    </row>
    <row r="633" spans="1:14" x14ac:dyDescent="0.25">
      <c r="A633" t="s">
        <v>368</v>
      </c>
      <c r="B633">
        <v>63</v>
      </c>
      <c r="C633">
        <v>1</v>
      </c>
      <c r="D633">
        <v>0</v>
      </c>
      <c r="E633">
        <v>3</v>
      </c>
      <c r="F633">
        <v>0</v>
      </c>
      <c r="G633">
        <v>0</v>
      </c>
      <c r="H633">
        <v>0</v>
      </c>
      <c r="I633">
        <v>1.39047619047619</v>
      </c>
      <c r="J633">
        <f t="shared" si="9"/>
        <v>0.32964627155081272</v>
      </c>
      <c r="K633">
        <v>4.125</v>
      </c>
      <c r="L633">
        <v>0</v>
      </c>
      <c r="M633">
        <v>1.5873015873015872E-2</v>
      </c>
      <c r="N633">
        <v>0</v>
      </c>
    </row>
    <row r="634" spans="1:14" x14ac:dyDescent="0.25">
      <c r="A634" t="s">
        <v>2945</v>
      </c>
      <c r="B634">
        <v>83</v>
      </c>
      <c r="C634">
        <v>1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1.26506024096386</v>
      </c>
      <c r="J634">
        <f t="shared" si="9"/>
        <v>0.23511974236092911</v>
      </c>
      <c r="K634">
        <v>1.6625000000000001</v>
      </c>
      <c r="L634">
        <v>0</v>
      </c>
      <c r="M634">
        <v>1.2048192771084338E-2</v>
      </c>
      <c r="N634">
        <v>0</v>
      </c>
    </row>
    <row r="635" spans="1:14" x14ac:dyDescent="0.25">
      <c r="A635" t="s">
        <v>3065</v>
      </c>
      <c r="B635">
        <v>74</v>
      </c>
      <c r="C635">
        <v>1</v>
      </c>
      <c r="D635">
        <v>0</v>
      </c>
      <c r="E635">
        <v>2</v>
      </c>
      <c r="F635">
        <v>0</v>
      </c>
      <c r="G635">
        <v>1</v>
      </c>
      <c r="H635">
        <v>0</v>
      </c>
      <c r="I635">
        <v>1.25</v>
      </c>
      <c r="J635">
        <f t="shared" si="9"/>
        <v>0.22314355131420976</v>
      </c>
      <c r="K635">
        <v>2.2374999999999998</v>
      </c>
      <c r="L635">
        <v>0</v>
      </c>
      <c r="M635">
        <v>1.3513513513513514E-2</v>
      </c>
      <c r="N635">
        <v>0</v>
      </c>
    </row>
    <row r="636" spans="1:14" x14ac:dyDescent="0.25">
      <c r="A636" t="s">
        <v>1562</v>
      </c>
      <c r="B636">
        <v>83</v>
      </c>
      <c r="C636">
        <v>1</v>
      </c>
      <c r="D636">
        <v>0</v>
      </c>
      <c r="E636">
        <v>2</v>
      </c>
      <c r="F636">
        <v>0</v>
      </c>
      <c r="G636">
        <v>1</v>
      </c>
      <c r="H636">
        <v>0</v>
      </c>
      <c r="I636">
        <v>1.20240963855422</v>
      </c>
      <c r="J636">
        <f t="shared" si="9"/>
        <v>0.18432757552082299</v>
      </c>
      <c r="K636">
        <v>3.2250000000000001</v>
      </c>
      <c r="L636">
        <v>0</v>
      </c>
      <c r="M636">
        <v>1.2048192771084338E-2</v>
      </c>
      <c r="N636">
        <v>0</v>
      </c>
    </row>
    <row r="637" spans="1:14" x14ac:dyDescent="0.25">
      <c r="A637" t="s">
        <v>411</v>
      </c>
      <c r="B637">
        <v>330</v>
      </c>
      <c r="C637">
        <v>1</v>
      </c>
      <c r="D637">
        <v>0</v>
      </c>
      <c r="E637">
        <v>1</v>
      </c>
      <c r="F637">
        <v>0</v>
      </c>
      <c r="G637">
        <v>1</v>
      </c>
      <c r="H637">
        <v>0</v>
      </c>
      <c r="I637">
        <v>1.11121212121212</v>
      </c>
      <c r="J637">
        <f t="shared" si="9"/>
        <v>0.10545142061675331</v>
      </c>
      <c r="K637">
        <v>0.98750000000000004</v>
      </c>
      <c r="L637">
        <v>0</v>
      </c>
      <c r="M637">
        <v>3.0303030303030303E-3</v>
      </c>
      <c r="N637">
        <v>0</v>
      </c>
    </row>
    <row r="638" spans="1:14" x14ac:dyDescent="0.25">
      <c r="A638" t="s">
        <v>1730</v>
      </c>
      <c r="B638">
        <v>163</v>
      </c>
      <c r="C638">
        <v>1</v>
      </c>
      <c r="D638">
        <v>0</v>
      </c>
      <c r="E638">
        <v>2</v>
      </c>
      <c r="F638">
        <v>0</v>
      </c>
      <c r="G638">
        <v>1</v>
      </c>
      <c r="H638">
        <v>0</v>
      </c>
      <c r="I638">
        <v>1.0588957055214701</v>
      </c>
      <c r="J638">
        <f t="shared" si="9"/>
        <v>5.7226577842563027E-2</v>
      </c>
      <c r="K638">
        <v>4.1124999999999998</v>
      </c>
      <c r="L638">
        <v>0</v>
      </c>
      <c r="M638">
        <v>6.1349693251533744E-3</v>
      </c>
      <c r="N638">
        <v>0</v>
      </c>
    </row>
    <row r="639" spans="1:14" x14ac:dyDescent="0.25">
      <c r="A639" t="s">
        <v>1568</v>
      </c>
      <c r="B639">
        <v>124</v>
      </c>
      <c r="C639">
        <v>1</v>
      </c>
      <c r="D639">
        <v>0</v>
      </c>
      <c r="E639">
        <v>2</v>
      </c>
      <c r="F639">
        <v>0</v>
      </c>
      <c r="G639">
        <v>1</v>
      </c>
      <c r="H639">
        <v>0</v>
      </c>
      <c r="I639">
        <v>1.01451612903226</v>
      </c>
      <c r="J639">
        <f t="shared" si="9"/>
        <v>1.4411778661305155E-2</v>
      </c>
      <c r="K639">
        <v>3.2625000000000002</v>
      </c>
      <c r="L639">
        <v>0</v>
      </c>
      <c r="M639">
        <v>8.0645161290322578E-3</v>
      </c>
      <c r="N639">
        <v>0</v>
      </c>
    </row>
    <row r="640" spans="1:14" x14ac:dyDescent="0.25">
      <c r="A640" t="s">
        <v>451</v>
      </c>
      <c r="B640">
        <v>654</v>
      </c>
      <c r="C640">
        <v>1</v>
      </c>
      <c r="D640">
        <v>0</v>
      </c>
      <c r="E640">
        <v>2</v>
      </c>
      <c r="F640">
        <v>0</v>
      </c>
      <c r="G640">
        <v>0</v>
      </c>
      <c r="H640">
        <v>0</v>
      </c>
      <c r="I640">
        <v>1.4779816513761499</v>
      </c>
      <c r="J640">
        <f t="shared" si="9"/>
        <v>0.39067740795378708</v>
      </c>
      <c r="K640">
        <v>4.9124999999999996</v>
      </c>
      <c r="L640">
        <v>0</v>
      </c>
      <c r="M640">
        <v>1.5290519877675841E-3</v>
      </c>
      <c r="N640">
        <v>0</v>
      </c>
    </row>
    <row r="641" spans="1:14" x14ac:dyDescent="0.25">
      <c r="A641" t="s">
        <v>865</v>
      </c>
      <c r="B641">
        <v>378</v>
      </c>
      <c r="C641">
        <v>1</v>
      </c>
      <c r="D641">
        <v>0</v>
      </c>
      <c r="E641">
        <v>2</v>
      </c>
      <c r="F641">
        <v>0</v>
      </c>
      <c r="G641">
        <v>1</v>
      </c>
      <c r="H641">
        <v>0</v>
      </c>
      <c r="I641">
        <v>1.84206349206349</v>
      </c>
      <c r="J641">
        <f t="shared" si="9"/>
        <v>0.61088640632891222</v>
      </c>
      <c r="K641">
        <v>0.98750000000000004</v>
      </c>
      <c r="L641">
        <v>0</v>
      </c>
      <c r="M641">
        <v>2.6455026455026454E-3</v>
      </c>
      <c r="N641">
        <v>0</v>
      </c>
    </row>
    <row r="642" spans="1:14" x14ac:dyDescent="0.25">
      <c r="A642" t="s">
        <v>777</v>
      </c>
      <c r="B642">
        <v>56</v>
      </c>
      <c r="C642">
        <v>1</v>
      </c>
      <c r="D642">
        <v>0</v>
      </c>
      <c r="E642">
        <v>3</v>
      </c>
      <c r="F642">
        <v>0</v>
      </c>
      <c r="G642">
        <v>1</v>
      </c>
      <c r="H642">
        <v>1</v>
      </c>
      <c r="I642">
        <v>2.3232142857142901</v>
      </c>
      <c r="J642">
        <f t="shared" si="9"/>
        <v>0.84295169478331222</v>
      </c>
      <c r="K642">
        <v>0.47499999999999998</v>
      </c>
      <c r="L642">
        <v>0</v>
      </c>
      <c r="M642">
        <v>1.7857142857142856E-2</v>
      </c>
      <c r="N642">
        <v>0</v>
      </c>
    </row>
    <row r="643" spans="1:14" x14ac:dyDescent="0.25">
      <c r="A643" t="s">
        <v>477</v>
      </c>
      <c r="B643">
        <v>267</v>
      </c>
      <c r="C643">
        <v>1</v>
      </c>
      <c r="D643">
        <v>0</v>
      </c>
      <c r="E643">
        <v>2</v>
      </c>
      <c r="F643">
        <v>0</v>
      </c>
      <c r="G643">
        <v>1</v>
      </c>
      <c r="H643">
        <v>0</v>
      </c>
      <c r="I643">
        <v>1.4816479400749101</v>
      </c>
      <c r="J643">
        <f t="shared" ref="J643:J656" si="10">LN(I643)</f>
        <v>0.39315494134831003</v>
      </c>
      <c r="K643">
        <v>2.8374999999999999</v>
      </c>
      <c r="L643">
        <v>0</v>
      </c>
      <c r="M643">
        <v>3.7453183520599251E-3</v>
      </c>
      <c r="N643">
        <v>0</v>
      </c>
    </row>
    <row r="644" spans="1:14" x14ac:dyDescent="0.25">
      <c r="A644" t="s">
        <v>580</v>
      </c>
      <c r="B644">
        <v>147</v>
      </c>
      <c r="C644">
        <v>1</v>
      </c>
      <c r="D644">
        <v>0</v>
      </c>
      <c r="E644">
        <v>2</v>
      </c>
      <c r="F644">
        <v>0</v>
      </c>
      <c r="G644">
        <v>1</v>
      </c>
      <c r="H644">
        <v>0</v>
      </c>
      <c r="I644">
        <v>1.6952380952381001</v>
      </c>
      <c r="J644">
        <f t="shared" si="10"/>
        <v>0.52782320013456463</v>
      </c>
      <c r="K644">
        <v>4.4124999999999996</v>
      </c>
      <c r="L644">
        <v>0</v>
      </c>
      <c r="M644">
        <v>6.8027210884353739E-3</v>
      </c>
      <c r="N644">
        <v>0</v>
      </c>
    </row>
    <row r="645" spans="1:14" x14ac:dyDescent="0.25">
      <c r="A645" t="s">
        <v>749</v>
      </c>
      <c r="B645">
        <v>883</v>
      </c>
      <c r="C645">
        <v>1</v>
      </c>
      <c r="D645">
        <v>0</v>
      </c>
      <c r="E645">
        <v>2</v>
      </c>
      <c r="F645">
        <v>0</v>
      </c>
      <c r="G645">
        <v>1</v>
      </c>
      <c r="H645">
        <v>0</v>
      </c>
      <c r="I645">
        <v>3.9917327293318201</v>
      </c>
      <c r="J645">
        <f t="shared" si="10"/>
        <v>1.3842254046376758</v>
      </c>
      <c r="K645">
        <v>0.2</v>
      </c>
      <c r="L645">
        <v>0</v>
      </c>
      <c r="M645">
        <v>1.1325028312570782E-3</v>
      </c>
      <c r="N645">
        <v>0</v>
      </c>
    </row>
    <row r="646" spans="1:14" x14ac:dyDescent="0.25">
      <c r="A646" t="s">
        <v>445</v>
      </c>
      <c r="B646">
        <v>211</v>
      </c>
      <c r="C646">
        <v>1</v>
      </c>
      <c r="D646">
        <v>0</v>
      </c>
      <c r="E646">
        <v>2</v>
      </c>
      <c r="F646">
        <v>0</v>
      </c>
      <c r="G646">
        <v>1</v>
      </c>
      <c r="H646">
        <v>0</v>
      </c>
      <c r="I646">
        <v>1.25165876777251</v>
      </c>
      <c r="J646">
        <f t="shared" si="10"/>
        <v>0.22446968582701851</v>
      </c>
      <c r="K646">
        <v>2.8875000000000002</v>
      </c>
      <c r="L646">
        <v>0</v>
      </c>
      <c r="M646">
        <v>4.7393364928909956E-3</v>
      </c>
      <c r="N646">
        <v>0</v>
      </c>
    </row>
    <row r="647" spans="1:14" x14ac:dyDescent="0.25">
      <c r="A647" t="s">
        <v>423</v>
      </c>
      <c r="B647">
        <v>74</v>
      </c>
      <c r="C647">
        <v>1</v>
      </c>
      <c r="D647">
        <v>0</v>
      </c>
      <c r="E647">
        <v>2</v>
      </c>
      <c r="F647">
        <v>0</v>
      </c>
      <c r="G647">
        <v>1</v>
      </c>
      <c r="H647">
        <v>0</v>
      </c>
      <c r="I647">
        <v>1.38783783783784</v>
      </c>
      <c r="J647">
        <f t="shared" si="10"/>
        <v>0.32774702373034431</v>
      </c>
      <c r="K647">
        <v>2.3250000000000002</v>
      </c>
      <c r="L647">
        <v>0</v>
      </c>
      <c r="M647">
        <v>1.3513513513513514E-2</v>
      </c>
      <c r="N647">
        <v>0</v>
      </c>
    </row>
    <row r="648" spans="1:14" x14ac:dyDescent="0.25">
      <c r="A648" t="s">
        <v>457</v>
      </c>
      <c r="B648">
        <v>408</v>
      </c>
      <c r="C648">
        <v>1</v>
      </c>
      <c r="D648">
        <v>0</v>
      </c>
      <c r="E648">
        <v>2</v>
      </c>
      <c r="F648">
        <v>0</v>
      </c>
      <c r="G648">
        <v>1</v>
      </c>
      <c r="H648">
        <v>0</v>
      </c>
      <c r="I648">
        <v>1.69926470588235</v>
      </c>
      <c r="J648">
        <f t="shared" si="10"/>
        <v>0.53019563154428129</v>
      </c>
      <c r="K648">
        <v>8.1875</v>
      </c>
      <c r="L648">
        <v>0</v>
      </c>
      <c r="M648">
        <v>2.4509803921568627E-3</v>
      </c>
      <c r="N648">
        <v>0</v>
      </c>
    </row>
    <row r="649" spans="1:14" x14ac:dyDescent="0.25">
      <c r="A649" t="s">
        <v>447</v>
      </c>
      <c r="B649">
        <v>73</v>
      </c>
      <c r="C649">
        <v>1</v>
      </c>
      <c r="D649">
        <v>0</v>
      </c>
      <c r="E649">
        <v>2</v>
      </c>
      <c r="F649">
        <v>0</v>
      </c>
      <c r="G649">
        <v>1</v>
      </c>
      <c r="H649">
        <v>0</v>
      </c>
      <c r="I649">
        <v>1.72876712328767</v>
      </c>
      <c r="J649">
        <f t="shared" si="10"/>
        <v>0.54740850895872095</v>
      </c>
      <c r="K649">
        <v>4.0750000000000002</v>
      </c>
      <c r="L649">
        <v>0</v>
      </c>
      <c r="M649">
        <v>1.3698630136986301E-2</v>
      </c>
      <c r="N649">
        <v>0</v>
      </c>
    </row>
    <row r="650" spans="1:14" x14ac:dyDescent="0.25">
      <c r="A650" t="s">
        <v>404</v>
      </c>
      <c r="B650">
        <v>481</v>
      </c>
      <c r="C650">
        <v>1</v>
      </c>
      <c r="D650">
        <v>0</v>
      </c>
      <c r="E650">
        <v>1</v>
      </c>
      <c r="F650">
        <v>0</v>
      </c>
      <c r="G650">
        <v>1</v>
      </c>
      <c r="H650">
        <v>0</v>
      </c>
      <c r="I650">
        <v>1.05093555093555</v>
      </c>
      <c r="J650">
        <f t="shared" si="10"/>
        <v>4.9680768354764059E-2</v>
      </c>
      <c r="K650">
        <v>6.7874999999999996</v>
      </c>
      <c r="L650">
        <v>0</v>
      </c>
      <c r="M650">
        <v>2.0790020790020791E-3</v>
      </c>
      <c r="N650">
        <v>0</v>
      </c>
    </row>
    <row r="651" spans="1:14" x14ac:dyDescent="0.25">
      <c r="A651" t="s">
        <v>1889</v>
      </c>
      <c r="B651">
        <v>155</v>
      </c>
      <c r="C651">
        <v>1</v>
      </c>
      <c r="D651">
        <v>0</v>
      </c>
      <c r="E651">
        <v>2</v>
      </c>
      <c r="F651">
        <v>0</v>
      </c>
      <c r="G651">
        <v>0</v>
      </c>
      <c r="H651">
        <v>0</v>
      </c>
      <c r="I651">
        <v>1.6825806451612899</v>
      </c>
      <c r="J651">
        <f t="shared" si="10"/>
        <v>0.52032871313325102</v>
      </c>
      <c r="K651">
        <v>5.4</v>
      </c>
      <c r="L651">
        <v>0</v>
      </c>
      <c r="M651">
        <v>6.4516129032258064E-3</v>
      </c>
      <c r="N651">
        <v>0</v>
      </c>
    </row>
    <row r="652" spans="1:14" x14ac:dyDescent="0.25">
      <c r="A652" t="s">
        <v>1669</v>
      </c>
      <c r="B652">
        <v>68</v>
      </c>
      <c r="C652">
        <v>1</v>
      </c>
      <c r="D652">
        <v>0</v>
      </c>
      <c r="E652">
        <v>2</v>
      </c>
      <c r="F652">
        <v>0</v>
      </c>
      <c r="G652">
        <v>1</v>
      </c>
      <c r="H652">
        <v>0</v>
      </c>
      <c r="I652">
        <v>1.5014705882352899</v>
      </c>
      <c r="J652">
        <f t="shared" si="10"/>
        <v>0.40644501999451038</v>
      </c>
      <c r="K652">
        <v>3.75</v>
      </c>
      <c r="L652">
        <v>0</v>
      </c>
      <c r="M652">
        <v>1.4705882352941176E-2</v>
      </c>
      <c r="N652">
        <v>0</v>
      </c>
    </row>
    <row r="653" spans="1:14" x14ac:dyDescent="0.25">
      <c r="A653" t="s">
        <v>422</v>
      </c>
      <c r="B653">
        <v>128</v>
      </c>
      <c r="C653">
        <v>1</v>
      </c>
      <c r="D653">
        <v>0</v>
      </c>
      <c r="E653">
        <v>2</v>
      </c>
      <c r="F653">
        <v>0</v>
      </c>
      <c r="G653">
        <v>1</v>
      </c>
      <c r="H653">
        <v>0</v>
      </c>
      <c r="I653">
        <v>1.23046875</v>
      </c>
      <c r="J653">
        <f t="shared" si="10"/>
        <v>0.20739519434607059</v>
      </c>
      <c r="K653">
        <v>4.5999999999999996</v>
      </c>
      <c r="L653">
        <v>0</v>
      </c>
      <c r="M653">
        <v>7.8125E-3</v>
      </c>
      <c r="N653">
        <v>0</v>
      </c>
    </row>
    <row r="654" spans="1:14" x14ac:dyDescent="0.25">
      <c r="A654" t="s">
        <v>1371</v>
      </c>
      <c r="B654">
        <v>56</v>
      </c>
      <c r="C654">
        <v>1</v>
      </c>
      <c r="D654">
        <v>0</v>
      </c>
      <c r="E654">
        <v>2</v>
      </c>
      <c r="F654">
        <v>0</v>
      </c>
      <c r="G654">
        <v>0</v>
      </c>
      <c r="H654">
        <v>0</v>
      </c>
      <c r="I654">
        <v>1.2250000000000001</v>
      </c>
      <c r="J654">
        <f t="shared" si="10"/>
        <v>0.20294084399669038</v>
      </c>
      <c r="K654">
        <v>2.6</v>
      </c>
      <c r="L654">
        <v>0</v>
      </c>
      <c r="M654">
        <v>1.7857142857142856E-2</v>
      </c>
      <c r="N654">
        <v>0</v>
      </c>
    </row>
    <row r="655" spans="1:14" x14ac:dyDescent="0.25">
      <c r="A655" t="s">
        <v>3567</v>
      </c>
      <c r="B655">
        <v>179</v>
      </c>
      <c r="C655">
        <v>1</v>
      </c>
      <c r="D655">
        <v>0</v>
      </c>
      <c r="E655">
        <v>2</v>
      </c>
      <c r="F655">
        <v>0</v>
      </c>
      <c r="G655">
        <v>0</v>
      </c>
      <c r="H655">
        <v>0</v>
      </c>
      <c r="I655">
        <v>1.2435754189944099</v>
      </c>
      <c r="J655">
        <f t="shared" si="10"/>
        <v>0.21799063300068666</v>
      </c>
      <c r="K655">
        <v>2.0125000000000002</v>
      </c>
      <c r="L655">
        <v>0</v>
      </c>
      <c r="M655">
        <v>5.5865921787709499E-3</v>
      </c>
      <c r="N655">
        <v>0</v>
      </c>
    </row>
    <row r="656" spans="1:14" x14ac:dyDescent="0.25">
      <c r="A656" t="s">
        <v>2193</v>
      </c>
      <c r="B656">
        <v>142</v>
      </c>
      <c r="C656">
        <v>1</v>
      </c>
      <c r="D656">
        <v>0</v>
      </c>
      <c r="E656">
        <v>2</v>
      </c>
      <c r="F656">
        <v>0</v>
      </c>
      <c r="G656">
        <v>0</v>
      </c>
      <c r="H656">
        <v>0</v>
      </c>
      <c r="I656">
        <v>1.43169014084507</v>
      </c>
      <c r="J656">
        <f t="shared" si="10"/>
        <v>0.3588556630330399</v>
      </c>
      <c r="K656">
        <v>10</v>
      </c>
      <c r="L656">
        <v>0</v>
      </c>
      <c r="M656">
        <v>7.0422535211267607E-3</v>
      </c>
      <c r="N656">
        <v>0</v>
      </c>
    </row>
  </sheetData>
  <sortState ref="A2:Q656">
    <sortCondition descending="1" ref="C2:C65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656"/>
  <sheetViews>
    <sheetView workbookViewId="0"/>
  </sheetViews>
  <sheetFormatPr defaultRowHeight="13.2" x14ac:dyDescent="0.25"/>
  <sheetData>
    <row r="1" spans="1:2" x14ac:dyDescent="0.25">
      <c r="A1" s="34">
        <v>1</v>
      </c>
      <c r="B1" s="34">
        <v>1</v>
      </c>
    </row>
    <row r="2" spans="1:2" x14ac:dyDescent="0.25">
      <c r="A2" s="34">
        <v>0.99969708480183095</v>
      </c>
      <c r="B2" s="34">
        <v>0.99999472601656025</v>
      </c>
    </row>
    <row r="3" spans="1:2" x14ac:dyDescent="0.25">
      <c r="A3" s="34">
        <v>0.99949685854272374</v>
      </c>
      <c r="B3" s="34">
        <v>0.99990506829808545</v>
      </c>
    </row>
    <row r="4" spans="1:2" x14ac:dyDescent="0.25">
      <c r="A4" s="34">
        <v>0.9993447140611037</v>
      </c>
      <c r="B4" s="34">
        <v>0.9998470544802488</v>
      </c>
    </row>
    <row r="5" spans="1:2" x14ac:dyDescent="0.25">
      <c r="A5" s="34">
        <v>0.99921180229047846</v>
      </c>
      <c r="B5" s="34">
        <v>0.99970993091081684</v>
      </c>
    </row>
    <row r="6" spans="1:2" x14ac:dyDescent="0.25">
      <c r="A6" s="34">
        <v>0.99906652663421369</v>
      </c>
      <c r="B6" s="34">
        <v>0.99952006750698796</v>
      </c>
    </row>
    <row r="7" spans="1:2" x14ac:dyDescent="0.25">
      <c r="A7" s="34">
        <v>0.99903630380265029</v>
      </c>
      <c r="B7" s="34">
        <v>0.99949369758978945</v>
      </c>
    </row>
    <row r="8" spans="1:2" x14ac:dyDescent="0.25">
      <c r="A8" s="34">
        <v>0.99881375386113835</v>
      </c>
      <c r="B8" s="34">
        <v>0.99928801223564145</v>
      </c>
    </row>
    <row r="9" spans="1:2" x14ac:dyDescent="0.25">
      <c r="A9" s="34">
        <v>0.99877219746773871</v>
      </c>
      <c r="B9" s="34">
        <v>0.99920890248404604</v>
      </c>
    </row>
    <row r="10" spans="1:2" x14ac:dyDescent="0.25">
      <c r="A10" s="34">
        <v>0.99807226416403294</v>
      </c>
      <c r="B10" s="34">
        <v>0.99859712040504178</v>
      </c>
    </row>
    <row r="11" spans="1:2" x14ac:dyDescent="0.25">
      <c r="A11" s="34">
        <v>0.99613079067735533</v>
      </c>
      <c r="B11" s="34">
        <v>0.99786403670692458</v>
      </c>
    </row>
    <row r="12" spans="1:2" x14ac:dyDescent="0.25">
      <c r="A12" s="34">
        <v>0.99558952723935712</v>
      </c>
      <c r="B12" s="34">
        <v>0.99728917251199811</v>
      </c>
    </row>
    <row r="13" spans="1:2" x14ac:dyDescent="0.25">
      <c r="A13" s="34">
        <v>0.99507333501390582</v>
      </c>
      <c r="B13" s="34">
        <v>0.99687780180370211</v>
      </c>
    </row>
    <row r="14" spans="1:2" x14ac:dyDescent="0.25">
      <c r="A14" s="34">
        <v>0.99494763550990373</v>
      </c>
      <c r="B14" s="34">
        <v>0.99673013026739077</v>
      </c>
    </row>
    <row r="15" spans="1:2" x14ac:dyDescent="0.25">
      <c r="A15" s="34">
        <v>0.9949160389132693</v>
      </c>
      <c r="B15" s="34">
        <v>0.99666156848267473</v>
      </c>
    </row>
    <row r="16" spans="1:2" x14ac:dyDescent="0.25">
      <c r="A16" s="34">
        <v>0.9948916545832579</v>
      </c>
      <c r="B16" s="34">
        <v>0.99662992458203659</v>
      </c>
    </row>
    <row r="17" spans="1:2" x14ac:dyDescent="0.25">
      <c r="A17" s="34">
        <v>0.99286775519231663</v>
      </c>
      <c r="B17" s="34">
        <v>0.99561204577817608</v>
      </c>
    </row>
    <row r="18" spans="1:2" x14ac:dyDescent="0.25">
      <c r="A18" s="34">
        <v>0.99259506282571097</v>
      </c>
      <c r="B18" s="34">
        <v>0.99545910025842499</v>
      </c>
    </row>
    <row r="19" spans="1:2" x14ac:dyDescent="0.25">
      <c r="A19" s="34">
        <v>0.99256071869893447</v>
      </c>
      <c r="B19" s="34">
        <v>0.99542745635778684</v>
      </c>
    </row>
    <row r="20" spans="1:2" x14ac:dyDescent="0.25">
      <c r="A20" s="34">
        <v>0.99231550163375004</v>
      </c>
      <c r="B20" s="34">
        <v>0.99525341490427699</v>
      </c>
    </row>
    <row r="21" spans="1:2" x14ac:dyDescent="0.25">
      <c r="A21" s="34">
        <v>0.99226673297372736</v>
      </c>
      <c r="B21" s="34">
        <v>0.9952164970201991</v>
      </c>
    </row>
    <row r="22" spans="1:2" x14ac:dyDescent="0.25">
      <c r="A22" s="34">
        <v>0.99224578305639366</v>
      </c>
      <c r="B22" s="34">
        <v>0.99520067506987997</v>
      </c>
    </row>
    <row r="23" spans="1:2" x14ac:dyDescent="0.25">
      <c r="A23" s="34">
        <v>0.99157401193664463</v>
      </c>
      <c r="B23" s="34">
        <v>0.99451505722272004</v>
      </c>
    </row>
    <row r="24" spans="1:2" x14ac:dyDescent="0.25">
      <c r="A24" s="34">
        <v>0.99024661143673154</v>
      </c>
      <c r="B24" s="34">
        <v>0.99422498813353699</v>
      </c>
    </row>
    <row r="25" spans="1:2" x14ac:dyDescent="0.25">
      <c r="A25" s="34">
        <v>0.99014873067541842</v>
      </c>
      <c r="B25" s="34">
        <v>0.99406149464690652</v>
      </c>
    </row>
    <row r="26" spans="1:2" x14ac:dyDescent="0.25">
      <c r="A26" s="34">
        <v>0.99008416371707852</v>
      </c>
      <c r="B26" s="34">
        <v>0.99403512472970801</v>
      </c>
    </row>
    <row r="27" spans="1:2" x14ac:dyDescent="0.25">
      <c r="A27" s="34">
        <v>0.99004672861889209</v>
      </c>
      <c r="B27" s="34">
        <v>0.99398765887875073</v>
      </c>
    </row>
    <row r="28" spans="1:2" x14ac:dyDescent="0.25">
      <c r="A28" s="34">
        <v>0.98993957494334928</v>
      </c>
      <c r="B28" s="34">
        <v>0.99394546701123321</v>
      </c>
    </row>
    <row r="29" spans="1:2" x14ac:dyDescent="0.25">
      <c r="A29" s="34">
        <v>0.98481130993307697</v>
      </c>
      <c r="B29" s="34">
        <v>0.98948895100469347</v>
      </c>
    </row>
    <row r="30" spans="1:2" x14ac:dyDescent="0.25">
      <c r="A30" s="34">
        <v>0.98184260361451325</v>
      </c>
      <c r="B30" s="34">
        <v>0.98696271293708104</v>
      </c>
    </row>
    <row r="31" spans="1:2" x14ac:dyDescent="0.25">
      <c r="A31" s="34">
        <v>0.98156510307015887</v>
      </c>
      <c r="B31" s="34">
        <v>0.98672010969885526</v>
      </c>
    </row>
    <row r="32" spans="1:2" x14ac:dyDescent="0.25">
      <c r="A32" s="34">
        <v>0.98131885568117116</v>
      </c>
      <c r="B32" s="34">
        <v>0.98661463003006145</v>
      </c>
    </row>
    <row r="33" spans="1:2" x14ac:dyDescent="0.25">
      <c r="A33" s="34">
        <v>0.9806707820088979</v>
      </c>
      <c r="B33" s="34">
        <v>0.98598175201729843</v>
      </c>
    </row>
    <row r="34" spans="1:2" x14ac:dyDescent="0.25">
      <c r="A34" s="34">
        <v>0.98025899592884724</v>
      </c>
      <c r="B34" s="34">
        <v>0.98571277886187414</v>
      </c>
    </row>
    <row r="35" spans="1:2" x14ac:dyDescent="0.25">
      <c r="A35" s="34">
        <v>0.97768249953807151</v>
      </c>
      <c r="B35" s="34">
        <v>0.98383524075734374</v>
      </c>
    </row>
    <row r="36" spans="1:2" x14ac:dyDescent="0.25">
      <c r="A36" s="34">
        <v>0.97525986483525473</v>
      </c>
      <c r="B36" s="34">
        <v>0.98280154000316411</v>
      </c>
    </row>
    <row r="37" spans="1:2" x14ac:dyDescent="0.25">
      <c r="A37" s="34">
        <v>0.97510462938222475</v>
      </c>
      <c r="B37" s="34">
        <v>0.98274352618532745</v>
      </c>
    </row>
    <row r="38" spans="1:2" x14ac:dyDescent="0.25">
      <c r="A38" s="34">
        <v>0.97210673055590091</v>
      </c>
      <c r="B38" s="34">
        <v>0.98221612784135826</v>
      </c>
    </row>
    <row r="39" spans="1:2" x14ac:dyDescent="0.25">
      <c r="A39" s="34">
        <v>0.97206208319109144</v>
      </c>
      <c r="B39" s="34">
        <v>0.98216866199040098</v>
      </c>
    </row>
    <row r="40" spans="1:2" x14ac:dyDescent="0.25">
      <c r="A40" s="34">
        <v>0.97203289068333143</v>
      </c>
      <c r="B40" s="34">
        <v>0.98214229207320247</v>
      </c>
    </row>
    <row r="41" spans="1:2" x14ac:dyDescent="0.25">
      <c r="A41" s="34">
        <v>0.97162694310483277</v>
      </c>
      <c r="B41" s="34">
        <v>0.9820684563050468</v>
      </c>
    </row>
    <row r="42" spans="1:2" x14ac:dyDescent="0.25">
      <c r="A42" s="34">
        <v>0.97160461942242804</v>
      </c>
      <c r="B42" s="34">
        <v>0.98203681240440865</v>
      </c>
    </row>
    <row r="43" spans="1:2" x14ac:dyDescent="0.25">
      <c r="A43" s="34">
        <v>0.96030711891928655</v>
      </c>
      <c r="B43" s="34">
        <v>0.97875639470492026</v>
      </c>
    </row>
    <row r="44" spans="1:2" x14ac:dyDescent="0.25">
      <c r="A44" s="34">
        <v>0.95881967478859476</v>
      </c>
      <c r="B44" s="34">
        <v>0.97736933706028128</v>
      </c>
    </row>
    <row r="45" spans="1:2" x14ac:dyDescent="0.25">
      <c r="A45" s="34">
        <v>0.95704477031678337</v>
      </c>
      <c r="B45" s="34">
        <v>0.97595063551500416</v>
      </c>
    </row>
    <row r="46" spans="1:2" x14ac:dyDescent="0.25">
      <c r="A46" s="34">
        <v>0.95690911101601606</v>
      </c>
      <c r="B46" s="34">
        <v>0.97590316966404689</v>
      </c>
    </row>
    <row r="47" spans="1:2" x14ac:dyDescent="0.25">
      <c r="A47" s="34">
        <v>0.95234821098009215</v>
      </c>
      <c r="B47" s="34">
        <v>0.97198987395179537</v>
      </c>
    </row>
    <row r="48" spans="1:2" x14ac:dyDescent="0.25">
      <c r="A48" s="34">
        <v>0.94151950780745042</v>
      </c>
      <c r="B48" s="34">
        <v>0.96406307684193826</v>
      </c>
    </row>
    <row r="49" spans="1:2" x14ac:dyDescent="0.25">
      <c r="A49" s="34">
        <v>0.94141510166204978</v>
      </c>
      <c r="B49" s="34">
        <v>0.96403143294130011</v>
      </c>
    </row>
    <row r="50" spans="1:2" x14ac:dyDescent="0.25">
      <c r="A50" s="34">
        <v>0.94139003044950287</v>
      </c>
      <c r="B50" s="34">
        <v>0.96402088497442073</v>
      </c>
    </row>
    <row r="51" spans="1:2" x14ac:dyDescent="0.25">
      <c r="A51" s="34">
        <v>0.94120422872364184</v>
      </c>
      <c r="B51" s="34">
        <v>0.96394177522282531</v>
      </c>
    </row>
    <row r="52" spans="1:2" x14ac:dyDescent="0.25">
      <c r="A52" s="34">
        <v>0.94046205214400092</v>
      </c>
      <c r="B52" s="34">
        <v>0.96345656874637364</v>
      </c>
    </row>
    <row r="53" spans="1:2" x14ac:dyDescent="0.25">
      <c r="A53" s="34">
        <v>0.94018798601232412</v>
      </c>
      <c r="B53" s="34">
        <v>0.9633352671272607</v>
      </c>
    </row>
    <row r="54" spans="1:2" x14ac:dyDescent="0.25">
      <c r="A54" s="34">
        <v>0.93991220267430853</v>
      </c>
      <c r="B54" s="34">
        <v>0.96326143135910502</v>
      </c>
    </row>
    <row r="55" spans="1:2" x14ac:dyDescent="0.25">
      <c r="A55" s="34">
        <v>0.93980951373524668</v>
      </c>
      <c r="B55" s="34">
        <v>0.96321396550814775</v>
      </c>
    </row>
    <row r="56" spans="1:2" x14ac:dyDescent="0.25">
      <c r="A56" s="34">
        <v>0.93789448522618701</v>
      </c>
      <c r="B56" s="34">
        <v>0.96273403301513583</v>
      </c>
    </row>
    <row r="57" spans="1:2" x14ac:dyDescent="0.25">
      <c r="A57" s="34">
        <v>0.93780793802671014</v>
      </c>
      <c r="B57" s="34">
        <v>0.96268129318073892</v>
      </c>
    </row>
    <row r="58" spans="1:2" x14ac:dyDescent="0.25">
      <c r="A58" s="34">
        <v>0.93771555232568127</v>
      </c>
      <c r="B58" s="34">
        <v>0.96267601919729917</v>
      </c>
    </row>
    <row r="59" spans="1:2" x14ac:dyDescent="0.25">
      <c r="A59" s="34">
        <v>0.93744972878443089</v>
      </c>
      <c r="B59" s="34">
        <v>0.96242286799219401</v>
      </c>
    </row>
    <row r="60" spans="1:2" x14ac:dyDescent="0.25">
      <c r="A60" s="34">
        <v>0.93727560406167387</v>
      </c>
      <c r="B60" s="34">
        <v>0.96233848425715895</v>
      </c>
    </row>
    <row r="61" spans="1:2" x14ac:dyDescent="0.25">
      <c r="A61" s="34">
        <v>0.92308564120141257</v>
      </c>
      <c r="B61" s="34">
        <v>0.95955909498444125</v>
      </c>
    </row>
    <row r="62" spans="1:2" x14ac:dyDescent="0.25">
      <c r="A62" s="34">
        <v>0.92263264216923002</v>
      </c>
      <c r="B62" s="34">
        <v>0.95952745108380311</v>
      </c>
    </row>
    <row r="63" spans="1:2" x14ac:dyDescent="0.25">
      <c r="A63" s="34">
        <v>0.92259623739484686</v>
      </c>
      <c r="B63" s="34">
        <v>0.9595010811666046</v>
      </c>
    </row>
    <row r="64" spans="1:2" x14ac:dyDescent="0.25">
      <c r="A64" s="34">
        <v>0.92182933304392678</v>
      </c>
      <c r="B64" s="34">
        <v>0.95937977954749165</v>
      </c>
    </row>
    <row r="65" spans="1:2" x14ac:dyDescent="0.25">
      <c r="A65" s="34">
        <v>0.92169951224471147</v>
      </c>
      <c r="B65" s="34">
        <v>0.95934813564685351</v>
      </c>
    </row>
    <row r="66" spans="1:2" x14ac:dyDescent="0.25">
      <c r="A66" s="34">
        <v>0.92145326485572376</v>
      </c>
      <c r="B66" s="34">
        <v>0.95915827224302463</v>
      </c>
    </row>
    <row r="67" spans="1:2" x14ac:dyDescent="0.25">
      <c r="A67" s="34">
        <v>0.92121182564448467</v>
      </c>
      <c r="B67" s="34">
        <v>0.95901587469015293</v>
      </c>
    </row>
    <row r="68" spans="1:2" x14ac:dyDescent="0.25">
      <c r="A68" s="34">
        <v>0.9207784027645648</v>
      </c>
      <c r="B68" s="34">
        <v>0.95884183323664307</v>
      </c>
    </row>
    <row r="69" spans="1:2" x14ac:dyDescent="0.25">
      <c r="A69" s="34">
        <v>0.92071795710143811</v>
      </c>
      <c r="B69" s="34">
        <v>0.95878909340224616</v>
      </c>
    </row>
    <row r="70" spans="1:2" x14ac:dyDescent="0.25">
      <c r="A70" s="34">
        <v>0.92061492472110851</v>
      </c>
      <c r="B70" s="34">
        <v>0.95868888771689198</v>
      </c>
    </row>
    <row r="71" spans="1:2" x14ac:dyDescent="0.25">
      <c r="A71" s="34">
        <v>0.92051120545824339</v>
      </c>
      <c r="B71" s="34">
        <v>0.95863087389905532</v>
      </c>
    </row>
    <row r="72" spans="1:2" x14ac:dyDescent="0.25">
      <c r="A72" s="34">
        <v>0.92047686133146689</v>
      </c>
      <c r="B72" s="34">
        <v>0.95862559991561558</v>
      </c>
    </row>
    <row r="73" spans="1:2" x14ac:dyDescent="0.25">
      <c r="A73" s="34">
        <v>0.91973571507562923</v>
      </c>
      <c r="B73" s="34">
        <v>0.95825114709139747</v>
      </c>
    </row>
    <row r="74" spans="1:2" x14ac:dyDescent="0.25">
      <c r="A74" s="34">
        <v>0.91922982608821091</v>
      </c>
      <c r="B74" s="34">
        <v>0.95817203733980205</v>
      </c>
    </row>
    <row r="75" spans="1:2" x14ac:dyDescent="0.25">
      <c r="A75" s="34">
        <v>0.91908145946053632</v>
      </c>
      <c r="B75" s="34">
        <v>0.95816148937292267</v>
      </c>
    </row>
    <row r="76" spans="1:2" x14ac:dyDescent="0.25">
      <c r="A76" s="34">
        <v>0.91898632622936527</v>
      </c>
      <c r="B76" s="34">
        <v>0.95808237962132725</v>
      </c>
    </row>
    <row r="77" spans="1:2" x14ac:dyDescent="0.25">
      <c r="A77" s="34">
        <v>0.91765102658029352</v>
      </c>
      <c r="B77" s="34">
        <v>0.95804018775380972</v>
      </c>
    </row>
    <row r="78" spans="1:2" x14ac:dyDescent="0.25">
      <c r="A78" s="34">
        <v>0.91518855269041588</v>
      </c>
      <c r="B78" s="34">
        <v>0.95796107800221431</v>
      </c>
    </row>
    <row r="79" spans="1:2" x14ac:dyDescent="0.25">
      <c r="A79" s="34">
        <v>0.91492032506029108</v>
      </c>
      <c r="B79" s="34">
        <v>0.95787669426717925</v>
      </c>
    </row>
    <row r="80" spans="1:2" x14ac:dyDescent="0.25">
      <c r="A80" s="34">
        <v>0.91474585689626631</v>
      </c>
      <c r="B80" s="34">
        <v>0.95780285849902358</v>
      </c>
    </row>
    <row r="81" spans="1:2" x14ac:dyDescent="0.25">
      <c r="A81" s="34">
        <v>0.91208212642347819</v>
      </c>
      <c r="B81" s="34">
        <v>0.95627867728495264</v>
      </c>
    </row>
    <row r="82" spans="1:2" x14ac:dyDescent="0.25">
      <c r="A82" s="34">
        <v>0.91091442611307594</v>
      </c>
      <c r="B82" s="34">
        <v>0.9543431253625857</v>
      </c>
    </row>
    <row r="83" spans="1:2" x14ac:dyDescent="0.25">
      <c r="A83" s="34">
        <v>0.91075232183469068</v>
      </c>
      <c r="B83" s="34">
        <v>0.95428511154474904</v>
      </c>
    </row>
    <row r="84" spans="1:2" x14ac:dyDescent="0.25">
      <c r="A84" s="34">
        <v>0.90896780100738184</v>
      </c>
      <c r="B84" s="34">
        <v>0.95419545382627424</v>
      </c>
    </row>
    <row r="85" spans="1:2" x14ac:dyDescent="0.25">
      <c r="A85" s="34">
        <v>0.90786878895053269</v>
      </c>
      <c r="B85" s="34">
        <v>0.95359949369758901</v>
      </c>
    </row>
    <row r="86" spans="1:2" x14ac:dyDescent="0.25">
      <c r="A86" s="34">
        <v>0.90627899932204681</v>
      </c>
      <c r="B86" s="34">
        <v>0.95223880597014843</v>
      </c>
    </row>
    <row r="87" spans="1:2" x14ac:dyDescent="0.25">
      <c r="A87" s="34">
        <v>0.90612273354521355</v>
      </c>
      <c r="B87" s="34">
        <v>0.95213860028479425</v>
      </c>
    </row>
    <row r="88" spans="1:2" x14ac:dyDescent="0.25">
      <c r="A88" s="34">
        <v>0.90510855148150249</v>
      </c>
      <c r="B88" s="34">
        <v>0.95190654501344785</v>
      </c>
    </row>
    <row r="89" spans="1:2" x14ac:dyDescent="0.25">
      <c r="A89" s="34">
        <v>0.90507935897374248</v>
      </c>
      <c r="B89" s="34">
        <v>0.95185380517905094</v>
      </c>
    </row>
    <row r="90" spans="1:2" x14ac:dyDescent="0.25">
      <c r="A90" s="34">
        <v>0.9050515402310535</v>
      </c>
      <c r="B90" s="34">
        <v>0.95182216127841279</v>
      </c>
    </row>
    <row r="91" spans="1:2" x14ac:dyDescent="0.25">
      <c r="A91" s="34">
        <v>0.90264951200430255</v>
      </c>
      <c r="B91" s="34">
        <v>0.9513475027688405</v>
      </c>
    </row>
    <row r="92" spans="1:2" x14ac:dyDescent="0.25">
      <c r="A92" s="34">
        <v>0.90103739869341193</v>
      </c>
      <c r="B92" s="34">
        <v>0.95099414587838116</v>
      </c>
    </row>
    <row r="93" spans="1:2" x14ac:dyDescent="0.25">
      <c r="A93" s="34">
        <v>0.90100236768409991</v>
      </c>
      <c r="B93" s="34">
        <v>0.95094140604398425</v>
      </c>
    </row>
    <row r="94" spans="1:2" x14ac:dyDescent="0.25">
      <c r="A94" s="34">
        <v>0.90097626614774973</v>
      </c>
      <c r="B94" s="34">
        <v>0.95088866620958734</v>
      </c>
    </row>
    <row r="95" spans="1:2" x14ac:dyDescent="0.25">
      <c r="A95" s="34">
        <v>0.8993617487479848</v>
      </c>
      <c r="B95" s="34">
        <v>0.94840989399293207</v>
      </c>
    </row>
    <row r="96" spans="1:2" x14ac:dyDescent="0.25">
      <c r="A96" s="34">
        <v>0.8991464110730959</v>
      </c>
      <c r="B96" s="34">
        <v>0.94830441432413826</v>
      </c>
    </row>
    <row r="97" spans="1:2" x14ac:dyDescent="0.25">
      <c r="A97" s="34">
        <v>0.89284701133974365</v>
      </c>
      <c r="B97" s="34">
        <v>0.94656399978903993</v>
      </c>
    </row>
    <row r="98" spans="1:2" x14ac:dyDescent="0.25">
      <c r="A98" s="34">
        <v>0.89280648527014739</v>
      </c>
      <c r="B98" s="34">
        <v>0.94648489003744452</v>
      </c>
    </row>
    <row r="99" spans="1:2" x14ac:dyDescent="0.25">
      <c r="A99" s="34">
        <v>0.89277557555604847</v>
      </c>
      <c r="B99" s="34">
        <v>0.94646906808712539</v>
      </c>
    </row>
    <row r="100" spans="1:2" x14ac:dyDescent="0.25">
      <c r="A100" s="34">
        <v>0.89244793258660027</v>
      </c>
      <c r="B100" s="34">
        <v>0.94644269816992688</v>
      </c>
    </row>
    <row r="101" spans="1:2" x14ac:dyDescent="0.25">
      <c r="A101" s="34">
        <v>0.89167278564525387</v>
      </c>
      <c r="B101" s="34">
        <v>0.94634776646801244</v>
      </c>
    </row>
    <row r="102" spans="1:2" x14ac:dyDescent="0.25">
      <c r="A102" s="34">
        <v>0.89116517945149665</v>
      </c>
      <c r="B102" s="34">
        <v>0.9462792046832964</v>
      </c>
    </row>
    <row r="103" spans="1:2" x14ac:dyDescent="0.25">
      <c r="A103" s="34">
        <v>0.89110507722963772</v>
      </c>
      <c r="B103" s="34">
        <v>0.94622119086545975</v>
      </c>
    </row>
    <row r="104" spans="1:2" x14ac:dyDescent="0.25">
      <c r="A104" s="34">
        <v>0.89106695524891577</v>
      </c>
      <c r="B104" s="34">
        <v>0.94619482094826124</v>
      </c>
    </row>
    <row r="105" spans="1:2" x14ac:dyDescent="0.25">
      <c r="A105" s="34">
        <v>0.88297410521529285</v>
      </c>
      <c r="B105" s="34">
        <v>0.94224988133537158</v>
      </c>
    </row>
    <row r="106" spans="1:2" x14ac:dyDescent="0.25">
      <c r="A106" s="34">
        <v>0.88233187004457159</v>
      </c>
      <c r="B106" s="34">
        <v>0.94201255208058543</v>
      </c>
    </row>
    <row r="107" spans="1:2" x14ac:dyDescent="0.25">
      <c r="A107" s="34">
        <v>0.88214641175997832</v>
      </c>
      <c r="B107" s="34">
        <v>0.94190707241179161</v>
      </c>
    </row>
    <row r="108" spans="1:2" x14ac:dyDescent="0.25">
      <c r="A108" s="34">
        <v>0.88202861140513478</v>
      </c>
      <c r="B108" s="34">
        <v>0.94181214070987718</v>
      </c>
    </row>
    <row r="109" spans="1:2" x14ac:dyDescent="0.25">
      <c r="A109" s="34">
        <v>0.88196438788806264</v>
      </c>
      <c r="B109" s="34">
        <v>0.94168029112388485</v>
      </c>
    </row>
    <row r="110" spans="1:2" x14ac:dyDescent="0.25">
      <c r="A110" s="34">
        <v>0.88128918235563591</v>
      </c>
      <c r="B110" s="34">
        <v>0.94141131796846056</v>
      </c>
    </row>
    <row r="111" spans="1:2" x14ac:dyDescent="0.25">
      <c r="A111" s="34">
        <v>0.88044191274805883</v>
      </c>
      <c r="B111" s="34">
        <v>0.94110015294551874</v>
      </c>
    </row>
    <row r="112" spans="1:2" x14ac:dyDescent="0.25">
      <c r="A112" s="34">
        <v>0.8747088476652517</v>
      </c>
      <c r="B112" s="34">
        <v>0.93261431359105429</v>
      </c>
    </row>
    <row r="113" spans="1:2" x14ac:dyDescent="0.25">
      <c r="A113" s="34">
        <v>0.87464840200212501</v>
      </c>
      <c r="B113" s="34">
        <v>0.93259849164073516</v>
      </c>
    </row>
    <row r="114" spans="1:2" x14ac:dyDescent="0.25">
      <c r="A114" s="34">
        <v>0.87356999642134181</v>
      </c>
      <c r="B114" s="34">
        <v>0.93251938188913974</v>
      </c>
    </row>
    <row r="115" spans="1:2" x14ac:dyDescent="0.25">
      <c r="A115" s="34">
        <v>0.86978561709183533</v>
      </c>
      <c r="B115" s="34">
        <v>0.9310215705922672</v>
      </c>
    </row>
    <row r="116" spans="1:2" x14ac:dyDescent="0.25">
      <c r="A116" s="34">
        <v>0.86940851857982893</v>
      </c>
      <c r="B116" s="34">
        <v>0.9307262275196444</v>
      </c>
    </row>
    <row r="117" spans="1:2" x14ac:dyDescent="0.25">
      <c r="A117" s="34">
        <v>0.86783624445599916</v>
      </c>
      <c r="B117" s="34">
        <v>0.93029376087758964</v>
      </c>
    </row>
    <row r="118" spans="1:2" x14ac:dyDescent="0.25">
      <c r="A118" s="34">
        <v>0.86676608146564227</v>
      </c>
      <c r="B118" s="34">
        <v>0.93009334950688138</v>
      </c>
    </row>
    <row r="119" spans="1:2" x14ac:dyDescent="0.25">
      <c r="A119" s="34">
        <v>0.85716964556174258</v>
      </c>
      <c r="B119" s="34">
        <v>0.92702916512842037</v>
      </c>
    </row>
    <row r="120" spans="1:2" x14ac:dyDescent="0.25">
      <c r="A120" s="34">
        <v>0.85714491779046342</v>
      </c>
      <c r="B120" s="34">
        <v>0.92699752122778223</v>
      </c>
    </row>
    <row r="121" spans="1:2" x14ac:dyDescent="0.25">
      <c r="A121" s="34">
        <v>0.85705940091478983</v>
      </c>
      <c r="B121" s="34">
        <v>0.92685512367491052</v>
      </c>
    </row>
    <row r="122" spans="1:2" x14ac:dyDescent="0.25">
      <c r="A122" s="34">
        <v>0.85661498791430146</v>
      </c>
      <c r="B122" s="34">
        <v>0.92683402774115176</v>
      </c>
    </row>
    <row r="123" spans="1:2" x14ac:dyDescent="0.25">
      <c r="A123" s="34">
        <v>0.83441460092468089</v>
      </c>
      <c r="B123" s="34">
        <v>0.92593745055640408</v>
      </c>
    </row>
    <row r="124" spans="1:2" x14ac:dyDescent="0.25">
      <c r="A124" s="34">
        <v>0.83438815594706295</v>
      </c>
      <c r="B124" s="34">
        <v>0.92586888877168805</v>
      </c>
    </row>
    <row r="125" spans="1:2" x14ac:dyDescent="0.25">
      <c r="A125" s="34">
        <v>0.83431946769350984</v>
      </c>
      <c r="B125" s="34">
        <v>0.92583197088761016</v>
      </c>
    </row>
    <row r="126" spans="1:2" x14ac:dyDescent="0.25">
      <c r="A126" s="34">
        <v>0.83277089101715585</v>
      </c>
      <c r="B126" s="34">
        <v>0.92509888718949296</v>
      </c>
    </row>
    <row r="127" spans="1:2" x14ac:dyDescent="0.25">
      <c r="A127" s="34">
        <v>0.829882893396517</v>
      </c>
      <c r="B127" s="34">
        <v>0.924756078265913</v>
      </c>
    </row>
    <row r="128" spans="1:2" x14ac:dyDescent="0.25">
      <c r="A128" s="34">
        <v>0.82980115437478885</v>
      </c>
      <c r="B128" s="34">
        <v>0.92472443436527485</v>
      </c>
    </row>
    <row r="129" spans="1:2" x14ac:dyDescent="0.25">
      <c r="A129" s="34">
        <v>0.82968266713740979</v>
      </c>
      <c r="B129" s="34">
        <v>0.92457676282896351</v>
      </c>
    </row>
    <row r="130" spans="1:2" x14ac:dyDescent="0.25">
      <c r="A130" s="34">
        <v>0.82959646337920068</v>
      </c>
      <c r="B130" s="34">
        <v>0.92450820104424747</v>
      </c>
    </row>
    <row r="131" spans="1:2" x14ac:dyDescent="0.25">
      <c r="A131" s="34">
        <v>0.82932377101259502</v>
      </c>
      <c r="B131" s="34">
        <v>0.92437635145825514</v>
      </c>
    </row>
    <row r="132" spans="1:2" x14ac:dyDescent="0.25">
      <c r="A132" s="34">
        <v>0.82930488174286798</v>
      </c>
      <c r="B132" s="34">
        <v>0.92437107747481539</v>
      </c>
    </row>
    <row r="133" spans="1:2" x14ac:dyDescent="0.25">
      <c r="A133" s="34">
        <v>0.8291891420356311</v>
      </c>
      <c r="B133" s="34">
        <v>0.92428669373978034</v>
      </c>
    </row>
    <row r="134" spans="1:2" x14ac:dyDescent="0.25">
      <c r="A134" s="34">
        <v>0.82905416961739931</v>
      </c>
      <c r="B134" s="34">
        <v>0.92424977585570245</v>
      </c>
    </row>
    <row r="135" spans="1:2" x14ac:dyDescent="0.25">
      <c r="A135" s="34">
        <v>0.82900265342723445</v>
      </c>
      <c r="B135" s="34">
        <v>0.92423395390538332</v>
      </c>
    </row>
    <row r="136" spans="1:2" x14ac:dyDescent="0.25">
      <c r="A136" s="34">
        <v>0.82886630724393162</v>
      </c>
      <c r="B136" s="34">
        <v>0.92419703602130543</v>
      </c>
    </row>
    <row r="137" spans="1:2" x14ac:dyDescent="0.25">
      <c r="A137" s="34">
        <v>0.82884260979645585</v>
      </c>
      <c r="B137" s="34">
        <v>0.92417594008754667</v>
      </c>
    </row>
    <row r="138" spans="1:2" x14ac:dyDescent="0.25">
      <c r="A138" s="34">
        <v>0.82828966935535364</v>
      </c>
      <c r="B138" s="34">
        <v>0.92398607668371779</v>
      </c>
    </row>
    <row r="139" spans="1:2" x14ac:dyDescent="0.25">
      <c r="A139" s="34">
        <v>0.82744755136679293</v>
      </c>
      <c r="B139" s="34">
        <v>0.92364326776013783</v>
      </c>
    </row>
    <row r="140" spans="1:2" x14ac:dyDescent="0.25">
      <c r="A140" s="34">
        <v>0.82740771217973219</v>
      </c>
      <c r="B140" s="34">
        <v>0.92361689784293932</v>
      </c>
    </row>
    <row r="141" spans="1:2" x14ac:dyDescent="0.25">
      <c r="A141" s="34">
        <v>0.82717966717793601</v>
      </c>
      <c r="B141" s="34">
        <v>0.92334792468751503</v>
      </c>
    </row>
    <row r="142" spans="1:2" x14ac:dyDescent="0.25">
      <c r="A142" s="34">
        <v>0.82652300747396867</v>
      </c>
      <c r="B142" s="34">
        <v>0.92197141500975544</v>
      </c>
    </row>
    <row r="143" spans="1:2" x14ac:dyDescent="0.25">
      <c r="A143" s="34">
        <v>0.8264649658997163</v>
      </c>
      <c r="B143" s="34">
        <v>0.92189757924159976</v>
      </c>
    </row>
    <row r="144" spans="1:2" x14ac:dyDescent="0.25">
      <c r="A144" s="34">
        <v>0.81697430990628839</v>
      </c>
      <c r="B144" s="34">
        <v>0.91955593059437657</v>
      </c>
    </row>
    <row r="145" spans="1:2" x14ac:dyDescent="0.25">
      <c r="A145" s="34">
        <v>0.81695542063656135</v>
      </c>
      <c r="B145" s="34">
        <v>0.91954010864405744</v>
      </c>
    </row>
    <row r="146" spans="1:2" x14ac:dyDescent="0.25">
      <c r="A146" s="34">
        <v>0.81690287412259321</v>
      </c>
      <c r="B146" s="34">
        <v>0.91951373872685893</v>
      </c>
    </row>
    <row r="147" spans="1:2" x14ac:dyDescent="0.25">
      <c r="A147" s="34">
        <v>0.8155194926960343</v>
      </c>
      <c r="B147" s="34">
        <v>0.91858551764147311</v>
      </c>
    </row>
    <row r="148" spans="1:2" x14ac:dyDescent="0.25">
      <c r="A148" s="34">
        <v>0.81547896662643804</v>
      </c>
      <c r="B148" s="34">
        <v>0.91854859975739522</v>
      </c>
    </row>
    <row r="149" spans="1:2" x14ac:dyDescent="0.25">
      <c r="A149" s="34">
        <v>0.81537627768737619</v>
      </c>
      <c r="B149" s="34">
        <v>0.91851168187331733</v>
      </c>
    </row>
    <row r="150" spans="1:2" x14ac:dyDescent="0.25">
      <c r="A150" s="34">
        <v>0.80315148576126827</v>
      </c>
      <c r="B150" s="34">
        <v>0.90832234586783234</v>
      </c>
    </row>
    <row r="151" spans="1:2" x14ac:dyDescent="0.25">
      <c r="A151" s="34">
        <v>0.79988261177467757</v>
      </c>
      <c r="B151" s="34">
        <v>0.90798481092769201</v>
      </c>
    </row>
    <row r="152" spans="1:2" x14ac:dyDescent="0.25">
      <c r="A152" s="34">
        <v>0.79985170206057865</v>
      </c>
      <c r="B152" s="34">
        <v>0.90797426296081263</v>
      </c>
    </row>
    <row r="153" spans="1:2" x14ac:dyDescent="0.25">
      <c r="A153" s="34">
        <v>0.79980533748943028</v>
      </c>
      <c r="B153" s="34">
        <v>0.9079584410104935</v>
      </c>
    </row>
    <row r="154" spans="1:2" x14ac:dyDescent="0.25">
      <c r="A154" s="34">
        <v>0.79969509284247764</v>
      </c>
      <c r="B154" s="34">
        <v>0.90794261906017437</v>
      </c>
    </row>
    <row r="155" spans="1:2" x14ac:dyDescent="0.25">
      <c r="A155" s="34">
        <v>0.79963224309047654</v>
      </c>
      <c r="B155" s="34">
        <v>0.90790570117609648</v>
      </c>
    </row>
    <row r="156" spans="1:2" x14ac:dyDescent="0.25">
      <c r="A156" s="34">
        <v>0.79813793013442946</v>
      </c>
      <c r="B156" s="34">
        <v>0.90553240862823503</v>
      </c>
    </row>
    <row r="157" spans="1:2" x14ac:dyDescent="0.25">
      <c r="A157" s="34">
        <v>0.79573212405373317</v>
      </c>
      <c r="B157" s="34">
        <v>0.90488898264859263</v>
      </c>
    </row>
    <row r="158" spans="1:2" x14ac:dyDescent="0.25">
      <c r="A158" s="34">
        <v>0.79552674617560948</v>
      </c>
      <c r="B158" s="34">
        <v>0.90476768102947969</v>
      </c>
    </row>
    <row r="159" spans="1:2" x14ac:dyDescent="0.25">
      <c r="A159" s="34">
        <v>0.79550991755348899</v>
      </c>
      <c r="B159" s="34">
        <v>0.90473603712884154</v>
      </c>
    </row>
    <row r="160" spans="1:2" x14ac:dyDescent="0.25">
      <c r="A160" s="34">
        <v>0.79542714820795757</v>
      </c>
      <c r="B160" s="34">
        <v>0.90471494119508278</v>
      </c>
    </row>
    <row r="161" spans="1:2" x14ac:dyDescent="0.25">
      <c r="A161" s="34">
        <v>0.79515582960642295</v>
      </c>
      <c r="B161" s="34">
        <v>0.90415062496703569</v>
      </c>
    </row>
    <row r="162" spans="1:2" x14ac:dyDescent="0.25">
      <c r="A162" s="34">
        <v>0.79494564355055053</v>
      </c>
      <c r="B162" s="34">
        <v>0.90403987131480212</v>
      </c>
    </row>
    <row r="163" spans="1:2" x14ac:dyDescent="0.25">
      <c r="A163" s="34">
        <v>0.79475022546919205</v>
      </c>
      <c r="B163" s="34">
        <v>0.90383418596065412</v>
      </c>
    </row>
    <row r="164" spans="1:2" x14ac:dyDescent="0.25">
      <c r="A164" s="34">
        <v>0.79467982000930015</v>
      </c>
      <c r="B164" s="34">
        <v>0.90381309002689536</v>
      </c>
    </row>
    <row r="165" spans="1:2" x14ac:dyDescent="0.25">
      <c r="A165" s="34">
        <v>0.79402968568942034</v>
      </c>
      <c r="B165" s="34">
        <v>0.90374452824217932</v>
      </c>
    </row>
    <row r="166" spans="1:2" x14ac:dyDescent="0.25">
      <c r="A166" s="34">
        <v>0.79282420683956389</v>
      </c>
      <c r="B166" s="34">
        <v>0.90357048678866947</v>
      </c>
    </row>
    <row r="167" spans="1:2" x14ac:dyDescent="0.25">
      <c r="A167" s="34">
        <v>0.7909043701527555</v>
      </c>
      <c r="B167" s="34">
        <v>0.90269500553768056</v>
      </c>
    </row>
    <row r="168" spans="1:2" x14ac:dyDescent="0.25">
      <c r="A168" s="34">
        <v>0.79058393944993044</v>
      </c>
      <c r="B168" s="34">
        <v>0.90245240229945478</v>
      </c>
    </row>
    <row r="169" spans="1:2" x14ac:dyDescent="0.25">
      <c r="A169" s="34">
        <v>0.78704649439194729</v>
      </c>
      <c r="B169" s="34">
        <v>0.90061705606244191</v>
      </c>
    </row>
    <row r="170" spans="1:2" x14ac:dyDescent="0.25">
      <c r="A170" s="34">
        <v>0.78688610731990083</v>
      </c>
      <c r="B170" s="34">
        <v>0.90056959021148464</v>
      </c>
    </row>
    <row r="171" spans="1:2" x14ac:dyDescent="0.25">
      <c r="A171" s="34">
        <v>0.78686481396129937</v>
      </c>
      <c r="B171" s="34">
        <v>0.90055376826116551</v>
      </c>
    </row>
    <row r="172" spans="1:2" x14ac:dyDescent="0.25">
      <c r="A172" s="34">
        <v>0.7867171342161603</v>
      </c>
      <c r="B172" s="34">
        <v>0.90040082274141442</v>
      </c>
    </row>
    <row r="173" spans="1:2" x14ac:dyDescent="0.25">
      <c r="A173" s="34">
        <v>0.78507754560384846</v>
      </c>
      <c r="B173" s="34">
        <v>0.90036917884077627</v>
      </c>
    </row>
    <row r="174" spans="1:2" x14ac:dyDescent="0.25">
      <c r="A174" s="34">
        <v>0.78494188630308115</v>
      </c>
      <c r="B174" s="34">
        <v>0.90035335689045715</v>
      </c>
    </row>
    <row r="175" spans="1:2" x14ac:dyDescent="0.25">
      <c r="A175" s="34">
        <v>0.78331706566528325</v>
      </c>
      <c r="B175" s="34">
        <v>0.89998945203311842</v>
      </c>
    </row>
    <row r="176" spans="1:2" x14ac:dyDescent="0.25">
      <c r="A176" s="34">
        <v>0.7820882328092188</v>
      </c>
      <c r="B176" s="34">
        <v>0.89961499920890031</v>
      </c>
    </row>
    <row r="177" spans="1:2" x14ac:dyDescent="0.25">
      <c r="A177" s="34">
        <v>0.78029821692162571</v>
      </c>
      <c r="B177" s="34">
        <v>0.89727335056167712</v>
      </c>
    </row>
    <row r="178" spans="1:2" x14ac:dyDescent="0.25">
      <c r="A178" s="34">
        <v>0.78011241519576469</v>
      </c>
      <c r="B178" s="34">
        <v>0.89708876114128788</v>
      </c>
    </row>
    <row r="179" spans="1:2" x14ac:dyDescent="0.25">
      <c r="A179" s="34">
        <v>0.77881729817502154</v>
      </c>
      <c r="B179" s="34">
        <v>0.89665629449923312</v>
      </c>
    </row>
    <row r="180" spans="1:2" x14ac:dyDescent="0.25">
      <c r="A180" s="34">
        <v>0.77878604501965487</v>
      </c>
      <c r="B180" s="34">
        <v>0.89649280101260265</v>
      </c>
    </row>
    <row r="181" spans="1:2" x14ac:dyDescent="0.25">
      <c r="A181" s="34">
        <v>0.77857448519871142</v>
      </c>
      <c r="B181" s="34">
        <v>0.89640314329412785</v>
      </c>
    </row>
    <row r="182" spans="1:2" x14ac:dyDescent="0.25">
      <c r="A182" s="34">
        <v>0.77693798755780952</v>
      </c>
      <c r="B182" s="34">
        <v>0.89629238964189428</v>
      </c>
    </row>
    <row r="183" spans="1:2" x14ac:dyDescent="0.25">
      <c r="A183" s="34">
        <v>0.77599077654131265</v>
      </c>
      <c r="B183" s="34">
        <v>0.89591266283423643</v>
      </c>
    </row>
    <row r="184" spans="1:2" x14ac:dyDescent="0.25">
      <c r="A184" s="34">
        <v>0.77365125462529505</v>
      </c>
      <c r="B184" s="34">
        <v>0.89438848162016549</v>
      </c>
    </row>
    <row r="185" spans="1:2" x14ac:dyDescent="0.25">
      <c r="A185" s="34">
        <v>0.77337031966826297</v>
      </c>
      <c r="B185" s="34">
        <v>0.89434628975264796</v>
      </c>
    </row>
    <row r="186" spans="1:2" x14ac:dyDescent="0.25">
      <c r="A186" s="34">
        <v>0.77210267794894105</v>
      </c>
      <c r="B186" s="34">
        <v>0.89398765887874887</v>
      </c>
    </row>
    <row r="187" spans="1:2" x14ac:dyDescent="0.25">
      <c r="A187" s="34">
        <v>0.77181040943007273</v>
      </c>
      <c r="B187" s="34">
        <v>0.89385580929275654</v>
      </c>
    </row>
    <row r="188" spans="1:2" x14ac:dyDescent="0.25">
      <c r="A188" s="34">
        <v>0.77174515558919732</v>
      </c>
      <c r="B188" s="34">
        <v>0.8937081377564452</v>
      </c>
    </row>
    <row r="189" spans="1:2" x14ac:dyDescent="0.25">
      <c r="A189" s="34">
        <v>0.76515898239726099</v>
      </c>
      <c r="B189" s="34">
        <v>0.88692579505300129</v>
      </c>
    </row>
    <row r="190" spans="1:2" x14ac:dyDescent="0.25">
      <c r="A190" s="34">
        <v>0.76512154729907456</v>
      </c>
      <c r="B190" s="34">
        <v>0.88686778123516463</v>
      </c>
    </row>
    <row r="191" spans="1:2" x14ac:dyDescent="0.25">
      <c r="A191" s="34">
        <v>0.76509991049920534</v>
      </c>
      <c r="B191" s="34">
        <v>0.88684141131796612</v>
      </c>
    </row>
    <row r="192" spans="1:2" x14ac:dyDescent="0.25">
      <c r="A192" s="34">
        <v>0.76477810603130925</v>
      </c>
      <c r="B192" s="34">
        <v>0.88663045198037849</v>
      </c>
    </row>
    <row r="193" spans="1:2" x14ac:dyDescent="0.25">
      <c r="A193" s="34">
        <v>0.76469808421591989</v>
      </c>
      <c r="B193" s="34">
        <v>0.88659880807974034</v>
      </c>
    </row>
    <row r="194" spans="1:2" x14ac:dyDescent="0.25">
      <c r="A194" s="34">
        <v>0.7644164623763523</v>
      </c>
      <c r="B194" s="34">
        <v>0.88626127313960001</v>
      </c>
    </row>
    <row r="195" spans="1:2" x14ac:dyDescent="0.25">
      <c r="A195" s="34">
        <v>0.76438074448450466</v>
      </c>
      <c r="B195" s="34">
        <v>0.88624017720584125</v>
      </c>
    </row>
    <row r="196" spans="1:2" x14ac:dyDescent="0.25">
      <c r="A196" s="34">
        <v>0.76317492219338046</v>
      </c>
      <c r="B196" s="34">
        <v>0.8855123674911638</v>
      </c>
    </row>
    <row r="197" spans="1:2" x14ac:dyDescent="0.25">
      <c r="A197" s="34">
        <v>0.76314744689195924</v>
      </c>
      <c r="B197" s="34">
        <v>0.88548072359052565</v>
      </c>
    </row>
    <row r="198" spans="1:2" x14ac:dyDescent="0.25">
      <c r="A198" s="34">
        <v>0.7621957711389814</v>
      </c>
      <c r="B198" s="34">
        <v>0.88524866831917925</v>
      </c>
    </row>
    <row r="199" spans="1:2" x14ac:dyDescent="0.25">
      <c r="A199" s="34">
        <v>0.76161157754251252</v>
      </c>
      <c r="B199" s="34">
        <v>0.88473181794208944</v>
      </c>
    </row>
    <row r="200" spans="1:2" x14ac:dyDescent="0.25">
      <c r="A200" s="34">
        <v>0.76064066907853989</v>
      </c>
      <c r="B200" s="34">
        <v>0.88412530984652482</v>
      </c>
    </row>
    <row r="201" spans="1:2" x14ac:dyDescent="0.25">
      <c r="A201" s="34">
        <v>0.76062624454529371</v>
      </c>
      <c r="B201" s="34">
        <v>0.88407257001212791</v>
      </c>
    </row>
    <row r="202" spans="1:2" x14ac:dyDescent="0.25">
      <c r="A202" s="34">
        <v>0.76057301114879006</v>
      </c>
      <c r="B202" s="34">
        <v>0.88397236432677373</v>
      </c>
    </row>
    <row r="203" spans="1:2" x14ac:dyDescent="0.25">
      <c r="A203" s="34">
        <v>0.75971028668416352</v>
      </c>
      <c r="B203" s="34">
        <v>0.8837244871051082</v>
      </c>
    </row>
    <row r="204" spans="1:2" x14ac:dyDescent="0.25">
      <c r="A204" s="34">
        <v>0.75944308937784211</v>
      </c>
      <c r="B204" s="34">
        <v>0.88358736353567624</v>
      </c>
    </row>
    <row r="205" spans="1:2" x14ac:dyDescent="0.25">
      <c r="A205" s="34">
        <v>0.759299874369184</v>
      </c>
      <c r="B205" s="34">
        <v>0.88336585623120922</v>
      </c>
    </row>
    <row r="206" spans="1:2" x14ac:dyDescent="0.25">
      <c r="A206" s="34">
        <v>0.75926621712494302</v>
      </c>
      <c r="B206" s="34">
        <v>0.8833236643636917</v>
      </c>
    </row>
    <row r="207" spans="1:2" x14ac:dyDescent="0.25">
      <c r="A207" s="34">
        <v>0.75874246919160082</v>
      </c>
      <c r="B207" s="34">
        <v>0.88240599124518526</v>
      </c>
    </row>
    <row r="208" spans="1:2" x14ac:dyDescent="0.25">
      <c r="A208" s="34">
        <v>0.75654307131283149</v>
      </c>
      <c r="B208" s="34">
        <v>0.87754337851378927</v>
      </c>
    </row>
    <row r="209" spans="1:2" x14ac:dyDescent="0.25">
      <c r="A209" s="34">
        <v>0.75637547197416199</v>
      </c>
      <c r="B209" s="34">
        <v>0.87745372079531447</v>
      </c>
    </row>
    <row r="210" spans="1:2" x14ac:dyDescent="0.25">
      <c r="A210" s="34">
        <v>0.7563376934347078</v>
      </c>
      <c r="B210" s="34">
        <v>0.87743262486155571</v>
      </c>
    </row>
    <row r="211" spans="1:2" x14ac:dyDescent="0.25">
      <c r="A211" s="34">
        <v>0.75266046778074414</v>
      </c>
      <c r="B211" s="34">
        <v>0.87156795527661823</v>
      </c>
    </row>
    <row r="212" spans="1:2" x14ac:dyDescent="0.25">
      <c r="A212" s="34">
        <v>0.7526415785110171</v>
      </c>
      <c r="B212" s="34">
        <v>0.8714993934919022</v>
      </c>
    </row>
    <row r="213" spans="1:2" x14ac:dyDescent="0.25">
      <c r="A213" s="34">
        <v>0.75259315329226217</v>
      </c>
      <c r="B213" s="34">
        <v>0.87145192764094492</v>
      </c>
    </row>
    <row r="214" spans="1:2" x14ac:dyDescent="0.25">
      <c r="A214" s="34">
        <v>0.75234038051918684</v>
      </c>
      <c r="B214" s="34">
        <v>0.87139391382310827</v>
      </c>
    </row>
    <row r="215" spans="1:2" x14ac:dyDescent="0.25">
      <c r="A215" s="34">
        <v>0.75218583194869237</v>
      </c>
      <c r="B215" s="34">
        <v>0.87124096830335718</v>
      </c>
    </row>
    <row r="216" spans="1:2" x14ac:dyDescent="0.25">
      <c r="A216" s="34">
        <v>0.66141533520211149</v>
      </c>
      <c r="B216" s="34">
        <v>0.8591740941933419</v>
      </c>
    </row>
    <row r="217" spans="1:2" x14ac:dyDescent="0.25">
      <c r="A217" s="34">
        <v>0.64409421830363345</v>
      </c>
      <c r="B217" s="34">
        <v>0.85446970096513664</v>
      </c>
    </row>
    <row r="218" spans="1:2" x14ac:dyDescent="0.25">
      <c r="A218" s="34">
        <v>0.64334654666370827</v>
      </c>
      <c r="B218" s="34">
        <v>0.85300353356890224</v>
      </c>
    </row>
    <row r="219" spans="1:2" x14ac:dyDescent="0.25">
      <c r="A219" s="34">
        <v>0.64152081288426765</v>
      </c>
      <c r="B219" s="34">
        <v>0.85136332471915799</v>
      </c>
    </row>
    <row r="220" spans="1:2" x14ac:dyDescent="0.25">
      <c r="A220" s="34">
        <v>0.64110181453759396</v>
      </c>
      <c r="B220" s="34">
        <v>0.8511840092822085</v>
      </c>
    </row>
    <row r="221" spans="1:2" x14ac:dyDescent="0.25">
      <c r="A221" s="34">
        <v>0.64038230508162552</v>
      </c>
      <c r="B221" s="34">
        <v>0.85085174832550792</v>
      </c>
    </row>
    <row r="222" spans="1:2" x14ac:dyDescent="0.25">
      <c r="A222" s="34">
        <v>0.63627989913816829</v>
      </c>
      <c r="B222" s="34">
        <v>0.84511892832656277</v>
      </c>
    </row>
    <row r="223" spans="1:2" x14ac:dyDescent="0.25">
      <c r="A223" s="34">
        <v>0.6352516359824788</v>
      </c>
      <c r="B223" s="34">
        <v>0.84351036337745666</v>
      </c>
    </row>
    <row r="224" spans="1:2" x14ac:dyDescent="0.25">
      <c r="A224" s="34">
        <v>0.63504728842815839</v>
      </c>
      <c r="B224" s="34">
        <v>0.84335214387426594</v>
      </c>
    </row>
    <row r="225" spans="1:2" x14ac:dyDescent="0.25">
      <c r="A225" s="34">
        <v>0.63485187034679991</v>
      </c>
      <c r="B225" s="34">
        <v>0.84314645852011794</v>
      </c>
    </row>
    <row r="226" spans="1:2" x14ac:dyDescent="0.25">
      <c r="A226" s="34">
        <v>0.63474918140773806</v>
      </c>
      <c r="B226" s="34">
        <v>0.84312008860291943</v>
      </c>
    </row>
    <row r="227" spans="1:2" x14ac:dyDescent="0.25">
      <c r="A227" s="34">
        <v>0.61586368953458881</v>
      </c>
      <c r="B227" s="34">
        <v>0.83726596698486133</v>
      </c>
    </row>
    <row r="228" spans="1:2" x14ac:dyDescent="0.25">
      <c r="A228" s="34">
        <v>0.61558756275530546</v>
      </c>
      <c r="B228" s="34">
        <v>0.83717630926638653</v>
      </c>
    </row>
    <row r="229" spans="1:2" x14ac:dyDescent="0.25">
      <c r="A229" s="34">
        <v>0.61276447553427427</v>
      </c>
      <c r="B229" s="34">
        <v>0.83579452560518719</v>
      </c>
    </row>
    <row r="230" spans="1:2" x14ac:dyDescent="0.25">
      <c r="A230" s="34">
        <v>0.59632119451620447</v>
      </c>
      <c r="B230" s="34">
        <v>0.82994040398712909</v>
      </c>
    </row>
    <row r="231" spans="1:2" x14ac:dyDescent="0.25">
      <c r="A231" s="34">
        <v>0.59630024459887077</v>
      </c>
      <c r="B231" s="34">
        <v>0.82992458203680997</v>
      </c>
    </row>
    <row r="232" spans="1:2" x14ac:dyDescent="0.25">
      <c r="A232" s="34">
        <v>0.59553986563203831</v>
      </c>
      <c r="B232" s="34">
        <v>0.82857444227624877</v>
      </c>
    </row>
    <row r="233" spans="1:2" x14ac:dyDescent="0.25">
      <c r="A233" s="34">
        <v>0.59108886680179928</v>
      </c>
      <c r="B233" s="34">
        <v>0.82468224249775612</v>
      </c>
    </row>
    <row r="234" spans="1:2" x14ac:dyDescent="0.25">
      <c r="A234" s="34">
        <v>0.59080999249237376</v>
      </c>
      <c r="B234" s="34">
        <v>0.82449237909392725</v>
      </c>
    </row>
    <row r="235" spans="1:2" x14ac:dyDescent="0.25">
      <c r="A235" s="34">
        <v>0.59078663848616575</v>
      </c>
      <c r="B235" s="34">
        <v>0.82438162544169369</v>
      </c>
    </row>
    <row r="236" spans="1:2" x14ac:dyDescent="0.25">
      <c r="A236" s="34">
        <v>0.58998882442114686</v>
      </c>
      <c r="B236" s="34">
        <v>0.82400189863403583</v>
      </c>
    </row>
    <row r="237" spans="1:2" x14ac:dyDescent="0.25">
      <c r="A237" s="34">
        <v>0.58721210177126393</v>
      </c>
      <c r="B237" s="34">
        <v>0.82084805653710002</v>
      </c>
    </row>
    <row r="238" spans="1:2" x14ac:dyDescent="0.25">
      <c r="A238" s="34">
        <v>0.58663924173663129</v>
      </c>
      <c r="B238" s="34">
        <v>0.82072675491798708</v>
      </c>
    </row>
    <row r="239" spans="1:2" x14ac:dyDescent="0.25">
      <c r="A239" s="34">
        <v>0.5861062208890595</v>
      </c>
      <c r="B239" s="34">
        <v>0.82064764516639166</v>
      </c>
    </row>
    <row r="240" spans="1:2" x14ac:dyDescent="0.25">
      <c r="A240" s="34">
        <v>0.58367328294820975</v>
      </c>
      <c r="B240" s="34">
        <v>0.8192764094720717</v>
      </c>
    </row>
    <row r="241" spans="1:2" x14ac:dyDescent="0.25">
      <c r="A241" s="34">
        <v>0.58329103281718686</v>
      </c>
      <c r="B241" s="34">
        <v>0.81888086071409483</v>
      </c>
    </row>
    <row r="242" spans="1:2" x14ac:dyDescent="0.25">
      <c r="A242" s="34">
        <v>0.57914638359779447</v>
      </c>
      <c r="B242" s="34">
        <v>0.81687147302357221</v>
      </c>
    </row>
    <row r="243" spans="1:2" x14ac:dyDescent="0.25">
      <c r="A243" s="34">
        <v>0.57897844081785721</v>
      </c>
      <c r="B243" s="34">
        <v>0.81675544538789902</v>
      </c>
    </row>
    <row r="244" spans="1:2" x14ac:dyDescent="0.25">
      <c r="A244" s="34">
        <v>0.56689686390040739</v>
      </c>
      <c r="B244" s="34">
        <v>0.79905595696429266</v>
      </c>
    </row>
    <row r="245" spans="1:2" x14ac:dyDescent="0.25">
      <c r="A245" s="34">
        <v>0.56685839847841768</v>
      </c>
      <c r="B245" s="34">
        <v>0.79902958704709415</v>
      </c>
    </row>
    <row r="246" spans="1:2" x14ac:dyDescent="0.25">
      <c r="A246" s="34">
        <v>0.56665508124790054</v>
      </c>
      <c r="B246" s="34">
        <v>0.79889773746110182</v>
      </c>
    </row>
    <row r="247" spans="1:2" x14ac:dyDescent="0.25">
      <c r="A247" s="34">
        <v>0.5640895749776933</v>
      </c>
      <c r="B247" s="34">
        <v>0.79812246189546709</v>
      </c>
    </row>
    <row r="248" spans="1:2" x14ac:dyDescent="0.25">
      <c r="A248" s="34">
        <v>0.56375265909401551</v>
      </c>
      <c r="B248" s="34">
        <v>0.79795369442539699</v>
      </c>
    </row>
    <row r="249" spans="1:2" x14ac:dyDescent="0.25">
      <c r="A249" s="34">
        <v>0.56326256840491429</v>
      </c>
      <c r="B249" s="34">
        <v>0.79712040504192561</v>
      </c>
    </row>
    <row r="250" spans="1:2" x14ac:dyDescent="0.25">
      <c r="A250" s="34">
        <v>0.56148079510774762</v>
      </c>
      <c r="B250" s="34">
        <v>0.79583355308264081</v>
      </c>
    </row>
    <row r="251" spans="1:2" x14ac:dyDescent="0.25">
      <c r="A251" s="34">
        <v>0.56067851630624777</v>
      </c>
      <c r="B251" s="34">
        <v>0.79498444174885041</v>
      </c>
    </row>
    <row r="252" spans="1:2" x14ac:dyDescent="0.25">
      <c r="A252" s="34">
        <v>0.56005963514173462</v>
      </c>
      <c r="B252" s="34">
        <v>0.79481040029534056</v>
      </c>
    </row>
    <row r="253" spans="1:2" x14ac:dyDescent="0.25">
      <c r="A253" s="34">
        <v>0.5530603021046766</v>
      </c>
      <c r="B253" s="34">
        <v>0.7942249881335347</v>
      </c>
    </row>
    <row r="254" spans="1:2" x14ac:dyDescent="0.25">
      <c r="A254" s="34">
        <v>0.5502674377152087</v>
      </c>
      <c r="B254" s="34">
        <v>0.79267443700226525</v>
      </c>
    </row>
    <row r="255" spans="1:2" x14ac:dyDescent="0.25">
      <c r="A255" s="34">
        <v>0.55013796035726115</v>
      </c>
      <c r="B255" s="34">
        <v>0.79266916301882551</v>
      </c>
    </row>
    <row r="256" spans="1:2" x14ac:dyDescent="0.25">
      <c r="A256" s="34">
        <v>0.5494981292754143</v>
      </c>
      <c r="B256" s="34">
        <v>0.792642793101627</v>
      </c>
    </row>
    <row r="257" spans="1:2" x14ac:dyDescent="0.25">
      <c r="A257" s="34">
        <v>0.54894209786290216</v>
      </c>
      <c r="B257" s="34">
        <v>0.79248984758187591</v>
      </c>
    </row>
    <row r="258" spans="1:2" x14ac:dyDescent="0.25">
      <c r="A258" s="34">
        <v>0.54887924811090105</v>
      </c>
      <c r="B258" s="34">
        <v>0.79244765571435838</v>
      </c>
    </row>
    <row r="259" spans="1:2" x14ac:dyDescent="0.25">
      <c r="A259" s="34">
        <v>0.548772437876626</v>
      </c>
      <c r="B259" s="34">
        <v>0.79241601181372023</v>
      </c>
    </row>
    <row r="260" spans="1:2" x14ac:dyDescent="0.25">
      <c r="A260" s="34">
        <v>0.5411628097067489</v>
      </c>
      <c r="B260" s="34">
        <v>0.78562839512683658</v>
      </c>
    </row>
    <row r="261" spans="1:2" x14ac:dyDescent="0.25">
      <c r="A261" s="34">
        <v>0.54040140041611306</v>
      </c>
      <c r="B261" s="34">
        <v>0.7853857918886108</v>
      </c>
    </row>
    <row r="262" spans="1:2" x14ac:dyDescent="0.25">
      <c r="A262" s="34">
        <v>0.54004628214524364</v>
      </c>
      <c r="B262" s="34">
        <v>0.78494277727967665</v>
      </c>
    </row>
    <row r="263" spans="1:2" x14ac:dyDescent="0.25">
      <c r="A263" s="34">
        <v>0.53926598358488076</v>
      </c>
      <c r="B263" s="34">
        <v>0.78447339275354411</v>
      </c>
    </row>
    <row r="264" spans="1:2" x14ac:dyDescent="0.25">
      <c r="A264" s="34">
        <v>0.53791660284383069</v>
      </c>
      <c r="B264" s="34">
        <v>0.78358208955223618</v>
      </c>
    </row>
    <row r="265" spans="1:2" x14ac:dyDescent="0.25">
      <c r="A265" s="34">
        <v>0.53696595741465614</v>
      </c>
      <c r="B265" s="34">
        <v>0.78314434892674178</v>
      </c>
    </row>
    <row r="266" spans="1:2" x14ac:dyDescent="0.25">
      <c r="A266" s="34">
        <v>0.53477961030406185</v>
      </c>
      <c r="B266" s="34">
        <v>0.78021201413427299</v>
      </c>
    </row>
    <row r="267" spans="1:2" x14ac:dyDescent="0.25">
      <c r="A267" s="34">
        <v>0.53461269784792786</v>
      </c>
      <c r="B267" s="34">
        <v>0.78012763039923794</v>
      </c>
    </row>
    <row r="268" spans="1:2" x14ac:dyDescent="0.25">
      <c r="A268" s="34">
        <v>0.53276154941467257</v>
      </c>
      <c r="B268" s="34">
        <v>0.77615104688571013</v>
      </c>
    </row>
    <row r="269" spans="1:2" x14ac:dyDescent="0.25">
      <c r="A269" s="34">
        <v>0.53271999302127293</v>
      </c>
      <c r="B269" s="34">
        <v>0.77611412900163224</v>
      </c>
    </row>
    <row r="270" spans="1:2" x14ac:dyDescent="0.25">
      <c r="A270" s="34">
        <v>0.53180163107126832</v>
      </c>
      <c r="B270" s="34">
        <v>0.77553399082326613</v>
      </c>
    </row>
    <row r="271" spans="1:2" x14ac:dyDescent="0.25">
      <c r="A271" s="34">
        <v>0.52796058393258061</v>
      </c>
      <c r="B271" s="34">
        <v>0.76822952375929265</v>
      </c>
    </row>
    <row r="272" spans="1:2" x14ac:dyDescent="0.25">
      <c r="A272" s="34">
        <v>0.52513818359408493</v>
      </c>
      <c r="B272" s="34">
        <v>0.76671061652866135</v>
      </c>
    </row>
    <row r="273" spans="1:2" x14ac:dyDescent="0.25">
      <c r="A273" s="34">
        <v>0.5201936596620671</v>
      </c>
      <c r="B273" s="34">
        <v>0.76339328094509507</v>
      </c>
    </row>
    <row r="274" spans="1:2" x14ac:dyDescent="0.25">
      <c r="A274" s="34">
        <v>0.5201517598273997</v>
      </c>
      <c r="B274" s="34">
        <v>0.76338273297821568</v>
      </c>
    </row>
    <row r="275" spans="1:2" x14ac:dyDescent="0.25">
      <c r="A275" s="34">
        <v>0.51980282349935014</v>
      </c>
      <c r="B275" s="34">
        <v>0.76287115658456561</v>
      </c>
    </row>
    <row r="276" spans="1:2" x14ac:dyDescent="0.25">
      <c r="A276" s="34">
        <v>0.51960259724024294</v>
      </c>
      <c r="B276" s="34">
        <v>0.76279204683297019</v>
      </c>
    </row>
    <row r="277" spans="1:2" x14ac:dyDescent="0.25">
      <c r="A277" s="34">
        <v>0.51899882749151138</v>
      </c>
      <c r="B277" s="34">
        <v>0.76267074521385725</v>
      </c>
    </row>
    <row r="278" spans="1:2" x14ac:dyDescent="0.25">
      <c r="A278" s="34">
        <v>0.51889510822864626</v>
      </c>
      <c r="B278" s="34">
        <v>0.76263382732977936</v>
      </c>
    </row>
    <row r="279" spans="1:2" x14ac:dyDescent="0.25">
      <c r="A279" s="34">
        <v>0.51882401588621885</v>
      </c>
      <c r="B279" s="34">
        <v>0.76258636147882208</v>
      </c>
    </row>
    <row r="280" spans="1:2" x14ac:dyDescent="0.25">
      <c r="A280" s="34">
        <v>0.5169364626785804</v>
      </c>
      <c r="B280" s="34">
        <v>0.76069300142397267</v>
      </c>
    </row>
    <row r="281" spans="1:2" x14ac:dyDescent="0.25">
      <c r="A281" s="34">
        <v>0.51477106548531981</v>
      </c>
      <c r="B281" s="34">
        <v>0.75969621855387093</v>
      </c>
    </row>
    <row r="282" spans="1:2" x14ac:dyDescent="0.25">
      <c r="A282" s="34">
        <v>0.51472470091417144</v>
      </c>
      <c r="B282" s="34">
        <v>0.75965930066979304</v>
      </c>
    </row>
    <row r="283" spans="1:2" x14ac:dyDescent="0.25">
      <c r="A283" s="34">
        <v>0.51435241057991377</v>
      </c>
      <c r="B283" s="34">
        <v>0.75951162913348169</v>
      </c>
    </row>
    <row r="284" spans="1:2" x14ac:dyDescent="0.25">
      <c r="A284" s="34">
        <v>0.51415424496841311</v>
      </c>
      <c r="B284" s="34">
        <v>0.75939560149780849</v>
      </c>
    </row>
    <row r="285" spans="1:2" x14ac:dyDescent="0.25">
      <c r="A285" s="34">
        <v>0.51372494338370644</v>
      </c>
      <c r="B285" s="34">
        <v>0.7588312852697614</v>
      </c>
    </row>
    <row r="286" spans="1:2" x14ac:dyDescent="0.25">
      <c r="A286" s="34">
        <v>0.51349277708669705</v>
      </c>
      <c r="B286" s="34">
        <v>0.75847265439586231</v>
      </c>
    </row>
    <row r="287" spans="1:2" x14ac:dyDescent="0.25">
      <c r="A287" s="34">
        <v>0.51332655151309858</v>
      </c>
      <c r="B287" s="34">
        <v>0.75836717472706849</v>
      </c>
    </row>
    <row r="288" spans="1:2" x14ac:dyDescent="0.25">
      <c r="A288" s="34">
        <v>0.51331109665604913</v>
      </c>
      <c r="B288" s="34">
        <v>0.7583038869257922</v>
      </c>
    </row>
    <row r="289" spans="1:2" x14ac:dyDescent="0.25">
      <c r="A289" s="34">
        <v>0.5132149331010748</v>
      </c>
      <c r="B289" s="34">
        <v>0.75821950319075715</v>
      </c>
    </row>
    <row r="290" spans="1:2" x14ac:dyDescent="0.25">
      <c r="A290" s="34">
        <v>0.51289931057599847</v>
      </c>
      <c r="B290" s="34">
        <v>0.75801381783660915</v>
      </c>
    </row>
    <row r="291" spans="1:2" x14ac:dyDescent="0.25">
      <c r="A291" s="34">
        <v>0.51194797826428839</v>
      </c>
      <c r="B291" s="34">
        <v>0.7569906650493089</v>
      </c>
    </row>
    <row r="292" spans="1:2" x14ac:dyDescent="0.25">
      <c r="A292" s="34">
        <v>0.50996529182547901</v>
      </c>
      <c r="B292" s="34">
        <v>0.75647908865565883</v>
      </c>
    </row>
    <row r="293" spans="1:2" x14ac:dyDescent="0.25">
      <c r="A293" s="34">
        <v>0.50874744908998304</v>
      </c>
      <c r="B293" s="34">
        <v>0.75604134803016443</v>
      </c>
    </row>
    <row r="294" spans="1:2" x14ac:dyDescent="0.25">
      <c r="A294" s="34">
        <v>0.50871722625841964</v>
      </c>
      <c r="B294" s="34">
        <v>0.75601497811296592</v>
      </c>
    </row>
    <row r="295" spans="1:2" x14ac:dyDescent="0.25">
      <c r="A295" s="34">
        <v>0.50869249848714049</v>
      </c>
      <c r="B295" s="34">
        <v>0.75600970412952617</v>
      </c>
    </row>
    <row r="296" spans="1:2" x14ac:dyDescent="0.25">
      <c r="A296" s="34">
        <v>0.50851665655804468</v>
      </c>
      <c r="B296" s="34">
        <v>0.7559358683613705</v>
      </c>
    </row>
    <row r="297" spans="1:2" x14ac:dyDescent="0.25">
      <c r="A297" s="34">
        <v>0.50844281668547509</v>
      </c>
      <c r="B297" s="34">
        <v>0.75590422446073235</v>
      </c>
    </row>
    <row r="298" spans="1:2" x14ac:dyDescent="0.25">
      <c r="A298" s="34">
        <v>0.50825770184214958</v>
      </c>
      <c r="B298" s="34">
        <v>0.75576710089130039</v>
      </c>
    </row>
    <row r="299" spans="1:2" x14ac:dyDescent="0.25">
      <c r="A299" s="34">
        <v>0.50821442824241114</v>
      </c>
      <c r="B299" s="34">
        <v>0.75569853910658435</v>
      </c>
    </row>
    <row r="300" spans="1:2" x14ac:dyDescent="0.25">
      <c r="A300" s="34">
        <v>0.50816394237604967</v>
      </c>
      <c r="B300" s="34">
        <v>0.75567216918938585</v>
      </c>
    </row>
    <row r="301" spans="1:2" x14ac:dyDescent="0.25">
      <c r="A301" s="34">
        <v>0.50811998189377572</v>
      </c>
      <c r="B301" s="34">
        <v>0.75551394968619512</v>
      </c>
    </row>
    <row r="302" spans="1:2" x14ac:dyDescent="0.25">
      <c r="A302" s="34">
        <v>0.50807121323375304</v>
      </c>
      <c r="B302" s="34">
        <v>0.75549812773587599</v>
      </c>
    </row>
    <row r="303" spans="1:2" x14ac:dyDescent="0.25">
      <c r="A303" s="34">
        <v>0.50789262377451505</v>
      </c>
      <c r="B303" s="34">
        <v>0.75522388059701195</v>
      </c>
    </row>
    <row r="304" spans="1:2" x14ac:dyDescent="0.25">
      <c r="A304" s="34">
        <v>0.50715456849008733</v>
      </c>
      <c r="B304" s="34">
        <v>0.75459627656768857</v>
      </c>
    </row>
    <row r="305" spans="1:2" x14ac:dyDescent="0.25">
      <c r="A305" s="34">
        <v>0.50709480970949616</v>
      </c>
      <c r="B305" s="34">
        <v>0.75457518063392981</v>
      </c>
    </row>
    <row r="306" spans="1:2" x14ac:dyDescent="0.25">
      <c r="A306" s="34">
        <v>0.50661708290603458</v>
      </c>
      <c r="B306" s="34">
        <v>0.7544327830810581</v>
      </c>
    </row>
    <row r="307" spans="1:2" x14ac:dyDescent="0.25">
      <c r="A307" s="34">
        <v>0.50110107270445514</v>
      </c>
      <c r="B307" s="34">
        <v>0.7510363377458964</v>
      </c>
    </row>
    <row r="308" spans="1:2" x14ac:dyDescent="0.25">
      <c r="A308" s="34">
        <v>0.50077342973500694</v>
      </c>
      <c r="B308" s="34">
        <v>0.75093085807710258</v>
      </c>
    </row>
    <row r="309" spans="1:2" x14ac:dyDescent="0.25">
      <c r="A309" s="34">
        <v>0.50066181132298315</v>
      </c>
      <c r="B309" s="34">
        <v>0.75073044670639433</v>
      </c>
    </row>
    <row r="310" spans="1:2" x14ac:dyDescent="0.25">
      <c r="A310" s="34">
        <v>0.50052203072700263</v>
      </c>
      <c r="B310" s="34">
        <v>0.75072517272295458</v>
      </c>
    </row>
    <row r="311" spans="1:2" x14ac:dyDescent="0.25">
      <c r="A311" s="34">
        <v>0.50037675507073787</v>
      </c>
      <c r="B311" s="34">
        <v>0.75070935077263545</v>
      </c>
    </row>
    <row r="312" spans="1:2" x14ac:dyDescent="0.25">
      <c r="A312" s="34">
        <v>0.50032661264564415</v>
      </c>
      <c r="B312" s="34">
        <v>0.75070407678919571</v>
      </c>
    </row>
    <row r="313" spans="1:2" x14ac:dyDescent="0.25">
      <c r="A313" s="34">
        <v>0.50019679184642885</v>
      </c>
      <c r="B313" s="34">
        <v>0.7506777068719972</v>
      </c>
    </row>
    <row r="314" spans="1:2" x14ac:dyDescent="0.25">
      <c r="A314" s="34">
        <v>0.49992100850841326</v>
      </c>
      <c r="B314" s="34">
        <v>0.75054058330256523</v>
      </c>
    </row>
    <row r="315" spans="1:2" x14ac:dyDescent="0.25">
      <c r="A315" s="34">
        <v>0.49968781188760059</v>
      </c>
      <c r="B315" s="34">
        <v>0.75022941827962342</v>
      </c>
    </row>
    <row r="316" spans="1:2" x14ac:dyDescent="0.25">
      <c r="A316" s="34">
        <v>0.4996349219323647</v>
      </c>
      <c r="B316" s="34">
        <v>0.75022414429618367</v>
      </c>
    </row>
    <row r="317" spans="1:2" x14ac:dyDescent="0.25">
      <c r="A317" s="34">
        <v>0.49895799919359918</v>
      </c>
      <c r="B317" s="34">
        <v>0.74998154105795789</v>
      </c>
    </row>
    <row r="318" spans="1:2" x14ac:dyDescent="0.25">
      <c r="A318" s="34">
        <v>0.49818559978239491</v>
      </c>
      <c r="B318" s="34">
        <v>0.74909023785664997</v>
      </c>
    </row>
    <row r="319" spans="1:2" x14ac:dyDescent="0.25">
      <c r="A319" s="34">
        <v>0.4981110730272898</v>
      </c>
      <c r="B319" s="34">
        <v>0.74901112810505455</v>
      </c>
    </row>
    <row r="320" spans="1:2" x14ac:dyDescent="0.25">
      <c r="A320" s="34">
        <v>0.49803929380232681</v>
      </c>
      <c r="B320" s="34">
        <v>0.74893201835345913</v>
      </c>
    </row>
    <row r="321" spans="1:2" x14ac:dyDescent="0.25">
      <c r="A321" s="34">
        <v>0.49776797520079219</v>
      </c>
      <c r="B321" s="34">
        <v>0.7486841411317936</v>
      </c>
    </row>
    <row r="322" spans="1:2" x14ac:dyDescent="0.25">
      <c r="A322" s="34">
        <v>0.49768864026793841</v>
      </c>
      <c r="B322" s="34">
        <v>0.74867359316491422</v>
      </c>
    </row>
    <row r="323" spans="1:2" x14ac:dyDescent="0.25">
      <c r="A323" s="34">
        <v>0.4976044971573359</v>
      </c>
      <c r="B323" s="34">
        <v>0.74863140129739669</v>
      </c>
    </row>
    <row r="324" spans="1:2" x14ac:dyDescent="0.25">
      <c r="A324" s="34">
        <v>0.49739568486653457</v>
      </c>
      <c r="B324" s="34">
        <v>0.74854174357892189</v>
      </c>
    </row>
    <row r="325" spans="1:2" x14ac:dyDescent="0.25">
      <c r="A325" s="34">
        <v>0.497181377515449</v>
      </c>
      <c r="B325" s="34">
        <v>0.7479774273508748</v>
      </c>
    </row>
    <row r="326" spans="1:2" x14ac:dyDescent="0.25">
      <c r="A326" s="34">
        <v>0.496991111053107</v>
      </c>
      <c r="B326" s="34">
        <v>0.74796160540055567</v>
      </c>
    </row>
    <row r="327" spans="1:2" x14ac:dyDescent="0.25">
      <c r="A327" s="34">
        <v>0.49659890112531896</v>
      </c>
      <c r="B327" s="34">
        <v>0.74760824851009633</v>
      </c>
    </row>
    <row r="328" spans="1:2" x14ac:dyDescent="0.25">
      <c r="A328" s="34">
        <v>0.4960078387034948</v>
      </c>
      <c r="B328" s="34">
        <v>0.74672749327566779</v>
      </c>
    </row>
    <row r="329" spans="1:2" x14ac:dyDescent="0.25">
      <c r="A329" s="34">
        <v>0.48940243280056367</v>
      </c>
      <c r="B329" s="34">
        <v>0.74490796898897405</v>
      </c>
    </row>
    <row r="330" spans="1:2" x14ac:dyDescent="0.25">
      <c r="A330" s="34">
        <v>0.4888646037752431</v>
      </c>
      <c r="B330" s="34">
        <v>0.74454933811507495</v>
      </c>
    </row>
    <row r="331" spans="1:2" x14ac:dyDescent="0.25">
      <c r="A331" s="34">
        <v>0.4887825213122472</v>
      </c>
      <c r="B331" s="34">
        <v>0.74451769421443681</v>
      </c>
    </row>
    <row r="332" spans="1:2" x14ac:dyDescent="0.25">
      <c r="A332" s="34">
        <v>0.48875470256955822</v>
      </c>
      <c r="B332" s="34">
        <v>0.74447550234691928</v>
      </c>
    </row>
    <row r="333" spans="1:2" x14ac:dyDescent="0.25">
      <c r="A333" s="34">
        <v>0.48862865962428831</v>
      </c>
      <c r="B333" s="34">
        <v>0.74443331047940176</v>
      </c>
    </row>
    <row r="334" spans="1:2" x14ac:dyDescent="0.25">
      <c r="A334" s="34">
        <v>0.48468973172428742</v>
      </c>
      <c r="B334" s="34">
        <v>0.7431781024207551</v>
      </c>
    </row>
    <row r="335" spans="1:2" x14ac:dyDescent="0.25">
      <c r="A335" s="34">
        <v>0.47900337465389636</v>
      </c>
      <c r="B335" s="34">
        <v>0.74024576762828631</v>
      </c>
    </row>
    <row r="336" spans="1:2" x14ac:dyDescent="0.25">
      <c r="A336" s="34">
        <v>0.47896078793669344</v>
      </c>
      <c r="B336" s="34">
        <v>0.74019830177732904</v>
      </c>
    </row>
    <row r="337" spans="1:2" x14ac:dyDescent="0.25">
      <c r="A337" s="34">
        <v>0.4788886652704627</v>
      </c>
      <c r="B337" s="34">
        <v>0.74016665787669089</v>
      </c>
    </row>
    <row r="338" spans="1:2" x14ac:dyDescent="0.25">
      <c r="A338" s="34">
        <v>0.47868500459867785</v>
      </c>
      <c r="B338" s="34">
        <v>0.74007700015821609</v>
      </c>
    </row>
    <row r="339" spans="1:2" x14ac:dyDescent="0.25">
      <c r="A339" s="34">
        <v>0.47091979753450308</v>
      </c>
      <c r="B339" s="34">
        <v>0.73217657296555749</v>
      </c>
    </row>
    <row r="340" spans="1:2" x14ac:dyDescent="0.25">
      <c r="A340" s="34">
        <v>0.47083874539531045</v>
      </c>
      <c r="B340" s="34">
        <v>0.7321396550814796</v>
      </c>
    </row>
    <row r="341" spans="1:2" x14ac:dyDescent="0.25">
      <c r="A341" s="34">
        <v>0.47079821932571414</v>
      </c>
      <c r="B341" s="34">
        <v>0.73210801118084146</v>
      </c>
    </row>
    <row r="342" spans="1:2" x14ac:dyDescent="0.25">
      <c r="A342" s="34">
        <v>0.47069621726918781</v>
      </c>
      <c r="B342" s="34">
        <v>0.73209746321396207</v>
      </c>
    </row>
    <row r="343" spans="1:2" x14ac:dyDescent="0.25">
      <c r="A343" s="34">
        <v>0.47017659063105882</v>
      </c>
      <c r="B343" s="34">
        <v>0.73167554453878669</v>
      </c>
    </row>
    <row r="344" spans="1:2" x14ac:dyDescent="0.25">
      <c r="A344" s="34">
        <v>0.46982456333159933</v>
      </c>
      <c r="B344" s="34">
        <v>0.73107431042666182</v>
      </c>
    </row>
    <row r="345" spans="1:2" x14ac:dyDescent="0.25">
      <c r="A345" s="34">
        <v>0.46980704782694332</v>
      </c>
      <c r="B345" s="34">
        <v>0.73104266652602368</v>
      </c>
    </row>
    <row r="346" spans="1:2" x14ac:dyDescent="0.25">
      <c r="A346" s="34">
        <v>0.46635305899702711</v>
      </c>
      <c r="B346" s="34">
        <v>0.72472443436527267</v>
      </c>
    </row>
    <row r="347" spans="1:2" x14ac:dyDescent="0.25">
      <c r="A347" s="34">
        <v>0.46044552575019521</v>
      </c>
      <c r="B347" s="34">
        <v>0.72064237118295105</v>
      </c>
    </row>
    <row r="348" spans="1:2" x14ac:dyDescent="0.25">
      <c r="A348" s="34">
        <v>0.46012509504737015</v>
      </c>
      <c r="B348" s="34">
        <v>0.72023627445809479</v>
      </c>
    </row>
    <row r="349" spans="1:2" x14ac:dyDescent="0.25">
      <c r="A349" s="34">
        <v>0.45962435767896825</v>
      </c>
      <c r="B349" s="34">
        <v>0.7200042191867484</v>
      </c>
    </row>
    <row r="350" spans="1:2" x14ac:dyDescent="0.25">
      <c r="A350" s="34">
        <v>0.45693864696504316</v>
      </c>
      <c r="B350" s="34">
        <v>0.71634407467960215</v>
      </c>
    </row>
    <row r="351" spans="1:2" x14ac:dyDescent="0.25">
      <c r="A351" s="34">
        <v>0.45642314162212738</v>
      </c>
      <c r="B351" s="34">
        <v>0.71580612836875357</v>
      </c>
    </row>
    <row r="352" spans="1:2" x14ac:dyDescent="0.25">
      <c r="A352" s="34">
        <v>0.45628233070234359</v>
      </c>
      <c r="B352" s="34">
        <v>0.71565318284900248</v>
      </c>
    </row>
    <row r="353" spans="1:2" x14ac:dyDescent="0.25">
      <c r="A353" s="34">
        <v>0.45614873204918288</v>
      </c>
      <c r="B353" s="34">
        <v>0.71557934708084681</v>
      </c>
    </row>
    <row r="354" spans="1:2" x14ac:dyDescent="0.25">
      <c r="A354" s="34">
        <v>0.45612606492551039</v>
      </c>
      <c r="B354" s="34">
        <v>0.71554770318020866</v>
      </c>
    </row>
    <row r="355" spans="1:2" x14ac:dyDescent="0.25">
      <c r="A355" s="34">
        <v>0.4560295579292683</v>
      </c>
      <c r="B355" s="34">
        <v>0.7155266072464499</v>
      </c>
    </row>
    <row r="356" spans="1:2" x14ac:dyDescent="0.25">
      <c r="A356" s="34">
        <v>0.45583242264157098</v>
      </c>
      <c r="B356" s="34">
        <v>0.71540530562733695</v>
      </c>
    </row>
    <row r="357" spans="1:2" x14ac:dyDescent="0.25">
      <c r="A357" s="34">
        <v>0.44498860805314755</v>
      </c>
      <c r="B357" s="34">
        <v>0.70866515479141057</v>
      </c>
    </row>
    <row r="358" spans="1:2" x14ac:dyDescent="0.25">
      <c r="A358" s="34">
        <v>0.44425810847661062</v>
      </c>
      <c r="B358" s="34">
        <v>0.70842255155318479</v>
      </c>
    </row>
    <row r="359" spans="1:2" x14ac:dyDescent="0.25">
      <c r="A359" s="34">
        <v>0.4438264028030296</v>
      </c>
      <c r="B359" s="34">
        <v>0.70830124993407184</v>
      </c>
    </row>
    <row r="360" spans="1:2" x14ac:dyDescent="0.25">
      <c r="A360" s="34">
        <v>0.44378793738103989</v>
      </c>
      <c r="B360" s="34">
        <v>0.70826433204999395</v>
      </c>
    </row>
    <row r="361" spans="1:2" x14ac:dyDescent="0.25">
      <c r="A361" s="34">
        <v>0.44376973499384831</v>
      </c>
      <c r="B361" s="34">
        <v>0.70821686619903668</v>
      </c>
    </row>
    <row r="362" spans="1:2" x14ac:dyDescent="0.25">
      <c r="A362" s="34">
        <v>0.4359574764759897</v>
      </c>
      <c r="B362" s="34">
        <v>0.70364432255682374</v>
      </c>
    </row>
    <row r="363" spans="1:2" x14ac:dyDescent="0.25">
      <c r="A363" s="34">
        <v>0.43513527808095942</v>
      </c>
      <c r="B363" s="34">
        <v>0.7032909656663644</v>
      </c>
    </row>
    <row r="364" spans="1:2" x14ac:dyDescent="0.25">
      <c r="A364" s="34">
        <v>0.43511776257630341</v>
      </c>
      <c r="B364" s="34">
        <v>0.70328569168292465</v>
      </c>
    </row>
    <row r="365" spans="1:2" x14ac:dyDescent="0.25">
      <c r="A365" s="34">
        <v>0.43460534820479751</v>
      </c>
      <c r="B365" s="34">
        <v>0.70220452507778774</v>
      </c>
    </row>
    <row r="366" spans="1:2" x14ac:dyDescent="0.25">
      <c r="A366" s="34">
        <v>0.43450849776728767</v>
      </c>
      <c r="B366" s="34">
        <v>0.70213596329307171</v>
      </c>
    </row>
    <row r="367" spans="1:2" x14ac:dyDescent="0.25">
      <c r="A367" s="34">
        <v>0.43303032655082557</v>
      </c>
      <c r="B367" s="34">
        <v>0.70189863403828556</v>
      </c>
    </row>
    <row r="368" spans="1:2" x14ac:dyDescent="0.25">
      <c r="A368" s="34">
        <v>0.43285036332651655</v>
      </c>
      <c r="B368" s="34">
        <v>0.70173514055165509</v>
      </c>
    </row>
    <row r="369" spans="1:2" x14ac:dyDescent="0.25">
      <c r="A369" s="34">
        <v>0.43283799944087697</v>
      </c>
      <c r="B369" s="34">
        <v>0.70165075681662004</v>
      </c>
    </row>
    <row r="370" spans="1:2" x14ac:dyDescent="0.25">
      <c r="A370" s="34">
        <v>0.43155318565816675</v>
      </c>
      <c r="B370" s="34">
        <v>0.70100733083697764</v>
      </c>
    </row>
    <row r="371" spans="1:2" x14ac:dyDescent="0.25">
      <c r="A371" s="34">
        <v>0.4309569716173261</v>
      </c>
      <c r="B371" s="34">
        <v>0.70039027477453364</v>
      </c>
    </row>
    <row r="372" spans="1:2" x14ac:dyDescent="0.25">
      <c r="A372" s="34">
        <v>0.43091747587153306</v>
      </c>
      <c r="B372" s="34">
        <v>0.70034808290701611</v>
      </c>
    </row>
    <row r="373" spans="1:2" x14ac:dyDescent="0.25">
      <c r="A373" s="34">
        <v>0.4281531171072897</v>
      </c>
      <c r="B373" s="34">
        <v>0.69775855703812739</v>
      </c>
    </row>
    <row r="374" spans="1:2" x14ac:dyDescent="0.25">
      <c r="A374" s="34">
        <v>0.42750538687628425</v>
      </c>
      <c r="B374" s="34">
        <v>0.69745266599862521</v>
      </c>
    </row>
    <row r="375" spans="1:2" x14ac:dyDescent="0.25">
      <c r="A375" s="34">
        <v>0.42739342502299277</v>
      </c>
      <c r="B375" s="34">
        <v>0.69739465218078855</v>
      </c>
    </row>
    <row r="376" spans="1:2" x14ac:dyDescent="0.25">
      <c r="A376" s="34">
        <v>0.42302313489067861</v>
      </c>
      <c r="B376" s="34">
        <v>0.69545910025842161</v>
      </c>
    </row>
    <row r="377" spans="1:2" x14ac:dyDescent="0.25">
      <c r="A377" s="34">
        <v>0.4230001243257383</v>
      </c>
      <c r="B377" s="34">
        <v>0.69545382627498187</v>
      </c>
    </row>
    <row r="378" spans="1:2" x14ac:dyDescent="0.25">
      <c r="A378" s="34">
        <v>0.42293246639598853</v>
      </c>
      <c r="B378" s="34">
        <v>0.69544855229154212</v>
      </c>
    </row>
    <row r="379" spans="1:2" x14ac:dyDescent="0.25">
      <c r="A379" s="34">
        <v>0.40378046409905333</v>
      </c>
      <c r="B379" s="34">
        <v>0.68131955065660721</v>
      </c>
    </row>
    <row r="380" spans="1:2" x14ac:dyDescent="0.25">
      <c r="A380" s="34">
        <v>0.4005486817693813</v>
      </c>
      <c r="B380" s="34">
        <v>0.68004324666420179</v>
      </c>
    </row>
    <row r="381" spans="1:2" x14ac:dyDescent="0.25">
      <c r="A381" s="34">
        <v>0.40037593081169531</v>
      </c>
      <c r="B381" s="34">
        <v>0.67994304097884761</v>
      </c>
    </row>
    <row r="382" spans="1:2" x14ac:dyDescent="0.25">
      <c r="A382" s="34">
        <v>0.39974949393929132</v>
      </c>
      <c r="B382" s="34">
        <v>0.67931543694952423</v>
      </c>
    </row>
    <row r="383" spans="1:2" x14ac:dyDescent="0.25">
      <c r="A383" s="34">
        <v>0.39972957434576095</v>
      </c>
      <c r="B383" s="34">
        <v>0.6792996149992051</v>
      </c>
    </row>
    <row r="384" spans="1:2" x14ac:dyDescent="0.25">
      <c r="A384" s="34">
        <v>0.39856496500676863</v>
      </c>
      <c r="B384" s="34">
        <v>0.67831338009598274</v>
      </c>
    </row>
    <row r="385" spans="1:2" x14ac:dyDescent="0.25">
      <c r="A385" s="34">
        <v>0.39846811456925879</v>
      </c>
      <c r="B385" s="34">
        <v>0.67802858499023932</v>
      </c>
    </row>
    <row r="386" spans="1:2" x14ac:dyDescent="0.25">
      <c r="A386" s="34">
        <v>0.39828918166875305</v>
      </c>
      <c r="B386" s="34">
        <v>0.67795474922208365</v>
      </c>
    </row>
    <row r="387" spans="1:2" x14ac:dyDescent="0.25">
      <c r="A387" s="34">
        <v>0.39819782629152745</v>
      </c>
      <c r="B387" s="34">
        <v>0.67794947523864391</v>
      </c>
    </row>
    <row r="388" spans="1:2" x14ac:dyDescent="0.25">
      <c r="A388" s="34">
        <v>0.39810337994289197</v>
      </c>
      <c r="B388" s="34">
        <v>0.67793365328832478</v>
      </c>
    </row>
    <row r="389" spans="1:2" x14ac:dyDescent="0.25">
      <c r="A389" s="34">
        <v>0.39808380379062935</v>
      </c>
      <c r="B389" s="34">
        <v>0.67787563947048812</v>
      </c>
    </row>
    <row r="390" spans="1:2" x14ac:dyDescent="0.25">
      <c r="A390" s="34">
        <v>0.39798145829283527</v>
      </c>
      <c r="B390" s="34">
        <v>0.67781235166921183</v>
      </c>
    </row>
    <row r="391" spans="1:2" x14ac:dyDescent="0.25">
      <c r="A391" s="34">
        <v>0.39775719114498448</v>
      </c>
      <c r="B391" s="34">
        <v>0.67780707768577209</v>
      </c>
    </row>
    <row r="392" spans="1:2" x14ac:dyDescent="0.25">
      <c r="A392" s="34">
        <v>0.39774001908159623</v>
      </c>
      <c r="B392" s="34">
        <v>0.6777965297188927</v>
      </c>
    </row>
    <row r="393" spans="1:2" x14ac:dyDescent="0.25">
      <c r="A393" s="34">
        <v>0.39767545212325633</v>
      </c>
      <c r="B393" s="34">
        <v>0.67778598175201332</v>
      </c>
    </row>
    <row r="394" spans="1:2" x14ac:dyDescent="0.25">
      <c r="A394" s="34">
        <v>0.39759680407293807</v>
      </c>
      <c r="B394" s="34">
        <v>0.67776488581825456</v>
      </c>
    </row>
    <row r="395" spans="1:2" x14ac:dyDescent="0.25">
      <c r="A395" s="34">
        <v>0.39739966878524075</v>
      </c>
      <c r="B395" s="34">
        <v>0.67765413216602099</v>
      </c>
    </row>
    <row r="396" spans="1:2" x14ac:dyDescent="0.25">
      <c r="A396" s="34">
        <v>0.3972932019922335</v>
      </c>
      <c r="B396" s="34">
        <v>0.6773851590105967</v>
      </c>
    </row>
    <row r="397" spans="1:2" x14ac:dyDescent="0.25">
      <c r="A397" s="34">
        <v>0.39706721763804392</v>
      </c>
      <c r="B397" s="34">
        <v>0.67727440535836314</v>
      </c>
    </row>
    <row r="398" spans="1:2" x14ac:dyDescent="0.25">
      <c r="A398" s="34">
        <v>0.39584284951846044</v>
      </c>
      <c r="B398" s="34">
        <v>0.67620378672010562</v>
      </c>
    </row>
    <row r="399" spans="1:2" x14ac:dyDescent="0.25">
      <c r="A399" s="34">
        <v>0.39524354450620991</v>
      </c>
      <c r="B399" s="34">
        <v>0.67580823796212874</v>
      </c>
    </row>
    <row r="400" spans="1:2" x14ac:dyDescent="0.25">
      <c r="A400" s="34">
        <v>0.39520713973182681</v>
      </c>
      <c r="B400" s="34">
        <v>0.67575549812773184</v>
      </c>
    </row>
    <row r="401" spans="1:2" x14ac:dyDescent="0.25">
      <c r="A401" s="34">
        <v>0.39496260954917789</v>
      </c>
      <c r="B401" s="34">
        <v>0.67509097621433067</v>
      </c>
    </row>
    <row r="402" spans="1:2" x14ac:dyDescent="0.25">
      <c r="A402" s="34">
        <v>0.39491658841929733</v>
      </c>
      <c r="B402" s="34">
        <v>0.67504878434681315</v>
      </c>
    </row>
    <row r="403" spans="1:2" x14ac:dyDescent="0.25">
      <c r="A403" s="34">
        <v>0.39484583951813768</v>
      </c>
      <c r="B403" s="34">
        <v>0.67484309899266515</v>
      </c>
    </row>
    <row r="404" spans="1:2" x14ac:dyDescent="0.25">
      <c r="A404" s="34">
        <v>0.39479981838825712</v>
      </c>
      <c r="B404" s="34">
        <v>0.67482727704234602</v>
      </c>
    </row>
    <row r="405" spans="1:2" x14ac:dyDescent="0.25">
      <c r="A405" s="34">
        <v>0.39298850914206263</v>
      </c>
      <c r="B405" s="34">
        <v>0.67342967143082766</v>
      </c>
    </row>
    <row r="406" spans="1:2" x14ac:dyDescent="0.25">
      <c r="A406" s="34">
        <v>0.39289715376483703</v>
      </c>
      <c r="B406" s="34">
        <v>0.67334001371235286</v>
      </c>
    </row>
    <row r="407" spans="1:2" x14ac:dyDescent="0.25">
      <c r="A407" s="34">
        <v>0.39202756047485515</v>
      </c>
      <c r="B407" s="34">
        <v>0.67281261536838366</v>
      </c>
    </row>
    <row r="408" spans="1:2" x14ac:dyDescent="0.25">
      <c r="A408" s="34">
        <v>0.39195509436735665</v>
      </c>
      <c r="B408" s="34">
        <v>0.67278097146774551</v>
      </c>
    </row>
    <row r="409" spans="1:2" x14ac:dyDescent="0.25">
      <c r="A409" s="34">
        <v>0.39183351615856771</v>
      </c>
      <c r="B409" s="34">
        <v>0.67264912188175319</v>
      </c>
    </row>
    <row r="410" spans="1:2" x14ac:dyDescent="0.25">
      <c r="A410" s="34">
        <v>0.39172876657189926</v>
      </c>
      <c r="B410" s="34">
        <v>0.6726122039976753</v>
      </c>
    </row>
    <row r="411" spans="1:2" x14ac:dyDescent="0.25">
      <c r="A411" s="34">
        <v>0.39168034135314433</v>
      </c>
      <c r="B411" s="34">
        <v>0.67260693001423555</v>
      </c>
    </row>
    <row r="412" spans="1:2" x14ac:dyDescent="0.25">
      <c r="A412" s="34">
        <v>0.39096976137013784</v>
      </c>
      <c r="B412" s="34">
        <v>0.67143083170718421</v>
      </c>
    </row>
    <row r="413" spans="1:2" x14ac:dyDescent="0.25">
      <c r="A413" s="34">
        <v>0.39078464652681233</v>
      </c>
      <c r="B413" s="34">
        <v>0.67115131058488053</v>
      </c>
    </row>
    <row r="414" spans="1:2" x14ac:dyDescent="0.25">
      <c r="A414" s="34">
        <v>0.38813156273332494</v>
      </c>
      <c r="B414" s="34">
        <v>0.67029692526765039</v>
      </c>
    </row>
    <row r="415" spans="1:2" x14ac:dyDescent="0.25">
      <c r="A415" s="34">
        <v>0.38809481451767402</v>
      </c>
      <c r="B415" s="34">
        <v>0.67017034966509781</v>
      </c>
    </row>
    <row r="416" spans="1:2" x14ac:dyDescent="0.25">
      <c r="A416" s="34">
        <v>0.38795022574394483</v>
      </c>
      <c r="B416" s="34">
        <v>0.67010706186382152</v>
      </c>
    </row>
    <row r="417" spans="1:2" x14ac:dyDescent="0.25">
      <c r="A417" s="34">
        <v>0.38788874975701482</v>
      </c>
      <c r="B417" s="34">
        <v>0.66987500659247512</v>
      </c>
    </row>
    <row r="418" spans="1:2" x14ac:dyDescent="0.25">
      <c r="A418" s="34">
        <v>0.38718263451048923</v>
      </c>
      <c r="B418" s="34">
        <v>0.66955329360265392</v>
      </c>
    </row>
    <row r="419" spans="1:2" x14ac:dyDescent="0.25">
      <c r="A419" s="34">
        <v>0.38152169209391285</v>
      </c>
      <c r="B419" s="34">
        <v>0.66556088813880709</v>
      </c>
    </row>
    <row r="420" spans="1:2" x14ac:dyDescent="0.25">
      <c r="A420" s="34">
        <v>0.38058787528685883</v>
      </c>
      <c r="B420" s="34">
        <v>0.66519698328146837</v>
      </c>
    </row>
    <row r="421" spans="1:2" x14ac:dyDescent="0.25">
      <c r="A421" s="34">
        <v>0.37932332453894679</v>
      </c>
      <c r="B421" s="34">
        <v>0.66506513369547604</v>
      </c>
    </row>
    <row r="422" spans="1:2" x14ac:dyDescent="0.25">
      <c r="A422" s="34">
        <v>0.37925154531398381</v>
      </c>
      <c r="B422" s="34">
        <v>0.66504931174515691</v>
      </c>
    </row>
    <row r="423" spans="1:2" x14ac:dyDescent="0.25">
      <c r="A423" s="34">
        <v>0.33843423752260654</v>
      </c>
      <c r="B423" s="34">
        <v>0.59071778914613793</v>
      </c>
    </row>
    <row r="424" spans="1:2" x14ac:dyDescent="0.25">
      <c r="A424" s="34">
        <v>0.31999350209121341</v>
      </c>
      <c r="B424" s="34">
        <v>0.57964242392278476</v>
      </c>
    </row>
    <row r="425" spans="1:2" x14ac:dyDescent="0.25">
      <c r="A425" s="34">
        <v>0.31978949797816081</v>
      </c>
      <c r="B425" s="34">
        <v>0.57958968408838785</v>
      </c>
    </row>
    <row r="426" spans="1:2" x14ac:dyDescent="0.25">
      <c r="A426" s="34">
        <v>0.31975068911490334</v>
      </c>
      <c r="B426" s="34">
        <v>0.57948947840303366</v>
      </c>
    </row>
    <row r="427" spans="1:2" x14ac:dyDescent="0.25">
      <c r="A427" s="34">
        <v>0.31935058003795669</v>
      </c>
      <c r="B427" s="34">
        <v>0.57925214914824752</v>
      </c>
    </row>
    <row r="428" spans="1:2" x14ac:dyDescent="0.25">
      <c r="A428" s="34">
        <v>0.31770755701296721</v>
      </c>
      <c r="B428" s="34">
        <v>0.57816570855967098</v>
      </c>
    </row>
    <row r="429" spans="1:2" x14ac:dyDescent="0.25">
      <c r="A429" s="34">
        <v>0.31763577778800423</v>
      </c>
      <c r="B429" s="34">
        <v>0.57797584515584211</v>
      </c>
    </row>
    <row r="430" spans="1:2" x14ac:dyDescent="0.25">
      <c r="A430" s="34">
        <v>0.31760795904531525</v>
      </c>
      <c r="B430" s="34">
        <v>0.57794420125520396</v>
      </c>
    </row>
    <row r="431" spans="1:2" x14ac:dyDescent="0.25">
      <c r="A431" s="34">
        <v>0.31750423978245013</v>
      </c>
      <c r="B431" s="34">
        <v>0.57789673540424669</v>
      </c>
    </row>
    <row r="432" spans="1:2" x14ac:dyDescent="0.25">
      <c r="A432" s="34">
        <v>0.31745959241764066</v>
      </c>
      <c r="B432" s="34">
        <v>0.57784926955328941</v>
      </c>
    </row>
    <row r="433" spans="1:2" x14ac:dyDescent="0.25">
      <c r="A433" s="34">
        <v>0.3174382990590392</v>
      </c>
      <c r="B433" s="34">
        <v>0.57784399556984967</v>
      </c>
    </row>
    <row r="434" spans="1:2" x14ac:dyDescent="0.25">
      <c r="A434" s="34">
        <v>0.31714946495284851</v>
      </c>
      <c r="B434" s="34">
        <v>0.57774378988449548</v>
      </c>
    </row>
    <row r="435" spans="1:2" x14ac:dyDescent="0.25">
      <c r="A435" s="34">
        <v>0.31713023224185366</v>
      </c>
      <c r="B435" s="34">
        <v>0.57771214598385734</v>
      </c>
    </row>
    <row r="436" spans="1:2" x14ac:dyDescent="0.25">
      <c r="A436" s="34">
        <v>0.3171051610293068</v>
      </c>
      <c r="B436" s="34">
        <v>0.57770687200041759</v>
      </c>
    </row>
    <row r="437" spans="1:2" x14ac:dyDescent="0.25">
      <c r="A437" s="34">
        <v>0.31708524143577643</v>
      </c>
      <c r="B437" s="34">
        <v>0.57758557038130465</v>
      </c>
    </row>
    <row r="438" spans="1:2" x14ac:dyDescent="0.25">
      <c r="A438" s="34">
        <v>0.31674901243463416</v>
      </c>
      <c r="B438" s="34">
        <v>0.57750646062970923</v>
      </c>
    </row>
    <row r="439" spans="1:2" x14ac:dyDescent="0.25">
      <c r="A439" s="34">
        <v>0.31498990626113998</v>
      </c>
      <c r="B439" s="34">
        <v>0.57655186962712501</v>
      </c>
    </row>
    <row r="440" spans="1:2" x14ac:dyDescent="0.25">
      <c r="A440" s="34">
        <v>0.31489168205855911</v>
      </c>
      <c r="B440" s="34">
        <v>0.57651495174304712</v>
      </c>
    </row>
    <row r="441" spans="1:2" x14ac:dyDescent="0.25">
      <c r="A441" s="34">
        <v>0.31485149943023055</v>
      </c>
      <c r="B441" s="34">
        <v>0.57637255419017541</v>
      </c>
    </row>
    <row r="442" spans="1:2" x14ac:dyDescent="0.25">
      <c r="A442" s="34">
        <v>0.31442803634707589</v>
      </c>
      <c r="B442" s="34">
        <v>0.57630399240545938</v>
      </c>
    </row>
    <row r="443" spans="1:2" x14ac:dyDescent="0.25">
      <c r="A443" s="34">
        <v>0.31306285730770861</v>
      </c>
      <c r="B443" s="34">
        <v>0.57615632086914803</v>
      </c>
    </row>
    <row r="444" spans="1:2" x14ac:dyDescent="0.25">
      <c r="A444" s="34">
        <v>0.31295639051470137</v>
      </c>
      <c r="B444" s="34">
        <v>0.5760613891672336</v>
      </c>
    </row>
    <row r="445" spans="1:2" x14ac:dyDescent="0.25">
      <c r="A445" s="34">
        <v>0.31182097368346912</v>
      </c>
      <c r="B445" s="34">
        <v>0.57519118189968443</v>
      </c>
    </row>
    <row r="446" spans="1:2" x14ac:dyDescent="0.25">
      <c r="A446" s="34">
        <v>0.30216821341165595</v>
      </c>
      <c r="B446" s="34">
        <v>0.55480196192183517</v>
      </c>
    </row>
    <row r="447" spans="1:2" x14ac:dyDescent="0.25">
      <c r="A447" s="34">
        <v>0.30211051527867139</v>
      </c>
      <c r="B447" s="34">
        <v>0.55479141395495579</v>
      </c>
    </row>
    <row r="448" spans="1:2" x14ac:dyDescent="0.25">
      <c r="A448" s="34">
        <v>0.30108877750706947</v>
      </c>
      <c r="B448" s="34">
        <v>0.55424291967722783</v>
      </c>
    </row>
    <row r="449" spans="1:2" x14ac:dyDescent="0.25">
      <c r="A449" s="34">
        <v>0.3009658255332095</v>
      </c>
      <c r="B449" s="34">
        <v>0.55422182374346907</v>
      </c>
    </row>
    <row r="450" spans="1:2" x14ac:dyDescent="0.25">
      <c r="A450" s="34">
        <v>0.30003544313883312</v>
      </c>
      <c r="B450" s="34">
        <v>0.55304572543641772</v>
      </c>
    </row>
    <row r="451" spans="1:2" x14ac:dyDescent="0.25">
      <c r="A451" s="34">
        <v>0.29993138043470025</v>
      </c>
      <c r="B451" s="34">
        <v>0.5530035335689002</v>
      </c>
    </row>
    <row r="452" spans="1:2" x14ac:dyDescent="0.25">
      <c r="A452" s="34">
        <v>0.29986234873987938</v>
      </c>
      <c r="B452" s="34">
        <v>0.55297188966826205</v>
      </c>
    </row>
    <row r="453" spans="1:2" x14ac:dyDescent="0.25">
      <c r="A453" s="34">
        <v>0.29982525708296071</v>
      </c>
      <c r="B453" s="34">
        <v>0.55289805390010638</v>
      </c>
    </row>
    <row r="454" spans="1:2" x14ac:dyDescent="0.25">
      <c r="A454" s="34">
        <v>0.29967105195373406</v>
      </c>
      <c r="B454" s="34">
        <v>0.55281894414851096</v>
      </c>
    </row>
    <row r="455" spans="1:2" x14ac:dyDescent="0.25">
      <c r="A455" s="34">
        <v>0.29941587509178441</v>
      </c>
      <c r="B455" s="34">
        <v>0.55278202626443307</v>
      </c>
    </row>
    <row r="456" spans="1:2" x14ac:dyDescent="0.25">
      <c r="A456" s="34">
        <v>0.2988172569620694</v>
      </c>
      <c r="B456" s="34">
        <v>0.55240757344021496</v>
      </c>
    </row>
    <row r="457" spans="1:2" x14ac:dyDescent="0.25">
      <c r="A457" s="34">
        <v>0.29791022857390109</v>
      </c>
      <c r="B457" s="34">
        <v>0.55203312061599685</v>
      </c>
    </row>
    <row r="458" spans="1:2" x14ac:dyDescent="0.25">
      <c r="A458" s="34">
        <v>0.29722643700978024</v>
      </c>
      <c r="B458" s="34">
        <v>0.55065661093823726</v>
      </c>
    </row>
    <row r="459" spans="1:2" x14ac:dyDescent="0.25">
      <c r="A459" s="34">
        <v>0.29718075932116744</v>
      </c>
      <c r="B459" s="34">
        <v>0.5505722272032022</v>
      </c>
    </row>
    <row r="460" spans="1:2" x14ac:dyDescent="0.25">
      <c r="A460" s="34">
        <v>0.29546664395375055</v>
      </c>
      <c r="B460" s="34">
        <v>0.55021887031274286</v>
      </c>
    </row>
    <row r="461" spans="1:2" x14ac:dyDescent="0.25">
      <c r="A461" s="34">
        <v>0.29525474069153934</v>
      </c>
      <c r="B461" s="34">
        <v>0.54971784188597217</v>
      </c>
    </row>
    <row r="462" spans="1:2" x14ac:dyDescent="0.25">
      <c r="A462" s="34">
        <v>0.29508095941005008</v>
      </c>
      <c r="B462" s="34">
        <v>0.54958599229997984</v>
      </c>
    </row>
    <row r="463" spans="1:2" x14ac:dyDescent="0.25">
      <c r="A463" s="34">
        <v>0.29491713792532598</v>
      </c>
      <c r="B463" s="34">
        <v>0.54915352565792508</v>
      </c>
    </row>
    <row r="464" spans="1:2" x14ac:dyDescent="0.25">
      <c r="A464" s="34">
        <v>0.29486047011614469</v>
      </c>
      <c r="B464" s="34">
        <v>0.54911133379040755</v>
      </c>
    </row>
    <row r="465" spans="1:2" x14ac:dyDescent="0.25">
      <c r="A465" s="34">
        <v>0.29472893211059054</v>
      </c>
      <c r="B465" s="34">
        <v>0.54887927851906115</v>
      </c>
    </row>
    <row r="466" spans="1:2" x14ac:dyDescent="0.25">
      <c r="A466" s="34">
        <v>0.29404960528295065</v>
      </c>
      <c r="B466" s="34">
        <v>0.54874215494962919</v>
      </c>
    </row>
    <row r="467" spans="1:2" x14ac:dyDescent="0.25">
      <c r="A467" s="34">
        <v>0.2938229340462255</v>
      </c>
      <c r="B467" s="34">
        <v>0.54813037287062494</v>
      </c>
    </row>
    <row r="468" spans="1:2" x14ac:dyDescent="0.25">
      <c r="A468" s="34">
        <v>0.29374875073238821</v>
      </c>
      <c r="B468" s="34">
        <v>0.54810400295342643</v>
      </c>
    </row>
    <row r="469" spans="1:2" x14ac:dyDescent="0.25">
      <c r="A469" s="34">
        <v>0.2935406253241224</v>
      </c>
      <c r="B469" s="34">
        <v>0.54780338589736399</v>
      </c>
    </row>
    <row r="470" spans="1:2" x14ac:dyDescent="0.25">
      <c r="A470" s="34">
        <v>0.28823445773714762</v>
      </c>
      <c r="B470" s="34">
        <v>0.53284636886239745</v>
      </c>
    </row>
    <row r="471" spans="1:2" x14ac:dyDescent="0.25">
      <c r="A471" s="34">
        <v>0.28504697933101736</v>
      </c>
      <c r="B471" s="34">
        <v>0.53271979325984486</v>
      </c>
    </row>
    <row r="472" spans="1:2" x14ac:dyDescent="0.25">
      <c r="A472" s="34">
        <v>0.2850256859724159</v>
      </c>
      <c r="B472" s="34">
        <v>0.5326090396076113</v>
      </c>
    </row>
    <row r="473" spans="1:2" x14ac:dyDescent="0.25">
      <c r="A473" s="34">
        <v>0.28485156124965888</v>
      </c>
      <c r="B473" s="34">
        <v>0.5325193818891365</v>
      </c>
    </row>
    <row r="474" spans="1:2" x14ac:dyDescent="0.25">
      <c r="A474" s="34">
        <v>0.28303578726698342</v>
      </c>
      <c r="B474" s="34">
        <v>0.52845841464057364</v>
      </c>
    </row>
    <row r="475" spans="1:2" x14ac:dyDescent="0.25">
      <c r="A475" s="34">
        <v>0.28296538180709152</v>
      </c>
      <c r="B475" s="34">
        <v>0.52833711302146069</v>
      </c>
    </row>
    <row r="476" spans="1:2" x14ac:dyDescent="0.25">
      <c r="A476" s="34">
        <v>0.28292313853115636</v>
      </c>
      <c r="B476" s="34">
        <v>0.52824218131954626</v>
      </c>
    </row>
    <row r="477" spans="1:2" x14ac:dyDescent="0.25">
      <c r="A477" s="34">
        <v>0.28287230922352707</v>
      </c>
      <c r="B477" s="34">
        <v>0.52823163335266687</v>
      </c>
    </row>
    <row r="478" spans="1:2" x14ac:dyDescent="0.25">
      <c r="A478" s="34">
        <v>0.2828503289823901</v>
      </c>
      <c r="B478" s="34">
        <v>0.52821581140234775</v>
      </c>
    </row>
    <row r="479" spans="1:2" x14ac:dyDescent="0.25">
      <c r="A479" s="34">
        <v>0.26291871500762753</v>
      </c>
      <c r="B479" s="34">
        <v>0.5152787300247833</v>
      </c>
    </row>
    <row r="480" spans="1:2" x14ac:dyDescent="0.25">
      <c r="A480" s="34">
        <v>0.26253337390519482</v>
      </c>
      <c r="B480" s="34">
        <v>0.51503085280311778</v>
      </c>
    </row>
    <row r="481" spans="1:2" x14ac:dyDescent="0.25">
      <c r="A481" s="34">
        <v>0.2624791101848879</v>
      </c>
      <c r="B481" s="34">
        <v>0.51493592110120334</v>
      </c>
    </row>
    <row r="482" spans="1:2" x14ac:dyDescent="0.25">
      <c r="A482" s="34">
        <v>0.26235272379835023</v>
      </c>
      <c r="B482" s="34">
        <v>0.51486208533304767</v>
      </c>
    </row>
    <row r="483" spans="1:2" x14ac:dyDescent="0.25">
      <c r="A483" s="34">
        <v>0.2622565602433759</v>
      </c>
      <c r="B483" s="34">
        <v>0.51484626338272854</v>
      </c>
    </row>
    <row r="484" spans="1:2" x14ac:dyDescent="0.25">
      <c r="A484" s="34">
        <v>0.26223870129745208</v>
      </c>
      <c r="B484" s="34">
        <v>0.51483571541584916</v>
      </c>
    </row>
    <row r="485" spans="1:2" x14ac:dyDescent="0.25">
      <c r="A485" s="34">
        <v>0.26217928595812867</v>
      </c>
      <c r="B485" s="34">
        <v>0.51471968778017596</v>
      </c>
    </row>
    <row r="486" spans="1:2" x14ac:dyDescent="0.25">
      <c r="A486" s="34">
        <v>0.26203504062566724</v>
      </c>
      <c r="B486" s="34">
        <v>0.51470386582985683</v>
      </c>
    </row>
    <row r="487" spans="1:2" x14ac:dyDescent="0.25">
      <c r="A487" s="34">
        <v>0.26201718167974342</v>
      </c>
      <c r="B487" s="34">
        <v>0.51468276989609807</v>
      </c>
    </row>
    <row r="488" spans="1:2" x14ac:dyDescent="0.25">
      <c r="A488" s="34">
        <v>0.20775655234422671</v>
      </c>
      <c r="B488" s="34">
        <v>0.35425874162754684</v>
      </c>
    </row>
    <row r="489" spans="1:2" x14ac:dyDescent="0.25">
      <c r="A489" s="34">
        <v>0.20772839016026995</v>
      </c>
      <c r="B489" s="34">
        <v>0.35425346764410715</v>
      </c>
    </row>
    <row r="490" spans="1:2" x14ac:dyDescent="0.25">
      <c r="A490" s="34">
        <v>0.20730801804852514</v>
      </c>
      <c r="B490" s="34">
        <v>0.35404778228995915</v>
      </c>
    </row>
    <row r="491" spans="1:2" x14ac:dyDescent="0.25">
      <c r="A491" s="34">
        <v>0.20718575295720068</v>
      </c>
      <c r="B491" s="34">
        <v>0.354016138389321</v>
      </c>
    </row>
    <row r="492" spans="1:2" x14ac:dyDescent="0.25">
      <c r="A492" s="34">
        <v>0.20716823745254465</v>
      </c>
      <c r="B492" s="34">
        <v>0.35400031643900193</v>
      </c>
    </row>
    <row r="493" spans="1:2" x14ac:dyDescent="0.25">
      <c r="A493" s="34">
        <v>0.20709611478631393</v>
      </c>
      <c r="B493" s="34">
        <v>0.35399504245556224</v>
      </c>
    </row>
    <row r="494" spans="1:2" x14ac:dyDescent="0.25">
      <c r="A494" s="34">
        <v>0.20642296990149384</v>
      </c>
      <c r="B494" s="34">
        <v>0.35376298718421578</v>
      </c>
    </row>
    <row r="495" spans="1:2" x14ac:dyDescent="0.25">
      <c r="A495" s="34">
        <v>0.20639789868894695</v>
      </c>
      <c r="B495" s="34">
        <v>0.35375771320077609</v>
      </c>
    </row>
    <row r="496" spans="1:2" x14ac:dyDescent="0.25">
      <c r="A496" s="34">
        <v>0.20637248403513231</v>
      </c>
      <c r="B496" s="34">
        <v>0.35374189125045702</v>
      </c>
    </row>
    <row r="497" spans="1:2" x14ac:dyDescent="0.25">
      <c r="A497" s="34">
        <v>0.20631272525454114</v>
      </c>
      <c r="B497" s="34">
        <v>0.35373134328357764</v>
      </c>
    </row>
    <row r="498" spans="1:2" x14ac:dyDescent="0.25">
      <c r="A498" s="34">
        <v>0.20625159270887891</v>
      </c>
      <c r="B498" s="34">
        <v>0.35372606930013795</v>
      </c>
    </row>
    <row r="499" spans="1:2" x14ac:dyDescent="0.25">
      <c r="A499" s="34">
        <v>0.206230986232813</v>
      </c>
      <c r="B499" s="34">
        <v>0.35367860344918073</v>
      </c>
    </row>
    <row r="500" spans="1:2" x14ac:dyDescent="0.25">
      <c r="A500" s="34">
        <v>0.2058511401906645</v>
      </c>
      <c r="B500" s="34">
        <v>0.35362586361478382</v>
      </c>
    </row>
    <row r="501" spans="1:2" x14ac:dyDescent="0.25">
      <c r="A501" s="34">
        <v>0.20462402454093886</v>
      </c>
      <c r="B501" s="34">
        <v>0.3522651758873433</v>
      </c>
    </row>
    <row r="502" spans="1:2" x14ac:dyDescent="0.25">
      <c r="A502" s="34">
        <v>0.20408070045533408</v>
      </c>
      <c r="B502" s="34">
        <v>0.35171668160961533</v>
      </c>
    </row>
    <row r="503" spans="1:2" x14ac:dyDescent="0.25">
      <c r="A503" s="34">
        <v>0.20369467247036582</v>
      </c>
      <c r="B503" s="34">
        <v>0.35159010600706275</v>
      </c>
    </row>
    <row r="504" spans="1:2" x14ac:dyDescent="0.25">
      <c r="A504" s="34">
        <v>7.0098423398515852E-2</v>
      </c>
      <c r="B504" s="34">
        <v>0.1793101629660839</v>
      </c>
    </row>
    <row r="505" spans="1:2" x14ac:dyDescent="0.25">
      <c r="A505" s="34">
        <v>7.0054806357509658E-2</v>
      </c>
      <c r="B505" s="34">
        <v>0.17930488898264421</v>
      </c>
    </row>
    <row r="506" spans="1:2" x14ac:dyDescent="0.25">
      <c r="A506" s="34">
        <v>6.9974097659584802E-2</v>
      </c>
      <c r="B506" s="34">
        <v>0.17928379304888545</v>
      </c>
    </row>
    <row r="507" spans="1:2" x14ac:dyDescent="0.25">
      <c r="A507" s="34">
        <v>6.8969531951371135E-2</v>
      </c>
      <c r="B507" s="34">
        <v>0.17837666789725842</v>
      </c>
    </row>
    <row r="508" spans="1:2" x14ac:dyDescent="0.25">
      <c r="A508" s="34">
        <v>6.8869933983719184E-2</v>
      </c>
      <c r="B508" s="34">
        <v>0.17806550287431661</v>
      </c>
    </row>
    <row r="509" spans="1:2" x14ac:dyDescent="0.25">
      <c r="A509" s="34">
        <v>6.8851044713992088E-2</v>
      </c>
      <c r="B509" s="34">
        <v>0.17806022889087691</v>
      </c>
    </row>
    <row r="510" spans="1:2" x14ac:dyDescent="0.25">
      <c r="A510" s="34">
        <v>6.8825286618909687E-2</v>
      </c>
      <c r="B510" s="34">
        <v>0.17797584515584183</v>
      </c>
    </row>
    <row r="511" spans="1:2" x14ac:dyDescent="0.25">
      <c r="A511" s="34">
        <v>6.873255747661304E-2</v>
      </c>
      <c r="B511" s="34">
        <v>0.17793365328832431</v>
      </c>
    </row>
    <row r="512" spans="1:2" x14ac:dyDescent="0.25">
      <c r="A512" s="34">
        <v>6.853679595398679E-2</v>
      </c>
      <c r="B512" s="34">
        <v>0.17781235166921139</v>
      </c>
    </row>
    <row r="513" spans="1:2" x14ac:dyDescent="0.25">
      <c r="A513" s="34">
        <v>6.8504169033549084E-2</v>
      </c>
      <c r="B513" s="34">
        <v>0.17772796793417631</v>
      </c>
    </row>
    <row r="514" spans="1:2" x14ac:dyDescent="0.25">
      <c r="A514" s="34">
        <v>6.6507058061493526E-2</v>
      </c>
      <c r="B514" s="34">
        <v>0.17198987395179141</v>
      </c>
    </row>
    <row r="515" spans="1:2" x14ac:dyDescent="0.25">
      <c r="A515" s="34">
        <v>6.6478895877536762E-2</v>
      </c>
      <c r="B515" s="34">
        <v>0.17198459996835172</v>
      </c>
    </row>
    <row r="516" spans="1:2" x14ac:dyDescent="0.25">
      <c r="A516" s="34">
        <v>6.6388227382846707E-2</v>
      </c>
      <c r="B516" s="34">
        <v>0.17192658615051512</v>
      </c>
    </row>
    <row r="517" spans="1:2" x14ac:dyDescent="0.25">
      <c r="A517" s="34">
        <v>6.6269740145467659E-2</v>
      </c>
      <c r="B517" s="34">
        <v>0.1718791202995579</v>
      </c>
    </row>
    <row r="518" spans="1:2" x14ac:dyDescent="0.25">
      <c r="A518" s="34">
        <v>6.6237800107565484E-2</v>
      </c>
      <c r="B518" s="34">
        <v>0.17173672274668622</v>
      </c>
    </row>
    <row r="519" spans="1:2" x14ac:dyDescent="0.25">
      <c r="A519" s="34">
        <v>6.5328711071790585E-2</v>
      </c>
      <c r="B519" s="34">
        <v>0.17147302357470162</v>
      </c>
    </row>
    <row r="520" spans="1:2" x14ac:dyDescent="0.25">
      <c r="A520" s="34">
        <v>6.5301235770369351E-2</v>
      </c>
      <c r="B520" s="34">
        <v>0.1714255577237444</v>
      </c>
    </row>
    <row r="521" spans="1:2" x14ac:dyDescent="0.25">
      <c r="A521" s="34">
        <v>6.5254527757953262E-2</v>
      </c>
      <c r="B521" s="34">
        <v>0.17139918780654595</v>
      </c>
    </row>
    <row r="522" spans="1:2" x14ac:dyDescent="0.25">
      <c r="A522" s="34">
        <v>6.2275518201356544E-2</v>
      </c>
      <c r="B522" s="34">
        <v>0.15845683244554179</v>
      </c>
    </row>
    <row r="523" spans="1:2" x14ac:dyDescent="0.25">
      <c r="A523" s="34">
        <v>6.1894298394136994E-2</v>
      </c>
      <c r="B523" s="34">
        <v>0.15827751700859227</v>
      </c>
    </row>
    <row r="524" spans="1:2" x14ac:dyDescent="0.25">
      <c r="A524" s="34">
        <v>6.0260891724644952E-2</v>
      </c>
      <c r="B524" s="34">
        <v>0.15734402193976679</v>
      </c>
    </row>
    <row r="525" spans="1:2" x14ac:dyDescent="0.25">
      <c r="A525" s="34">
        <v>5.9468572719910268E-2</v>
      </c>
      <c r="B525" s="34">
        <v>0.15664258214228777</v>
      </c>
    </row>
    <row r="526" spans="1:2" x14ac:dyDescent="0.25">
      <c r="A526" s="34">
        <v>5.6802781599515559E-2</v>
      </c>
      <c r="B526" s="34">
        <v>0.15405833025683868</v>
      </c>
    </row>
    <row r="527" spans="1:2" x14ac:dyDescent="0.25">
      <c r="A527" s="34">
        <v>5.677255876795221E-2</v>
      </c>
      <c r="B527" s="34">
        <v>0.15403196033964023</v>
      </c>
    </row>
    <row r="528" spans="1:2" x14ac:dyDescent="0.25">
      <c r="A528" s="34">
        <v>5.6723103225393999E-2</v>
      </c>
      <c r="B528" s="34">
        <v>0.15388956278676855</v>
      </c>
    </row>
    <row r="529" spans="1:2" x14ac:dyDescent="0.25">
      <c r="A529" s="34">
        <v>5.6628313435490761E-2</v>
      </c>
      <c r="B529" s="34">
        <v>0.15384209693581133</v>
      </c>
    </row>
    <row r="530" spans="1:2" x14ac:dyDescent="0.25">
      <c r="A530" s="34">
        <v>5.6371419367202275E-2</v>
      </c>
      <c r="B530" s="34">
        <v>0.15383682295237164</v>
      </c>
    </row>
    <row r="531" spans="1:2" x14ac:dyDescent="0.25">
      <c r="A531" s="34">
        <v>5.6348408802261996E-2</v>
      </c>
      <c r="B531" s="34">
        <v>0.15381572701861287</v>
      </c>
    </row>
    <row r="532" spans="1:2" x14ac:dyDescent="0.25">
      <c r="A532" s="34">
        <v>5.6093231940312335E-2</v>
      </c>
      <c r="B532" s="34">
        <v>0.15341490427719628</v>
      </c>
    </row>
    <row r="533" spans="1:2" x14ac:dyDescent="0.25">
      <c r="A533" s="34">
        <v>5.598470449969848E-2</v>
      </c>
      <c r="B533" s="34">
        <v>0.15318812298928952</v>
      </c>
    </row>
    <row r="534" spans="1:2" x14ac:dyDescent="0.25">
      <c r="A534" s="34">
        <v>5.5682132742797201E-2</v>
      </c>
      <c r="B534" s="34">
        <v>0.15277147829755386</v>
      </c>
    </row>
    <row r="535" spans="1:2" x14ac:dyDescent="0.25">
      <c r="A535" s="34">
        <v>5.5105838295486931E-2</v>
      </c>
      <c r="B535" s="34">
        <v>0.15181688729496962</v>
      </c>
    </row>
    <row r="536" spans="1:2" x14ac:dyDescent="0.25">
      <c r="A536" s="34">
        <v>5.4897026004685594E-2</v>
      </c>
      <c r="B536" s="34">
        <v>0.15123674911660351</v>
      </c>
    </row>
    <row r="537" spans="1:2" x14ac:dyDescent="0.25">
      <c r="A537" s="34">
        <v>5.4550150324242583E-2</v>
      </c>
      <c r="B537" s="34">
        <v>0.15093613206054107</v>
      </c>
    </row>
    <row r="538" spans="1:2" x14ac:dyDescent="0.25">
      <c r="A538" s="34">
        <v>5.4383924750644151E-2</v>
      </c>
      <c r="B538" s="34">
        <v>0.15091503612678231</v>
      </c>
    </row>
    <row r="539" spans="1:2" x14ac:dyDescent="0.25">
      <c r="A539" s="34">
        <v>5.4361944509507168E-2</v>
      </c>
      <c r="B539" s="34">
        <v>0.15090448815990293</v>
      </c>
    </row>
    <row r="540" spans="1:2" x14ac:dyDescent="0.25">
      <c r="A540" s="34">
        <v>5.4163778898006554E-2</v>
      </c>
      <c r="B540" s="34">
        <v>0.15044565160064971</v>
      </c>
    </row>
    <row r="541" spans="1:2" x14ac:dyDescent="0.25">
      <c r="A541" s="34">
        <v>5.3919248715357616E-2</v>
      </c>
      <c r="B541" s="34">
        <v>0.14945941669742729</v>
      </c>
    </row>
    <row r="542" spans="1:2" x14ac:dyDescent="0.25">
      <c r="A542" s="34">
        <v>5.3742376462458455E-2</v>
      </c>
      <c r="B542" s="34">
        <v>0.14924318337639991</v>
      </c>
    </row>
    <row r="543" spans="1:2" x14ac:dyDescent="0.25">
      <c r="A543" s="34">
        <v>5.3627667079024825E-2</v>
      </c>
      <c r="B543" s="34">
        <v>0.14920099150888239</v>
      </c>
    </row>
    <row r="544" spans="1:2" x14ac:dyDescent="0.25">
      <c r="A544" s="34">
        <v>5.335497471241913E-2</v>
      </c>
      <c r="B544" s="34">
        <v>0.14902695005537256</v>
      </c>
    </row>
    <row r="545" spans="1:2" x14ac:dyDescent="0.25">
      <c r="A545" s="34">
        <v>5.3234770268701256E-2</v>
      </c>
      <c r="B545" s="34">
        <v>0.14896893623753596</v>
      </c>
    </row>
    <row r="546" spans="1:2" x14ac:dyDescent="0.25">
      <c r="A546" s="34">
        <v>5.2666718411817352E-2</v>
      </c>
      <c r="B546" s="34">
        <v>0.14748167290754283</v>
      </c>
    </row>
    <row r="547" spans="1:2" x14ac:dyDescent="0.25">
      <c r="A547" s="34">
        <v>5.261451533911702E-2</v>
      </c>
      <c r="B547" s="34">
        <v>0.14746585095722375</v>
      </c>
    </row>
    <row r="548" spans="1:2" x14ac:dyDescent="0.25">
      <c r="A548" s="34">
        <v>5.2599403923335342E-2</v>
      </c>
      <c r="B548" s="34">
        <v>0.14742365908970623</v>
      </c>
    </row>
    <row r="549" spans="1:2" x14ac:dyDescent="0.25">
      <c r="A549" s="34">
        <v>5.2402612076905788E-2</v>
      </c>
      <c r="B549" s="34">
        <v>0.14735509730499022</v>
      </c>
    </row>
    <row r="550" spans="1:2" x14ac:dyDescent="0.25">
      <c r="A550" s="34">
        <v>5.2170789221164172E-2</v>
      </c>
      <c r="B550" s="34">
        <v>0.14733400137123145</v>
      </c>
    </row>
    <row r="551" spans="1:2" x14ac:dyDescent="0.25">
      <c r="A551" s="34">
        <v>5.2138162300726466E-2</v>
      </c>
      <c r="B551" s="34">
        <v>0.14728126153683455</v>
      </c>
    </row>
    <row r="552" spans="1:2" x14ac:dyDescent="0.25">
      <c r="A552" s="34">
        <v>5.1936218835280434E-2</v>
      </c>
      <c r="B552" s="34">
        <v>0.14714413796740256</v>
      </c>
    </row>
    <row r="553" spans="1:2" x14ac:dyDescent="0.25">
      <c r="A553" s="34">
        <v>5.1667991205155687E-2</v>
      </c>
      <c r="B553" s="34">
        <v>0.14634776646800907</v>
      </c>
    </row>
    <row r="554" spans="1:2" x14ac:dyDescent="0.25">
      <c r="A554" s="34">
        <v>5.1644293757679878E-2</v>
      </c>
      <c r="B554" s="34">
        <v>0.14626338273297398</v>
      </c>
    </row>
    <row r="555" spans="1:2" x14ac:dyDescent="0.25">
      <c r="A555" s="34">
        <v>5.16291823418982E-2</v>
      </c>
      <c r="B555" s="34">
        <v>0.14621591688201677</v>
      </c>
    </row>
    <row r="556" spans="1:2" x14ac:dyDescent="0.25">
      <c r="A556" s="34">
        <v>5.1562898177219485E-2</v>
      </c>
      <c r="B556" s="34">
        <v>0.14620009493169769</v>
      </c>
    </row>
    <row r="557" spans="1:2" x14ac:dyDescent="0.25">
      <c r="A557" s="34">
        <v>5.1341722000778592E-2</v>
      </c>
      <c r="B557" s="34">
        <v>0.14617899899793893</v>
      </c>
    </row>
    <row r="558" spans="1:2" x14ac:dyDescent="0.25">
      <c r="A558" s="34">
        <v>5.1253114153695128E-2</v>
      </c>
      <c r="B558" s="34">
        <v>0.1461368071304214</v>
      </c>
    </row>
    <row r="559" spans="1:2" x14ac:dyDescent="0.25">
      <c r="A559" s="34">
        <v>5.0661364849335415E-2</v>
      </c>
      <c r="B559" s="34">
        <v>0.1458203681240399</v>
      </c>
    </row>
    <row r="560" spans="1:2" x14ac:dyDescent="0.25">
      <c r="A560" s="34">
        <v>5.0640758373269493E-2</v>
      </c>
      <c r="B560" s="34">
        <v>0.14580982015716051</v>
      </c>
    </row>
    <row r="561" spans="1:2" x14ac:dyDescent="0.25">
      <c r="A561" s="34">
        <v>5.0527766196174689E-2</v>
      </c>
      <c r="B561" s="34">
        <v>0.14580454617372082</v>
      </c>
    </row>
    <row r="562" spans="1:2" x14ac:dyDescent="0.25">
      <c r="A562" s="34">
        <v>5.0447400939517592E-2</v>
      </c>
      <c r="B562" s="34">
        <v>0.14550392911765839</v>
      </c>
    </row>
    <row r="563" spans="1:2" x14ac:dyDescent="0.25">
      <c r="A563" s="34">
        <v>5.0221760026595751E-2</v>
      </c>
      <c r="B563" s="34">
        <v>0.14543536733294238</v>
      </c>
    </row>
    <row r="564" spans="1:2" x14ac:dyDescent="0.25">
      <c r="A564" s="34">
        <v>5.0162344687272341E-2</v>
      </c>
      <c r="B564" s="34">
        <v>0.14537735351510578</v>
      </c>
    </row>
    <row r="565" spans="1:2" x14ac:dyDescent="0.25">
      <c r="A565" s="34">
        <v>5.0083353195686311E-2</v>
      </c>
      <c r="B565" s="34">
        <v>0.1452929697800707</v>
      </c>
    </row>
    <row r="566" spans="1:2" x14ac:dyDescent="0.25">
      <c r="A566" s="34">
        <v>5.0010543646920057E-2</v>
      </c>
      <c r="B566" s="34">
        <v>0.14521386002847531</v>
      </c>
    </row>
    <row r="567" spans="1:2" x14ac:dyDescent="0.25">
      <c r="A567" s="34">
        <v>4.9112101290445881E-2</v>
      </c>
      <c r="B567" s="34">
        <v>0.14415906334053691</v>
      </c>
    </row>
    <row r="568" spans="1:2" x14ac:dyDescent="0.25">
      <c r="A568" s="34">
        <v>4.8803004149457062E-2</v>
      </c>
      <c r="B568" s="34">
        <v>0.14389536416855231</v>
      </c>
    </row>
    <row r="569" spans="1:2" x14ac:dyDescent="0.25">
      <c r="A569" s="34">
        <v>4.867490055658058E-2</v>
      </c>
      <c r="B569" s="34">
        <v>0.14358419914561049</v>
      </c>
    </row>
    <row r="570" spans="1:2" x14ac:dyDescent="0.25">
      <c r="A570" s="34">
        <v>4.7586535179032163E-2</v>
      </c>
      <c r="B570" s="34">
        <v>0.14355255524497235</v>
      </c>
    </row>
    <row r="571" spans="1:2" x14ac:dyDescent="0.25">
      <c r="A571" s="34">
        <v>4.7566959026769537E-2</v>
      </c>
      <c r="B571" s="34">
        <v>0.14349454142713575</v>
      </c>
    </row>
    <row r="572" spans="1:2" x14ac:dyDescent="0.25">
      <c r="A572" s="34">
        <v>4.7521968220692275E-2</v>
      </c>
      <c r="B572" s="34">
        <v>0.14336269184114345</v>
      </c>
    </row>
    <row r="573" spans="1:2" x14ac:dyDescent="0.25">
      <c r="A573" s="34">
        <v>4.7298387955377025E-2</v>
      </c>
      <c r="B573" s="34">
        <v>0.14335214387426407</v>
      </c>
    </row>
    <row r="574" spans="1:2" x14ac:dyDescent="0.25">
      <c r="A574" s="34">
        <v>4.7262670063529424E-2</v>
      </c>
      <c r="B574" s="34">
        <v>0.14323611623859084</v>
      </c>
    </row>
    <row r="575" spans="1:2" x14ac:dyDescent="0.25">
      <c r="A575" s="34">
        <v>4.7216648933648867E-2</v>
      </c>
      <c r="B575" s="34">
        <v>0.14318865038763362</v>
      </c>
    </row>
    <row r="576" spans="1:2" x14ac:dyDescent="0.25">
      <c r="A576" s="34">
        <v>4.6958724541557084E-2</v>
      </c>
      <c r="B576" s="34">
        <v>0.14286693739781242</v>
      </c>
    </row>
    <row r="577" spans="1:2" x14ac:dyDescent="0.25">
      <c r="A577" s="34">
        <v>4.6258447796583516E-2</v>
      </c>
      <c r="B577" s="34">
        <v>0.14222351141817</v>
      </c>
    </row>
    <row r="578" spans="1:2" x14ac:dyDescent="0.25">
      <c r="A578" s="34">
        <v>4.5955532598414471E-2</v>
      </c>
      <c r="B578" s="34">
        <v>0.14219714150097154</v>
      </c>
    </row>
    <row r="579" spans="1:2" x14ac:dyDescent="0.25">
      <c r="A579" s="34">
        <v>4.5938017093758436E-2</v>
      </c>
      <c r="B579" s="34">
        <v>0.14218131955065247</v>
      </c>
    </row>
    <row r="580" spans="1:2" x14ac:dyDescent="0.25">
      <c r="A580" s="34">
        <v>4.5810600383417485E-2</v>
      </c>
      <c r="B580" s="34">
        <v>0.14204946996466017</v>
      </c>
    </row>
    <row r="581" spans="1:2" x14ac:dyDescent="0.25">
      <c r="A581" s="34">
        <v>4.5525200689904476E-2</v>
      </c>
      <c r="B581" s="34">
        <v>0.14202837403090141</v>
      </c>
    </row>
    <row r="582" spans="1:2" x14ac:dyDescent="0.25">
      <c r="A582" s="34">
        <v>4.5503563890035258E-2</v>
      </c>
      <c r="B582" s="34">
        <v>0.14199145614682357</v>
      </c>
    </row>
    <row r="583" spans="1:2" x14ac:dyDescent="0.25">
      <c r="A583" s="34">
        <v>4.5467845998187657E-2</v>
      </c>
      <c r="B583" s="34">
        <v>0.14187015452771065</v>
      </c>
    </row>
    <row r="584" spans="1:2" x14ac:dyDescent="0.25">
      <c r="A584" s="34">
        <v>4.5445522315782909E-2</v>
      </c>
      <c r="B584" s="34">
        <v>0.14184905859395189</v>
      </c>
    </row>
    <row r="585" spans="1:2" x14ac:dyDescent="0.25">
      <c r="A585" s="34">
        <v>4.5318449046709723E-2</v>
      </c>
      <c r="B585" s="34">
        <v>0.14171720900795959</v>
      </c>
    </row>
    <row r="586" spans="1:2" x14ac:dyDescent="0.25">
      <c r="A586" s="34">
        <v>4.5294751599233914E-2</v>
      </c>
      <c r="B586" s="34">
        <v>0.14169611307420082</v>
      </c>
    </row>
    <row r="587" spans="1:2" x14ac:dyDescent="0.25">
      <c r="A587" s="34">
        <v>4.4809469087881464E-2</v>
      </c>
      <c r="B587" s="34">
        <v>0.14137440008437963</v>
      </c>
    </row>
    <row r="588" spans="1:2" x14ac:dyDescent="0.25">
      <c r="A588" s="34">
        <v>4.4743184923202749E-2</v>
      </c>
      <c r="B588" s="34">
        <v>0.14126364643214609</v>
      </c>
    </row>
    <row r="589" spans="1:2" x14ac:dyDescent="0.25">
      <c r="A589" s="34">
        <v>4.4704032618677496E-2</v>
      </c>
      <c r="B589" s="34">
        <v>0.14125309846526671</v>
      </c>
    </row>
    <row r="590" spans="1:2" x14ac:dyDescent="0.25">
      <c r="A590" s="34">
        <v>4.4665910637955539E-2</v>
      </c>
      <c r="B590" s="34">
        <v>0.14115816676335224</v>
      </c>
    </row>
    <row r="591" spans="1:2" x14ac:dyDescent="0.25">
      <c r="A591" s="34">
        <v>4.460855594623872E-2</v>
      </c>
      <c r="B591" s="34">
        <v>0.1411265228627141</v>
      </c>
    </row>
    <row r="592" spans="1:2" x14ac:dyDescent="0.25">
      <c r="A592" s="34">
        <v>4.454845372437978E-2</v>
      </c>
      <c r="B592" s="34">
        <v>0.14081535783977228</v>
      </c>
    </row>
    <row r="593" spans="1:2" x14ac:dyDescent="0.25">
      <c r="A593" s="34">
        <v>4.4436835312356038E-2</v>
      </c>
      <c r="B593" s="34">
        <v>0.14056220663466706</v>
      </c>
    </row>
    <row r="594" spans="1:2" x14ac:dyDescent="0.25">
      <c r="A594" s="34">
        <v>2.0234529172931247E-2</v>
      </c>
      <c r="B594" s="34">
        <v>7.3603712884337438E-2</v>
      </c>
    </row>
    <row r="595" spans="1:2" x14ac:dyDescent="0.25">
      <c r="A595" s="34">
        <v>2.0090970723005325E-2</v>
      </c>
      <c r="B595" s="34">
        <v>7.347713728178483E-2</v>
      </c>
    </row>
    <row r="596" spans="1:2" x14ac:dyDescent="0.25">
      <c r="A596" s="34">
        <v>2.0029838177343093E-2</v>
      </c>
      <c r="B596" s="34">
        <v>7.3434945414267289E-2</v>
      </c>
    </row>
    <row r="597" spans="1:2" x14ac:dyDescent="0.25">
      <c r="A597" s="34">
        <v>1.9864299486280192E-2</v>
      </c>
      <c r="B597" s="34">
        <v>7.3387479563310057E-2</v>
      </c>
    </row>
    <row r="598" spans="1:2" x14ac:dyDescent="0.25">
      <c r="A598" s="34">
        <v>1.9795954673994885E-2</v>
      </c>
      <c r="B598" s="34">
        <v>7.3366383629551293E-2</v>
      </c>
    </row>
    <row r="599" spans="1:2" x14ac:dyDescent="0.25">
      <c r="A599" s="34">
        <v>1.977122690271578E-2</v>
      </c>
      <c r="B599" s="34">
        <v>7.3350561679232221E-2</v>
      </c>
    </row>
    <row r="600" spans="1:2" x14ac:dyDescent="0.25">
      <c r="A600" s="34">
        <v>1.9436028225376791E-2</v>
      </c>
      <c r="B600" s="34">
        <v>7.2047887769628297E-2</v>
      </c>
    </row>
    <row r="601" spans="1:2" x14ac:dyDescent="0.25">
      <c r="A601" s="34">
        <v>1.9337460581528132E-2</v>
      </c>
      <c r="B601" s="34">
        <v>7.1821106481721547E-2</v>
      </c>
    </row>
    <row r="602" spans="1:2" x14ac:dyDescent="0.25">
      <c r="A602" s="34">
        <v>1.9313076251516792E-2</v>
      </c>
      <c r="B602" s="34">
        <v>7.1789462581083402E-2</v>
      </c>
    </row>
    <row r="603" spans="1:2" x14ac:dyDescent="0.25">
      <c r="A603" s="34">
        <v>1.9280792772346848E-2</v>
      </c>
      <c r="B603" s="34">
        <v>7.177891461420402E-2</v>
      </c>
    </row>
    <row r="604" spans="1:2" x14ac:dyDescent="0.25">
      <c r="A604" s="34">
        <v>1.9256751883603273E-2</v>
      </c>
      <c r="B604" s="34">
        <v>7.1726174779807098E-2</v>
      </c>
    </row>
    <row r="605" spans="1:2" x14ac:dyDescent="0.25">
      <c r="A605" s="34">
        <v>1.8711023709124117E-2</v>
      </c>
      <c r="B605" s="34">
        <v>7.124096830335544E-2</v>
      </c>
    </row>
    <row r="606" spans="1:2" x14ac:dyDescent="0.25">
      <c r="A606" s="34">
        <v>1.8655386223746129E-2</v>
      </c>
      <c r="B606" s="34">
        <v>7.1235694319915749E-2</v>
      </c>
    </row>
    <row r="607" spans="1:2" x14ac:dyDescent="0.25">
      <c r="A607" s="34">
        <v>1.8628254363592667E-2</v>
      </c>
      <c r="B607" s="34">
        <v>7.1198776435837899E-2</v>
      </c>
    </row>
    <row r="608" spans="1:2" x14ac:dyDescent="0.25">
      <c r="A608" s="34">
        <v>1.8563000522717248E-2</v>
      </c>
      <c r="B608" s="34">
        <v>7.1003639048569295E-2</v>
      </c>
    </row>
    <row r="609" spans="1:2" x14ac:dyDescent="0.25">
      <c r="A609" s="34">
        <v>1.8236044435804628E-2</v>
      </c>
      <c r="B609" s="34">
        <v>7.0713569959386241E-2</v>
      </c>
    </row>
    <row r="610" spans="1:2" x14ac:dyDescent="0.25">
      <c r="A610" s="34">
        <v>1.1774196982799415E-2</v>
      </c>
      <c r="B610" s="34">
        <v>5.0392911766252962E-2</v>
      </c>
    </row>
    <row r="611" spans="1:2" x14ac:dyDescent="0.25">
      <c r="A611" s="34">
        <v>1.1732297148132042E-2</v>
      </c>
      <c r="B611" s="34">
        <v>5.034017193185604E-2</v>
      </c>
    </row>
    <row r="612" spans="1:2" x14ac:dyDescent="0.25">
      <c r="A612" s="34">
        <v>1.156744533960467E-2</v>
      </c>
      <c r="B612" s="34">
        <v>5.0334897948416349E-2</v>
      </c>
    </row>
    <row r="613" spans="1:2" x14ac:dyDescent="0.25">
      <c r="A613" s="34">
        <v>1.1322228274420204E-2</v>
      </c>
      <c r="B613" s="34">
        <v>4.9533252465583162E-2</v>
      </c>
    </row>
    <row r="614" spans="1:2" x14ac:dyDescent="0.25">
      <c r="A614" s="34">
        <v>1.0219438363625639E-2</v>
      </c>
      <c r="B614" s="34">
        <v>4.9158799641365034E-2</v>
      </c>
    </row>
    <row r="615" spans="1:2" x14ac:dyDescent="0.25">
      <c r="A615" s="34">
        <v>1.0156245170356813E-2</v>
      </c>
      <c r="B615" s="34">
        <v>4.9074415906329959E-2</v>
      </c>
    </row>
    <row r="616" spans="1:2" x14ac:dyDescent="0.25">
      <c r="A616" s="34">
        <v>1.0128082986400054E-2</v>
      </c>
      <c r="B616" s="34">
        <v>4.8974210220975811E-2</v>
      </c>
    </row>
    <row r="617" spans="1:2" x14ac:dyDescent="0.25">
      <c r="A617" s="34">
        <v>9.8279153183731312E-3</v>
      </c>
      <c r="B617" s="34">
        <v>4.8958388270656739E-2</v>
      </c>
    </row>
    <row r="618" spans="1:2" x14ac:dyDescent="0.25">
      <c r="A618" s="34">
        <v>9.3512188387148143E-3</v>
      </c>
      <c r="B618" s="34">
        <v>4.88529086018629E-2</v>
      </c>
    </row>
    <row r="619" spans="1:2" x14ac:dyDescent="0.25">
      <c r="A619" s="34">
        <v>9.2972985596756538E-3</v>
      </c>
      <c r="B619" s="34">
        <v>4.8826538684664439E-2</v>
      </c>
    </row>
    <row r="620" spans="1:2" x14ac:dyDescent="0.25">
      <c r="A620" s="34">
        <v>9.1901448841328615E-3</v>
      </c>
      <c r="B620" s="34">
        <v>4.8810716734345366E-2</v>
      </c>
    </row>
    <row r="621" spans="1:2" x14ac:dyDescent="0.25">
      <c r="A621" s="34">
        <v>9.0778395895735886E-3</v>
      </c>
      <c r="B621" s="34">
        <v>4.8705237065551528E-2</v>
      </c>
    </row>
    <row r="622" spans="1:2" x14ac:dyDescent="0.25">
      <c r="A622" s="34">
        <v>8.835026613263481E-3</v>
      </c>
      <c r="B622" s="34">
        <v>4.8394072042609697E-2</v>
      </c>
    </row>
    <row r="623" spans="1:2" x14ac:dyDescent="0.25">
      <c r="A623" s="34">
        <v>5.7279134637902851E-3</v>
      </c>
      <c r="B623" s="34">
        <v>1.6122567375134352E-2</v>
      </c>
    </row>
    <row r="624" spans="1:2" x14ac:dyDescent="0.25">
      <c r="A624" s="34">
        <v>5.5551625061043101E-3</v>
      </c>
      <c r="B624" s="34">
        <v>1.59590738885039E-2</v>
      </c>
    </row>
    <row r="625" spans="1:2" x14ac:dyDescent="0.25">
      <c r="A625" s="34">
        <v>5.5345560300383888E-3</v>
      </c>
      <c r="B625" s="34">
        <v>1.5953799905064209E-2</v>
      </c>
    </row>
    <row r="626" spans="1:2" x14ac:dyDescent="0.25">
      <c r="A626" s="34">
        <v>5.3147536186685593E-3</v>
      </c>
      <c r="B626" s="34">
        <v>1.5779758451554372E-2</v>
      </c>
    </row>
    <row r="627" spans="1:2" x14ac:dyDescent="0.25">
      <c r="A627" s="34">
        <v>4.6268407593345467E-3</v>
      </c>
      <c r="B627" s="34">
        <v>1.5268182057904247E-2</v>
      </c>
    </row>
    <row r="628" spans="1:2" x14ac:dyDescent="0.25">
      <c r="A628" s="34">
        <v>4.5832237183283464E-3</v>
      </c>
      <c r="B628" s="34">
        <v>1.51679763725501E-2</v>
      </c>
    </row>
    <row r="629" spans="1:2" x14ac:dyDescent="0.25">
      <c r="A629" s="34">
        <v>4.2246710347813125E-3</v>
      </c>
      <c r="B629" s="34">
        <v>1.2225093613201964E-2</v>
      </c>
    </row>
    <row r="630" spans="1:2" x14ac:dyDescent="0.25">
      <c r="A630" s="34">
        <v>4.0172325090510365E-3</v>
      </c>
      <c r="B630" s="34">
        <v>1.2119613944408124E-2</v>
      </c>
    </row>
    <row r="631" spans="1:2" x14ac:dyDescent="0.25">
      <c r="A631" s="34">
        <v>3.9938785028429923E-3</v>
      </c>
      <c r="B631" s="34">
        <v>1.2098518010649355E-2</v>
      </c>
    </row>
    <row r="632" spans="1:2" x14ac:dyDescent="0.25">
      <c r="A632" s="34">
        <v>3.86234049728886E-3</v>
      </c>
      <c r="B632" s="34">
        <v>1.2040504192812744E-2</v>
      </c>
    </row>
    <row r="633" spans="1:2" x14ac:dyDescent="0.25">
      <c r="A633" s="34">
        <v>3.8094505420529948E-3</v>
      </c>
      <c r="B633" s="34">
        <v>1.1824270871785371E-2</v>
      </c>
    </row>
    <row r="634" spans="1:2" x14ac:dyDescent="0.25">
      <c r="A634" s="34">
        <v>3.6768822126955667E-3</v>
      </c>
      <c r="B634" s="34">
        <v>1.1697695269232762E-2</v>
      </c>
    </row>
    <row r="635" spans="1:2" x14ac:dyDescent="0.25">
      <c r="A635" s="34">
        <v>3.654215089023053E-3</v>
      </c>
      <c r="B635" s="34">
        <v>1.1613311534197691E-2</v>
      </c>
    </row>
    <row r="636" spans="1:2" x14ac:dyDescent="0.25">
      <c r="A636" s="34">
        <v>3.5972038385740034E-3</v>
      </c>
      <c r="B636" s="34">
        <v>1.1602763567318307E-2</v>
      </c>
    </row>
    <row r="637" spans="1:2" x14ac:dyDescent="0.25">
      <c r="A637" s="34">
        <v>3.2379642724914386E-3</v>
      </c>
      <c r="B637" s="34">
        <v>1.0384473392749456E-2</v>
      </c>
    </row>
    <row r="638" spans="1:2" x14ac:dyDescent="0.25">
      <c r="A638" s="34">
        <v>3.2211356503709359E-3</v>
      </c>
      <c r="B638" s="34">
        <v>1.036865144243038E-2</v>
      </c>
    </row>
    <row r="639" spans="1:2" x14ac:dyDescent="0.25">
      <c r="A639" s="34">
        <v>2.8388855193480921E-3</v>
      </c>
      <c r="B639" s="34">
        <v>1.0141870154523624E-2</v>
      </c>
    </row>
    <row r="640" spans="1:2" x14ac:dyDescent="0.25">
      <c r="A640" s="34">
        <v>2.8210265734242936E-3</v>
      </c>
      <c r="B640" s="34">
        <v>1.0115500237325164E-2</v>
      </c>
    </row>
    <row r="641" spans="1:2" x14ac:dyDescent="0.25">
      <c r="A641" s="34">
        <v>2.781187386363512E-3</v>
      </c>
      <c r="B641" s="34">
        <v>1.0004746585091632E-2</v>
      </c>
    </row>
    <row r="642" spans="1:2" x14ac:dyDescent="0.25">
      <c r="A642" s="34">
        <v>2.7389441104283731E-3</v>
      </c>
      <c r="B642" s="34">
        <v>9.9994726016519389E-3</v>
      </c>
    </row>
    <row r="643" spans="1:2" x14ac:dyDescent="0.25">
      <c r="A643" s="34">
        <v>2.7210851645045747E-3</v>
      </c>
      <c r="B643" s="34">
        <v>9.8939929328580988E-3</v>
      </c>
    </row>
    <row r="644" spans="1:2" x14ac:dyDescent="0.25">
      <c r="A644" s="34">
        <v>2.6798722123727316E-3</v>
      </c>
      <c r="B644" s="34">
        <v>9.8781709825390227E-3</v>
      </c>
    </row>
    <row r="645" spans="1:2" x14ac:dyDescent="0.25">
      <c r="A645" s="34">
        <v>2.6554878823613912E-3</v>
      </c>
      <c r="B645" s="34">
        <v>9.835979115021487E-3</v>
      </c>
    </row>
    <row r="646" spans="1:2" x14ac:dyDescent="0.25">
      <c r="A646" s="34">
        <v>2.5929815716280958E-3</v>
      </c>
      <c r="B646" s="34">
        <v>9.7832392806245679E-3</v>
      </c>
    </row>
    <row r="647" spans="1:2" x14ac:dyDescent="0.25">
      <c r="A647" s="34">
        <v>2.5397481751244654E-3</v>
      </c>
      <c r="B647" s="34">
        <v>9.0396076156279963E-3</v>
      </c>
    </row>
    <row r="648" spans="1:2" x14ac:dyDescent="0.25">
      <c r="A648" s="34">
        <v>2.48170660087212E-3</v>
      </c>
      <c r="B648" s="34">
        <v>9.0026897315501515E-3</v>
      </c>
    </row>
    <row r="649" spans="1:2" x14ac:dyDescent="0.25">
      <c r="A649" s="34">
        <v>2.4428977376146346E-3</v>
      </c>
      <c r="B649" s="34">
        <v>8.9868677812310754E-3</v>
      </c>
    </row>
    <row r="650" spans="1:2" x14ac:dyDescent="0.25">
      <c r="A650" s="34">
        <v>2.400997902947261E-3</v>
      </c>
      <c r="B650" s="34">
        <v>8.9077580296356949E-3</v>
      </c>
    </row>
    <row r="651" spans="1:2" x14ac:dyDescent="0.25">
      <c r="A651" s="34">
        <v>6.9375136088566558E-4</v>
      </c>
      <c r="B651" s="34">
        <v>2.2625388956237754E-3</v>
      </c>
    </row>
    <row r="652" spans="1:2" x14ac:dyDescent="0.25">
      <c r="A652" s="34">
        <v>6.4463925959521936E-4</v>
      </c>
      <c r="B652" s="34">
        <v>1.9619218395613312E-3</v>
      </c>
    </row>
    <row r="653" spans="1:2" x14ac:dyDescent="0.25">
      <c r="A653" s="34">
        <v>3.6919936284740209E-4</v>
      </c>
      <c r="B653" s="34">
        <v>1.4397974790318234E-3</v>
      </c>
    </row>
    <row r="654" spans="1:2" x14ac:dyDescent="0.25">
      <c r="A654" s="34">
        <v>1.8957957980611978E-4</v>
      </c>
      <c r="B654" s="34">
        <v>3.4808290701557939E-4</v>
      </c>
    </row>
    <row r="655" spans="1:2" x14ac:dyDescent="0.25">
      <c r="A655" s="34">
        <v>3.6748215650535401E-5</v>
      </c>
      <c r="B655" s="34">
        <v>1.3184958598820741E-4</v>
      </c>
    </row>
    <row r="656" spans="1:2" x14ac:dyDescent="0.25">
      <c r="A656" s="34">
        <v>-3.5792224219177715E-16</v>
      </c>
      <c r="B656" s="34">
        <v>-4.0925650455353457E-15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656"/>
  <sheetViews>
    <sheetView workbookViewId="0"/>
  </sheetViews>
  <sheetFormatPr defaultRowHeight="13.2" x14ac:dyDescent="0.25"/>
  <sheetData>
    <row r="1" spans="1:2" x14ac:dyDescent="0.25">
      <c r="A1" s="34">
        <v>1</v>
      </c>
      <c r="B1" s="34">
        <v>1</v>
      </c>
    </row>
    <row r="2" spans="1:2" x14ac:dyDescent="0.25">
      <c r="A2" s="34">
        <v>0.99969708480183095</v>
      </c>
      <c r="B2" s="34">
        <v>0.99999472601656025</v>
      </c>
    </row>
    <row r="3" spans="1:2" x14ac:dyDescent="0.25">
      <c r="A3" s="34">
        <v>0.99949685854272374</v>
      </c>
      <c r="B3" s="34">
        <v>0.99990506829808545</v>
      </c>
    </row>
    <row r="4" spans="1:2" x14ac:dyDescent="0.25">
      <c r="A4" s="34">
        <v>0.9993447140611037</v>
      </c>
      <c r="B4" s="34">
        <v>0.9998470544802488</v>
      </c>
    </row>
    <row r="5" spans="1:2" x14ac:dyDescent="0.25">
      <c r="A5" s="34">
        <v>0.99921180229047846</v>
      </c>
      <c r="B5" s="34">
        <v>0.99970993091081684</v>
      </c>
    </row>
    <row r="6" spans="1:2" x14ac:dyDescent="0.25">
      <c r="A6" s="34">
        <v>0.99906652663421369</v>
      </c>
      <c r="B6" s="34">
        <v>0.99952006750698796</v>
      </c>
    </row>
    <row r="7" spans="1:2" x14ac:dyDescent="0.25">
      <c r="A7" s="34">
        <v>0.99903630380265029</v>
      </c>
      <c r="B7" s="34">
        <v>0.99949369758978945</v>
      </c>
    </row>
    <row r="8" spans="1:2" x14ac:dyDescent="0.25">
      <c r="A8" s="34">
        <v>0.99881375386113835</v>
      </c>
      <c r="B8" s="34">
        <v>0.99928801223564145</v>
      </c>
    </row>
    <row r="9" spans="1:2" x14ac:dyDescent="0.25">
      <c r="A9" s="34">
        <v>0.99877219746773871</v>
      </c>
      <c r="B9" s="34">
        <v>0.99920890248404604</v>
      </c>
    </row>
    <row r="10" spans="1:2" x14ac:dyDescent="0.25">
      <c r="A10" s="34">
        <v>0.99807226416403294</v>
      </c>
      <c r="B10" s="34">
        <v>0.99859712040504178</v>
      </c>
    </row>
    <row r="11" spans="1:2" x14ac:dyDescent="0.25">
      <c r="A11" s="34">
        <v>0.99613079067735533</v>
      </c>
      <c r="B11" s="34">
        <v>0.99786403670692458</v>
      </c>
    </row>
    <row r="12" spans="1:2" x14ac:dyDescent="0.25">
      <c r="A12" s="34">
        <v>0.99558952723935712</v>
      </c>
      <c r="B12" s="34">
        <v>0.99728917251199811</v>
      </c>
    </row>
    <row r="13" spans="1:2" x14ac:dyDescent="0.25">
      <c r="A13" s="34">
        <v>0.99507333501390582</v>
      </c>
      <c r="B13" s="34">
        <v>0.99687780180370211</v>
      </c>
    </row>
    <row r="14" spans="1:2" x14ac:dyDescent="0.25">
      <c r="A14" s="34">
        <v>0.99494763550990373</v>
      </c>
      <c r="B14" s="34">
        <v>0.99673013026739077</v>
      </c>
    </row>
    <row r="15" spans="1:2" x14ac:dyDescent="0.25">
      <c r="A15" s="34">
        <v>0.9949160389132693</v>
      </c>
      <c r="B15" s="34">
        <v>0.99666156848267473</v>
      </c>
    </row>
    <row r="16" spans="1:2" x14ac:dyDescent="0.25">
      <c r="A16" s="34">
        <v>0.9948916545832579</v>
      </c>
      <c r="B16" s="34">
        <v>0.99662992458203659</v>
      </c>
    </row>
    <row r="17" spans="1:2" x14ac:dyDescent="0.25">
      <c r="A17" s="34">
        <v>0.99286775519231663</v>
      </c>
      <c r="B17" s="34">
        <v>0.99561204577817608</v>
      </c>
    </row>
    <row r="18" spans="1:2" x14ac:dyDescent="0.25">
      <c r="A18" s="34">
        <v>0.99259506282571097</v>
      </c>
      <c r="B18" s="34">
        <v>0.99545910025842499</v>
      </c>
    </row>
    <row r="19" spans="1:2" x14ac:dyDescent="0.25">
      <c r="A19" s="34">
        <v>0.99256071869893447</v>
      </c>
      <c r="B19" s="34">
        <v>0.99542745635778684</v>
      </c>
    </row>
    <row r="20" spans="1:2" x14ac:dyDescent="0.25">
      <c r="A20" s="34">
        <v>0.99231550163375004</v>
      </c>
      <c r="B20" s="34">
        <v>0.99525341490427699</v>
      </c>
    </row>
    <row r="21" spans="1:2" x14ac:dyDescent="0.25">
      <c r="A21" s="34">
        <v>0.99226673297372736</v>
      </c>
      <c r="B21" s="34">
        <v>0.9952164970201991</v>
      </c>
    </row>
    <row r="22" spans="1:2" x14ac:dyDescent="0.25">
      <c r="A22" s="34">
        <v>0.99224578305639366</v>
      </c>
      <c r="B22" s="34">
        <v>0.99520067506987997</v>
      </c>
    </row>
    <row r="23" spans="1:2" x14ac:dyDescent="0.25">
      <c r="A23" s="34">
        <v>0.99157401193664463</v>
      </c>
      <c r="B23" s="34">
        <v>0.99451505722272004</v>
      </c>
    </row>
    <row r="24" spans="1:2" x14ac:dyDescent="0.25">
      <c r="A24" s="34">
        <v>0.99024661143673154</v>
      </c>
      <c r="B24" s="34">
        <v>0.99422498813353699</v>
      </c>
    </row>
    <row r="25" spans="1:2" x14ac:dyDescent="0.25">
      <c r="A25" s="34">
        <v>0.99014873067541842</v>
      </c>
      <c r="B25" s="34">
        <v>0.99406149464690652</v>
      </c>
    </row>
    <row r="26" spans="1:2" x14ac:dyDescent="0.25">
      <c r="A26" s="34">
        <v>0.99008416371707852</v>
      </c>
      <c r="B26" s="34">
        <v>0.99403512472970801</v>
      </c>
    </row>
    <row r="27" spans="1:2" x14ac:dyDescent="0.25">
      <c r="A27" s="34">
        <v>0.99004672861889209</v>
      </c>
      <c r="B27" s="34">
        <v>0.99398765887875073</v>
      </c>
    </row>
    <row r="28" spans="1:2" x14ac:dyDescent="0.25">
      <c r="A28" s="34">
        <v>0.98993957494334928</v>
      </c>
      <c r="B28" s="34">
        <v>0.99394546701123321</v>
      </c>
    </row>
    <row r="29" spans="1:2" x14ac:dyDescent="0.25">
      <c r="A29" s="34">
        <v>0.98481130993307697</v>
      </c>
      <c r="B29" s="34">
        <v>0.98948895100469347</v>
      </c>
    </row>
    <row r="30" spans="1:2" x14ac:dyDescent="0.25">
      <c r="A30" s="34">
        <v>0.98184260361451325</v>
      </c>
      <c r="B30" s="34">
        <v>0.98696271293708104</v>
      </c>
    </row>
    <row r="31" spans="1:2" x14ac:dyDescent="0.25">
      <c r="A31" s="34">
        <v>0.98156510307015887</v>
      </c>
      <c r="B31" s="34">
        <v>0.98672010969885526</v>
      </c>
    </row>
    <row r="32" spans="1:2" x14ac:dyDescent="0.25">
      <c r="A32" s="34">
        <v>0.98131885568117116</v>
      </c>
      <c r="B32" s="34">
        <v>0.98661463003006145</v>
      </c>
    </row>
    <row r="33" spans="1:2" x14ac:dyDescent="0.25">
      <c r="A33" s="34">
        <v>0.9806707820088979</v>
      </c>
      <c r="B33" s="34">
        <v>0.98598175201729843</v>
      </c>
    </row>
    <row r="34" spans="1:2" x14ac:dyDescent="0.25">
      <c r="A34" s="34">
        <v>0.98025899592884724</v>
      </c>
      <c r="B34" s="34">
        <v>0.98571277886187414</v>
      </c>
    </row>
    <row r="35" spans="1:2" x14ac:dyDescent="0.25">
      <c r="A35" s="34">
        <v>0.97768249953807151</v>
      </c>
      <c r="B35" s="34">
        <v>0.98383524075734374</v>
      </c>
    </row>
    <row r="36" spans="1:2" x14ac:dyDescent="0.25">
      <c r="A36" s="34">
        <v>0.97525986483525473</v>
      </c>
      <c r="B36" s="34">
        <v>0.98280154000316411</v>
      </c>
    </row>
    <row r="37" spans="1:2" x14ac:dyDescent="0.25">
      <c r="A37" s="34">
        <v>0.97510462938222475</v>
      </c>
      <c r="B37" s="34">
        <v>0.98274352618532745</v>
      </c>
    </row>
    <row r="38" spans="1:2" x14ac:dyDescent="0.25">
      <c r="A38" s="34">
        <v>0.97210673055590091</v>
      </c>
      <c r="B38" s="34">
        <v>0.98221612784135826</v>
      </c>
    </row>
    <row r="39" spans="1:2" x14ac:dyDescent="0.25">
      <c r="A39" s="34">
        <v>0.97206208319109144</v>
      </c>
      <c r="B39" s="34">
        <v>0.98216866199040098</v>
      </c>
    </row>
    <row r="40" spans="1:2" x14ac:dyDescent="0.25">
      <c r="A40" s="34">
        <v>0.97203289068333143</v>
      </c>
      <c r="B40" s="34">
        <v>0.98214229207320247</v>
      </c>
    </row>
    <row r="41" spans="1:2" x14ac:dyDescent="0.25">
      <c r="A41" s="34">
        <v>0.97162694310483277</v>
      </c>
      <c r="B41" s="34">
        <v>0.9820684563050468</v>
      </c>
    </row>
    <row r="42" spans="1:2" x14ac:dyDescent="0.25">
      <c r="A42" s="34">
        <v>0.97160461942242804</v>
      </c>
      <c r="B42" s="34">
        <v>0.98203681240440865</v>
      </c>
    </row>
    <row r="43" spans="1:2" x14ac:dyDescent="0.25">
      <c r="A43" s="34">
        <v>0.96030711891928655</v>
      </c>
      <c r="B43" s="34">
        <v>0.97875639470492026</v>
      </c>
    </row>
    <row r="44" spans="1:2" x14ac:dyDescent="0.25">
      <c r="A44" s="34">
        <v>0.95881967478859476</v>
      </c>
      <c r="B44" s="34">
        <v>0.97736933706028128</v>
      </c>
    </row>
    <row r="45" spans="1:2" x14ac:dyDescent="0.25">
      <c r="A45" s="34">
        <v>0.95704477031678337</v>
      </c>
      <c r="B45" s="34">
        <v>0.97595063551500416</v>
      </c>
    </row>
    <row r="46" spans="1:2" x14ac:dyDescent="0.25">
      <c r="A46" s="34">
        <v>0.95690911101601606</v>
      </c>
      <c r="B46" s="34">
        <v>0.97590316966404689</v>
      </c>
    </row>
    <row r="47" spans="1:2" x14ac:dyDescent="0.25">
      <c r="A47" s="34">
        <v>0.95234821098009215</v>
      </c>
      <c r="B47" s="34">
        <v>0.97198987395179537</v>
      </c>
    </row>
    <row r="48" spans="1:2" x14ac:dyDescent="0.25">
      <c r="A48" s="34">
        <v>0.94151950780745042</v>
      </c>
      <c r="B48" s="34">
        <v>0.96406307684193826</v>
      </c>
    </row>
    <row r="49" spans="1:2" x14ac:dyDescent="0.25">
      <c r="A49" s="34">
        <v>0.94141510166204978</v>
      </c>
      <c r="B49" s="34">
        <v>0.96403143294130011</v>
      </c>
    </row>
    <row r="50" spans="1:2" x14ac:dyDescent="0.25">
      <c r="A50" s="34">
        <v>0.94139003044950287</v>
      </c>
      <c r="B50" s="34">
        <v>0.96402088497442073</v>
      </c>
    </row>
    <row r="51" spans="1:2" x14ac:dyDescent="0.25">
      <c r="A51" s="34">
        <v>0.94120422872364184</v>
      </c>
      <c r="B51" s="34">
        <v>0.96394177522282531</v>
      </c>
    </row>
    <row r="52" spans="1:2" x14ac:dyDescent="0.25">
      <c r="A52" s="34">
        <v>0.94046205214400092</v>
      </c>
      <c r="B52" s="34">
        <v>0.96345656874637364</v>
      </c>
    </row>
    <row r="53" spans="1:2" x14ac:dyDescent="0.25">
      <c r="A53" s="34">
        <v>0.94018798601232412</v>
      </c>
      <c r="B53" s="34">
        <v>0.9633352671272607</v>
      </c>
    </row>
    <row r="54" spans="1:2" x14ac:dyDescent="0.25">
      <c r="A54" s="34">
        <v>0.93991220267430853</v>
      </c>
      <c r="B54" s="34">
        <v>0.96326143135910502</v>
      </c>
    </row>
    <row r="55" spans="1:2" x14ac:dyDescent="0.25">
      <c r="A55" s="34">
        <v>0.93980951373524668</v>
      </c>
      <c r="B55" s="34">
        <v>0.96321396550814775</v>
      </c>
    </row>
    <row r="56" spans="1:2" x14ac:dyDescent="0.25">
      <c r="A56" s="34">
        <v>0.93789448522618701</v>
      </c>
      <c r="B56" s="34">
        <v>0.96273403301513583</v>
      </c>
    </row>
    <row r="57" spans="1:2" x14ac:dyDescent="0.25">
      <c r="A57" s="34">
        <v>0.93780793802671014</v>
      </c>
      <c r="B57" s="34">
        <v>0.96268129318073892</v>
      </c>
    </row>
    <row r="58" spans="1:2" x14ac:dyDescent="0.25">
      <c r="A58" s="34">
        <v>0.93771555232568127</v>
      </c>
      <c r="B58" s="34">
        <v>0.96267601919729917</v>
      </c>
    </row>
    <row r="59" spans="1:2" x14ac:dyDescent="0.25">
      <c r="A59" s="34">
        <v>0.93744972878443089</v>
      </c>
      <c r="B59" s="34">
        <v>0.96242286799219401</v>
      </c>
    </row>
    <row r="60" spans="1:2" x14ac:dyDescent="0.25">
      <c r="A60" s="34">
        <v>0.93727560406167387</v>
      </c>
      <c r="B60" s="34">
        <v>0.96233848425715895</v>
      </c>
    </row>
    <row r="61" spans="1:2" x14ac:dyDescent="0.25">
      <c r="A61" s="34">
        <v>0.92308564120141257</v>
      </c>
      <c r="B61" s="34">
        <v>0.95955909498444125</v>
      </c>
    </row>
    <row r="62" spans="1:2" x14ac:dyDescent="0.25">
      <c r="A62" s="34">
        <v>0.92263264216923002</v>
      </c>
      <c r="B62" s="34">
        <v>0.95952745108380311</v>
      </c>
    </row>
    <row r="63" spans="1:2" x14ac:dyDescent="0.25">
      <c r="A63" s="34">
        <v>0.92259623739484686</v>
      </c>
      <c r="B63" s="34">
        <v>0.9595010811666046</v>
      </c>
    </row>
    <row r="64" spans="1:2" x14ac:dyDescent="0.25">
      <c r="A64" s="34">
        <v>0.92182933304392678</v>
      </c>
      <c r="B64" s="34">
        <v>0.95937977954749165</v>
      </c>
    </row>
    <row r="65" spans="1:2" x14ac:dyDescent="0.25">
      <c r="A65" s="34">
        <v>0.92169951224471147</v>
      </c>
      <c r="B65" s="34">
        <v>0.95934813564685351</v>
      </c>
    </row>
    <row r="66" spans="1:2" x14ac:dyDescent="0.25">
      <c r="A66" s="34">
        <v>0.92145326485572376</v>
      </c>
      <c r="B66" s="34">
        <v>0.95915827224302463</v>
      </c>
    </row>
    <row r="67" spans="1:2" x14ac:dyDescent="0.25">
      <c r="A67" s="34">
        <v>0.92121182564448467</v>
      </c>
      <c r="B67" s="34">
        <v>0.95901587469015293</v>
      </c>
    </row>
    <row r="68" spans="1:2" x14ac:dyDescent="0.25">
      <c r="A68" s="34">
        <v>0.9207784027645648</v>
      </c>
      <c r="B68" s="34">
        <v>0.95884183323664307</v>
      </c>
    </row>
    <row r="69" spans="1:2" x14ac:dyDescent="0.25">
      <c r="A69" s="34">
        <v>0.92071795710143811</v>
      </c>
      <c r="B69" s="34">
        <v>0.95878909340224616</v>
      </c>
    </row>
    <row r="70" spans="1:2" x14ac:dyDescent="0.25">
      <c r="A70" s="34">
        <v>0.92061492472110851</v>
      </c>
      <c r="B70" s="34">
        <v>0.95868888771689198</v>
      </c>
    </row>
    <row r="71" spans="1:2" x14ac:dyDescent="0.25">
      <c r="A71" s="34">
        <v>0.92051120545824339</v>
      </c>
      <c r="B71" s="34">
        <v>0.95863087389905532</v>
      </c>
    </row>
    <row r="72" spans="1:2" x14ac:dyDescent="0.25">
      <c r="A72" s="34">
        <v>0.92047686133146689</v>
      </c>
      <c r="B72" s="34">
        <v>0.95862559991561558</v>
      </c>
    </row>
    <row r="73" spans="1:2" x14ac:dyDescent="0.25">
      <c r="A73" s="34">
        <v>0.91973571507562923</v>
      </c>
      <c r="B73" s="34">
        <v>0.95825114709139747</v>
      </c>
    </row>
    <row r="74" spans="1:2" x14ac:dyDescent="0.25">
      <c r="A74" s="34">
        <v>0.91922982608821091</v>
      </c>
      <c r="B74" s="34">
        <v>0.95817203733980205</v>
      </c>
    </row>
    <row r="75" spans="1:2" x14ac:dyDescent="0.25">
      <c r="A75" s="34">
        <v>0.91908145946053632</v>
      </c>
      <c r="B75" s="34">
        <v>0.95816148937292267</v>
      </c>
    </row>
    <row r="76" spans="1:2" x14ac:dyDescent="0.25">
      <c r="A76" s="34">
        <v>0.91898632622936527</v>
      </c>
      <c r="B76" s="34">
        <v>0.95808237962132725</v>
      </c>
    </row>
    <row r="77" spans="1:2" x14ac:dyDescent="0.25">
      <c r="A77" s="34">
        <v>0.91765102658029352</v>
      </c>
      <c r="B77" s="34">
        <v>0.95804018775380972</v>
      </c>
    </row>
    <row r="78" spans="1:2" x14ac:dyDescent="0.25">
      <c r="A78" s="34">
        <v>0.91518855269041588</v>
      </c>
      <c r="B78" s="34">
        <v>0.95796107800221431</v>
      </c>
    </row>
    <row r="79" spans="1:2" x14ac:dyDescent="0.25">
      <c r="A79" s="34">
        <v>0.91492032506029108</v>
      </c>
      <c r="B79" s="34">
        <v>0.95787669426717925</v>
      </c>
    </row>
    <row r="80" spans="1:2" x14ac:dyDescent="0.25">
      <c r="A80" s="34">
        <v>0.91474585689626631</v>
      </c>
      <c r="B80" s="34">
        <v>0.95780285849902358</v>
      </c>
    </row>
    <row r="81" spans="1:2" x14ac:dyDescent="0.25">
      <c r="A81" s="34">
        <v>0.91208212642347819</v>
      </c>
      <c r="B81" s="34">
        <v>0.95627867728495264</v>
      </c>
    </row>
    <row r="82" spans="1:2" x14ac:dyDescent="0.25">
      <c r="A82" s="34">
        <v>0.91091442611307594</v>
      </c>
      <c r="B82" s="34">
        <v>0.9543431253625857</v>
      </c>
    </row>
    <row r="83" spans="1:2" x14ac:dyDescent="0.25">
      <c r="A83" s="34">
        <v>0.91075232183469068</v>
      </c>
      <c r="B83" s="34">
        <v>0.95428511154474904</v>
      </c>
    </row>
    <row r="84" spans="1:2" x14ac:dyDescent="0.25">
      <c r="A84" s="34">
        <v>0.90896780100738184</v>
      </c>
      <c r="B84" s="34">
        <v>0.95419545382627424</v>
      </c>
    </row>
    <row r="85" spans="1:2" x14ac:dyDescent="0.25">
      <c r="A85" s="34">
        <v>0.90786878895053269</v>
      </c>
      <c r="B85" s="34">
        <v>0.95359949369758901</v>
      </c>
    </row>
    <row r="86" spans="1:2" x14ac:dyDescent="0.25">
      <c r="A86" s="34">
        <v>0.90627899932204681</v>
      </c>
      <c r="B86" s="34">
        <v>0.95223880597014843</v>
      </c>
    </row>
    <row r="87" spans="1:2" x14ac:dyDescent="0.25">
      <c r="A87" s="34">
        <v>0.90612273354521355</v>
      </c>
      <c r="B87" s="34">
        <v>0.95213860028479425</v>
      </c>
    </row>
    <row r="88" spans="1:2" x14ac:dyDescent="0.25">
      <c r="A88" s="34">
        <v>0.90510855148150249</v>
      </c>
      <c r="B88" s="34">
        <v>0.95190654501344785</v>
      </c>
    </row>
    <row r="89" spans="1:2" x14ac:dyDescent="0.25">
      <c r="A89" s="34">
        <v>0.90507935897374248</v>
      </c>
      <c r="B89" s="34">
        <v>0.95185380517905094</v>
      </c>
    </row>
    <row r="90" spans="1:2" x14ac:dyDescent="0.25">
      <c r="A90" s="34">
        <v>0.9050515402310535</v>
      </c>
      <c r="B90" s="34">
        <v>0.95182216127841279</v>
      </c>
    </row>
    <row r="91" spans="1:2" x14ac:dyDescent="0.25">
      <c r="A91" s="34">
        <v>0.90264951200430255</v>
      </c>
      <c r="B91" s="34">
        <v>0.9513475027688405</v>
      </c>
    </row>
    <row r="92" spans="1:2" x14ac:dyDescent="0.25">
      <c r="A92" s="34">
        <v>0.90103739869341193</v>
      </c>
      <c r="B92" s="34">
        <v>0.95099414587838116</v>
      </c>
    </row>
    <row r="93" spans="1:2" x14ac:dyDescent="0.25">
      <c r="A93" s="34">
        <v>0.90100236768409991</v>
      </c>
      <c r="B93" s="34">
        <v>0.95094140604398425</v>
      </c>
    </row>
    <row r="94" spans="1:2" x14ac:dyDescent="0.25">
      <c r="A94" s="34">
        <v>0.90097626614774973</v>
      </c>
      <c r="B94" s="34">
        <v>0.95088866620958734</v>
      </c>
    </row>
    <row r="95" spans="1:2" x14ac:dyDescent="0.25">
      <c r="A95" s="34">
        <v>0.8993617487479848</v>
      </c>
      <c r="B95" s="34">
        <v>0.94840989399293207</v>
      </c>
    </row>
    <row r="96" spans="1:2" x14ac:dyDescent="0.25">
      <c r="A96" s="34">
        <v>0.8991464110730959</v>
      </c>
      <c r="B96" s="34">
        <v>0.94830441432413826</v>
      </c>
    </row>
    <row r="97" spans="1:2" x14ac:dyDescent="0.25">
      <c r="A97" s="34">
        <v>0.89284701133974365</v>
      </c>
      <c r="B97" s="34">
        <v>0.94656399978903993</v>
      </c>
    </row>
    <row r="98" spans="1:2" x14ac:dyDescent="0.25">
      <c r="A98" s="34">
        <v>0.89280648527014739</v>
      </c>
      <c r="B98" s="34">
        <v>0.94648489003744452</v>
      </c>
    </row>
    <row r="99" spans="1:2" x14ac:dyDescent="0.25">
      <c r="A99" s="34">
        <v>0.89277557555604847</v>
      </c>
      <c r="B99" s="34">
        <v>0.94646906808712539</v>
      </c>
    </row>
    <row r="100" spans="1:2" x14ac:dyDescent="0.25">
      <c r="A100" s="34">
        <v>0.89244793258660027</v>
      </c>
      <c r="B100" s="34">
        <v>0.94644269816992688</v>
      </c>
    </row>
    <row r="101" spans="1:2" x14ac:dyDescent="0.25">
      <c r="A101" s="34">
        <v>0.89167278564525387</v>
      </c>
      <c r="B101" s="34">
        <v>0.94634776646801244</v>
      </c>
    </row>
    <row r="102" spans="1:2" x14ac:dyDescent="0.25">
      <c r="A102" s="34">
        <v>0.89116517945149665</v>
      </c>
      <c r="B102" s="34">
        <v>0.9462792046832964</v>
      </c>
    </row>
    <row r="103" spans="1:2" x14ac:dyDescent="0.25">
      <c r="A103" s="34">
        <v>0.89110507722963772</v>
      </c>
      <c r="B103" s="34">
        <v>0.94622119086545975</v>
      </c>
    </row>
    <row r="104" spans="1:2" x14ac:dyDescent="0.25">
      <c r="A104" s="34">
        <v>0.89106695524891577</v>
      </c>
      <c r="B104" s="34">
        <v>0.94619482094826124</v>
      </c>
    </row>
    <row r="105" spans="1:2" x14ac:dyDescent="0.25">
      <c r="A105" s="34">
        <v>0.88297410521529285</v>
      </c>
      <c r="B105" s="34">
        <v>0.94224988133537158</v>
      </c>
    </row>
    <row r="106" spans="1:2" x14ac:dyDescent="0.25">
      <c r="A106" s="34">
        <v>0.88233187004457159</v>
      </c>
      <c r="B106" s="34">
        <v>0.94201255208058543</v>
      </c>
    </row>
    <row r="107" spans="1:2" x14ac:dyDescent="0.25">
      <c r="A107" s="34">
        <v>0.88214641175997832</v>
      </c>
      <c r="B107" s="34">
        <v>0.94190707241179161</v>
      </c>
    </row>
    <row r="108" spans="1:2" x14ac:dyDescent="0.25">
      <c r="A108" s="34">
        <v>0.88202861140513478</v>
      </c>
      <c r="B108" s="34">
        <v>0.94181214070987718</v>
      </c>
    </row>
    <row r="109" spans="1:2" x14ac:dyDescent="0.25">
      <c r="A109" s="34">
        <v>0.88196438788806264</v>
      </c>
      <c r="B109" s="34">
        <v>0.94168029112388485</v>
      </c>
    </row>
    <row r="110" spans="1:2" x14ac:dyDescent="0.25">
      <c r="A110" s="34">
        <v>0.88128918235563591</v>
      </c>
      <c r="B110" s="34">
        <v>0.94141131796846056</v>
      </c>
    </row>
    <row r="111" spans="1:2" x14ac:dyDescent="0.25">
      <c r="A111" s="34">
        <v>0.88044191274805883</v>
      </c>
      <c r="B111" s="34">
        <v>0.94110015294551874</v>
      </c>
    </row>
    <row r="112" spans="1:2" x14ac:dyDescent="0.25">
      <c r="A112" s="34">
        <v>0.8747088476652517</v>
      </c>
      <c r="B112" s="34">
        <v>0.93261431359105429</v>
      </c>
    </row>
    <row r="113" spans="1:2" x14ac:dyDescent="0.25">
      <c r="A113" s="34">
        <v>0.87464840200212501</v>
      </c>
      <c r="B113" s="34">
        <v>0.93259849164073516</v>
      </c>
    </row>
    <row r="114" spans="1:2" x14ac:dyDescent="0.25">
      <c r="A114" s="34">
        <v>0.87356999642134181</v>
      </c>
      <c r="B114" s="34">
        <v>0.93251938188913974</v>
      </c>
    </row>
    <row r="115" spans="1:2" x14ac:dyDescent="0.25">
      <c r="A115" s="34">
        <v>0.86978561709183533</v>
      </c>
      <c r="B115" s="34">
        <v>0.9310215705922672</v>
      </c>
    </row>
    <row r="116" spans="1:2" x14ac:dyDescent="0.25">
      <c r="A116" s="34">
        <v>0.86940851857982893</v>
      </c>
      <c r="B116" s="34">
        <v>0.9307262275196444</v>
      </c>
    </row>
    <row r="117" spans="1:2" x14ac:dyDescent="0.25">
      <c r="A117" s="34">
        <v>0.86783624445599916</v>
      </c>
      <c r="B117" s="34">
        <v>0.93029376087758964</v>
      </c>
    </row>
    <row r="118" spans="1:2" x14ac:dyDescent="0.25">
      <c r="A118" s="34">
        <v>0.86676608146564227</v>
      </c>
      <c r="B118" s="34">
        <v>0.93009334950688138</v>
      </c>
    </row>
    <row r="119" spans="1:2" x14ac:dyDescent="0.25">
      <c r="A119" s="34">
        <v>0.85716964556174258</v>
      </c>
      <c r="B119" s="34">
        <v>0.92702916512842037</v>
      </c>
    </row>
    <row r="120" spans="1:2" x14ac:dyDescent="0.25">
      <c r="A120" s="34">
        <v>0.85714491779046342</v>
      </c>
      <c r="B120" s="34">
        <v>0.92699752122778223</v>
      </c>
    </row>
    <row r="121" spans="1:2" x14ac:dyDescent="0.25">
      <c r="A121" s="34">
        <v>0.85705940091478983</v>
      </c>
      <c r="B121" s="34">
        <v>0.92685512367491052</v>
      </c>
    </row>
    <row r="122" spans="1:2" x14ac:dyDescent="0.25">
      <c r="A122" s="34">
        <v>0.85661498791430146</v>
      </c>
      <c r="B122" s="34">
        <v>0.92683402774115176</v>
      </c>
    </row>
    <row r="123" spans="1:2" x14ac:dyDescent="0.25">
      <c r="A123" s="34">
        <v>0.83441460092468089</v>
      </c>
      <c r="B123" s="34">
        <v>0.92593745055640408</v>
      </c>
    </row>
    <row r="124" spans="1:2" x14ac:dyDescent="0.25">
      <c r="A124" s="34">
        <v>0.83438815594706295</v>
      </c>
      <c r="B124" s="34">
        <v>0.92586888877168805</v>
      </c>
    </row>
    <row r="125" spans="1:2" x14ac:dyDescent="0.25">
      <c r="A125" s="34">
        <v>0.83431946769350984</v>
      </c>
      <c r="B125" s="34">
        <v>0.92583197088761016</v>
      </c>
    </row>
    <row r="126" spans="1:2" x14ac:dyDescent="0.25">
      <c r="A126" s="34">
        <v>0.83277089101715585</v>
      </c>
      <c r="B126" s="34">
        <v>0.92509888718949296</v>
      </c>
    </row>
    <row r="127" spans="1:2" x14ac:dyDescent="0.25">
      <c r="A127" s="34">
        <v>0.829882893396517</v>
      </c>
      <c r="B127" s="34">
        <v>0.924756078265913</v>
      </c>
    </row>
    <row r="128" spans="1:2" x14ac:dyDescent="0.25">
      <c r="A128" s="34">
        <v>0.82980115437478885</v>
      </c>
      <c r="B128" s="34">
        <v>0.92472443436527485</v>
      </c>
    </row>
    <row r="129" spans="1:2" x14ac:dyDescent="0.25">
      <c r="A129" s="34">
        <v>0.82968266713740979</v>
      </c>
      <c r="B129" s="34">
        <v>0.92457676282896351</v>
      </c>
    </row>
    <row r="130" spans="1:2" x14ac:dyDescent="0.25">
      <c r="A130" s="34">
        <v>0.82959646337920068</v>
      </c>
      <c r="B130" s="34">
        <v>0.92450820104424747</v>
      </c>
    </row>
    <row r="131" spans="1:2" x14ac:dyDescent="0.25">
      <c r="A131" s="34">
        <v>0.82932377101259502</v>
      </c>
      <c r="B131" s="34">
        <v>0.92437635145825514</v>
      </c>
    </row>
    <row r="132" spans="1:2" x14ac:dyDescent="0.25">
      <c r="A132" s="34">
        <v>0.82930488174286798</v>
      </c>
      <c r="B132" s="34">
        <v>0.92437107747481539</v>
      </c>
    </row>
    <row r="133" spans="1:2" x14ac:dyDescent="0.25">
      <c r="A133" s="34">
        <v>0.8291891420356311</v>
      </c>
      <c r="B133" s="34">
        <v>0.92428669373978034</v>
      </c>
    </row>
    <row r="134" spans="1:2" x14ac:dyDescent="0.25">
      <c r="A134" s="34">
        <v>0.82905416961739931</v>
      </c>
      <c r="B134" s="34">
        <v>0.92424977585570245</v>
      </c>
    </row>
    <row r="135" spans="1:2" x14ac:dyDescent="0.25">
      <c r="A135" s="34">
        <v>0.82900265342723445</v>
      </c>
      <c r="B135" s="34">
        <v>0.92423395390538332</v>
      </c>
    </row>
    <row r="136" spans="1:2" x14ac:dyDescent="0.25">
      <c r="A136" s="34">
        <v>0.82886630724393162</v>
      </c>
      <c r="B136" s="34">
        <v>0.92419703602130543</v>
      </c>
    </row>
    <row r="137" spans="1:2" x14ac:dyDescent="0.25">
      <c r="A137" s="34">
        <v>0.82884260979645585</v>
      </c>
      <c r="B137" s="34">
        <v>0.92417594008754667</v>
      </c>
    </row>
    <row r="138" spans="1:2" x14ac:dyDescent="0.25">
      <c r="A138" s="34">
        <v>0.82828966935535364</v>
      </c>
      <c r="B138" s="34">
        <v>0.92398607668371779</v>
      </c>
    </row>
    <row r="139" spans="1:2" x14ac:dyDescent="0.25">
      <c r="A139" s="34">
        <v>0.82744755136679293</v>
      </c>
      <c r="B139" s="34">
        <v>0.92364326776013783</v>
      </c>
    </row>
    <row r="140" spans="1:2" x14ac:dyDescent="0.25">
      <c r="A140" s="34">
        <v>0.82740771217973219</v>
      </c>
      <c r="B140" s="34">
        <v>0.92361689784293932</v>
      </c>
    </row>
    <row r="141" spans="1:2" x14ac:dyDescent="0.25">
      <c r="A141" s="34">
        <v>0.82717966717793601</v>
      </c>
      <c r="B141" s="34">
        <v>0.92334792468751503</v>
      </c>
    </row>
    <row r="142" spans="1:2" x14ac:dyDescent="0.25">
      <c r="A142" s="34">
        <v>0.82652300747396867</v>
      </c>
      <c r="B142" s="34">
        <v>0.92197141500975544</v>
      </c>
    </row>
    <row r="143" spans="1:2" x14ac:dyDescent="0.25">
      <c r="A143" s="34">
        <v>0.8264649658997163</v>
      </c>
      <c r="B143" s="34">
        <v>0.92189757924159976</v>
      </c>
    </row>
    <row r="144" spans="1:2" x14ac:dyDescent="0.25">
      <c r="A144" s="34">
        <v>0.81697430990628839</v>
      </c>
      <c r="B144" s="34">
        <v>0.91955593059437657</v>
      </c>
    </row>
    <row r="145" spans="1:2" x14ac:dyDescent="0.25">
      <c r="A145" s="34">
        <v>0.81695542063656135</v>
      </c>
      <c r="B145" s="34">
        <v>0.91954010864405744</v>
      </c>
    </row>
    <row r="146" spans="1:2" x14ac:dyDescent="0.25">
      <c r="A146" s="34">
        <v>0.81690287412259321</v>
      </c>
      <c r="B146" s="34">
        <v>0.91951373872685893</v>
      </c>
    </row>
    <row r="147" spans="1:2" x14ac:dyDescent="0.25">
      <c r="A147" s="34">
        <v>0.8155194926960343</v>
      </c>
      <c r="B147" s="34">
        <v>0.91858551764147311</v>
      </c>
    </row>
    <row r="148" spans="1:2" x14ac:dyDescent="0.25">
      <c r="A148" s="34">
        <v>0.81547896662643804</v>
      </c>
      <c r="B148" s="34">
        <v>0.91854859975739522</v>
      </c>
    </row>
    <row r="149" spans="1:2" x14ac:dyDescent="0.25">
      <c r="A149" s="34">
        <v>0.81537627768737619</v>
      </c>
      <c r="B149" s="34">
        <v>0.91851168187331733</v>
      </c>
    </row>
    <row r="150" spans="1:2" x14ac:dyDescent="0.25">
      <c r="A150" s="34">
        <v>0.80315148576126827</v>
      </c>
      <c r="B150" s="34">
        <v>0.90832234586783234</v>
      </c>
    </row>
    <row r="151" spans="1:2" x14ac:dyDescent="0.25">
      <c r="A151" s="34">
        <v>0.79988261177467757</v>
      </c>
      <c r="B151" s="34">
        <v>0.90798481092769201</v>
      </c>
    </row>
    <row r="152" spans="1:2" x14ac:dyDescent="0.25">
      <c r="A152" s="34">
        <v>0.79985170206057865</v>
      </c>
      <c r="B152" s="34">
        <v>0.90797426296081263</v>
      </c>
    </row>
    <row r="153" spans="1:2" x14ac:dyDescent="0.25">
      <c r="A153" s="34">
        <v>0.79980533748943028</v>
      </c>
      <c r="B153" s="34">
        <v>0.9079584410104935</v>
      </c>
    </row>
    <row r="154" spans="1:2" x14ac:dyDescent="0.25">
      <c r="A154" s="34">
        <v>0.79969509284247764</v>
      </c>
      <c r="B154" s="34">
        <v>0.90794261906017437</v>
      </c>
    </row>
    <row r="155" spans="1:2" x14ac:dyDescent="0.25">
      <c r="A155" s="34">
        <v>0.79963224309047654</v>
      </c>
      <c r="B155" s="34">
        <v>0.90790570117609648</v>
      </c>
    </row>
    <row r="156" spans="1:2" x14ac:dyDescent="0.25">
      <c r="A156" s="34">
        <v>0.79813793013442946</v>
      </c>
      <c r="B156" s="34">
        <v>0.90553240862823503</v>
      </c>
    </row>
    <row r="157" spans="1:2" x14ac:dyDescent="0.25">
      <c r="A157" s="34">
        <v>0.79573212405373317</v>
      </c>
      <c r="B157" s="34">
        <v>0.90488898264859263</v>
      </c>
    </row>
    <row r="158" spans="1:2" x14ac:dyDescent="0.25">
      <c r="A158" s="34">
        <v>0.79552674617560948</v>
      </c>
      <c r="B158" s="34">
        <v>0.90476768102947969</v>
      </c>
    </row>
    <row r="159" spans="1:2" x14ac:dyDescent="0.25">
      <c r="A159" s="34">
        <v>0.79550991755348899</v>
      </c>
      <c r="B159" s="34">
        <v>0.90473603712884154</v>
      </c>
    </row>
    <row r="160" spans="1:2" x14ac:dyDescent="0.25">
      <c r="A160" s="34">
        <v>0.79542714820795757</v>
      </c>
      <c r="B160" s="34">
        <v>0.90471494119508278</v>
      </c>
    </row>
    <row r="161" spans="1:2" x14ac:dyDescent="0.25">
      <c r="A161" s="34">
        <v>0.79515582960642295</v>
      </c>
      <c r="B161" s="34">
        <v>0.90415062496703569</v>
      </c>
    </row>
    <row r="162" spans="1:2" x14ac:dyDescent="0.25">
      <c r="A162" s="34">
        <v>0.79494564355055053</v>
      </c>
      <c r="B162" s="34">
        <v>0.90403987131480212</v>
      </c>
    </row>
    <row r="163" spans="1:2" x14ac:dyDescent="0.25">
      <c r="A163" s="34">
        <v>0.79475022546919205</v>
      </c>
      <c r="B163" s="34">
        <v>0.90383418596065412</v>
      </c>
    </row>
    <row r="164" spans="1:2" x14ac:dyDescent="0.25">
      <c r="A164" s="34">
        <v>0.79467982000930015</v>
      </c>
      <c r="B164" s="34">
        <v>0.90381309002689536</v>
      </c>
    </row>
    <row r="165" spans="1:2" x14ac:dyDescent="0.25">
      <c r="A165" s="34">
        <v>0.79402968568942034</v>
      </c>
      <c r="B165" s="34">
        <v>0.90374452824217932</v>
      </c>
    </row>
    <row r="166" spans="1:2" x14ac:dyDescent="0.25">
      <c r="A166" s="34">
        <v>0.79282420683956389</v>
      </c>
      <c r="B166" s="34">
        <v>0.90357048678866947</v>
      </c>
    </row>
    <row r="167" spans="1:2" x14ac:dyDescent="0.25">
      <c r="A167" s="34">
        <v>0.7909043701527555</v>
      </c>
      <c r="B167" s="34">
        <v>0.90269500553768056</v>
      </c>
    </row>
    <row r="168" spans="1:2" x14ac:dyDescent="0.25">
      <c r="A168" s="34">
        <v>0.79058393944993044</v>
      </c>
      <c r="B168" s="34">
        <v>0.90245240229945478</v>
      </c>
    </row>
    <row r="169" spans="1:2" x14ac:dyDescent="0.25">
      <c r="A169" s="34">
        <v>0.78704649439194729</v>
      </c>
      <c r="B169" s="34">
        <v>0.90061705606244191</v>
      </c>
    </row>
    <row r="170" spans="1:2" x14ac:dyDescent="0.25">
      <c r="A170" s="34">
        <v>0.78688610731990083</v>
      </c>
      <c r="B170" s="34">
        <v>0.90056959021148464</v>
      </c>
    </row>
    <row r="171" spans="1:2" x14ac:dyDescent="0.25">
      <c r="A171" s="34">
        <v>0.78686481396129937</v>
      </c>
      <c r="B171" s="34">
        <v>0.90055376826116551</v>
      </c>
    </row>
    <row r="172" spans="1:2" x14ac:dyDescent="0.25">
      <c r="A172" s="34">
        <v>0.7867171342161603</v>
      </c>
      <c r="B172" s="34">
        <v>0.90040082274141442</v>
      </c>
    </row>
    <row r="173" spans="1:2" x14ac:dyDescent="0.25">
      <c r="A173" s="34">
        <v>0.78507754560384846</v>
      </c>
      <c r="B173" s="34">
        <v>0.90036917884077627</v>
      </c>
    </row>
    <row r="174" spans="1:2" x14ac:dyDescent="0.25">
      <c r="A174" s="34">
        <v>0.78494188630308115</v>
      </c>
      <c r="B174" s="34">
        <v>0.90035335689045715</v>
      </c>
    </row>
    <row r="175" spans="1:2" x14ac:dyDescent="0.25">
      <c r="A175" s="34">
        <v>0.78331706566528325</v>
      </c>
      <c r="B175" s="34">
        <v>0.89998945203311842</v>
      </c>
    </row>
    <row r="176" spans="1:2" x14ac:dyDescent="0.25">
      <c r="A176" s="34">
        <v>0.7820882328092188</v>
      </c>
      <c r="B176" s="34">
        <v>0.89961499920890031</v>
      </c>
    </row>
    <row r="177" spans="1:2" x14ac:dyDescent="0.25">
      <c r="A177" s="34">
        <v>0.78029821692162571</v>
      </c>
      <c r="B177" s="34">
        <v>0.89727335056167712</v>
      </c>
    </row>
    <row r="178" spans="1:2" x14ac:dyDescent="0.25">
      <c r="A178" s="34">
        <v>0.78011241519576469</v>
      </c>
      <c r="B178" s="34">
        <v>0.89708876114128788</v>
      </c>
    </row>
    <row r="179" spans="1:2" x14ac:dyDescent="0.25">
      <c r="A179" s="34">
        <v>0.77881729817502154</v>
      </c>
      <c r="B179" s="34">
        <v>0.89665629449923312</v>
      </c>
    </row>
    <row r="180" spans="1:2" x14ac:dyDescent="0.25">
      <c r="A180" s="34">
        <v>0.77878604501965487</v>
      </c>
      <c r="B180" s="34">
        <v>0.89649280101260265</v>
      </c>
    </row>
    <row r="181" spans="1:2" x14ac:dyDescent="0.25">
      <c r="A181" s="34">
        <v>0.77857448519871142</v>
      </c>
      <c r="B181" s="34">
        <v>0.89640314329412785</v>
      </c>
    </row>
    <row r="182" spans="1:2" x14ac:dyDescent="0.25">
      <c r="A182" s="34">
        <v>0.77693798755780952</v>
      </c>
      <c r="B182" s="34">
        <v>0.89629238964189428</v>
      </c>
    </row>
    <row r="183" spans="1:2" x14ac:dyDescent="0.25">
      <c r="A183" s="34">
        <v>0.77599077654131265</v>
      </c>
      <c r="B183" s="34">
        <v>0.89591266283423643</v>
      </c>
    </row>
    <row r="184" spans="1:2" x14ac:dyDescent="0.25">
      <c r="A184" s="34">
        <v>0.77365125462529505</v>
      </c>
      <c r="B184" s="34">
        <v>0.89438848162016549</v>
      </c>
    </row>
    <row r="185" spans="1:2" x14ac:dyDescent="0.25">
      <c r="A185" s="34">
        <v>0.77337031966826297</v>
      </c>
      <c r="B185" s="34">
        <v>0.89434628975264796</v>
      </c>
    </row>
    <row r="186" spans="1:2" x14ac:dyDescent="0.25">
      <c r="A186" s="34">
        <v>0.77210267794894105</v>
      </c>
      <c r="B186" s="34">
        <v>0.89398765887874887</v>
      </c>
    </row>
    <row r="187" spans="1:2" x14ac:dyDescent="0.25">
      <c r="A187" s="34">
        <v>0.77181040943007273</v>
      </c>
      <c r="B187" s="34">
        <v>0.89385580929275654</v>
      </c>
    </row>
    <row r="188" spans="1:2" x14ac:dyDescent="0.25">
      <c r="A188" s="34">
        <v>0.77174515558919732</v>
      </c>
      <c r="B188" s="34">
        <v>0.8937081377564452</v>
      </c>
    </row>
    <row r="189" spans="1:2" x14ac:dyDescent="0.25">
      <c r="A189" s="34">
        <v>0.76515898239726099</v>
      </c>
      <c r="B189" s="34">
        <v>0.88692579505300129</v>
      </c>
    </row>
    <row r="190" spans="1:2" x14ac:dyDescent="0.25">
      <c r="A190" s="34">
        <v>0.76512154729907456</v>
      </c>
      <c r="B190" s="34">
        <v>0.88686778123516463</v>
      </c>
    </row>
    <row r="191" spans="1:2" x14ac:dyDescent="0.25">
      <c r="A191" s="34">
        <v>0.76509991049920534</v>
      </c>
      <c r="B191" s="34">
        <v>0.88684141131796612</v>
      </c>
    </row>
    <row r="192" spans="1:2" x14ac:dyDescent="0.25">
      <c r="A192" s="34">
        <v>0.76477810603130925</v>
      </c>
      <c r="B192" s="34">
        <v>0.88663045198037849</v>
      </c>
    </row>
    <row r="193" spans="1:2" x14ac:dyDescent="0.25">
      <c r="A193" s="34">
        <v>0.76469808421591989</v>
      </c>
      <c r="B193" s="34">
        <v>0.88659880807974034</v>
      </c>
    </row>
    <row r="194" spans="1:2" x14ac:dyDescent="0.25">
      <c r="A194" s="34">
        <v>0.7644164623763523</v>
      </c>
      <c r="B194" s="34">
        <v>0.88626127313960001</v>
      </c>
    </row>
    <row r="195" spans="1:2" x14ac:dyDescent="0.25">
      <c r="A195" s="34">
        <v>0.76438074448450466</v>
      </c>
      <c r="B195" s="34">
        <v>0.88624017720584125</v>
      </c>
    </row>
    <row r="196" spans="1:2" x14ac:dyDescent="0.25">
      <c r="A196" s="34">
        <v>0.76317492219338046</v>
      </c>
      <c r="B196" s="34">
        <v>0.8855123674911638</v>
      </c>
    </row>
    <row r="197" spans="1:2" x14ac:dyDescent="0.25">
      <c r="A197" s="34">
        <v>0.76314744689195924</v>
      </c>
      <c r="B197" s="34">
        <v>0.88548072359052565</v>
      </c>
    </row>
    <row r="198" spans="1:2" x14ac:dyDescent="0.25">
      <c r="A198" s="34">
        <v>0.7621957711389814</v>
      </c>
      <c r="B198" s="34">
        <v>0.88524866831917925</v>
      </c>
    </row>
    <row r="199" spans="1:2" x14ac:dyDescent="0.25">
      <c r="A199" s="34">
        <v>0.76161157754251252</v>
      </c>
      <c r="B199" s="34">
        <v>0.88473181794208944</v>
      </c>
    </row>
    <row r="200" spans="1:2" x14ac:dyDescent="0.25">
      <c r="A200" s="34">
        <v>0.76064066907853989</v>
      </c>
      <c r="B200" s="34">
        <v>0.88412530984652482</v>
      </c>
    </row>
    <row r="201" spans="1:2" x14ac:dyDescent="0.25">
      <c r="A201" s="34">
        <v>0.76062624454529371</v>
      </c>
      <c r="B201" s="34">
        <v>0.88407257001212791</v>
      </c>
    </row>
    <row r="202" spans="1:2" x14ac:dyDescent="0.25">
      <c r="A202" s="34">
        <v>0.76057301114879006</v>
      </c>
      <c r="B202" s="34">
        <v>0.88397236432677373</v>
      </c>
    </row>
    <row r="203" spans="1:2" x14ac:dyDescent="0.25">
      <c r="A203" s="34">
        <v>0.75971028668416352</v>
      </c>
      <c r="B203" s="34">
        <v>0.8837244871051082</v>
      </c>
    </row>
    <row r="204" spans="1:2" x14ac:dyDescent="0.25">
      <c r="A204" s="34">
        <v>0.75944308937784211</v>
      </c>
      <c r="B204" s="34">
        <v>0.88358736353567624</v>
      </c>
    </row>
    <row r="205" spans="1:2" x14ac:dyDescent="0.25">
      <c r="A205" s="34">
        <v>0.759299874369184</v>
      </c>
      <c r="B205" s="34">
        <v>0.88336585623120922</v>
      </c>
    </row>
    <row r="206" spans="1:2" x14ac:dyDescent="0.25">
      <c r="A206" s="34">
        <v>0.75926621712494302</v>
      </c>
      <c r="B206" s="34">
        <v>0.8833236643636917</v>
      </c>
    </row>
    <row r="207" spans="1:2" x14ac:dyDescent="0.25">
      <c r="A207" s="34">
        <v>0.75874246919160082</v>
      </c>
      <c r="B207" s="34">
        <v>0.88240599124518526</v>
      </c>
    </row>
    <row r="208" spans="1:2" x14ac:dyDescent="0.25">
      <c r="A208" s="34">
        <v>0.75654307131283149</v>
      </c>
      <c r="B208" s="34">
        <v>0.87754337851378927</v>
      </c>
    </row>
    <row r="209" spans="1:2" x14ac:dyDescent="0.25">
      <c r="A209" s="34">
        <v>0.75637547197416199</v>
      </c>
      <c r="B209" s="34">
        <v>0.87745372079531447</v>
      </c>
    </row>
    <row r="210" spans="1:2" x14ac:dyDescent="0.25">
      <c r="A210" s="34">
        <v>0.7563376934347078</v>
      </c>
      <c r="B210" s="34">
        <v>0.87743262486155571</v>
      </c>
    </row>
    <row r="211" spans="1:2" x14ac:dyDescent="0.25">
      <c r="A211" s="34">
        <v>0.75266046778074414</v>
      </c>
      <c r="B211" s="34">
        <v>0.87156795527661823</v>
      </c>
    </row>
    <row r="212" spans="1:2" x14ac:dyDescent="0.25">
      <c r="A212" s="34">
        <v>0.7526415785110171</v>
      </c>
      <c r="B212" s="34">
        <v>0.8714993934919022</v>
      </c>
    </row>
    <row r="213" spans="1:2" x14ac:dyDescent="0.25">
      <c r="A213" s="34">
        <v>0.75259315329226217</v>
      </c>
      <c r="B213" s="34">
        <v>0.87145192764094492</v>
      </c>
    </row>
    <row r="214" spans="1:2" x14ac:dyDescent="0.25">
      <c r="A214" s="34">
        <v>0.75234038051918684</v>
      </c>
      <c r="B214" s="34">
        <v>0.87139391382310827</v>
      </c>
    </row>
    <row r="215" spans="1:2" x14ac:dyDescent="0.25">
      <c r="A215" s="34">
        <v>0.75218583194869237</v>
      </c>
      <c r="B215" s="34">
        <v>0.87124096830335718</v>
      </c>
    </row>
    <row r="216" spans="1:2" x14ac:dyDescent="0.25">
      <c r="A216" s="34">
        <v>0.66141533520211149</v>
      </c>
      <c r="B216" s="34">
        <v>0.8591740941933419</v>
      </c>
    </row>
    <row r="217" spans="1:2" x14ac:dyDescent="0.25">
      <c r="A217" s="34">
        <v>0.64409421830363345</v>
      </c>
      <c r="B217" s="34">
        <v>0.85446970096513664</v>
      </c>
    </row>
    <row r="218" spans="1:2" x14ac:dyDescent="0.25">
      <c r="A218" s="34">
        <v>0.64334654666370827</v>
      </c>
      <c r="B218" s="34">
        <v>0.85300353356890224</v>
      </c>
    </row>
    <row r="219" spans="1:2" x14ac:dyDescent="0.25">
      <c r="A219" s="34">
        <v>0.64152081288426765</v>
      </c>
      <c r="B219" s="34">
        <v>0.85136332471915799</v>
      </c>
    </row>
    <row r="220" spans="1:2" x14ac:dyDescent="0.25">
      <c r="A220" s="34">
        <v>0.64110181453759396</v>
      </c>
      <c r="B220" s="34">
        <v>0.8511840092822085</v>
      </c>
    </row>
    <row r="221" spans="1:2" x14ac:dyDescent="0.25">
      <c r="A221" s="34">
        <v>0.64038230508162552</v>
      </c>
      <c r="B221" s="34">
        <v>0.85085174832550792</v>
      </c>
    </row>
    <row r="222" spans="1:2" x14ac:dyDescent="0.25">
      <c r="A222" s="34">
        <v>0.63627989913816829</v>
      </c>
      <c r="B222" s="34">
        <v>0.84511892832656277</v>
      </c>
    </row>
    <row r="223" spans="1:2" x14ac:dyDescent="0.25">
      <c r="A223" s="34">
        <v>0.6352516359824788</v>
      </c>
      <c r="B223" s="34">
        <v>0.84351036337745666</v>
      </c>
    </row>
    <row r="224" spans="1:2" x14ac:dyDescent="0.25">
      <c r="A224" s="34">
        <v>0.63504728842815839</v>
      </c>
      <c r="B224" s="34">
        <v>0.84335214387426594</v>
      </c>
    </row>
    <row r="225" spans="1:2" x14ac:dyDescent="0.25">
      <c r="A225" s="34">
        <v>0.63485187034679991</v>
      </c>
      <c r="B225" s="34">
        <v>0.84314645852011794</v>
      </c>
    </row>
    <row r="226" spans="1:2" x14ac:dyDescent="0.25">
      <c r="A226" s="34">
        <v>0.63474918140773806</v>
      </c>
      <c r="B226" s="34">
        <v>0.84312008860291943</v>
      </c>
    </row>
    <row r="227" spans="1:2" x14ac:dyDescent="0.25">
      <c r="A227" s="34">
        <v>0.61586368953458881</v>
      </c>
      <c r="B227" s="34">
        <v>0.83726596698486133</v>
      </c>
    </row>
    <row r="228" spans="1:2" x14ac:dyDescent="0.25">
      <c r="A228" s="34">
        <v>0.61558756275530546</v>
      </c>
      <c r="B228" s="34">
        <v>0.83717630926638653</v>
      </c>
    </row>
    <row r="229" spans="1:2" x14ac:dyDescent="0.25">
      <c r="A229" s="34">
        <v>0.61276447553427427</v>
      </c>
      <c r="B229" s="34">
        <v>0.83579452560518719</v>
      </c>
    </row>
    <row r="230" spans="1:2" x14ac:dyDescent="0.25">
      <c r="A230" s="34">
        <v>0.59632119451620447</v>
      </c>
      <c r="B230" s="34">
        <v>0.82994040398712909</v>
      </c>
    </row>
    <row r="231" spans="1:2" x14ac:dyDescent="0.25">
      <c r="A231" s="34">
        <v>0.59630024459887077</v>
      </c>
      <c r="B231" s="34">
        <v>0.82992458203680997</v>
      </c>
    </row>
    <row r="232" spans="1:2" x14ac:dyDescent="0.25">
      <c r="A232" s="34">
        <v>0.59553986563203831</v>
      </c>
      <c r="B232" s="34">
        <v>0.82857444227624877</v>
      </c>
    </row>
    <row r="233" spans="1:2" x14ac:dyDescent="0.25">
      <c r="A233" s="34">
        <v>0.59108886680179928</v>
      </c>
      <c r="B233" s="34">
        <v>0.82468224249775612</v>
      </c>
    </row>
    <row r="234" spans="1:2" x14ac:dyDescent="0.25">
      <c r="A234" s="34">
        <v>0.59080999249237376</v>
      </c>
      <c r="B234" s="34">
        <v>0.82449237909392725</v>
      </c>
    </row>
    <row r="235" spans="1:2" x14ac:dyDescent="0.25">
      <c r="A235" s="34">
        <v>0.59078663848616575</v>
      </c>
      <c r="B235" s="34">
        <v>0.82438162544169369</v>
      </c>
    </row>
    <row r="236" spans="1:2" x14ac:dyDescent="0.25">
      <c r="A236" s="34">
        <v>0.58998882442114686</v>
      </c>
      <c r="B236" s="34">
        <v>0.82400189863403583</v>
      </c>
    </row>
    <row r="237" spans="1:2" x14ac:dyDescent="0.25">
      <c r="A237" s="34">
        <v>0.58721210177126393</v>
      </c>
      <c r="B237" s="34">
        <v>0.82084805653710002</v>
      </c>
    </row>
    <row r="238" spans="1:2" x14ac:dyDescent="0.25">
      <c r="A238" s="34">
        <v>0.58663924173663129</v>
      </c>
      <c r="B238" s="34">
        <v>0.82072675491798708</v>
      </c>
    </row>
    <row r="239" spans="1:2" x14ac:dyDescent="0.25">
      <c r="A239" s="34">
        <v>0.5861062208890595</v>
      </c>
      <c r="B239" s="34">
        <v>0.82064764516639166</v>
      </c>
    </row>
    <row r="240" spans="1:2" x14ac:dyDescent="0.25">
      <c r="A240" s="34">
        <v>0.58367328294820975</v>
      </c>
      <c r="B240" s="34">
        <v>0.8192764094720717</v>
      </c>
    </row>
    <row r="241" spans="1:2" x14ac:dyDescent="0.25">
      <c r="A241" s="34">
        <v>0.58329103281718686</v>
      </c>
      <c r="B241" s="34">
        <v>0.81888086071409483</v>
      </c>
    </row>
    <row r="242" spans="1:2" x14ac:dyDescent="0.25">
      <c r="A242" s="34">
        <v>0.57914638359779447</v>
      </c>
      <c r="B242" s="34">
        <v>0.81687147302357221</v>
      </c>
    </row>
    <row r="243" spans="1:2" x14ac:dyDescent="0.25">
      <c r="A243" s="34">
        <v>0.57897844081785721</v>
      </c>
      <c r="B243" s="34">
        <v>0.81675544538789902</v>
      </c>
    </row>
    <row r="244" spans="1:2" x14ac:dyDescent="0.25">
      <c r="A244" s="34">
        <v>0.56689686390040739</v>
      </c>
      <c r="B244" s="34">
        <v>0.79905595696429266</v>
      </c>
    </row>
    <row r="245" spans="1:2" x14ac:dyDescent="0.25">
      <c r="A245" s="34">
        <v>0.56685839847841768</v>
      </c>
      <c r="B245" s="34">
        <v>0.79902958704709415</v>
      </c>
    </row>
    <row r="246" spans="1:2" x14ac:dyDescent="0.25">
      <c r="A246" s="34">
        <v>0.56665508124790054</v>
      </c>
      <c r="B246" s="34">
        <v>0.79889773746110182</v>
      </c>
    </row>
    <row r="247" spans="1:2" x14ac:dyDescent="0.25">
      <c r="A247" s="34">
        <v>0.5640895749776933</v>
      </c>
      <c r="B247" s="34">
        <v>0.79812246189546709</v>
      </c>
    </row>
    <row r="248" spans="1:2" x14ac:dyDescent="0.25">
      <c r="A248" s="34">
        <v>0.56375265909401551</v>
      </c>
      <c r="B248" s="34">
        <v>0.79795369442539699</v>
      </c>
    </row>
    <row r="249" spans="1:2" x14ac:dyDescent="0.25">
      <c r="A249" s="34">
        <v>0.56326256840491429</v>
      </c>
      <c r="B249" s="34">
        <v>0.79712040504192561</v>
      </c>
    </row>
    <row r="250" spans="1:2" x14ac:dyDescent="0.25">
      <c r="A250" s="34">
        <v>0.56148079510774762</v>
      </c>
      <c r="B250" s="34">
        <v>0.79583355308264081</v>
      </c>
    </row>
    <row r="251" spans="1:2" x14ac:dyDescent="0.25">
      <c r="A251" s="34">
        <v>0.56067851630624777</v>
      </c>
      <c r="B251" s="34">
        <v>0.79498444174885041</v>
      </c>
    </row>
    <row r="252" spans="1:2" x14ac:dyDescent="0.25">
      <c r="A252" s="34">
        <v>0.56005963514173462</v>
      </c>
      <c r="B252" s="34">
        <v>0.79481040029534056</v>
      </c>
    </row>
    <row r="253" spans="1:2" x14ac:dyDescent="0.25">
      <c r="A253" s="34">
        <v>0.5530603021046766</v>
      </c>
      <c r="B253" s="34">
        <v>0.7942249881335347</v>
      </c>
    </row>
    <row r="254" spans="1:2" x14ac:dyDescent="0.25">
      <c r="A254" s="34">
        <v>0.5502674377152087</v>
      </c>
      <c r="B254" s="34">
        <v>0.79267443700226525</v>
      </c>
    </row>
    <row r="255" spans="1:2" x14ac:dyDescent="0.25">
      <c r="A255" s="34">
        <v>0.55013796035726115</v>
      </c>
      <c r="B255" s="34">
        <v>0.79266916301882551</v>
      </c>
    </row>
    <row r="256" spans="1:2" x14ac:dyDescent="0.25">
      <c r="A256" s="34">
        <v>0.5494981292754143</v>
      </c>
      <c r="B256" s="34">
        <v>0.792642793101627</v>
      </c>
    </row>
    <row r="257" spans="1:2" x14ac:dyDescent="0.25">
      <c r="A257" s="34">
        <v>0.54894209786290216</v>
      </c>
      <c r="B257" s="34">
        <v>0.79248984758187591</v>
      </c>
    </row>
    <row r="258" spans="1:2" x14ac:dyDescent="0.25">
      <c r="A258" s="34">
        <v>0.54887924811090105</v>
      </c>
      <c r="B258" s="34">
        <v>0.79244765571435838</v>
      </c>
    </row>
    <row r="259" spans="1:2" x14ac:dyDescent="0.25">
      <c r="A259" s="34">
        <v>0.548772437876626</v>
      </c>
      <c r="B259" s="34">
        <v>0.79241601181372023</v>
      </c>
    </row>
    <row r="260" spans="1:2" x14ac:dyDescent="0.25">
      <c r="A260" s="34">
        <v>0.5411628097067489</v>
      </c>
      <c r="B260" s="34">
        <v>0.78562839512683658</v>
      </c>
    </row>
    <row r="261" spans="1:2" x14ac:dyDescent="0.25">
      <c r="A261" s="34">
        <v>0.54040140041611306</v>
      </c>
      <c r="B261" s="34">
        <v>0.7853857918886108</v>
      </c>
    </row>
    <row r="262" spans="1:2" x14ac:dyDescent="0.25">
      <c r="A262" s="34">
        <v>0.54004628214524364</v>
      </c>
      <c r="B262" s="34">
        <v>0.78494277727967665</v>
      </c>
    </row>
    <row r="263" spans="1:2" x14ac:dyDescent="0.25">
      <c r="A263" s="34">
        <v>0.53926598358488076</v>
      </c>
      <c r="B263" s="34">
        <v>0.78447339275354411</v>
      </c>
    </row>
    <row r="264" spans="1:2" x14ac:dyDescent="0.25">
      <c r="A264" s="34">
        <v>0.53791660284383069</v>
      </c>
      <c r="B264" s="34">
        <v>0.78358208955223618</v>
      </c>
    </row>
    <row r="265" spans="1:2" x14ac:dyDescent="0.25">
      <c r="A265" s="34">
        <v>0.53696595741465614</v>
      </c>
      <c r="B265" s="34">
        <v>0.78314434892674178</v>
      </c>
    </row>
    <row r="266" spans="1:2" x14ac:dyDescent="0.25">
      <c r="A266" s="34">
        <v>0.53477961030406185</v>
      </c>
      <c r="B266" s="34">
        <v>0.78021201413427299</v>
      </c>
    </row>
    <row r="267" spans="1:2" x14ac:dyDescent="0.25">
      <c r="A267" s="34">
        <v>0.53461269784792786</v>
      </c>
      <c r="B267" s="34">
        <v>0.78012763039923794</v>
      </c>
    </row>
    <row r="268" spans="1:2" x14ac:dyDescent="0.25">
      <c r="A268" s="34">
        <v>0.53276154941467257</v>
      </c>
      <c r="B268" s="34">
        <v>0.77615104688571013</v>
      </c>
    </row>
    <row r="269" spans="1:2" x14ac:dyDescent="0.25">
      <c r="A269" s="34">
        <v>0.53271999302127293</v>
      </c>
      <c r="B269" s="34">
        <v>0.77611412900163224</v>
      </c>
    </row>
    <row r="270" spans="1:2" x14ac:dyDescent="0.25">
      <c r="A270" s="34">
        <v>0.53180163107126832</v>
      </c>
      <c r="B270" s="34">
        <v>0.77553399082326613</v>
      </c>
    </row>
    <row r="271" spans="1:2" x14ac:dyDescent="0.25">
      <c r="A271" s="34">
        <v>0.52796058393258061</v>
      </c>
      <c r="B271" s="34">
        <v>0.76822952375929265</v>
      </c>
    </row>
    <row r="272" spans="1:2" x14ac:dyDescent="0.25">
      <c r="A272" s="34">
        <v>0.52513818359408493</v>
      </c>
      <c r="B272" s="34">
        <v>0.76671061652866135</v>
      </c>
    </row>
    <row r="273" spans="1:2" x14ac:dyDescent="0.25">
      <c r="A273" s="34">
        <v>0.5201936596620671</v>
      </c>
      <c r="B273" s="34">
        <v>0.76339328094509507</v>
      </c>
    </row>
    <row r="274" spans="1:2" x14ac:dyDescent="0.25">
      <c r="A274" s="34">
        <v>0.5201517598273997</v>
      </c>
      <c r="B274" s="34">
        <v>0.76338273297821568</v>
      </c>
    </row>
    <row r="275" spans="1:2" x14ac:dyDescent="0.25">
      <c r="A275" s="34">
        <v>0.51980282349935014</v>
      </c>
      <c r="B275" s="34">
        <v>0.76287115658456561</v>
      </c>
    </row>
    <row r="276" spans="1:2" x14ac:dyDescent="0.25">
      <c r="A276" s="34">
        <v>0.51960259724024294</v>
      </c>
      <c r="B276" s="34">
        <v>0.76279204683297019</v>
      </c>
    </row>
    <row r="277" spans="1:2" x14ac:dyDescent="0.25">
      <c r="A277" s="34">
        <v>0.51899882749151138</v>
      </c>
      <c r="B277" s="34">
        <v>0.76267074521385725</v>
      </c>
    </row>
    <row r="278" spans="1:2" x14ac:dyDescent="0.25">
      <c r="A278" s="34">
        <v>0.51889510822864626</v>
      </c>
      <c r="B278" s="34">
        <v>0.76263382732977936</v>
      </c>
    </row>
    <row r="279" spans="1:2" x14ac:dyDescent="0.25">
      <c r="A279" s="34">
        <v>0.51882401588621885</v>
      </c>
      <c r="B279" s="34">
        <v>0.76258636147882208</v>
      </c>
    </row>
    <row r="280" spans="1:2" x14ac:dyDescent="0.25">
      <c r="A280" s="34">
        <v>0.5169364626785804</v>
      </c>
      <c r="B280" s="34">
        <v>0.76069300142397267</v>
      </c>
    </row>
    <row r="281" spans="1:2" x14ac:dyDescent="0.25">
      <c r="A281" s="34">
        <v>0.51477106548531981</v>
      </c>
      <c r="B281" s="34">
        <v>0.75969621855387093</v>
      </c>
    </row>
    <row r="282" spans="1:2" x14ac:dyDescent="0.25">
      <c r="A282" s="34">
        <v>0.51472470091417144</v>
      </c>
      <c r="B282" s="34">
        <v>0.75965930066979304</v>
      </c>
    </row>
    <row r="283" spans="1:2" x14ac:dyDescent="0.25">
      <c r="A283" s="34">
        <v>0.51435241057991377</v>
      </c>
      <c r="B283" s="34">
        <v>0.75951162913348169</v>
      </c>
    </row>
    <row r="284" spans="1:2" x14ac:dyDescent="0.25">
      <c r="A284" s="34">
        <v>0.51415424496841311</v>
      </c>
      <c r="B284" s="34">
        <v>0.75939560149780849</v>
      </c>
    </row>
    <row r="285" spans="1:2" x14ac:dyDescent="0.25">
      <c r="A285" s="34">
        <v>0.51372494338370644</v>
      </c>
      <c r="B285" s="34">
        <v>0.7588312852697614</v>
      </c>
    </row>
    <row r="286" spans="1:2" x14ac:dyDescent="0.25">
      <c r="A286" s="34">
        <v>0.51349277708669705</v>
      </c>
      <c r="B286" s="34">
        <v>0.75847265439586231</v>
      </c>
    </row>
    <row r="287" spans="1:2" x14ac:dyDescent="0.25">
      <c r="A287" s="34">
        <v>0.51332655151309858</v>
      </c>
      <c r="B287" s="34">
        <v>0.75836717472706849</v>
      </c>
    </row>
    <row r="288" spans="1:2" x14ac:dyDescent="0.25">
      <c r="A288" s="34">
        <v>0.51331109665604913</v>
      </c>
      <c r="B288" s="34">
        <v>0.7583038869257922</v>
      </c>
    </row>
    <row r="289" spans="1:2" x14ac:dyDescent="0.25">
      <c r="A289" s="34">
        <v>0.5132149331010748</v>
      </c>
      <c r="B289" s="34">
        <v>0.75821950319075715</v>
      </c>
    </row>
    <row r="290" spans="1:2" x14ac:dyDescent="0.25">
      <c r="A290" s="34">
        <v>0.51289931057599847</v>
      </c>
      <c r="B290" s="34">
        <v>0.75801381783660915</v>
      </c>
    </row>
    <row r="291" spans="1:2" x14ac:dyDescent="0.25">
      <c r="A291" s="34">
        <v>0.51194797826428839</v>
      </c>
      <c r="B291" s="34">
        <v>0.7569906650493089</v>
      </c>
    </row>
    <row r="292" spans="1:2" x14ac:dyDescent="0.25">
      <c r="A292" s="34">
        <v>0.50996529182547901</v>
      </c>
      <c r="B292" s="34">
        <v>0.75647908865565883</v>
      </c>
    </row>
    <row r="293" spans="1:2" x14ac:dyDescent="0.25">
      <c r="A293" s="34">
        <v>0.50874744908998304</v>
      </c>
      <c r="B293" s="34">
        <v>0.75604134803016443</v>
      </c>
    </row>
    <row r="294" spans="1:2" x14ac:dyDescent="0.25">
      <c r="A294" s="34">
        <v>0.50871722625841964</v>
      </c>
      <c r="B294" s="34">
        <v>0.75601497811296592</v>
      </c>
    </row>
    <row r="295" spans="1:2" x14ac:dyDescent="0.25">
      <c r="A295" s="34">
        <v>0.50869249848714049</v>
      </c>
      <c r="B295" s="34">
        <v>0.75600970412952617</v>
      </c>
    </row>
    <row r="296" spans="1:2" x14ac:dyDescent="0.25">
      <c r="A296" s="34">
        <v>0.50851665655804468</v>
      </c>
      <c r="B296" s="34">
        <v>0.7559358683613705</v>
      </c>
    </row>
    <row r="297" spans="1:2" x14ac:dyDescent="0.25">
      <c r="A297" s="34">
        <v>0.50844281668547509</v>
      </c>
      <c r="B297" s="34">
        <v>0.75590422446073235</v>
      </c>
    </row>
    <row r="298" spans="1:2" x14ac:dyDescent="0.25">
      <c r="A298" s="34">
        <v>0.50825770184214958</v>
      </c>
      <c r="B298" s="34">
        <v>0.75576710089130039</v>
      </c>
    </row>
    <row r="299" spans="1:2" x14ac:dyDescent="0.25">
      <c r="A299" s="34">
        <v>0.50821442824241114</v>
      </c>
      <c r="B299" s="34">
        <v>0.75569853910658435</v>
      </c>
    </row>
    <row r="300" spans="1:2" x14ac:dyDescent="0.25">
      <c r="A300" s="34">
        <v>0.50816394237604967</v>
      </c>
      <c r="B300" s="34">
        <v>0.75567216918938585</v>
      </c>
    </row>
    <row r="301" spans="1:2" x14ac:dyDescent="0.25">
      <c r="A301" s="34">
        <v>0.50811998189377572</v>
      </c>
      <c r="B301" s="34">
        <v>0.75551394968619512</v>
      </c>
    </row>
    <row r="302" spans="1:2" x14ac:dyDescent="0.25">
      <c r="A302" s="34">
        <v>0.50807121323375304</v>
      </c>
      <c r="B302" s="34">
        <v>0.75549812773587599</v>
      </c>
    </row>
    <row r="303" spans="1:2" x14ac:dyDescent="0.25">
      <c r="A303" s="34">
        <v>0.50789262377451505</v>
      </c>
      <c r="B303" s="34">
        <v>0.75522388059701195</v>
      </c>
    </row>
    <row r="304" spans="1:2" x14ac:dyDescent="0.25">
      <c r="A304" s="34">
        <v>0.50715456849008733</v>
      </c>
      <c r="B304" s="34">
        <v>0.75459627656768857</v>
      </c>
    </row>
    <row r="305" spans="1:2" x14ac:dyDescent="0.25">
      <c r="A305" s="34">
        <v>0.50709480970949616</v>
      </c>
      <c r="B305" s="34">
        <v>0.75457518063392981</v>
      </c>
    </row>
    <row r="306" spans="1:2" x14ac:dyDescent="0.25">
      <c r="A306" s="34">
        <v>0.50661708290603458</v>
      </c>
      <c r="B306" s="34">
        <v>0.7544327830810581</v>
      </c>
    </row>
    <row r="307" spans="1:2" x14ac:dyDescent="0.25">
      <c r="A307" s="34">
        <v>0.50110107270445514</v>
      </c>
      <c r="B307" s="34">
        <v>0.7510363377458964</v>
      </c>
    </row>
    <row r="308" spans="1:2" x14ac:dyDescent="0.25">
      <c r="A308" s="34">
        <v>0.50077342973500694</v>
      </c>
      <c r="B308" s="34">
        <v>0.75093085807710258</v>
      </c>
    </row>
    <row r="309" spans="1:2" x14ac:dyDescent="0.25">
      <c r="A309" s="34">
        <v>0.50066181132298315</v>
      </c>
      <c r="B309" s="34">
        <v>0.75073044670639433</v>
      </c>
    </row>
    <row r="310" spans="1:2" x14ac:dyDescent="0.25">
      <c r="A310" s="34">
        <v>0.50052203072700263</v>
      </c>
      <c r="B310" s="34">
        <v>0.75072517272295458</v>
      </c>
    </row>
    <row r="311" spans="1:2" x14ac:dyDescent="0.25">
      <c r="A311" s="34">
        <v>0.50037675507073787</v>
      </c>
      <c r="B311" s="34">
        <v>0.75070935077263545</v>
      </c>
    </row>
    <row r="312" spans="1:2" x14ac:dyDescent="0.25">
      <c r="A312" s="34">
        <v>0.50032661264564415</v>
      </c>
      <c r="B312" s="34">
        <v>0.75070407678919571</v>
      </c>
    </row>
    <row r="313" spans="1:2" x14ac:dyDescent="0.25">
      <c r="A313" s="34">
        <v>0.50019679184642885</v>
      </c>
      <c r="B313" s="34">
        <v>0.7506777068719972</v>
      </c>
    </row>
    <row r="314" spans="1:2" x14ac:dyDescent="0.25">
      <c r="A314" s="34">
        <v>0.49992100850841326</v>
      </c>
      <c r="B314" s="34">
        <v>0.75054058330256523</v>
      </c>
    </row>
    <row r="315" spans="1:2" x14ac:dyDescent="0.25">
      <c r="A315" s="34">
        <v>0.49968781188760059</v>
      </c>
      <c r="B315" s="34">
        <v>0.75022941827962342</v>
      </c>
    </row>
    <row r="316" spans="1:2" x14ac:dyDescent="0.25">
      <c r="A316" s="34">
        <v>0.4996349219323647</v>
      </c>
      <c r="B316" s="34">
        <v>0.75022414429618367</v>
      </c>
    </row>
    <row r="317" spans="1:2" x14ac:dyDescent="0.25">
      <c r="A317" s="34">
        <v>0.49895799919359918</v>
      </c>
      <c r="B317" s="34">
        <v>0.74998154105795789</v>
      </c>
    </row>
    <row r="318" spans="1:2" x14ac:dyDescent="0.25">
      <c r="A318" s="34">
        <v>0.49818559978239491</v>
      </c>
      <c r="B318" s="34">
        <v>0.74909023785664997</v>
      </c>
    </row>
    <row r="319" spans="1:2" x14ac:dyDescent="0.25">
      <c r="A319" s="34">
        <v>0.4981110730272898</v>
      </c>
      <c r="B319" s="34">
        <v>0.74901112810505455</v>
      </c>
    </row>
    <row r="320" spans="1:2" x14ac:dyDescent="0.25">
      <c r="A320" s="34">
        <v>0.49803929380232681</v>
      </c>
      <c r="B320" s="34">
        <v>0.74893201835345913</v>
      </c>
    </row>
    <row r="321" spans="1:2" x14ac:dyDescent="0.25">
      <c r="A321" s="34">
        <v>0.49776797520079219</v>
      </c>
      <c r="B321" s="34">
        <v>0.7486841411317936</v>
      </c>
    </row>
    <row r="322" spans="1:2" x14ac:dyDescent="0.25">
      <c r="A322" s="34">
        <v>0.49768864026793841</v>
      </c>
      <c r="B322" s="34">
        <v>0.74867359316491422</v>
      </c>
    </row>
    <row r="323" spans="1:2" x14ac:dyDescent="0.25">
      <c r="A323" s="34">
        <v>0.4976044971573359</v>
      </c>
      <c r="B323" s="34">
        <v>0.74863140129739669</v>
      </c>
    </row>
    <row r="324" spans="1:2" x14ac:dyDescent="0.25">
      <c r="A324" s="34">
        <v>0.49739568486653457</v>
      </c>
      <c r="B324" s="34">
        <v>0.74854174357892189</v>
      </c>
    </row>
    <row r="325" spans="1:2" x14ac:dyDescent="0.25">
      <c r="A325" s="34">
        <v>0.497181377515449</v>
      </c>
      <c r="B325" s="34">
        <v>0.7479774273508748</v>
      </c>
    </row>
    <row r="326" spans="1:2" x14ac:dyDescent="0.25">
      <c r="A326" s="34">
        <v>0.496991111053107</v>
      </c>
      <c r="B326" s="34">
        <v>0.74796160540055567</v>
      </c>
    </row>
    <row r="327" spans="1:2" x14ac:dyDescent="0.25">
      <c r="A327" s="34">
        <v>0.49659890112531896</v>
      </c>
      <c r="B327" s="34">
        <v>0.74760824851009633</v>
      </c>
    </row>
    <row r="328" spans="1:2" x14ac:dyDescent="0.25">
      <c r="A328" s="34">
        <v>0.4960078387034948</v>
      </c>
      <c r="B328" s="34">
        <v>0.74672749327566779</v>
      </c>
    </row>
    <row r="329" spans="1:2" x14ac:dyDescent="0.25">
      <c r="A329" s="34">
        <v>0.48940243280056367</v>
      </c>
      <c r="B329" s="34">
        <v>0.74490796898897405</v>
      </c>
    </row>
    <row r="330" spans="1:2" x14ac:dyDescent="0.25">
      <c r="A330" s="34">
        <v>0.4888646037752431</v>
      </c>
      <c r="B330" s="34">
        <v>0.74454933811507495</v>
      </c>
    </row>
    <row r="331" spans="1:2" x14ac:dyDescent="0.25">
      <c r="A331" s="34">
        <v>0.4887825213122472</v>
      </c>
      <c r="B331" s="34">
        <v>0.74451769421443681</v>
      </c>
    </row>
    <row r="332" spans="1:2" x14ac:dyDescent="0.25">
      <c r="A332" s="34">
        <v>0.48875470256955822</v>
      </c>
      <c r="B332" s="34">
        <v>0.74447550234691928</v>
      </c>
    </row>
    <row r="333" spans="1:2" x14ac:dyDescent="0.25">
      <c r="A333" s="34">
        <v>0.48862865962428831</v>
      </c>
      <c r="B333" s="34">
        <v>0.74443331047940176</v>
      </c>
    </row>
    <row r="334" spans="1:2" x14ac:dyDescent="0.25">
      <c r="A334" s="34">
        <v>0.48468973172428742</v>
      </c>
      <c r="B334" s="34">
        <v>0.7431781024207551</v>
      </c>
    </row>
    <row r="335" spans="1:2" x14ac:dyDescent="0.25">
      <c r="A335" s="34">
        <v>0.47900337465389636</v>
      </c>
      <c r="B335" s="34">
        <v>0.74024576762828631</v>
      </c>
    </row>
    <row r="336" spans="1:2" x14ac:dyDescent="0.25">
      <c r="A336" s="34">
        <v>0.47896078793669344</v>
      </c>
      <c r="B336" s="34">
        <v>0.74019830177732904</v>
      </c>
    </row>
    <row r="337" spans="1:2" x14ac:dyDescent="0.25">
      <c r="A337" s="34">
        <v>0.4788886652704627</v>
      </c>
      <c r="B337" s="34">
        <v>0.74016665787669089</v>
      </c>
    </row>
    <row r="338" spans="1:2" x14ac:dyDescent="0.25">
      <c r="A338" s="34">
        <v>0.47868500459867785</v>
      </c>
      <c r="B338" s="34">
        <v>0.74007700015821609</v>
      </c>
    </row>
    <row r="339" spans="1:2" x14ac:dyDescent="0.25">
      <c r="A339" s="34">
        <v>0.47091979753450308</v>
      </c>
      <c r="B339" s="34">
        <v>0.73217657296555749</v>
      </c>
    </row>
    <row r="340" spans="1:2" x14ac:dyDescent="0.25">
      <c r="A340" s="34">
        <v>0.47083874539531045</v>
      </c>
      <c r="B340" s="34">
        <v>0.7321396550814796</v>
      </c>
    </row>
    <row r="341" spans="1:2" x14ac:dyDescent="0.25">
      <c r="A341" s="34">
        <v>0.47079821932571414</v>
      </c>
      <c r="B341" s="34">
        <v>0.73210801118084146</v>
      </c>
    </row>
    <row r="342" spans="1:2" x14ac:dyDescent="0.25">
      <c r="A342" s="34">
        <v>0.47069621726918781</v>
      </c>
      <c r="B342" s="34">
        <v>0.73209746321396207</v>
      </c>
    </row>
    <row r="343" spans="1:2" x14ac:dyDescent="0.25">
      <c r="A343" s="34">
        <v>0.47017659063105882</v>
      </c>
      <c r="B343" s="34">
        <v>0.73167554453878669</v>
      </c>
    </row>
    <row r="344" spans="1:2" x14ac:dyDescent="0.25">
      <c r="A344" s="34">
        <v>0.46982456333159933</v>
      </c>
      <c r="B344" s="34">
        <v>0.73107431042666182</v>
      </c>
    </row>
    <row r="345" spans="1:2" x14ac:dyDescent="0.25">
      <c r="A345" s="34">
        <v>0.46980704782694332</v>
      </c>
      <c r="B345" s="34">
        <v>0.73104266652602368</v>
      </c>
    </row>
    <row r="346" spans="1:2" x14ac:dyDescent="0.25">
      <c r="A346" s="34">
        <v>0.46635305899702711</v>
      </c>
      <c r="B346" s="34">
        <v>0.72472443436527267</v>
      </c>
    </row>
    <row r="347" spans="1:2" x14ac:dyDescent="0.25">
      <c r="A347" s="34">
        <v>0.46044552575019521</v>
      </c>
      <c r="B347" s="34">
        <v>0.72064237118295105</v>
      </c>
    </row>
    <row r="348" spans="1:2" x14ac:dyDescent="0.25">
      <c r="A348" s="34">
        <v>0.46012509504737015</v>
      </c>
      <c r="B348" s="34">
        <v>0.72023627445809479</v>
      </c>
    </row>
    <row r="349" spans="1:2" x14ac:dyDescent="0.25">
      <c r="A349" s="34">
        <v>0.45962435767896825</v>
      </c>
      <c r="B349" s="34">
        <v>0.7200042191867484</v>
      </c>
    </row>
    <row r="350" spans="1:2" x14ac:dyDescent="0.25">
      <c r="A350" s="34">
        <v>0.45693864696504316</v>
      </c>
      <c r="B350" s="34">
        <v>0.71634407467960215</v>
      </c>
    </row>
    <row r="351" spans="1:2" x14ac:dyDescent="0.25">
      <c r="A351" s="34">
        <v>0.45642314162212738</v>
      </c>
      <c r="B351" s="34">
        <v>0.71580612836875357</v>
      </c>
    </row>
    <row r="352" spans="1:2" x14ac:dyDescent="0.25">
      <c r="A352" s="34">
        <v>0.45628233070234359</v>
      </c>
      <c r="B352" s="34">
        <v>0.71565318284900248</v>
      </c>
    </row>
    <row r="353" spans="1:2" x14ac:dyDescent="0.25">
      <c r="A353" s="34">
        <v>0.45614873204918288</v>
      </c>
      <c r="B353" s="34">
        <v>0.71557934708084681</v>
      </c>
    </row>
    <row r="354" spans="1:2" x14ac:dyDescent="0.25">
      <c r="A354" s="34">
        <v>0.45612606492551039</v>
      </c>
      <c r="B354" s="34">
        <v>0.71554770318020866</v>
      </c>
    </row>
    <row r="355" spans="1:2" x14ac:dyDescent="0.25">
      <c r="A355" s="34">
        <v>0.4560295579292683</v>
      </c>
      <c r="B355" s="34">
        <v>0.7155266072464499</v>
      </c>
    </row>
    <row r="356" spans="1:2" x14ac:dyDescent="0.25">
      <c r="A356" s="34">
        <v>0.45583242264157098</v>
      </c>
      <c r="B356" s="34">
        <v>0.71540530562733695</v>
      </c>
    </row>
    <row r="357" spans="1:2" x14ac:dyDescent="0.25">
      <c r="A357" s="34">
        <v>0.44498860805314755</v>
      </c>
      <c r="B357" s="34">
        <v>0.70866515479141057</v>
      </c>
    </row>
    <row r="358" spans="1:2" x14ac:dyDescent="0.25">
      <c r="A358" s="34">
        <v>0.44425810847661062</v>
      </c>
      <c r="B358" s="34">
        <v>0.70842255155318479</v>
      </c>
    </row>
    <row r="359" spans="1:2" x14ac:dyDescent="0.25">
      <c r="A359" s="34">
        <v>0.4438264028030296</v>
      </c>
      <c r="B359" s="34">
        <v>0.70830124993407184</v>
      </c>
    </row>
    <row r="360" spans="1:2" x14ac:dyDescent="0.25">
      <c r="A360" s="34">
        <v>0.44378793738103989</v>
      </c>
      <c r="B360" s="34">
        <v>0.70826433204999395</v>
      </c>
    </row>
    <row r="361" spans="1:2" x14ac:dyDescent="0.25">
      <c r="A361" s="34">
        <v>0.44376973499384831</v>
      </c>
      <c r="B361" s="34">
        <v>0.70821686619903668</v>
      </c>
    </row>
    <row r="362" spans="1:2" x14ac:dyDescent="0.25">
      <c r="A362" s="34">
        <v>0.4359574764759897</v>
      </c>
      <c r="B362" s="34">
        <v>0.70364432255682374</v>
      </c>
    </row>
    <row r="363" spans="1:2" x14ac:dyDescent="0.25">
      <c r="A363" s="34">
        <v>0.43513527808095942</v>
      </c>
      <c r="B363" s="34">
        <v>0.7032909656663644</v>
      </c>
    </row>
    <row r="364" spans="1:2" x14ac:dyDescent="0.25">
      <c r="A364" s="34">
        <v>0.43511776257630341</v>
      </c>
      <c r="B364" s="34">
        <v>0.70328569168292465</v>
      </c>
    </row>
    <row r="365" spans="1:2" x14ac:dyDescent="0.25">
      <c r="A365" s="34">
        <v>0.43460534820479751</v>
      </c>
      <c r="B365" s="34">
        <v>0.70220452507778774</v>
      </c>
    </row>
    <row r="366" spans="1:2" x14ac:dyDescent="0.25">
      <c r="A366" s="34">
        <v>0.43450849776728767</v>
      </c>
      <c r="B366" s="34">
        <v>0.70213596329307171</v>
      </c>
    </row>
    <row r="367" spans="1:2" x14ac:dyDescent="0.25">
      <c r="A367" s="34">
        <v>0.43303032655082557</v>
      </c>
      <c r="B367" s="34">
        <v>0.70189863403828556</v>
      </c>
    </row>
    <row r="368" spans="1:2" x14ac:dyDescent="0.25">
      <c r="A368" s="34">
        <v>0.43285036332651655</v>
      </c>
      <c r="B368" s="34">
        <v>0.70173514055165509</v>
      </c>
    </row>
    <row r="369" spans="1:2" x14ac:dyDescent="0.25">
      <c r="A369" s="34">
        <v>0.43283799944087697</v>
      </c>
      <c r="B369" s="34">
        <v>0.70165075681662004</v>
      </c>
    </row>
    <row r="370" spans="1:2" x14ac:dyDescent="0.25">
      <c r="A370" s="34">
        <v>0.43155318565816675</v>
      </c>
      <c r="B370" s="34">
        <v>0.70100733083697764</v>
      </c>
    </row>
    <row r="371" spans="1:2" x14ac:dyDescent="0.25">
      <c r="A371" s="34">
        <v>0.4309569716173261</v>
      </c>
      <c r="B371" s="34">
        <v>0.70039027477453364</v>
      </c>
    </row>
    <row r="372" spans="1:2" x14ac:dyDescent="0.25">
      <c r="A372" s="34">
        <v>0.43091747587153306</v>
      </c>
      <c r="B372" s="34">
        <v>0.70034808290701611</v>
      </c>
    </row>
    <row r="373" spans="1:2" x14ac:dyDescent="0.25">
      <c r="A373" s="34">
        <v>0.4281531171072897</v>
      </c>
      <c r="B373" s="34">
        <v>0.69775855703812739</v>
      </c>
    </row>
    <row r="374" spans="1:2" x14ac:dyDescent="0.25">
      <c r="A374" s="34">
        <v>0.42750538687628425</v>
      </c>
      <c r="B374" s="34">
        <v>0.69745266599862521</v>
      </c>
    </row>
    <row r="375" spans="1:2" x14ac:dyDescent="0.25">
      <c r="A375" s="34">
        <v>0.42739342502299277</v>
      </c>
      <c r="B375" s="34">
        <v>0.69739465218078855</v>
      </c>
    </row>
    <row r="376" spans="1:2" x14ac:dyDescent="0.25">
      <c r="A376" s="34">
        <v>0.42302313489067861</v>
      </c>
      <c r="B376" s="34">
        <v>0.69545910025842161</v>
      </c>
    </row>
    <row r="377" spans="1:2" x14ac:dyDescent="0.25">
      <c r="A377" s="34">
        <v>0.4230001243257383</v>
      </c>
      <c r="B377" s="34">
        <v>0.69545382627498187</v>
      </c>
    </row>
    <row r="378" spans="1:2" x14ac:dyDescent="0.25">
      <c r="A378" s="34">
        <v>0.42293246639598853</v>
      </c>
      <c r="B378" s="34">
        <v>0.69544855229154212</v>
      </c>
    </row>
    <row r="379" spans="1:2" x14ac:dyDescent="0.25">
      <c r="A379" s="34">
        <v>0.40378046409905333</v>
      </c>
      <c r="B379" s="34">
        <v>0.68131955065660721</v>
      </c>
    </row>
    <row r="380" spans="1:2" x14ac:dyDescent="0.25">
      <c r="A380" s="34">
        <v>0.4005486817693813</v>
      </c>
      <c r="B380" s="34">
        <v>0.68004324666420179</v>
      </c>
    </row>
    <row r="381" spans="1:2" x14ac:dyDescent="0.25">
      <c r="A381" s="34">
        <v>0.40037593081169531</v>
      </c>
      <c r="B381" s="34">
        <v>0.67994304097884761</v>
      </c>
    </row>
    <row r="382" spans="1:2" x14ac:dyDescent="0.25">
      <c r="A382" s="34">
        <v>0.39974949393929132</v>
      </c>
      <c r="B382" s="34">
        <v>0.67931543694952423</v>
      </c>
    </row>
    <row r="383" spans="1:2" x14ac:dyDescent="0.25">
      <c r="A383" s="34">
        <v>0.39972957434576095</v>
      </c>
      <c r="B383" s="34">
        <v>0.6792996149992051</v>
      </c>
    </row>
    <row r="384" spans="1:2" x14ac:dyDescent="0.25">
      <c r="A384" s="34">
        <v>0.39856496500676863</v>
      </c>
      <c r="B384" s="34">
        <v>0.67831338009598274</v>
      </c>
    </row>
    <row r="385" spans="1:2" x14ac:dyDescent="0.25">
      <c r="A385" s="34">
        <v>0.39846811456925879</v>
      </c>
      <c r="B385" s="34">
        <v>0.67802858499023932</v>
      </c>
    </row>
    <row r="386" spans="1:2" x14ac:dyDescent="0.25">
      <c r="A386" s="34">
        <v>0.39828918166875305</v>
      </c>
      <c r="B386" s="34">
        <v>0.67795474922208365</v>
      </c>
    </row>
    <row r="387" spans="1:2" x14ac:dyDescent="0.25">
      <c r="A387" s="34">
        <v>0.39819782629152745</v>
      </c>
      <c r="B387" s="34">
        <v>0.67794947523864391</v>
      </c>
    </row>
    <row r="388" spans="1:2" x14ac:dyDescent="0.25">
      <c r="A388" s="34">
        <v>0.39810337994289197</v>
      </c>
      <c r="B388" s="34">
        <v>0.67793365328832478</v>
      </c>
    </row>
    <row r="389" spans="1:2" x14ac:dyDescent="0.25">
      <c r="A389" s="34">
        <v>0.39808380379062935</v>
      </c>
      <c r="B389" s="34">
        <v>0.67787563947048812</v>
      </c>
    </row>
    <row r="390" spans="1:2" x14ac:dyDescent="0.25">
      <c r="A390" s="34">
        <v>0.39798145829283527</v>
      </c>
      <c r="B390" s="34">
        <v>0.67781235166921183</v>
      </c>
    </row>
    <row r="391" spans="1:2" x14ac:dyDescent="0.25">
      <c r="A391" s="34">
        <v>0.39775719114498448</v>
      </c>
      <c r="B391" s="34">
        <v>0.67780707768577209</v>
      </c>
    </row>
    <row r="392" spans="1:2" x14ac:dyDescent="0.25">
      <c r="A392" s="34">
        <v>0.39774001908159623</v>
      </c>
      <c r="B392" s="34">
        <v>0.6777965297188927</v>
      </c>
    </row>
    <row r="393" spans="1:2" x14ac:dyDescent="0.25">
      <c r="A393" s="34">
        <v>0.39767545212325633</v>
      </c>
      <c r="B393" s="34">
        <v>0.67778598175201332</v>
      </c>
    </row>
    <row r="394" spans="1:2" x14ac:dyDescent="0.25">
      <c r="A394" s="34">
        <v>0.39759680407293807</v>
      </c>
      <c r="B394" s="34">
        <v>0.67776488581825456</v>
      </c>
    </row>
    <row r="395" spans="1:2" x14ac:dyDescent="0.25">
      <c r="A395" s="34">
        <v>0.39739966878524075</v>
      </c>
      <c r="B395" s="34">
        <v>0.67765413216602099</v>
      </c>
    </row>
    <row r="396" spans="1:2" x14ac:dyDescent="0.25">
      <c r="A396" s="34">
        <v>0.3972932019922335</v>
      </c>
      <c r="B396" s="34">
        <v>0.6773851590105967</v>
      </c>
    </row>
    <row r="397" spans="1:2" x14ac:dyDescent="0.25">
      <c r="A397" s="34">
        <v>0.39706721763804392</v>
      </c>
      <c r="B397" s="34">
        <v>0.67727440535836314</v>
      </c>
    </row>
    <row r="398" spans="1:2" x14ac:dyDescent="0.25">
      <c r="A398" s="34">
        <v>0.39584284951846044</v>
      </c>
      <c r="B398" s="34">
        <v>0.67620378672010562</v>
      </c>
    </row>
    <row r="399" spans="1:2" x14ac:dyDescent="0.25">
      <c r="A399" s="34">
        <v>0.39524354450620991</v>
      </c>
      <c r="B399" s="34">
        <v>0.67580823796212874</v>
      </c>
    </row>
    <row r="400" spans="1:2" x14ac:dyDescent="0.25">
      <c r="A400" s="34">
        <v>0.39520713973182681</v>
      </c>
      <c r="B400" s="34">
        <v>0.67575549812773184</v>
      </c>
    </row>
    <row r="401" spans="1:2" x14ac:dyDescent="0.25">
      <c r="A401" s="34">
        <v>0.39496260954917789</v>
      </c>
      <c r="B401" s="34">
        <v>0.67509097621433067</v>
      </c>
    </row>
    <row r="402" spans="1:2" x14ac:dyDescent="0.25">
      <c r="A402" s="34">
        <v>0.39491658841929733</v>
      </c>
      <c r="B402" s="34">
        <v>0.67504878434681315</v>
      </c>
    </row>
    <row r="403" spans="1:2" x14ac:dyDescent="0.25">
      <c r="A403" s="34">
        <v>0.39484583951813768</v>
      </c>
      <c r="B403" s="34">
        <v>0.67484309899266515</v>
      </c>
    </row>
    <row r="404" spans="1:2" x14ac:dyDescent="0.25">
      <c r="A404" s="34">
        <v>0.39479981838825712</v>
      </c>
      <c r="B404" s="34">
        <v>0.67482727704234602</v>
      </c>
    </row>
    <row r="405" spans="1:2" x14ac:dyDescent="0.25">
      <c r="A405" s="34">
        <v>0.39298850914206263</v>
      </c>
      <c r="B405" s="34">
        <v>0.67342967143082766</v>
      </c>
    </row>
    <row r="406" spans="1:2" x14ac:dyDescent="0.25">
      <c r="A406" s="34">
        <v>0.39289715376483703</v>
      </c>
      <c r="B406" s="34">
        <v>0.67334001371235286</v>
      </c>
    </row>
    <row r="407" spans="1:2" x14ac:dyDescent="0.25">
      <c r="A407" s="34">
        <v>0.39202756047485515</v>
      </c>
      <c r="B407" s="34">
        <v>0.67281261536838366</v>
      </c>
    </row>
    <row r="408" spans="1:2" x14ac:dyDescent="0.25">
      <c r="A408" s="34">
        <v>0.39195509436735665</v>
      </c>
      <c r="B408" s="34">
        <v>0.67278097146774551</v>
      </c>
    </row>
    <row r="409" spans="1:2" x14ac:dyDescent="0.25">
      <c r="A409" s="34">
        <v>0.39183351615856771</v>
      </c>
      <c r="B409" s="34">
        <v>0.67264912188175319</v>
      </c>
    </row>
    <row r="410" spans="1:2" x14ac:dyDescent="0.25">
      <c r="A410" s="34">
        <v>0.39172876657189926</v>
      </c>
      <c r="B410" s="34">
        <v>0.6726122039976753</v>
      </c>
    </row>
    <row r="411" spans="1:2" x14ac:dyDescent="0.25">
      <c r="A411" s="34">
        <v>0.39168034135314433</v>
      </c>
      <c r="B411" s="34">
        <v>0.67260693001423555</v>
      </c>
    </row>
    <row r="412" spans="1:2" x14ac:dyDescent="0.25">
      <c r="A412" s="34">
        <v>0.39096976137013784</v>
      </c>
      <c r="B412" s="34">
        <v>0.67143083170718421</v>
      </c>
    </row>
    <row r="413" spans="1:2" x14ac:dyDescent="0.25">
      <c r="A413" s="34">
        <v>0.39078464652681233</v>
      </c>
      <c r="B413" s="34">
        <v>0.67115131058488053</v>
      </c>
    </row>
    <row r="414" spans="1:2" x14ac:dyDescent="0.25">
      <c r="A414" s="34">
        <v>0.38813156273332494</v>
      </c>
      <c r="B414" s="34">
        <v>0.67029692526765039</v>
      </c>
    </row>
    <row r="415" spans="1:2" x14ac:dyDescent="0.25">
      <c r="A415" s="34">
        <v>0.38809481451767402</v>
      </c>
      <c r="B415" s="34">
        <v>0.67017034966509781</v>
      </c>
    </row>
    <row r="416" spans="1:2" x14ac:dyDescent="0.25">
      <c r="A416" s="34">
        <v>0.38795022574394483</v>
      </c>
      <c r="B416" s="34">
        <v>0.67010706186382152</v>
      </c>
    </row>
    <row r="417" spans="1:2" x14ac:dyDescent="0.25">
      <c r="A417" s="34">
        <v>0.38788874975701482</v>
      </c>
      <c r="B417" s="34">
        <v>0.66987500659247512</v>
      </c>
    </row>
    <row r="418" spans="1:2" x14ac:dyDescent="0.25">
      <c r="A418" s="34">
        <v>0.38718263451048923</v>
      </c>
      <c r="B418" s="34">
        <v>0.66955329360265392</v>
      </c>
    </row>
    <row r="419" spans="1:2" x14ac:dyDescent="0.25">
      <c r="A419" s="34">
        <v>0.38152169209391285</v>
      </c>
      <c r="B419" s="34">
        <v>0.66556088813880709</v>
      </c>
    </row>
    <row r="420" spans="1:2" x14ac:dyDescent="0.25">
      <c r="A420" s="34">
        <v>0.38058787528685883</v>
      </c>
      <c r="B420" s="34">
        <v>0.66519698328146837</v>
      </c>
    </row>
    <row r="421" spans="1:2" x14ac:dyDescent="0.25">
      <c r="A421" s="34">
        <v>0.37932332453894679</v>
      </c>
      <c r="B421" s="34">
        <v>0.66506513369547604</v>
      </c>
    </row>
    <row r="422" spans="1:2" x14ac:dyDescent="0.25">
      <c r="A422" s="34">
        <v>0.37925154531398381</v>
      </c>
      <c r="B422" s="34">
        <v>0.66504931174515691</v>
      </c>
    </row>
    <row r="423" spans="1:2" x14ac:dyDescent="0.25">
      <c r="A423" s="34">
        <v>0.33843423752260654</v>
      </c>
      <c r="B423" s="34">
        <v>0.59071778914613793</v>
      </c>
    </row>
    <row r="424" spans="1:2" x14ac:dyDescent="0.25">
      <c r="A424" s="34">
        <v>0.31999350209121341</v>
      </c>
      <c r="B424" s="34">
        <v>0.57964242392278476</v>
      </c>
    </row>
    <row r="425" spans="1:2" x14ac:dyDescent="0.25">
      <c r="A425" s="34">
        <v>0.31978949797816081</v>
      </c>
      <c r="B425" s="34">
        <v>0.57958968408838785</v>
      </c>
    </row>
    <row r="426" spans="1:2" x14ac:dyDescent="0.25">
      <c r="A426" s="34">
        <v>0.31975068911490334</v>
      </c>
      <c r="B426" s="34">
        <v>0.57948947840303366</v>
      </c>
    </row>
    <row r="427" spans="1:2" x14ac:dyDescent="0.25">
      <c r="A427" s="34">
        <v>0.31935058003795669</v>
      </c>
      <c r="B427" s="34">
        <v>0.57925214914824752</v>
      </c>
    </row>
    <row r="428" spans="1:2" x14ac:dyDescent="0.25">
      <c r="A428" s="34">
        <v>0.31770755701296721</v>
      </c>
      <c r="B428" s="34">
        <v>0.57816570855967098</v>
      </c>
    </row>
    <row r="429" spans="1:2" x14ac:dyDescent="0.25">
      <c r="A429" s="34">
        <v>0.31763577778800423</v>
      </c>
      <c r="B429" s="34">
        <v>0.57797584515584211</v>
      </c>
    </row>
    <row r="430" spans="1:2" x14ac:dyDescent="0.25">
      <c r="A430" s="34">
        <v>0.31760795904531525</v>
      </c>
      <c r="B430" s="34">
        <v>0.57794420125520396</v>
      </c>
    </row>
    <row r="431" spans="1:2" x14ac:dyDescent="0.25">
      <c r="A431" s="34">
        <v>0.31750423978245013</v>
      </c>
      <c r="B431" s="34">
        <v>0.57789673540424669</v>
      </c>
    </row>
    <row r="432" spans="1:2" x14ac:dyDescent="0.25">
      <c r="A432" s="34">
        <v>0.31745959241764066</v>
      </c>
      <c r="B432" s="34">
        <v>0.57784926955328941</v>
      </c>
    </row>
    <row r="433" spans="1:2" x14ac:dyDescent="0.25">
      <c r="A433" s="34">
        <v>0.3174382990590392</v>
      </c>
      <c r="B433" s="34">
        <v>0.57784399556984967</v>
      </c>
    </row>
    <row r="434" spans="1:2" x14ac:dyDescent="0.25">
      <c r="A434" s="34">
        <v>0.31714946495284851</v>
      </c>
      <c r="B434" s="34">
        <v>0.57774378988449548</v>
      </c>
    </row>
    <row r="435" spans="1:2" x14ac:dyDescent="0.25">
      <c r="A435" s="34">
        <v>0.31713023224185366</v>
      </c>
      <c r="B435" s="34">
        <v>0.57771214598385734</v>
      </c>
    </row>
    <row r="436" spans="1:2" x14ac:dyDescent="0.25">
      <c r="A436" s="34">
        <v>0.3171051610293068</v>
      </c>
      <c r="B436" s="34">
        <v>0.57770687200041759</v>
      </c>
    </row>
    <row r="437" spans="1:2" x14ac:dyDescent="0.25">
      <c r="A437" s="34">
        <v>0.31708524143577643</v>
      </c>
      <c r="B437" s="34">
        <v>0.57758557038130465</v>
      </c>
    </row>
    <row r="438" spans="1:2" x14ac:dyDescent="0.25">
      <c r="A438" s="34">
        <v>0.31674901243463416</v>
      </c>
      <c r="B438" s="34">
        <v>0.57750646062970923</v>
      </c>
    </row>
    <row r="439" spans="1:2" x14ac:dyDescent="0.25">
      <c r="A439" s="34">
        <v>0.31498990626113998</v>
      </c>
      <c r="B439" s="34">
        <v>0.57655186962712501</v>
      </c>
    </row>
    <row r="440" spans="1:2" x14ac:dyDescent="0.25">
      <c r="A440" s="34">
        <v>0.31489168205855911</v>
      </c>
      <c r="B440" s="34">
        <v>0.57651495174304712</v>
      </c>
    </row>
    <row r="441" spans="1:2" x14ac:dyDescent="0.25">
      <c r="A441" s="34">
        <v>0.31485149943023055</v>
      </c>
      <c r="B441" s="34">
        <v>0.57637255419017541</v>
      </c>
    </row>
    <row r="442" spans="1:2" x14ac:dyDescent="0.25">
      <c r="A442" s="34">
        <v>0.31442803634707589</v>
      </c>
      <c r="B442" s="34">
        <v>0.57630399240545938</v>
      </c>
    </row>
    <row r="443" spans="1:2" x14ac:dyDescent="0.25">
      <c r="A443" s="34">
        <v>0.31306285730770861</v>
      </c>
      <c r="B443" s="34">
        <v>0.57615632086914803</v>
      </c>
    </row>
    <row r="444" spans="1:2" x14ac:dyDescent="0.25">
      <c r="A444" s="34">
        <v>0.31295639051470137</v>
      </c>
      <c r="B444" s="34">
        <v>0.5760613891672336</v>
      </c>
    </row>
    <row r="445" spans="1:2" x14ac:dyDescent="0.25">
      <c r="A445" s="34">
        <v>0.31182097368346912</v>
      </c>
      <c r="B445" s="34">
        <v>0.57519118189968443</v>
      </c>
    </row>
    <row r="446" spans="1:2" x14ac:dyDescent="0.25">
      <c r="A446" s="34">
        <v>0.30216821341165595</v>
      </c>
      <c r="B446" s="34">
        <v>0.55480196192183517</v>
      </c>
    </row>
    <row r="447" spans="1:2" x14ac:dyDescent="0.25">
      <c r="A447" s="34">
        <v>0.30211051527867139</v>
      </c>
      <c r="B447" s="34">
        <v>0.55479141395495579</v>
      </c>
    </row>
    <row r="448" spans="1:2" x14ac:dyDescent="0.25">
      <c r="A448" s="34">
        <v>0.30108877750706947</v>
      </c>
      <c r="B448" s="34">
        <v>0.55424291967722783</v>
      </c>
    </row>
    <row r="449" spans="1:2" x14ac:dyDescent="0.25">
      <c r="A449" s="34">
        <v>0.3009658255332095</v>
      </c>
      <c r="B449" s="34">
        <v>0.55422182374346907</v>
      </c>
    </row>
    <row r="450" spans="1:2" x14ac:dyDescent="0.25">
      <c r="A450" s="34">
        <v>0.30003544313883312</v>
      </c>
      <c r="B450" s="34">
        <v>0.55304572543641772</v>
      </c>
    </row>
    <row r="451" spans="1:2" x14ac:dyDescent="0.25">
      <c r="A451" s="34">
        <v>0.29993138043470025</v>
      </c>
      <c r="B451" s="34">
        <v>0.5530035335689002</v>
      </c>
    </row>
    <row r="452" spans="1:2" x14ac:dyDescent="0.25">
      <c r="A452" s="34">
        <v>0.29986234873987938</v>
      </c>
      <c r="B452" s="34">
        <v>0.55297188966826205</v>
      </c>
    </row>
    <row r="453" spans="1:2" x14ac:dyDescent="0.25">
      <c r="A453" s="34">
        <v>0.29982525708296071</v>
      </c>
      <c r="B453" s="34">
        <v>0.55289805390010638</v>
      </c>
    </row>
    <row r="454" spans="1:2" x14ac:dyDescent="0.25">
      <c r="A454" s="34">
        <v>0.29967105195373406</v>
      </c>
      <c r="B454" s="34">
        <v>0.55281894414851096</v>
      </c>
    </row>
    <row r="455" spans="1:2" x14ac:dyDescent="0.25">
      <c r="A455" s="34">
        <v>0.29941587509178441</v>
      </c>
      <c r="B455" s="34">
        <v>0.55278202626443307</v>
      </c>
    </row>
    <row r="456" spans="1:2" x14ac:dyDescent="0.25">
      <c r="A456" s="34">
        <v>0.2988172569620694</v>
      </c>
      <c r="B456" s="34">
        <v>0.55240757344021496</v>
      </c>
    </row>
    <row r="457" spans="1:2" x14ac:dyDescent="0.25">
      <c r="A457" s="34">
        <v>0.29791022857390109</v>
      </c>
      <c r="B457" s="34">
        <v>0.55203312061599685</v>
      </c>
    </row>
    <row r="458" spans="1:2" x14ac:dyDescent="0.25">
      <c r="A458" s="34">
        <v>0.29722643700978024</v>
      </c>
      <c r="B458" s="34">
        <v>0.55065661093823726</v>
      </c>
    </row>
    <row r="459" spans="1:2" x14ac:dyDescent="0.25">
      <c r="A459" s="34">
        <v>0.29718075932116744</v>
      </c>
      <c r="B459" s="34">
        <v>0.5505722272032022</v>
      </c>
    </row>
    <row r="460" spans="1:2" x14ac:dyDescent="0.25">
      <c r="A460" s="34">
        <v>0.29546664395375055</v>
      </c>
      <c r="B460" s="34">
        <v>0.55021887031274286</v>
      </c>
    </row>
    <row r="461" spans="1:2" x14ac:dyDescent="0.25">
      <c r="A461" s="34">
        <v>0.29525474069153934</v>
      </c>
      <c r="B461" s="34">
        <v>0.54971784188597217</v>
      </c>
    </row>
    <row r="462" spans="1:2" x14ac:dyDescent="0.25">
      <c r="A462" s="34">
        <v>0.29508095941005008</v>
      </c>
      <c r="B462" s="34">
        <v>0.54958599229997984</v>
      </c>
    </row>
    <row r="463" spans="1:2" x14ac:dyDescent="0.25">
      <c r="A463" s="34">
        <v>0.29491713792532598</v>
      </c>
      <c r="B463" s="34">
        <v>0.54915352565792508</v>
      </c>
    </row>
    <row r="464" spans="1:2" x14ac:dyDescent="0.25">
      <c r="A464" s="34">
        <v>0.29486047011614469</v>
      </c>
      <c r="B464" s="34">
        <v>0.54911133379040755</v>
      </c>
    </row>
    <row r="465" spans="1:2" x14ac:dyDescent="0.25">
      <c r="A465" s="34">
        <v>0.29472893211059054</v>
      </c>
      <c r="B465" s="34">
        <v>0.54887927851906115</v>
      </c>
    </row>
    <row r="466" spans="1:2" x14ac:dyDescent="0.25">
      <c r="A466" s="34">
        <v>0.29404960528295065</v>
      </c>
      <c r="B466" s="34">
        <v>0.54874215494962919</v>
      </c>
    </row>
    <row r="467" spans="1:2" x14ac:dyDescent="0.25">
      <c r="A467" s="34">
        <v>0.2938229340462255</v>
      </c>
      <c r="B467" s="34">
        <v>0.54813037287062494</v>
      </c>
    </row>
    <row r="468" spans="1:2" x14ac:dyDescent="0.25">
      <c r="A468" s="34">
        <v>0.29374875073238821</v>
      </c>
      <c r="B468" s="34">
        <v>0.54810400295342643</v>
      </c>
    </row>
    <row r="469" spans="1:2" x14ac:dyDescent="0.25">
      <c r="A469" s="34">
        <v>0.2935406253241224</v>
      </c>
      <c r="B469" s="34">
        <v>0.54780338589736399</v>
      </c>
    </row>
    <row r="470" spans="1:2" x14ac:dyDescent="0.25">
      <c r="A470" s="34">
        <v>0.28823445773714762</v>
      </c>
      <c r="B470" s="34">
        <v>0.53284636886239745</v>
      </c>
    </row>
    <row r="471" spans="1:2" x14ac:dyDescent="0.25">
      <c r="A471" s="34">
        <v>0.28504697933101736</v>
      </c>
      <c r="B471" s="34">
        <v>0.53271979325984486</v>
      </c>
    </row>
    <row r="472" spans="1:2" x14ac:dyDescent="0.25">
      <c r="A472" s="34">
        <v>0.2850256859724159</v>
      </c>
      <c r="B472" s="34">
        <v>0.5326090396076113</v>
      </c>
    </row>
    <row r="473" spans="1:2" x14ac:dyDescent="0.25">
      <c r="A473" s="34">
        <v>0.28485156124965888</v>
      </c>
      <c r="B473" s="34">
        <v>0.5325193818891365</v>
      </c>
    </row>
    <row r="474" spans="1:2" x14ac:dyDescent="0.25">
      <c r="A474" s="34">
        <v>0.28303578726698342</v>
      </c>
      <c r="B474" s="34">
        <v>0.52845841464057364</v>
      </c>
    </row>
    <row r="475" spans="1:2" x14ac:dyDescent="0.25">
      <c r="A475" s="34">
        <v>0.28296538180709152</v>
      </c>
      <c r="B475" s="34">
        <v>0.52833711302146069</v>
      </c>
    </row>
    <row r="476" spans="1:2" x14ac:dyDescent="0.25">
      <c r="A476" s="34">
        <v>0.28292313853115636</v>
      </c>
      <c r="B476" s="34">
        <v>0.52824218131954626</v>
      </c>
    </row>
    <row r="477" spans="1:2" x14ac:dyDescent="0.25">
      <c r="A477" s="34">
        <v>0.28287230922352707</v>
      </c>
      <c r="B477" s="34">
        <v>0.52823163335266687</v>
      </c>
    </row>
    <row r="478" spans="1:2" x14ac:dyDescent="0.25">
      <c r="A478" s="34">
        <v>0.2828503289823901</v>
      </c>
      <c r="B478" s="34">
        <v>0.52821581140234775</v>
      </c>
    </row>
    <row r="479" spans="1:2" x14ac:dyDescent="0.25">
      <c r="A479" s="34">
        <v>0.26291871500762753</v>
      </c>
      <c r="B479" s="34">
        <v>0.5152787300247833</v>
      </c>
    </row>
    <row r="480" spans="1:2" x14ac:dyDescent="0.25">
      <c r="A480" s="34">
        <v>0.26253337390519482</v>
      </c>
      <c r="B480" s="34">
        <v>0.51503085280311778</v>
      </c>
    </row>
    <row r="481" spans="1:2" x14ac:dyDescent="0.25">
      <c r="A481" s="34">
        <v>0.2624791101848879</v>
      </c>
      <c r="B481" s="34">
        <v>0.51493592110120334</v>
      </c>
    </row>
    <row r="482" spans="1:2" x14ac:dyDescent="0.25">
      <c r="A482" s="34">
        <v>0.26235272379835023</v>
      </c>
      <c r="B482" s="34">
        <v>0.51486208533304767</v>
      </c>
    </row>
    <row r="483" spans="1:2" x14ac:dyDescent="0.25">
      <c r="A483" s="34">
        <v>0.2622565602433759</v>
      </c>
      <c r="B483" s="34">
        <v>0.51484626338272854</v>
      </c>
    </row>
    <row r="484" spans="1:2" x14ac:dyDescent="0.25">
      <c r="A484" s="34">
        <v>0.26223870129745208</v>
      </c>
      <c r="B484" s="34">
        <v>0.51483571541584916</v>
      </c>
    </row>
    <row r="485" spans="1:2" x14ac:dyDescent="0.25">
      <c r="A485" s="34">
        <v>0.26217928595812867</v>
      </c>
      <c r="B485" s="34">
        <v>0.51471968778017596</v>
      </c>
    </row>
    <row r="486" spans="1:2" x14ac:dyDescent="0.25">
      <c r="A486" s="34">
        <v>0.26203504062566724</v>
      </c>
      <c r="B486" s="34">
        <v>0.51470386582985683</v>
      </c>
    </row>
    <row r="487" spans="1:2" x14ac:dyDescent="0.25">
      <c r="A487" s="34">
        <v>0.26201718167974342</v>
      </c>
      <c r="B487" s="34">
        <v>0.51468276989609807</v>
      </c>
    </row>
    <row r="488" spans="1:2" x14ac:dyDescent="0.25">
      <c r="A488" s="34">
        <v>0.20775655234422671</v>
      </c>
      <c r="B488" s="34">
        <v>0.35425874162754684</v>
      </c>
    </row>
    <row r="489" spans="1:2" x14ac:dyDescent="0.25">
      <c r="A489" s="34">
        <v>0.20772839016026995</v>
      </c>
      <c r="B489" s="34">
        <v>0.35425346764410715</v>
      </c>
    </row>
    <row r="490" spans="1:2" x14ac:dyDescent="0.25">
      <c r="A490" s="34">
        <v>0.20730801804852514</v>
      </c>
      <c r="B490" s="34">
        <v>0.35404778228995915</v>
      </c>
    </row>
    <row r="491" spans="1:2" x14ac:dyDescent="0.25">
      <c r="A491" s="34">
        <v>0.20718575295720068</v>
      </c>
      <c r="B491" s="34">
        <v>0.354016138389321</v>
      </c>
    </row>
    <row r="492" spans="1:2" x14ac:dyDescent="0.25">
      <c r="A492" s="34">
        <v>0.20716823745254465</v>
      </c>
      <c r="B492" s="34">
        <v>0.35400031643900193</v>
      </c>
    </row>
    <row r="493" spans="1:2" x14ac:dyDescent="0.25">
      <c r="A493" s="34">
        <v>0.20709611478631393</v>
      </c>
      <c r="B493" s="34">
        <v>0.35399504245556224</v>
      </c>
    </row>
    <row r="494" spans="1:2" x14ac:dyDescent="0.25">
      <c r="A494" s="34">
        <v>0.20642296990149384</v>
      </c>
      <c r="B494" s="34">
        <v>0.35376298718421578</v>
      </c>
    </row>
    <row r="495" spans="1:2" x14ac:dyDescent="0.25">
      <c r="A495" s="34">
        <v>0.20639789868894695</v>
      </c>
      <c r="B495" s="34">
        <v>0.35375771320077609</v>
      </c>
    </row>
    <row r="496" spans="1:2" x14ac:dyDescent="0.25">
      <c r="A496" s="34">
        <v>0.20637248403513231</v>
      </c>
      <c r="B496" s="34">
        <v>0.35374189125045702</v>
      </c>
    </row>
    <row r="497" spans="1:2" x14ac:dyDescent="0.25">
      <c r="A497" s="34">
        <v>0.20631272525454114</v>
      </c>
      <c r="B497" s="34">
        <v>0.35373134328357764</v>
      </c>
    </row>
    <row r="498" spans="1:2" x14ac:dyDescent="0.25">
      <c r="A498" s="34">
        <v>0.20625159270887891</v>
      </c>
      <c r="B498" s="34">
        <v>0.35372606930013795</v>
      </c>
    </row>
    <row r="499" spans="1:2" x14ac:dyDescent="0.25">
      <c r="A499" s="34">
        <v>0.206230986232813</v>
      </c>
      <c r="B499" s="34">
        <v>0.35367860344918073</v>
      </c>
    </row>
    <row r="500" spans="1:2" x14ac:dyDescent="0.25">
      <c r="A500" s="34">
        <v>0.2058511401906645</v>
      </c>
      <c r="B500" s="34">
        <v>0.35362586361478382</v>
      </c>
    </row>
    <row r="501" spans="1:2" x14ac:dyDescent="0.25">
      <c r="A501" s="34">
        <v>0.20462402454093886</v>
      </c>
      <c r="B501" s="34">
        <v>0.3522651758873433</v>
      </c>
    </row>
    <row r="502" spans="1:2" x14ac:dyDescent="0.25">
      <c r="A502" s="34">
        <v>0.20408070045533408</v>
      </c>
      <c r="B502" s="34">
        <v>0.35171668160961533</v>
      </c>
    </row>
    <row r="503" spans="1:2" x14ac:dyDescent="0.25">
      <c r="A503" s="34">
        <v>0.20369467247036582</v>
      </c>
      <c r="B503" s="34">
        <v>0.35159010600706275</v>
      </c>
    </row>
    <row r="504" spans="1:2" x14ac:dyDescent="0.25">
      <c r="A504" s="34">
        <v>7.0098423398515852E-2</v>
      </c>
      <c r="B504" s="34">
        <v>0.1793101629660839</v>
      </c>
    </row>
    <row r="505" spans="1:2" x14ac:dyDescent="0.25">
      <c r="A505" s="34">
        <v>7.0054806357509658E-2</v>
      </c>
      <c r="B505" s="34">
        <v>0.17930488898264421</v>
      </c>
    </row>
    <row r="506" spans="1:2" x14ac:dyDescent="0.25">
      <c r="A506" s="34">
        <v>6.9974097659584802E-2</v>
      </c>
      <c r="B506" s="34">
        <v>0.17928379304888545</v>
      </c>
    </row>
    <row r="507" spans="1:2" x14ac:dyDescent="0.25">
      <c r="A507" s="34">
        <v>6.8969531951371135E-2</v>
      </c>
      <c r="B507" s="34">
        <v>0.17837666789725842</v>
      </c>
    </row>
    <row r="508" spans="1:2" x14ac:dyDescent="0.25">
      <c r="A508" s="34">
        <v>6.8869933983719184E-2</v>
      </c>
      <c r="B508" s="34">
        <v>0.17806550287431661</v>
      </c>
    </row>
    <row r="509" spans="1:2" x14ac:dyDescent="0.25">
      <c r="A509" s="34">
        <v>6.8851044713992088E-2</v>
      </c>
      <c r="B509" s="34">
        <v>0.17806022889087691</v>
      </c>
    </row>
    <row r="510" spans="1:2" x14ac:dyDescent="0.25">
      <c r="A510" s="34">
        <v>6.8825286618909687E-2</v>
      </c>
      <c r="B510" s="34">
        <v>0.17797584515584183</v>
      </c>
    </row>
    <row r="511" spans="1:2" x14ac:dyDescent="0.25">
      <c r="A511" s="34">
        <v>6.873255747661304E-2</v>
      </c>
      <c r="B511" s="34">
        <v>0.17793365328832431</v>
      </c>
    </row>
    <row r="512" spans="1:2" x14ac:dyDescent="0.25">
      <c r="A512" s="34">
        <v>6.853679595398679E-2</v>
      </c>
      <c r="B512" s="34">
        <v>0.17781235166921139</v>
      </c>
    </row>
    <row r="513" spans="1:2" x14ac:dyDescent="0.25">
      <c r="A513" s="34">
        <v>6.8504169033549084E-2</v>
      </c>
      <c r="B513" s="34">
        <v>0.17772796793417631</v>
      </c>
    </row>
    <row r="514" spans="1:2" x14ac:dyDescent="0.25">
      <c r="A514" s="34">
        <v>6.6507058061493526E-2</v>
      </c>
      <c r="B514" s="34">
        <v>0.17198987395179141</v>
      </c>
    </row>
    <row r="515" spans="1:2" x14ac:dyDescent="0.25">
      <c r="A515" s="34">
        <v>6.6478895877536762E-2</v>
      </c>
      <c r="B515" s="34">
        <v>0.17198459996835172</v>
      </c>
    </row>
    <row r="516" spans="1:2" x14ac:dyDescent="0.25">
      <c r="A516" s="34">
        <v>6.6388227382846707E-2</v>
      </c>
      <c r="B516" s="34">
        <v>0.17192658615051512</v>
      </c>
    </row>
    <row r="517" spans="1:2" x14ac:dyDescent="0.25">
      <c r="A517" s="34">
        <v>6.6269740145467659E-2</v>
      </c>
      <c r="B517" s="34">
        <v>0.1718791202995579</v>
      </c>
    </row>
    <row r="518" spans="1:2" x14ac:dyDescent="0.25">
      <c r="A518" s="34">
        <v>6.6237800107565484E-2</v>
      </c>
      <c r="B518" s="34">
        <v>0.17173672274668622</v>
      </c>
    </row>
    <row r="519" spans="1:2" x14ac:dyDescent="0.25">
      <c r="A519" s="34">
        <v>6.5328711071790585E-2</v>
      </c>
      <c r="B519" s="34">
        <v>0.17147302357470162</v>
      </c>
    </row>
    <row r="520" spans="1:2" x14ac:dyDescent="0.25">
      <c r="A520" s="34">
        <v>6.5301235770369351E-2</v>
      </c>
      <c r="B520" s="34">
        <v>0.1714255577237444</v>
      </c>
    </row>
    <row r="521" spans="1:2" x14ac:dyDescent="0.25">
      <c r="A521" s="34">
        <v>6.5254527757953262E-2</v>
      </c>
      <c r="B521" s="34">
        <v>0.17139918780654595</v>
      </c>
    </row>
    <row r="522" spans="1:2" x14ac:dyDescent="0.25">
      <c r="A522" s="34">
        <v>6.2275518201356544E-2</v>
      </c>
      <c r="B522" s="34">
        <v>0.15845683244554179</v>
      </c>
    </row>
    <row r="523" spans="1:2" x14ac:dyDescent="0.25">
      <c r="A523" s="34">
        <v>6.1894298394136994E-2</v>
      </c>
      <c r="B523" s="34">
        <v>0.15827751700859227</v>
      </c>
    </row>
    <row r="524" spans="1:2" x14ac:dyDescent="0.25">
      <c r="A524" s="34">
        <v>6.0260891724644952E-2</v>
      </c>
      <c r="B524" s="34">
        <v>0.15734402193976679</v>
      </c>
    </row>
    <row r="525" spans="1:2" x14ac:dyDescent="0.25">
      <c r="A525" s="34">
        <v>5.9468572719910268E-2</v>
      </c>
      <c r="B525" s="34">
        <v>0.15664258214228777</v>
      </c>
    </row>
    <row r="526" spans="1:2" x14ac:dyDescent="0.25">
      <c r="A526" s="34">
        <v>5.6802781599515559E-2</v>
      </c>
      <c r="B526" s="34">
        <v>0.15405833025683868</v>
      </c>
    </row>
    <row r="527" spans="1:2" x14ac:dyDescent="0.25">
      <c r="A527" s="34">
        <v>5.677255876795221E-2</v>
      </c>
      <c r="B527" s="34">
        <v>0.15403196033964023</v>
      </c>
    </row>
    <row r="528" spans="1:2" x14ac:dyDescent="0.25">
      <c r="A528" s="34">
        <v>5.6723103225393999E-2</v>
      </c>
      <c r="B528" s="34">
        <v>0.15388956278676855</v>
      </c>
    </row>
    <row r="529" spans="1:2" x14ac:dyDescent="0.25">
      <c r="A529" s="34">
        <v>5.6628313435490761E-2</v>
      </c>
      <c r="B529" s="34">
        <v>0.15384209693581133</v>
      </c>
    </row>
    <row r="530" spans="1:2" x14ac:dyDescent="0.25">
      <c r="A530" s="34">
        <v>5.6371419367202275E-2</v>
      </c>
      <c r="B530" s="34">
        <v>0.15383682295237164</v>
      </c>
    </row>
    <row r="531" spans="1:2" x14ac:dyDescent="0.25">
      <c r="A531" s="34">
        <v>5.6348408802261996E-2</v>
      </c>
      <c r="B531" s="34">
        <v>0.15381572701861287</v>
      </c>
    </row>
    <row r="532" spans="1:2" x14ac:dyDescent="0.25">
      <c r="A532" s="34">
        <v>5.6093231940312335E-2</v>
      </c>
      <c r="B532" s="34">
        <v>0.15341490427719628</v>
      </c>
    </row>
    <row r="533" spans="1:2" x14ac:dyDescent="0.25">
      <c r="A533" s="34">
        <v>5.598470449969848E-2</v>
      </c>
      <c r="B533" s="34">
        <v>0.15318812298928952</v>
      </c>
    </row>
    <row r="534" spans="1:2" x14ac:dyDescent="0.25">
      <c r="A534" s="34">
        <v>5.5682132742797201E-2</v>
      </c>
      <c r="B534" s="34">
        <v>0.15277147829755386</v>
      </c>
    </row>
    <row r="535" spans="1:2" x14ac:dyDescent="0.25">
      <c r="A535" s="34">
        <v>5.5105838295486931E-2</v>
      </c>
      <c r="B535" s="34">
        <v>0.15181688729496962</v>
      </c>
    </row>
    <row r="536" spans="1:2" x14ac:dyDescent="0.25">
      <c r="A536" s="34">
        <v>5.4897026004685594E-2</v>
      </c>
      <c r="B536" s="34">
        <v>0.15123674911660351</v>
      </c>
    </row>
    <row r="537" spans="1:2" x14ac:dyDescent="0.25">
      <c r="A537" s="34">
        <v>5.4550150324242583E-2</v>
      </c>
      <c r="B537" s="34">
        <v>0.15093613206054107</v>
      </c>
    </row>
    <row r="538" spans="1:2" x14ac:dyDescent="0.25">
      <c r="A538" s="34">
        <v>5.4383924750644151E-2</v>
      </c>
      <c r="B538" s="34">
        <v>0.15091503612678231</v>
      </c>
    </row>
    <row r="539" spans="1:2" x14ac:dyDescent="0.25">
      <c r="A539" s="34">
        <v>5.4361944509507168E-2</v>
      </c>
      <c r="B539" s="34">
        <v>0.15090448815990293</v>
      </c>
    </row>
    <row r="540" spans="1:2" x14ac:dyDescent="0.25">
      <c r="A540" s="34">
        <v>5.4163778898006554E-2</v>
      </c>
      <c r="B540" s="34">
        <v>0.15044565160064971</v>
      </c>
    </row>
    <row r="541" spans="1:2" x14ac:dyDescent="0.25">
      <c r="A541" s="34">
        <v>5.3919248715357616E-2</v>
      </c>
      <c r="B541" s="34">
        <v>0.14945941669742729</v>
      </c>
    </row>
    <row r="542" spans="1:2" x14ac:dyDescent="0.25">
      <c r="A542" s="34">
        <v>5.3742376462458455E-2</v>
      </c>
      <c r="B542" s="34">
        <v>0.14924318337639991</v>
      </c>
    </row>
    <row r="543" spans="1:2" x14ac:dyDescent="0.25">
      <c r="A543" s="34">
        <v>5.3627667079024825E-2</v>
      </c>
      <c r="B543" s="34">
        <v>0.14920099150888239</v>
      </c>
    </row>
    <row r="544" spans="1:2" x14ac:dyDescent="0.25">
      <c r="A544" s="34">
        <v>5.335497471241913E-2</v>
      </c>
      <c r="B544" s="34">
        <v>0.14902695005537256</v>
      </c>
    </row>
    <row r="545" spans="1:2" x14ac:dyDescent="0.25">
      <c r="A545" s="34">
        <v>5.3234770268701256E-2</v>
      </c>
      <c r="B545" s="34">
        <v>0.14896893623753596</v>
      </c>
    </row>
    <row r="546" spans="1:2" x14ac:dyDescent="0.25">
      <c r="A546" s="34">
        <v>5.2666718411817352E-2</v>
      </c>
      <c r="B546" s="34">
        <v>0.14748167290754283</v>
      </c>
    </row>
    <row r="547" spans="1:2" x14ac:dyDescent="0.25">
      <c r="A547" s="34">
        <v>5.261451533911702E-2</v>
      </c>
      <c r="B547" s="34">
        <v>0.14746585095722375</v>
      </c>
    </row>
    <row r="548" spans="1:2" x14ac:dyDescent="0.25">
      <c r="A548" s="34">
        <v>5.2599403923335342E-2</v>
      </c>
      <c r="B548" s="34">
        <v>0.14742365908970623</v>
      </c>
    </row>
    <row r="549" spans="1:2" x14ac:dyDescent="0.25">
      <c r="A549" s="34">
        <v>5.2402612076905788E-2</v>
      </c>
      <c r="B549" s="34">
        <v>0.14735509730499022</v>
      </c>
    </row>
    <row r="550" spans="1:2" x14ac:dyDescent="0.25">
      <c r="A550" s="34">
        <v>5.2170789221164172E-2</v>
      </c>
      <c r="B550" s="34">
        <v>0.14733400137123145</v>
      </c>
    </row>
    <row r="551" spans="1:2" x14ac:dyDescent="0.25">
      <c r="A551" s="34">
        <v>5.2138162300726466E-2</v>
      </c>
      <c r="B551" s="34">
        <v>0.14728126153683455</v>
      </c>
    </row>
    <row r="552" spans="1:2" x14ac:dyDescent="0.25">
      <c r="A552" s="34">
        <v>5.1936218835280434E-2</v>
      </c>
      <c r="B552" s="34">
        <v>0.14714413796740256</v>
      </c>
    </row>
    <row r="553" spans="1:2" x14ac:dyDescent="0.25">
      <c r="A553" s="34">
        <v>5.1667991205155687E-2</v>
      </c>
      <c r="B553" s="34">
        <v>0.14634776646800907</v>
      </c>
    </row>
    <row r="554" spans="1:2" x14ac:dyDescent="0.25">
      <c r="A554" s="34">
        <v>5.1644293757679878E-2</v>
      </c>
      <c r="B554" s="34">
        <v>0.14626338273297398</v>
      </c>
    </row>
    <row r="555" spans="1:2" x14ac:dyDescent="0.25">
      <c r="A555" s="34">
        <v>5.16291823418982E-2</v>
      </c>
      <c r="B555" s="34">
        <v>0.14621591688201677</v>
      </c>
    </row>
    <row r="556" spans="1:2" x14ac:dyDescent="0.25">
      <c r="A556" s="34">
        <v>5.1562898177219485E-2</v>
      </c>
      <c r="B556" s="34">
        <v>0.14620009493169769</v>
      </c>
    </row>
    <row r="557" spans="1:2" x14ac:dyDescent="0.25">
      <c r="A557" s="34">
        <v>5.1341722000778592E-2</v>
      </c>
      <c r="B557" s="34">
        <v>0.14617899899793893</v>
      </c>
    </row>
    <row r="558" spans="1:2" x14ac:dyDescent="0.25">
      <c r="A558" s="34">
        <v>5.1253114153695128E-2</v>
      </c>
      <c r="B558" s="34">
        <v>0.1461368071304214</v>
      </c>
    </row>
    <row r="559" spans="1:2" x14ac:dyDescent="0.25">
      <c r="A559" s="34">
        <v>5.0661364849335415E-2</v>
      </c>
      <c r="B559" s="34">
        <v>0.1458203681240399</v>
      </c>
    </row>
    <row r="560" spans="1:2" x14ac:dyDescent="0.25">
      <c r="A560" s="34">
        <v>5.0640758373269493E-2</v>
      </c>
      <c r="B560" s="34">
        <v>0.14580982015716051</v>
      </c>
    </row>
    <row r="561" spans="1:2" x14ac:dyDescent="0.25">
      <c r="A561" s="34">
        <v>5.0527766196174689E-2</v>
      </c>
      <c r="B561" s="34">
        <v>0.14580454617372082</v>
      </c>
    </row>
    <row r="562" spans="1:2" x14ac:dyDescent="0.25">
      <c r="A562" s="34">
        <v>5.0447400939517592E-2</v>
      </c>
      <c r="B562" s="34">
        <v>0.14550392911765839</v>
      </c>
    </row>
    <row r="563" spans="1:2" x14ac:dyDescent="0.25">
      <c r="A563" s="34">
        <v>5.0221760026595751E-2</v>
      </c>
      <c r="B563" s="34">
        <v>0.14543536733294238</v>
      </c>
    </row>
    <row r="564" spans="1:2" x14ac:dyDescent="0.25">
      <c r="A564" s="34">
        <v>5.0162344687272341E-2</v>
      </c>
      <c r="B564" s="34">
        <v>0.14537735351510578</v>
      </c>
    </row>
    <row r="565" spans="1:2" x14ac:dyDescent="0.25">
      <c r="A565" s="34">
        <v>5.0083353195686311E-2</v>
      </c>
      <c r="B565" s="34">
        <v>0.1452929697800707</v>
      </c>
    </row>
    <row r="566" spans="1:2" x14ac:dyDescent="0.25">
      <c r="A566" s="34">
        <v>5.0010543646920057E-2</v>
      </c>
      <c r="B566" s="34">
        <v>0.14521386002847531</v>
      </c>
    </row>
    <row r="567" spans="1:2" x14ac:dyDescent="0.25">
      <c r="A567" s="34">
        <v>4.9112101290445881E-2</v>
      </c>
      <c r="B567" s="34">
        <v>0.14415906334053691</v>
      </c>
    </row>
    <row r="568" spans="1:2" x14ac:dyDescent="0.25">
      <c r="A568" s="34">
        <v>4.8803004149457062E-2</v>
      </c>
      <c r="B568" s="34">
        <v>0.14389536416855231</v>
      </c>
    </row>
    <row r="569" spans="1:2" x14ac:dyDescent="0.25">
      <c r="A569" s="34">
        <v>4.867490055658058E-2</v>
      </c>
      <c r="B569" s="34">
        <v>0.14358419914561049</v>
      </c>
    </row>
    <row r="570" spans="1:2" x14ac:dyDescent="0.25">
      <c r="A570" s="34">
        <v>4.7586535179032163E-2</v>
      </c>
      <c r="B570" s="34">
        <v>0.14355255524497235</v>
      </c>
    </row>
    <row r="571" spans="1:2" x14ac:dyDescent="0.25">
      <c r="A571" s="34">
        <v>4.7566959026769537E-2</v>
      </c>
      <c r="B571" s="34">
        <v>0.14349454142713575</v>
      </c>
    </row>
    <row r="572" spans="1:2" x14ac:dyDescent="0.25">
      <c r="A572" s="34">
        <v>4.7521968220692275E-2</v>
      </c>
      <c r="B572" s="34">
        <v>0.14336269184114345</v>
      </c>
    </row>
    <row r="573" spans="1:2" x14ac:dyDescent="0.25">
      <c r="A573" s="34">
        <v>4.7298387955377025E-2</v>
      </c>
      <c r="B573" s="34">
        <v>0.14335214387426407</v>
      </c>
    </row>
    <row r="574" spans="1:2" x14ac:dyDescent="0.25">
      <c r="A574" s="34">
        <v>4.7262670063529424E-2</v>
      </c>
      <c r="B574" s="34">
        <v>0.14323611623859084</v>
      </c>
    </row>
    <row r="575" spans="1:2" x14ac:dyDescent="0.25">
      <c r="A575" s="34">
        <v>4.7216648933648867E-2</v>
      </c>
      <c r="B575" s="34">
        <v>0.14318865038763362</v>
      </c>
    </row>
    <row r="576" spans="1:2" x14ac:dyDescent="0.25">
      <c r="A576" s="34">
        <v>4.6958724541557084E-2</v>
      </c>
      <c r="B576" s="34">
        <v>0.14286693739781242</v>
      </c>
    </row>
    <row r="577" spans="1:2" x14ac:dyDescent="0.25">
      <c r="A577" s="34">
        <v>4.6258447796583516E-2</v>
      </c>
      <c r="B577" s="34">
        <v>0.14222351141817</v>
      </c>
    </row>
    <row r="578" spans="1:2" x14ac:dyDescent="0.25">
      <c r="A578" s="34">
        <v>4.5955532598414471E-2</v>
      </c>
      <c r="B578" s="34">
        <v>0.14219714150097154</v>
      </c>
    </row>
    <row r="579" spans="1:2" x14ac:dyDescent="0.25">
      <c r="A579" s="34">
        <v>4.5938017093758436E-2</v>
      </c>
      <c r="B579" s="34">
        <v>0.14218131955065247</v>
      </c>
    </row>
    <row r="580" spans="1:2" x14ac:dyDescent="0.25">
      <c r="A580" s="34">
        <v>4.5810600383417485E-2</v>
      </c>
      <c r="B580" s="34">
        <v>0.14204946996466017</v>
      </c>
    </row>
    <row r="581" spans="1:2" x14ac:dyDescent="0.25">
      <c r="A581" s="34">
        <v>4.5525200689904476E-2</v>
      </c>
      <c r="B581" s="34">
        <v>0.14202837403090141</v>
      </c>
    </row>
    <row r="582" spans="1:2" x14ac:dyDescent="0.25">
      <c r="A582" s="34">
        <v>4.5503563890035258E-2</v>
      </c>
      <c r="B582" s="34">
        <v>0.14199145614682357</v>
      </c>
    </row>
    <row r="583" spans="1:2" x14ac:dyDescent="0.25">
      <c r="A583" s="34">
        <v>4.5467845998187657E-2</v>
      </c>
      <c r="B583" s="34">
        <v>0.14187015452771065</v>
      </c>
    </row>
    <row r="584" spans="1:2" x14ac:dyDescent="0.25">
      <c r="A584" s="34">
        <v>4.5445522315782909E-2</v>
      </c>
      <c r="B584" s="34">
        <v>0.14184905859395189</v>
      </c>
    </row>
    <row r="585" spans="1:2" x14ac:dyDescent="0.25">
      <c r="A585" s="34">
        <v>4.5318449046709723E-2</v>
      </c>
      <c r="B585" s="34">
        <v>0.14171720900795959</v>
      </c>
    </row>
    <row r="586" spans="1:2" x14ac:dyDescent="0.25">
      <c r="A586" s="34">
        <v>4.5294751599233914E-2</v>
      </c>
      <c r="B586" s="34">
        <v>0.14169611307420082</v>
      </c>
    </row>
    <row r="587" spans="1:2" x14ac:dyDescent="0.25">
      <c r="A587" s="34">
        <v>4.4809469087881464E-2</v>
      </c>
      <c r="B587" s="34">
        <v>0.14137440008437963</v>
      </c>
    </row>
    <row r="588" spans="1:2" x14ac:dyDescent="0.25">
      <c r="A588" s="34">
        <v>4.4743184923202749E-2</v>
      </c>
      <c r="B588" s="34">
        <v>0.14126364643214609</v>
      </c>
    </row>
    <row r="589" spans="1:2" x14ac:dyDescent="0.25">
      <c r="A589" s="34">
        <v>4.4704032618677496E-2</v>
      </c>
      <c r="B589" s="34">
        <v>0.14125309846526671</v>
      </c>
    </row>
    <row r="590" spans="1:2" x14ac:dyDescent="0.25">
      <c r="A590" s="34">
        <v>4.4665910637955539E-2</v>
      </c>
      <c r="B590" s="34">
        <v>0.14115816676335224</v>
      </c>
    </row>
    <row r="591" spans="1:2" x14ac:dyDescent="0.25">
      <c r="A591" s="34">
        <v>4.460855594623872E-2</v>
      </c>
      <c r="B591" s="34">
        <v>0.1411265228627141</v>
      </c>
    </row>
    <row r="592" spans="1:2" x14ac:dyDescent="0.25">
      <c r="A592" s="34">
        <v>4.454845372437978E-2</v>
      </c>
      <c r="B592" s="34">
        <v>0.14081535783977228</v>
      </c>
    </row>
    <row r="593" spans="1:2" x14ac:dyDescent="0.25">
      <c r="A593" s="34">
        <v>4.4436835312356038E-2</v>
      </c>
      <c r="B593" s="34">
        <v>0.14056220663466706</v>
      </c>
    </row>
    <row r="594" spans="1:2" x14ac:dyDescent="0.25">
      <c r="A594" s="34">
        <v>2.0234529172931247E-2</v>
      </c>
      <c r="B594" s="34">
        <v>7.3603712884337438E-2</v>
      </c>
    </row>
    <row r="595" spans="1:2" x14ac:dyDescent="0.25">
      <c r="A595" s="34">
        <v>2.0090970723005325E-2</v>
      </c>
      <c r="B595" s="34">
        <v>7.347713728178483E-2</v>
      </c>
    </row>
    <row r="596" spans="1:2" x14ac:dyDescent="0.25">
      <c r="A596" s="34">
        <v>2.0029838177343093E-2</v>
      </c>
      <c r="B596" s="34">
        <v>7.3434945414267289E-2</v>
      </c>
    </row>
    <row r="597" spans="1:2" x14ac:dyDescent="0.25">
      <c r="A597" s="34">
        <v>1.9864299486280192E-2</v>
      </c>
      <c r="B597" s="34">
        <v>7.3387479563310057E-2</v>
      </c>
    </row>
    <row r="598" spans="1:2" x14ac:dyDescent="0.25">
      <c r="A598" s="34">
        <v>1.9795954673994885E-2</v>
      </c>
      <c r="B598" s="34">
        <v>7.3366383629551293E-2</v>
      </c>
    </row>
    <row r="599" spans="1:2" x14ac:dyDescent="0.25">
      <c r="A599" s="34">
        <v>1.977122690271578E-2</v>
      </c>
      <c r="B599" s="34">
        <v>7.3350561679232221E-2</v>
      </c>
    </row>
    <row r="600" spans="1:2" x14ac:dyDescent="0.25">
      <c r="A600" s="34">
        <v>1.9436028225376791E-2</v>
      </c>
      <c r="B600" s="34">
        <v>7.2047887769628297E-2</v>
      </c>
    </row>
    <row r="601" spans="1:2" x14ac:dyDescent="0.25">
      <c r="A601" s="34">
        <v>1.9337460581528132E-2</v>
      </c>
      <c r="B601" s="34">
        <v>7.1821106481721547E-2</v>
      </c>
    </row>
    <row r="602" spans="1:2" x14ac:dyDescent="0.25">
      <c r="A602" s="34">
        <v>1.9313076251516792E-2</v>
      </c>
      <c r="B602" s="34">
        <v>7.1789462581083402E-2</v>
      </c>
    </row>
    <row r="603" spans="1:2" x14ac:dyDescent="0.25">
      <c r="A603" s="34">
        <v>1.9280792772346848E-2</v>
      </c>
      <c r="B603" s="34">
        <v>7.177891461420402E-2</v>
      </c>
    </row>
    <row r="604" spans="1:2" x14ac:dyDescent="0.25">
      <c r="A604" s="34">
        <v>1.9256751883603273E-2</v>
      </c>
      <c r="B604" s="34">
        <v>7.1726174779807098E-2</v>
      </c>
    </row>
    <row r="605" spans="1:2" x14ac:dyDescent="0.25">
      <c r="A605" s="34">
        <v>1.8711023709124117E-2</v>
      </c>
      <c r="B605" s="34">
        <v>7.124096830335544E-2</v>
      </c>
    </row>
    <row r="606" spans="1:2" x14ac:dyDescent="0.25">
      <c r="A606" s="34">
        <v>1.8655386223746129E-2</v>
      </c>
      <c r="B606" s="34">
        <v>7.1235694319915749E-2</v>
      </c>
    </row>
    <row r="607" spans="1:2" x14ac:dyDescent="0.25">
      <c r="A607" s="34">
        <v>1.8628254363592667E-2</v>
      </c>
      <c r="B607" s="34">
        <v>7.1198776435837899E-2</v>
      </c>
    </row>
    <row r="608" spans="1:2" x14ac:dyDescent="0.25">
      <c r="A608" s="34">
        <v>1.8563000522717248E-2</v>
      </c>
      <c r="B608" s="34">
        <v>7.1003639048569295E-2</v>
      </c>
    </row>
    <row r="609" spans="1:2" x14ac:dyDescent="0.25">
      <c r="A609" s="34">
        <v>1.8236044435804628E-2</v>
      </c>
      <c r="B609" s="34">
        <v>7.0713569959386241E-2</v>
      </c>
    </row>
    <row r="610" spans="1:2" x14ac:dyDescent="0.25">
      <c r="A610" s="34">
        <v>1.1774196982799415E-2</v>
      </c>
      <c r="B610" s="34">
        <v>5.0392911766252962E-2</v>
      </c>
    </row>
    <row r="611" spans="1:2" x14ac:dyDescent="0.25">
      <c r="A611" s="34">
        <v>1.1732297148132042E-2</v>
      </c>
      <c r="B611" s="34">
        <v>5.034017193185604E-2</v>
      </c>
    </row>
    <row r="612" spans="1:2" x14ac:dyDescent="0.25">
      <c r="A612" s="34">
        <v>1.156744533960467E-2</v>
      </c>
      <c r="B612" s="34">
        <v>5.0334897948416349E-2</v>
      </c>
    </row>
    <row r="613" spans="1:2" x14ac:dyDescent="0.25">
      <c r="A613" s="34">
        <v>1.1322228274420204E-2</v>
      </c>
      <c r="B613" s="34">
        <v>4.9533252465583162E-2</v>
      </c>
    </row>
    <row r="614" spans="1:2" x14ac:dyDescent="0.25">
      <c r="A614" s="34">
        <v>1.0219438363625639E-2</v>
      </c>
      <c r="B614" s="34">
        <v>4.9158799641365034E-2</v>
      </c>
    </row>
    <row r="615" spans="1:2" x14ac:dyDescent="0.25">
      <c r="A615" s="34">
        <v>1.0156245170356813E-2</v>
      </c>
      <c r="B615" s="34">
        <v>4.9074415906329959E-2</v>
      </c>
    </row>
    <row r="616" spans="1:2" x14ac:dyDescent="0.25">
      <c r="A616" s="34">
        <v>1.0128082986400054E-2</v>
      </c>
      <c r="B616" s="34">
        <v>4.8974210220975811E-2</v>
      </c>
    </row>
    <row r="617" spans="1:2" x14ac:dyDescent="0.25">
      <c r="A617" s="34">
        <v>9.8279153183731312E-3</v>
      </c>
      <c r="B617" s="34">
        <v>4.8958388270656739E-2</v>
      </c>
    </row>
    <row r="618" spans="1:2" x14ac:dyDescent="0.25">
      <c r="A618" s="34">
        <v>9.3512188387148143E-3</v>
      </c>
      <c r="B618" s="34">
        <v>4.88529086018629E-2</v>
      </c>
    </row>
    <row r="619" spans="1:2" x14ac:dyDescent="0.25">
      <c r="A619" s="34">
        <v>9.2972985596756538E-3</v>
      </c>
      <c r="B619" s="34">
        <v>4.8826538684664439E-2</v>
      </c>
    </row>
    <row r="620" spans="1:2" x14ac:dyDescent="0.25">
      <c r="A620" s="34">
        <v>9.1901448841328615E-3</v>
      </c>
      <c r="B620" s="34">
        <v>4.8810716734345366E-2</v>
      </c>
    </row>
    <row r="621" spans="1:2" x14ac:dyDescent="0.25">
      <c r="A621" s="34">
        <v>9.0778395895735886E-3</v>
      </c>
      <c r="B621" s="34">
        <v>4.8705237065551528E-2</v>
      </c>
    </row>
    <row r="622" spans="1:2" x14ac:dyDescent="0.25">
      <c r="A622" s="34">
        <v>8.835026613263481E-3</v>
      </c>
      <c r="B622" s="34">
        <v>4.8394072042609697E-2</v>
      </c>
    </row>
    <row r="623" spans="1:2" x14ac:dyDescent="0.25">
      <c r="A623" s="34">
        <v>5.7279134637902851E-3</v>
      </c>
      <c r="B623" s="34">
        <v>1.6122567375134352E-2</v>
      </c>
    </row>
    <row r="624" spans="1:2" x14ac:dyDescent="0.25">
      <c r="A624" s="34">
        <v>5.5551625061043101E-3</v>
      </c>
      <c r="B624" s="34">
        <v>1.59590738885039E-2</v>
      </c>
    </row>
    <row r="625" spans="1:2" x14ac:dyDescent="0.25">
      <c r="A625" s="34">
        <v>5.5345560300383888E-3</v>
      </c>
      <c r="B625" s="34">
        <v>1.5953799905064209E-2</v>
      </c>
    </row>
    <row r="626" spans="1:2" x14ac:dyDescent="0.25">
      <c r="A626" s="34">
        <v>5.3147536186685593E-3</v>
      </c>
      <c r="B626" s="34">
        <v>1.5779758451554372E-2</v>
      </c>
    </row>
    <row r="627" spans="1:2" x14ac:dyDescent="0.25">
      <c r="A627" s="34">
        <v>4.6268407593345467E-3</v>
      </c>
      <c r="B627" s="34">
        <v>1.5268182057904247E-2</v>
      </c>
    </row>
    <row r="628" spans="1:2" x14ac:dyDescent="0.25">
      <c r="A628" s="34">
        <v>4.5832237183283464E-3</v>
      </c>
      <c r="B628" s="34">
        <v>1.51679763725501E-2</v>
      </c>
    </row>
    <row r="629" spans="1:2" x14ac:dyDescent="0.25">
      <c r="A629" s="34">
        <v>4.2246710347813125E-3</v>
      </c>
      <c r="B629" s="34">
        <v>1.2225093613201964E-2</v>
      </c>
    </row>
    <row r="630" spans="1:2" x14ac:dyDescent="0.25">
      <c r="A630" s="34">
        <v>4.0172325090510365E-3</v>
      </c>
      <c r="B630" s="34">
        <v>1.2119613944408124E-2</v>
      </c>
    </row>
    <row r="631" spans="1:2" x14ac:dyDescent="0.25">
      <c r="A631" s="34">
        <v>3.9938785028429923E-3</v>
      </c>
      <c r="B631" s="34">
        <v>1.2098518010649355E-2</v>
      </c>
    </row>
    <row r="632" spans="1:2" x14ac:dyDescent="0.25">
      <c r="A632" s="34">
        <v>3.86234049728886E-3</v>
      </c>
      <c r="B632" s="34">
        <v>1.2040504192812744E-2</v>
      </c>
    </row>
    <row r="633" spans="1:2" x14ac:dyDescent="0.25">
      <c r="A633" s="34">
        <v>3.8094505420529948E-3</v>
      </c>
      <c r="B633" s="34">
        <v>1.1824270871785371E-2</v>
      </c>
    </row>
    <row r="634" spans="1:2" x14ac:dyDescent="0.25">
      <c r="A634" s="34">
        <v>3.6768822126955667E-3</v>
      </c>
      <c r="B634" s="34">
        <v>1.1697695269232762E-2</v>
      </c>
    </row>
    <row r="635" spans="1:2" x14ac:dyDescent="0.25">
      <c r="A635" s="34">
        <v>3.654215089023053E-3</v>
      </c>
      <c r="B635" s="34">
        <v>1.1613311534197691E-2</v>
      </c>
    </row>
    <row r="636" spans="1:2" x14ac:dyDescent="0.25">
      <c r="A636" s="34">
        <v>3.5972038385740034E-3</v>
      </c>
      <c r="B636" s="34">
        <v>1.1602763567318307E-2</v>
      </c>
    </row>
    <row r="637" spans="1:2" x14ac:dyDescent="0.25">
      <c r="A637" s="34">
        <v>3.2379642724914386E-3</v>
      </c>
      <c r="B637" s="34">
        <v>1.0384473392749456E-2</v>
      </c>
    </row>
    <row r="638" spans="1:2" x14ac:dyDescent="0.25">
      <c r="A638" s="34">
        <v>3.2211356503709359E-3</v>
      </c>
      <c r="B638" s="34">
        <v>1.036865144243038E-2</v>
      </c>
    </row>
    <row r="639" spans="1:2" x14ac:dyDescent="0.25">
      <c r="A639" s="34">
        <v>2.8388855193480921E-3</v>
      </c>
      <c r="B639" s="34">
        <v>1.0141870154523624E-2</v>
      </c>
    </row>
    <row r="640" spans="1:2" x14ac:dyDescent="0.25">
      <c r="A640" s="34">
        <v>2.8210265734242936E-3</v>
      </c>
      <c r="B640" s="34">
        <v>1.0115500237325164E-2</v>
      </c>
    </row>
    <row r="641" spans="1:2" x14ac:dyDescent="0.25">
      <c r="A641" s="34">
        <v>2.781187386363512E-3</v>
      </c>
      <c r="B641" s="34">
        <v>1.0004746585091632E-2</v>
      </c>
    </row>
    <row r="642" spans="1:2" x14ac:dyDescent="0.25">
      <c r="A642" s="34">
        <v>2.7389441104283731E-3</v>
      </c>
      <c r="B642" s="34">
        <v>9.9994726016519389E-3</v>
      </c>
    </row>
    <row r="643" spans="1:2" x14ac:dyDescent="0.25">
      <c r="A643" s="34">
        <v>2.7210851645045747E-3</v>
      </c>
      <c r="B643" s="34">
        <v>9.8939929328580988E-3</v>
      </c>
    </row>
    <row r="644" spans="1:2" x14ac:dyDescent="0.25">
      <c r="A644" s="34">
        <v>2.6798722123727316E-3</v>
      </c>
      <c r="B644" s="34">
        <v>9.8781709825390227E-3</v>
      </c>
    </row>
    <row r="645" spans="1:2" x14ac:dyDescent="0.25">
      <c r="A645" s="34">
        <v>2.6554878823613912E-3</v>
      </c>
      <c r="B645" s="34">
        <v>9.835979115021487E-3</v>
      </c>
    </row>
    <row r="646" spans="1:2" x14ac:dyDescent="0.25">
      <c r="A646" s="34">
        <v>2.5929815716280958E-3</v>
      </c>
      <c r="B646" s="34">
        <v>9.7832392806245679E-3</v>
      </c>
    </row>
    <row r="647" spans="1:2" x14ac:dyDescent="0.25">
      <c r="A647" s="34">
        <v>2.5397481751244654E-3</v>
      </c>
      <c r="B647" s="34">
        <v>9.0396076156279963E-3</v>
      </c>
    </row>
    <row r="648" spans="1:2" x14ac:dyDescent="0.25">
      <c r="A648" s="34">
        <v>2.48170660087212E-3</v>
      </c>
      <c r="B648" s="34">
        <v>9.0026897315501515E-3</v>
      </c>
    </row>
    <row r="649" spans="1:2" x14ac:dyDescent="0.25">
      <c r="A649" s="34">
        <v>2.4428977376146346E-3</v>
      </c>
      <c r="B649" s="34">
        <v>8.9868677812310754E-3</v>
      </c>
    </row>
    <row r="650" spans="1:2" x14ac:dyDescent="0.25">
      <c r="A650" s="34">
        <v>2.400997902947261E-3</v>
      </c>
      <c r="B650" s="34">
        <v>8.9077580296356949E-3</v>
      </c>
    </row>
    <row r="651" spans="1:2" x14ac:dyDescent="0.25">
      <c r="A651" s="34">
        <v>6.9375136088566558E-4</v>
      </c>
      <c r="B651" s="34">
        <v>2.2625388956237754E-3</v>
      </c>
    </row>
    <row r="652" spans="1:2" x14ac:dyDescent="0.25">
      <c r="A652" s="34">
        <v>6.4463925959521936E-4</v>
      </c>
      <c r="B652" s="34">
        <v>1.9619218395613312E-3</v>
      </c>
    </row>
    <row r="653" spans="1:2" x14ac:dyDescent="0.25">
      <c r="A653" s="34">
        <v>3.6919936284740209E-4</v>
      </c>
      <c r="B653" s="34">
        <v>1.4397974790318234E-3</v>
      </c>
    </row>
    <row r="654" spans="1:2" x14ac:dyDescent="0.25">
      <c r="A654" s="34">
        <v>1.8957957980611978E-4</v>
      </c>
      <c r="B654" s="34">
        <v>3.4808290701557939E-4</v>
      </c>
    </row>
    <row r="655" spans="1:2" x14ac:dyDescent="0.25">
      <c r="A655" s="34">
        <v>3.6748215650535401E-5</v>
      </c>
      <c r="B655" s="34">
        <v>1.3184958598820741E-4</v>
      </c>
    </row>
    <row r="656" spans="1:2" x14ac:dyDescent="0.25">
      <c r="A656" s="34">
        <v>-3.5792224219177715E-16</v>
      </c>
      <c r="B656" s="34">
        <v>-4.0925650455353457E-15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rgb="FF007800"/>
  </sheetPr>
  <dimension ref="B1:T808"/>
  <sheetViews>
    <sheetView topLeftCell="A3" zoomScaleNormal="100" workbookViewId="0">
      <selection activeCell="A3" sqref="A3"/>
    </sheetView>
  </sheetViews>
  <sheetFormatPr defaultRowHeight="13.2" x14ac:dyDescent="0.25"/>
  <cols>
    <col min="1" max="1" width="4.77734375" customWidth="1"/>
    <col min="2" max="2" width="14.5546875" customWidth="1"/>
    <col min="3" max="4" width="11.5546875" bestFit="1" customWidth="1"/>
    <col min="5" max="5" width="10.5546875" bestFit="1" customWidth="1"/>
    <col min="6" max="8" width="9.5546875" bestFit="1" customWidth="1"/>
    <col min="11" max="12" width="9.5546875" bestFit="1" customWidth="1"/>
    <col min="15" max="15" width="11.21875" bestFit="1" customWidth="1"/>
  </cols>
  <sheetData>
    <row r="1" spans="2:8" x14ac:dyDescent="0.25">
      <c r="B1" t="s">
        <v>4777</v>
      </c>
    </row>
    <row r="2" spans="2:8" x14ac:dyDescent="0.25">
      <c r="B2" t="s">
        <v>4046</v>
      </c>
    </row>
    <row r="3" spans="2:8" x14ac:dyDescent="0.25">
      <c r="B3" t="s">
        <v>4047</v>
      </c>
    </row>
    <row r="4" spans="2:8" x14ac:dyDescent="0.25">
      <c r="B4" t="s">
        <v>4048</v>
      </c>
    </row>
    <row r="5" spans="2:8" x14ac:dyDescent="0.25">
      <c r="B5" t="s">
        <v>4049</v>
      </c>
    </row>
    <row r="6" spans="2:8" x14ac:dyDescent="0.25">
      <c r="B6" t="s">
        <v>4050</v>
      </c>
    </row>
    <row r="7" spans="2:8" x14ac:dyDescent="0.25">
      <c r="B7" t="s">
        <v>4051</v>
      </c>
    </row>
    <row r="8" spans="2:8" x14ac:dyDescent="0.25">
      <c r="B8" t="s">
        <v>4052</v>
      </c>
    </row>
    <row r="9" spans="2:8" x14ac:dyDescent="0.25">
      <c r="B9" t="s">
        <v>4053</v>
      </c>
    </row>
    <row r="10" spans="2:8" ht="34.200000000000003" customHeight="1" x14ac:dyDescent="0.25"/>
    <row r="11" spans="2:8" ht="14.55" customHeight="1" x14ac:dyDescent="0.25"/>
    <row r="14" spans="2:8" x14ac:dyDescent="0.25">
      <c r="B14" t="s">
        <v>4054</v>
      </c>
    </row>
    <row r="15" spans="2:8" ht="13.8" thickBot="1" x14ac:dyDescent="0.3"/>
    <row r="16" spans="2:8" x14ac:dyDescent="0.25">
      <c r="B16" s="53" t="s">
        <v>4055</v>
      </c>
      <c r="C16" s="54" t="s">
        <v>4056</v>
      </c>
      <c r="D16" s="54" t="s">
        <v>4057</v>
      </c>
      <c r="E16" s="54" t="s">
        <v>4058</v>
      </c>
      <c r="F16" s="54" t="s">
        <v>4059</v>
      </c>
      <c r="G16" s="54" t="s">
        <v>4060</v>
      </c>
      <c r="H16" s="54" t="s">
        <v>4062</v>
      </c>
    </row>
    <row r="17" spans="2:8" x14ac:dyDescent="0.25">
      <c r="B17" s="55" t="s">
        <v>3997</v>
      </c>
      <c r="C17" s="57">
        <v>655</v>
      </c>
      <c r="D17" s="57">
        <v>0</v>
      </c>
      <c r="E17" s="57">
        <v>655</v>
      </c>
      <c r="F17" s="59">
        <v>1</v>
      </c>
      <c r="G17" s="59">
        <v>32666</v>
      </c>
      <c r="H17" s="59">
        <v>12308.259850683715</v>
      </c>
    </row>
    <row r="18" spans="2:8" ht="13.8" thickBot="1" x14ac:dyDescent="0.3">
      <c r="B18" s="56" t="s">
        <v>4045</v>
      </c>
      <c r="C18" s="58">
        <v>655</v>
      </c>
      <c r="D18" s="58">
        <v>0</v>
      </c>
      <c r="E18" s="58">
        <v>655</v>
      </c>
      <c r="F18" s="60">
        <v>0</v>
      </c>
      <c r="G18" s="60">
        <v>1.3842254046376758</v>
      </c>
      <c r="H18" s="60">
        <v>0.30908269627034968</v>
      </c>
    </row>
    <row r="21" spans="2:8" x14ac:dyDescent="0.25">
      <c r="B21" s="61" t="s">
        <v>4063</v>
      </c>
    </row>
    <row r="23" spans="2:8" x14ac:dyDescent="0.25">
      <c r="B23" t="s">
        <v>4064</v>
      </c>
    </row>
    <row r="24" spans="2:8" ht="13.8" thickBot="1" x14ac:dyDescent="0.3"/>
    <row r="25" spans="2:8" x14ac:dyDescent="0.25">
      <c r="B25" s="53" t="s">
        <v>4065</v>
      </c>
      <c r="C25" s="54" t="s">
        <v>4066</v>
      </c>
      <c r="D25" s="54" t="s">
        <v>4067</v>
      </c>
    </row>
    <row r="26" spans="2:8" x14ac:dyDescent="0.25">
      <c r="B26" s="62" t="s">
        <v>4056</v>
      </c>
      <c r="C26" s="63">
        <v>3101316</v>
      </c>
      <c r="D26" s="63">
        <v>3101316</v>
      </c>
    </row>
    <row r="27" spans="2:8" x14ac:dyDescent="0.25">
      <c r="B27" s="52" t="s">
        <v>4068</v>
      </c>
      <c r="C27" s="64">
        <v>3101316</v>
      </c>
      <c r="D27" s="64">
        <v>3101316</v>
      </c>
    </row>
    <row r="28" spans="2:8" x14ac:dyDescent="0.25">
      <c r="B28" s="52" t="s">
        <v>4069</v>
      </c>
      <c r="C28" s="65">
        <v>3101315</v>
      </c>
      <c r="D28" s="65">
        <v>3101314</v>
      </c>
    </row>
    <row r="29" spans="2:8" x14ac:dyDescent="0.25">
      <c r="B29" s="52" t="s">
        <v>4070</v>
      </c>
      <c r="C29" s="64">
        <v>1427156.7166079273</v>
      </c>
      <c r="D29" s="64">
        <v>1370676.0352256647</v>
      </c>
    </row>
    <row r="30" spans="2:8" x14ac:dyDescent="0.25">
      <c r="B30" s="52" t="s">
        <v>4071</v>
      </c>
      <c r="C30" s="64">
        <v>0</v>
      </c>
      <c r="D30" s="64">
        <v>3.9575668687953369E-2</v>
      </c>
    </row>
    <row r="31" spans="2:8" x14ac:dyDescent="0.25">
      <c r="B31" s="52" t="s">
        <v>4072</v>
      </c>
      <c r="C31" s="64">
        <v>0</v>
      </c>
      <c r="D31" s="64">
        <v>1.8047009955011184E-2</v>
      </c>
    </row>
    <row r="32" spans="2:8" x14ac:dyDescent="0.25">
      <c r="B32" s="52" t="s">
        <v>4073</v>
      </c>
      <c r="C32" s="64">
        <v>0</v>
      </c>
      <c r="D32" s="64">
        <v>4.8930617568257957E-2</v>
      </c>
    </row>
    <row r="33" spans="2:8" x14ac:dyDescent="0.25">
      <c r="B33" s="52" t="s">
        <v>4074</v>
      </c>
      <c r="C33" s="64">
        <v>1427158.7166079273</v>
      </c>
      <c r="D33" s="64">
        <v>1370680.0352256647</v>
      </c>
      <c r="G33" s="52" t="s">
        <v>4074</v>
      </c>
      <c r="H33" s="64">
        <v>1370680.0352256647</v>
      </c>
    </row>
    <row r="34" spans="2:8" x14ac:dyDescent="0.25">
      <c r="B34" s="52" t="s">
        <v>4075</v>
      </c>
      <c r="C34" s="64">
        <v>1427171.6639450227</v>
      </c>
      <c r="D34" s="64">
        <v>1370705.9298998557</v>
      </c>
    </row>
    <row r="35" spans="2:8" ht="13.8" thickBot="1" x14ac:dyDescent="0.3">
      <c r="B35" s="56" t="s">
        <v>4076</v>
      </c>
      <c r="C35" s="58">
        <v>0</v>
      </c>
      <c r="D35" s="58">
        <v>12</v>
      </c>
    </row>
    <row r="38" spans="2:8" x14ac:dyDescent="0.25">
      <c r="B38" t="s">
        <v>4077</v>
      </c>
    </row>
    <row r="39" spans="2:8" ht="13.8" thickBot="1" x14ac:dyDescent="0.3"/>
    <row r="40" spans="2:8" x14ac:dyDescent="0.25">
      <c r="B40" s="53" t="s">
        <v>4065</v>
      </c>
      <c r="C40" s="54" t="s">
        <v>4069</v>
      </c>
      <c r="D40" s="54" t="s">
        <v>4078</v>
      </c>
      <c r="E40" s="54" t="s">
        <v>4079</v>
      </c>
    </row>
    <row r="41" spans="2:8" x14ac:dyDescent="0.25">
      <c r="B41" s="62" t="s">
        <v>4070</v>
      </c>
      <c r="C41" s="63">
        <v>1</v>
      </c>
      <c r="D41" s="66">
        <v>56480.681382262614</v>
      </c>
      <c r="E41" s="67" t="s">
        <v>4082</v>
      </c>
    </row>
    <row r="42" spans="2:8" x14ac:dyDescent="0.25">
      <c r="B42" s="52" t="s">
        <v>4080</v>
      </c>
      <c r="C42" s="65">
        <v>1</v>
      </c>
      <c r="D42" s="64">
        <v>50051.767160794225</v>
      </c>
      <c r="E42" s="68" t="s">
        <v>4082</v>
      </c>
    </row>
    <row r="43" spans="2:8" ht="13.8" thickBot="1" x14ac:dyDescent="0.3">
      <c r="B43" s="56" t="s">
        <v>4081</v>
      </c>
      <c r="C43" s="58">
        <v>1</v>
      </c>
      <c r="D43" s="60">
        <v>47493.770016123693</v>
      </c>
      <c r="E43" s="69" t="s">
        <v>4082</v>
      </c>
    </row>
    <row r="46" spans="2:8" x14ac:dyDescent="0.25">
      <c r="B46" t="s">
        <v>4083</v>
      </c>
    </row>
    <row r="47" spans="2:8" ht="13.8" thickBot="1" x14ac:dyDescent="0.3"/>
    <row r="48" spans="2:8" x14ac:dyDescent="0.25">
      <c r="B48" s="53" t="s">
        <v>4084</v>
      </c>
      <c r="C48" s="54" t="s">
        <v>4069</v>
      </c>
      <c r="D48" s="54" t="s">
        <v>4085</v>
      </c>
      <c r="E48" s="54" t="s">
        <v>4086</v>
      </c>
      <c r="F48" s="54" t="s">
        <v>4087</v>
      </c>
      <c r="G48" s="54" t="s">
        <v>4088</v>
      </c>
    </row>
    <row r="49" spans="2:20" ht="13.8" thickBot="1" x14ac:dyDescent="0.3">
      <c r="B49" s="70" t="s">
        <v>4045</v>
      </c>
      <c r="C49" s="71">
        <v>1</v>
      </c>
      <c r="D49" s="72">
        <v>47493.770016123693</v>
      </c>
      <c r="E49" s="73" t="s">
        <v>4082</v>
      </c>
      <c r="F49" s="72">
        <v>56480.681382262614</v>
      </c>
      <c r="G49" s="73" t="s">
        <v>4082</v>
      </c>
    </row>
    <row r="52" spans="2:20" x14ac:dyDescent="0.25">
      <c r="B52" t="s">
        <v>4089</v>
      </c>
    </row>
    <row r="53" spans="2:20" ht="13.8" thickBot="1" x14ac:dyDescent="0.3"/>
    <row r="54" spans="2:20" x14ac:dyDescent="0.25">
      <c r="B54" s="53" t="s">
        <v>4065</v>
      </c>
      <c r="C54" s="54" t="s">
        <v>4078</v>
      </c>
      <c r="D54" s="54" t="s">
        <v>4069</v>
      </c>
      <c r="E54" s="54" t="s">
        <v>4079</v>
      </c>
    </row>
    <row r="55" spans="2:20" ht="13.8" thickBot="1" x14ac:dyDescent="0.3">
      <c r="B55" s="70" t="s">
        <v>4090</v>
      </c>
      <c r="C55" s="72">
        <v>865.83888852791654</v>
      </c>
      <c r="D55" s="71">
        <v>8</v>
      </c>
      <c r="E55" s="73" t="s">
        <v>4082</v>
      </c>
    </row>
    <row r="58" spans="2:20" x14ac:dyDescent="0.25">
      <c r="B58" t="s">
        <v>4091</v>
      </c>
    </row>
    <row r="59" spans="2:20" ht="13.8" thickBot="1" x14ac:dyDescent="0.3">
      <c r="N59" s="39" t="s">
        <v>4778</v>
      </c>
      <c r="O59" s="39" t="s">
        <v>4045</v>
      </c>
      <c r="P59" s="39" t="s">
        <v>4080</v>
      </c>
      <c r="Q59" s="39" t="s">
        <v>4779</v>
      </c>
      <c r="S59" t="s">
        <v>4778</v>
      </c>
      <c r="T59" s="39" t="s">
        <v>4780</v>
      </c>
    </row>
    <row r="60" spans="2:20" x14ac:dyDescent="0.25">
      <c r="B60" s="53" t="s">
        <v>4084</v>
      </c>
      <c r="C60" s="54" t="s">
        <v>4092</v>
      </c>
      <c r="D60" s="54" t="s">
        <v>4093</v>
      </c>
      <c r="E60" s="54" t="s">
        <v>4094</v>
      </c>
      <c r="F60" s="54" t="s">
        <v>4079</v>
      </c>
      <c r="G60" s="54" t="s">
        <v>4095</v>
      </c>
      <c r="H60" s="54" t="s">
        <v>4097</v>
      </c>
      <c r="I60" s="54" t="s">
        <v>4098</v>
      </c>
      <c r="J60" s="54" t="s">
        <v>4099</v>
      </c>
      <c r="N60">
        <v>1</v>
      </c>
      <c r="O60">
        <f>LN(N60)</f>
        <v>0</v>
      </c>
      <c r="P60">
        <f>$C$61+$C$62*O60</f>
        <v>-1.8058174470471817</v>
      </c>
      <c r="Q60">
        <f>EXP(P60)/(1+EXP(P60))</f>
        <v>0.14114438527807516</v>
      </c>
      <c r="S60">
        <v>1</v>
      </c>
      <c r="T60">
        <v>0.14114438527807516</v>
      </c>
    </row>
    <row r="61" spans="2:20" x14ac:dyDescent="0.25">
      <c r="B61" s="62" t="s">
        <v>4100</v>
      </c>
      <c r="C61" s="66">
        <v>-1.8058174470471817</v>
      </c>
      <c r="D61" s="66">
        <v>4.3182455899109986E-3</v>
      </c>
      <c r="E61" s="66">
        <v>174877.12830873352</v>
      </c>
      <c r="F61" s="67" t="s">
        <v>4082</v>
      </c>
      <c r="G61" s="66">
        <v>-1.8142810528798061</v>
      </c>
      <c r="H61" s="66"/>
      <c r="I61" s="66"/>
      <c r="J61" s="66"/>
      <c r="N61">
        <v>1.1000000000000001</v>
      </c>
      <c r="O61">
        <f t="shared" ref="O61:O90" si="0">LN(N61)</f>
        <v>9.5310179804324935E-2</v>
      </c>
      <c r="P61">
        <f t="shared" ref="P61:P90" si="1">$C$61+$C$62*O61</f>
        <v>-2.0052854601308305</v>
      </c>
      <c r="Q61">
        <f t="shared" ref="Q61:Q90" si="2">EXP(P61)/(1+EXP(P61))</f>
        <v>0.11864909857545869</v>
      </c>
      <c r="S61">
        <v>1.1000000000000001</v>
      </c>
      <c r="T61">
        <v>0.11864909857545869</v>
      </c>
    </row>
    <row r="62" spans="2:20" ht="13.8" thickBot="1" x14ac:dyDescent="0.3">
      <c r="B62" s="56" t="s">
        <v>4045</v>
      </c>
      <c r="C62" s="60">
        <v>-2.0928300995042006</v>
      </c>
      <c r="D62" s="60">
        <v>9.6031928491826669E-3</v>
      </c>
      <c r="E62" s="60">
        <v>47493.770016123686</v>
      </c>
      <c r="F62" s="69" t="s">
        <v>4082</v>
      </c>
      <c r="G62" s="60">
        <v>-2.1116520116251913</v>
      </c>
      <c r="H62" s="60">
        <v>0.12333758378253253</v>
      </c>
      <c r="I62" s="60">
        <v>0.12103784525019297</v>
      </c>
      <c r="J62" s="60">
        <v>0.1256810177169688</v>
      </c>
      <c r="N62">
        <v>1.2</v>
      </c>
      <c r="O62">
        <f t="shared" si="0"/>
        <v>0.18232155679395459</v>
      </c>
      <c r="P62">
        <f t="shared" si="1"/>
        <v>-2.1873854888940345</v>
      </c>
      <c r="Q62">
        <f t="shared" si="2"/>
        <v>0.10088900960555044</v>
      </c>
      <c r="S62">
        <v>1.2</v>
      </c>
      <c r="T62">
        <v>0.10088900960555044</v>
      </c>
    </row>
    <row r="63" spans="2:20" x14ac:dyDescent="0.25">
      <c r="N63">
        <v>1.3</v>
      </c>
      <c r="O63">
        <f t="shared" si="0"/>
        <v>0.26236426446749106</v>
      </c>
      <c r="P63">
        <f t="shared" si="1"/>
        <v>-2.3549012767590276</v>
      </c>
      <c r="Q63">
        <f t="shared" si="2"/>
        <v>8.6676980526673969E-2</v>
      </c>
      <c r="S63">
        <v>1.3</v>
      </c>
      <c r="T63">
        <v>8.6676980526673969E-2</v>
      </c>
    </row>
    <row r="64" spans="2:20" x14ac:dyDescent="0.25">
      <c r="N64">
        <v>1.4</v>
      </c>
      <c r="O64">
        <f t="shared" si="0"/>
        <v>0.33647223662121289</v>
      </c>
      <c r="P64">
        <f t="shared" si="1"/>
        <v>-2.5099966714955557</v>
      </c>
      <c r="Q64">
        <f t="shared" si="2"/>
        <v>7.5160340850350629E-2</v>
      </c>
      <c r="S64">
        <v>1.4</v>
      </c>
      <c r="T64">
        <v>7.5160340850350629E-2</v>
      </c>
    </row>
    <row r="65" spans="2:20" x14ac:dyDescent="0.25">
      <c r="B65" t="s">
        <v>4101</v>
      </c>
      <c r="N65">
        <v>1.5</v>
      </c>
      <c r="O65">
        <f t="shared" si="0"/>
        <v>0.40546510810816438</v>
      </c>
      <c r="P65">
        <f t="shared" si="1"/>
        <v>-2.6543870295946728</v>
      </c>
      <c r="Q65">
        <f t="shared" si="2"/>
        <v>6.5719131576165032E-2</v>
      </c>
      <c r="S65">
        <v>1.5</v>
      </c>
      <c r="T65">
        <v>6.5719131576165032E-2</v>
      </c>
    </row>
    <row r="66" spans="2:20" x14ac:dyDescent="0.25">
      <c r="N66">
        <v>1.6</v>
      </c>
      <c r="O66">
        <f t="shared" si="0"/>
        <v>0.47000362924573563</v>
      </c>
      <c r="P66">
        <f t="shared" si="1"/>
        <v>-2.7894551892088701</v>
      </c>
      <c r="Q66">
        <f t="shared" si="2"/>
        <v>5.7896664628687609E-2</v>
      </c>
      <c r="S66">
        <v>1.6</v>
      </c>
      <c r="T66">
        <v>5.7896664628687609E-2</v>
      </c>
    </row>
    <row r="67" spans="2:20" x14ac:dyDescent="0.25">
      <c r="B67" s="39" t="s">
        <v>4102</v>
      </c>
      <c r="N67">
        <v>1.7</v>
      </c>
      <c r="O67">
        <f t="shared" si="0"/>
        <v>0.53062825106217038</v>
      </c>
      <c r="P67">
        <f t="shared" si="1"/>
        <v>-2.9163322225173638</v>
      </c>
      <c r="Q67">
        <f t="shared" si="2"/>
        <v>5.1352083133234014E-2</v>
      </c>
      <c r="S67">
        <v>1.7</v>
      </c>
      <c r="T67">
        <v>5.1352083133234014E-2</v>
      </c>
    </row>
    <row r="68" spans="2:20" x14ac:dyDescent="0.25">
      <c r="N68">
        <v>1.8</v>
      </c>
      <c r="O68">
        <f t="shared" si="0"/>
        <v>0.58778666490211906</v>
      </c>
      <c r="P68">
        <f t="shared" si="1"/>
        <v>-3.035955071441526</v>
      </c>
      <c r="Q68">
        <f t="shared" si="2"/>
        <v>4.5827720983613443E-2</v>
      </c>
      <c r="S68">
        <v>1.8</v>
      </c>
      <c r="T68">
        <v>4.5827720983613443E-2</v>
      </c>
    </row>
    <row r="69" spans="2:20" x14ac:dyDescent="0.25">
      <c r="N69">
        <v>1.9</v>
      </c>
      <c r="O69">
        <f t="shared" si="0"/>
        <v>0.64185388617239469</v>
      </c>
      <c r="P69">
        <f t="shared" si="1"/>
        <v>-3.1491085795125127</v>
      </c>
      <c r="Q69">
        <f t="shared" si="2"/>
        <v>4.1126417022613146E-2</v>
      </c>
      <c r="S69">
        <v>1.9</v>
      </c>
      <c r="T69">
        <v>4.1126417022613146E-2</v>
      </c>
    </row>
    <row r="70" spans="2:20" x14ac:dyDescent="0.25">
      <c r="B70" t="s">
        <v>4103</v>
      </c>
      <c r="N70">
        <v>2</v>
      </c>
      <c r="O70">
        <f t="shared" si="0"/>
        <v>0.69314718055994529</v>
      </c>
      <c r="P70">
        <f t="shared" si="1"/>
        <v>-3.256456729909508</v>
      </c>
      <c r="Q70">
        <f t="shared" si="2"/>
        <v>3.7095565697082673E-2</v>
      </c>
      <c r="S70">
        <v>2</v>
      </c>
      <c r="T70">
        <v>3.7095565697082673E-2</v>
      </c>
    </row>
    <row r="71" spans="2:20" ht="13.8" thickBot="1" x14ac:dyDescent="0.3">
      <c r="N71">
        <v>2.1</v>
      </c>
      <c r="O71">
        <f t="shared" si="0"/>
        <v>0.74193734472937733</v>
      </c>
      <c r="P71">
        <f t="shared" si="1"/>
        <v>-3.3585662540430468</v>
      </c>
      <c r="Q71">
        <f t="shared" si="2"/>
        <v>3.3615768460514256E-2</v>
      </c>
      <c r="S71">
        <v>2.1</v>
      </c>
      <c r="T71">
        <v>3.3615768460514256E-2</v>
      </c>
    </row>
    <row r="72" spans="2:20" x14ac:dyDescent="0.25">
      <c r="B72" s="53" t="s">
        <v>4084</v>
      </c>
      <c r="C72" s="54" t="s">
        <v>4092</v>
      </c>
      <c r="D72" s="54" t="s">
        <v>4093</v>
      </c>
      <c r="E72" s="54" t="s">
        <v>4094</v>
      </c>
      <c r="F72" s="54" t="s">
        <v>4079</v>
      </c>
      <c r="G72" s="54" t="s">
        <v>4095</v>
      </c>
      <c r="N72">
        <v>2.2000000000000002</v>
      </c>
      <c r="O72">
        <f t="shared" si="0"/>
        <v>0.78845736036427028</v>
      </c>
      <c r="P72">
        <f t="shared" si="1"/>
        <v>-3.4559247429931568</v>
      </c>
      <c r="Q72">
        <f t="shared" si="2"/>
        <v>3.0592661221242209E-2</v>
      </c>
      <c r="S72">
        <v>2.2000000000000002</v>
      </c>
      <c r="T72">
        <v>3.0592661221242209E-2</v>
      </c>
    </row>
    <row r="73" spans="2:20" ht="13.8" thickBot="1" x14ac:dyDescent="0.3">
      <c r="B73" s="70" t="s">
        <v>4045</v>
      </c>
      <c r="C73" s="72">
        <v>-0.35663121206131959</v>
      </c>
      <c r="D73" s="72">
        <v>1.6364435442102823E-3</v>
      </c>
      <c r="E73" s="72">
        <v>47493.770016123679</v>
      </c>
      <c r="F73" s="73" t="s">
        <v>4082</v>
      </c>
      <c r="G73" s="72">
        <v>-0.35983858247070483</v>
      </c>
      <c r="N73">
        <v>2.2999999999999998</v>
      </c>
      <c r="O73">
        <f t="shared" si="0"/>
        <v>0.83290912293510388</v>
      </c>
      <c r="P73">
        <f t="shared" si="1"/>
        <v>-3.548954729677412</v>
      </c>
      <c r="Q73">
        <f t="shared" si="2"/>
        <v>2.7950959460020304E-2</v>
      </c>
      <c r="S73">
        <v>2.2999999999999998</v>
      </c>
      <c r="T73">
        <v>2.7950959460020304E-2</v>
      </c>
    </row>
    <row r="74" spans="2:20" x14ac:dyDescent="0.25">
      <c r="N74">
        <v>2.4</v>
      </c>
      <c r="O74">
        <f t="shared" si="0"/>
        <v>0.87546873735389985</v>
      </c>
      <c r="P74">
        <f t="shared" si="1"/>
        <v>-3.6380247717563607</v>
      </c>
      <c r="Q74">
        <f t="shared" si="2"/>
        <v>2.5630069829183928E-2</v>
      </c>
      <c r="S74">
        <v>2.4</v>
      </c>
      <c r="T74">
        <v>2.5630069829183928E-2</v>
      </c>
    </row>
    <row r="75" spans="2:20" x14ac:dyDescent="0.25">
      <c r="N75">
        <v>2.5</v>
      </c>
      <c r="O75">
        <f t="shared" si="0"/>
        <v>0.91629073187415511</v>
      </c>
      <c r="P75">
        <f t="shared" si="1"/>
        <v>-3.7234582706101467</v>
      </c>
      <c r="Q75">
        <f t="shared" si="2"/>
        <v>2.3580820957060978E-2</v>
      </c>
      <c r="S75">
        <v>2.5</v>
      </c>
      <c r="T75">
        <v>2.3580820957060978E-2</v>
      </c>
    </row>
    <row r="76" spans="2:20" x14ac:dyDescent="0.25">
      <c r="N76">
        <v>2.6</v>
      </c>
      <c r="O76">
        <f t="shared" si="0"/>
        <v>0.95551144502743635</v>
      </c>
      <c r="P76">
        <f t="shared" si="1"/>
        <v>-3.8055405596213538</v>
      </c>
      <c r="Q76">
        <f t="shared" si="2"/>
        <v>2.1763002814718969E-2</v>
      </c>
      <c r="S76">
        <v>2.6</v>
      </c>
      <c r="T76">
        <v>2.1763002814718969E-2</v>
      </c>
    </row>
    <row r="77" spans="2:20" x14ac:dyDescent="0.25">
      <c r="N77">
        <v>2.7</v>
      </c>
      <c r="O77">
        <f t="shared" si="0"/>
        <v>0.99325177301028345</v>
      </c>
      <c r="P77">
        <f t="shared" si="1"/>
        <v>-3.884524653989017</v>
      </c>
      <c r="Q77">
        <f t="shared" si="2"/>
        <v>2.0143496500010776E-2</v>
      </c>
      <c r="S77">
        <v>2.7</v>
      </c>
      <c r="T77">
        <v>2.0143496500010776E-2</v>
      </c>
    </row>
    <row r="78" spans="2:20" x14ac:dyDescent="0.25">
      <c r="N78">
        <v>2.8</v>
      </c>
      <c r="O78">
        <f t="shared" si="0"/>
        <v>1.0296194171811581</v>
      </c>
      <c r="P78">
        <f t="shared" si="1"/>
        <v>-3.960635954357882</v>
      </c>
      <c r="Q78">
        <f t="shared" si="2"/>
        <v>1.8694839582040962E-2</v>
      </c>
      <c r="S78">
        <v>2.8</v>
      </c>
      <c r="T78">
        <v>1.8694839582040962E-2</v>
      </c>
    </row>
    <row r="79" spans="2:20" x14ac:dyDescent="0.25">
      <c r="N79">
        <v>2.9</v>
      </c>
      <c r="O79">
        <f t="shared" si="0"/>
        <v>1.0647107369924282</v>
      </c>
      <c r="P79">
        <f t="shared" si="1"/>
        <v>-4.0340761246902357</v>
      </c>
      <c r="Q79">
        <f t="shared" si="2"/>
        <v>1.7394115916410689E-2</v>
      </c>
      <c r="S79">
        <v>2.9</v>
      </c>
      <c r="T79">
        <v>1.7394115916410689E-2</v>
      </c>
    </row>
    <row r="80" spans="2:20" x14ac:dyDescent="0.25">
      <c r="N80">
        <v>3</v>
      </c>
      <c r="O80">
        <f t="shared" si="0"/>
        <v>1.0986122886681098</v>
      </c>
      <c r="P80">
        <f t="shared" si="1"/>
        <v>-4.1050263124569994</v>
      </c>
      <c r="Q80">
        <f t="shared" si="2"/>
        <v>1.6222089429426951E-2</v>
      </c>
      <c r="S80">
        <v>3</v>
      </c>
      <c r="T80">
        <v>1.6222089429426951E-2</v>
      </c>
    </row>
    <row r="81" spans="6:20" x14ac:dyDescent="0.25">
      <c r="N81">
        <v>3.1</v>
      </c>
      <c r="O81">
        <f t="shared" si="0"/>
        <v>1.1314021114911006</v>
      </c>
      <c r="P81">
        <f t="shared" si="1"/>
        <v>-4.1736498406183644</v>
      </c>
      <c r="Q81">
        <f t="shared" si="2"/>
        <v>1.5162522967166952E-2</v>
      </c>
      <c r="S81">
        <v>3.1</v>
      </c>
      <c r="T81">
        <v>1.5162522967166952E-2</v>
      </c>
    </row>
    <row r="82" spans="6:20" x14ac:dyDescent="0.25">
      <c r="N82">
        <v>3.2</v>
      </c>
      <c r="O82">
        <f t="shared" si="0"/>
        <v>1.1631508098056809</v>
      </c>
      <c r="P82">
        <f t="shared" si="1"/>
        <v>-4.2400944720711964</v>
      </c>
      <c r="Q82">
        <f t="shared" si="2"/>
        <v>1.4201638707511491E-2</v>
      </c>
      <c r="S82">
        <v>3.2</v>
      </c>
      <c r="T82">
        <v>1.4201638707511491E-2</v>
      </c>
    </row>
    <row r="83" spans="6:20" x14ac:dyDescent="0.25">
      <c r="N83">
        <v>3.3</v>
      </c>
      <c r="O83">
        <f t="shared" si="0"/>
        <v>1.1939224684724346</v>
      </c>
      <c r="P83">
        <f t="shared" si="1"/>
        <v>-4.3044943255406478</v>
      </c>
      <c r="Q83">
        <f t="shared" si="2"/>
        <v>1.3327687722900133E-2</v>
      </c>
      <c r="S83">
        <v>3.3</v>
      </c>
      <c r="T83">
        <v>1.3327687722900133E-2</v>
      </c>
    </row>
    <row r="84" spans="6:20" x14ac:dyDescent="0.25">
      <c r="N84">
        <v>3.4</v>
      </c>
      <c r="O84">
        <f t="shared" si="0"/>
        <v>1.2237754316221157</v>
      </c>
      <c r="P84">
        <f t="shared" si="1"/>
        <v>-4.3669715053796896</v>
      </c>
      <c r="Q84">
        <f t="shared" si="2"/>
        <v>1.2530604339866533E-2</v>
      </c>
      <c r="S84">
        <v>3.4</v>
      </c>
      <c r="T84">
        <v>1.2530604339866533E-2</v>
      </c>
    </row>
    <row r="85" spans="6:20" x14ac:dyDescent="0.25">
      <c r="N85">
        <v>3.5</v>
      </c>
      <c r="O85">
        <f t="shared" si="0"/>
        <v>1.2527629684953681</v>
      </c>
      <c r="P85">
        <f t="shared" si="1"/>
        <v>-4.4276374950585211</v>
      </c>
      <c r="Q85">
        <f t="shared" si="2"/>
        <v>1.1801726848794341E-2</v>
      </c>
      <c r="S85">
        <v>3.5</v>
      </c>
      <c r="T85">
        <v>1.1801726848794341E-2</v>
      </c>
    </row>
    <row r="86" spans="6:20" x14ac:dyDescent="0.25">
      <c r="N86">
        <v>3.6</v>
      </c>
      <c r="O86">
        <f t="shared" si="0"/>
        <v>1.2809338454620642</v>
      </c>
      <c r="P86">
        <f t="shared" si="1"/>
        <v>-4.4865943543038522</v>
      </c>
      <c r="Q86">
        <f t="shared" si="2"/>
        <v>1.113357048456242E-2</v>
      </c>
      <c r="S86">
        <v>3.6</v>
      </c>
      <c r="T86">
        <v>1.113357048456242E-2</v>
      </c>
    </row>
    <row r="87" spans="6:20" x14ac:dyDescent="0.25">
      <c r="N87">
        <v>3.7</v>
      </c>
      <c r="O87">
        <f t="shared" si="0"/>
        <v>1.3083328196501789</v>
      </c>
      <c r="P87">
        <f t="shared" si="1"/>
        <v>-4.5439357521802766</v>
      </c>
      <c r="Q87">
        <f t="shared" si="2"/>
        <v>1.0519641853478491E-2</v>
      </c>
      <c r="S87">
        <v>3.7</v>
      </c>
      <c r="T87">
        <v>1.0519641853478491E-2</v>
      </c>
    </row>
    <row r="88" spans="6:20" x14ac:dyDescent="0.25">
      <c r="N88">
        <v>3.8</v>
      </c>
      <c r="O88">
        <f t="shared" si="0"/>
        <v>1.33500106673234</v>
      </c>
      <c r="P88">
        <f t="shared" si="1"/>
        <v>-4.5997478623748389</v>
      </c>
      <c r="Q88">
        <f t="shared" si="2"/>
        <v>9.954286426274099E-3</v>
      </c>
      <c r="S88">
        <v>3.8</v>
      </c>
      <c r="T88">
        <v>9.954286426274099E-3</v>
      </c>
    </row>
    <row r="89" spans="6:20" x14ac:dyDescent="0.25">
      <c r="N89">
        <v>3.9</v>
      </c>
      <c r="O89">
        <f t="shared" si="0"/>
        <v>1.3609765531356006</v>
      </c>
      <c r="P89">
        <f t="shared" si="1"/>
        <v>-4.6541101421688449</v>
      </c>
      <c r="Q89">
        <f t="shared" si="2"/>
        <v>9.4325625662607868E-3</v>
      </c>
      <c r="S89">
        <v>3.9</v>
      </c>
      <c r="T89">
        <v>9.4325625662607868E-3</v>
      </c>
    </row>
    <row r="90" spans="6:20" x14ac:dyDescent="0.25">
      <c r="N90">
        <v>4</v>
      </c>
      <c r="O90">
        <f t="shared" si="0"/>
        <v>1.3862943611198906</v>
      </c>
      <c r="P90">
        <f t="shared" si="1"/>
        <v>-4.7070960127718351</v>
      </c>
      <c r="Q90">
        <f t="shared" si="2"/>
        <v>8.9501369707533553E-3</v>
      </c>
      <c r="S90">
        <v>4</v>
      </c>
      <c r="T90">
        <v>8.9501369707533553E-3</v>
      </c>
    </row>
    <row r="94" spans="6:20" x14ac:dyDescent="0.25">
      <c r="F94" t="s">
        <v>4104</v>
      </c>
    </row>
    <row r="97" spans="2:12" x14ac:dyDescent="0.25">
      <c r="B97" t="s">
        <v>4105</v>
      </c>
    </row>
    <row r="98" spans="2:12" ht="13.8" thickBot="1" x14ac:dyDescent="0.3"/>
    <row r="99" spans="2:12" x14ac:dyDescent="0.25">
      <c r="B99" s="53" t="s">
        <v>4106</v>
      </c>
      <c r="C99" s="54" t="s">
        <v>4107</v>
      </c>
      <c r="D99" s="54" t="s">
        <v>4045</v>
      </c>
      <c r="E99" s="54" t="s">
        <v>3997</v>
      </c>
      <c r="F99" s="54" t="s">
        <v>4108</v>
      </c>
      <c r="G99" s="54" t="s">
        <v>4066</v>
      </c>
      <c r="H99" s="54" t="s">
        <v>4110</v>
      </c>
      <c r="I99" s="54" t="s">
        <v>4111</v>
      </c>
      <c r="J99" s="54" t="s">
        <v>4112</v>
      </c>
      <c r="K99" s="54" t="s">
        <v>4113</v>
      </c>
      <c r="L99" s="54" t="s">
        <v>4114</v>
      </c>
    </row>
    <row r="100" spans="2:12" x14ac:dyDescent="0.25">
      <c r="B100" s="62" t="s">
        <v>4115</v>
      </c>
      <c r="C100" s="62">
        <v>421659</v>
      </c>
      <c r="D100" s="62">
        <v>0.20906019777783891</v>
      </c>
      <c r="E100" s="66">
        <v>32665.999999999996</v>
      </c>
      <c r="F100" s="66">
        <v>40447.667507414801</v>
      </c>
      <c r="G100" s="66">
        <v>25779.624839906672</v>
      </c>
      <c r="H100" s="66">
        <v>9.5925066244085394E-2</v>
      </c>
      <c r="I100" s="66">
        <v>-40.693375436703469</v>
      </c>
      <c r="J100" s="66">
        <v>44.264099297542479</v>
      </c>
      <c r="K100" s="66">
        <v>40242.400201145341</v>
      </c>
      <c r="L100" s="66">
        <v>40653.870236995586</v>
      </c>
    </row>
    <row r="101" spans="2:12" x14ac:dyDescent="0.25">
      <c r="B101" s="52" t="s">
        <v>4116</v>
      </c>
      <c r="C101" s="52">
        <v>188409</v>
      </c>
      <c r="D101" s="52">
        <v>0.23547279732339327</v>
      </c>
      <c r="E101" s="64">
        <v>30417.999999999996</v>
      </c>
      <c r="F101" s="64">
        <v>17189.900249367238</v>
      </c>
      <c r="G101" s="64">
        <v>11519.055294591069</v>
      </c>
      <c r="H101" s="64">
        <v>9.1237150292009614E-2</v>
      </c>
      <c r="I101" s="64">
        <v>105.83650760200533</v>
      </c>
      <c r="J101" s="64">
        <v>181.73073037764055</v>
      </c>
      <c r="K101" s="64">
        <v>17106.241830023417</v>
      </c>
      <c r="L101" s="64">
        <v>17273.92654548346</v>
      </c>
    </row>
    <row r="102" spans="2:12" x14ac:dyDescent="0.25">
      <c r="B102" s="52" t="s">
        <v>4117</v>
      </c>
      <c r="C102" s="52">
        <v>132942</v>
      </c>
      <c r="D102" s="52">
        <v>0.34249032582757105</v>
      </c>
      <c r="E102" s="64">
        <v>14094</v>
      </c>
      <c r="F102" s="64">
        <v>9876.1985331995638</v>
      </c>
      <c r="G102" s="64">
        <v>8127.8826859307464</v>
      </c>
      <c r="H102" s="64">
        <v>7.428952876592472E-2</v>
      </c>
      <c r="I102" s="64">
        <v>44.11168419330874</v>
      </c>
      <c r="J102" s="64">
        <v>68.297109660006072</v>
      </c>
      <c r="K102" s="64">
        <v>9833.0863909130585</v>
      </c>
      <c r="L102" s="64">
        <v>9919.4844658624806</v>
      </c>
    </row>
    <row r="103" spans="2:12" x14ac:dyDescent="0.25">
      <c r="B103" s="52" t="s">
        <v>4118</v>
      </c>
      <c r="C103" s="52">
        <v>83166</v>
      </c>
      <c r="D103" s="52">
        <v>6.7688879965876123E-2</v>
      </c>
      <c r="E103" s="64">
        <v>12696</v>
      </c>
      <c r="F103" s="64">
        <v>10381.489751787576</v>
      </c>
      <c r="G103" s="64">
        <v>5084.6496326075767</v>
      </c>
      <c r="H103" s="64">
        <v>0.12482853271514292</v>
      </c>
      <c r="I103" s="64">
        <v>24.281901509521973</v>
      </c>
      <c r="J103" s="64">
        <v>110.16165374181605</v>
      </c>
      <c r="K103" s="64">
        <v>10314.115137390998</v>
      </c>
      <c r="L103" s="64">
        <v>10449.241350086093</v>
      </c>
    </row>
    <row r="104" spans="2:12" x14ac:dyDescent="0.25">
      <c r="B104" s="52" t="s">
        <v>4119</v>
      </c>
      <c r="C104" s="52">
        <v>15166</v>
      </c>
      <c r="D104" s="52">
        <v>3.8134699780939113E-2</v>
      </c>
      <c r="E104" s="64">
        <v>6119</v>
      </c>
      <c r="F104" s="64">
        <v>1998.0278765499627</v>
      </c>
      <c r="G104" s="64">
        <v>927.22742861417532</v>
      </c>
      <c r="H104" s="64">
        <v>0.13174389269088504</v>
      </c>
      <c r="I104" s="64">
        <v>98.940700696082033</v>
      </c>
      <c r="J104" s="64">
        <v>175.96316859453404</v>
      </c>
      <c r="K104" s="64">
        <v>1984.4042379167822</v>
      </c>
      <c r="L104" s="64">
        <v>2011.730771889368</v>
      </c>
    </row>
    <row r="105" spans="2:12" x14ac:dyDescent="0.25">
      <c r="B105" s="52" t="s">
        <v>4120</v>
      </c>
      <c r="C105" s="52">
        <v>31972</v>
      </c>
      <c r="D105" s="52">
        <v>0.30407333426303973</v>
      </c>
      <c r="E105" s="64">
        <v>3866</v>
      </c>
      <c r="F105" s="64">
        <v>2558.1265534583754</v>
      </c>
      <c r="G105" s="64">
        <v>1954.7220986187797</v>
      </c>
      <c r="H105" s="64">
        <v>8.0011464827298123E-2</v>
      </c>
      <c r="I105" s="64">
        <v>26.959603583636955</v>
      </c>
      <c r="J105" s="64">
        <v>44.614967010244861</v>
      </c>
      <c r="K105" s="64">
        <v>2546.6882792736887</v>
      </c>
      <c r="L105" s="64">
        <v>2569.6117155256175</v>
      </c>
    </row>
    <row r="106" spans="2:12" x14ac:dyDescent="0.25">
      <c r="B106" s="52" t="s">
        <v>4121</v>
      </c>
      <c r="C106" s="52">
        <v>22668</v>
      </c>
      <c r="D106" s="52">
        <v>5.1806441335801659E-2</v>
      </c>
      <c r="E106" s="64">
        <v>3853</v>
      </c>
      <c r="F106" s="64">
        <v>2912.9584146454135</v>
      </c>
      <c r="G106" s="64">
        <v>1385.888919413565</v>
      </c>
      <c r="H106" s="64">
        <v>0.1285053120983507</v>
      </c>
      <c r="I106" s="64">
        <v>18.657246598528371</v>
      </c>
      <c r="J106" s="64">
        <v>68.394903602252697</v>
      </c>
      <c r="K106" s="64">
        <v>2893.540833556699</v>
      </c>
      <c r="L106" s="64">
        <v>2932.486976820313</v>
      </c>
    </row>
    <row r="107" spans="2:12" x14ac:dyDescent="0.25">
      <c r="B107" s="52" t="s">
        <v>4122</v>
      </c>
      <c r="C107" s="52">
        <v>38534</v>
      </c>
      <c r="D107" s="52">
        <v>0.62350170279424766</v>
      </c>
      <c r="E107" s="64">
        <v>3356</v>
      </c>
      <c r="F107" s="64">
        <v>1644.169414374627</v>
      </c>
      <c r="G107" s="64">
        <v>2355.9133413041432</v>
      </c>
      <c r="H107" s="64">
        <v>4.2668018227399879E-2</v>
      </c>
      <c r="I107" s="64">
        <v>43.147557421634126</v>
      </c>
      <c r="J107" s="64">
        <v>21.264600458955048</v>
      </c>
      <c r="K107" s="64">
        <v>1633.7670625382732</v>
      </c>
      <c r="L107" s="64">
        <v>1654.6350290555654</v>
      </c>
    </row>
    <row r="108" spans="2:12" x14ac:dyDescent="0.25">
      <c r="B108" s="52" t="s">
        <v>4123</v>
      </c>
      <c r="C108" s="52">
        <v>18286</v>
      </c>
      <c r="D108" s="52">
        <v>0.26151169330444746</v>
      </c>
      <c r="E108" s="64">
        <v>2836</v>
      </c>
      <c r="F108" s="64">
        <v>1587.5600947727501</v>
      </c>
      <c r="G108" s="64">
        <v>1117.9797415032845</v>
      </c>
      <c r="H108" s="64">
        <v>8.6818336146382485E-2</v>
      </c>
      <c r="I108" s="64">
        <v>32.788682307195991</v>
      </c>
      <c r="J108" s="64">
        <v>53.028648999893662</v>
      </c>
      <c r="K108" s="64">
        <v>1580.1155163912551</v>
      </c>
      <c r="L108" s="64">
        <v>1595.0363988197703</v>
      </c>
    </row>
    <row r="109" spans="2:12" x14ac:dyDescent="0.25">
      <c r="B109" s="52" t="s">
        <v>4124</v>
      </c>
      <c r="C109" s="52">
        <v>58444</v>
      </c>
      <c r="D109" s="52">
        <v>0.40530140525186964</v>
      </c>
      <c r="E109" s="64">
        <v>2679</v>
      </c>
      <c r="F109" s="64">
        <v>3842.1185263937118</v>
      </c>
      <c r="G109" s="64">
        <v>3573.1821072086814</v>
      </c>
      <c r="H109" s="64">
        <v>6.574017052894586E-2</v>
      </c>
      <c r="I109" s="64">
        <v>-19.413540953392484</v>
      </c>
      <c r="J109" s="64">
        <v>-15.438235060803727</v>
      </c>
      <c r="K109" s="64">
        <v>3825.2015193418724</v>
      </c>
      <c r="L109" s="64">
        <v>3859.1050630228697</v>
      </c>
    </row>
    <row r="110" spans="2:12" x14ac:dyDescent="0.25">
      <c r="B110" s="52" t="s">
        <v>4125</v>
      </c>
      <c r="C110" s="52">
        <v>11128</v>
      </c>
      <c r="D110" s="52">
        <v>0.1637140274488571</v>
      </c>
      <c r="E110" s="64">
        <v>2454</v>
      </c>
      <c r="F110" s="64">
        <v>1162.6178302840212</v>
      </c>
      <c r="G110" s="64">
        <v>680.34991597115538</v>
      </c>
      <c r="H110" s="64">
        <v>0.10447679998957776</v>
      </c>
      <c r="I110" s="64">
        <v>40.021915938971794</v>
      </c>
      <c r="J110" s="64">
        <v>70.178006160544172</v>
      </c>
      <c r="K110" s="64">
        <v>1156.2410579545449</v>
      </c>
      <c r="L110" s="64">
        <v>1169.0256481528079</v>
      </c>
    </row>
    <row r="111" spans="2:12" x14ac:dyDescent="0.25">
      <c r="B111" s="52" t="s">
        <v>4126</v>
      </c>
      <c r="C111" s="52">
        <v>60488</v>
      </c>
      <c r="D111" s="52">
        <v>0.24358249841437143</v>
      </c>
      <c r="E111" s="64">
        <v>2453</v>
      </c>
      <c r="F111" s="64">
        <v>5434.2214749290624</v>
      </c>
      <c r="G111" s="64">
        <v>3698.1493275757775</v>
      </c>
      <c r="H111" s="64">
        <v>8.9839661997901443E-2</v>
      </c>
      <c r="I111" s="64">
        <v>-42.390312735713437</v>
      </c>
      <c r="J111" s="64">
        <v>-21.131409480223621</v>
      </c>
      <c r="K111" s="64">
        <v>5408.0922105971549</v>
      </c>
      <c r="L111" s="64">
        <v>5460.4644676689923</v>
      </c>
    </row>
    <row r="112" spans="2:12" x14ac:dyDescent="0.25">
      <c r="B112" s="52" t="s">
        <v>4127</v>
      </c>
      <c r="C112" s="52">
        <v>266585</v>
      </c>
      <c r="D112" s="52">
        <v>0.66450446926032436</v>
      </c>
      <c r="E112" s="64">
        <v>2288</v>
      </c>
      <c r="F112" s="64">
        <v>10476.038313890198</v>
      </c>
      <c r="G112" s="64">
        <v>16298.623503699719</v>
      </c>
      <c r="H112" s="64">
        <v>3.9297178437984873E-2</v>
      </c>
      <c r="I112" s="64">
        <v>-81.618158910045508</v>
      </c>
      <c r="J112" s="64">
        <v>-113.26122332369738</v>
      </c>
      <c r="K112" s="64">
        <v>10403.861202568725</v>
      </c>
      <c r="L112" s="64">
        <v>10548.695537719121</v>
      </c>
    </row>
    <row r="113" spans="2:12" x14ac:dyDescent="0.25">
      <c r="B113" s="52" t="s">
        <v>4128</v>
      </c>
      <c r="C113" s="52">
        <v>55794</v>
      </c>
      <c r="D113" s="52">
        <v>0.34126564997706854</v>
      </c>
      <c r="E113" s="64">
        <v>2100</v>
      </c>
      <c r="F113" s="64">
        <v>4154.7550488731831</v>
      </c>
      <c r="G113" s="64">
        <v>3411.1649183765858</v>
      </c>
      <c r="H113" s="64">
        <v>7.4465982881191217E-2</v>
      </c>
      <c r="I113" s="64">
        <v>-33.135318650060789</v>
      </c>
      <c r="J113" s="64">
        <v>-23.168889142716949</v>
      </c>
      <c r="K113" s="64">
        <v>4136.6104736010548</v>
      </c>
      <c r="L113" s="64">
        <v>4172.9727831247474</v>
      </c>
    </row>
    <row r="114" spans="2:12" x14ac:dyDescent="0.25">
      <c r="B114" s="52" t="s">
        <v>4129</v>
      </c>
      <c r="C114" s="52">
        <v>37527</v>
      </c>
      <c r="D114" s="52">
        <v>0.794656225826611</v>
      </c>
      <c r="E114" s="64">
        <v>1932</v>
      </c>
      <c r="F114" s="64">
        <v>1133.7001720744604</v>
      </c>
      <c r="G114" s="64">
        <v>2294.3468095479466</v>
      </c>
      <c r="H114" s="64">
        <v>3.0210253206343709E-2</v>
      </c>
      <c r="I114" s="64">
        <v>24.075656328240402</v>
      </c>
      <c r="J114" s="64">
        <v>-7.8071793811862431</v>
      </c>
      <c r="K114" s="64">
        <v>1123.6357233312112</v>
      </c>
      <c r="L114" s="64">
        <v>1143.8519358917533</v>
      </c>
    </row>
    <row r="115" spans="2:12" x14ac:dyDescent="0.25">
      <c r="B115" s="52" t="s">
        <v>4130</v>
      </c>
      <c r="C115" s="52">
        <v>18302</v>
      </c>
      <c r="D115" s="52">
        <v>0.88022830984725686</v>
      </c>
      <c r="E115" s="64">
        <v>1609.0000000000002</v>
      </c>
      <c r="F115" s="64">
        <v>464.55023329714095</v>
      </c>
      <c r="G115" s="64">
        <v>1118.9579584924593</v>
      </c>
      <c r="H115" s="64">
        <v>2.538248460808332E-2</v>
      </c>
      <c r="I115" s="64">
        <v>53.785261895311848</v>
      </c>
      <c r="J115" s="64">
        <v>15.119091830674337</v>
      </c>
      <c r="K115" s="64">
        <v>459.77007169098636</v>
      </c>
      <c r="L115" s="64">
        <v>469.37878610727887</v>
      </c>
    </row>
    <row r="116" spans="2:12" x14ac:dyDescent="0.25">
      <c r="B116" s="52" t="s">
        <v>4131</v>
      </c>
      <c r="C116" s="52">
        <v>33033</v>
      </c>
      <c r="D116" s="52">
        <v>1.1755797459003139</v>
      </c>
      <c r="E116" s="64">
        <v>1503</v>
      </c>
      <c r="F116" s="64">
        <v>457.24414465806387</v>
      </c>
      <c r="G116" s="64">
        <v>2019.5901127134416</v>
      </c>
      <c r="H116" s="64">
        <v>1.3842041130326155E-2</v>
      </c>
      <c r="I116" s="64">
        <v>49.247363659536624</v>
      </c>
      <c r="J116" s="64">
        <v>-11.86352421279015</v>
      </c>
      <c r="K116" s="64">
        <v>450.17829367086381</v>
      </c>
      <c r="L116" s="64">
        <v>464.41931816692414</v>
      </c>
    </row>
    <row r="117" spans="2:12" x14ac:dyDescent="0.25">
      <c r="B117" s="52" t="s">
        <v>4132</v>
      </c>
      <c r="C117" s="52">
        <v>24108</v>
      </c>
      <c r="D117" s="52">
        <v>0.46297064934797288</v>
      </c>
      <c r="E117" s="64">
        <v>1498</v>
      </c>
      <c r="F117" s="64">
        <v>1415.2539153670614</v>
      </c>
      <c r="G117" s="64">
        <v>1473.9284484393077</v>
      </c>
      <c r="H117" s="64">
        <v>5.8704741802184393E-2</v>
      </c>
      <c r="I117" s="64">
        <v>2.2670825548453331</v>
      </c>
      <c r="J117" s="64">
        <v>0.6470906619904786</v>
      </c>
      <c r="K117" s="64">
        <v>1408.6420584863683</v>
      </c>
      <c r="L117" s="64">
        <v>1421.8948628364401</v>
      </c>
    </row>
    <row r="118" spans="2:12" x14ac:dyDescent="0.25">
      <c r="B118" s="52" t="s">
        <v>4133</v>
      </c>
      <c r="C118" s="52">
        <v>12569</v>
      </c>
      <c r="D118" s="52">
        <v>0.58667437827370572</v>
      </c>
      <c r="E118" s="64">
        <v>1385</v>
      </c>
      <c r="F118" s="64">
        <v>577.28937888809003</v>
      </c>
      <c r="G118" s="64">
        <v>768.45058355872152</v>
      </c>
      <c r="H118" s="64">
        <v>4.5929618815187367E-2</v>
      </c>
      <c r="I118" s="64">
        <v>34.416666485310401</v>
      </c>
      <c r="J118" s="64">
        <v>22.954041782328467</v>
      </c>
      <c r="K118" s="64">
        <v>573.90707697096229</v>
      </c>
      <c r="L118" s="64">
        <v>580.69064929351066</v>
      </c>
    </row>
    <row r="119" spans="2:12" x14ac:dyDescent="0.25">
      <c r="B119" s="52" t="s">
        <v>4134</v>
      </c>
      <c r="C119" s="52">
        <v>23444</v>
      </c>
      <c r="D119" s="52">
        <v>0.60681344556387529</v>
      </c>
      <c r="E119" s="64">
        <v>1287</v>
      </c>
      <c r="F119" s="64">
        <v>1034.2942071412915</v>
      </c>
      <c r="G119" s="64">
        <v>1433.3324433885484</v>
      </c>
      <c r="H119" s="64">
        <v>4.4117650876185438E-2</v>
      </c>
      <c r="I119" s="64">
        <v>8.0369437780656678</v>
      </c>
      <c r="J119" s="64">
        <v>-3.989021782780064</v>
      </c>
      <c r="K119" s="64">
        <v>1027.9748022619965</v>
      </c>
      <c r="L119" s="64">
        <v>1040.6506566299972</v>
      </c>
    </row>
    <row r="120" spans="2:12" x14ac:dyDescent="0.25">
      <c r="B120" s="52" t="s">
        <v>4135</v>
      </c>
      <c r="C120" s="52">
        <v>20463</v>
      </c>
      <c r="D120" s="52">
        <v>0.71179175775497627</v>
      </c>
      <c r="E120" s="64">
        <v>1286</v>
      </c>
      <c r="F120" s="64">
        <v>731.07531405242025</v>
      </c>
      <c r="G120" s="64">
        <v>1251.0783905928965</v>
      </c>
      <c r="H120" s="64">
        <v>3.5726692765108745E-2</v>
      </c>
      <c r="I120" s="64">
        <v>20.90031890222933</v>
      </c>
      <c r="J120" s="64">
        <v>1.0189461631375969</v>
      </c>
      <c r="K120" s="64">
        <v>725.53212039030291</v>
      </c>
      <c r="L120" s="64">
        <v>736.65927803325121</v>
      </c>
    </row>
    <row r="121" spans="2:12" x14ac:dyDescent="0.25">
      <c r="B121" s="52" t="s">
        <v>4136</v>
      </c>
      <c r="C121" s="52">
        <v>32852</v>
      </c>
      <c r="D121" s="52">
        <v>0.43341021847215017</v>
      </c>
      <c r="E121" s="64">
        <v>1278</v>
      </c>
      <c r="F121" s="64">
        <v>2043.9891248652077</v>
      </c>
      <c r="G121" s="64">
        <v>2008.5240330234003</v>
      </c>
      <c r="H121" s="64">
        <v>6.2218103155521967E-2</v>
      </c>
      <c r="I121" s="64">
        <v>-17.495743016245807</v>
      </c>
      <c r="J121" s="64">
        <v>-16.822682209056978</v>
      </c>
      <c r="K121" s="64">
        <v>2034.7765423233623</v>
      </c>
      <c r="L121" s="64">
        <v>2053.2406389463085</v>
      </c>
    </row>
    <row r="122" spans="2:12" x14ac:dyDescent="0.25">
      <c r="B122" s="52" t="s">
        <v>4137</v>
      </c>
      <c r="C122" s="52">
        <v>6231</v>
      </c>
      <c r="D122" s="52">
        <v>5.1575963002271673E-3</v>
      </c>
      <c r="E122" s="64">
        <v>1260</v>
      </c>
      <c r="F122" s="64">
        <v>871.34910097078875</v>
      </c>
      <c r="G122" s="64">
        <v>380.95437872180713</v>
      </c>
      <c r="H122" s="64">
        <v>0.13984097271237181</v>
      </c>
      <c r="I122" s="64">
        <v>14.196268578352054</v>
      </c>
      <c r="J122" s="64">
        <v>46.480862608019422</v>
      </c>
      <c r="K122" s="64">
        <v>865.08504336095507</v>
      </c>
      <c r="L122" s="64">
        <v>877.65109770280947</v>
      </c>
    </row>
    <row r="123" spans="2:12" x14ac:dyDescent="0.25">
      <c r="B123" s="52" t="s">
        <v>4138</v>
      </c>
      <c r="C123" s="52">
        <v>11255</v>
      </c>
      <c r="D123" s="52">
        <v>0.44851490050141185</v>
      </c>
      <c r="E123" s="64">
        <v>1198</v>
      </c>
      <c r="F123" s="64">
        <v>679.79064130944198</v>
      </c>
      <c r="G123" s="64">
        <v>688.11451332273134</v>
      </c>
      <c r="H123" s="64">
        <v>6.0398990787156104E-2</v>
      </c>
      <c r="I123" s="64">
        <v>20.504346106063636</v>
      </c>
      <c r="J123" s="64">
        <v>20.060490172739279</v>
      </c>
      <c r="K123" s="64">
        <v>676.67414451140962</v>
      </c>
      <c r="L123" s="64">
        <v>682.92056484295722</v>
      </c>
    </row>
    <row r="124" spans="2:12" x14ac:dyDescent="0.25">
      <c r="B124" s="52" t="s">
        <v>4139</v>
      </c>
      <c r="C124" s="52">
        <v>11819</v>
      </c>
      <c r="D124" s="52">
        <v>0.67437137908324718</v>
      </c>
      <c r="E124" s="64">
        <v>1112</v>
      </c>
      <c r="F124" s="64">
        <v>455.32654378489946</v>
      </c>
      <c r="G124" s="64">
        <v>722.59666219114717</v>
      </c>
      <c r="H124" s="64">
        <v>3.8524963515094296E-2</v>
      </c>
      <c r="I124" s="64">
        <v>31.384771494545426</v>
      </c>
      <c r="J124" s="64">
        <v>14.950335659480658</v>
      </c>
      <c r="K124" s="64">
        <v>452.1252487897159</v>
      </c>
      <c r="L124" s="64">
        <v>458.54959130280787</v>
      </c>
    </row>
    <row r="125" spans="2:12" x14ac:dyDescent="0.25">
      <c r="B125" s="52" t="s">
        <v>4140</v>
      </c>
      <c r="C125" s="52">
        <v>56099</v>
      </c>
      <c r="D125" s="52">
        <v>0.64730738767472351</v>
      </c>
      <c r="E125" s="64">
        <v>1110</v>
      </c>
      <c r="F125" s="64">
        <v>2282.0335369174209</v>
      </c>
      <c r="G125" s="64">
        <v>3429.8121797327326</v>
      </c>
      <c r="H125" s="64">
        <v>4.0678684770092531E-2</v>
      </c>
      <c r="I125" s="64">
        <v>-25.049379968443244</v>
      </c>
      <c r="J125" s="64">
        <v>-40.880566400948467</v>
      </c>
      <c r="K125" s="64">
        <v>2266.8606271495087</v>
      </c>
      <c r="L125" s="64">
        <v>2297.3036703947841</v>
      </c>
    </row>
    <row r="126" spans="2:12" x14ac:dyDescent="0.25">
      <c r="B126" s="52" t="s">
        <v>4141</v>
      </c>
      <c r="C126" s="52">
        <v>48988</v>
      </c>
      <c r="D126" s="52">
        <v>0.6403088134578987</v>
      </c>
      <c r="E126" s="64">
        <v>1110</v>
      </c>
      <c r="F126" s="64">
        <v>2020.9569545643467</v>
      </c>
      <c r="G126" s="64">
        <v>2995.0558666063052</v>
      </c>
      <c r="H126" s="64">
        <v>4.1254122531320866E-2</v>
      </c>
      <c r="I126" s="64">
        <v>-20.695101907537104</v>
      </c>
      <c r="J126" s="64">
        <v>-35.548477985538746</v>
      </c>
      <c r="K126" s="64">
        <v>2007.7141485115258</v>
      </c>
      <c r="L126" s="64">
        <v>2034.2833273791737</v>
      </c>
    </row>
    <row r="127" spans="2:12" x14ac:dyDescent="0.25">
      <c r="B127" s="52" t="s">
        <v>4142</v>
      </c>
      <c r="C127" s="52">
        <v>6903</v>
      </c>
      <c r="D127" s="52">
        <v>0.19039166296895502</v>
      </c>
      <c r="E127" s="64">
        <v>1088</v>
      </c>
      <c r="F127" s="64">
        <v>685.93221282855825</v>
      </c>
      <c r="G127" s="64">
        <v>422.03949226715366</v>
      </c>
      <c r="H127" s="64">
        <v>9.9367262469731751E-2</v>
      </c>
      <c r="I127" s="64">
        <v>16.17650944777419</v>
      </c>
      <c r="J127" s="64">
        <v>33.455781489638589</v>
      </c>
      <c r="K127" s="64">
        <v>682.34030505859164</v>
      </c>
      <c r="L127" s="64">
        <v>689.54093284963199</v>
      </c>
    </row>
    <row r="128" spans="2:12" x14ac:dyDescent="0.25">
      <c r="B128" s="52" t="s">
        <v>4143</v>
      </c>
      <c r="C128" s="52">
        <v>13032</v>
      </c>
      <c r="D128" s="52">
        <v>0.6530702691748933</v>
      </c>
      <c r="E128" s="64">
        <v>1087</v>
      </c>
      <c r="F128" s="64">
        <v>524.02488094112482</v>
      </c>
      <c r="G128" s="64">
        <v>796.75773768297063</v>
      </c>
      <c r="H128" s="64">
        <v>4.0210626223229344E-2</v>
      </c>
      <c r="I128" s="64">
        <v>25.102979924018001</v>
      </c>
      <c r="J128" s="64">
        <v>10.611988112227595</v>
      </c>
      <c r="K128" s="64">
        <v>520.49879690549449</v>
      </c>
      <c r="L128" s="64">
        <v>527.57384494053963</v>
      </c>
    </row>
    <row r="129" spans="2:12" x14ac:dyDescent="0.25">
      <c r="B129" s="52" t="s">
        <v>4144</v>
      </c>
      <c r="C129" s="52">
        <v>7326</v>
      </c>
      <c r="D129" s="52">
        <v>0.6781755288300485</v>
      </c>
      <c r="E129" s="64">
        <v>922</v>
      </c>
      <c r="F129" s="64">
        <v>280.0813796474331</v>
      </c>
      <c r="G129" s="64">
        <v>447.90110391846554</v>
      </c>
      <c r="H129" s="64">
        <v>3.8231146553021171E-2</v>
      </c>
      <c r="I129" s="64">
        <v>39.111322455738829</v>
      </c>
      <c r="J129" s="64">
        <v>23.119430229378022</v>
      </c>
      <c r="K129" s="64">
        <v>278.09681773808694</v>
      </c>
      <c r="L129" s="64">
        <v>282.07953702057432</v>
      </c>
    </row>
    <row r="130" spans="2:12" x14ac:dyDescent="0.25">
      <c r="B130" s="52" t="s">
        <v>4145</v>
      </c>
      <c r="C130" s="52">
        <v>51326</v>
      </c>
      <c r="D130" s="52">
        <v>0.66337591238992599</v>
      </c>
      <c r="E130" s="64">
        <v>892</v>
      </c>
      <c r="F130" s="64">
        <v>2021.548588185183</v>
      </c>
      <c r="G130" s="64">
        <v>3137.99782414949</v>
      </c>
      <c r="H130" s="64">
        <v>3.9386443287713499E-2</v>
      </c>
      <c r="I130" s="64">
        <v>-25.632352642941118</v>
      </c>
      <c r="J130" s="64">
        <v>-41.379216319085955</v>
      </c>
      <c r="K130" s="64">
        <v>2007.6530096485533</v>
      </c>
      <c r="L130" s="64">
        <v>2035.5363727647639</v>
      </c>
    </row>
    <row r="131" spans="2:12" x14ac:dyDescent="0.25">
      <c r="B131" s="52" t="s">
        <v>4146</v>
      </c>
      <c r="C131" s="52">
        <v>23614</v>
      </c>
      <c r="D131" s="52">
        <v>0.42638541277249803</v>
      </c>
      <c r="E131" s="64">
        <v>867</v>
      </c>
      <c r="F131" s="64">
        <v>1489.6052635796718</v>
      </c>
      <c r="G131" s="64">
        <v>1443.725998898532</v>
      </c>
      <c r="H131" s="64">
        <v>6.3081445904110772E-2</v>
      </c>
      <c r="I131" s="64">
        <v>-16.665803966067802</v>
      </c>
      <c r="J131" s="64">
        <v>-15.664855401969698</v>
      </c>
      <c r="K131" s="64">
        <v>1482.9374796491918</v>
      </c>
      <c r="L131" s="64">
        <v>1496.3010010867913</v>
      </c>
    </row>
    <row r="132" spans="2:12" x14ac:dyDescent="0.25">
      <c r="B132" s="52" t="s">
        <v>4147</v>
      </c>
      <c r="C132" s="52">
        <v>15777</v>
      </c>
      <c r="D132" s="52">
        <v>1.2474910507084751</v>
      </c>
      <c r="E132" s="64">
        <v>845</v>
      </c>
      <c r="F132" s="64">
        <v>188.23691428541423</v>
      </c>
      <c r="G132" s="64">
        <v>964.58308988829253</v>
      </c>
      <c r="H132" s="64">
        <v>1.193109680455183E-2</v>
      </c>
      <c r="I132" s="64">
        <v>48.157365633320694</v>
      </c>
      <c r="J132" s="64">
        <v>-3.9737377128337461</v>
      </c>
      <c r="K132" s="64">
        <v>185.08508258051674</v>
      </c>
      <c r="L132" s="64">
        <v>191.44175982634852</v>
      </c>
    </row>
    <row r="133" spans="2:12" x14ac:dyDescent="0.25">
      <c r="B133" s="52" t="s">
        <v>4148</v>
      </c>
      <c r="C133" s="52">
        <v>17975</v>
      </c>
      <c r="D133" s="52">
        <v>0.44811588092133037</v>
      </c>
      <c r="E133" s="64">
        <v>774</v>
      </c>
      <c r="F133" s="64">
        <v>1086.5240361275219</v>
      </c>
      <c r="G133" s="64">
        <v>1098.965648776197</v>
      </c>
      <c r="H133" s="64">
        <v>6.0446399784563114E-2</v>
      </c>
      <c r="I133" s="64">
        <v>-9.7814440428288894</v>
      </c>
      <c r="J133" s="64">
        <v>-10.116834505535795</v>
      </c>
      <c r="K133" s="64">
        <v>1081.5452938531755</v>
      </c>
      <c r="L133" s="64">
        <v>1091.5242164999956</v>
      </c>
    </row>
    <row r="134" spans="2:12" x14ac:dyDescent="0.25">
      <c r="B134" s="52" t="s">
        <v>4149</v>
      </c>
      <c r="C134" s="52">
        <v>6057</v>
      </c>
      <c r="D134" s="52">
        <v>0.25793108978339052</v>
      </c>
      <c r="E134" s="64">
        <v>770</v>
      </c>
      <c r="F134" s="64">
        <v>529.46827916671111</v>
      </c>
      <c r="G134" s="64">
        <v>370.31626896452985</v>
      </c>
      <c r="H134" s="64">
        <v>8.741427755765413E-2</v>
      </c>
      <c r="I134" s="64">
        <v>10.942474677320732</v>
      </c>
      <c r="J134" s="64">
        <v>21.435288046903796</v>
      </c>
      <c r="K134" s="64">
        <v>526.97347816505692</v>
      </c>
      <c r="L134" s="64">
        <v>531.97375489307592</v>
      </c>
    </row>
    <row r="135" spans="2:12" x14ac:dyDescent="0.25">
      <c r="B135" s="52" t="s">
        <v>4150</v>
      </c>
      <c r="C135" s="52">
        <v>17240</v>
      </c>
      <c r="D135" s="52">
        <v>0.34777290913886438</v>
      </c>
      <c r="E135" s="64">
        <v>757</v>
      </c>
      <c r="F135" s="64">
        <v>1267.705494062046</v>
      </c>
      <c r="G135" s="64">
        <v>1054.028805835974</v>
      </c>
      <c r="H135" s="64">
        <v>7.3532801279701049E-2</v>
      </c>
      <c r="I135" s="64">
        <v>-14.902060414592444</v>
      </c>
      <c r="J135" s="64">
        <v>-9.4421648480940128</v>
      </c>
      <c r="K135" s="64">
        <v>1262.180722173435</v>
      </c>
      <c r="L135" s="64">
        <v>1273.2525216829351</v>
      </c>
    </row>
    <row r="136" spans="2:12" x14ac:dyDescent="0.25">
      <c r="B136" s="52" t="s">
        <v>4151</v>
      </c>
      <c r="C136" s="52">
        <v>6144</v>
      </c>
      <c r="D136" s="52">
        <v>0.59363521652454299</v>
      </c>
      <c r="E136" s="64">
        <v>754</v>
      </c>
      <c r="F136" s="64">
        <v>278.29530820126666</v>
      </c>
      <c r="G136" s="64">
        <v>375.63532384316852</v>
      </c>
      <c r="H136" s="64">
        <v>4.5295460319216579E-2</v>
      </c>
      <c r="I136" s="64">
        <v>29.184348227931579</v>
      </c>
      <c r="J136" s="64">
        <v>20.147753120883266</v>
      </c>
      <c r="K136" s="64">
        <v>276.64105191189157</v>
      </c>
      <c r="L136" s="64">
        <v>279.95898460259849</v>
      </c>
    </row>
    <row r="137" spans="2:12" x14ac:dyDescent="0.25">
      <c r="B137" s="52" t="s">
        <v>4152</v>
      </c>
      <c r="C137" s="52">
        <v>24312</v>
      </c>
      <c r="D137" s="52">
        <v>0.903536346643529</v>
      </c>
      <c r="E137" s="64">
        <v>748</v>
      </c>
      <c r="F137" s="64">
        <v>588.4304968098869</v>
      </c>
      <c r="G137" s="64">
        <v>1486.4007150512878</v>
      </c>
      <c r="H137" s="64">
        <v>2.4203294538083536E-2</v>
      </c>
      <c r="I137" s="64">
        <v>6.6592088032787027</v>
      </c>
      <c r="J137" s="64">
        <v>-19.766209994552781</v>
      </c>
      <c r="K137" s="64">
        <v>582.14372059652499</v>
      </c>
      <c r="L137" s="64">
        <v>594.78346442040686</v>
      </c>
    </row>
    <row r="138" spans="2:12" x14ac:dyDescent="0.25">
      <c r="B138" s="52" t="s">
        <v>4153</v>
      </c>
      <c r="C138" s="52">
        <v>14022</v>
      </c>
      <c r="D138" s="52">
        <v>1.1766745830745104</v>
      </c>
      <c r="E138" s="64">
        <v>742</v>
      </c>
      <c r="F138" s="64">
        <v>193.6550177374836</v>
      </c>
      <c r="G138" s="64">
        <v>857.28491388816872</v>
      </c>
      <c r="H138" s="64">
        <v>1.3810798583474797E-2</v>
      </c>
      <c r="I138" s="64">
        <v>39.678877274573587</v>
      </c>
      <c r="J138" s="64">
        <v>-4.0635830304391627</v>
      </c>
      <c r="K138" s="64">
        <v>190.65864807552842</v>
      </c>
      <c r="L138" s="64">
        <v>196.697808321439</v>
      </c>
    </row>
    <row r="139" spans="2:12" x14ac:dyDescent="0.25">
      <c r="B139" s="52" t="s">
        <v>4154</v>
      </c>
      <c r="C139" s="52">
        <v>13698</v>
      </c>
      <c r="D139" s="52">
        <v>0.63971790568224152</v>
      </c>
      <c r="E139" s="64">
        <v>738</v>
      </c>
      <c r="F139" s="64">
        <v>565.76936131849834</v>
      </c>
      <c r="G139" s="64">
        <v>837.47601985737663</v>
      </c>
      <c r="H139" s="64">
        <v>4.130306331716297E-2</v>
      </c>
      <c r="I139" s="64">
        <v>7.395201804293615</v>
      </c>
      <c r="J139" s="64">
        <v>-3.5475739675135713</v>
      </c>
      <c r="K139" s="64">
        <v>562.06658290269866</v>
      </c>
      <c r="L139" s="64">
        <v>569.49547533225586</v>
      </c>
    </row>
    <row r="140" spans="2:12" x14ac:dyDescent="0.25">
      <c r="B140" s="52" t="s">
        <v>4155</v>
      </c>
      <c r="C140" s="52">
        <v>8514</v>
      </c>
      <c r="D140" s="52">
        <v>0.4410857200731963</v>
      </c>
      <c r="E140" s="64">
        <v>694</v>
      </c>
      <c r="F140" s="64">
        <v>521.80100602311927</v>
      </c>
      <c r="G140" s="64">
        <v>520.5337153647032</v>
      </c>
      <c r="H140" s="64">
        <v>6.1287409680892559E-2</v>
      </c>
      <c r="I140" s="64">
        <v>7.7805774909685068</v>
      </c>
      <c r="J140" s="64">
        <v>7.8467514027586374</v>
      </c>
      <c r="K140" s="64">
        <v>519.42960869191131</v>
      </c>
      <c r="L140" s="64">
        <v>524.1825198470267</v>
      </c>
    </row>
    <row r="141" spans="2:12" x14ac:dyDescent="0.25">
      <c r="B141" s="52" t="s">
        <v>4156</v>
      </c>
      <c r="C141" s="52">
        <v>16705</v>
      </c>
      <c r="D141" s="52">
        <v>0.53527170788453482</v>
      </c>
      <c r="E141" s="64">
        <v>644</v>
      </c>
      <c r="F141" s="64">
        <v>849.96260694558316</v>
      </c>
      <c r="G141" s="64">
        <v>1021.3196752604377</v>
      </c>
      <c r="H141" s="64">
        <v>5.0880730736042094E-2</v>
      </c>
      <c r="I141" s="64">
        <v>-7.2515037342339079</v>
      </c>
      <c r="J141" s="64">
        <v>-12.185065047581073</v>
      </c>
      <c r="K141" s="64">
        <v>845.47290423095751</v>
      </c>
      <c r="L141" s="64">
        <v>854.47486673371031</v>
      </c>
    </row>
    <row r="142" spans="2:12" x14ac:dyDescent="0.25">
      <c r="B142" s="52" t="s">
        <v>4157</v>
      </c>
      <c r="C142" s="52">
        <v>15026</v>
      </c>
      <c r="D142" s="52">
        <v>0.58640662202386451</v>
      </c>
      <c r="E142" s="64">
        <v>629</v>
      </c>
      <c r="F142" s="64">
        <v>690.50751551113069</v>
      </c>
      <c r="G142" s="64">
        <v>918.66802995889486</v>
      </c>
      <c r="H142" s="64">
        <v>4.5954180454620706E-2</v>
      </c>
      <c r="I142" s="64">
        <v>-2.3964002899269525</v>
      </c>
      <c r="J142" s="64">
        <v>-9.8632607242004084</v>
      </c>
      <c r="K142" s="64">
        <v>686.46412013682823</v>
      </c>
      <c r="L142" s="64">
        <v>694.57357359444643</v>
      </c>
    </row>
    <row r="143" spans="2:12" x14ac:dyDescent="0.25">
      <c r="B143" s="52" t="s">
        <v>4158</v>
      </c>
      <c r="C143" s="52">
        <v>33517</v>
      </c>
      <c r="D143" s="52">
        <v>1.2043654311712686</v>
      </c>
      <c r="E143" s="64">
        <v>622</v>
      </c>
      <c r="F143" s="64">
        <v>437.17310761352417</v>
      </c>
      <c r="G143" s="64">
        <v>2049.1811766359829</v>
      </c>
      <c r="H143" s="64">
        <v>1.3043324510353676E-2</v>
      </c>
      <c r="I143" s="64">
        <v>8.8979384587798744</v>
      </c>
      <c r="J143" s="64">
        <v>-32.537799547035483</v>
      </c>
      <c r="K143" s="64">
        <v>430.19191831528292</v>
      </c>
      <c r="L143" s="64">
        <v>444.26606702234119</v>
      </c>
    </row>
    <row r="144" spans="2:12" x14ac:dyDescent="0.25">
      <c r="B144" s="52" t="s">
        <v>4159</v>
      </c>
      <c r="C144" s="52">
        <v>8683</v>
      </c>
      <c r="D144" s="52">
        <v>0.63083428943408948</v>
      </c>
      <c r="E144" s="64">
        <v>598</v>
      </c>
      <c r="F144" s="64">
        <v>365.08159447071279</v>
      </c>
      <c r="G144" s="64">
        <v>530.86613231286333</v>
      </c>
      <c r="H144" s="64">
        <v>4.2045559653427711E-2</v>
      </c>
      <c r="I144" s="64">
        <v>12.454790069100113</v>
      </c>
      <c r="J144" s="64">
        <v>3.0071037186163894</v>
      </c>
      <c r="K144" s="64">
        <v>362.73612645417154</v>
      </c>
      <c r="L144" s="64">
        <v>367.44155862805809</v>
      </c>
    </row>
    <row r="145" spans="2:12" x14ac:dyDescent="0.25">
      <c r="B145" s="52" t="s">
        <v>4160</v>
      </c>
      <c r="C145" s="52">
        <v>28523</v>
      </c>
      <c r="D145" s="52">
        <v>0.86878011934797206</v>
      </c>
      <c r="E145" s="64">
        <v>581</v>
      </c>
      <c r="F145" s="64">
        <v>741.08398162778394</v>
      </c>
      <c r="G145" s="64">
        <v>1743.8551988897616</v>
      </c>
      <c r="H145" s="64">
        <v>2.5981978811057179E-2</v>
      </c>
      <c r="I145" s="64">
        <v>-5.9584139037787089</v>
      </c>
      <c r="J145" s="64">
        <v>-28.738869334920736</v>
      </c>
      <c r="K145" s="64">
        <v>733.60081522249061</v>
      </c>
      <c r="L145" s="64">
        <v>748.64142440817773</v>
      </c>
    </row>
    <row r="146" spans="2:12" x14ac:dyDescent="0.25">
      <c r="B146" s="52" t="s">
        <v>4161</v>
      </c>
      <c r="C146" s="52">
        <v>1602</v>
      </c>
      <c r="D146" s="52">
        <v>3.1840961536346461E-2</v>
      </c>
      <c r="E146" s="64">
        <v>558</v>
      </c>
      <c r="F146" s="64">
        <v>213.47914690458313</v>
      </c>
      <c r="G146" s="64">
        <v>97.943976041138654</v>
      </c>
      <c r="H146" s="64">
        <v>0.13325789444730532</v>
      </c>
      <c r="I146" s="64">
        <v>25.327529931492169</v>
      </c>
      <c r="J146" s="64">
        <v>47.975676319441121</v>
      </c>
      <c r="K146" s="64">
        <v>212.0084802113231</v>
      </c>
      <c r="L146" s="64">
        <v>214.95843768673538</v>
      </c>
    </row>
    <row r="147" spans="2:12" x14ac:dyDescent="0.25">
      <c r="B147" s="52" t="s">
        <v>4162</v>
      </c>
      <c r="C147" s="52">
        <v>6922</v>
      </c>
      <c r="D147" s="52">
        <v>0.60148894894286553</v>
      </c>
      <c r="E147" s="64">
        <v>556</v>
      </c>
      <c r="F147" s="64">
        <v>308.65178099937793</v>
      </c>
      <c r="G147" s="64">
        <v>423.20112494179887</v>
      </c>
      <c r="H147" s="64">
        <v>4.4589971250993635E-2</v>
      </c>
      <c r="I147" s="64">
        <v>14.403880052193474</v>
      </c>
      <c r="J147" s="64">
        <v>6.6622394622136074</v>
      </c>
      <c r="K147" s="64">
        <v>306.78680709167065</v>
      </c>
      <c r="L147" s="64">
        <v>310.52755999816691</v>
      </c>
    </row>
    <row r="148" spans="2:12" x14ac:dyDescent="0.25">
      <c r="B148" s="52" t="s">
        <v>4163</v>
      </c>
      <c r="C148" s="52">
        <v>17113</v>
      </c>
      <c r="D148" s="52">
        <v>0.4679111337454282</v>
      </c>
      <c r="E148" s="64">
        <v>556</v>
      </c>
      <c r="F148" s="64">
        <v>994.88122324876508</v>
      </c>
      <c r="G148" s="64">
        <v>1046.2642084843981</v>
      </c>
      <c r="H148" s="64">
        <v>5.8135991541445983E-2</v>
      </c>
      <c r="I148" s="64">
        <v>-14.337297032462235</v>
      </c>
      <c r="J148" s="64">
        <v>-15.642593288310609</v>
      </c>
      <c r="K148" s="64">
        <v>990.20071089523879</v>
      </c>
      <c r="L148" s="64">
        <v>999.58248795253121</v>
      </c>
    </row>
    <row r="149" spans="2:12" x14ac:dyDescent="0.25">
      <c r="B149" s="52" t="s">
        <v>4164</v>
      </c>
      <c r="C149" s="52">
        <v>41844</v>
      </c>
      <c r="D149" s="52">
        <v>1.0599515966304913</v>
      </c>
      <c r="E149" s="64">
        <v>527</v>
      </c>
      <c r="F149" s="64">
        <v>734.99696933021164</v>
      </c>
      <c r="G149" s="64">
        <v>2558.2819809397042</v>
      </c>
      <c r="H149" s="64">
        <v>1.7565169900827158E-2</v>
      </c>
      <c r="I149" s="64">
        <v>-7.7403813406715383</v>
      </c>
      <c r="J149" s="64">
        <v>-41.447205960482123</v>
      </c>
      <c r="K149" s="64">
        <v>725.14983626249341</v>
      </c>
      <c r="L149" s="64">
        <v>744.97539834799466</v>
      </c>
    </row>
    <row r="150" spans="2:12" x14ac:dyDescent="0.25">
      <c r="B150" s="52" t="s">
        <v>4165</v>
      </c>
      <c r="C150" s="52">
        <v>8540</v>
      </c>
      <c r="D150" s="52">
        <v>0.41071721605292366</v>
      </c>
      <c r="E150" s="64">
        <v>491</v>
      </c>
      <c r="F150" s="64">
        <v>555.50521083387923</v>
      </c>
      <c r="G150" s="64">
        <v>522.12331797211243</v>
      </c>
      <c r="H150" s="64">
        <v>6.5047448575395697E-2</v>
      </c>
      <c r="I150" s="64">
        <v>-2.8304529815088122</v>
      </c>
      <c r="J150" s="64">
        <v>-1.4057192570667527</v>
      </c>
      <c r="K150" s="64">
        <v>553.05044722596051</v>
      </c>
      <c r="L150" s="64">
        <v>557.97010895329856</v>
      </c>
    </row>
    <row r="151" spans="2:12" x14ac:dyDescent="0.25">
      <c r="B151" s="52" t="s">
        <v>4166</v>
      </c>
      <c r="C151" s="52">
        <v>8252</v>
      </c>
      <c r="D151" s="52">
        <v>0.15993682996283742</v>
      </c>
      <c r="E151" s="64">
        <v>490</v>
      </c>
      <c r="F151" s="64">
        <v>868.26489178733243</v>
      </c>
      <c r="G151" s="64">
        <v>504.51541216696393</v>
      </c>
      <c r="H151" s="64">
        <v>0.1052187217386491</v>
      </c>
      <c r="I151" s="64">
        <v>-13.570988108193566</v>
      </c>
      <c r="J151" s="64">
        <v>-0.66694712142524171</v>
      </c>
      <c r="K151" s="64">
        <v>863.47083099502936</v>
      </c>
      <c r="L151" s="64">
        <v>873.0824243371452</v>
      </c>
    </row>
    <row r="152" spans="2:12" x14ac:dyDescent="0.25">
      <c r="B152" s="52" t="s">
        <v>4167</v>
      </c>
      <c r="C152" s="52">
        <v>9123</v>
      </c>
      <c r="D152" s="52">
        <v>1.2452724593573856</v>
      </c>
      <c r="E152" s="64">
        <v>479.00000000000006</v>
      </c>
      <c r="F152" s="64">
        <v>109.3478926928947</v>
      </c>
      <c r="G152" s="64">
        <v>557.76709951517353</v>
      </c>
      <c r="H152" s="64">
        <v>1.1985957765306884E-2</v>
      </c>
      <c r="I152" s="64">
        <v>35.563657483221647</v>
      </c>
      <c r="J152" s="64">
        <v>-3.4420538144752428</v>
      </c>
      <c r="K152" s="64">
        <v>107.52134204764326</v>
      </c>
      <c r="L152" s="64">
        <v>111.20508966755632</v>
      </c>
    </row>
    <row r="153" spans="2:12" x14ac:dyDescent="0.25">
      <c r="B153" s="52" t="s">
        <v>4168</v>
      </c>
      <c r="C153" s="52">
        <v>5171</v>
      </c>
      <c r="D153" s="52">
        <v>0.9632420741980221</v>
      </c>
      <c r="E153" s="64">
        <v>470</v>
      </c>
      <c r="F153" s="64">
        <v>110.76910932875148</v>
      </c>
      <c r="G153" s="64">
        <v>316.14750318896881</v>
      </c>
      <c r="H153" s="64">
        <v>2.1421216269338905E-2</v>
      </c>
      <c r="I153" s="64">
        <v>34.50376167554812</v>
      </c>
      <c r="J153" s="64">
        <v>8.9301534104394662</v>
      </c>
      <c r="K153" s="64">
        <v>109.47228749952106</v>
      </c>
      <c r="L153" s="64">
        <v>112.08095328637411</v>
      </c>
    </row>
    <row r="154" spans="2:12" x14ac:dyDescent="0.25">
      <c r="B154" s="52" t="s">
        <v>4169</v>
      </c>
      <c r="C154" s="52">
        <v>4801</v>
      </c>
      <c r="D154" s="52">
        <v>0.785341021021982</v>
      </c>
      <c r="E154" s="64">
        <v>450</v>
      </c>
      <c r="F154" s="64">
        <v>147.8068261857438</v>
      </c>
      <c r="G154" s="64">
        <v>293.52623531429884</v>
      </c>
      <c r="H154" s="64">
        <v>3.0786674898092857E-2</v>
      </c>
      <c r="I154" s="64">
        <v>25.248042695291531</v>
      </c>
      <c r="J154" s="64">
        <v>9.4257804241375283</v>
      </c>
      <c r="K154" s="64">
        <v>146.51680238773122</v>
      </c>
      <c r="L154" s="64">
        <v>149.10784428226256</v>
      </c>
    </row>
    <row r="155" spans="2:12" x14ac:dyDescent="0.25">
      <c r="B155" s="52" t="s">
        <v>4170</v>
      </c>
      <c r="C155" s="52">
        <v>5656</v>
      </c>
      <c r="D155" s="52">
        <v>0.73923080764286109</v>
      </c>
      <c r="E155" s="64">
        <v>444</v>
      </c>
      <c r="F155" s="64">
        <v>191.17429946655332</v>
      </c>
      <c r="G155" s="64">
        <v>345.79970567333351</v>
      </c>
      <c r="H155" s="64">
        <v>3.3800265110776752E-2</v>
      </c>
      <c r="I155" s="64">
        <v>18.602572617953292</v>
      </c>
      <c r="J155" s="64">
        <v>5.4500404923767132</v>
      </c>
      <c r="K155" s="64">
        <v>189.64468189598577</v>
      </c>
      <c r="L155" s="64">
        <v>192.71581952202851</v>
      </c>
    </row>
    <row r="156" spans="2:12" x14ac:dyDescent="0.25">
      <c r="B156" s="52" t="s">
        <v>4171</v>
      </c>
      <c r="C156" s="52">
        <v>28078</v>
      </c>
      <c r="D156" s="52">
        <v>0.80665955086399177</v>
      </c>
      <c r="E156" s="64">
        <v>444</v>
      </c>
      <c r="F156" s="64">
        <v>827.82066761942258</v>
      </c>
      <c r="G156" s="64">
        <v>1716.6485388783342</v>
      </c>
      <c r="H156" s="64">
        <v>2.9482892927538376E-2</v>
      </c>
      <c r="I156" s="64">
        <v>-13.541245959073649</v>
      </c>
      <c r="J156" s="64">
        <v>-31.700567596230488</v>
      </c>
      <c r="K156" s="64">
        <v>820.31084884364634</v>
      </c>
      <c r="L156" s="64">
        <v>835.39713052661909</v>
      </c>
    </row>
    <row r="157" spans="2:12" x14ac:dyDescent="0.25">
      <c r="B157" s="52" t="s">
        <v>4172</v>
      </c>
      <c r="C157" s="52">
        <v>12449</v>
      </c>
      <c r="D157" s="52">
        <v>0.62563168366134336</v>
      </c>
      <c r="E157" s="64">
        <v>381</v>
      </c>
      <c r="F157" s="64">
        <v>528.91199539734896</v>
      </c>
      <c r="G157" s="64">
        <v>761.11395613990965</v>
      </c>
      <c r="H157" s="64">
        <v>4.2486303751092372E-2</v>
      </c>
      <c r="I157" s="64">
        <v>-6.5726300819697467</v>
      </c>
      <c r="J157" s="64">
        <v>-14.219627567917525</v>
      </c>
      <c r="K157" s="64">
        <v>525.5507351880957</v>
      </c>
      <c r="L157" s="64">
        <v>532.29379348092471</v>
      </c>
    </row>
    <row r="158" spans="2:12" x14ac:dyDescent="0.25">
      <c r="B158" s="52" t="s">
        <v>4173</v>
      </c>
      <c r="C158" s="52">
        <v>3767</v>
      </c>
      <c r="D158" s="52">
        <v>1.0014520158210101</v>
      </c>
      <c r="E158" s="64">
        <v>367</v>
      </c>
      <c r="F158" s="64">
        <v>74.614995711193515</v>
      </c>
      <c r="G158" s="64">
        <v>230.30896238886976</v>
      </c>
      <c r="H158" s="64">
        <v>1.9807538017306482E-2</v>
      </c>
      <c r="I158" s="64">
        <v>34.188996724410849</v>
      </c>
      <c r="J158" s="64">
        <v>9.2957379012819246</v>
      </c>
      <c r="K158" s="64">
        <v>73.691925598076708</v>
      </c>
      <c r="L158" s="64">
        <v>75.54939174545396</v>
      </c>
    </row>
    <row r="159" spans="2:12" x14ac:dyDescent="0.25">
      <c r="B159" s="52" t="s">
        <v>4174</v>
      </c>
      <c r="C159" s="52">
        <v>13092</v>
      </c>
      <c r="D159" s="52">
        <v>0.40645686918947849</v>
      </c>
      <c r="E159" s="64">
        <v>367</v>
      </c>
      <c r="F159" s="64">
        <v>858.72791183537231</v>
      </c>
      <c r="G159" s="64">
        <v>800.42605139237662</v>
      </c>
      <c r="H159" s="64">
        <v>6.5591805059224892E-2</v>
      </c>
      <c r="I159" s="64">
        <v>-17.359161826397273</v>
      </c>
      <c r="J159" s="64">
        <v>-15.810793006345099</v>
      </c>
      <c r="K159" s="64">
        <v>854.94412193349149</v>
      </c>
      <c r="L159" s="64">
        <v>862.52726758439132</v>
      </c>
    </row>
    <row r="160" spans="2:12" x14ac:dyDescent="0.25">
      <c r="B160" s="52" t="s">
        <v>4175</v>
      </c>
      <c r="C160" s="52">
        <v>5855</v>
      </c>
      <c r="D160" s="52">
        <v>0.57457328665057716</v>
      </c>
      <c r="E160" s="64">
        <v>359</v>
      </c>
      <c r="F160" s="64">
        <v>275.49083795926981</v>
      </c>
      <c r="G160" s="64">
        <v>357.96627947619652</v>
      </c>
      <c r="H160" s="64">
        <v>4.7052235347441469E-2</v>
      </c>
      <c r="I160" s="64">
        <v>5.1540187956818251</v>
      </c>
      <c r="J160" s="64">
        <v>5.6387303827335533E-2</v>
      </c>
      <c r="K160" s="64">
        <v>273.91656573657713</v>
      </c>
      <c r="L160" s="64">
        <v>277.07370877042905</v>
      </c>
    </row>
    <row r="161" spans="2:12" x14ac:dyDescent="0.25">
      <c r="B161" s="52" t="s">
        <v>4176</v>
      </c>
      <c r="C161" s="52">
        <v>7858</v>
      </c>
      <c r="D161" s="52">
        <v>1.2366279222108676</v>
      </c>
      <c r="E161" s="64">
        <v>356</v>
      </c>
      <c r="F161" s="64">
        <v>95.884146273641122</v>
      </c>
      <c r="G161" s="64">
        <v>480.42681880853155</v>
      </c>
      <c r="H161" s="64">
        <v>1.2202105659664179E-2</v>
      </c>
      <c r="I161" s="64">
        <v>26.727563608113059</v>
      </c>
      <c r="J161" s="64">
        <v>-5.858677947723292</v>
      </c>
      <c r="K161" s="64">
        <v>94.297407006976698</v>
      </c>
      <c r="L161" s="64">
        <v>97.497250247069431</v>
      </c>
    </row>
    <row r="162" spans="2:12" x14ac:dyDescent="0.25">
      <c r="B162" s="52" t="s">
        <v>4177</v>
      </c>
      <c r="C162" s="52">
        <v>10648</v>
      </c>
      <c r="D162" s="52">
        <v>0.75782087147528432</v>
      </c>
      <c r="E162" s="64">
        <v>348</v>
      </c>
      <c r="F162" s="64">
        <v>346.61875587018585</v>
      </c>
      <c r="G162" s="64">
        <v>651.00340629590789</v>
      </c>
      <c r="H162" s="64">
        <v>3.2552475194420158E-2</v>
      </c>
      <c r="I162" s="64">
        <v>7.5427672520569311E-2</v>
      </c>
      <c r="J162" s="64">
        <v>-12.256179968036967</v>
      </c>
      <c r="K162" s="64">
        <v>343.74494880187052</v>
      </c>
      <c r="L162" s="64">
        <v>349.51577384928726</v>
      </c>
    </row>
    <row r="163" spans="2:12" x14ac:dyDescent="0.25">
      <c r="B163" s="52" t="s">
        <v>4178</v>
      </c>
      <c r="C163" s="52">
        <v>19578</v>
      </c>
      <c r="D163" s="52">
        <v>0.48736032216061925</v>
      </c>
      <c r="E163" s="64">
        <v>345</v>
      </c>
      <c r="F163" s="64">
        <v>1095.3279836040276</v>
      </c>
      <c r="G163" s="64">
        <v>1196.9707633791591</v>
      </c>
      <c r="H163" s="64">
        <v>5.5946878312597183E-2</v>
      </c>
      <c r="I163" s="64">
        <v>-23.333550960804224</v>
      </c>
      <c r="J163" s="64">
        <v>-25.414535082713169</v>
      </c>
      <c r="K163" s="64">
        <v>1090.0187863751967</v>
      </c>
      <c r="L163" s="64">
        <v>1100.6615010183918</v>
      </c>
    </row>
    <row r="164" spans="2:12" x14ac:dyDescent="0.25">
      <c r="B164" s="52" t="s">
        <v>4179</v>
      </c>
      <c r="C164" s="52">
        <v>18672</v>
      </c>
      <c r="D164" s="52">
        <v>0.93249518332485926</v>
      </c>
      <c r="E164" s="64">
        <v>330</v>
      </c>
      <c r="F164" s="64">
        <v>425.95436813355622</v>
      </c>
      <c r="G164" s="64">
        <v>1141.5792263671292</v>
      </c>
      <c r="H164" s="64">
        <v>2.2812466159680602E-2</v>
      </c>
      <c r="I164" s="64">
        <v>-4.7032087245678715</v>
      </c>
      <c r="J164" s="64">
        <v>-24.790035153991074</v>
      </c>
      <c r="K164" s="64">
        <v>421.19301601750601</v>
      </c>
      <c r="L164" s="64">
        <v>430.76827427779409</v>
      </c>
    </row>
    <row r="165" spans="2:12" x14ac:dyDescent="0.25">
      <c r="B165" s="52" t="s">
        <v>4180</v>
      </c>
      <c r="C165" s="52">
        <v>5627</v>
      </c>
      <c r="D165" s="52">
        <v>0.66013420000994272</v>
      </c>
      <c r="E165" s="64">
        <v>311</v>
      </c>
      <c r="F165" s="64">
        <v>223.07641651339424</v>
      </c>
      <c r="G165" s="64">
        <v>344.02668738045395</v>
      </c>
      <c r="H165" s="64">
        <v>3.9643933981410029E-2</v>
      </c>
      <c r="I165" s="64">
        <v>6.0070660691143427</v>
      </c>
      <c r="J165" s="64">
        <v>-1.8376728451653261</v>
      </c>
      <c r="K165" s="64">
        <v>221.55327096149489</v>
      </c>
      <c r="L165" s="64">
        <v>224.60959835050832</v>
      </c>
    </row>
    <row r="166" spans="2:12" x14ac:dyDescent="0.25">
      <c r="B166" s="52" t="s">
        <v>4181</v>
      </c>
      <c r="C166" s="52">
        <v>3299</v>
      </c>
      <c r="D166" s="52">
        <v>0.65202871408986163</v>
      </c>
      <c r="E166" s="64">
        <v>305</v>
      </c>
      <c r="F166" s="64">
        <v>132.93266766849302</v>
      </c>
      <c r="G166" s="64">
        <v>201.69611545550339</v>
      </c>
      <c r="H166" s="64">
        <v>4.0294837122913922E-2</v>
      </c>
      <c r="I166" s="64">
        <v>15.233989430679175</v>
      </c>
      <c r="J166" s="64">
        <v>7.5070124268514169</v>
      </c>
      <c r="K166" s="64">
        <v>132.04011316405368</v>
      </c>
      <c r="L166" s="64">
        <v>133.83100063021138</v>
      </c>
    </row>
    <row r="167" spans="2:12" x14ac:dyDescent="0.25">
      <c r="B167" s="52" t="s">
        <v>4182</v>
      </c>
      <c r="C167" s="52">
        <v>8426</v>
      </c>
      <c r="D167" s="52">
        <v>0.61315883299827023</v>
      </c>
      <c r="E167" s="64">
        <v>294</v>
      </c>
      <c r="F167" s="64">
        <v>367.04500337894234</v>
      </c>
      <c r="G167" s="64">
        <v>515.1535219242412</v>
      </c>
      <c r="H167" s="64">
        <v>4.3561002062537664E-2</v>
      </c>
      <c r="I167" s="64">
        <v>-3.8985420008559926</v>
      </c>
      <c r="J167" s="64">
        <v>-10.055988604415294</v>
      </c>
      <c r="K167" s="64">
        <v>364.77246408489708</v>
      </c>
      <c r="L167" s="64">
        <v>369.33105197798744</v>
      </c>
    </row>
    <row r="168" spans="2:12" x14ac:dyDescent="0.25">
      <c r="B168" s="52" t="s">
        <v>4183</v>
      </c>
      <c r="C168" s="52">
        <v>8045</v>
      </c>
      <c r="D168" s="52">
        <v>1.0015568536238553</v>
      </c>
      <c r="E168" s="64">
        <v>289</v>
      </c>
      <c r="F168" s="64">
        <v>159.31737651113789</v>
      </c>
      <c r="G168" s="64">
        <v>491.85972986951344</v>
      </c>
      <c r="H168" s="64">
        <v>1.9803278621645482E-2</v>
      </c>
      <c r="I168" s="64">
        <v>10.377520306152094</v>
      </c>
      <c r="J168" s="64">
        <v>-9.4400535638736969</v>
      </c>
      <c r="K168" s="64">
        <v>157.34615278178225</v>
      </c>
      <c r="L168" s="64">
        <v>161.31279056755062</v>
      </c>
    </row>
    <row r="169" spans="2:12" x14ac:dyDescent="0.25">
      <c r="B169" s="52" t="s">
        <v>4184</v>
      </c>
      <c r="C169" s="52">
        <v>7101</v>
      </c>
      <c r="D169" s="52">
        <v>0.72294522035937381</v>
      </c>
      <c r="E169" s="64">
        <v>289</v>
      </c>
      <c r="F169" s="64">
        <v>248.04645526341977</v>
      </c>
      <c r="G169" s="64">
        <v>434.14492750819329</v>
      </c>
      <c r="H169" s="64">
        <v>3.4931200572232049E-2</v>
      </c>
      <c r="I169" s="64">
        <v>2.646950672199234</v>
      </c>
      <c r="J169" s="64">
        <v>-7.189252653748758</v>
      </c>
      <c r="K169" s="64">
        <v>246.12380322455587</v>
      </c>
      <c r="L169" s="64">
        <v>249.98357881444662</v>
      </c>
    </row>
    <row r="170" spans="2:12" x14ac:dyDescent="0.25">
      <c r="B170" s="52" t="s">
        <v>4185</v>
      </c>
      <c r="C170" s="52">
        <v>8506</v>
      </c>
      <c r="D170" s="52">
        <v>0.58656166463035841</v>
      </c>
      <c r="E170" s="64">
        <v>288</v>
      </c>
      <c r="F170" s="64">
        <v>390.76527139556305</v>
      </c>
      <c r="G170" s="64">
        <v>520.04460687011579</v>
      </c>
      <c r="H170" s="64">
        <v>4.5939956665361277E-2</v>
      </c>
      <c r="I170" s="64">
        <v>-5.3223145746214779</v>
      </c>
      <c r="J170" s="64">
        <v>-10.501478071038775</v>
      </c>
      <c r="K170" s="64">
        <v>388.47633720230749</v>
      </c>
      <c r="L170" s="64">
        <v>393.06703912735435</v>
      </c>
    </row>
    <row r="171" spans="2:12" x14ac:dyDescent="0.25">
      <c r="B171" s="52" t="s">
        <v>4186</v>
      </c>
      <c r="C171" s="52">
        <v>11303</v>
      </c>
      <c r="D171" s="52">
        <v>0.87021767732711552</v>
      </c>
      <c r="E171" s="64">
        <v>284</v>
      </c>
      <c r="F171" s="64">
        <v>292.8149506327473</v>
      </c>
      <c r="G171" s="64">
        <v>691.04916429025604</v>
      </c>
      <c r="H171" s="64">
        <v>2.5905949803835027E-2</v>
      </c>
      <c r="I171" s="64">
        <v>-0.52194268511072683</v>
      </c>
      <c r="J171" s="64">
        <v>-15.980547103088162</v>
      </c>
      <c r="K171" s="64">
        <v>289.85116840926645</v>
      </c>
      <c r="L171" s="64">
        <v>295.80822409716382</v>
      </c>
    </row>
    <row r="172" spans="2:12" x14ac:dyDescent="0.25">
      <c r="B172" s="52" t="s">
        <v>4187</v>
      </c>
      <c r="C172" s="52">
        <v>1936</v>
      </c>
      <c r="D172" s="52">
        <v>0.12742419690028106</v>
      </c>
      <c r="E172" s="64">
        <v>282</v>
      </c>
      <c r="F172" s="64">
        <v>216.44301988508593</v>
      </c>
      <c r="G172" s="64">
        <v>118.36425569016507</v>
      </c>
      <c r="H172" s="64">
        <v>0.11179908051915595</v>
      </c>
      <c r="I172" s="64">
        <v>4.7281531785275446</v>
      </c>
      <c r="J172" s="64">
        <v>15.522695550387866</v>
      </c>
      <c r="K172" s="64">
        <v>215.17716655969042</v>
      </c>
      <c r="L172" s="64">
        <v>217.71537786834432</v>
      </c>
    </row>
    <row r="173" spans="2:12" x14ac:dyDescent="0.25">
      <c r="B173" s="52" t="s">
        <v>4188</v>
      </c>
      <c r="C173" s="52">
        <v>2455</v>
      </c>
      <c r="D173" s="52">
        <v>0.66214611676310697</v>
      </c>
      <c r="E173" s="64">
        <v>278</v>
      </c>
      <c r="F173" s="64">
        <v>96.933065726049747</v>
      </c>
      <c r="G173" s="64">
        <v>150.09516927652646</v>
      </c>
      <c r="H173" s="64">
        <v>3.9483937159287066E-2</v>
      </c>
      <c r="I173" s="64">
        <v>18.765098921085119</v>
      </c>
      <c r="J173" s="64">
        <v>10.774641747540832</v>
      </c>
      <c r="K173" s="64">
        <v>96.268461532649269</v>
      </c>
      <c r="L173" s="64">
        <v>97.602068261893052</v>
      </c>
    </row>
    <row r="174" spans="2:12" x14ac:dyDescent="0.25">
      <c r="B174" s="52" t="s">
        <v>4189</v>
      </c>
      <c r="C174" s="52">
        <v>5437</v>
      </c>
      <c r="D174" s="52">
        <v>1.1891842311822653</v>
      </c>
      <c r="E174" s="64">
        <v>269</v>
      </c>
      <c r="F174" s="64">
        <v>73.175056774942632</v>
      </c>
      <c r="G174" s="64">
        <v>332.41036063400179</v>
      </c>
      <c r="H174" s="64">
        <v>1.3458719289119483E-2</v>
      </c>
      <c r="I174" s="64">
        <v>23.047766425833846</v>
      </c>
      <c r="J174" s="64">
        <v>-3.5894027943609608</v>
      </c>
      <c r="K174" s="64">
        <v>72.026446959857083</v>
      </c>
      <c r="L174" s="64">
        <v>74.341729720086221</v>
      </c>
    </row>
    <row r="175" spans="2:12" x14ac:dyDescent="0.25">
      <c r="B175" s="52" t="s">
        <v>4190</v>
      </c>
      <c r="C175" s="52">
        <v>5539</v>
      </c>
      <c r="D175" s="52">
        <v>0.36791502130866582</v>
      </c>
      <c r="E175" s="64">
        <v>265</v>
      </c>
      <c r="F175" s="64">
        <v>391.67461755194421</v>
      </c>
      <c r="G175" s="64">
        <v>338.6464939399919</v>
      </c>
      <c r="H175" s="64">
        <v>7.0712153376411666E-2</v>
      </c>
      <c r="I175" s="64">
        <v>-6.6397504805926628</v>
      </c>
      <c r="J175" s="64">
        <v>-4.1302661090083044</v>
      </c>
      <c r="K175" s="64">
        <v>389.97161934888521</v>
      </c>
      <c r="L175" s="64">
        <v>393.38448453203677</v>
      </c>
    </row>
    <row r="176" spans="2:12" x14ac:dyDescent="0.25">
      <c r="B176" s="52" t="s">
        <v>4191</v>
      </c>
      <c r="C176" s="52">
        <v>4594</v>
      </c>
      <c r="D176" s="52">
        <v>1.1919245240507215</v>
      </c>
      <c r="E176" s="64">
        <v>263</v>
      </c>
      <c r="F176" s="64">
        <v>61.480513720779726</v>
      </c>
      <c r="G176" s="64">
        <v>280.87055301684831</v>
      </c>
      <c r="H176" s="64">
        <v>1.3382784876094846E-2</v>
      </c>
      <c r="I176" s="64">
        <v>25.874618725762566</v>
      </c>
      <c r="J176" s="64">
        <v>-1.100485023840533</v>
      </c>
      <c r="K176" s="64">
        <v>60.512451009134125</v>
      </c>
      <c r="L176" s="64">
        <v>62.463849869664742</v>
      </c>
    </row>
    <row r="177" spans="2:12" x14ac:dyDescent="0.25">
      <c r="B177" s="52" t="s">
        <v>4192</v>
      </c>
      <c r="C177" s="52">
        <v>8482</v>
      </c>
      <c r="D177" s="52">
        <v>0.64258821846609726</v>
      </c>
      <c r="E177" s="64">
        <v>262</v>
      </c>
      <c r="F177" s="64">
        <v>348.32057949465405</v>
      </c>
      <c r="G177" s="64">
        <v>518.57728138635343</v>
      </c>
      <c r="H177" s="64">
        <v>4.1065854691659284E-2</v>
      </c>
      <c r="I177" s="64">
        <v>-4.7231353209481615</v>
      </c>
      <c r="J177" s="64">
        <v>-11.62815213162351</v>
      </c>
      <c r="K177" s="64">
        <v>346.02726548919617</v>
      </c>
      <c r="L177" s="64">
        <v>350.62843754026574</v>
      </c>
    </row>
    <row r="178" spans="2:12" x14ac:dyDescent="0.25">
      <c r="B178" s="52" t="s">
        <v>4193</v>
      </c>
      <c r="C178" s="52">
        <v>2252</v>
      </c>
      <c r="D178" s="52">
        <v>0.2746568925376402</v>
      </c>
      <c r="E178" s="64">
        <v>261</v>
      </c>
      <c r="F178" s="64">
        <v>190.65862827274094</v>
      </c>
      <c r="G178" s="64">
        <v>137.68404122636971</v>
      </c>
      <c r="H178" s="64">
        <v>8.4661913087362761E-2</v>
      </c>
      <c r="I178" s="64">
        <v>5.3246594210447027</v>
      </c>
      <c r="J178" s="64">
        <v>10.846178080270713</v>
      </c>
      <c r="K178" s="64">
        <v>189.77935114743218</v>
      </c>
      <c r="L178" s="64">
        <v>191.54160084305423</v>
      </c>
    </row>
    <row r="179" spans="2:12" x14ac:dyDescent="0.25">
      <c r="B179" s="52" t="s">
        <v>4194</v>
      </c>
      <c r="C179" s="52">
        <v>2173</v>
      </c>
      <c r="D179" s="52">
        <v>0.80892344916927994</v>
      </c>
      <c r="E179" s="64">
        <v>261</v>
      </c>
      <c r="F179" s="64">
        <v>63.77238815011907</v>
      </c>
      <c r="G179" s="64">
        <v>132.85409484231855</v>
      </c>
      <c r="H179" s="64">
        <v>2.9347624551366348E-2</v>
      </c>
      <c r="I179" s="64">
        <v>25.067990117395578</v>
      </c>
      <c r="J179" s="64">
        <v>11.474043970043976</v>
      </c>
      <c r="K179" s="64">
        <v>63.191511425189056</v>
      </c>
      <c r="L179" s="64">
        <v>64.358441599511778</v>
      </c>
    </row>
    <row r="180" spans="2:12" x14ac:dyDescent="0.25">
      <c r="B180" s="52" t="s">
        <v>4195</v>
      </c>
      <c r="C180" s="52">
        <v>7344</v>
      </c>
      <c r="D180" s="52">
        <v>0.62683484238447273</v>
      </c>
      <c r="E180" s="64">
        <v>260</v>
      </c>
      <c r="F180" s="64">
        <v>311.26799388086044</v>
      </c>
      <c r="G180" s="64">
        <v>449.00159803128736</v>
      </c>
      <c r="H180" s="64">
        <v>4.2383986094888401E-2</v>
      </c>
      <c r="I180" s="64">
        <v>-2.9695004160597613</v>
      </c>
      <c r="J180" s="64">
        <v>-9.2053600977866719</v>
      </c>
      <c r="K180" s="64">
        <v>309.2848908621915</v>
      </c>
      <c r="L180" s="64">
        <v>313.26324612033937</v>
      </c>
    </row>
    <row r="181" spans="2:12" x14ac:dyDescent="0.25">
      <c r="B181" s="52" t="s">
        <v>4196</v>
      </c>
      <c r="C181" s="52">
        <v>3831</v>
      </c>
      <c r="D181" s="52">
        <v>0.21478748131891756</v>
      </c>
      <c r="E181" s="64">
        <v>258</v>
      </c>
      <c r="F181" s="64">
        <v>363.52589463678947</v>
      </c>
      <c r="G181" s="64">
        <v>234.22183034556943</v>
      </c>
      <c r="H181" s="64">
        <v>9.4890601575773809E-2</v>
      </c>
      <c r="I181" s="64">
        <v>-5.8175594427844226</v>
      </c>
      <c r="J181" s="64">
        <v>1.6034816167786561</v>
      </c>
      <c r="K181" s="64">
        <v>361.698238920552</v>
      </c>
      <c r="L181" s="64">
        <v>365.36181289384126</v>
      </c>
    </row>
    <row r="182" spans="2:12" x14ac:dyDescent="0.25">
      <c r="B182" s="52" t="s">
        <v>4197</v>
      </c>
      <c r="C182" s="52">
        <v>4887</v>
      </c>
      <c r="D182" s="52">
        <v>0.99170307970319094</v>
      </c>
      <c r="E182" s="64">
        <v>258</v>
      </c>
      <c r="F182" s="64">
        <v>98.75439017845784</v>
      </c>
      <c r="G182" s="64">
        <v>298.78415163111401</v>
      </c>
      <c r="H182" s="64">
        <v>2.020756909729033E-2</v>
      </c>
      <c r="I182" s="64">
        <v>16.189081986183918</v>
      </c>
      <c r="J182" s="64">
        <v>-2.4350725397822197</v>
      </c>
      <c r="K182" s="64">
        <v>97.54946649641758</v>
      </c>
      <c r="L182" s="64">
        <v>99.97388632034432</v>
      </c>
    </row>
    <row r="183" spans="2:12" x14ac:dyDescent="0.25">
      <c r="B183" s="52" t="s">
        <v>4198</v>
      </c>
      <c r="C183" s="52">
        <v>2470</v>
      </c>
      <c r="D183" s="52">
        <v>0.64013495813818033</v>
      </c>
      <c r="E183" s="64">
        <v>256</v>
      </c>
      <c r="F183" s="64">
        <v>101.9332345072892</v>
      </c>
      <c r="G183" s="64">
        <v>151.01224770387796</v>
      </c>
      <c r="H183" s="64">
        <v>4.1268515994853927E-2</v>
      </c>
      <c r="I183" s="64">
        <v>15.584847880416993</v>
      </c>
      <c r="J183" s="64">
        <v>8.8172225200503167</v>
      </c>
      <c r="K183" s="64">
        <v>101.26553436945437</v>
      </c>
      <c r="L183" s="64">
        <v>102.60514646300024</v>
      </c>
    </row>
    <row r="184" spans="2:12" x14ac:dyDescent="0.25">
      <c r="B184" s="52" t="s">
        <v>4199</v>
      </c>
      <c r="C184" s="52">
        <v>1223</v>
      </c>
      <c r="D184" s="52">
        <v>6.3439184463690665E-2</v>
      </c>
      <c r="E184" s="64">
        <v>247</v>
      </c>
      <c r="F184" s="64">
        <v>153.85756363959058</v>
      </c>
      <c r="G184" s="64">
        <v>74.77246111005779</v>
      </c>
      <c r="H184" s="64">
        <v>0.12580340444774374</v>
      </c>
      <c r="I184" s="64">
        <v>8.0312586506886614</v>
      </c>
      <c r="J184" s="64">
        <v>20.555640185950999</v>
      </c>
      <c r="K184" s="64">
        <v>152.85182280141015</v>
      </c>
      <c r="L184" s="64">
        <v>154.86896440999797</v>
      </c>
    </row>
    <row r="185" spans="2:12" x14ac:dyDescent="0.25">
      <c r="B185" s="52" t="s">
        <v>4200</v>
      </c>
      <c r="C185" s="52">
        <v>5432</v>
      </c>
      <c r="D185" s="52">
        <v>0.61928311325446672</v>
      </c>
      <c r="E185" s="64">
        <v>244</v>
      </c>
      <c r="F185" s="64">
        <v>233.73956608007711</v>
      </c>
      <c r="G185" s="64">
        <v>332.10466782488464</v>
      </c>
      <c r="H185" s="64">
        <v>4.3030111575861028E-2</v>
      </c>
      <c r="I185" s="64">
        <v>0.68604163717030819</v>
      </c>
      <c r="J185" s="64">
        <v>-4.9895419393715281</v>
      </c>
      <c r="K185" s="64">
        <v>232.27372705229052</v>
      </c>
      <c r="L185" s="64">
        <v>235.21423730102359</v>
      </c>
    </row>
    <row r="186" spans="2:12" x14ac:dyDescent="0.25">
      <c r="B186" s="52" t="s">
        <v>4201</v>
      </c>
      <c r="C186" s="52">
        <v>9652</v>
      </c>
      <c r="D186" s="52">
        <v>0.405261093758917</v>
      </c>
      <c r="E186" s="64">
        <v>242</v>
      </c>
      <c r="F186" s="64">
        <v>634.57414028996357</v>
      </c>
      <c r="G186" s="64">
        <v>590.10939871976927</v>
      </c>
      <c r="H186" s="64">
        <v>6.5745352288641062E-2</v>
      </c>
      <c r="I186" s="64">
        <v>-16.123074833869499</v>
      </c>
      <c r="J186" s="64">
        <v>-14.789337926739385</v>
      </c>
      <c r="K186" s="64">
        <v>631.78015456727439</v>
      </c>
      <c r="L186" s="64">
        <v>637.3796090413997</v>
      </c>
    </row>
    <row r="187" spans="2:12" x14ac:dyDescent="0.25">
      <c r="B187" s="52" t="s">
        <v>4202</v>
      </c>
      <c r="C187" s="52">
        <v>11707</v>
      </c>
      <c r="D187" s="52">
        <v>0.47046440256937927</v>
      </c>
      <c r="E187" s="64">
        <v>238</v>
      </c>
      <c r="F187" s="64">
        <v>677.18074458578144</v>
      </c>
      <c r="G187" s="64">
        <v>715.74914326692283</v>
      </c>
      <c r="H187" s="64">
        <v>5.7844088544100232E-2</v>
      </c>
      <c r="I187" s="64">
        <v>-17.387198076915052</v>
      </c>
      <c r="J187" s="64">
        <v>-18.429720448284243</v>
      </c>
      <c r="K187" s="64">
        <v>673.98304476038288</v>
      </c>
      <c r="L187" s="64">
        <v>680.39268023426462</v>
      </c>
    </row>
    <row r="188" spans="2:12" x14ac:dyDescent="0.25">
      <c r="B188" s="52" t="s">
        <v>4203</v>
      </c>
      <c r="C188" s="52">
        <v>1277</v>
      </c>
      <c r="D188" s="52">
        <v>2.235590826741329E-2</v>
      </c>
      <c r="E188" s="64">
        <v>230.99999999999997</v>
      </c>
      <c r="F188" s="64">
        <v>173.11954578844299</v>
      </c>
      <c r="G188" s="64">
        <v>78.073943448523138</v>
      </c>
      <c r="H188" s="64">
        <v>0.13556738119690132</v>
      </c>
      <c r="I188" s="64">
        <v>4.7314396543264641</v>
      </c>
      <c r="J188" s="64">
        <v>17.861901124027785</v>
      </c>
      <c r="K188" s="64">
        <v>171.90848820807525</v>
      </c>
      <c r="L188" s="64">
        <v>174.33778906419286</v>
      </c>
    </row>
    <row r="189" spans="2:12" x14ac:dyDescent="0.25">
      <c r="B189" s="52" t="s">
        <v>4204</v>
      </c>
      <c r="C189" s="52">
        <v>2292</v>
      </c>
      <c r="D189" s="52">
        <v>0.35693205161422603</v>
      </c>
      <c r="E189" s="64">
        <v>223</v>
      </c>
      <c r="F189" s="64">
        <v>165.56848571590274</v>
      </c>
      <c r="G189" s="64">
        <v>140.12958369930701</v>
      </c>
      <c r="H189" s="64">
        <v>7.2237559212872046E-2</v>
      </c>
      <c r="I189" s="64">
        <v>4.6338613557879125</v>
      </c>
      <c r="J189" s="64">
        <v>7.2249334951121931</v>
      </c>
      <c r="K189" s="64">
        <v>164.84824857898536</v>
      </c>
      <c r="L189" s="64">
        <v>166.29162363304491</v>
      </c>
    </row>
    <row r="190" spans="2:12" x14ac:dyDescent="0.25">
      <c r="B190" s="52" t="s">
        <v>4205</v>
      </c>
      <c r="C190" s="52">
        <v>2932</v>
      </c>
      <c r="D190" s="52">
        <v>0.29541979425449805</v>
      </c>
      <c r="E190" s="64">
        <v>223</v>
      </c>
      <c r="F190" s="64">
        <v>238.53211041970081</v>
      </c>
      <c r="G190" s="64">
        <v>179.25826326630371</v>
      </c>
      <c r="H190" s="64">
        <v>8.1354744345054852E-2</v>
      </c>
      <c r="I190" s="64">
        <v>-1.049260021345396</v>
      </c>
      <c r="J190" s="64">
        <v>3.371752431185179</v>
      </c>
      <c r="K190" s="64">
        <v>237.45689009261886</v>
      </c>
      <c r="L190" s="64">
        <v>239.61176646930755</v>
      </c>
    </row>
    <row r="191" spans="2:12" x14ac:dyDescent="0.25">
      <c r="B191" s="52" t="s">
        <v>4206</v>
      </c>
      <c r="C191" s="52">
        <v>730</v>
      </c>
      <c r="D191" s="52">
        <v>0</v>
      </c>
      <c r="E191" s="64">
        <v>207</v>
      </c>
      <c r="F191" s="64">
        <v>103.03540125299489</v>
      </c>
      <c r="G191" s="64">
        <v>44.631150131105635</v>
      </c>
      <c r="H191" s="64">
        <v>0.14114438527807519</v>
      </c>
      <c r="I191" s="64">
        <v>11.051778413524111</v>
      </c>
      <c r="J191" s="64">
        <v>25.083199032569755</v>
      </c>
      <c r="K191" s="64">
        <v>102.2887076599487</v>
      </c>
      <c r="L191" s="64">
        <v>103.78664437094687</v>
      </c>
    </row>
    <row r="192" spans="2:12" x14ac:dyDescent="0.25">
      <c r="B192" s="52" t="s">
        <v>4207</v>
      </c>
      <c r="C192" s="52">
        <v>4990</v>
      </c>
      <c r="D192" s="52">
        <v>0.33719089528506146</v>
      </c>
      <c r="E192" s="64">
        <v>205.99999999999997</v>
      </c>
      <c r="F192" s="64">
        <v>374.52874424436146</v>
      </c>
      <c r="G192" s="64">
        <v>305.08142349892756</v>
      </c>
      <c r="H192" s="64">
        <v>7.5055860570012317E-2</v>
      </c>
      <c r="I192" s="64">
        <v>-9.0546914344988423</v>
      </c>
      <c r="J192" s="64">
        <v>-5.8544163436736394</v>
      </c>
      <c r="K192" s="64">
        <v>372.89044233541625</v>
      </c>
      <c r="L192" s="64">
        <v>376.17365762512475</v>
      </c>
    </row>
    <row r="193" spans="2:12" x14ac:dyDescent="0.25">
      <c r="B193" s="52" t="s">
        <v>4208</v>
      </c>
      <c r="C193" s="52">
        <v>1697</v>
      </c>
      <c r="D193" s="52">
        <v>0.42430054839791742</v>
      </c>
      <c r="E193" s="64">
        <v>205</v>
      </c>
      <c r="F193" s="64">
        <v>107.48766881113812</v>
      </c>
      <c r="G193" s="64">
        <v>103.75213941436473</v>
      </c>
      <c r="H193" s="64">
        <v>6.3339816624123815E-2</v>
      </c>
      <c r="I193" s="64">
        <v>9.718275073167522</v>
      </c>
      <c r="J193" s="64">
        <v>10.258564039510979</v>
      </c>
      <c r="K193" s="64">
        <v>107.00745175971825</v>
      </c>
      <c r="L193" s="64">
        <v>107.96989458940853</v>
      </c>
    </row>
    <row r="194" spans="2:12" x14ac:dyDescent="0.25">
      <c r="B194" s="52" t="s">
        <v>4209</v>
      </c>
      <c r="C194" s="52">
        <v>3768</v>
      </c>
      <c r="D194" s="52">
        <v>0.38100549479712748</v>
      </c>
      <c r="E194" s="64">
        <v>203</v>
      </c>
      <c r="F194" s="64">
        <v>259.73930393454333</v>
      </c>
      <c r="G194" s="64">
        <v>230.37010095069317</v>
      </c>
      <c r="H194" s="64">
        <v>6.8932936288360752E-2</v>
      </c>
      <c r="I194" s="64">
        <v>-3.6485868249586915</v>
      </c>
      <c r="J194" s="64">
        <v>-1.8610695013941134</v>
      </c>
      <c r="K194" s="64">
        <v>258.60780005965768</v>
      </c>
      <c r="L194" s="64">
        <v>260.87539053322894</v>
      </c>
    </row>
    <row r="195" spans="2:12" x14ac:dyDescent="0.25">
      <c r="B195" s="52" t="s">
        <v>4210</v>
      </c>
      <c r="C195" s="52">
        <v>2816</v>
      </c>
      <c r="D195" s="52">
        <v>0.10026945316367515</v>
      </c>
      <c r="E195" s="64">
        <v>200.00000000000003</v>
      </c>
      <c r="F195" s="64">
        <v>331.07162406293105</v>
      </c>
      <c r="G195" s="64">
        <v>172.16619009478555</v>
      </c>
      <c r="H195" s="64">
        <v>0.11756804831780222</v>
      </c>
      <c r="I195" s="64">
        <v>-7.6684411420385166</v>
      </c>
      <c r="J195" s="64">
        <v>2.1892631727199769</v>
      </c>
      <c r="K195" s="64">
        <v>329.04051503137924</v>
      </c>
      <c r="L195" s="64">
        <v>333.11359142394014</v>
      </c>
    </row>
    <row r="196" spans="2:12" x14ac:dyDescent="0.25">
      <c r="B196" s="52" t="s">
        <v>4211</v>
      </c>
      <c r="C196" s="52">
        <v>7250</v>
      </c>
      <c r="D196" s="52">
        <v>1.2270293761406021</v>
      </c>
      <c r="E196" s="64">
        <v>196</v>
      </c>
      <c r="F196" s="64">
        <v>90.237994330967396</v>
      </c>
      <c r="G196" s="64">
        <v>443.25457321988472</v>
      </c>
      <c r="H196" s="64">
        <v>1.2446619907719642E-2</v>
      </c>
      <c r="I196" s="64">
        <v>11.203524579872122</v>
      </c>
      <c r="J196" s="64">
        <v>-12.120400472779632</v>
      </c>
      <c r="K196" s="64">
        <v>88.760263569068854</v>
      </c>
      <c r="L196" s="64">
        <v>91.740012016883895</v>
      </c>
    </row>
    <row r="197" spans="2:12" x14ac:dyDescent="0.25">
      <c r="B197" s="52" t="s">
        <v>4212</v>
      </c>
      <c r="C197" s="52">
        <v>2964</v>
      </c>
      <c r="D197" s="52">
        <v>0.55460186546122248</v>
      </c>
      <c r="E197" s="64">
        <v>193.99999999999997</v>
      </c>
      <c r="F197" s="64">
        <v>145.12400403134541</v>
      </c>
      <c r="G197" s="64">
        <v>181.21469724465356</v>
      </c>
      <c r="H197" s="64">
        <v>4.8962214585474159E-2</v>
      </c>
      <c r="I197" s="64">
        <v>4.1603235590109513</v>
      </c>
      <c r="J197" s="64">
        <v>0.98019742396982512</v>
      </c>
      <c r="K197" s="64">
        <v>144.32766734244922</v>
      </c>
      <c r="L197" s="64">
        <v>145.92450716529731</v>
      </c>
    </row>
    <row r="198" spans="2:12" x14ac:dyDescent="0.25">
      <c r="B198" s="52" t="s">
        <v>4213</v>
      </c>
      <c r="C198" s="52">
        <v>6086</v>
      </c>
      <c r="D198" s="52">
        <v>1.2952694797109747</v>
      </c>
      <c r="E198" s="64">
        <v>193</v>
      </c>
      <c r="F198" s="64">
        <v>65.77784238325053</v>
      </c>
      <c r="G198" s="64">
        <v>372.08928725740941</v>
      </c>
      <c r="H198" s="64">
        <v>1.0808058229255756E-2</v>
      </c>
      <c r="I198" s="64">
        <v>15.771850793584401</v>
      </c>
      <c r="J198" s="64">
        <v>-9.5817596762713197</v>
      </c>
      <c r="K198" s="64">
        <v>64.619808386648245</v>
      </c>
      <c r="L198" s="64">
        <v>66.956398425269938</v>
      </c>
    </row>
    <row r="199" spans="2:12" x14ac:dyDescent="0.25">
      <c r="B199" s="52" t="s">
        <v>4214</v>
      </c>
      <c r="C199" s="52">
        <v>6494</v>
      </c>
      <c r="D199" s="52">
        <v>0.57265895699641511</v>
      </c>
      <c r="E199" s="64">
        <v>189</v>
      </c>
      <c r="F199" s="64">
        <v>306.72590970880594</v>
      </c>
      <c r="G199" s="64">
        <v>397.03382048136984</v>
      </c>
      <c r="H199" s="64">
        <v>4.7232200447922076E-2</v>
      </c>
      <c r="I199" s="64">
        <v>-6.8865751005218483</v>
      </c>
      <c r="J199" s="64">
        <v>-10.775053684283638</v>
      </c>
      <c r="K199" s="64">
        <v>304.98001793840439</v>
      </c>
      <c r="L199" s="64">
        <v>308.48129786777378</v>
      </c>
    </row>
    <row r="200" spans="2:12" x14ac:dyDescent="0.25">
      <c r="B200" s="52" t="s">
        <v>4215</v>
      </c>
      <c r="C200" s="52">
        <v>899</v>
      </c>
      <c r="D200" s="52">
        <v>0.13317259634047593</v>
      </c>
      <c r="E200" s="64">
        <v>187</v>
      </c>
      <c r="F200" s="64">
        <v>99.438413743057311</v>
      </c>
      <c r="G200" s="64">
        <v>54.963567079265701</v>
      </c>
      <c r="H200" s="64">
        <v>0.11061002641051981</v>
      </c>
      <c r="I200" s="64">
        <v>9.310873197373235</v>
      </c>
      <c r="J200" s="64">
        <v>18.380426181495803</v>
      </c>
      <c r="K200" s="64">
        <v>98.862745242522692</v>
      </c>
      <c r="L200" s="64">
        <v>100.01701529994808</v>
      </c>
    </row>
    <row r="201" spans="2:12" x14ac:dyDescent="0.25">
      <c r="B201" s="52" t="s">
        <v>4216</v>
      </c>
      <c r="C201" s="52">
        <v>3578</v>
      </c>
      <c r="D201" s="52">
        <v>0.39964380923856452</v>
      </c>
      <c r="E201" s="64">
        <v>187</v>
      </c>
      <c r="F201" s="64">
        <v>237.83373221683718</v>
      </c>
      <c r="G201" s="64">
        <v>218.75377420424104</v>
      </c>
      <c r="H201" s="64">
        <v>6.6471138126561538E-2</v>
      </c>
      <c r="I201" s="64">
        <v>-3.4115472958085977</v>
      </c>
      <c r="J201" s="64">
        <v>-2.215729929461562</v>
      </c>
      <c r="K201" s="64">
        <v>236.78999087365403</v>
      </c>
      <c r="L201" s="64">
        <v>238.88174531572329</v>
      </c>
    </row>
    <row r="202" spans="2:12" x14ac:dyDescent="0.25">
      <c r="B202" s="52" t="s">
        <v>4217</v>
      </c>
      <c r="C202" s="52">
        <v>1859</v>
      </c>
      <c r="D202" s="52">
        <v>0.14750140336957185</v>
      </c>
      <c r="E202" s="64">
        <v>181</v>
      </c>
      <c r="F202" s="64">
        <v>200.20357957233009</v>
      </c>
      <c r="G202" s="64">
        <v>113.65658642976078</v>
      </c>
      <c r="H202" s="64">
        <v>0.10769423322879509</v>
      </c>
      <c r="I202" s="64">
        <v>-1.4367771758064767</v>
      </c>
      <c r="J202" s="64">
        <v>6.5192415325829467</v>
      </c>
      <c r="K202" s="64">
        <v>199.07361498578561</v>
      </c>
      <c r="L202" s="64">
        <v>201.33918001027925</v>
      </c>
    </row>
    <row r="203" spans="2:12" x14ac:dyDescent="0.25">
      <c r="B203" s="52" t="s">
        <v>4218</v>
      </c>
      <c r="C203" s="52">
        <v>5303</v>
      </c>
      <c r="D203" s="52">
        <v>0.31812110247477154</v>
      </c>
      <c r="E203" s="64">
        <v>181</v>
      </c>
      <c r="F203" s="64">
        <v>412.96539249920352</v>
      </c>
      <c r="G203" s="64">
        <v>324.21779334966186</v>
      </c>
      <c r="H203" s="64">
        <v>7.7873919007958425E-2</v>
      </c>
      <c r="I203" s="64">
        <v>-11.886971304838799</v>
      </c>
      <c r="J203" s="64">
        <v>-8.2087646494149649</v>
      </c>
      <c r="K203" s="64">
        <v>411.13931996989214</v>
      </c>
      <c r="L203" s="64">
        <v>414.79888779916416</v>
      </c>
    </row>
    <row r="204" spans="2:12" x14ac:dyDescent="0.25">
      <c r="B204" s="52" t="s">
        <v>4219</v>
      </c>
      <c r="C204" s="52">
        <v>4933</v>
      </c>
      <c r="D204" s="52">
        <v>0.16135871890707262</v>
      </c>
      <c r="E204" s="64">
        <v>177</v>
      </c>
      <c r="F204" s="64">
        <v>517.66353684090871</v>
      </c>
      <c r="G204" s="64">
        <v>301.59652547499189</v>
      </c>
      <c r="H204" s="64">
        <v>0.10493888847372972</v>
      </c>
      <c r="I204" s="64">
        <v>-15.826158803534662</v>
      </c>
      <c r="J204" s="64">
        <v>-7.4044365146516196</v>
      </c>
      <c r="K204" s="64">
        <v>514.81244506296969</v>
      </c>
      <c r="L204" s="64">
        <v>520.5285580394019</v>
      </c>
    </row>
    <row r="205" spans="2:12" x14ac:dyDescent="0.25">
      <c r="B205" s="52" t="s">
        <v>4220</v>
      </c>
      <c r="C205" s="52">
        <v>4204</v>
      </c>
      <c r="D205" s="52">
        <v>0.79756291132402257</v>
      </c>
      <c r="E205" s="64">
        <v>176</v>
      </c>
      <c r="F205" s="64">
        <v>126.25679202765532</v>
      </c>
      <c r="G205" s="64">
        <v>257.02651390570969</v>
      </c>
      <c r="H205" s="64">
        <v>3.0032538541307167E-2</v>
      </c>
      <c r="I205" s="64">
        <v>4.4949807038422804</v>
      </c>
      <c r="J205" s="64">
        <v>-5.2159982907931921</v>
      </c>
      <c r="K205" s="64">
        <v>125.1300215095964</v>
      </c>
      <c r="L205" s="64">
        <v>127.39339199038623</v>
      </c>
    </row>
    <row r="206" spans="2:12" x14ac:dyDescent="0.25">
      <c r="B206" s="52" t="s">
        <v>4221</v>
      </c>
      <c r="C206" s="52">
        <v>1699</v>
      </c>
      <c r="D206" s="52">
        <v>0.67822693750700169</v>
      </c>
      <c r="E206" s="64">
        <v>174</v>
      </c>
      <c r="F206" s="64">
        <v>64.947997050250962</v>
      </c>
      <c r="G206" s="64">
        <v>103.8744165380116</v>
      </c>
      <c r="H206" s="64">
        <v>3.8227190729988793E-2</v>
      </c>
      <c r="I206" s="64">
        <v>13.797948451671509</v>
      </c>
      <c r="J206" s="64">
        <v>7.1010314840791322</v>
      </c>
      <c r="K206" s="64">
        <v>64.487749208128193</v>
      </c>
      <c r="L206" s="64">
        <v>65.411398219168603</v>
      </c>
    </row>
    <row r="207" spans="2:12" x14ac:dyDescent="0.25">
      <c r="B207" s="52" t="s">
        <v>4222</v>
      </c>
      <c r="C207" s="52">
        <v>3097</v>
      </c>
      <c r="D207" s="52">
        <v>0.20406704069959242</v>
      </c>
      <c r="E207" s="64">
        <v>172</v>
      </c>
      <c r="F207" s="64">
        <v>299.89844723940269</v>
      </c>
      <c r="G207" s="64">
        <v>189.34612596717005</v>
      </c>
      <c r="H207" s="64">
        <v>9.6835146024992796E-2</v>
      </c>
      <c r="I207" s="64">
        <v>-7.7713174333899842</v>
      </c>
      <c r="J207" s="64">
        <v>-1.3009887261109871</v>
      </c>
      <c r="K207" s="64">
        <v>298.36385654208243</v>
      </c>
      <c r="L207" s="64">
        <v>301.44008073279321</v>
      </c>
    </row>
    <row r="208" spans="2:12" x14ac:dyDescent="0.25">
      <c r="B208" s="52" t="s">
        <v>4223</v>
      </c>
      <c r="C208" s="52">
        <v>64811</v>
      </c>
      <c r="D208" s="52">
        <v>0.86733131086120152</v>
      </c>
      <c r="E208" s="64">
        <v>170</v>
      </c>
      <c r="F208" s="64">
        <v>1688.8983482762139</v>
      </c>
      <c r="G208" s="64">
        <v>3962.4513303384756</v>
      </c>
      <c r="H208" s="64">
        <v>2.6058822549817375E-2</v>
      </c>
      <c r="I208" s="64">
        <v>-37.450756122291367</v>
      </c>
      <c r="J208" s="64">
        <v>-62.178078202747656</v>
      </c>
      <c r="K208" s="64">
        <v>1671.8855225319739</v>
      </c>
      <c r="L208" s="64">
        <v>1706.0796158128846</v>
      </c>
    </row>
    <row r="209" spans="2:12" x14ac:dyDescent="0.25">
      <c r="B209" s="52" t="s">
        <v>4224</v>
      </c>
      <c r="C209" s="52">
        <v>4098</v>
      </c>
      <c r="D209" s="52">
        <v>0.60198810172894246</v>
      </c>
      <c r="E209" s="64">
        <v>169</v>
      </c>
      <c r="F209" s="64">
        <v>182.54741345935037</v>
      </c>
      <c r="G209" s="64">
        <v>250.54582635242585</v>
      </c>
      <c r="H209" s="64">
        <v>4.4545488887103551E-2</v>
      </c>
      <c r="I209" s="64">
        <v>-1.0258019868940262</v>
      </c>
      <c r="J209" s="64">
        <v>-5.3168866400639248</v>
      </c>
      <c r="K209" s="64">
        <v>181.44325348892875</v>
      </c>
      <c r="L209" s="64">
        <v>183.6579776308802</v>
      </c>
    </row>
    <row r="210" spans="2:12" x14ac:dyDescent="0.25">
      <c r="B210" s="52" t="s">
        <v>4225</v>
      </c>
      <c r="C210" s="52">
        <v>2418</v>
      </c>
      <c r="D210" s="52">
        <v>0.51820770043017572</v>
      </c>
      <c r="E210" s="64">
        <v>168.99999999999997</v>
      </c>
      <c r="F210" s="64">
        <v>127.26721347553089</v>
      </c>
      <c r="G210" s="64">
        <v>147.83304248905947</v>
      </c>
      <c r="H210" s="64">
        <v>5.2633256193354384E-2</v>
      </c>
      <c r="I210" s="64">
        <v>3.8006689994553668</v>
      </c>
      <c r="J210" s="64">
        <v>1.7966849489703902</v>
      </c>
      <c r="K210" s="64">
        <v>126.61629356679337</v>
      </c>
      <c r="L210" s="64">
        <v>127.92129287472109</v>
      </c>
    </row>
    <row r="211" spans="2:12" x14ac:dyDescent="0.25">
      <c r="B211" s="52" t="s">
        <v>4226</v>
      </c>
      <c r="C211" s="52">
        <v>1888</v>
      </c>
      <c r="D211" s="52">
        <v>0.48755227716591987</v>
      </c>
      <c r="E211" s="64">
        <v>167</v>
      </c>
      <c r="F211" s="64">
        <v>105.58765369939832</v>
      </c>
      <c r="G211" s="64">
        <v>115.42960472264032</v>
      </c>
      <c r="H211" s="64">
        <v>5.5925664035698264E-2</v>
      </c>
      <c r="I211" s="64">
        <v>6.1510042151439919</v>
      </c>
      <c r="J211" s="64">
        <v>4.9538300715050916</v>
      </c>
      <c r="K211" s="64">
        <v>105.07569698202789</v>
      </c>
      <c r="L211" s="64">
        <v>106.10195636465475</v>
      </c>
    </row>
    <row r="212" spans="2:12" x14ac:dyDescent="0.25">
      <c r="B212" s="52" t="s">
        <v>4227</v>
      </c>
      <c r="C212" s="52">
        <v>5756</v>
      </c>
      <c r="D212" s="52">
        <v>0.76176022494156193</v>
      </c>
      <c r="E212" s="64">
        <v>166</v>
      </c>
      <c r="F212" s="64">
        <v>185.88330942023646</v>
      </c>
      <c r="G212" s="64">
        <v>351.91356185567673</v>
      </c>
      <c r="H212" s="64">
        <v>3.2293834159179372E-2</v>
      </c>
      <c r="I212" s="64">
        <v>-1.482506884726523</v>
      </c>
      <c r="J212" s="64">
        <v>-10.228037666882303</v>
      </c>
      <c r="K212" s="64">
        <v>184.33063498730172</v>
      </c>
      <c r="L212" s="64">
        <v>187.44862250658977</v>
      </c>
    </row>
    <row r="213" spans="2:12" x14ac:dyDescent="0.25">
      <c r="B213" s="52" t="s">
        <v>4228</v>
      </c>
      <c r="C213" s="52">
        <v>3471</v>
      </c>
      <c r="D213" s="52">
        <v>0.30539378006336371</v>
      </c>
      <c r="E213" s="64">
        <v>165</v>
      </c>
      <c r="F213" s="64">
        <v>277.0145498214045</v>
      </c>
      <c r="G213" s="64">
        <v>212.21194808913376</v>
      </c>
      <c r="H213" s="64">
        <v>7.9808282864132676E-2</v>
      </c>
      <c r="I213" s="64">
        <v>-7.0159096521597037</v>
      </c>
      <c r="J213" s="64">
        <v>-3.3447699595004434</v>
      </c>
      <c r="K213" s="64">
        <v>275.77734974630698</v>
      </c>
      <c r="L213" s="64">
        <v>278.25681690342657</v>
      </c>
    </row>
    <row r="214" spans="2:12" x14ac:dyDescent="0.25">
      <c r="B214" s="52" t="s">
        <v>4229</v>
      </c>
      <c r="C214" s="52">
        <v>7887</v>
      </c>
      <c r="D214" s="52">
        <v>0.35630073473601048</v>
      </c>
      <c r="E214" s="64">
        <v>162</v>
      </c>
      <c r="F214" s="64">
        <v>570.43640638544139</v>
      </c>
      <c r="G214" s="64">
        <v>482.19983710141111</v>
      </c>
      <c r="H214" s="64">
        <v>7.2326157776777145E-2</v>
      </c>
      <c r="I214" s="64">
        <v>-17.755102071096903</v>
      </c>
      <c r="J214" s="64">
        <v>-15.048971722593446</v>
      </c>
      <c r="K214" s="64">
        <v>567.95474798384794</v>
      </c>
      <c r="L214" s="64">
        <v>572.92805948596754</v>
      </c>
    </row>
    <row r="215" spans="2:12" x14ac:dyDescent="0.25">
      <c r="B215" s="52" t="s">
        <v>4230</v>
      </c>
      <c r="C215" s="52">
        <v>2497</v>
      </c>
      <c r="D215" s="52">
        <v>0.61865405676726537</v>
      </c>
      <c r="E215" s="64">
        <v>161</v>
      </c>
      <c r="F215" s="64">
        <v>107.58163710336859</v>
      </c>
      <c r="G215" s="64">
        <v>152.66298887311063</v>
      </c>
      <c r="H215" s="64">
        <v>4.3084356068629794E-2</v>
      </c>
      <c r="I215" s="64">
        <v>5.2648338786522482</v>
      </c>
      <c r="J215" s="64">
        <v>0.69637432397723298</v>
      </c>
      <c r="K215" s="64">
        <v>106.90785281086518</v>
      </c>
      <c r="L215" s="64">
        <v>108.25947555981483</v>
      </c>
    </row>
    <row r="216" spans="2:12" x14ac:dyDescent="0.25">
      <c r="B216" s="52" t="s">
        <v>4231</v>
      </c>
      <c r="C216" s="52">
        <v>1585</v>
      </c>
      <c r="D216" s="52">
        <v>0.62020862729780968</v>
      </c>
      <c r="E216" s="64">
        <v>158</v>
      </c>
      <c r="F216" s="64">
        <v>68.076418333479424</v>
      </c>
      <c r="G216" s="64">
        <v>96.904620490140303</v>
      </c>
      <c r="H216" s="64">
        <v>4.295042166150121E-2</v>
      </c>
      <c r="I216" s="64">
        <v>11.140585838892198</v>
      </c>
      <c r="J216" s="64">
        <v>6.4052395047274731</v>
      </c>
      <c r="K216" s="64">
        <v>67.648667085549036</v>
      </c>
      <c r="L216" s="64">
        <v>68.506752192292495</v>
      </c>
    </row>
    <row r="217" spans="2:12" x14ac:dyDescent="0.25">
      <c r="B217" s="52" t="s">
        <v>4232</v>
      </c>
      <c r="C217" s="52">
        <v>866</v>
      </c>
      <c r="D217" s="52">
        <v>4.955969094846073E-2</v>
      </c>
      <c r="E217" s="64">
        <v>152</v>
      </c>
      <c r="F217" s="64">
        <v>111.74242647255063</v>
      </c>
      <c r="G217" s="64">
        <v>52.945994539092432</v>
      </c>
      <c r="H217" s="64">
        <v>0.12903282502603999</v>
      </c>
      <c r="I217" s="64">
        <v>4.0807280392324001</v>
      </c>
      <c r="J217" s="64">
        <v>14.049301601701751</v>
      </c>
      <c r="K217" s="64">
        <v>110.99476321364659</v>
      </c>
      <c r="L217" s="64">
        <v>112.49437561236466</v>
      </c>
    </row>
    <row r="218" spans="2:12" x14ac:dyDescent="0.25">
      <c r="B218" s="52" t="s">
        <v>4233</v>
      </c>
      <c r="C218" s="52">
        <v>932</v>
      </c>
      <c r="D218" s="52">
        <v>0.12090643126699661</v>
      </c>
      <c r="E218" s="64">
        <v>151</v>
      </c>
      <c r="F218" s="64">
        <v>105.46584679775111</v>
      </c>
      <c r="G218" s="64">
        <v>56.98113961943897</v>
      </c>
      <c r="H218" s="64">
        <v>0.11316077982591322</v>
      </c>
      <c r="I218" s="64">
        <v>4.7082432963023004</v>
      </c>
      <c r="J218" s="64">
        <v>12.854306955329935</v>
      </c>
      <c r="K218" s="64">
        <v>104.84188449487782</v>
      </c>
      <c r="L218" s="64">
        <v>106.09304628777745</v>
      </c>
    </row>
    <row r="219" spans="2:12" x14ac:dyDescent="0.25">
      <c r="B219" s="52" t="s">
        <v>4234</v>
      </c>
      <c r="C219" s="52">
        <v>7617</v>
      </c>
      <c r="D219" s="52">
        <v>0.62259138838357253</v>
      </c>
      <c r="E219" s="64">
        <v>147</v>
      </c>
      <c r="F219" s="64">
        <v>325.59556541588233</v>
      </c>
      <c r="G219" s="64">
        <v>465.69242540908436</v>
      </c>
      <c r="H219" s="64">
        <v>4.2745905923051379E-2</v>
      </c>
      <c r="I219" s="64">
        <v>-10.116209487683333</v>
      </c>
      <c r="J219" s="64">
        <v>-15.24127866224331</v>
      </c>
      <c r="K219" s="64">
        <v>323.53950020900993</v>
      </c>
      <c r="L219" s="64">
        <v>327.66410973233326</v>
      </c>
    </row>
    <row r="220" spans="2:12" x14ac:dyDescent="0.25">
      <c r="B220" s="52" t="s">
        <v>4235</v>
      </c>
      <c r="C220" s="52">
        <v>296</v>
      </c>
      <c r="D220" s="52">
        <v>1.0084119066630842E-2</v>
      </c>
      <c r="E220" s="64">
        <v>141</v>
      </c>
      <c r="F220" s="64">
        <v>41.027193513917766</v>
      </c>
      <c r="G220" s="64">
        <v>18.097014299735982</v>
      </c>
      <c r="H220" s="64">
        <v>0.13860538349296542</v>
      </c>
      <c r="I220" s="64">
        <v>16.816859759028635</v>
      </c>
      <c r="J220" s="64">
        <v>29.816606771671776</v>
      </c>
      <c r="K220" s="64">
        <v>40.734526736087183</v>
      </c>
      <c r="L220" s="64">
        <v>41.321622640716342</v>
      </c>
    </row>
    <row r="221" spans="2:12" x14ac:dyDescent="0.25">
      <c r="B221" s="52" t="s">
        <v>4236</v>
      </c>
      <c r="C221" s="52">
        <v>4648</v>
      </c>
      <c r="D221" s="52">
        <v>0.86283671883307644</v>
      </c>
      <c r="E221" s="64">
        <v>139</v>
      </c>
      <c r="F221" s="64">
        <v>122.23599715693504</v>
      </c>
      <c r="G221" s="64">
        <v>284.17203535531365</v>
      </c>
      <c r="H221" s="64">
        <v>2.62986224520084E-2</v>
      </c>
      <c r="I221" s="64">
        <v>1.5366157268289922</v>
      </c>
      <c r="J221" s="64">
        <v>-8.8877441885933042</v>
      </c>
      <c r="K221" s="64">
        <v>121.01386514543341</v>
      </c>
      <c r="L221" s="64">
        <v>123.4701349799691</v>
      </c>
    </row>
    <row r="222" spans="2:12" x14ac:dyDescent="0.25">
      <c r="B222" s="52" t="s">
        <v>4237</v>
      </c>
      <c r="C222" s="52">
        <v>5792</v>
      </c>
      <c r="D222" s="52">
        <v>1.3233429776028629</v>
      </c>
      <c r="E222" s="64">
        <v>139</v>
      </c>
      <c r="F222" s="64">
        <v>59.064701843048852</v>
      </c>
      <c r="G222" s="64">
        <v>354.11455008132032</v>
      </c>
      <c r="H222" s="64">
        <v>1.0197634986714235E-2</v>
      </c>
      <c r="I222" s="64">
        <v>10.454429725018894</v>
      </c>
      <c r="J222" s="64">
        <v>-11.797694605222661</v>
      </c>
      <c r="K222" s="64">
        <v>57.994901240493924</v>
      </c>
      <c r="L222" s="64">
        <v>60.154029454329368</v>
      </c>
    </row>
    <row r="223" spans="2:12" x14ac:dyDescent="0.25">
      <c r="B223" s="52" t="s">
        <v>4238</v>
      </c>
      <c r="C223" s="52">
        <v>3649</v>
      </c>
      <c r="D223" s="52">
        <v>0.69854787139524888</v>
      </c>
      <c r="E223" s="64">
        <v>138</v>
      </c>
      <c r="F223" s="64">
        <v>133.89620041756851</v>
      </c>
      <c r="G223" s="64">
        <v>223.09461209370471</v>
      </c>
      <c r="H223" s="64">
        <v>3.6693943660610719E-2</v>
      </c>
      <c r="I223" s="64">
        <v>0.3613431872825848</v>
      </c>
      <c r="J223" s="64">
        <v>-5.8797217088668967</v>
      </c>
      <c r="K223" s="64">
        <v>132.90747741543973</v>
      </c>
      <c r="L223" s="64">
        <v>134.89199653102798</v>
      </c>
    </row>
    <row r="224" spans="2:12" x14ac:dyDescent="0.25">
      <c r="B224" s="52" t="s">
        <v>4239</v>
      </c>
      <c r="C224" s="52">
        <v>2440</v>
      </c>
      <c r="D224" s="52">
        <v>0.16110419973117573</v>
      </c>
      <c r="E224" s="64">
        <v>133</v>
      </c>
      <c r="F224" s="64">
        <v>256.17299045740731</v>
      </c>
      <c r="G224" s="64">
        <v>149.17809084917499</v>
      </c>
      <c r="H224" s="64">
        <v>0.10498893051533087</v>
      </c>
      <c r="I224" s="64">
        <v>-8.1345702335627124</v>
      </c>
      <c r="J224" s="64">
        <v>-1.3670172556837492</v>
      </c>
      <c r="K224" s="64">
        <v>254.76145565397627</v>
      </c>
      <c r="L224" s="64">
        <v>257.59142413370017</v>
      </c>
    </row>
    <row r="225" spans="2:12" x14ac:dyDescent="0.25">
      <c r="B225" s="52" t="s">
        <v>4240</v>
      </c>
      <c r="C225" s="52">
        <v>2086</v>
      </c>
      <c r="D225" s="52">
        <v>1.2685240491085774</v>
      </c>
      <c r="E225" s="64">
        <v>130</v>
      </c>
      <c r="F225" s="64">
        <v>23.828729217296289</v>
      </c>
      <c r="G225" s="64">
        <v>127.53503996367992</v>
      </c>
      <c r="H225" s="64">
        <v>1.1423168368790168E-2</v>
      </c>
      <c r="I225" s="64">
        <v>21.875166155493499</v>
      </c>
      <c r="J225" s="64">
        <v>0.22526533763416839</v>
      </c>
      <c r="K225" s="64">
        <v>23.420714589696317</v>
      </c>
      <c r="L225" s="64">
        <v>24.243768359903438</v>
      </c>
    </row>
    <row r="226" spans="2:12" x14ac:dyDescent="0.25">
      <c r="B226" s="52" t="s">
        <v>4241</v>
      </c>
      <c r="C226" s="52">
        <v>838</v>
      </c>
      <c r="D226" s="52">
        <v>0.37308150428752951</v>
      </c>
      <c r="E226" s="64">
        <v>126.00000000000001</v>
      </c>
      <c r="F226" s="64">
        <v>58.664129601188485</v>
      </c>
      <c r="G226" s="64">
        <v>51.234114808036331</v>
      </c>
      <c r="H226" s="64">
        <v>7.0004927925045923E-2</v>
      </c>
      <c r="I226" s="64">
        <v>9.1163258269436191</v>
      </c>
      <c r="J226" s="64">
        <v>10.780107957476798</v>
      </c>
      <c r="K226" s="64">
        <v>58.408948622045507</v>
      </c>
      <c r="L226" s="64">
        <v>58.920341173445586</v>
      </c>
    </row>
    <row r="227" spans="2:12" x14ac:dyDescent="0.25">
      <c r="B227" s="52" t="s">
        <v>4242</v>
      </c>
      <c r="C227" s="52">
        <v>7127</v>
      </c>
      <c r="D227" s="52">
        <v>0.78310336405070247</v>
      </c>
      <c r="E227" s="64">
        <v>121.99999999999999</v>
      </c>
      <c r="F227" s="64">
        <v>220.41472486773731</v>
      </c>
      <c r="G227" s="64">
        <v>435.73453011560252</v>
      </c>
      <c r="H227" s="64">
        <v>3.0926718797213034E-2</v>
      </c>
      <c r="I227" s="64">
        <v>-6.7338194966746237</v>
      </c>
      <c r="J227" s="64">
        <v>-15.51138512878914</v>
      </c>
      <c r="K227" s="64">
        <v>218.49889491027113</v>
      </c>
      <c r="L227" s="64">
        <v>222.34681245530211</v>
      </c>
    </row>
    <row r="228" spans="2:12" x14ac:dyDescent="0.25">
      <c r="B228" s="52" t="s">
        <v>4243</v>
      </c>
      <c r="C228" s="52">
        <v>2161</v>
      </c>
      <c r="D228" s="52">
        <v>8.6776118715454389E-2</v>
      </c>
      <c r="E228" s="64">
        <v>122</v>
      </c>
      <c r="F228" s="64">
        <v>260.4643331955678</v>
      </c>
      <c r="G228" s="64">
        <v>132.12043210043737</v>
      </c>
      <c r="H228" s="64">
        <v>0.1205295387300175</v>
      </c>
      <c r="I228" s="64">
        <v>-9.1485688155491154</v>
      </c>
      <c r="J228" s="64">
        <v>-0.90868490144250569</v>
      </c>
      <c r="K228" s="64">
        <v>258.82842695756</v>
      </c>
      <c r="L228" s="64">
        <v>262.10915431423916</v>
      </c>
    </row>
    <row r="229" spans="2:12" x14ac:dyDescent="0.25">
      <c r="B229" s="52" t="s">
        <v>4244</v>
      </c>
      <c r="C229" s="52">
        <v>3863</v>
      </c>
      <c r="D229" s="52">
        <v>0.41441564405600467</v>
      </c>
      <c r="E229" s="64">
        <v>121.99999999999999</v>
      </c>
      <c r="F229" s="64">
        <v>249.46597802845017</v>
      </c>
      <c r="G229" s="64">
        <v>236.17826432391925</v>
      </c>
      <c r="H229" s="64">
        <v>6.457830132758223E-2</v>
      </c>
      <c r="I229" s="64">
        <v>-8.3442037465301393</v>
      </c>
      <c r="J229" s="64">
        <v>-7.6676578026955884</v>
      </c>
      <c r="K229" s="64">
        <v>248.36059451401832</v>
      </c>
      <c r="L229" s="64">
        <v>250.5759402459212</v>
      </c>
    </row>
    <row r="230" spans="2:12" x14ac:dyDescent="0.25">
      <c r="B230" s="52" t="s">
        <v>4245</v>
      </c>
      <c r="C230" s="52">
        <v>2007</v>
      </c>
      <c r="D230" s="52">
        <v>1.2372443640666981</v>
      </c>
      <c r="E230" s="64">
        <v>120</v>
      </c>
      <c r="F230" s="64">
        <v>24.458436943285307</v>
      </c>
      <c r="G230" s="64">
        <v>122.70509357962877</v>
      </c>
      <c r="H230" s="64">
        <v>1.2186565492419187E-2</v>
      </c>
      <c r="I230" s="64">
        <v>19.437505453446352</v>
      </c>
      <c r="J230" s="64">
        <v>-0.25202884392923497</v>
      </c>
      <c r="K230" s="64">
        <v>24.053415196584993</v>
      </c>
      <c r="L230" s="64">
        <v>24.8701930844624</v>
      </c>
    </row>
    <row r="231" spans="2:12" x14ac:dyDescent="0.25">
      <c r="B231" s="52" t="s">
        <v>4246</v>
      </c>
      <c r="C231" s="52">
        <v>1943</v>
      </c>
      <c r="D231" s="52">
        <v>0.40352916162788338</v>
      </c>
      <c r="E231" s="64">
        <v>119</v>
      </c>
      <c r="F231" s="64">
        <v>128.17648250998846</v>
      </c>
      <c r="G231" s="64">
        <v>118.7922256229291</v>
      </c>
      <c r="H231" s="64">
        <v>6.5968338914044494E-2</v>
      </c>
      <c r="I231" s="64">
        <v>-0.83867030792437303</v>
      </c>
      <c r="J231" s="64">
        <v>1.9674206641394486E-2</v>
      </c>
      <c r="K231" s="64">
        <v>127.61272883586064</v>
      </c>
      <c r="L231" s="64">
        <v>128.74255005488897</v>
      </c>
    </row>
    <row r="232" spans="2:12" x14ac:dyDescent="0.25">
      <c r="B232" s="52" t="s">
        <v>4247</v>
      </c>
      <c r="C232" s="52">
        <v>2268</v>
      </c>
      <c r="D232" s="52">
        <v>0.53752529439685504</v>
      </c>
      <c r="E232" s="64">
        <v>119</v>
      </c>
      <c r="F232" s="64">
        <v>114.88202465728793</v>
      </c>
      <c r="G232" s="64">
        <v>138.66225821554463</v>
      </c>
      <c r="H232" s="64">
        <v>5.0653450025259228E-2</v>
      </c>
      <c r="I232" s="64">
        <v>0.39431682946615437</v>
      </c>
      <c r="J232" s="64">
        <v>-1.7232707239780767</v>
      </c>
      <c r="K232" s="64">
        <v>114.2725364169802</v>
      </c>
      <c r="L232" s="64">
        <v>115.49458936168391</v>
      </c>
    </row>
    <row r="233" spans="2:12" x14ac:dyDescent="0.25">
      <c r="B233" s="52" t="s">
        <v>4248</v>
      </c>
      <c r="C233" s="52">
        <v>1853</v>
      </c>
      <c r="D233" s="52">
        <v>0.41342042849842092</v>
      </c>
      <c r="E233" s="64">
        <v>117</v>
      </c>
      <c r="F233" s="64">
        <v>119.8969459520512</v>
      </c>
      <c r="G233" s="64">
        <v>113.28975505882019</v>
      </c>
      <c r="H233" s="64">
        <v>6.4704234188910525E-2</v>
      </c>
      <c r="I233" s="64">
        <v>-0.27356582856485073</v>
      </c>
      <c r="J233" s="64">
        <v>0.35975472932274694</v>
      </c>
      <c r="K233" s="64">
        <v>119.36608153383453</v>
      </c>
      <c r="L233" s="64">
        <v>120.43000731012538</v>
      </c>
    </row>
    <row r="234" spans="2:12" x14ac:dyDescent="0.25">
      <c r="B234" s="52" t="s">
        <v>4249</v>
      </c>
      <c r="C234" s="52">
        <v>776</v>
      </c>
      <c r="D234" s="52">
        <v>0.26289941070401313</v>
      </c>
      <c r="E234" s="64">
        <v>116</v>
      </c>
      <c r="F234" s="64">
        <v>67.192567476957706</v>
      </c>
      <c r="G234" s="64">
        <v>47.44352397498352</v>
      </c>
      <c r="H234" s="64">
        <v>8.6588360150718691E-2</v>
      </c>
      <c r="I234" s="64">
        <v>6.2300577679935438</v>
      </c>
      <c r="J234" s="64">
        <v>10.272100622107722</v>
      </c>
      <c r="K234" s="64">
        <v>66.878056911356438</v>
      </c>
      <c r="L234" s="64">
        <v>67.508416299238391</v>
      </c>
    </row>
    <row r="235" spans="2:12" x14ac:dyDescent="0.25">
      <c r="B235" s="52" t="s">
        <v>4250</v>
      </c>
      <c r="C235" s="52">
        <v>2154</v>
      </c>
      <c r="D235" s="52">
        <v>1.3314105404889314</v>
      </c>
      <c r="E235" s="64">
        <v>116</v>
      </c>
      <c r="F235" s="64">
        <v>21.601637372818949</v>
      </c>
      <c r="G235" s="64">
        <v>131.69246216767334</v>
      </c>
      <c r="H235" s="64">
        <v>1.0028615307715389E-2</v>
      </c>
      <c r="I235" s="64">
        <v>20.413139572580981</v>
      </c>
      <c r="J235" s="64">
        <v>-1.4112692561717428</v>
      </c>
      <c r="K235" s="64">
        <v>21.207230143274952</v>
      </c>
      <c r="L235" s="64">
        <v>22.003304024357238</v>
      </c>
    </row>
    <row r="236" spans="2:12" x14ac:dyDescent="0.25">
      <c r="B236" s="52" t="s">
        <v>4251</v>
      </c>
      <c r="C236" s="52">
        <v>2942</v>
      </c>
      <c r="D236" s="52">
        <v>0.69251815883795609</v>
      </c>
      <c r="E236" s="64">
        <v>114.99999999999999</v>
      </c>
      <c r="F236" s="64">
        <v>109.27357851814577</v>
      </c>
      <c r="G236" s="64">
        <v>179.86964888453804</v>
      </c>
      <c r="H236" s="64">
        <v>3.7142616763475786E-2</v>
      </c>
      <c r="I236" s="64">
        <v>0.55827058401300944</v>
      </c>
      <c r="J236" s="64">
        <v>-4.9918537496120132</v>
      </c>
      <c r="K236" s="64">
        <v>108.47641764877567</v>
      </c>
      <c r="L236" s="64">
        <v>110.07636991055918</v>
      </c>
    </row>
    <row r="237" spans="2:12" x14ac:dyDescent="0.25">
      <c r="B237" s="52" t="s">
        <v>4252</v>
      </c>
      <c r="C237" s="52">
        <v>1139</v>
      </c>
      <c r="D237" s="52">
        <v>0.45261227160533923</v>
      </c>
      <c r="E237" s="64">
        <v>114</v>
      </c>
      <c r="F237" s="64">
        <v>68.242246626481645</v>
      </c>
      <c r="G237" s="64">
        <v>69.636821916889474</v>
      </c>
      <c r="H237" s="64">
        <v>5.9914176142652896E-2</v>
      </c>
      <c r="I237" s="64">
        <v>5.7128692348446481</v>
      </c>
      <c r="J237" s="64">
        <v>5.4865889993915218</v>
      </c>
      <c r="K237" s="64">
        <v>67.927789381238114</v>
      </c>
      <c r="L237" s="64">
        <v>68.558066406160279</v>
      </c>
    </row>
    <row r="238" spans="2:12" x14ac:dyDescent="0.25">
      <c r="B238" s="52" t="s">
        <v>4253</v>
      </c>
      <c r="C238" s="52">
        <v>3313</v>
      </c>
      <c r="D238" s="52">
        <v>0.9985262009834891</v>
      </c>
      <c r="E238" s="64">
        <v>112.99999999999999</v>
      </c>
      <c r="F238" s="64">
        <v>66.017395732434835</v>
      </c>
      <c r="G238" s="64">
        <v>202.55205532103145</v>
      </c>
      <c r="H238" s="64">
        <v>1.992677202910801E-2</v>
      </c>
      <c r="I238" s="64">
        <v>5.8408846444119789</v>
      </c>
      <c r="J238" s="64">
        <v>-6.4939132065071048</v>
      </c>
      <c r="K238" s="64">
        <v>65.204055998137122</v>
      </c>
      <c r="L238" s="64">
        <v>66.840672075589296</v>
      </c>
    </row>
    <row r="239" spans="2:12" x14ac:dyDescent="0.25">
      <c r="B239" s="52" t="s">
        <v>4254</v>
      </c>
      <c r="C239" s="52">
        <v>20491</v>
      </c>
      <c r="D239" s="52">
        <v>0.61481757856056873</v>
      </c>
      <c r="E239" s="64">
        <v>111</v>
      </c>
      <c r="F239" s="64">
        <v>889.64949983760903</v>
      </c>
      <c r="G239" s="64">
        <v>1252.7902703239527</v>
      </c>
      <c r="H239" s="64">
        <v>4.3416597522698212E-2</v>
      </c>
      <c r="I239" s="64">
        <v>-26.691385567634281</v>
      </c>
      <c r="J239" s="64">
        <v>-33.292499442005742</v>
      </c>
      <c r="K239" s="64">
        <v>884.12214479313161</v>
      </c>
      <c r="L239" s="64">
        <v>895.2098330493036</v>
      </c>
    </row>
    <row r="240" spans="2:12" x14ac:dyDescent="0.25">
      <c r="B240" s="52" t="s">
        <v>4255</v>
      </c>
      <c r="C240" s="52">
        <v>718</v>
      </c>
      <c r="D240" s="52">
        <v>0.14506455959884348</v>
      </c>
      <c r="E240" s="64">
        <v>110</v>
      </c>
      <c r="F240" s="64">
        <v>77.677042224765586</v>
      </c>
      <c r="G240" s="64">
        <v>43.897487389224445</v>
      </c>
      <c r="H240" s="64">
        <v>0.10818529557766794</v>
      </c>
      <c r="I240" s="64">
        <v>3.8835369388999132</v>
      </c>
      <c r="J240" s="64">
        <v>10.296684019362747</v>
      </c>
      <c r="K240" s="64">
        <v>77.236731077472697</v>
      </c>
      <c r="L240" s="64">
        <v>78.119557472275687</v>
      </c>
    </row>
    <row r="241" spans="2:12" x14ac:dyDescent="0.25">
      <c r="B241" s="52" t="s">
        <v>4256</v>
      </c>
      <c r="C241" s="52">
        <v>2784</v>
      </c>
      <c r="D241" s="52">
        <v>0.5885593185802972</v>
      </c>
      <c r="E241" s="64">
        <v>110</v>
      </c>
      <c r="F241" s="64">
        <v>127.38766622899807</v>
      </c>
      <c r="G241" s="64">
        <v>170.20975611643573</v>
      </c>
      <c r="H241" s="64">
        <v>4.5757064019036661E-2</v>
      </c>
      <c r="I241" s="64">
        <v>-1.577059676368372</v>
      </c>
      <c r="J241" s="64">
        <v>-4.7629266409831725</v>
      </c>
      <c r="K241" s="64">
        <v>126.63838664989883</v>
      </c>
      <c r="L241" s="64">
        <v>128.14116528341771</v>
      </c>
    </row>
    <row r="242" spans="2:12" x14ac:dyDescent="0.25">
      <c r="B242" s="52" t="s">
        <v>4257</v>
      </c>
      <c r="C242" s="52">
        <v>1685</v>
      </c>
      <c r="D242" s="52">
        <v>1.314371229979137</v>
      </c>
      <c r="E242" s="64">
        <v>109.00000000000001</v>
      </c>
      <c r="F242" s="64">
        <v>17.505313652325235</v>
      </c>
      <c r="G242" s="64">
        <v>103.01847667248354</v>
      </c>
      <c r="H242" s="64">
        <v>1.0388910179421505E-2</v>
      </c>
      <c r="I242" s="64">
        <v>21.982579255029027</v>
      </c>
      <c r="J242" s="64">
        <v>0.60820990435505695</v>
      </c>
      <c r="K242" s="64">
        <v>17.191089624905342</v>
      </c>
      <c r="L242" s="64">
        <v>17.825219777990377</v>
      </c>
    </row>
    <row r="243" spans="2:12" x14ac:dyDescent="0.25">
      <c r="B243" s="52" t="s">
        <v>4258</v>
      </c>
      <c r="C243" s="52">
        <v>1357</v>
      </c>
      <c r="D243" s="52">
        <v>0.56399401977335306</v>
      </c>
      <c r="E243" s="64">
        <v>107.00000000000001</v>
      </c>
      <c r="F243" s="64">
        <v>65.210632775703985</v>
      </c>
      <c r="G243" s="64">
        <v>82.965028394397734</v>
      </c>
      <c r="H243" s="64">
        <v>4.80549983608725E-2</v>
      </c>
      <c r="I243" s="64">
        <v>5.3039651145329438</v>
      </c>
      <c r="J243" s="64">
        <v>2.7232990181989813</v>
      </c>
      <c r="K243" s="64">
        <v>64.845957389922873</v>
      </c>
      <c r="L243" s="64">
        <v>65.577254912664699</v>
      </c>
    </row>
    <row r="244" spans="2:12" x14ac:dyDescent="0.25">
      <c r="B244" s="52" t="s">
        <v>4259</v>
      </c>
      <c r="C244" s="52">
        <v>897</v>
      </c>
      <c r="D244" s="52">
        <v>0.7816949092724349</v>
      </c>
      <c r="E244" s="64">
        <v>107</v>
      </c>
      <c r="F244" s="64">
        <v>27.820619217239518</v>
      </c>
      <c r="G244" s="64">
        <v>54.841289955618841</v>
      </c>
      <c r="H244" s="64">
        <v>3.1015183073845615E-2</v>
      </c>
      <c r="I244" s="64">
        <v>15.250013177715388</v>
      </c>
      <c r="J244" s="64">
        <v>7.2689596912797008</v>
      </c>
      <c r="K244" s="64">
        <v>27.579431024093068</v>
      </c>
      <c r="L244" s="64">
        <v>28.063848570358804</v>
      </c>
    </row>
    <row r="245" spans="2:12" x14ac:dyDescent="0.25">
      <c r="B245" s="52" t="s">
        <v>4260</v>
      </c>
      <c r="C245" s="52">
        <v>731</v>
      </c>
      <c r="D245" s="52">
        <v>0.49800753788216401</v>
      </c>
      <c r="E245" s="64">
        <v>107.00000000000001</v>
      </c>
      <c r="F245" s="64">
        <v>40.045312832764473</v>
      </c>
      <c r="G245" s="64">
        <v>44.692288692929061</v>
      </c>
      <c r="H245" s="64">
        <v>5.4781549702824173E-2</v>
      </c>
      <c r="I245" s="64">
        <v>10.882759825555119</v>
      </c>
      <c r="J245" s="64">
        <v>9.6188853974637603</v>
      </c>
      <c r="K245" s="64">
        <v>39.84773098345849</v>
      </c>
      <c r="L245" s="64">
        <v>40.243817331394091</v>
      </c>
    </row>
    <row r="246" spans="2:12" x14ac:dyDescent="0.25">
      <c r="B246" s="52" t="s">
        <v>4261</v>
      </c>
      <c r="C246" s="52">
        <v>3079</v>
      </c>
      <c r="D246" s="52">
        <v>0.29746586670779607</v>
      </c>
      <c r="E246" s="64">
        <v>104.00000000000001</v>
      </c>
      <c r="F246" s="64">
        <v>249.50766155810146</v>
      </c>
      <c r="G246" s="64">
        <v>188.24563185434826</v>
      </c>
      <c r="H246" s="64">
        <v>8.1035291184833214E-2</v>
      </c>
      <c r="I246" s="64">
        <v>-9.6093608347861537</v>
      </c>
      <c r="J246" s="64">
        <v>-6.3370070075582206</v>
      </c>
      <c r="K246" s="64">
        <v>248.38520630847711</v>
      </c>
      <c r="L246" s="64">
        <v>250.63474006350489</v>
      </c>
    </row>
    <row r="247" spans="2:12" x14ac:dyDescent="0.25">
      <c r="B247" s="52" t="s">
        <v>4262</v>
      </c>
      <c r="C247" s="52">
        <v>1686</v>
      </c>
      <c r="D247" s="52">
        <v>0.21122944297780774</v>
      </c>
      <c r="E247" s="64">
        <v>104</v>
      </c>
      <c r="F247" s="64">
        <v>161.0670790970465</v>
      </c>
      <c r="G247" s="64">
        <v>103.07961523430698</v>
      </c>
      <c r="H247" s="64">
        <v>9.5532075383776102E-2</v>
      </c>
      <c r="I247" s="64">
        <v>-4.7280892710796385</v>
      </c>
      <c r="J247" s="64">
        <v>9.355829019274145E-2</v>
      </c>
      <c r="K247" s="64">
        <v>160.25258932824377</v>
      </c>
      <c r="L247" s="64">
        <v>161.88526931161695</v>
      </c>
    </row>
    <row r="248" spans="2:12" x14ac:dyDescent="0.25">
      <c r="B248" s="52" t="s">
        <v>4263</v>
      </c>
      <c r="C248" s="52">
        <v>1603</v>
      </c>
      <c r="D248" s="52">
        <v>0.43975124534383769</v>
      </c>
      <c r="E248" s="64">
        <v>102</v>
      </c>
      <c r="F248" s="64">
        <v>98.501595497291646</v>
      </c>
      <c r="G248" s="64">
        <v>98.005114602962095</v>
      </c>
      <c r="H248" s="64">
        <v>6.144828165769909E-2</v>
      </c>
      <c r="I248" s="64">
        <v>0.36384740863260701</v>
      </c>
      <c r="J248" s="64">
        <v>0.41646566637788573</v>
      </c>
      <c r="K248" s="64">
        <v>98.054609945341269</v>
      </c>
      <c r="L248" s="64">
        <v>98.950484676700995</v>
      </c>
    </row>
    <row r="249" spans="2:12" x14ac:dyDescent="0.25">
      <c r="B249" s="52" t="s">
        <v>4264</v>
      </c>
      <c r="C249" s="52">
        <v>8829</v>
      </c>
      <c r="D249" s="52">
        <v>1.225274098355267</v>
      </c>
      <c r="E249" s="64">
        <v>100</v>
      </c>
      <c r="F249" s="64">
        <v>110.29058264231791</v>
      </c>
      <c r="G249" s="64">
        <v>539.79236233908443</v>
      </c>
      <c r="H249" s="64">
        <v>1.2491854416391201E-2</v>
      </c>
      <c r="I249" s="64">
        <v>-0.98605333420471386</v>
      </c>
      <c r="J249" s="64">
        <v>-19.535906336706706</v>
      </c>
      <c r="K249" s="64">
        <v>108.48795140726527</v>
      </c>
      <c r="L249" s="64">
        <v>112.12278121268334</v>
      </c>
    </row>
    <row r="250" spans="2:12" x14ac:dyDescent="0.25">
      <c r="B250" s="52" t="s">
        <v>4265</v>
      </c>
      <c r="C250" s="52">
        <v>2632</v>
      </c>
      <c r="D250" s="52">
        <v>0.36524360628891761</v>
      </c>
      <c r="E250" s="64">
        <v>100</v>
      </c>
      <c r="F250" s="64">
        <v>187.08366488777071</v>
      </c>
      <c r="G250" s="64">
        <v>160.91669471927401</v>
      </c>
      <c r="H250" s="64">
        <v>7.1080419790186436E-2</v>
      </c>
      <c r="I250" s="64">
        <v>-6.6058651636406491</v>
      </c>
      <c r="J250" s="64">
        <v>-4.9560425729030513</v>
      </c>
      <c r="K250" s="64">
        <v>186.27027316683245</v>
      </c>
      <c r="L250" s="64">
        <v>187.90033558747095</v>
      </c>
    </row>
    <row r="251" spans="2:12" x14ac:dyDescent="0.25">
      <c r="B251" s="52" t="s">
        <v>4266</v>
      </c>
      <c r="C251" s="52">
        <v>901</v>
      </c>
      <c r="D251" s="52">
        <v>1.9293252239626277E-3</v>
      </c>
      <c r="E251" s="64">
        <v>99</v>
      </c>
      <c r="F251" s="64">
        <v>126.73072029029521</v>
      </c>
      <c r="G251" s="64">
        <v>55.085844202912568</v>
      </c>
      <c r="H251" s="64">
        <v>0.14065562740321333</v>
      </c>
      <c r="I251" s="64">
        <v>-2.6572754793728217</v>
      </c>
      <c r="J251" s="64">
        <v>6.1063793785321359</v>
      </c>
      <c r="K251" s="64">
        <v>125.81505927819157</v>
      </c>
      <c r="L251" s="64">
        <v>127.65194794569379</v>
      </c>
    </row>
    <row r="252" spans="2:12" x14ac:dyDescent="0.25">
      <c r="B252" s="52" t="s">
        <v>4267</v>
      </c>
      <c r="C252" s="52">
        <v>1799</v>
      </c>
      <c r="D252" s="52">
        <v>0.69304390843473995</v>
      </c>
      <c r="E252" s="64">
        <v>98</v>
      </c>
      <c r="F252" s="64">
        <v>66.748812517641824</v>
      </c>
      <c r="G252" s="64">
        <v>109.98827272035484</v>
      </c>
      <c r="H252" s="64">
        <v>3.7103286557888727E-2</v>
      </c>
      <c r="I252" s="64">
        <v>3.8981172700256708</v>
      </c>
      <c r="J252" s="64">
        <v>-1.1797301328220215</v>
      </c>
      <c r="K252" s="64">
        <v>66.2613565523435</v>
      </c>
      <c r="L252" s="64">
        <v>67.239715327926945</v>
      </c>
    </row>
    <row r="253" spans="2:12" x14ac:dyDescent="0.25">
      <c r="B253" s="52" t="s">
        <v>4268</v>
      </c>
      <c r="C253" s="52">
        <v>1113</v>
      </c>
      <c r="D253" s="52">
        <v>0.5834489419533907</v>
      </c>
      <c r="E253" s="64">
        <v>97.000000000000014</v>
      </c>
      <c r="F253" s="64">
        <v>51.449900218716046</v>
      </c>
      <c r="G253" s="64">
        <v>68.047219309480226</v>
      </c>
      <c r="H253" s="64">
        <v>4.6226325443590337E-2</v>
      </c>
      <c r="I253" s="64">
        <v>6.5024107313568997</v>
      </c>
      <c r="J253" s="64">
        <v>3.6222993541917501</v>
      </c>
      <c r="K253" s="64">
        <v>51.150464976222956</v>
      </c>
      <c r="L253" s="64">
        <v>51.75100292726075</v>
      </c>
    </row>
    <row r="254" spans="2:12" x14ac:dyDescent="0.25">
      <c r="B254" s="52" t="s">
        <v>4269</v>
      </c>
      <c r="C254" s="52">
        <v>2100</v>
      </c>
      <c r="D254" s="52">
        <v>3.4033289029683396E-2</v>
      </c>
      <c r="E254" s="64">
        <v>97</v>
      </c>
      <c r="F254" s="64">
        <v>278.73058714548301</v>
      </c>
      <c r="G254" s="64">
        <v>128.39097982920799</v>
      </c>
      <c r="H254" s="64">
        <v>0.13272885102165857</v>
      </c>
      <c r="I254" s="64">
        <v>-11.688486116177739</v>
      </c>
      <c r="J254" s="64">
        <v>-2.8591494996484248</v>
      </c>
      <c r="K254" s="64">
        <v>276.81724945612871</v>
      </c>
      <c r="L254" s="64">
        <v>280.65511387555682</v>
      </c>
    </row>
    <row r="255" spans="2:12" x14ac:dyDescent="0.25">
      <c r="B255" s="52" t="s">
        <v>4270</v>
      </c>
      <c r="C255" s="52">
        <v>5870</v>
      </c>
      <c r="D255" s="52">
        <v>0.55414848430193875</v>
      </c>
      <c r="E255" s="64">
        <v>97</v>
      </c>
      <c r="F255" s="64">
        <v>287.66766548647155</v>
      </c>
      <c r="G255" s="64">
        <v>358.88335790354802</v>
      </c>
      <c r="H255" s="64">
        <v>4.900641660757607E-2</v>
      </c>
      <c r="I255" s="64">
        <v>-11.527701741418539</v>
      </c>
      <c r="J255" s="64">
        <v>-14.266928678056502</v>
      </c>
      <c r="K255" s="64">
        <v>286.09058440747043</v>
      </c>
      <c r="L255" s="64">
        <v>289.25298991845932</v>
      </c>
    </row>
    <row r="256" spans="2:12" x14ac:dyDescent="0.25">
      <c r="B256" s="52" t="s">
        <v>4271</v>
      </c>
      <c r="C256" s="52">
        <v>712</v>
      </c>
      <c r="D256" s="52">
        <v>0.27151629290144019</v>
      </c>
      <c r="E256" s="64">
        <v>95</v>
      </c>
      <c r="F256" s="64">
        <v>60.642930611261271</v>
      </c>
      <c r="G256" s="64">
        <v>43.53065601828385</v>
      </c>
      <c r="H256" s="64">
        <v>8.5172655352895046E-2</v>
      </c>
      <c r="I256" s="64">
        <v>4.61271320204348</v>
      </c>
      <c r="J256" s="64">
        <v>8.0510083293516228</v>
      </c>
      <c r="K256" s="64">
        <v>60.362182539170135</v>
      </c>
      <c r="L256" s="64">
        <v>60.92486237571665</v>
      </c>
    </row>
    <row r="257" spans="2:12" x14ac:dyDescent="0.25">
      <c r="B257" s="52" t="s">
        <v>4272</v>
      </c>
      <c r="C257" s="52">
        <v>1681</v>
      </c>
      <c r="D257" s="52">
        <v>5.7449203733079678E-2</v>
      </c>
      <c r="E257" s="64">
        <v>92</v>
      </c>
      <c r="F257" s="64">
        <v>213.80396228880122</v>
      </c>
      <c r="G257" s="64">
        <v>102.77392242518982</v>
      </c>
      <c r="H257" s="64">
        <v>0.127188555793457</v>
      </c>
      <c r="I257" s="64">
        <v>-8.9164776520103484</v>
      </c>
      <c r="J257" s="64">
        <v>-1.0968105707161921</v>
      </c>
      <c r="K257" s="64">
        <v>212.39217009229813</v>
      </c>
      <c r="L257" s="64">
        <v>215.22376354225659</v>
      </c>
    </row>
    <row r="258" spans="2:12" x14ac:dyDescent="0.25">
      <c r="B258" s="52" t="s">
        <v>4273</v>
      </c>
      <c r="C258" s="52">
        <v>2253</v>
      </c>
      <c r="D258" s="52">
        <v>1.112161157963119</v>
      </c>
      <c r="E258" s="64">
        <v>92</v>
      </c>
      <c r="F258" s="64">
        <v>35.542695577213294</v>
      </c>
      <c r="G258" s="64">
        <v>137.74517978819313</v>
      </c>
      <c r="H258" s="64">
        <v>1.577571929747594E-2</v>
      </c>
      <c r="I258" s="64">
        <v>9.5454832611153595</v>
      </c>
      <c r="J258" s="64">
        <v>-4.0225956799468605</v>
      </c>
      <c r="K258" s="64">
        <v>35.033653900072771</v>
      </c>
      <c r="L258" s="64">
        <v>36.059013420320646</v>
      </c>
    </row>
    <row r="259" spans="2:12" x14ac:dyDescent="0.25">
      <c r="B259" s="52" t="s">
        <v>4274</v>
      </c>
      <c r="C259" s="52">
        <v>5667</v>
      </c>
      <c r="D259" s="52">
        <v>1.0889321094830078</v>
      </c>
      <c r="E259" s="64">
        <v>91.000000000000014</v>
      </c>
      <c r="F259" s="64">
        <v>93.780858378449935</v>
      </c>
      <c r="G259" s="64">
        <v>346.47222985339124</v>
      </c>
      <c r="H259" s="64">
        <v>1.6548589796797235E-2</v>
      </c>
      <c r="I259" s="64">
        <v>-0.28956449954818342</v>
      </c>
      <c r="J259" s="64">
        <v>-14.164744077694214</v>
      </c>
      <c r="K259" s="64">
        <v>92.47638437439457</v>
      </c>
      <c r="L259" s="64">
        <v>95.103419396000163</v>
      </c>
    </row>
    <row r="260" spans="2:12" x14ac:dyDescent="0.25">
      <c r="B260" s="52" t="s">
        <v>4275</v>
      </c>
      <c r="C260" s="52">
        <v>7084</v>
      </c>
      <c r="D260" s="52">
        <v>0.97012412861086483</v>
      </c>
      <c r="E260" s="64">
        <v>90</v>
      </c>
      <c r="F260" s="64">
        <v>149.62377242336865</v>
      </c>
      <c r="G260" s="64">
        <v>433.10557195719491</v>
      </c>
      <c r="H260" s="64">
        <v>2.112136821334961E-2</v>
      </c>
      <c r="I260" s="64">
        <v>-4.9266842154335224</v>
      </c>
      <c r="J260" s="64">
        <v>-17.01492874173621</v>
      </c>
      <c r="K260" s="64">
        <v>147.85424419814166</v>
      </c>
      <c r="L260" s="64">
        <v>151.41401616018635</v>
      </c>
    </row>
    <row r="261" spans="2:12" x14ac:dyDescent="0.25">
      <c r="B261" s="52" t="s">
        <v>4276</v>
      </c>
      <c r="C261" s="52">
        <v>2361</v>
      </c>
      <c r="D261" s="52">
        <v>0.60234136934724458</v>
      </c>
      <c r="E261" s="64">
        <v>89</v>
      </c>
      <c r="F261" s="64">
        <v>105.09763133581906</v>
      </c>
      <c r="G261" s="64">
        <v>144.34814446512382</v>
      </c>
      <c r="H261" s="64">
        <v>4.4514032755535393E-2</v>
      </c>
      <c r="I261" s="64">
        <v>-1.6063987459036921</v>
      </c>
      <c r="J261" s="64">
        <v>-4.7544108922072299</v>
      </c>
      <c r="K261" s="64">
        <v>104.46146685212926</v>
      </c>
      <c r="L261" s="64">
        <v>105.73748848700291</v>
      </c>
    </row>
    <row r="262" spans="2:12" x14ac:dyDescent="0.25">
      <c r="B262" s="52" t="s">
        <v>4277</v>
      </c>
      <c r="C262" s="52">
        <v>664</v>
      </c>
      <c r="D262" s="52">
        <v>0.13360104381327842</v>
      </c>
      <c r="E262" s="64">
        <v>87</v>
      </c>
      <c r="F262" s="64">
        <v>73.386506481580923</v>
      </c>
      <c r="G262" s="64">
        <v>40.596005050759096</v>
      </c>
      <c r="H262" s="64">
        <v>0.11052184711081464</v>
      </c>
      <c r="I262" s="64">
        <v>1.6849764649602721</v>
      </c>
      <c r="J262" s="64">
        <v>7.5164534309406053</v>
      </c>
      <c r="K262" s="64">
        <v>72.961979980089026</v>
      </c>
      <c r="L262" s="64">
        <v>73.813194591103851</v>
      </c>
    </row>
    <row r="263" spans="2:12" x14ac:dyDescent="0.25">
      <c r="B263" s="52" t="s">
        <v>4278</v>
      </c>
      <c r="C263" s="52">
        <v>1118</v>
      </c>
      <c r="D263" s="52">
        <v>0.60479114185033678</v>
      </c>
      <c r="E263" s="64">
        <v>84.000000000000014</v>
      </c>
      <c r="F263" s="64">
        <v>49.523463274518008</v>
      </c>
      <c r="G263" s="64">
        <v>68.352912118597388</v>
      </c>
      <c r="H263" s="64">
        <v>4.4296478778638647E-2</v>
      </c>
      <c r="I263" s="64">
        <v>5.0113707751329732</v>
      </c>
      <c r="J263" s="64">
        <v>1.9532339301134749</v>
      </c>
      <c r="K263" s="64">
        <v>49.22215669814441</v>
      </c>
      <c r="L263" s="64">
        <v>49.826528270731231</v>
      </c>
    </row>
    <row r="264" spans="2:12" x14ac:dyDescent="0.25">
      <c r="B264" s="52" t="s">
        <v>4279</v>
      </c>
      <c r="C264" s="52">
        <v>2851</v>
      </c>
      <c r="D264" s="52">
        <v>0.60181539702125075</v>
      </c>
      <c r="E264" s="64">
        <v>83</v>
      </c>
      <c r="F264" s="64">
        <v>127.04305406682828</v>
      </c>
      <c r="G264" s="64">
        <v>174.30603975860569</v>
      </c>
      <c r="H264" s="64">
        <v>4.456087480421897E-2</v>
      </c>
      <c r="I264" s="64">
        <v>-3.997610277352722</v>
      </c>
      <c r="J264" s="64">
        <v>-7.1374411052963262</v>
      </c>
      <c r="K264" s="64">
        <v>126.27489577209663</v>
      </c>
      <c r="L264" s="64">
        <v>127.81566603676576</v>
      </c>
    </row>
    <row r="265" spans="2:12" x14ac:dyDescent="0.25">
      <c r="B265" s="52" t="s">
        <v>4280</v>
      </c>
      <c r="C265" s="52">
        <v>3629</v>
      </c>
      <c r="D265" s="52">
        <v>0.5515724313937429</v>
      </c>
      <c r="E265" s="64">
        <v>83</v>
      </c>
      <c r="F265" s="64">
        <v>178.75832004683917</v>
      </c>
      <c r="G265" s="64">
        <v>221.87184085723607</v>
      </c>
      <c r="H265" s="64">
        <v>4.9258286042116059E-2</v>
      </c>
      <c r="I265" s="64">
        <v>-7.3453435244001675</v>
      </c>
      <c r="J265" s="64">
        <v>-9.6219334388107338</v>
      </c>
      <c r="K265" s="64">
        <v>177.78334590424177</v>
      </c>
      <c r="L265" s="64">
        <v>179.73836254342521</v>
      </c>
    </row>
    <row r="266" spans="2:12" x14ac:dyDescent="0.25">
      <c r="B266" s="52" t="s">
        <v>4281</v>
      </c>
      <c r="C266" s="52">
        <v>4660</v>
      </c>
      <c r="D266" s="52">
        <v>0.86997504894594446</v>
      </c>
      <c r="E266" s="64">
        <v>82</v>
      </c>
      <c r="F266" s="64">
        <v>120.78145250172422</v>
      </c>
      <c r="G266" s="64">
        <v>284.90569809719483</v>
      </c>
      <c r="H266" s="64">
        <v>2.5918766631271292E-2</v>
      </c>
      <c r="I266" s="64">
        <v>-3.5754141840809335</v>
      </c>
      <c r="J266" s="64">
        <v>-12.406318456954899</v>
      </c>
      <c r="K266" s="64">
        <v>119.55943135108394</v>
      </c>
      <c r="L266" s="64">
        <v>122.01562832008736</v>
      </c>
    </row>
    <row r="267" spans="2:12" x14ac:dyDescent="0.25">
      <c r="B267" s="52" t="s">
        <v>4282</v>
      </c>
      <c r="C267" s="52">
        <v>3853</v>
      </c>
      <c r="D267" s="52">
        <v>0.7328334354528061</v>
      </c>
      <c r="E267" s="64">
        <v>82</v>
      </c>
      <c r="F267" s="64">
        <v>131.92767381414467</v>
      </c>
      <c r="G267" s="64">
        <v>235.56687870568493</v>
      </c>
      <c r="H267" s="64">
        <v>3.4240247551036766E-2</v>
      </c>
      <c r="I267" s="64">
        <v>-4.4232229327781551</v>
      </c>
      <c r="J267" s="64">
        <v>-10.326180034568148</v>
      </c>
      <c r="K267" s="64">
        <v>130.88511379474059</v>
      </c>
      <c r="L267" s="64">
        <v>132.97824161288142</v>
      </c>
    </row>
    <row r="268" spans="2:12" x14ac:dyDescent="0.25">
      <c r="B268" s="52" t="s">
        <v>4283</v>
      </c>
      <c r="C268" s="52">
        <v>559</v>
      </c>
      <c r="D268" s="52">
        <v>0.2708325045518577</v>
      </c>
      <c r="E268" s="64">
        <v>82</v>
      </c>
      <c r="F268" s="64">
        <v>47.673882744605017</v>
      </c>
      <c r="G268" s="64">
        <v>34.176456059298694</v>
      </c>
      <c r="H268" s="64">
        <v>8.528422673453491E-2</v>
      </c>
      <c r="I268" s="64">
        <v>5.1980605683270289</v>
      </c>
      <c r="J268" s="64">
        <v>8.4426248578719232</v>
      </c>
      <c r="K268" s="64">
        <v>47.452987932784723</v>
      </c>
      <c r="L268" s="64">
        <v>47.895709551033171</v>
      </c>
    </row>
    <row r="269" spans="2:12" x14ac:dyDescent="0.25">
      <c r="B269" s="52" t="s">
        <v>4284</v>
      </c>
      <c r="C269" s="52">
        <v>1593</v>
      </c>
      <c r="D269" s="52">
        <v>0.45771639196060643</v>
      </c>
      <c r="E269" s="64">
        <v>80</v>
      </c>
      <c r="F269" s="64">
        <v>94.489329994167974</v>
      </c>
      <c r="G269" s="64">
        <v>97.393728984727773</v>
      </c>
      <c r="H269" s="64">
        <v>5.931533584065786E-2</v>
      </c>
      <c r="I269" s="64">
        <v>-1.5368620510262214</v>
      </c>
      <c r="J269" s="64">
        <v>-1.8189738306886007</v>
      </c>
      <c r="K269" s="64">
        <v>94.051029202387738</v>
      </c>
      <c r="L269" s="64">
        <v>94.929544016144533</v>
      </c>
    </row>
    <row r="270" spans="2:12" x14ac:dyDescent="0.25">
      <c r="B270" s="52" t="s">
        <v>4285</v>
      </c>
      <c r="C270" s="52">
        <v>960</v>
      </c>
      <c r="D270" s="52">
        <v>0.15082559744330734</v>
      </c>
      <c r="E270" s="64">
        <v>79</v>
      </c>
      <c r="F270" s="64">
        <v>102.74641627555896</v>
      </c>
      <c r="G270" s="64">
        <v>58.693019350495078</v>
      </c>
      <c r="H270" s="64">
        <v>0.10702751695370724</v>
      </c>
      <c r="I270" s="64">
        <v>-2.4791094288585147</v>
      </c>
      <c r="J270" s="64">
        <v>2.735592336174717</v>
      </c>
      <c r="K270" s="64">
        <v>102.1699087955908</v>
      </c>
      <c r="L270" s="64">
        <v>103.32578494971116</v>
      </c>
    </row>
    <row r="271" spans="2:12" x14ac:dyDescent="0.25">
      <c r="B271" s="52" t="s">
        <v>4286</v>
      </c>
      <c r="C271" s="52">
        <v>1581</v>
      </c>
      <c r="D271" s="52">
        <v>1.3126699226894769</v>
      </c>
      <c r="E271" s="64">
        <v>78</v>
      </c>
      <c r="F271" s="64">
        <v>16.482841952629101</v>
      </c>
      <c r="G271" s="64">
        <v>96.660066242846582</v>
      </c>
      <c r="H271" s="64">
        <v>1.0425579982687604E-2</v>
      </c>
      <c r="I271" s="64">
        <v>15.231966869198276</v>
      </c>
      <c r="J271" s="64">
        <v>-1.9587945459465581</v>
      </c>
      <c r="K271" s="64">
        <v>16.187478173726955</v>
      </c>
      <c r="L271" s="64">
        <v>16.783537263908229</v>
      </c>
    </row>
    <row r="272" spans="2:12" x14ac:dyDescent="0.25">
      <c r="B272" s="52" t="s">
        <v>4287</v>
      </c>
      <c r="C272" s="52">
        <v>1010</v>
      </c>
      <c r="D272" s="52">
        <v>0.44270957954567919</v>
      </c>
      <c r="E272" s="64">
        <v>77</v>
      </c>
      <c r="F272" s="64">
        <v>61.703104962376152</v>
      </c>
      <c r="G272" s="64">
        <v>61.749947441666698</v>
      </c>
      <c r="H272" s="64">
        <v>6.10921831310655E-2</v>
      </c>
      <c r="I272" s="64">
        <v>2.0097327048970128</v>
      </c>
      <c r="J272" s="64">
        <v>2.002867841515553</v>
      </c>
      <c r="K272" s="64">
        <v>61.422167467666171</v>
      </c>
      <c r="L272" s="64">
        <v>61.985243463697444</v>
      </c>
    </row>
    <row r="273" spans="2:12" x14ac:dyDescent="0.25">
      <c r="B273" s="52" t="s">
        <v>4288</v>
      </c>
      <c r="C273" s="52">
        <v>819</v>
      </c>
      <c r="D273" s="52">
        <v>0.15184556564645968</v>
      </c>
      <c r="E273" s="64">
        <v>76</v>
      </c>
      <c r="F273" s="64">
        <v>87.488591270254858</v>
      </c>
      <c r="G273" s="64">
        <v>50.072482133391112</v>
      </c>
      <c r="H273" s="64">
        <v>0.10682367676465794</v>
      </c>
      <c r="I273" s="64">
        <v>-1.2996381939496231</v>
      </c>
      <c r="J273" s="64">
        <v>3.7814697556725285</v>
      </c>
      <c r="K273" s="64">
        <v>86.998579744517286</v>
      </c>
      <c r="L273" s="64">
        <v>87.981031016492224</v>
      </c>
    </row>
    <row r="274" spans="2:12" x14ac:dyDescent="0.25">
      <c r="B274" s="52" t="s">
        <v>4289</v>
      </c>
      <c r="C274" s="52">
        <v>1188</v>
      </c>
      <c r="D274" s="52">
        <v>0.62642930766810168</v>
      </c>
      <c r="E274" s="64">
        <v>75</v>
      </c>
      <c r="F274" s="64">
        <v>50.393114773026753</v>
      </c>
      <c r="G274" s="64">
        <v>72.632611446237661</v>
      </c>
      <c r="H274" s="64">
        <v>4.2418446778642045E-2</v>
      </c>
      <c r="I274" s="64">
        <v>3.5422821984178552</v>
      </c>
      <c r="J274" s="64">
        <v>0.28668367501402287</v>
      </c>
      <c r="K274" s="64">
        <v>50.072329861194781</v>
      </c>
      <c r="L274" s="64">
        <v>50.715863178813834</v>
      </c>
    </row>
    <row r="275" spans="2:12" x14ac:dyDescent="0.25">
      <c r="B275" s="52" t="s">
        <v>4290</v>
      </c>
      <c r="C275" s="52">
        <v>1820</v>
      </c>
      <c r="D275" s="52">
        <v>0.38091717369608663</v>
      </c>
      <c r="E275" s="64">
        <v>75</v>
      </c>
      <c r="F275" s="64">
        <v>125.47953700488331</v>
      </c>
      <c r="G275" s="64">
        <v>111.27218251864691</v>
      </c>
      <c r="H275" s="64">
        <v>6.8944800552133687E-2</v>
      </c>
      <c r="I275" s="64">
        <v>-4.6702614543788741</v>
      </c>
      <c r="J275" s="64">
        <v>-3.5487845526169197</v>
      </c>
      <c r="K275" s="64">
        <v>124.93292175634166</v>
      </c>
      <c r="L275" s="64">
        <v>126.02836602781254</v>
      </c>
    </row>
    <row r="276" spans="2:12" x14ac:dyDescent="0.25">
      <c r="B276" s="52" t="s">
        <v>4291</v>
      </c>
      <c r="C276" s="52">
        <v>2395</v>
      </c>
      <c r="D276" s="52">
        <v>0.63228198641352995</v>
      </c>
      <c r="E276" s="64">
        <v>72</v>
      </c>
      <c r="F276" s="64">
        <v>100.40725195996635</v>
      </c>
      <c r="G276" s="64">
        <v>146.42685556712053</v>
      </c>
      <c r="H276" s="64">
        <v>4.1923696016687412E-2</v>
      </c>
      <c r="I276" s="64">
        <v>-2.8963206007537767</v>
      </c>
      <c r="J276" s="64">
        <v>-6.3477315532132685</v>
      </c>
      <c r="K276" s="64">
        <v>99.760232258936142</v>
      </c>
      <c r="L276" s="64">
        <v>101.05828330183439</v>
      </c>
    </row>
    <row r="277" spans="2:12" x14ac:dyDescent="0.25">
      <c r="B277" s="52" t="s">
        <v>4292</v>
      </c>
      <c r="C277" s="52">
        <v>2830</v>
      </c>
      <c r="D277" s="52">
        <v>0.72448886844130811</v>
      </c>
      <c r="E277" s="64">
        <v>72</v>
      </c>
      <c r="F277" s="64">
        <v>98.547554677513929</v>
      </c>
      <c r="G277" s="64">
        <v>173.02212996031361</v>
      </c>
      <c r="H277" s="64">
        <v>3.4822457483220472E-2</v>
      </c>
      <c r="I277" s="64">
        <v>-2.7220618795972595</v>
      </c>
      <c r="J277" s="64">
        <v>-7.9261984768860669</v>
      </c>
      <c r="K277" s="64">
        <v>97.781376287253536</v>
      </c>
      <c r="L277" s="64">
        <v>99.319518321642107</v>
      </c>
    </row>
    <row r="278" spans="2:12" x14ac:dyDescent="0.25">
      <c r="B278" s="52" t="s">
        <v>4293</v>
      </c>
      <c r="C278" s="52">
        <v>3282</v>
      </c>
      <c r="D278" s="52">
        <v>4.8324469651000249E-2</v>
      </c>
      <c r="E278" s="64">
        <v>71</v>
      </c>
      <c r="F278" s="64">
        <v>424.44014343826018</v>
      </c>
      <c r="G278" s="64">
        <v>200.65675990450504</v>
      </c>
      <c r="H278" s="64">
        <v>0.12932362688551499</v>
      </c>
      <c r="I278" s="64">
        <v>-18.385661868020076</v>
      </c>
      <c r="J278" s="64">
        <v>-9.4464257656112807</v>
      </c>
      <c r="K278" s="64">
        <v>421.59439149312664</v>
      </c>
      <c r="L278" s="64">
        <v>427.30223463641158</v>
      </c>
    </row>
    <row r="279" spans="2:12" x14ac:dyDescent="0.25">
      <c r="B279" s="52" t="s">
        <v>4294</v>
      </c>
      <c r="C279" s="52">
        <v>3649</v>
      </c>
      <c r="D279" s="52">
        <v>0.73976487518834089</v>
      </c>
      <c r="E279" s="64">
        <v>71</v>
      </c>
      <c r="F279" s="64">
        <v>123.20404081484278</v>
      </c>
      <c r="G279" s="64">
        <v>223.09461209370471</v>
      </c>
      <c r="H279" s="64">
        <v>3.3763782081349079E-2</v>
      </c>
      <c r="I279" s="64">
        <v>-4.7846479511689726</v>
      </c>
      <c r="J279" s="64">
        <v>-10.509172913841903</v>
      </c>
      <c r="K279" s="64">
        <v>122.21724678574613</v>
      </c>
      <c r="L279" s="64">
        <v>124.1985217346531</v>
      </c>
    </row>
    <row r="280" spans="2:12" x14ac:dyDescent="0.25">
      <c r="B280" s="52" t="s">
        <v>4295</v>
      </c>
      <c r="C280" s="52">
        <v>2229</v>
      </c>
      <c r="D280" s="52">
        <v>1.0193908280980091</v>
      </c>
      <c r="E280" s="64">
        <v>71</v>
      </c>
      <c r="F280" s="64">
        <v>42.555233926029935</v>
      </c>
      <c r="G280" s="64">
        <v>136.27785430443075</v>
      </c>
      <c r="H280" s="64">
        <v>1.9091625807999075E-2</v>
      </c>
      <c r="I280" s="64">
        <v>4.4026245841728064</v>
      </c>
      <c r="J280" s="64">
        <v>-5.7710186302030841</v>
      </c>
      <c r="K280" s="64">
        <v>42.015436148497841</v>
      </c>
      <c r="L280" s="64">
        <v>43.101830133355122</v>
      </c>
    </row>
    <row r="281" spans="2:12" x14ac:dyDescent="0.25">
      <c r="B281" s="52" t="s">
        <v>4296</v>
      </c>
      <c r="C281" s="52">
        <v>1814</v>
      </c>
      <c r="D281" s="52">
        <v>0.28104560199776252</v>
      </c>
      <c r="E281" s="64">
        <v>71</v>
      </c>
      <c r="F281" s="64">
        <v>151.7075675154712</v>
      </c>
      <c r="G281" s="64">
        <v>110.90535114770633</v>
      </c>
      <c r="H281" s="64">
        <v>8.3631514617128547E-2</v>
      </c>
      <c r="I281" s="64">
        <v>-6.8450332662934432</v>
      </c>
      <c r="J281" s="64">
        <v>-3.9106967036485729</v>
      </c>
      <c r="K281" s="64">
        <v>151.01316007260627</v>
      </c>
      <c r="L281" s="64">
        <v>152.40487543530466</v>
      </c>
    </row>
    <row r="282" spans="2:12" x14ac:dyDescent="0.25">
      <c r="B282" s="52" t="s">
        <v>4297</v>
      </c>
      <c r="C282" s="52">
        <v>2712</v>
      </c>
      <c r="D282" s="52">
        <v>0.27719528355934808</v>
      </c>
      <c r="E282" s="64">
        <v>71</v>
      </c>
      <c r="F282" s="64">
        <v>228.48908677501171</v>
      </c>
      <c r="G282" s="64">
        <v>165.80777966514859</v>
      </c>
      <c r="H282" s="64">
        <v>8.4251138191376002E-2</v>
      </c>
      <c r="I282" s="64">
        <v>-10.887534393987542</v>
      </c>
      <c r="J282" s="64">
        <v>-7.598725797400431</v>
      </c>
      <c r="K282" s="64">
        <v>227.43853500157496</v>
      </c>
      <c r="L282" s="64">
        <v>229.54404278896263</v>
      </c>
    </row>
    <row r="283" spans="2:12" x14ac:dyDescent="0.25">
      <c r="B283" s="52" t="s">
        <v>4298</v>
      </c>
      <c r="C283" s="52">
        <v>4800</v>
      </c>
      <c r="D283" s="52">
        <v>0.74347549720110118</v>
      </c>
      <c r="E283" s="64">
        <v>69</v>
      </c>
      <c r="F283" s="64">
        <v>160.85448340816194</v>
      </c>
      <c r="G283" s="64">
        <v>293.4650967524754</v>
      </c>
      <c r="H283" s="64">
        <v>3.3511350710033735E-2</v>
      </c>
      <c r="I283" s="64">
        <v>-7.3669105214180419</v>
      </c>
      <c r="J283" s="64">
        <v>-13.52290014352962</v>
      </c>
      <c r="K283" s="64">
        <v>159.55688033915106</v>
      </c>
      <c r="L283" s="64">
        <v>162.16227051641911</v>
      </c>
    </row>
    <row r="284" spans="2:12" x14ac:dyDescent="0.25">
      <c r="B284" s="52" t="s">
        <v>4299</v>
      </c>
      <c r="C284" s="52">
        <v>2788</v>
      </c>
      <c r="D284" s="52">
        <v>0.34645249930843469</v>
      </c>
      <c r="E284" s="64">
        <v>69</v>
      </c>
      <c r="F284" s="64">
        <v>205.53493274900919</v>
      </c>
      <c r="G284" s="64">
        <v>170.45431036372946</v>
      </c>
      <c r="H284" s="64">
        <v>7.372128147381965E-2</v>
      </c>
      <c r="I284" s="64">
        <v>-9.8953261938961745</v>
      </c>
      <c r="J284" s="64">
        <v>-8.0198410032743386</v>
      </c>
      <c r="K284" s="64">
        <v>204.63886092878766</v>
      </c>
      <c r="L284" s="64">
        <v>206.43461474348337</v>
      </c>
    </row>
    <row r="285" spans="2:12" x14ac:dyDescent="0.25">
      <c r="B285" s="52" t="s">
        <v>4300</v>
      </c>
      <c r="C285" s="52">
        <v>1634</v>
      </c>
      <c r="D285" s="52">
        <v>0.48710174101602649</v>
      </c>
      <c r="E285" s="64">
        <v>68</v>
      </c>
      <c r="F285" s="64">
        <v>91.4639145051447</v>
      </c>
      <c r="G285" s="64">
        <v>99.90041001948849</v>
      </c>
      <c r="H285" s="64">
        <v>5.5975467873405571E-2</v>
      </c>
      <c r="I285" s="64">
        <v>-2.5251311251541453</v>
      </c>
      <c r="J285" s="64">
        <v>-3.2939111395384648</v>
      </c>
      <c r="K285" s="64">
        <v>91.020762989140223</v>
      </c>
      <c r="L285" s="64">
        <v>91.909095069195189</v>
      </c>
    </row>
    <row r="286" spans="2:12" x14ac:dyDescent="0.25">
      <c r="B286" s="52" t="s">
        <v>4301</v>
      </c>
      <c r="C286" s="52">
        <v>744</v>
      </c>
      <c r="D286" s="52">
        <v>0.56076719854046564</v>
      </c>
      <c r="E286" s="64">
        <v>68</v>
      </c>
      <c r="F286" s="64">
        <v>35.983465054310187</v>
      </c>
      <c r="G286" s="64">
        <v>45.487089996633685</v>
      </c>
      <c r="H286" s="64">
        <v>4.8364872384825522E-2</v>
      </c>
      <c r="I286" s="64">
        <v>5.4712631633695716</v>
      </c>
      <c r="J286" s="64">
        <v>3.4449808126613402</v>
      </c>
      <c r="K286" s="64">
        <v>35.783547299389816</v>
      </c>
      <c r="L286" s="64">
        <v>36.184442656509518</v>
      </c>
    </row>
    <row r="287" spans="2:12" x14ac:dyDescent="0.25">
      <c r="B287" s="52" t="s">
        <v>4302</v>
      </c>
      <c r="C287" s="52">
        <v>3759</v>
      </c>
      <c r="D287" s="52">
        <v>0.71573740386829032</v>
      </c>
      <c r="E287" s="64">
        <v>68</v>
      </c>
      <c r="F287" s="64">
        <v>133.23138421082317</v>
      </c>
      <c r="G287" s="64">
        <v>229.81985389428229</v>
      </c>
      <c r="H287" s="64">
        <v>3.5443305190429146E-2</v>
      </c>
      <c r="I287" s="64">
        <v>-5.7542595143924018</v>
      </c>
      <c r="J287" s="64">
        <v>-11.01633874652126</v>
      </c>
      <c r="K287" s="64">
        <v>132.21325839929793</v>
      </c>
      <c r="L287" s="64">
        <v>134.25706000534163</v>
      </c>
    </row>
    <row r="288" spans="2:12" x14ac:dyDescent="0.25">
      <c r="B288" s="52" t="s">
        <v>4303</v>
      </c>
      <c r="C288" s="52">
        <v>1209</v>
      </c>
      <c r="D288" s="52">
        <v>0.49097733785923131</v>
      </c>
      <c r="E288" s="64">
        <v>67</v>
      </c>
      <c r="F288" s="64">
        <v>67.15802390266667</v>
      </c>
      <c r="G288" s="64">
        <v>73.916521244529733</v>
      </c>
      <c r="H288" s="64">
        <v>5.5548406867383514E-2</v>
      </c>
      <c r="I288" s="64">
        <v>-1.9841932921578792E-2</v>
      </c>
      <c r="J288" s="64">
        <v>-0.8302639947914785</v>
      </c>
      <c r="K288" s="64">
        <v>66.830564695398238</v>
      </c>
      <c r="L288" s="64">
        <v>67.486992803837637</v>
      </c>
    </row>
    <row r="289" spans="2:12" x14ac:dyDescent="0.25">
      <c r="B289" s="52" t="s">
        <v>4304</v>
      </c>
      <c r="C289" s="52">
        <v>4761</v>
      </c>
      <c r="D289" s="52">
        <v>0.96850344356903784</v>
      </c>
      <c r="E289" s="64">
        <v>67</v>
      </c>
      <c r="F289" s="64">
        <v>100.89325021307782</v>
      </c>
      <c r="G289" s="64">
        <v>291.0806928413615</v>
      </c>
      <c r="H289" s="64">
        <v>2.1191608950446927E-2</v>
      </c>
      <c r="I289" s="64">
        <v>-3.4106198824149558</v>
      </c>
      <c r="J289" s="64">
        <v>-13.554920906722673</v>
      </c>
      <c r="K289" s="64">
        <v>99.702865722792012</v>
      </c>
      <c r="L289" s="64">
        <v>102.09753578827237</v>
      </c>
    </row>
    <row r="290" spans="2:12" x14ac:dyDescent="0.25">
      <c r="B290" s="52" t="s">
        <v>4305</v>
      </c>
      <c r="C290" s="52">
        <v>2461</v>
      </c>
      <c r="D290" s="52">
        <v>0.42608273678345771</v>
      </c>
      <c r="E290" s="64">
        <v>67</v>
      </c>
      <c r="F290" s="64">
        <v>155.33559938212838</v>
      </c>
      <c r="G290" s="64">
        <v>150.46200064746708</v>
      </c>
      <c r="H290" s="64">
        <v>6.3118894507163098E-2</v>
      </c>
      <c r="I290" s="64">
        <v>-7.3224770840229718</v>
      </c>
      <c r="J290" s="64">
        <v>-7.022223113021461</v>
      </c>
      <c r="K290" s="64">
        <v>154.64048065884589</v>
      </c>
      <c r="L290" s="64">
        <v>156.03363131720047</v>
      </c>
    </row>
    <row r="291" spans="2:12" x14ac:dyDescent="0.25">
      <c r="B291" s="52" t="s">
        <v>4306</v>
      </c>
      <c r="C291" s="52">
        <v>5058</v>
      </c>
      <c r="D291" s="52">
        <v>0.27412707675460851</v>
      </c>
      <c r="E291" s="64">
        <v>67</v>
      </c>
      <c r="F291" s="64">
        <v>428.6547741908945</v>
      </c>
      <c r="G291" s="64">
        <v>309.23884570292091</v>
      </c>
      <c r="H291" s="64">
        <v>8.4747879436713025E-2</v>
      </c>
      <c r="I291" s="64">
        <v>-18.258706102231905</v>
      </c>
      <c r="J291" s="64">
        <v>-14.216608889019994</v>
      </c>
      <c r="K291" s="64">
        <v>426.67664172799027</v>
      </c>
      <c r="L291" s="64">
        <v>430.64122480072763</v>
      </c>
    </row>
    <row r="292" spans="2:12" x14ac:dyDescent="0.25">
      <c r="B292" s="52" t="s">
        <v>4307</v>
      </c>
      <c r="C292" s="52">
        <v>8474</v>
      </c>
      <c r="D292" s="52">
        <v>0.86235665173524145</v>
      </c>
      <c r="E292" s="64">
        <v>65</v>
      </c>
      <c r="F292" s="64">
        <v>223.0726438334062</v>
      </c>
      <c r="G292" s="64">
        <v>518.08817289176591</v>
      </c>
      <c r="H292" s="64">
        <v>2.6324362028959901E-2</v>
      </c>
      <c r="I292" s="64">
        <v>-10.725718830478591</v>
      </c>
      <c r="J292" s="64">
        <v>-20.54376960534962</v>
      </c>
      <c r="K292" s="64">
        <v>220.84412304911115</v>
      </c>
      <c r="L292" s="64">
        <v>225.32303849664069</v>
      </c>
    </row>
    <row r="293" spans="2:12" x14ac:dyDescent="0.25">
      <c r="B293" s="52" t="s">
        <v>4308</v>
      </c>
      <c r="C293" s="52">
        <v>2517</v>
      </c>
      <c r="D293" s="52">
        <v>0.8162968985086404</v>
      </c>
      <c r="E293" s="64">
        <v>65</v>
      </c>
      <c r="F293" s="64">
        <v>72.769538915337833</v>
      </c>
      <c r="G293" s="64">
        <v>153.88576010957928</v>
      </c>
      <c r="H293" s="64">
        <v>2.8911219275064692E-2</v>
      </c>
      <c r="I293" s="64">
        <v>-0.92425320748592266</v>
      </c>
      <c r="J293" s="64">
        <v>-7.3948985921116774</v>
      </c>
      <c r="K293" s="64">
        <v>72.097964863710843</v>
      </c>
      <c r="L293" s="64">
        <v>73.447180584648109</v>
      </c>
    </row>
    <row r="294" spans="2:12" x14ac:dyDescent="0.25">
      <c r="B294" s="52" t="s">
        <v>4309</v>
      </c>
      <c r="C294" s="52">
        <v>884</v>
      </c>
      <c r="D294" s="52">
        <v>0.700851216513387</v>
      </c>
      <c r="E294" s="64">
        <v>64</v>
      </c>
      <c r="F294" s="64">
        <v>32.287154759819529</v>
      </c>
      <c r="G294" s="64">
        <v>54.046488651914217</v>
      </c>
      <c r="H294" s="64">
        <v>3.6523930723777749E-2</v>
      </c>
      <c r="I294" s="64">
        <v>5.6859083408507729</v>
      </c>
      <c r="J294" s="64">
        <v>1.3973069633995274</v>
      </c>
      <c r="K294" s="64">
        <v>32.047633331652264</v>
      </c>
      <c r="L294" s="64">
        <v>32.528398001577472</v>
      </c>
    </row>
    <row r="295" spans="2:12" x14ac:dyDescent="0.25">
      <c r="B295" s="52" t="s">
        <v>4310</v>
      </c>
      <c r="C295" s="52">
        <v>9582</v>
      </c>
      <c r="D295" s="52">
        <v>0.79302351181739594</v>
      </c>
      <c r="E295" s="64">
        <v>64</v>
      </c>
      <c r="F295" s="64">
        <v>290.43543851029165</v>
      </c>
      <c r="G295" s="64">
        <v>585.82969939212899</v>
      </c>
      <c r="H295" s="64">
        <v>3.0310523743507792E-2</v>
      </c>
      <c r="I295" s="64">
        <v>-13.492836342174442</v>
      </c>
      <c r="J295" s="64">
        <v>-22.25063192234246</v>
      </c>
      <c r="K295" s="64">
        <v>287.86473370787076</v>
      </c>
      <c r="L295" s="64">
        <v>293.02837655932177</v>
      </c>
    </row>
    <row r="296" spans="2:12" x14ac:dyDescent="0.25">
      <c r="B296" s="52" t="s">
        <v>4311</v>
      </c>
      <c r="C296" s="52">
        <v>2158</v>
      </c>
      <c r="D296" s="52">
        <v>0.65537418635017475</v>
      </c>
      <c r="E296" s="64">
        <v>63</v>
      </c>
      <c r="F296" s="64">
        <v>86.373843277347206</v>
      </c>
      <c r="G296" s="64">
        <v>131.93701641496705</v>
      </c>
      <c r="H296" s="64">
        <v>4.0024950545573312E-2</v>
      </c>
      <c r="I296" s="64">
        <v>-2.5669004897102035</v>
      </c>
      <c r="J296" s="64">
        <v>-6.1939600943759388</v>
      </c>
      <c r="K296" s="64">
        <v>85.789866496601093</v>
      </c>
      <c r="L296" s="64">
        <v>86.961628402807222</v>
      </c>
    </row>
    <row r="297" spans="2:12" x14ac:dyDescent="0.25">
      <c r="B297" s="52" t="s">
        <v>4312</v>
      </c>
      <c r="C297" s="52">
        <v>1474</v>
      </c>
      <c r="D297" s="52">
        <v>7.6760005803491071E-2</v>
      </c>
      <c r="E297" s="64">
        <v>61</v>
      </c>
      <c r="F297" s="64">
        <v>180.96193733589024</v>
      </c>
      <c r="G297" s="64">
        <v>90.118240127739313</v>
      </c>
      <c r="H297" s="64">
        <v>0.12276929262950491</v>
      </c>
      <c r="I297" s="64">
        <v>-9.521227437179224</v>
      </c>
      <c r="J297" s="64">
        <v>-3.165614462145828</v>
      </c>
      <c r="K297" s="64">
        <v>179.80557201945007</v>
      </c>
      <c r="L297" s="64">
        <v>182.12469292609626</v>
      </c>
    </row>
    <row r="298" spans="2:12" x14ac:dyDescent="0.25">
      <c r="B298" s="52" t="s">
        <v>4313</v>
      </c>
      <c r="C298" s="52">
        <v>812</v>
      </c>
      <c r="D298" s="52">
        <v>8.9584009102780346E-2</v>
      </c>
      <c r="E298" s="64">
        <v>61.000000000000007</v>
      </c>
      <c r="F298" s="64">
        <v>97.365305224948315</v>
      </c>
      <c r="G298" s="64">
        <v>49.644512200627084</v>
      </c>
      <c r="H298" s="64">
        <v>0.11990801136077378</v>
      </c>
      <c r="I298" s="64">
        <v>-3.9284487197477591</v>
      </c>
      <c r="J298" s="64">
        <v>1.6632955297050076</v>
      </c>
      <c r="K298" s="64">
        <v>96.756748920042213</v>
      </c>
      <c r="L298" s="64">
        <v>97.977164760608346</v>
      </c>
    </row>
    <row r="299" spans="2:12" x14ac:dyDescent="0.25">
      <c r="B299" s="52" t="s">
        <v>4314</v>
      </c>
      <c r="C299" s="52">
        <v>2117</v>
      </c>
      <c r="D299" s="52">
        <v>0.3506735041000742</v>
      </c>
      <c r="E299" s="64">
        <v>61</v>
      </c>
      <c r="F299" s="64">
        <v>154.79570984628376</v>
      </c>
      <c r="G299" s="64">
        <v>129.43033538020634</v>
      </c>
      <c r="H299" s="64">
        <v>7.3120316412982403E-2</v>
      </c>
      <c r="I299" s="64">
        <v>-7.8305421751813835</v>
      </c>
      <c r="J299" s="64">
        <v>-6.207687976571707</v>
      </c>
      <c r="K299" s="64">
        <v>154.12158333185303</v>
      </c>
      <c r="L299" s="64">
        <v>155.47255143454342</v>
      </c>
    </row>
    <row r="300" spans="2:12" x14ac:dyDescent="0.25">
      <c r="B300" s="52" t="s">
        <v>4315</v>
      </c>
      <c r="C300" s="52">
        <v>1783</v>
      </c>
      <c r="D300" s="52">
        <v>0.10651916913975475</v>
      </c>
      <c r="E300" s="64">
        <v>60</v>
      </c>
      <c r="F300" s="64">
        <v>207.2164591735926</v>
      </c>
      <c r="G300" s="64">
        <v>109.01005573117992</v>
      </c>
      <c r="H300" s="64">
        <v>0.11621786829702332</v>
      </c>
      <c r="I300" s="64">
        <v>-10.878565609980818</v>
      </c>
      <c r="J300" s="64">
        <v>-4.8445245904654843</v>
      </c>
      <c r="K300" s="64">
        <v>205.95904223395971</v>
      </c>
      <c r="L300" s="64">
        <v>208.48053802309741</v>
      </c>
    </row>
    <row r="301" spans="2:12" x14ac:dyDescent="0.25">
      <c r="B301" s="52" t="s">
        <v>4316</v>
      </c>
      <c r="C301" s="52">
        <v>234</v>
      </c>
      <c r="D301" s="52">
        <v>7.3393431215856661E-2</v>
      </c>
      <c r="E301" s="64">
        <v>59</v>
      </c>
      <c r="F301" s="64">
        <v>28.906045491988607</v>
      </c>
      <c r="G301" s="64">
        <v>14.306423466683174</v>
      </c>
      <c r="H301" s="64">
        <v>0.12353010894012226</v>
      </c>
      <c r="I301" s="64">
        <v>5.9788329379280691</v>
      </c>
      <c r="J301" s="64">
        <v>12.194916219276317</v>
      </c>
      <c r="K301" s="64">
        <v>28.720264656516829</v>
      </c>
      <c r="L301" s="64">
        <v>29.092857760088052</v>
      </c>
    </row>
    <row r="302" spans="2:12" x14ac:dyDescent="0.25">
      <c r="B302" s="52" t="s">
        <v>4317</v>
      </c>
      <c r="C302" s="52">
        <v>766</v>
      </c>
      <c r="D302" s="52">
        <v>3.8404453210807106E-2</v>
      </c>
      <c r="E302" s="64">
        <v>59</v>
      </c>
      <c r="F302" s="64">
        <v>100.8663659404607</v>
      </c>
      <c r="G302" s="64">
        <v>46.832138356749198</v>
      </c>
      <c r="H302" s="64">
        <v>0.1316793289039957</v>
      </c>
      <c r="I302" s="64">
        <v>-4.473547037554968</v>
      </c>
      <c r="J302" s="64">
        <v>1.8350230250476254</v>
      </c>
      <c r="K302" s="64">
        <v>100.17890878101393</v>
      </c>
      <c r="L302" s="64">
        <v>101.55782106699914</v>
      </c>
    </row>
    <row r="303" spans="2:12" x14ac:dyDescent="0.25">
      <c r="B303" s="52" t="s">
        <v>4318</v>
      </c>
      <c r="C303" s="52">
        <v>432</v>
      </c>
      <c r="D303" s="52">
        <v>9.8461773966667637E-2</v>
      </c>
      <c r="E303" s="64">
        <v>59</v>
      </c>
      <c r="F303" s="64">
        <v>50.95919695246986</v>
      </c>
      <c r="G303" s="64">
        <v>26.411858707722786</v>
      </c>
      <c r="H303" s="64">
        <v>0.1179611040566432</v>
      </c>
      <c r="I303" s="64">
        <v>1.1993453850395823</v>
      </c>
      <c r="J303" s="64">
        <v>6.5442420957567604</v>
      </c>
      <c r="K303" s="64">
        <v>50.645575316594197</v>
      </c>
      <c r="L303" s="64">
        <v>51.274499561760841</v>
      </c>
    </row>
    <row r="304" spans="2:12" x14ac:dyDescent="0.25">
      <c r="B304" s="52" t="s">
        <v>4319</v>
      </c>
      <c r="C304" s="52">
        <v>2526</v>
      </c>
      <c r="D304" s="52">
        <v>0.88425178945725702</v>
      </c>
      <c r="E304" s="64">
        <v>59</v>
      </c>
      <c r="F304" s="64">
        <v>63.592069932640371</v>
      </c>
      <c r="G304" s="64">
        <v>154.43600716599016</v>
      </c>
      <c r="H304" s="64">
        <v>2.5175007890989854E-2</v>
      </c>
      <c r="I304" s="64">
        <v>-0.58323514359295681</v>
      </c>
      <c r="J304" s="64">
        <v>-7.925692669629993</v>
      </c>
      <c r="K304" s="64">
        <v>62.93340523588882</v>
      </c>
      <c r="L304" s="64">
        <v>64.257448409048735</v>
      </c>
    </row>
    <row r="305" spans="2:12" x14ac:dyDescent="0.25">
      <c r="B305" s="52" t="s">
        <v>4320</v>
      </c>
      <c r="C305" s="52">
        <v>349</v>
      </c>
      <c r="D305" s="52">
        <v>0.20315652526707711</v>
      </c>
      <c r="E305" s="64">
        <v>59</v>
      </c>
      <c r="F305" s="64">
        <v>33.853673656976966</v>
      </c>
      <c r="G305" s="64">
        <v>21.337358076377896</v>
      </c>
      <c r="H305" s="64">
        <v>9.700193024921766E-2</v>
      </c>
      <c r="I305" s="64">
        <v>4.5480814609078664</v>
      </c>
      <c r="J305" s="64">
        <v>8.4147207416089103</v>
      </c>
      <c r="K305" s="64">
        <v>33.680180054227272</v>
      </c>
      <c r="L305" s="64">
        <v>34.027964516861431</v>
      </c>
    </row>
    <row r="306" spans="2:12" x14ac:dyDescent="0.25">
      <c r="B306" s="52" t="s">
        <v>4321</v>
      </c>
      <c r="C306" s="52">
        <v>738</v>
      </c>
      <c r="D306" s="52">
        <v>0.52589803331250407</v>
      </c>
      <c r="E306" s="64">
        <v>59</v>
      </c>
      <c r="F306" s="64">
        <v>38.255327604463012</v>
      </c>
      <c r="G306" s="64">
        <v>45.12025862569309</v>
      </c>
      <c r="H306" s="64">
        <v>5.1836487268920074E-2</v>
      </c>
      <c r="I306" s="64">
        <v>3.4444429711599835</v>
      </c>
      <c r="J306" s="64">
        <v>2.1325284454009585</v>
      </c>
      <c r="K306" s="64">
        <v>38.056839228940703</v>
      </c>
      <c r="L306" s="64">
        <v>38.454794335901376</v>
      </c>
    </row>
    <row r="307" spans="2:12" x14ac:dyDescent="0.25">
      <c r="B307" s="52" t="s">
        <v>4322</v>
      </c>
      <c r="C307" s="52">
        <v>1944</v>
      </c>
      <c r="D307" s="52">
        <v>0.41054818928188413</v>
      </c>
      <c r="E307" s="64">
        <v>58</v>
      </c>
      <c r="F307" s="64">
        <v>126.49406853994347</v>
      </c>
      <c r="G307" s="64">
        <v>118.85336418475254</v>
      </c>
      <c r="H307" s="64">
        <v>6.506896529832483E-2</v>
      </c>
      <c r="I307" s="64">
        <v>-6.2983689174143089</v>
      </c>
      <c r="J307" s="64">
        <v>-5.7607377123775212</v>
      </c>
      <c r="K307" s="64">
        <v>125.93516113484638</v>
      </c>
      <c r="L307" s="64">
        <v>127.05528306097833</v>
      </c>
    </row>
    <row r="308" spans="2:12" x14ac:dyDescent="0.25">
      <c r="B308" s="52" t="s">
        <v>4323</v>
      </c>
      <c r="C308" s="52">
        <v>200</v>
      </c>
      <c r="D308" s="52">
        <v>4.9875415110389679E-3</v>
      </c>
      <c r="E308" s="64">
        <v>56.999999999999993</v>
      </c>
      <c r="F308" s="64">
        <v>27.976757458597888</v>
      </c>
      <c r="G308" s="64">
        <v>12.227712364686475</v>
      </c>
      <c r="H308" s="64">
        <v>0.13988378729298945</v>
      </c>
      <c r="I308" s="64">
        <v>5.9165518562378887</v>
      </c>
      <c r="J308" s="64">
        <v>13.214049436682089</v>
      </c>
      <c r="K308" s="64">
        <v>27.775581291388342</v>
      </c>
      <c r="L308" s="64">
        <v>28.179152318385654</v>
      </c>
    </row>
    <row r="309" spans="2:12" x14ac:dyDescent="0.25">
      <c r="B309" s="52" t="s">
        <v>4324</v>
      </c>
      <c r="C309" s="52">
        <v>663</v>
      </c>
      <c r="D309" s="52">
        <v>0.26201613565631837</v>
      </c>
      <c r="E309" s="64">
        <v>57</v>
      </c>
      <c r="F309" s="64">
        <v>57.505089409331042</v>
      </c>
      <c r="G309" s="64">
        <v>40.534866488935663</v>
      </c>
      <c r="H309" s="64">
        <v>8.6734674825537011E-2</v>
      </c>
      <c r="I309" s="64">
        <v>-6.9697409480754494E-2</v>
      </c>
      <c r="J309" s="64">
        <v>2.6690095783039003</v>
      </c>
      <c r="K309" s="64">
        <v>57.235609701033731</v>
      </c>
      <c r="L309" s="64">
        <v>57.775716884448066</v>
      </c>
    </row>
    <row r="310" spans="2:12" x14ac:dyDescent="0.25">
      <c r="B310" s="52" t="s">
        <v>4325</v>
      </c>
      <c r="C310" s="52">
        <v>291</v>
      </c>
      <c r="D310" s="52">
        <v>0.10541417275484478</v>
      </c>
      <c r="E310" s="64">
        <v>57</v>
      </c>
      <c r="F310" s="64">
        <v>33.888581395933748</v>
      </c>
      <c r="G310" s="64">
        <v>17.79132149061882</v>
      </c>
      <c r="H310" s="64">
        <v>0.11645560617159363</v>
      </c>
      <c r="I310" s="64">
        <v>4.2236285933488755</v>
      </c>
      <c r="J310" s="64">
        <v>9.5935059776539475</v>
      </c>
      <c r="K310" s="64">
        <v>33.682541799165506</v>
      </c>
      <c r="L310" s="64">
        <v>34.09571435418119</v>
      </c>
    </row>
    <row r="311" spans="2:12" x14ac:dyDescent="0.25">
      <c r="B311" s="52" t="s">
        <v>4326</v>
      </c>
      <c r="C311" s="52">
        <v>1067</v>
      </c>
      <c r="D311" s="52">
        <v>0.14069871059354525</v>
      </c>
      <c r="E311" s="64">
        <v>57</v>
      </c>
      <c r="F311" s="64">
        <v>116.37769409482898</v>
      </c>
      <c r="G311" s="64">
        <v>65.234845465602348</v>
      </c>
      <c r="H311" s="64">
        <v>0.10907000383770289</v>
      </c>
      <c r="I311" s="64">
        <v>-5.8313171669176844</v>
      </c>
      <c r="J311" s="64">
        <v>-1.0522401859519539</v>
      </c>
      <c r="K311" s="64">
        <v>115.71288660217927</v>
      </c>
      <c r="L311" s="64">
        <v>117.04585116579291</v>
      </c>
    </row>
    <row r="312" spans="2:12" x14ac:dyDescent="0.25">
      <c r="B312" s="52" t="s">
        <v>4327</v>
      </c>
      <c r="C312" s="52">
        <v>1154</v>
      </c>
      <c r="D312" s="52">
        <v>0.87018316682357955</v>
      </c>
      <c r="E312" s="64">
        <v>56</v>
      </c>
      <c r="F312" s="64">
        <v>29.897569398504615</v>
      </c>
      <c r="G312" s="64">
        <v>70.553900344240958</v>
      </c>
      <c r="H312" s="64">
        <v>2.5907772442378348E-2</v>
      </c>
      <c r="I312" s="64">
        <v>4.8368538995512571</v>
      </c>
      <c r="J312" s="64">
        <v>-1.7882084070540627</v>
      </c>
      <c r="K312" s="64">
        <v>29.594972761054031</v>
      </c>
      <c r="L312" s="64">
        <v>30.203176856819915</v>
      </c>
    </row>
    <row r="313" spans="2:12" x14ac:dyDescent="0.25">
      <c r="B313" s="52" t="s">
        <v>4328</v>
      </c>
      <c r="C313" s="52">
        <v>3920</v>
      </c>
      <c r="D313" s="52">
        <v>1.2664859246804561</v>
      </c>
      <c r="E313" s="64">
        <v>55</v>
      </c>
      <c r="F313" s="64">
        <v>44.968033930396082</v>
      </c>
      <c r="G313" s="64">
        <v>239.66316234785489</v>
      </c>
      <c r="H313" s="64">
        <v>1.1471437227141858E-2</v>
      </c>
      <c r="I313" s="64">
        <v>1.5046638720218701</v>
      </c>
      <c r="J313" s="64">
        <v>-12.310590211091302</v>
      </c>
      <c r="K313" s="64">
        <v>44.19970693494772</v>
      </c>
      <c r="L313" s="64">
        <v>45.74955916309338</v>
      </c>
    </row>
    <row r="314" spans="2:12" x14ac:dyDescent="0.25">
      <c r="B314" s="52" t="s">
        <v>4329</v>
      </c>
      <c r="C314" s="52">
        <v>1007</v>
      </c>
      <c r="D314" s="52">
        <v>5.5059777183031587E-2</v>
      </c>
      <c r="E314" s="64">
        <v>55</v>
      </c>
      <c r="F314" s="64">
        <v>128.63893638884795</v>
      </c>
      <c r="G314" s="64">
        <v>61.566531756196397</v>
      </c>
      <c r="H314" s="64">
        <v>0.12774472332556897</v>
      </c>
      <c r="I314" s="64">
        <v>-6.9518354549834003</v>
      </c>
      <c r="J314" s="64">
        <v>-0.86370006746956463</v>
      </c>
      <c r="K314" s="64">
        <v>127.78609275949846</v>
      </c>
      <c r="L314" s="64">
        <v>129.49663355353894</v>
      </c>
    </row>
    <row r="315" spans="2:12" x14ac:dyDescent="0.25">
      <c r="B315" s="52" t="s">
        <v>4330</v>
      </c>
      <c r="C315" s="52">
        <v>336</v>
      </c>
      <c r="D315" s="52">
        <v>0.39910234598887828</v>
      </c>
      <c r="E315" s="64">
        <v>54.000000000000007</v>
      </c>
      <c r="F315" s="64">
        <v>22.35794072261324</v>
      </c>
      <c r="G315" s="64">
        <v>20.542556772673276</v>
      </c>
      <c r="H315" s="64">
        <v>6.6541490245872734E-2</v>
      </c>
      <c r="I315" s="64">
        <v>6.9263005054624225</v>
      </c>
      <c r="J315" s="64">
        <v>7.6184171841236497</v>
      </c>
      <c r="K315" s="64">
        <v>22.25985062031533</v>
      </c>
      <c r="L315" s="64">
        <v>22.456432129604188</v>
      </c>
    </row>
    <row r="316" spans="2:12" x14ac:dyDescent="0.25">
      <c r="B316" s="52" t="s">
        <v>4331</v>
      </c>
      <c r="C316" s="52">
        <v>592</v>
      </c>
      <c r="D316" s="52">
        <v>0.35646884162002951</v>
      </c>
      <c r="E316" s="64">
        <v>53</v>
      </c>
      <c r="F316" s="64">
        <v>42.803113147731267</v>
      </c>
      <c r="G316" s="64">
        <v>36.194028599471963</v>
      </c>
      <c r="H316" s="64">
        <v>7.23025559927893E-2</v>
      </c>
      <c r="I316" s="64">
        <v>1.6181796739028382</v>
      </c>
      <c r="J316" s="64">
        <v>2.8829984354589171</v>
      </c>
      <c r="K316" s="64">
        <v>42.616904423064867</v>
      </c>
      <c r="L316" s="64">
        <v>42.990071819398601</v>
      </c>
    </row>
    <row r="317" spans="2:12" x14ac:dyDescent="0.25">
      <c r="B317" s="52" t="s">
        <v>4332</v>
      </c>
      <c r="C317" s="52">
        <v>572</v>
      </c>
      <c r="D317" s="52">
        <v>0.5381835569109491</v>
      </c>
      <c r="E317" s="64">
        <v>52</v>
      </c>
      <c r="F317" s="64">
        <v>28.93590351915525</v>
      </c>
      <c r="G317" s="64">
        <v>34.971257363003318</v>
      </c>
      <c r="H317" s="64">
        <v>5.0587243914607082E-2</v>
      </c>
      <c r="I317" s="64">
        <v>4.4003821165855808</v>
      </c>
      <c r="J317" s="64">
        <v>2.9718453614217095</v>
      </c>
      <c r="K317" s="64">
        <v>28.782192232770139</v>
      </c>
      <c r="L317" s="64">
        <v>29.09039174004533</v>
      </c>
    </row>
    <row r="318" spans="2:12" x14ac:dyDescent="0.25">
      <c r="B318" s="52" t="s">
        <v>4333</v>
      </c>
      <c r="C318" s="52">
        <v>1250</v>
      </c>
      <c r="D318" s="52">
        <v>1.2366394812708181</v>
      </c>
      <c r="E318" s="64">
        <v>51.000000000000007</v>
      </c>
      <c r="F318" s="64">
        <v>15.252267602509251</v>
      </c>
      <c r="G318" s="64">
        <v>76.423202279290464</v>
      </c>
      <c r="H318" s="64">
        <v>1.2201814082007401E-2</v>
      </c>
      <c r="I318" s="64">
        <v>9.2097359298722914</v>
      </c>
      <c r="J318" s="64">
        <v>-3.0013516798042028</v>
      </c>
      <c r="K318" s="64">
        <v>14.999862206055942</v>
      </c>
      <c r="L318" s="64">
        <v>15.50886693393411</v>
      </c>
    </row>
    <row r="319" spans="2:12" x14ac:dyDescent="0.25">
      <c r="B319" s="52" t="s">
        <v>4334</v>
      </c>
      <c r="C319" s="52">
        <v>2017</v>
      </c>
      <c r="D319" s="52">
        <v>0.8877858398644306</v>
      </c>
      <c r="E319" s="64">
        <v>51</v>
      </c>
      <c r="F319" s="64">
        <v>50.413166086998942</v>
      </c>
      <c r="G319" s="64">
        <v>123.31647919786309</v>
      </c>
      <c r="H319" s="64">
        <v>2.4994132913732741E-2</v>
      </c>
      <c r="I319" s="64">
        <v>8.3702726072697159E-2</v>
      </c>
      <c r="J319" s="64">
        <v>-6.7208772684905718</v>
      </c>
      <c r="K319" s="64">
        <v>49.887997991793256</v>
      </c>
      <c r="L319" s="64">
        <v>50.94371942330028</v>
      </c>
    </row>
    <row r="320" spans="2:12" x14ac:dyDescent="0.25">
      <c r="B320" s="52" t="s">
        <v>4335</v>
      </c>
      <c r="C320" s="52">
        <v>361</v>
      </c>
      <c r="D320" s="52">
        <v>0.38332469353275855</v>
      </c>
      <c r="E320" s="64">
        <v>51.000000000000007</v>
      </c>
      <c r="F320" s="64">
        <v>24.77256791815616</v>
      </c>
      <c r="G320" s="64">
        <v>22.071020818259086</v>
      </c>
      <c r="H320" s="64">
        <v>6.8622071795446424E-2</v>
      </c>
      <c r="I320" s="64">
        <v>5.4601841036637593</v>
      </c>
      <c r="J320" s="64">
        <v>6.3550818428386604</v>
      </c>
      <c r="K320" s="64">
        <v>24.664584024450821</v>
      </c>
      <c r="L320" s="64">
        <v>24.880989602104162</v>
      </c>
    </row>
    <row r="321" spans="2:12" x14ac:dyDescent="0.25">
      <c r="B321" s="52" t="s">
        <v>4336</v>
      </c>
      <c r="C321" s="52">
        <v>715</v>
      </c>
      <c r="D321" s="52">
        <v>0.81459523528266509</v>
      </c>
      <c r="E321" s="64">
        <v>50.999999999999993</v>
      </c>
      <c r="F321" s="64">
        <v>20.743130802238191</v>
      </c>
      <c r="G321" s="64">
        <v>43.714071703754144</v>
      </c>
      <c r="H321" s="64">
        <v>2.9011371751382086E-2</v>
      </c>
      <c r="I321" s="64">
        <v>6.7418605147035739</v>
      </c>
      <c r="J321" s="64">
        <v>1.137296000502819</v>
      </c>
      <c r="K321" s="64">
        <v>20.552273298219195</v>
      </c>
      <c r="L321" s="64">
        <v>20.935707260844929</v>
      </c>
    </row>
    <row r="322" spans="2:12" x14ac:dyDescent="0.25">
      <c r="B322" s="52" t="s">
        <v>4337</v>
      </c>
      <c r="C322" s="52">
        <v>950</v>
      </c>
      <c r="D322" s="52">
        <v>9.8939947854903648E-2</v>
      </c>
      <c r="E322" s="64">
        <v>50</v>
      </c>
      <c r="F322" s="64">
        <v>111.96416987866627</v>
      </c>
      <c r="G322" s="64">
        <v>58.081633732260755</v>
      </c>
      <c r="H322" s="64">
        <v>0.11785702092491186</v>
      </c>
      <c r="I322" s="64">
        <v>-6.2349304407365116</v>
      </c>
      <c r="J322" s="64">
        <v>-1.0944073501845781</v>
      </c>
      <c r="K322" s="64">
        <v>111.27567661041016</v>
      </c>
      <c r="L322" s="64">
        <v>112.65635086060826</v>
      </c>
    </row>
    <row r="323" spans="2:12" x14ac:dyDescent="0.25">
      <c r="B323" s="52" t="s">
        <v>4338</v>
      </c>
      <c r="C323" s="52">
        <v>2697</v>
      </c>
      <c r="D323" s="52">
        <v>0.17532214343042041</v>
      </c>
      <c r="E323" s="64">
        <v>50</v>
      </c>
      <c r="F323" s="64">
        <v>275.70238632727251</v>
      </c>
      <c r="G323" s="64">
        <v>164.89070123779712</v>
      </c>
      <c r="H323" s="64">
        <v>0.1022255789125964</v>
      </c>
      <c r="I323" s="64">
        <v>-14.346047831948574</v>
      </c>
      <c r="J323" s="64">
        <v>-9.2339187079828626</v>
      </c>
      <c r="K323" s="64">
        <v>274.22061780249095</v>
      </c>
      <c r="L323" s="64">
        <v>277.19124561743865</v>
      </c>
    </row>
    <row r="324" spans="2:12" x14ac:dyDescent="0.25">
      <c r="B324" s="52" t="s">
        <v>4339</v>
      </c>
      <c r="C324" s="52">
        <v>822</v>
      </c>
      <c r="D324" s="52">
        <v>1.073297778918759</v>
      </c>
      <c r="E324" s="64">
        <v>48</v>
      </c>
      <c r="F324" s="64">
        <v>14.04765852627637</v>
      </c>
      <c r="G324" s="64">
        <v>50.255897818861406</v>
      </c>
      <c r="H324" s="64">
        <v>1.7089608912744976E-2</v>
      </c>
      <c r="I324" s="64">
        <v>9.1371508734826552</v>
      </c>
      <c r="J324" s="64">
        <v>-0.32841664146277866</v>
      </c>
      <c r="K324" s="64">
        <v>13.856144576823128</v>
      </c>
      <c r="L324" s="64">
        <v>14.241772854937345</v>
      </c>
    </row>
    <row r="325" spans="2:12" x14ac:dyDescent="0.25">
      <c r="B325" s="52" t="s">
        <v>4340</v>
      </c>
      <c r="C325" s="52">
        <v>373</v>
      </c>
      <c r="D325" s="52">
        <v>7.113534686459852E-2</v>
      </c>
      <c r="E325" s="64">
        <v>48</v>
      </c>
      <c r="F325" s="64">
        <v>46.267920703950999</v>
      </c>
      <c r="G325" s="64">
        <v>22.804683560140276</v>
      </c>
      <c r="H325" s="64">
        <v>0.12404268285241556</v>
      </c>
      <c r="I325" s="64">
        <v>0.27207353967150433</v>
      </c>
      <c r="J325" s="64">
        <v>5.4451148097611819</v>
      </c>
      <c r="K325" s="64">
        <v>45.969404894033737</v>
      </c>
      <c r="L325" s="64">
        <v>46.568098977689452</v>
      </c>
    </row>
    <row r="326" spans="2:12" x14ac:dyDescent="0.25">
      <c r="B326" s="52" t="s">
        <v>4341</v>
      </c>
      <c r="C326" s="52">
        <v>837</v>
      </c>
      <c r="D326" s="52">
        <v>0.50615523625737824</v>
      </c>
      <c r="E326" s="64">
        <v>47</v>
      </c>
      <c r="F326" s="64">
        <v>45.118715009392034</v>
      </c>
      <c r="G326" s="64">
        <v>51.172976246212897</v>
      </c>
      <c r="H326" s="64">
        <v>5.3905274802141023E-2</v>
      </c>
      <c r="I326" s="64">
        <v>0.28794458706264375</v>
      </c>
      <c r="J326" s="64">
        <v>-0.60203927420926995</v>
      </c>
      <c r="K326" s="64">
        <v>44.892923775383018</v>
      </c>
      <c r="L326" s="64">
        <v>45.34557686078098</v>
      </c>
    </row>
    <row r="327" spans="2:12" x14ac:dyDescent="0.25">
      <c r="B327" s="52" t="s">
        <v>4342</v>
      </c>
      <c r="C327" s="52">
        <v>1169</v>
      </c>
      <c r="D327" s="52">
        <v>0.24343682965399344</v>
      </c>
      <c r="E327" s="64">
        <v>47</v>
      </c>
      <c r="F327" s="64">
        <v>105.05170928293393</v>
      </c>
      <c r="G327" s="64">
        <v>71.470978771592442</v>
      </c>
      <c r="H327" s="64">
        <v>8.9864593056401987E-2</v>
      </c>
      <c r="I327" s="64">
        <v>-5.9369097234756794</v>
      </c>
      <c r="J327" s="64">
        <v>-2.9873473640315549</v>
      </c>
      <c r="K327" s="64">
        <v>104.54648343711727</v>
      </c>
      <c r="L327" s="64">
        <v>105.55913453656163</v>
      </c>
    </row>
    <row r="328" spans="2:12" x14ac:dyDescent="0.25">
      <c r="B328" s="52" t="s">
        <v>4343</v>
      </c>
      <c r="C328" s="52">
        <v>2559</v>
      </c>
      <c r="D328" s="52">
        <v>0.68507797302102846</v>
      </c>
      <c r="E328" s="64">
        <v>47</v>
      </c>
      <c r="F328" s="64">
        <v>96.483297110849975</v>
      </c>
      <c r="G328" s="64">
        <v>156.45357970616345</v>
      </c>
      <c r="H328" s="64">
        <v>3.7703515869812416E-2</v>
      </c>
      <c r="I328" s="64">
        <v>-5.1354453473128956</v>
      </c>
      <c r="J328" s="64">
        <v>-9.031012987106724</v>
      </c>
      <c r="K328" s="64">
        <v>95.789970595757211</v>
      </c>
      <c r="L328" s="64">
        <v>97.181443926538989</v>
      </c>
    </row>
    <row r="329" spans="2:12" x14ac:dyDescent="0.25">
      <c r="B329" s="52" t="s">
        <v>4344</v>
      </c>
      <c r="C329" s="52">
        <v>2263</v>
      </c>
      <c r="D329" s="52">
        <v>0.60660754505847581</v>
      </c>
      <c r="E329" s="64">
        <v>46.000000000000007</v>
      </c>
      <c r="F329" s="64">
        <v>99.8793757671897</v>
      </c>
      <c r="G329" s="64">
        <v>138.35656540642745</v>
      </c>
      <c r="H329" s="64">
        <v>4.4135826675735616E-2</v>
      </c>
      <c r="I329" s="64">
        <v>-5.5142512927526139</v>
      </c>
      <c r="J329" s="64">
        <v>-8.1033973819353857</v>
      </c>
      <c r="K329" s="64">
        <v>99.269388041806664</v>
      </c>
      <c r="L329" s="64">
        <v>100.49293764374198</v>
      </c>
    </row>
    <row r="330" spans="2:12" x14ac:dyDescent="0.25">
      <c r="B330" s="52" t="s">
        <v>4345</v>
      </c>
      <c r="C330" s="52">
        <v>2173</v>
      </c>
      <c r="D330" s="52">
        <v>0.42877127571972318</v>
      </c>
      <c r="E330" s="64">
        <v>46</v>
      </c>
      <c r="F330" s="64">
        <v>136.43610666637738</v>
      </c>
      <c r="G330" s="64">
        <v>132.85409484231855</v>
      </c>
      <c r="H330" s="64">
        <v>6.278697959796474E-2</v>
      </c>
      <c r="I330" s="64">
        <v>-7.9975698474332564</v>
      </c>
      <c r="J330" s="64">
        <v>-7.7768205076305197</v>
      </c>
      <c r="K330" s="64">
        <v>135.82400553973432</v>
      </c>
      <c r="L330" s="64">
        <v>137.05078069650264</v>
      </c>
    </row>
    <row r="331" spans="2:12" x14ac:dyDescent="0.25">
      <c r="B331" s="52" t="s">
        <v>4346</v>
      </c>
      <c r="C331" s="52">
        <v>854</v>
      </c>
      <c r="D331" s="52">
        <v>1.2423538148471143</v>
      </c>
      <c r="E331" s="64">
        <v>46</v>
      </c>
      <c r="F331" s="64">
        <v>10.297966884901642</v>
      </c>
      <c r="G331" s="64">
        <v>52.212331797211249</v>
      </c>
      <c r="H331" s="64">
        <v>1.2058509232905905E-2</v>
      </c>
      <c r="I331" s="64">
        <v>11.193131101254886</v>
      </c>
      <c r="J331" s="64">
        <v>-0.8872935973234064</v>
      </c>
      <c r="K331" s="64">
        <v>10.126490177851885</v>
      </c>
      <c r="L331" s="64">
        <v>10.472311254805081</v>
      </c>
    </row>
    <row r="332" spans="2:12" x14ac:dyDescent="0.25">
      <c r="B332" s="52" t="s">
        <v>4347</v>
      </c>
      <c r="C332" s="52">
        <v>2017</v>
      </c>
      <c r="D332" s="52">
        <v>0.5195849423819463</v>
      </c>
      <c r="E332" s="64">
        <v>46</v>
      </c>
      <c r="F332" s="64">
        <v>105.87176442625724</v>
      </c>
      <c r="G332" s="64">
        <v>123.31647919786309</v>
      </c>
      <c r="H332" s="64">
        <v>5.2489719596557877E-2</v>
      </c>
      <c r="I332" s="64">
        <v>-5.9777812183691141</v>
      </c>
      <c r="J332" s="64">
        <v>-7.185562312828929</v>
      </c>
      <c r="K332" s="64">
        <v>105.32889325699888</v>
      </c>
      <c r="L332" s="64">
        <v>106.41727782864319</v>
      </c>
    </row>
    <row r="333" spans="2:12" x14ac:dyDescent="0.25">
      <c r="B333" s="52" t="s">
        <v>4348</v>
      </c>
      <c r="C333" s="52">
        <v>979</v>
      </c>
      <c r="D333" s="52">
        <v>0.76112027968039575</v>
      </c>
      <c r="E333" s="64">
        <v>46</v>
      </c>
      <c r="F333" s="64">
        <v>31.656664662887561</v>
      </c>
      <c r="G333" s="64">
        <v>59.85465202514029</v>
      </c>
      <c r="H333" s="64">
        <v>3.2335714670978101E-2</v>
      </c>
      <c r="I333" s="64">
        <v>2.5915238972617347</v>
      </c>
      <c r="J333" s="64">
        <v>-1.8481870228131385</v>
      </c>
      <c r="K333" s="64">
        <v>31.392557191023077</v>
      </c>
      <c r="L333" s="64">
        <v>31.922919233866264</v>
      </c>
    </row>
    <row r="334" spans="2:12" x14ac:dyDescent="0.25">
      <c r="B334" s="52" t="s">
        <v>4349</v>
      </c>
      <c r="C334" s="52">
        <v>1210</v>
      </c>
      <c r="D334" s="52">
        <v>0.33740499954496983</v>
      </c>
      <c r="E334" s="64">
        <v>45</v>
      </c>
      <c r="F334" s="64">
        <v>90.779958876259144</v>
      </c>
      <c r="G334" s="64">
        <v>73.977659806353174</v>
      </c>
      <c r="H334" s="64">
        <v>7.5024759401867064E-2</v>
      </c>
      <c r="I334" s="64">
        <v>-4.9959185975013014</v>
      </c>
      <c r="J334" s="64">
        <v>-3.4770606357378862</v>
      </c>
      <c r="K334" s="64">
        <v>90.382896320863537</v>
      </c>
      <c r="L334" s="64">
        <v>91.178623719011767</v>
      </c>
    </row>
    <row r="335" spans="2:12" x14ac:dyDescent="0.25">
      <c r="B335" s="52" t="s">
        <v>4350</v>
      </c>
      <c r="C335" s="52">
        <v>4349</v>
      </c>
      <c r="D335" s="52">
        <v>0.42048623761553861</v>
      </c>
      <c r="E335" s="64">
        <v>45</v>
      </c>
      <c r="F335" s="64">
        <v>277.53172925475735</v>
      </c>
      <c r="G335" s="64">
        <v>265.89160537010741</v>
      </c>
      <c r="H335" s="64">
        <v>6.3815067660325908E-2</v>
      </c>
      <c r="I335" s="64">
        <v>-14.425971736051538</v>
      </c>
      <c r="J335" s="64">
        <v>-13.980610859807037</v>
      </c>
      <c r="K335" s="64">
        <v>276.29595477949402</v>
      </c>
      <c r="L335" s="64">
        <v>278.77265258353174</v>
      </c>
    </row>
    <row r="336" spans="2:12" x14ac:dyDescent="0.25">
      <c r="B336" s="52" t="s">
        <v>4351</v>
      </c>
      <c r="C336" s="52">
        <v>1915</v>
      </c>
      <c r="D336" s="52">
        <v>0.89775126467977884</v>
      </c>
      <c r="E336" s="64">
        <v>45</v>
      </c>
      <c r="F336" s="64">
        <v>46.900053046799002</v>
      </c>
      <c r="G336" s="64">
        <v>117.08034589187299</v>
      </c>
      <c r="H336" s="64">
        <v>2.4490889319477287E-2</v>
      </c>
      <c r="I336" s="64">
        <v>-0.28090753847343158</v>
      </c>
      <c r="J336" s="64">
        <v>-6.875022325275971</v>
      </c>
      <c r="K336" s="64">
        <v>46.40357650123228</v>
      </c>
      <c r="L336" s="64">
        <v>47.401706696335836</v>
      </c>
    </row>
    <row r="337" spans="2:12" x14ac:dyDescent="0.25">
      <c r="B337" s="52" t="s">
        <v>4352</v>
      </c>
      <c r="C337" s="52">
        <v>2997</v>
      </c>
      <c r="D337" s="52">
        <v>0.98439271614842494</v>
      </c>
      <c r="E337" s="64">
        <v>44</v>
      </c>
      <c r="F337" s="64">
        <v>61.476616807257599</v>
      </c>
      <c r="G337" s="64">
        <v>183.23226978482683</v>
      </c>
      <c r="H337" s="64">
        <v>2.0512718320739941E-2</v>
      </c>
      <c r="I337" s="64">
        <v>-2.25217941005991</v>
      </c>
      <c r="J337" s="64">
        <v>-10.615444194435094</v>
      </c>
      <c r="K337" s="64">
        <v>60.734344140450183</v>
      </c>
      <c r="L337" s="64">
        <v>62.227768999070683</v>
      </c>
    </row>
    <row r="338" spans="2:12" x14ac:dyDescent="0.25">
      <c r="B338" s="52" t="s">
        <v>4353</v>
      </c>
      <c r="C338" s="52">
        <v>427</v>
      </c>
      <c r="D338" s="52">
        <v>0.26511657146192452</v>
      </c>
      <c r="E338" s="64">
        <v>44</v>
      </c>
      <c r="F338" s="64">
        <v>36.816824289763872</v>
      </c>
      <c r="G338" s="64">
        <v>26.106165898605624</v>
      </c>
      <c r="H338" s="64">
        <v>8.6222070936215159E-2</v>
      </c>
      <c r="I338" s="64">
        <v>1.2384343675444964</v>
      </c>
      <c r="J338" s="64">
        <v>3.6143575173419924</v>
      </c>
      <c r="K338" s="64">
        <v>36.644992465207899</v>
      </c>
      <c r="L338" s="64">
        <v>36.989385499789627</v>
      </c>
    </row>
    <row r="339" spans="2:12" x14ac:dyDescent="0.25">
      <c r="B339" s="52" t="s">
        <v>4354</v>
      </c>
      <c r="C339" s="52">
        <v>2004</v>
      </c>
      <c r="D339" s="52">
        <v>0.22366237877581086</v>
      </c>
      <c r="E339" s="64">
        <v>44</v>
      </c>
      <c r="F339" s="64">
        <v>186.98790226301648</v>
      </c>
      <c r="G339" s="64">
        <v>122.52167789415847</v>
      </c>
      <c r="H339" s="64">
        <v>9.3307336458591059E-2</v>
      </c>
      <c r="I339" s="64">
        <v>-10.981520818005061</v>
      </c>
      <c r="J339" s="64">
        <v>-7.3212013747355469</v>
      </c>
      <c r="K339" s="64">
        <v>186.06108176349309</v>
      </c>
      <c r="L339" s="64">
        <v>187.91886227678395</v>
      </c>
    </row>
    <row r="340" spans="2:12" x14ac:dyDescent="0.25">
      <c r="B340" s="52" t="s">
        <v>4355</v>
      </c>
      <c r="C340" s="52">
        <v>223</v>
      </c>
      <c r="D340" s="52">
        <v>0.35077976461881483</v>
      </c>
      <c r="E340" s="64">
        <v>44</v>
      </c>
      <c r="F340" s="64">
        <v>16.302469850667013</v>
      </c>
      <c r="G340" s="64">
        <v>13.633899286625418</v>
      </c>
      <c r="H340" s="64">
        <v>7.310524596711665E-2</v>
      </c>
      <c r="I340" s="64">
        <v>7.1252339548206232</v>
      </c>
      <c r="J340" s="64">
        <v>8.4874696924319988</v>
      </c>
      <c r="K340" s="64">
        <v>16.231475224940475</v>
      </c>
      <c r="L340" s="64">
        <v>16.373750408912333</v>
      </c>
    </row>
    <row r="341" spans="2:12" x14ac:dyDescent="0.25">
      <c r="B341" s="52" t="s">
        <v>4356</v>
      </c>
      <c r="C341" s="52">
        <v>2815</v>
      </c>
      <c r="D341" s="52">
        <v>0.69561045310548075</v>
      </c>
      <c r="E341" s="64">
        <v>43.999999999999993</v>
      </c>
      <c r="F341" s="64">
        <v>103.9068943694307</v>
      </c>
      <c r="G341" s="64">
        <v>172.10505153296214</v>
      </c>
      <c r="H341" s="64">
        <v>3.6911863008678755E-2</v>
      </c>
      <c r="I341" s="64">
        <v>-5.988548993481678</v>
      </c>
      <c r="J341" s="64">
        <v>-10.077868699937257</v>
      </c>
      <c r="K341" s="64">
        <v>103.14414121463064</v>
      </c>
      <c r="L341" s="64">
        <v>104.67507037940551</v>
      </c>
    </row>
    <row r="342" spans="2:12" x14ac:dyDescent="0.25">
      <c r="B342" s="52" t="s">
        <v>4357</v>
      </c>
      <c r="C342" s="52">
        <v>1502</v>
      </c>
      <c r="D342" s="52">
        <v>0.44141560232042726</v>
      </c>
      <c r="E342" s="64">
        <v>44</v>
      </c>
      <c r="F342" s="64">
        <v>91.994049672072563</v>
      </c>
      <c r="G342" s="64">
        <v>91.830119858795427</v>
      </c>
      <c r="H342" s="64">
        <v>6.1247702844256034E-2</v>
      </c>
      <c r="I342" s="64">
        <v>-5.1645444731932413</v>
      </c>
      <c r="J342" s="64">
        <v>-5.1511968056170305</v>
      </c>
      <c r="K342" s="64">
        <v>91.575813917995077</v>
      </c>
      <c r="L342" s="64">
        <v>92.41407039451461</v>
      </c>
    </row>
    <row r="343" spans="2:12" x14ac:dyDescent="0.25">
      <c r="B343" s="52" t="s">
        <v>4358</v>
      </c>
      <c r="C343" s="52">
        <v>1156</v>
      </c>
      <c r="D343" s="52">
        <v>1.8682521278148269E-2</v>
      </c>
      <c r="E343" s="64">
        <v>43</v>
      </c>
      <c r="F343" s="64">
        <v>157.76027894495246</v>
      </c>
      <c r="G343" s="64">
        <v>70.676177467887825</v>
      </c>
      <c r="H343" s="64">
        <v>0.13647082953715611</v>
      </c>
      <c r="I343" s="64">
        <v>-9.8322804143527129</v>
      </c>
      <c r="J343" s="64">
        <v>-3.3975732575237791</v>
      </c>
      <c r="K343" s="64">
        <v>156.65015459141642</v>
      </c>
      <c r="L343" s="64">
        <v>158.87701964983302</v>
      </c>
    </row>
    <row r="344" spans="2:12" x14ac:dyDescent="0.25">
      <c r="B344" s="52" t="s">
        <v>4359</v>
      </c>
      <c r="C344" s="52">
        <v>330</v>
      </c>
      <c r="D344" s="52">
        <v>6.3298309825789614E-2</v>
      </c>
      <c r="E344" s="64">
        <v>43</v>
      </c>
      <c r="F344" s="64">
        <v>41.525824610137306</v>
      </c>
      <c r="G344" s="64">
        <v>20.175725401732684</v>
      </c>
      <c r="H344" s="64">
        <v>0.12583583215193123</v>
      </c>
      <c r="I344" s="64">
        <v>0.24467721227049377</v>
      </c>
      <c r="J344" s="64">
        <v>5.2442290707029535</v>
      </c>
      <c r="K344" s="64">
        <v>41.254312608995029</v>
      </c>
      <c r="L344" s="64">
        <v>41.798864869153782</v>
      </c>
    </row>
    <row r="345" spans="2:12" x14ac:dyDescent="0.25">
      <c r="B345" s="52" t="s">
        <v>4360</v>
      </c>
      <c r="C345" s="52">
        <v>359</v>
      </c>
      <c r="D345" s="52">
        <v>0.15144108301484974</v>
      </c>
      <c r="E345" s="64">
        <v>43</v>
      </c>
      <c r="F345" s="64">
        <v>38.378705272228785</v>
      </c>
      <c r="G345" s="64">
        <v>21.948743694612222</v>
      </c>
      <c r="H345" s="64">
        <v>0.1069044715103866</v>
      </c>
      <c r="I345" s="64">
        <v>0.78934988449829624</v>
      </c>
      <c r="J345" s="64">
        <v>4.6373773295130629</v>
      </c>
      <c r="K345" s="64">
        <v>38.163597636930987</v>
      </c>
      <c r="L345" s="64">
        <v>38.594879502696458</v>
      </c>
    </row>
    <row r="346" spans="2:12" x14ac:dyDescent="0.25">
      <c r="B346" s="52" t="s">
        <v>4361</v>
      </c>
      <c r="C346" s="52">
        <v>459</v>
      </c>
      <c r="D346" s="52">
        <v>0.68087170857282631</v>
      </c>
      <c r="E346" s="64">
        <v>42</v>
      </c>
      <c r="F346" s="64">
        <v>17.453111873815644</v>
      </c>
      <c r="G346" s="64">
        <v>28.06259987695546</v>
      </c>
      <c r="H346" s="64">
        <v>3.8024208875415348E-2</v>
      </c>
      <c r="I346" s="64">
        <v>5.9907050200805232</v>
      </c>
      <c r="J346" s="64">
        <v>2.7152952841874418</v>
      </c>
      <c r="K346" s="64">
        <v>17.328763031947609</v>
      </c>
      <c r="L346" s="64">
        <v>17.57831751247388</v>
      </c>
    </row>
    <row r="347" spans="2:12" x14ac:dyDescent="0.25">
      <c r="B347" s="52" t="s">
        <v>4362</v>
      </c>
      <c r="C347" s="52">
        <v>486</v>
      </c>
      <c r="D347" s="52">
        <v>0</v>
      </c>
      <c r="E347" s="64">
        <v>41</v>
      </c>
      <c r="F347" s="64">
        <v>68.596171245144546</v>
      </c>
      <c r="G347" s="64">
        <v>29.713341046188134</v>
      </c>
      <c r="H347" s="64">
        <v>0.14114438527807519</v>
      </c>
      <c r="I347" s="64">
        <v>-3.595330456552408</v>
      </c>
      <c r="J347" s="64">
        <v>2.1369231677830149</v>
      </c>
      <c r="K347" s="64">
        <v>68.099057428404194</v>
      </c>
      <c r="L347" s="64">
        <v>69.096313923671474</v>
      </c>
    </row>
    <row r="348" spans="2:12" x14ac:dyDescent="0.25">
      <c r="B348" s="52" t="s">
        <v>4363</v>
      </c>
      <c r="C348" s="52">
        <v>556</v>
      </c>
      <c r="D348" s="52">
        <v>0.13301417255834713</v>
      </c>
      <c r="E348" s="64">
        <v>41</v>
      </c>
      <c r="F348" s="64">
        <v>61.517311954973636</v>
      </c>
      <c r="G348" s="64">
        <v>33.9930403738284</v>
      </c>
      <c r="H348" s="64">
        <v>0.11064264740103172</v>
      </c>
      <c r="I348" s="64">
        <v>-2.7738542431290081</v>
      </c>
      <c r="J348" s="64">
        <v>1.2403203214111886</v>
      </c>
      <c r="K348" s="64">
        <v>61.1610761802757</v>
      </c>
      <c r="L348" s="64">
        <v>61.875363192813658</v>
      </c>
    </row>
    <row r="349" spans="2:12" x14ac:dyDescent="0.25">
      <c r="B349" s="52" t="s">
        <v>4364</v>
      </c>
      <c r="C349" s="52">
        <v>195</v>
      </c>
      <c r="D349" s="52">
        <v>2.5317807984294116E-2</v>
      </c>
      <c r="E349" s="64">
        <v>41</v>
      </c>
      <c r="F349" s="64">
        <v>26.294306220943955</v>
      </c>
      <c r="G349" s="64">
        <v>11.922019555569312</v>
      </c>
      <c r="H349" s="64">
        <v>0.1348425960048408</v>
      </c>
      <c r="I349" s="64">
        <v>3.0832383251327524</v>
      </c>
      <c r="J349" s="64">
        <v>8.6913767187584146</v>
      </c>
      <c r="K349" s="64">
        <v>26.111239150838127</v>
      </c>
      <c r="L349" s="64">
        <v>26.478455556134143</v>
      </c>
    </row>
    <row r="350" spans="2:12" x14ac:dyDescent="0.25">
      <c r="B350" s="52" t="s">
        <v>4365</v>
      </c>
      <c r="C350" s="52">
        <v>977</v>
      </c>
      <c r="D350" s="52">
        <v>0.70542515197645472</v>
      </c>
      <c r="E350" s="64">
        <v>40</v>
      </c>
      <c r="F350" s="64">
        <v>35.356229559845033</v>
      </c>
      <c r="G350" s="64">
        <v>59.732374901493429</v>
      </c>
      <c r="H350" s="64">
        <v>3.6188566591448347E-2</v>
      </c>
      <c r="I350" s="64">
        <v>0.79550283781909303</v>
      </c>
      <c r="J350" s="64">
        <v>-2.6349581157001185</v>
      </c>
      <c r="K350" s="64">
        <v>35.091527980795995</v>
      </c>
      <c r="L350" s="64">
        <v>35.622852314974779</v>
      </c>
    </row>
    <row r="351" spans="2:12" x14ac:dyDescent="0.25">
      <c r="B351" s="52" t="s">
        <v>4366</v>
      </c>
      <c r="C351" s="52">
        <v>245</v>
      </c>
      <c r="D351" s="52">
        <v>0.36982277503277006</v>
      </c>
      <c r="E351" s="64">
        <v>39</v>
      </c>
      <c r="F351" s="64">
        <v>17.260309004701863</v>
      </c>
      <c r="G351" s="64">
        <v>14.978947646740931</v>
      </c>
      <c r="H351" s="64">
        <v>7.0450240835517805E-2</v>
      </c>
      <c r="I351" s="64">
        <v>5.4274116462015218</v>
      </c>
      <c r="J351" s="64">
        <v>6.4054644835573589</v>
      </c>
      <c r="K351" s="64">
        <v>17.18525307315306</v>
      </c>
      <c r="L351" s="64">
        <v>17.335667795755935</v>
      </c>
    </row>
    <row r="352" spans="2:12" x14ac:dyDescent="0.25">
      <c r="B352" s="52" t="s">
        <v>4367</v>
      </c>
      <c r="C352" s="52">
        <v>687</v>
      </c>
      <c r="D352" s="52">
        <v>1.334212751891735</v>
      </c>
      <c r="E352" s="64">
        <v>39</v>
      </c>
      <c r="F352" s="64">
        <v>6.849773877806995</v>
      </c>
      <c r="G352" s="64">
        <v>42.002191972698043</v>
      </c>
      <c r="H352" s="64">
        <v>9.9705587741004287E-3</v>
      </c>
      <c r="I352" s="64">
        <v>12.345874544087406</v>
      </c>
      <c r="J352" s="64">
        <v>-0.47808127143515999</v>
      </c>
      <c r="K352" s="64">
        <v>6.7243621532217981</v>
      </c>
      <c r="L352" s="64">
        <v>6.9775005847181255</v>
      </c>
    </row>
    <row r="353" spans="2:12" x14ac:dyDescent="0.25">
      <c r="B353" s="52" t="s">
        <v>4368</v>
      </c>
      <c r="C353" s="52">
        <v>1263</v>
      </c>
      <c r="D353" s="52">
        <v>0.23106144886564681</v>
      </c>
      <c r="E353" s="64">
        <v>39</v>
      </c>
      <c r="F353" s="64">
        <v>116.20296352695627</v>
      </c>
      <c r="G353" s="64">
        <v>77.218003582995081</v>
      </c>
      <c r="H353" s="64">
        <v>9.200551348135888E-2</v>
      </c>
      <c r="I353" s="64">
        <v>-7.5159479501650388</v>
      </c>
      <c r="J353" s="64">
        <v>-4.4885695760505477</v>
      </c>
      <c r="K353" s="64">
        <v>115.63361059525076</v>
      </c>
      <c r="L353" s="64">
        <v>116.77483450368864</v>
      </c>
    </row>
    <row r="354" spans="2:12" x14ac:dyDescent="0.25">
      <c r="B354" s="52" t="s">
        <v>4369</v>
      </c>
      <c r="C354" s="52">
        <v>608</v>
      </c>
      <c r="D354" s="52">
        <v>0.64876529638356861</v>
      </c>
      <c r="E354" s="64">
        <v>39</v>
      </c>
      <c r="F354" s="64">
        <v>24.660348326498895</v>
      </c>
      <c r="G354" s="64">
        <v>37.172245588646881</v>
      </c>
      <c r="H354" s="64">
        <v>4.0559783431741603E-2</v>
      </c>
      <c r="I354" s="64">
        <v>2.9480173778236836</v>
      </c>
      <c r="J354" s="64">
        <v>0.30939101059049956</v>
      </c>
      <c r="K354" s="64">
        <v>24.495887957010623</v>
      </c>
      <c r="L354" s="64">
        <v>24.825865871698291</v>
      </c>
    </row>
    <row r="355" spans="2:12" x14ac:dyDescent="0.25">
      <c r="B355" s="52" t="s">
        <v>4370</v>
      </c>
      <c r="C355" s="52">
        <v>958</v>
      </c>
      <c r="D355" s="52">
        <v>0.55586484701767647</v>
      </c>
      <c r="E355" s="64">
        <v>39</v>
      </c>
      <c r="F355" s="64">
        <v>46.788030776557484</v>
      </c>
      <c r="G355" s="64">
        <v>58.570742226848211</v>
      </c>
      <c r="H355" s="64">
        <v>4.8839280560080883E-2</v>
      </c>
      <c r="I355" s="64">
        <v>-1.1674366474156561</v>
      </c>
      <c r="J355" s="64">
        <v>-2.6391628065342818</v>
      </c>
      <c r="K355" s="64">
        <v>46.53064020015244</v>
      </c>
      <c r="L355" s="64">
        <v>47.046771653032003</v>
      </c>
    </row>
    <row r="356" spans="2:12" x14ac:dyDescent="0.25">
      <c r="B356" s="52" t="s">
        <v>4371</v>
      </c>
      <c r="C356" s="52">
        <v>608</v>
      </c>
      <c r="D356" s="52">
        <v>0.77492801648369514</v>
      </c>
      <c r="E356" s="64">
        <v>39</v>
      </c>
      <c r="F356" s="64">
        <v>19.117729646318011</v>
      </c>
      <c r="G356" s="64">
        <v>37.172245588646881</v>
      </c>
      <c r="H356" s="64">
        <v>3.1443634286707253E-2</v>
      </c>
      <c r="I356" s="64">
        <v>4.6204616203194249</v>
      </c>
      <c r="J356" s="64">
        <v>0.30939101059049956</v>
      </c>
      <c r="K356" s="64">
        <v>18.954053736182789</v>
      </c>
      <c r="L356" s="64">
        <v>19.28277269530469</v>
      </c>
    </row>
    <row r="357" spans="2:12" x14ac:dyDescent="0.25">
      <c r="B357" s="52" t="s">
        <v>4372</v>
      </c>
      <c r="C357" s="52">
        <v>3154</v>
      </c>
      <c r="D357" s="52">
        <v>0.86967108253402536</v>
      </c>
      <c r="E357" s="64">
        <v>38</v>
      </c>
      <c r="F357" s="64">
        <v>81.798461220330367</v>
      </c>
      <c r="G357" s="64">
        <v>192.8310239911057</v>
      </c>
      <c r="H357" s="64">
        <v>2.593483234633176E-2</v>
      </c>
      <c r="I357" s="64">
        <v>-4.9067313338802769</v>
      </c>
      <c r="J357" s="64">
        <v>-11.50717668569299</v>
      </c>
      <c r="K357" s="64">
        <v>80.971272057920615</v>
      </c>
      <c r="L357" s="64">
        <v>82.6338735784406</v>
      </c>
    </row>
    <row r="358" spans="2:12" x14ac:dyDescent="0.25">
      <c r="B358" s="52" t="s">
        <v>4373</v>
      </c>
      <c r="C358" s="52">
        <v>363</v>
      </c>
      <c r="D358" s="52">
        <v>0.53295267515372491</v>
      </c>
      <c r="E358" s="64">
        <v>38</v>
      </c>
      <c r="F358" s="64">
        <v>18.554969792577793</v>
      </c>
      <c r="G358" s="64">
        <v>22.19329794190595</v>
      </c>
      <c r="H358" s="64">
        <v>5.1115619263299703E-2</v>
      </c>
      <c r="I358" s="64">
        <v>4.6341687829982341</v>
      </c>
      <c r="J358" s="64">
        <v>3.4628174288388589</v>
      </c>
      <c r="K358" s="64">
        <v>18.457394979053273</v>
      </c>
      <c r="L358" s="64">
        <v>18.653032508087854</v>
      </c>
    </row>
    <row r="359" spans="2:12" x14ac:dyDescent="0.25">
      <c r="B359" s="52" t="s">
        <v>4374</v>
      </c>
      <c r="C359" s="52">
        <v>227</v>
      </c>
      <c r="D359" s="52">
        <v>5.5272152364247117E-2</v>
      </c>
      <c r="E359" s="64">
        <v>37</v>
      </c>
      <c r="F359" s="64">
        <v>28.986811884341655</v>
      </c>
      <c r="G359" s="64">
        <v>13.878453533919149</v>
      </c>
      <c r="H359" s="64">
        <v>0.12769520653895003</v>
      </c>
      <c r="I359" s="64">
        <v>1.593569403476103</v>
      </c>
      <c r="J359" s="64">
        <v>6.4053901776232518</v>
      </c>
      <c r="K359" s="64">
        <v>28.794705060332713</v>
      </c>
      <c r="L359" s="64">
        <v>29.18001168119044</v>
      </c>
    </row>
    <row r="360" spans="2:12" x14ac:dyDescent="0.25">
      <c r="B360" s="52" t="s">
        <v>4375</v>
      </c>
      <c r="C360" s="52">
        <v>245</v>
      </c>
      <c r="D360" s="52">
        <v>0.33489027069904298</v>
      </c>
      <c r="E360" s="64">
        <v>36</v>
      </c>
      <c r="F360" s="64">
        <v>18.470746418448641</v>
      </c>
      <c r="G360" s="64">
        <v>14.978947646740931</v>
      </c>
      <c r="H360" s="64">
        <v>7.5390801707953634E-2</v>
      </c>
      <c r="I360" s="64">
        <v>4.2417209661628865</v>
      </c>
      <c r="J360" s="64">
        <v>5.6054831518458501</v>
      </c>
      <c r="K360" s="64">
        <v>18.389866684396182</v>
      </c>
      <c r="L360" s="64">
        <v>18.551952745084623</v>
      </c>
    </row>
    <row r="361" spans="2:12" x14ac:dyDescent="0.25">
      <c r="B361" s="52" t="s">
        <v>4376</v>
      </c>
      <c r="C361" s="52">
        <v>1646</v>
      </c>
      <c r="D361" s="52">
        <v>0.81915872343802809</v>
      </c>
      <c r="E361" s="64">
        <v>36</v>
      </c>
      <c r="F361" s="64">
        <v>47.311868071941177</v>
      </c>
      <c r="G361" s="64">
        <v>100.63407276136968</v>
      </c>
      <c r="H361" s="64">
        <v>2.8743540748445429E-2</v>
      </c>
      <c r="I361" s="64">
        <v>-1.6687155896820725</v>
      </c>
      <c r="J361" s="64">
        <v>-6.6494886229405399</v>
      </c>
      <c r="K361" s="64">
        <v>46.873023886094394</v>
      </c>
      <c r="L361" s="64">
        <v>47.754698198209809</v>
      </c>
    </row>
    <row r="362" spans="2:12" x14ac:dyDescent="0.25">
      <c r="B362" s="52" t="s">
        <v>4377</v>
      </c>
      <c r="C362" s="52">
        <v>459</v>
      </c>
      <c r="D362" s="52">
        <v>1.3413021227500519</v>
      </c>
      <c r="E362" s="64">
        <v>36</v>
      </c>
      <c r="F362" s="64">
        <v>4.5097492836057862</v>
      </c>
      <c r="G362" s="64">
        <v>28.06259987695546</v>
      </c>
      <c r="H362" s="64">
        <v>9.825161837921103E-3</v>
      </c>
      <c r="I362" s="64">
        <v>14.901980001132145</v>
      </c>
      <c r="J362" s="64">
        <v>1.5463705520785231</v>
      </c>
      <c r="K362" s="64">
        <v>4.4266025055231379</v>
      </c>
      <c r="L362" s="64">
        <v>4.5944420582065932</v>
      </c>
    </row>
    <row r="363" spans="2:12" x14ac:dyDescent="0.25">
      <c r="B363" s="52" t="s">
        <v>4378</v>
      </c>
      <c r="C363" s="52">
        <v>753</v>
      </c>
      <c r="D363" s="52">
        <v>1.0486997317441056</v>
      </c>
      <c r="E363" s="64">
        <v>36</v>
      </c>
      <c r="F363" s="64">
        <v>13.536066271819424</v>
      </c>
      <c r="G363" s="64">
        <v>46.037337053044574</v>
      </c>
      <c r="H363" s="64">
        <v>1.7976183627914241E-2</v>
      </c>
      <c r="I363" s="64">
        <v>6.1613880644134937</v>
      </c>
      <c r="J363" s="64">
        <v>-1.5267314775179841</v>
      </c>
      <c r="K363" s="64">
        <v>13.357400405035937</v>
      </c>
      <c r="L363" s="64">
        <v>13.717077616722158</v>
      </c>
    </row>
    <row r="364" spans="2:12" x14ac:dyDescent="0.25">
      <c r="B364" s="52" t="s">
        <v>4379</v>
      </c>
      <c r="C364" s="52">
        <v>848</v>
      </c>
      <c r="D364" s="52">
        <v>0.63875823563440925</v>
      </c>
      <c r="E364" s="64">
        <v>36</v>
      </c>
      <c r="F364" s="64">
        <v>35.092499516307939</v>
      </c>
      <c r="G364" s="64">
        <v>51.845500426270654</v>
      </c>
      <c r="H364" s="64">
        <v>4.1382664523948044E-2</v>
      </c>
      <c r="I364" s="64">
        <v>0.15646495323969689</v>
      </c>
      <c r="J364" s="64">
        <v>-2.2711701585065169</v>
      </c>
      <c r="K364" s="64">
        <v>34.863289246342774</v>
      </c>
      <c r="L364" s="64">
        <v>35.323151276583644</v>
      </c>
    </row>
    <row r="365" spans="2:12" x14ac:dyDescent="0.25">
      <c r="B365" s="52" t="s">
        <v>4380</v>
      </c>
      <c r="C365" s="52">
        <v>576</v>
      </c>
      <c r="D365" s="52">
        <v>0.73338567154178624</v>
      </c>
      <c r="E365" s="64">
        <v>35</v>
      </c>
      <c r="F365" s="64">
        <v>19.700381029403189</v>
      </c>
      <c r="G365" s="64">
        <v>35.215811610297045</v>
      </c>
      <c r="H365" s="64">
        <v>3.4202050398269429E-2</v>
      </c>
      <c r="I365" s="64">
        <v>3.5075200521217891</v>
      </c>
      <c r="J365" s="64">
        <v>-3.7532302113148466E-2</v>
      </c>
      <c r="K365" s="64">
        <v>19.544531208051268</v>
      </c>
      <c r="L365" s="64">
        <v>19.857429262416204</v>
      </c>
    </row>
    <row r="366" spans="2:12" x14ac:dyDescent="0.25">
      <c r="B366" s="52" t="s">
        <v>4381</v>
      </c>
      <c r="C366" s="52">
        <v>1254</v>
      </c>
      <c r="D366" s="52">
        <v>0.65680171774329776</v>
      </c>
      <c r="E366" s="64">
        <v>34</v>
      </c>
      <c r="F366" s="64">
        <v>50.04753687620483</v>
      </c>
      <c r="G366" s="64">
        <v>76.667756526584199</v>
      </c>
      <c r="H366" s="64">
        <v>3.9910316488201619E-2</v>
      </c>
      <c r="I366" s="64">
        <v>-2.3150540055041269</v>
      </c>
      <c r="J366" s="64">
        <v>-5.0291278910473496</v>
      </c>
      <c r="K366" s="64">
        <v>49.708162496818119</v>
      </c>
      <c r="L366" s="64">
        <v>50.389131331608183</v>
      </c>
    </row>
    <row r="367" spans="2:12" x14ac:dyDescent="0.25">
      <c r="B367" s="52" t="s">
        <v>4382</v>
      </c>
      <c r="C367" s="52">
        <v>1144</v>
      </c>
      <c r="D367" s="52">
        <v>0.16359396332988865</v>
      </c>
      <c r="E367" s="64">
        <v>34</v>
      </c>
      <c r="F367" s="64">
        <v>119.54835676147461</v>
      </c>
      <c r="G367" s="64">
        <v>69.942514726006635</v>
      </c>
      <c r="H367" s="64">
        <v>0.10450031185443584</v>
      </c>
      <c r="I367" s="64">
        <v>-8.2681271542287273</v>
      </c>
      <c r="J367" s="64">
        <v>-4.4354438634849371</v>
      </c>
      <c r="K367" s="64">
        <v>118.89251476896642</v>
      </c>
      <c r="L367" s="64">
        <v>120.20739231453949</v>
      </c>
    </row>
    <row r="368" spans="2:12" x14ac:dyDescent="0.25">
      <c r="B368" s="52" t="s">
        <v>4383</v>
      </c>
      <c r="C368" s="52">
        <v>827</v>
      </c>
      <c r="D368" s="52">
        <v>0.12935096182951827</v>
      </c>
      <c r="E368" s="64">
        <v>33</v>
      </c>
      <c r="F368" s="64">
        <v>92.127213002206631</v>
      </c>
      <c r="G368" s="64">
        <v>50.561590627978575</v>
      </c>
      <c r="H368" s="64">
        <v>0.11139929020823051</v>
      </c>
      <c r="I368" s="64">
        <v>-6.5349175753726723</v>
      </c>
      <c r="J368" s="64">
        <v>-2.5488996308057374</v>
      </c>
      <c r="K368" s="64">
        <v>91.590247764252652</v>
      </c>
      <c r="L368" s="64">
        <v>92.666929622590658</v>
      </c>
    </row>
    <row r="369" spans="2:12" x14ac:dyDescent="0.25">
      <c r="B369" s="52" t="s">
        <v>4384</v>
      </c>
      <c r="C369" s="52">
        <v>673</v>
      </c>
      <c r="D369" s="52">
        <v>3.5040081115793383E-2</v>
      </c>
      <c r="E369" s="64">
        <v>33</v>
      </c>
      <c r="F369" s="64">
        <v>89.163409605354502</v>
      </c>
      <c r="G369" s="64">
        <v>41.146252107169985</v>
      </c>
      <c r="H369" s="64">
        <v>0.13248649272712407</v>
      </c>
      <c r="I369" s="64">
        <v>-6.3858984620814763</v>
      </c>
      <c r="J369" s="64">
        <v>-1.3106657604063634</v>
      </c>
      <c r="K369" s="64">
        <v>88.552355760744746</v>
      </c>
      <c r="L369" s="64">
        <v>89.778032301339991</v>
      </c>
    </row>
    <row r="370" spans="2:12" x14ac:dyDescent="0.25">
      <c r="B370" s="52" t="s">
        <v>4385</v>
      </c>
      <c r="C370" s="52">
        <v>747</v>
      </c>
      <c r="D370" s="52">
        <v>1.2793907737260306</v>
      </c>
      <c r="E370" s="64">
        <v>33</v>
      </c>
      <c r="F370" s="64">
        <v>8.3433781902924018</v>
      </c>
      <c r="G370" s="64">
        <v>45.670505682103979</v>
      </c>
      <c r="H370" s="64">
        <v>1.1169180977633737E-2</v>
      </c>
      <c r="I370" s="64">
        <v>8.5842352743208998</v>
      </c>
      <c r="J370" s="64">
        <v>-1.934974682458962</v>
      </c>
      <c r="K370" s="64">
        <v>8.1988815216349664</v>
      </c>
      <c r="L370" s="64">
        <v>8.4903921949905321</v>
      </c>
    </row>
    <row r="371" spans="2:12" x14ac:dyDescent="0.25">
      <c r="B371" s="52" t="s">
        <v>4386</v>
      </c>
      <c r="C371" s="52">
        <v>1835</v>
      </c>
      <c r="D371" s="52">
        <v>0.61846474034992749</v>
      </c>
      <c r="E371" s="64">
        <v>33</v>
      </c>
      <c r="F371" s="64">
        <v>79.089773287516721</v>
      </c>
      <c r="G371" s="64">
        <v>112.1892609459984</v>
      </c>
      <c r="H371" s="64">
        <v>4.3100693889654887E-2</v>
      </c>
      <c r="I371" s="64">
        <v>-5.2979918602920693</v>
      </c>
      <c r="J371" s="64">
        <v>-7.7159587185831535</v>
      </c>
      <c r="K371" s="64">
        <v>78.594629739509912</v>
      </c>
      <c r="L371" s="64">
        <v>79.587894874733024</v>
      </c>
    </row>
    <row r="372" spans="2:12" x14ac:dyDescent="0.25">
      <c r="B372" s="52" t="s">
        <v>4387</v>
      </c>
      <c r="C372" s="52">
        <v>1295</v>
      </c>
      <c r="D372" s="52">
        <v>1.0423619339143957</v>
      </c>
      <c r="E372" s="64">
        <v>33</v>
      </c>
      <c r="F372" s="64">
        <v>23.584327083777097</v>
      </c>
      <c r="G372" s="64">
        <v>79.174437561344917</v>
      </c>
      <c r="H372" s="64">
        <v>1.821183558592826E-2</v>
      </c>
      <c r="I372" s="64">
        <v>1.9567291850714335</v>
      </c>
      <c r="J372" s="64">
        <v>-5.355602921867697</v>
      </c>
      <c r="K372" s="64">
        <v>23.275661673193543</v>
      </c>
      <c r="L372" s="64">
        <v>23.897008879982728</v>
      </c>
    </row>
    <row r="373" spans="2:12" x14ac:dyDescent="0.25">
      <c r="B373" s="52" t="s">
        <v>4388</v>
      </c>
      <c r="C373" s="52">
        <v>3543</v>
      </c>
      <c r="D373" s="52">
        <v>0.76580946534927197</v>
      </c>
      <c r="E373" s="64">
        <v>33</v>
      </c>
      <c r="F373" s="64">
        <v>113.48246408904755</v>
      </c>
      <c r="G373" s="64">
        <v>216.6139245404209</v>
      </c>
      <c r="H373" s="64">
        <v>3.2030049136056324E-2</v>
      </c>
      <c r="I373" s="64">
        <v>-7.6790226415742397</v>
      </c>
      <c r="J373" s="64">
        <v>-12.875428071364363</v>
      </c>
      <c r="K373" s="64">
        <v>112.5272984679641</v>
      </c>
      <c r="L373" s="64">
        <v>114.44546695820574</v>
      </c>
    </row>
    <row r="374" spans="2:12" x14ac:dyDescent="0.25">
      <c r="B374" s="52" t="s">
        <v>4389</v>
      </c>
      <c r="C374" s="52">
        <v>1013</v>
      </c>
      <c r="D374" s="52">
        <v>0.62120515829883494</v>
      </c>
      <c r="E374" s="64">
        <v>31.999999999999996</v>
      </c>
      <c r="F374" s="64">
        <v>43.422016619071748</v>
      </c>
      <c r="G374" s="64">
        <v>61.933363127136992</v>
      </c>
      <c r="H374" s="64">
        <v>4.2864774549922754E-2</v>
      </c>
      <c r="I374" s="64">
        <v>-1.7717447036556224</v>
      </c>
      <c r="J374" s="64">
        <v>-3.9254769489618675</v>
      </c>
      <c r="K374" s="64">
        <v>43.148609652819005</v>
      </c>
      <c r="L374" s="64">
        <v>43.697077947172673</v>
      </c>
    </row>
    <row r="375" spans="2:12" x14ac:dyDescent="0.25">
      <c r="B375" s="52" t="s">
        <v>4390</v>
      </c>
      <c r="C375" s="52">
        <v>316</v>
      </c>
      <c r="D375" s="52">
        <v>1.2565443255510238</v>
      </c>
      <c r="E375" s="64">
        <v>31</v>
      </c>
      <c r="F375" s="64">
        <v>3.7002933198471912</v>
      </c>
      <c r="G375" s="64">
        <v>19.31978553620463</v>
      </c>
      <c r="H375" s="64">
        <v>1.17097889868582E-2</v>
      </c>
      <c r="I375" s="64">
        <v>14.275708064192692</v>
      </c>
      <c r="J375" s="64">
        <v>2.7425143941978787</v>
      </c>
      <c r="K375" s="64">
        <v>3.6377325928275481</v>
      </c>
      <c r="L375" s="64">
        <v>3.7639169846296321</v>
      </c>
    </row>
    <row r="376" spans="2:12" x14ac:dyDescent="0.25">
      <c r="B376" s="52" t="s">
        <v>4391</v>
      </c>
      <c r="C376" s="52">
        <v>534</v>
      </c>
      <c r="D376" s="52">
        <v>3.8031588100993816E-2</v>
      </c>
      <c r="E376" s="64">
        <v>31</v>
      </c>
      <c r="F376" s="64">
        <v>70.364421141173551</v>
      </c>
      <c r="G376" s="64">
        <v>32.647992013712887</v>
      </c>
      <c r="H376" s="64">
        <v>0.13176857891605534</v>
      </c>
      <c r="I376" s="64">
        <v>-5.0362764403674376</v>
      </c>
      <c r="J376" s="64">
        <v>-0.29766386336781936</v>
      </c>
      <c r="K376" s="64">
        <v>69.884557128046026</v>
      </c>
      <c r="L376" s="64">
        <v>70.847077171828019</v>
      </c>
    </row>
    <row r="377" spans="2:12" x14ac:dyDescent="0.25">
      <c r="B377" s="52" t="s">
        <v>4392</v>
      </c>
      <c r="C377" s="52">
        <v>555</v>
      </c>
      <c r="D377" s="52">
        <v>0.41586133008211301</v>
      </c>
      <c r="E377" s="64">
        <v>31</v>
      </c>
      <c r="F377" s="64">
        <v>35.739654098032453</v>
      </c>
      <c r="G377" s="64">
        <v>33.931901812004966</v>
      </c>
      <c r="H377" s="64">
        <v>6.4395773149608024E-2</v>
      </c>
      <c r="I377" s="64">
        <v>-0.81964423345406978</v>
      </c>
      <c r="J377" s="64">
        <v>-0.51945098036465842</v>
      </c>
      <c r="K377" s="64">
        <v>35.581114772566792</v>
      </c>
      <c r="L377" s="64">
        <v>35.898851007439816</v>
      </c>
    </row>
    <row r="378" spans="2:12" x14ac:dyDescent="0.25">
      <c r="B378" s="52" t="s">
        <v>4393</v>
      </c>
      <c r="C378" s="52">
        <v>122</v>
      </c>
      <c r="D378" s="52">
        <v>0.73160447662141292</v>
      </c>
      <c r="E378" s="64">
        <v>31</v>
      </c>
      <c r="F378" s="64">
        <v>4.1876988117686871</v>
      </c>
      <c r="G378" s="64">
        <v>7.4589045424587495</v>
      </c>
      <c r="H378" s="64">
        <v>3.4325400096464648E-2</v>
      </c>
      <c r="I378" s="64">
        <v>13.333094760837021</v>
      </c>
      <c r="J378" s="64">
        <v>8.8958692879042793</v>
      </c>
      <c r="K378" s="64">
        <v>4.1546845606450775</v>
      </c>
      <c r="L378" s="64">
        <v>4.2209660066296664</v>
      </c>
    </row>
    <row r="379" spans="2:12" x14ac:dyDescent="0.25">
      <c r="B379" s="52" t="s">
        <v>4394</v>
      </c>
      <c r="C379" s="52">
        <v>625</v>
      </c>
      <c r="D379" s="52">
        <v>0.65048473213535163</v>
      </c>
      <c r="E379" s="64">
        <v>30</v>
      </c>
      <c r="F379" s="64">
        <v>25.262487952695931</v>
      </c>
      <c r="G379" s="64">
        <v>38.211601139645232</v>
      </c>
      <c r="H379" s="64">
        <v>4.0419980724313492E-2</v>
      </c>
      <c r="I379" s="64">
        <v>0.9622139955395187</v>
      </c>
      <c r="J379" s="64">
        <v>-1.3709748173713356</v>
      </c>
      <c r="K379" s="64">
        <v>25.093409505271229</v>
      </c>
      <c r="L379" s="64">
        <v>25.432657346794851</v>
      </c>
    </row>
    <row r="380" spans="2:12" x14ac:dyDescent="0.25">
      <c r="B380" s="52" t="s">
        <v>4395</v>
      </c>
      <c r="C380" s="52">
        <v>158</v>
      </c>
      <c r="D380" s="52">
        <v>0.54270227912643776</v>
      </c>
      <c r="E380" s="64">
        <v>30.000000000000004</v>
      </c>
      <c r="F380" s="64">
        <v>7.921325413140484</v>
      </c>
      <c r="G380" s="64">
        <v>9.6598927681023152</v>
      </c>
      <c r="H380" s="64">
        <v>5.0134970969243568E-2</v>
      </c>
      <c r="I380" s="64">
        <v>8.0490221374758661</v>
      </c>
      <c r="J380" s="64">
        <v>6.7540820869816196</v>
      </c>
      <c r="K380" s="64">
        <v>7.8788731751610017</v>
      </c>
      <c r="L380" s="64">
        <v>7.9639942538418076</v>
      </c>
    </row>
    <row r="381" spans="2:12" x14ac:dyDescent="0.25">
      <c r="B381" s="52" t="s">
        <v>4396</v>
      </c>
      <c r="C381" s="52">
        <v>459</v>
      </c>
      <c r="D381" s="52">
        <v>0.75014465808100661</v>
      </c>
      <c r="E381" s="64">
        <v>29</v>
      </c>
      <c r="F381" s="64">
        <v>15.175561075690418</v>
      </c>
      <c r="G381" s="64">
        <v>28.06259987695546</v>
      </c>
      <c r="H381" s="64">
        <v>3.3062224565774331E-2</v>
      </c>
      <c r="I381" s="64">
        <v>3.6089085080964951</v>
      </c>
      <c r="J381" s="64">
        <v>0.18262503128478444</v>
      </c>
      <c r="K381" s="64">
        <v>15.051565194745063</v>
      </c>
      <c r="L381" s="64">
        <v>15.300543238427675</v>
      </c>
    </row>
    <row r="382" spans="2:12" x14ac:dyDescent="0.25">
      <c r="B382" s="52" t="s">
        <v>4397</v>
      </c>
      <c r="C382" s="52">
        <v>823</v>
      </c>
      <c r="D382" s="52">
        <v>1.2946212146074683</v>
      </c>
      <c r="E382" s="64">
        <v>29</v>
      </c>
      <c r="F382" s="64">
        <v>8.9069773850302951</v>
      </c>
      <c r="G382" s="64">
        <v>50.31703638068484</v>
      </c>
      <c r="H382" s="64">
        <v>1.0822572764313846E-2</v>
      </c>
      <c r="I382" s="64">
        <v>6.7692881243919834</v>
      </c>
      <c r="J382" s="64">
        <v>-3.1014768845708014</v>
      </c>
      <c r="K382" s="64">
        <v>8.7502722331472462</v>
      </c>
      <c r="L382" s="64">
        <v>9.0664576590725403</v>
      </c>
    </row>
    <row r="383" spans="2:12" x14ac:dyDescent="0.25">
      <c r="B383" s="52" t="s">
        <v>4398</v>
      </c>
      <c r="C383" s="52">
        <v>479</v>
      </c>
      <c r="D383" s="52">
        <v>0.66543454624709952</v>
      </c>
      <c r="E383" s="64">
        <v>29</v>
      </c>
      <c r="F383" s="64">
        <v>18.788180331622769</v>
      </c>
      <c r="G383" s="64">
        <v>29.285371113424105</v>
      </c>
      <c r="H383" s="64">
        <v>3.9223758521133127E-2</v>
      </c>
      <c r="I383" s="64">
        <v>2.4035305657123911</v>
      </c>
      <c r="J383" s="64">
        <v>-5.4423177304610659E-2</v>
      </c>
      <c r="K383" s="64">
        <v>18.658486601691472</v>
      </c>
      <c r="L383" s="64">
        <v>18.918738504115307</v>
      </c>
    </row>
    <row r="384" spans="2:12" x14ac:dyDescent="0.25">
      <c r="B384" s="52" t="s">
        <v>4399</v>
      </c>
      <c r="C384" s="52">
        <v>1648</v>
      </c>
      <c r="D384" s="52">
        <v>0.60978680335372226</v>
      </c>
      <c r="E384" s="64">
        <v>29</v>
      </c>
      <c r="F384" s="64">
        <v>72.274644213457094</v>
      </c>
      <c r="G384" s="64">
        <v>100.75634988501655</v>
      </c>
      <c r="H384" s="64">
        <v>4.3855973430495812E-2</v>
      </c>
      <c r="I384" s="64">
        <v>-5.2056967658865352</v>
      </c>
      <c r="J384" s="64">
        <v>-7.3777404916138387</v>
      </c>
      <c r="K384" s="64">
        <v>71.830303098806013</v>
      </c>
      <c r="L384" s="64">
        <v>72.721607195759645</v>
      </c>
    </row>
    <row r="385" spans="2:12" x14ac:dyDescent="0.25">
      <c r="B385" s="52" t="s">
        <v>4400</v>
      </c>
      <c r="C385" s="52">
        <v>439</v>
      </c>
      <c r="D385" s="52">
        <v>0.43876916418399536</v>
      </c>
      <c r="E385" s="64">
        <v>29</v>
      </c>
      <c r="F385" s="64">
        <v>27.027879764908722</v>
      </c>
      <c r="G385" s="64">
        <v>26.839828640486811</v>
      </c>
      <c r="H385" s="64">
        <v>6.1566924293641738E-2</v>
      </c>
      <c r="I385" s="64">
        <v>0.39158472903030667</v>
      </c>
      <c r="J385" s="64">
        <v>0.43032599689268047</v>
      </c>
      <c r="K385" s="64">
        <v>26.905364335328873</v>
      </c>
      <c r="L385" s="64">
        <v>27.150916320767372</v>
      </c>
    </row>
    <row r="386" spans="2:12" x14ac:dyDescent="0.25">
      <c r="B386" s="52" t="s">
        <v>4401</v>
      </c>
      <c r="C386" s="52">
        <v>394</v>
      </c>
      <c r="D386" s="52">
        <v>1.3047614661894742</v>
      </c>
      <c r="E386" s="64">
        <v>28.000000000000004</v>
      </c>
      <c r="F386" s="64">
        <v>4.1755041728546924</v>
      </c>
      <c r="G386" s="64">
        <v>24.088593358432355</v>
      </c>
      <c r="H386" s="64">
        <v>1.0597726327042367E-2</v>
      </c>
      <c r="I386" s="64">
        <v>11.72148958070445</v>
      </c>
      <c r="J386" s="64">
        <v>0.8224821811651617</v>
      </c>
      <c r="K386" s="64">
        <v>4.1012778492851085</v>
      </c>
      <c r="L386" s="64">
        <v>4.2510592229361706</v>
      </c>
    </row>
    <row r="387" spans="2:12" x14ac:dyDescent="0.25">
      <c r="B387" s="52" t="s">
        <v>4402</v>
      </c>
      <c r="C387" s="52">
        <v>218</v>
      </c>
      <c r="D387" s="52">
        <v>0.71312968014728151</v>
      </c>
      <c r="E387" s="64">
        <v>28</v>
      </c>
      <c r="F387" s="64">
        <v>7.7674175449938287</v>
      </c>
      <c r="G387" s="64">
        <v>13.328206477508257</v>
      </c>
      <c r="H387" s="64">
        <v>3.5630355710980867E-2</v>
      </c>
      <c r="I387" s="64">
        <v>7.3924981984895899</v>
      </c>
      <c r="J387" s="64">
        <v>4.1475974578587689</v>
      </c>
      <c r="K387" s="64">
        <v>7.70836646288776</v>
      </c>
      <c r="L387" s="64">
        <v>7.826904159782595</v>
      </c>
    </row>
    <row r="388" spans="2:12" x14ac:dyDescent="0.25">
      <c r="B388" s="52" t="s">
        <v>4403</v>
      </c>
      <c r="C388" s="52">
        <v>373</v>
      </c>
      <c r="D388" s="52">
        <v>0.86152025473876515</v>
      </c>
      <c r="E388" s="64">
        <v>27.999999999999996</v>
      </c>
      <c r="F388" s="64">
        <v>9.8357359856740576</v>
      </c>
      <c r="G388" s="64">
        <v>22.804683560140276</v>
      </c>
      <c r="H388" s="64">
        <v>2.6369265377142247E-2</v>
      </c>
      <c r="I388" s="64">
        <v>5.8697180004537746</v>
      </c>
      <c r="J388" s="64">
        <v>1.122791791704657</v>
      </c>
      <c r="K388" s="64">
        <v>9.7376133176539756</v>
      </c>
      <c r="L388" s="64">
        <v>9.9348203617684572</v>
      </c>
    </row>
    <row r="389" spans="2:12" x14ac:dyDescent="0.25">
      <c r="B389" s="52" t="s">
        <v>4404</v>
      </c>
      <c r="C389" s="52">
        <v>4003</v>
      </c>
      <c r="D389" s="52">
        <v>0.30764633015834153</v>
      </c>
      <c r="E389" s="64">
        <v>28</v>
      </c>
      <c r="F389" s="64">
        <v>318.08943562468664</v>
      </c>
      <c r="G389" s="64">
        <v>244.7376629791998</v>
      </c>
      <c r="H389" s="64">
        <v>7.9462761834795559E-2</v>
      </c>
      <c r="I389" s="64">
        <v>-16.952611502352084</v>
      </c>
      <c r="J389" s="64">
        <v>-14.298261350563077</v>
      </c>
      <c r="K389" s="64">
        <v>316.67150945141339</v>
      </c>
      <c r="L389" s="64">
        <v>319.51316040274116</v>
      </c>
    </row>
    <row r="390" spans="2:12" x14ac:dyDescent="0.25">
      <c r="B390" s="52" t="s">
        <v>4405</v>
      </c>
      <c r="C390" s="52">
        <v>1112</v>
      </c>
      <c r="D390" s="52">
        <v>0.56757645729249584</v>
      </c>
      <c r="E390" s="64">
        <v>28</v>
      </c>
      <c r="F390" s="64">
        <v>53.057059206121593</v>
      </c>
      <c r="G390" s="64">
        <v>67.9860807476568</v>
      </c>
      <c r="H390" s="64">
        <v>4.7713182739317982E-2</v>
      </c>
      <c r="I390" s="64">
        <v>-3.5251258449149474</v>
      </c>
      <c r="J390" s="64">
        <v>-5.0049308900884002</v>
      </c>
      <c r="K390" s="64">
        <v>52.758179095790524</v>
      </c>
      <c r="L390" s="64">
        <v>53.357547209402689</v>
      </c>
    </row>
    <row r="391" spans="2:12" x14ac:dyDescent="0.25">
      <c r="B391" s="52" t="s">
        <v>4406</v>
      </c>
      <c r="C391" s="52">
        <v>171</v>
      </c>
      <c r="D391" s="52">
        <v>0.15595356493098225</v>
      </c>
      <c r="E391" s="64">
        <v>27</v>
      </c>
      <c r="F391" s="64">
        <v>18.127052019461047</v>
      </c>
      <c r="G391" s="64">
        <v>10.454694071806935</v>
      </c>
      <c r="H391" s="64">
        <v>0.10600615216059091</v>
      </c>
      <c r="I391" s="64">
        <v>2.2041293609613053</v>
      </c>
      <c r="J391" s="64">
        <v>5.281026983640281</v>
      </c>
      <c r="K391" s="64">
        <v>18.026259166631025</v>
      </c>
      <c r="L391" s="64">
        <v>18.22834129418127</v>
      </c>
    </row>
    <row r="392" spans="2:12" x14ac:dyDescent="0.25">
      <c r="B392" s="52" t="s">
        <v>4407</v>
      </c>
      <c r="C392" s="52">
        <v>144</v>
      </c>
      <c r="D392" s="52">
        <v>0.31426399587809239</v>
      </c>
      <c r="E392" s="64">
        <v>27</v>
      </c>
      <c r="F392" s="64">
        <v>11.297601212820192</v>
      </c>
      <c r="G392" s="64">
        <v>8.8039529025742613</v>
      </c>
      <c r="H392" s="64">
        <v>7.8455563977918003E-2</v>
      </c>
      <c r="I392" s="64">
        <v>4.866477745748476</v>
      </c>
      <c r="J392" s="64">
        <v>6.3290342533995849</v>
      </c>
      <c r="K392" s="64">
        <v>11.247504806120755</v>
      </c>
      <c r="L392" s="64">
        <v>11.347901675529943</v>
      </c>
    </row>
    <row r="393" spans="2:12" x14ac:dyDescent="0.25">
      <c r="B393" s="52" t="s">
        <v>4408</v>
      </c>
      <c r="C393" s="52">
        <v>730</v>
      </c>
      <c r="D393" s="52">
        <v>1.0456191699089217</v>
      </c>
      <c r="E393" s="64">
        <v>27</v>
      </c>
      <c r="F393" s="64">
        <v>13.205954626468401</v>
      </c>
      <c r="G393" s="64">
        <v>44.631150131105635</v>
      </c>
      <c r="H393" s="64">
        <v>1.8090348803381371E-2</v>
      </c>
      <c r="I393" s="64">
        <v>3.8306368788602323</v>
      </c>
      <c r="J393" s="64">
        <v>-2.7237099250794392</v>
      </c>
      <c r="K393" s="64">
        <v>13.032361969076872</v>
      </c>
      <c r="L393" s="64">
        <v>13.381816401933694</v>
      </c>
    </row>
    <row r="394" spans="2:12" x14ac:dyDescent="0.25">
      <c r="B394" s="52" t="s">
        <v>4409</v>
      </c>
      <c r="C394" s="52">
        <v>1418</v>
      </c>
      <c r="D394" s="52">
        <v>0.53703760167781422</v>
      </c>
      <c r="E394" s="64">
        <v>27.000000000000004</v>
      </c>
      <c r="F394" s="64">
        <v>71.896221025637615</v>
      </c>
      <c r="G394" s="64">
        <v>86.694480665627097</v>
      </c>
      <c r="H394" s="64">
        <v>5.070255361469507E-2</v>
      </c>
      <c r="I394" s="64">
        <v>-5.4344500229209656</v>
      </c>
      <c r="J394" s="64">
        <v>-6.6166429963031712</v>
      </c>
      <c r="K394" s="64">
        <v>71.515147916025555</v>
      </c>
      <c r="L394" s="64">
        <v>72.279215707048792</v>
      </c>
    </row>
    <row r="395" spans="2:12" x14ac:dyDescent="0.25">
      <c r="B395" s="52" t="s">
        <v>4410</v>
      </c>
      <c r="C395" s="52">
        <v>276</v>
      </c>
      <c r="D395" s="52">
        <v>0.86790376193678254</v>
      </c>
      <c r="E395" s="64">
        <v>27</v>
      </c>
      <c r="F395" s="64">
        <v>7.1838477199933957</v>
      </c>
      <c r="G395" s="64">
        <v>16.874243063267336</v>
      </c>
      <c r="H395" s="64">
        <v>2.6028433768092014E-2</v>
      </c>
      <c r="I395" s="64">
        <v>7.4914801460100549</v>
      </c>
      <c r="J395" s="64">
        <v>2.543985297509527</v>
      </c>
      <c r="K395" s="64">
        <v>7.1114135985121418</v>
      </c>
      <c r="L395" s="64">
        <v>7.2569997155393624</v>
      </c>
    </row>
    <row r="396" spans="2:12" x14ac:dyDescent="0.25">
      <c r="B396" s="52" t="s">
        <v>4411</v>
      </c>
      <c r="C396" s="52">
        <v>120</v>
      </c>
      <c r="D396" s="52">
        <v>0.17675051174449646</v>
      </c>
      <c r="E396" s="64">
        <v>27</v>
      </c>
      <c r="F396" s="64">
        <v>12.234186895555929</v>
      </c>
      <c r="G396" s="64">
        <v>7.3366274188118847</v>
      </c>
      <c r="H396" s="64">
        <v>0.10195155746296608</v>
      </c>
      <c r="I396" s="64">
        <v>4.4547150555888022</v>
      </c>
      <c r="J396" s="64">
        <v>7.4921941878227303</v>
      </c>
      <c r="K396" s="64">
        <v>12.168597217649355</v>
      </c>
      <c r="L396" s="64">
        <v>12.300089780110827</v>
      </c>
    </row>
    <row r="397" spans="2:12" x14ac:dyDescent="0.25">
      <c r="B397" s="52" t="s">
        <v>4412</v>
      </c>
      <c r="C397" s="52">
        <v>565</v>
      </c>
      <c r="D397" s="52">
        <v>0.54561173985140665</v>
      </c>
      <c r="E397" s="64">
        <v>26</v>
      </c>
      <c r="F397" s="64">
        <v>28.162875080333588</v>
      </c>
      <c r="G397" s="64">
        <v>34.543287430239289</v>
      </c>
      <c r="H397" s="64">
        <v>4.9845796602360333E-2</v>
      </c>
      <c r="I397" s="64">
        <v>-0.41811514176677278</v>
      </c>
      <c r="J397" s="64">
        <v>-1.5001767624594107</v>
      </c>
      <c r="K397" s="64">
        <v>28.011076810729413</v>
      </c>
      <c r="L397" s="64">
        <v>28.315452601350099</v>
      </c>
    </row>
    <row r="398" spans="2:12" x14ac:dyDescent="0.25">
      <c r="B398" s="52" t="s">
        <v>4413</v>
      </c>
      <c r="C398" s="52">
        <v>413</v>
      </c>
      <c r="D398" s="52">
        <v>1.3503378063259475</v>
      </c>
      <c r="E398" s="64">
        <v>26.000000000000004</v>
      </c>
      <c r="F398" s="64">
        <v>3.9825123331593733</v>
      </c>
      <c r="G398" s="64">
        <v>25.250226033077571</v>
      </c>
      <c r="H398" s="64">
        <v>9.6428870052285062E-3</v>
      </c>
      <c r="I398" s="64">
        <v>11.086469957468985</v>
      </c>
      <c r="J398" s="64">
        <v>0.15399157865299418</v>
      </c>
      <c r="K398" s="64">
        <v>3.9084351742614314</v>
      </c>
      <c r="L398" s="64">
        <v>4.0579795606570901</v>
      </c>
    </row>
    <row r="399" spans="2:12" x14ac:dyDescent="0.25">
      <c r="B399" s="52" t="s">
        <v>4414</v>
      </c>
      <c r="C399" s="52">
        <v>829</v>
      </c>
      <c r="D399" s="52">
        <v>0.52621919826465624</v>
      </c>
      <c r="E399" s="64">
        <v>26</v>
      </c>
      <c r="F399" s="64">
        <v>42.945069762289968</v>
      </c>
      <c r="G399" s="64">
        <v>50.683867751625435</v>
      </c>
      <c r="H399" s="64">
        <v>5.1803461715669442E-2</v>
      </c>
      <c r="I399" s="64">
        <v>-2.6554462930341836</v>
      </c>
      <c r="J399" s="64">
        <v>-3.5783068974757772</v>
      </c>
      <c r="K399" s="64">
        <v>42.722113469260279</v>
      </c>
      <c r="L399" s="64">
        <v>43.169125727049895</v>
      </c>
    </row>
    <row r="400" spans="2:12" x14ac:dyDescent="0.25">
      <c r="B400" s="52" t="s">
        <v>4415</v>
      </c>
      <c r="C400" s="52">
        <v>804</v>
      </c>
      <c r="D400" s="52">
        <v>0.68161507220884265</v>
      </c>
      <c r="E400" s="64">
        <v>26</v>
      </c>
      <c r="F400" s="64">
        <v>30.525744216472173</v>
      </c>
      <c r="G400" s="64">
        <v>49.155403706039628</v>
      </c>
      <c r="H400" s="64">
        <v>3.7967343552826084E-2</v>
      </c>
      <c r="I400" s="64">
        <v>-0.83514515782812671</v>
      </c>
      <c r="J400" s="64">
        <v>-3.4085209894981077</v>
      </c>
      <c r="K400" s="64">
        <v>30.307926682475458</v>
      </c>
      <c r="L400" s="64">
        <v>30.745064958670607</v>
      </c>
    </row>
    <row r="401" spans="2:12" x14ac:dyDescent="0.25">
      <c r="B401" s="52" t="s">
        <v>4416</v>
      </c>
      <c r="C401" s="52">
        <v>614</v>
      </c>
      <c r="D401" s="52">
        <v>0.12169693497751781</v>
      </c>
      <c r="E401" s="64">
        <v>26</v>
      </c>
      <c r="F401" s="64">
        <v>69.378843459628669</v>
      </c>
      <c r="G401" s="64">
        <v>37.539076959587476</v>
      </c>
      <c r="H401" s="64">
        <v>0.11299485905476983</v>
      </c>
      <c r="I401" s="64">
        <v>-5.5296974805354608</v>
      </c>
      <c r="J401" s="64">
        <v>-1.9436968204041849</v>
      </c>
      <c r="K401" s="64">
        <v>68.968953928183325</v>
      </c>
      <c r="L401" s="64">
        <v>69.790857076273895</v>
      </c>
    </row>
    <row r="402" spans="2:12" x14ac:dyDescent="0.25">
      <c r="B402" s="52" t="s">
        <v>4417</v>
      </c>
      <c r="C402" s="52">
        <v>2004</v>
      </c>
      <c r="D402" s="52">
        <v>0.26415906004351625</v>
      </c>
      <c r="E402" s="64">
        <v>26</v>
      </c>
      <c r="F402" s="64">
        <v>173.10569137195642</v>
      </c>
      <c r="G402" s="64">
        <v>122.52167789415847</v>
      </c>
      <c r="H402" s="64">
        <v>8.6380085514948315E-2</v>
      </c>
      <c r="I402" s="64">
        <v>-11.697445308201708</v>
      </c>
      <c r="J402" s="64">
        <v>-8.9994847262817519</v>
      </c>
      <c r="K402" s="64">
        <v>172.29676483421591</v>
      </c>
      <c r="L402" s="64">
        <v>173.91805518394094</v>
      </c>
    </row>
    <row r="403" spans="2:12" x14ac:dyDescent="0.25">
      <c r="B403" s="52" t="s">
        <v>4418</v>
      </c>
      <c r="C403" s="52">
        <v>395</v>
      </c>
      <c r="D403" s="52">
        <v>7.9770031747179324E-2</v>
      </c>
      <c r="E403" s="64">
        <v>25</v>
      </c>
      <c r="F403" s="64">
        <v>48.226525235199084</v>
      </c>
      <c r="G403" s="64">
        <v>24.149731920255785</v>
      </c>
      <c r="H403" s="64">
        <v>0.12209246894987109</v>
      </c>
      <c r="I403" s="64">
        <v>-3.5695779449123846</v>
      </c>
      <c r="J403" s="64">
        <v>0.17856608109077896</v>
      </c>
      <c r="K403" s="64">
        <v>47.919942451077901</v>
      </c>
      <c r="L403" s="64">
        <v>48.534795192887252</v>
      </c>
    </row>
    <row r="404" spans="2:12" x14ac:dyDescent="0.25">
      <c r="B404" s="52" t="s">
        <v>4419</v>
      </c>
      <c r="C404" s="52">
        <v>132</v>
      </c>
      <c r="D404" s="52">
        <v>0</v>
      </c>
      <c r="E404" s="64">
        <v>25</v>
      </c>
      <c r="F404" s="64">
        <v>18.631058856705923</v>
      </c>
      <c r="G404" s="64">
        <v>8.070290160693073</v>
      </c>
      <c r="H404" s="64">
        <v>0.14114438527807519</v>
      </c>
      <c r="I404" s="64">
        <v>1.5921661521217747</v>
      </c>
      <c r="J404" s="64">
        <v>6.1504117175107496</v>
      </c>
      <c r="K404" s="64">
        <v>18.496040289196202</v>
      </c>
      <c r="L404" s="64">
        <v>18.766900078034229</v>
      </c>
    </row>
    <row r="405" spans="2:12" x14ac:dyDescent="0.25">
      <c r="B405" s="52" t="s">
        <v>4420</v>
      </c>
      <c r="C405" s="52">
        <v>212</v>
      </c>
      <c r="D405" s="52">
        <v>0.88939501040762037</v>
      </c>
      <c r="E405" s="64">
        <v>25</v>
      </c>
      <c r="F405" s="64">
        <v>5.2813852656478719</v>
      </c>
      <c r="G405" s="64">
        <v>12.961375106567663</v>
      </c>
      <c r="H405" s="64">
        <v>2.4912194649282415E-2</v>
      </c>
      <c r="I405" s="64">
        <v>8.6892164251360846</v>
      </c>
      <c r="J405" s="64">
        <v>3.4510447599479557</v>
      </c>
      <c r="K405" s="64">
        <v>5.2262240653232075</v>
      </c>
      <c r="L405" s="64">
        <v>5.3371136479843893</v>
      </c>
    </row>
    <row r="406" spans="2:12" x14ac:dyDescent="0.25">
      <c r="B406" s="52" t="s">
        <v>4421</v>
      </c>
      <c r="C406" s="52">
        <v>379</v>
      </c>
      <c r="D406" s="52">
        <v>0.3604199017143262</v>
      </c>
      <c r="E406" s="64">
        <v>25</v>
      </c>
      <c r="F406" s="64">
        <v>27.19320387261514</v>
      </c>
      <c r="G406" s="64">
        <v>23.171514931080868</v>
      </c>
      <c r="H406" s="64">
        <v>7.1749878291860525E-2</v>
      </c>
      <c r="I406" s="64">
        <v>-0.43653222325341723</v>
      </c>
      <c r="J406" s="64">
        <v>0.39202471995748045</v>
      </c>
      <c r="K406" s="64">
        <v>27.074953417891205</v>
      </c>
      <c r="L406" s="64">
        <v>27.311930707654241</v>
      </c>
    </row>
    <row r="407" spans="2:12" x14ac:dyDescent="0.25">
      <c r="B407" s="52" t="s">
        <v>4422</v>
      </c>
      <c r="C407" s="52">
        <v>156</v>
      </c>
      <c r="D407" s="52">
        <v>9.6475002300616813E-2</v>
      </c>
      <c r="E407" s="64">
        <v>25.000000000000004</v>
      </c>
      <c r="F407" s="64">
        <v>18.469528528490802</v>
      </c>
      <c r="G407" s="64">
        <v>9.5376156444554496</v>
      </c>
      <c r="H407" s="64">
        <v>0.11839441364417182</v>
      </c>
      <c r="I407" s="64">
        <v>1.6183761334343316</v>
      </c>
      <c r="J407" s="64">
        <v>5.1672063502853485</v>
      </c>
      <c r="K407" s="64">
        <v>18.355465369931512</v>
      </c>
      <c r="L407" s="64">
        <v>18.584204790128933</v>
      </c>
    </row>
    <row r="408" spans="2:12" x14ac:dyDescent="0.25">
      <c r="B408" s="52" t="s">
        <v>4423</v>
      </c>
      <c r="C408" s="52">
        <v>531</v>
      </c>
      <c r="D408" s="52">
        <v>0.27130577197791889</v>
      </c>
      <c r="E408" s="64">
        <v>25</v>
      </c>
      <c r="F408" s="64">
        <v>45.244912334425699</v>
      </c>
      <c r="G408" s="64">
        <v>32.464576328242586</v>
      </c>
      <c r="H408" s="64">
        <v>8.5206991213607725E-2</v>
      </c>
      <c r="I408" s="64">
        <v>-3.1468033694604043</v>
      </c>
      <c r="J408" s="64">
        <v>-1.3520711392096527</v>
      </c>
      <c r="K408" s="64">
        <v>45.035395189118255</v>
      </c>
      <c r="L408" s="64">
        <v>45.455313038810765</v>
      </c>
    </row>
    <row r="409" spans="2:12" x14ac:dyDescent="0.25">
      <c r="B409" s="52" t="s">
        <v>4424</v>
      </c>
      <c r="C409" s="52">
        <v>819</v>
      </c>
      <c r="D409" s="52">
        <v>0.85486715200345165</v>
      </c>
      <c r="E409" s="64">
        <v>25</v>
      </c>
      <c r="F409" s="64">
        <v>21.891142430465695</v>
      </c>
      <c r="G409" s="64">
        <v>50.072482133391112</v>
      </c>
      <c r="H409" s="64">
        <v>2.672911163671025E-2</v>
      </c>
      <c r="I409" s="64">
        <v>0.67351883541838609</v>
      </c>
      <c r="J409" s="64">
        <v>-3.6567647306170317</v>
      </c>
      <c r="K409" s="64">
        <v>21.675182590923143</v>
      </c>
      <c r="L409" s="64">
        <v>22.109194312311065</v>
      </c>
    </row>
    <row r="410" spans="2:12" x14ac:dyDescent="0.25">
      <c r="B410" s="52" t="s">
        <v>4425</v>
      </c>
      <c r="C410" s="52">
        <v>396</v>
      </c>
      <c r="D410" s="52">
        <v>8.4925870498605116E-2</v>
      </c>
      <c r="E410" s="64">
        <v>25</v>
      </c>
      <c r="F410" s="64">
        <v>47.892481438287653</v>
      </c>
      <c r="G410" s="64">
        <v>24.210870482079219</v>
      </c>
      <c r="H410" s="64">
        <v>0.1209406096926456</v>
      </c>
      <c r="I410" s="64">
        <v>-3.5281747876169165</v>
      </c>
      <c r="J410" s="64">
        <v>0.16551689694161753</v>
      </c>
      <c r="K410" s="64">
        <v>47.590717364779287</v>
      </c>
      <c r="L410" s="64">
        <v>48.195894255518091</v>
      </c>
    </row>
    <row r="411" spans="2:12" x14ac:dyDescent="0.25">
      <c r="B411" s="52" t="s">
        <v>4426</v>
      </c>
      <c r="C411" s="52">
        <v>876</v>
      </c>
      <c r="D411" s="52">
        <v>0.71468732644098754</v>
      </c>
      <c r="E411" s="64">
        <v>25</v>
      </c>
      <c r="F411" s="64">
        <v>31.114217048727483</v>
      </c>
      <c r="G411" s="64">
        <v>53.557380157326754</v>
      </c>
      <c r="H411" s="64">
        <v>3.5518512612702606E-2</v>
      </c>
      <c r="I411" s="64">
        <v>-1.1161291870351757</v>
      </c>
      <c r="J411" s="64">
        <v>-4.0272440613039588</v>
      </c>
      <c r="K411" s="64">
        <v>30.876942611107641</v>
      </c>
      <c r="L411" s="64">
        <v>31.353247182018027</v>
      </c>
    </row>
    <row r="412" spans="2:12" x14ac:dyDescent="0.25">
      <c r="B412" s="52" t="s">
        <v>4427</v>
      </c>
      <c r="C412" s="52">
        <v>3707</v>
      </c>
      <c r="D412" s="52">
        <v>0.34510189443797851</v>
      </c>
      <c r="E412" s="64">
        <v>25</v>
      </c>
      <c r="F412" s="64">
        <v>274.00116925727718</v>
      </c>
      <c r="G412" s="64">
        <v>226.64064867946379</v>
      </c>
      <c r="H412" s="64">
        <v>7.391453176619292E-2</v>
      </c>
      <c r="I412" s="64">
        <v>-15.631463600847376</v>
      </c>
      <c r="J412" s="64">
        <v>-13.823194944746717</v>
      </c>
      <c r="K412" s="64">
        <v>272.80611842032988</v>
      </c>
      <c r="L412" s="64">
        <v>275.20103560641547</v>
      </c>
    </row>
    <row r="413" spans="2:12" x14ac:dyDescent="0.25">
      <c r="B413" s="52" t="s">
        <v>4428</v>
      </c>
      <c r="C413" s="52">
        <v>617</v>
      </c>
      <c r="D413" s="52">
        <v>0.62311603664299797</v>
      </c>
      <c r="E413" s="64">
        <v>25</v>
      </c>
      <c r="F413" s="64">
        <v>26.346516852848573</v>
      </c>
      <c r="G413" s="64">
        <v>37.722492645057777</v>
      </c>
      <c r="H413" s="64">
        <v>4.2700999761504981E-2</v>
      </c>
      <c r="I413" s="64">
        <v>-0.26811825673392736</v>
      </c>
      <c r="J413" s="64">
        <v>-2.1378206431717675</v>
      </c>
      <c r="K413" s="64">
        <v>26.179961727433273</v>
      </c>
      <c r="L413" s="64">
        <v>26.514084038618485</v>
      </c>
    </row>
    <row r="414" spans="2:12" x14ac:dyDescent="0.25">
      <c r="B414" s="52" t="s">
        <v>4429</v>
      </c>
      <c r="C414" s="52">
        <v>9305</v>
      </c>
      <c r="D414" s="52">
        <v>0.26062671645463725</v>
      </c>
      <c r="E414" s="64">
        <v>24</v>
      </c>
      <c r="F414" s="64">
        <v>809.21197903777784</v>
      </c>
      <c r="G414" s="64">
        <v>568.89431776703827</v>
      </c>
      <c r="H414" s="64">
        <v>8.6965285227058334E-2</v>
      </c>
      <c r="I414" s="64">
        <v>-28.887643759807968</v>
      </c>
      <c r="J414" s="64">
        <v>-23.577390157135582</v>
      </c>
      <c r="K414" s="64">
        <v>805.41285464867769</v>
      </c>
      <c r="L414" s="64">
        <v>813.02730968123751</v>
      </c>
    </row>
    <row r="415" spans="2:12" x14ac:dyDescent="0.25">
      <c r="B415" s="52" t="s">
        <v>4430</v>
      </c>
      <c r="C415" s="52">
        <v>410</v>
      </c>
      <c r="D415" s="52">
        <v>2.5287319714648412E-2</v>
      </c>
      <c r="E415" s="64">
        <v>24</v>
      </c>
      <c r="F415" s="64">
        <v>55.288516350949322</v>
      </c>
      <c r="G415" s="64">
        <v>25.066810347607273</v>
      </c>
      <c r="H415" s="64">
        <v>0.1348500398803642</v>
      </c>
      <c r="I415" s="64">
        <v>-4.5239917690118734</v>
      </c>
      <c r="J415" s="64">
        <v>-0.21990592510444273</v>
      </c>
      <c r="K415" s="64">
        <v>54.903565925327072</v>
      </c>
      <c r="L415" s="64">
        <v>55.675742631388871</v>
      </c>
    </row>
    <row r="416" spans="2:12" x14ac:dyDescent="0.25">
      <c r="B416" s="52" t="s">
        <v>4431</v>
      </c>
      <c r="C416" s="52">
        <v>1148</v>
      </c>
      <c r="D416" s="52">
        <v>0.20981469737415628</v>
      </c>
      <c r="E416" s="64">
        <v>24.000000000000004</v>
      </c>
      <c r="F416" s="64">
        <v>109.96486949339337</v>
      </c>
      <c r="G416" s="64">
        <v>70.187068973300356</v>
      </c>
      <c r="H416" s="64">
        <v>9.5788213844419309E-2</v>
      </c>
      <c r="I416" s="64">
        <v>-8.6210258000136406</v>
      </c>
      <c r="J416" s="64">
        <v>-5.6897226740923488</v>
      </c>
      <c r="K416" s="64">
        <v>109.40750268463525</v>
      </c>
      <c r="L416" s="64">
        <v>110.52477358911932</v>
      </c>
    </row>
    <row r="417" spans="2:12" x14ac:dyDescent="0.25">
      <c r="B417" s="52" t="s">
        <v>4432</v>
      </c>
      <c r="C417" s="52">
        <v>442</v>
      </c>
      <c r="D417" s="52">
        <v>6.7404884303953208E-2</v>
      </c>
      <c r="E417" s="64">
        <v>24</v>
      </c>
      <c r="F417" s="64">
        <v>55.202917402110735</v>
      </c>
      <c r="G417" s="64">
        <v>27.023244325957108</v>
      </c>
      <c r="H417" s="64">
        <v>0.12489347828531841</v>
      </c>
      <c r="I417" s="64">
        <v>-4.4893526961840031</v>
      </c>
      <c r="J417" s="64">
        <v>-0.60021072535367437</v>
      </c>
      <c r="K417" s="64">
        <v>54.844484145242369</v>
      </c>
      <c r="L417" s="64">
        <v>55.56335698932569</v>
      </c>
    </row>
    <row r="418" spans="2:12" x14ac:dyDescent="0.25">
      <c r="B418" s="52" t="s">
        <v>4433</v>
      </c>
      <c r="C418" s="52">
        <v>131</v>
      </c>
      <c r="D418" s="52">
        <v>0.3538651640626293</v>
      </c>
      <c r="E418" s="64">
        <v>24</v>
      </c>
      <c r="F418" s="64">
        <v>9.5196263794928484</v>
      </c>
      <c r="G418" s="64">
        <v>8.0091515988696411</v>
      </c>
      <c r="H418" s="64">
        <v>7.266890366025075E-2</v>
      </c>
      <c r="I418" s="64">
        <v>4.8736283062653856</v>
      </c>
      <c r="J418" s="64">
        <v>5.8314626469011266</v>
      </c>
      <c r="K418" s="64">
        <v>9.4781956726386163</v>
      </c>
      <c r="L418" s="64">
        <v>9.5612239377826018</v>
      </c>
    </row>
    <row r="419" spans="2:12" x14ac:dyDescent="0.25">
      <c r="B419" s="52" t="s">
        <v>4434</v>
      </c>
      <c r="C419" s="52">
        <v>821</v>
      </c>
      <c r="D419" s="52">
        <v>1.0997849666265078</v>
      </c>
      <c r="E419" s="64">
        <v>23</v>
      </c>
      <c r="F419" s="64">
        <v>13.286217738911237</v>
      </c>
      <c r="G419" s="64">
        <v>50.19475925703798</v>
      </c>
      <c r="H419" s="64">
        <v>1.6182969231316974E-2</v>
      </c>
      <c r="I419" s="64">
        <v>2.686770142374721</v>
      </c>
      <c r="J419" s="64">
        <v>-3.9614600440055856</v>
      </c>
      <c r="K419" s="64">
        <v>13.098852588946153</v>
      </c>
      <c r="L419" s="64">
        <v>13.476218243199282</v>
      </c>
    </row>
    <row r="420" spans="2:12" x14ac:dyDescent="0.25">
      <c r="B420" s="52" t="s">
        <v>4435</v>
      </c>
      <c r="C420" s="52">
        <v>127</v>
      </c>
      <c r="D420" s="52">
        <v>8.0890319276020653E-2</v>
      </c>
      <c r="E420" s="64">
        <v>23</v>
      </c>
      <c r="F420" s="64">
        <v>15.473856089867247</v>
      </c>
      <c r="G420" s="64">
        <v>7.7645973515759108</v>
      </c>
      <c r="H420" s="64">
        <v>0.12184138653438778</v>
      </c>
      <c r="I420" s="64">
        <v>2.0416756954096797</v>
      </c>
      <c r="J420" s="64">
        <v>5.6427877634284336</v>
      </c>
      <c r="K420" s="64">
        <v>15.375676141622993</v>
      </c>
      <c r="L420" s="64">
        <v>15.572575496322697</v>
      </c>
    </row>
    <row r="421" spans="2:12" x14ac:dyDescent="0.25">
      <c r="B421" s="52" t="s">
        <v>4436</v>
      </c>
      <c r="C421" s="52">
        <v>621</v>
      </c>
      <c r="D421" s="52">
        <v>0.78298803110939774</v>
      </c>
      <c r="E421" s="64">
        <v>23</v>
      </c>
      <c r="F421" s="64">
        <v>19.209985188502916</v>
      </c>
      <c r="G421" s="64">
        <v>37.967046892351505</v>
      </c>
      <c r="H421" s="64">
        <v>3.0933953604674581E-2</v>
      </c>
      <c r="I421" s="64">
        <v>0.87841694232551926</v>
      </c>
      <c r="J421" s="64">
        <v>-2.5068708429524458</v>
      </c>
      <c r="K421" s="64">
        <v>19.043048743502805</v>
      </c>
      <c r="L421" s="64">
        <v>19.378337932494631</v>
      </c>
    </row>
    <row r="422" spans="2:12" x14ac:dyDescent="0.25">
      <c r="B422" s="52" t="s">
        <v>4437</v>
      </c>
      <c r="C422" s="52">
        <v>228</v>
      </c>
      <c r="D422" s="52">
        <v>0.25380260557948819</v>
      </c>
      <c r="E422" s="64">
        <v>23</v>
      </c>
      <c r="F422" s="64">
        <v>20.08816691670647</v>
      </c>
      <c r="G422" s="64">
        <v>13.939592095742581</v>
      </c>
      <c r="H422" s="64">
        <v>8.8105995248712585E-2</v>
      </c>
      <c r="I422" s="64">
        <v>0.68033707990400538</v>
      </c>
      <c r="J422" s="64">
        <v>2.504505367025966</v>
      </c>
      <c r="K422" s="64">
        <v>19.992975578627149</v>
      </c>
      <c r="L422" s="64">
        <v>20.183767504885079</v>
      </c>
    </row>
    <row r="423" spans="2:12" x14ac:dyDescent="0.25">
      <c r="B423" s="52" t="s">
        <v>4438</v>
      </c>
      <c r="C423" s="52">
        <v>593</v>
      </c>
      <c r="D423" s="52">
        <v>0.1958468765588694</v>
      </c>
      <c r="E423" s="64">
        <v>23</v>
      </c>
      <c r="F423" s="64">
        <v>58.32166506348382</v>
      </c>
      <c r="G423" s="64">
        <v>36.255167161295397</v>
      </c>
      <c r="H423" s="64">
        <v>9.8350194036229036E-2</v>
      </c>
      <c r="I423" s="64">
        <v>-4.8708781347595034</v>
      </c>
      <c r="J423" s="64">
        <v>-2.2719538337669878</v>
      </c>
      <c r="K423" s="64">
        <v>58.019082014935776</v>
      </c>
      <c r="L423" s="64">
        <v>58.625653224259139</v>
      </c>
    </row>
    <row r="424" spans="2:12" x14ac:dyDescent="0.25">
      <c r="B424" s="52" t="s">
        <v>4439</v>
      </c>
      <c r="C424" s="52">
        <v>1781</v>
      </c>
      <c r="D424" s="52">
        <v>0.58113912760663089</v>
      </c>
      <c r="E424" s="64">
        <v>23</v>
      </c>
      <c r="F424" s="64">
        <v>82.709504897471831</v>
      </c>
      <c r="G424" s="64">
        <v>108.88777860753305</v>
      </c>
      <c r="H424" s="64">
        <v>4.6439924142319948E-2</v>
      </c>
      <c r="I424" s="64">
        <v>-6.7234430372068354</v>
      </c>
      <c r="J424" s="64">
        <v>-8.4945631737492988</v>
      </c>
      <c r="K424" s="64">
        <v>82.230433040311368</v>
      </c>
      <c r="L424" s="64">
        <v>83.19123112970226</v>
      </c>
    </row>
    <row r="425" spans="2:12" x14ac:dyDescent="0.25">
      <c r="B425" s="52" t="s">
        <v>4440</v>
      </c>
      <c r="C425" s="52">
        <v>597</v>
      </c>
      <c r="D425" s="52">
        <v>0.43489922308417994</v>
      </c>
      <c r="E425" s="64">
        <v>23</v>
      </c>
      <c r="F425" s="64">
        <v>37.035807271597164</v>
      </c>
      <c r="G425" s="64">
        <v>36.499721408589124</v>
      </c>
      <c r="H425" s="64">
        <v>6.2036528093127583E-2</v>
      </c>
      <c r="I425" s="64">
        <v>-2.381406450835132</v>
      </c>
      <c r="J425" s="64">
        <v>-2.3061060783121041</v>
      </c>
      <c r="K425" s="64">
        <v>36.868622740278951</v>
      </c>
      <c r="L425" s="64">
        <v>37.203699564516967</v>
      </c>
    </row>
    <row r="426" spans="2:12" x14ac:dyDescent="0.25">
      <c r="B426" s="52" t="s">
        <v>4441</v>
      </c>
      <c r="C426" s="52">
        <v>1280</v>
      </c>
      <c r="D426" s="52">
        <v>0.4276792318577371</v>
      </c>
      <c r="E426" s="64">
        <v>23</v>
      </c>
      <c r="F426" s="64">
        <v>80.539650010161083</v>
      </c>
      <c r="G426" s="64">
        <v>78.257359133993432</v>
      </c>
      <c r="H426" s="64">
        <v>6.2921601570438343E-2</v>
      </c>
      <c r="I426" s="64">
        <v>-6.6232993427283944</v>
      </c>
      <c r="J426" s="64">
        <v>-6.4465414630856754</v>
      </c>
      <c r="K426" s="64">
        <v>80.178698230789564</v>
      </c>
      <c r="L426" s="64">
        <v>80.902117169442519</v>
      </c>
    </row>
    <row r="427" spans="2:12" x14ac:dyDescent="0.25">
      <c r="B427" s="52" t="s">
        <v>4442</v>
      </c>
      <c r="C427" s="52">
        <v>1691</v>
      </c>
      <c r="D427" s="52">
        <v>0.63079185460575238</v>
      </c>
      <c r="E427" s="64">
        <v>23</v>
      </c>
      <c r="F427" s="64">
        <v>71.105090361424331</v>
      </c>
      <c r="G427" s="64">
        <v>103.38530804342415</v>
      </c>
      <c r="H427" s="64">
        <v>4.2049136819292919E-2</v>
      </c>
      <c r="I427" s="64">
        <v>-5.8286646878702904</v>
      </c>
      <c r="J427" s="64">
        <v>-8.1591800423119167</v>
      </c>
      <c r="K427" s="64">
        <v>70.648315934755544</v>
      </c>
      <c r="L427" s="64">
        <v>71.564687614407433</v>
      </c>
    </row>
    <row r="428" spans="2:12" x14ac:dyDescent="0.25">
      <c r="B428" s="52" t="s">
        <v>4443</v>
      </c>
      <c r="C428" s="52">
        <v>81</v>
      </c>
      <c r="D428" s="52">
        <v>0.32596903462866134</v>
      </c>
      <c r="E428" s="64">
        <v>23</v>
      </c>
      <c r="F428" s="64">
        <v>6.2129136543871724</v>
      </c>
      <c r="G428" s="64">
        <v>4.9522235076980223</v>
      </c>
      <c r="H428" s="64">
        <v>7.6702637708483609E-2</v>
      </c>
      <c r="I428" s="64">
        <v>7.0090130382910552</v>
      </c>
      <c r="J428" s="64">
        <v>8.3699494368853955</v>
      </c>
      <c r="K428" s="64">
        <v>6.1855800456581669</v>
      </c>
      <c r="L428" s="64">
        <v>6.2403579734289876</v>
      </c>
    </row>
    <row r="429" spans="2:12" x14ac:dyDescent="0.25">
      <c r="B429" s="52" t="s">
        <v>4444</v>
      </c>
      <c r="C429" s="52">
        <v>2256</v>
      </c>
      <c r="D429" s="52">
        <v>1.0533645875643922</v>
      </c>
      <c r="E429" s="64">
        <v>23.000000000000004</v>
      </c>
      <c r="F429" s="64">
        <v>40.16729034213305</v>
      </c>
      <c r="G429" s="64">
        <v>137.92859547366342</v>
      </c>
      <c r="H429" s="64">
        <v>1.7804649974349756E-2</v>
      </c>
      <c r="I429" s="64">
        <v>-2.7331693860816082</v>
      </c>
      <c r="J429" s="64">
        <v>-10.099507395580561</v>
      </c>
      <c r="K429" s="64">
        <v>39.63381248825371</v>
      </c>
      <c r="L429" s="64">
        <v>40.707817011238241</v>
      </c>
    </row>
    <row r="430" spans="2:12" x14ac:dyDescent="0.25">
      <c r="B430" s="52" t="s">
        <v>4445</v>
      </c>
      <c r="C430" s="52">
        <v>511</v>
      </c>
      <c r="D430" s="52">
        <v>0.62514306689552734</v>
      </c>
      <c r="E430" s="64">
        <v>22</v>
      </c>
      <c r="F430" s="64">
        <v>21.731768909508027</v>
      </c>
      <c r="G430" s="64">
        <v>31.241805091773941</v>
      </c>
      <c r="H430" s="64">
        <v>4.2527923501972653E-2</v>
      </c>
      <c r="I430" s="64">
        <v>5.8802869225507162E-2</v>
      </c>
      <c r="J430" s="64">
        <v>-1.7064281032861359</v>
      </c>
      <c r="K430" s="64">
        <v>21.593803492936274</v>
      </c>
      <c r="L430" s="64">
        <v>21.870576412315202</v>
      </c>
    </row>
    <row r="431" spans="2:12" x14ac:dyDescent="0.25">
      <c r="B431" s="52" t="s">
        <v>4446</v>
      </c>
      <c r="C431" s="52">
        <v>195</v>
      </c>
      <c r="D431" s="52">
        <v>0.2370536418365766</v>
      </c>
      <c r="E431" s="64">
        <v>22</v>
      </c>
      <c r="F431" s="64">
        <v>17.737825683446221</v>
      </c>
      <c r="G431" s="64">
        <v>11.922019555569312</v>
      </c>
      <c r="H431" s="64">
        <v>9.0963208633057541E-2</v>
      </c>
      <c r="I431" s="64">
        <v>1.0614273795226898</v>
      </c>
      <c r="J431" s="64">
        <v>3.0122973902612928</v>
      </c>
      <c r="K431" s="64">
        <v>17.651706536109039</v>
      </c>
      <c r="L431" s="64">
        <v>17.824322761056379</v>
      </c>
    </row>
    <row r="432" spans="2:12" x14ac:dyDescent="0.25">
      <c r="B432" s="52" t="s">
        <v>4447</v>
      </c>
      <c r="C432" s="52">
        <v>599</v>
      </c>
      <c r="D432" s="52">
        <v>0.56432682950670221</v>
      </c>
      <c r="E432" s="64">
        <v>22</v>
      </c>
      <c r="F432" s="64">
        <v>28.765864362477327</v>
      </c>
      <c r="G432" s="64">
        <v>36.621998532235992</v>
      </c>
      <c r="H432" s="64">
        <v>4.8023145847207557E-2</v>
      </c>
      <c r="I432" s="64">
        <v>-1.2929191804969278</v>
      </c>
      <c r="J432" s="64">
        <v>-2.4936469415118601</v>
      </c>
      <c r="K432" s="64">
        <v>28.604889152381919</v>
      </c>
      <c r="L432" s="64">
        <v>28.927699524672128</v>
      </c>
    </row>
    <row r="433" spans="2:12" x14ac:dyDescent="0.25">
      <c r="B433" s="52" t="s">
        <v>4448</v>
      </c>
      <c r="C433" s="52">
        <v>126</v>
      </c>
      <c r="D433" s="52">
        <v>9.0971778205731046E-2</v>
      </c>
      <c r="E433" s="64">
        <v>22</v>
      </c>
      <c r="F433" s="64">
        <v>15.069833312632639</v>
      </c>
      <c r="G433" s="64">
        <v>7.7034587897524789</v>
      </c>
      <c r="H433" s="64">
        <v>0.11960185168756063</v>
      </c>
      <c r="I433" s="64">
        <v>1.9026105300924356</v>
      </c>
      <c r="J433" s="64">
        <v>5.3160290782323303</v>
      </c>
      <c r="K433" s="64">
        <v>14.97586994373286</v>
      </c>
      <c r="L433" s="64">
        <v>15.164305712669575</v>
      </c>
    </row>
    <row r="434" spans="2:12" x14ac:dyDescent="0.25">
      <c r="B434" s="52" t="s">
        <v>4449</v>
      </c>
      <c r="C434" s="52">
        <v>137</v>
      </c>
      <c r="D434" s="52">
        <v>1.449300730257142E-2</v>
      </c>
      <c r="E434" s="64">
        <v>21</v>
      </c>
      <c r="F434" s="64">
        <v>18.83851357831006</v>
      </c>
      <c r="G434" s="64">
        <v>8.3759829698102344</v>
      </c>
      <c r="H434" s="64">
        <v>0.13750739838182527</v>
      </c>
      <c r="I434" s="64">
        <v>0.53623049236705433</v>
      </c>
      <c r="J434" s="64">
        <v>4.5017246543680258</v>
      </c>
      <c r="K434" s="64">
        <v>18.705063678530465</v>
      </c>
      <c r="L434" s="64">
        <v>18.972762865626056</v>
      </c>
    </row>
    <row r="435" spans="2:12" x14ac:dyDescent="0.25">
      <c r="B435" s="52" t="s">
        <v>4450</v>
      </c>
      <c r="C435" s="52">
        <v>679</v>
      </c>
      <c r="D435" s="52">
        <v>0.38331155524163818</v>
      </c>
      <c r="E435" s="64">
        <v>21</v>
      </c>
      <c r="F435" s="64">
        <v>46.595580015878816</v>
      </c>
      <c r="G435" s="64">
        <v>41.51308347811058</v>
      </c>
      <c r="H435" s="64">
        <v>6.8623829183915783E-2</v>
      </c>
      <c r="I435" s="64">
        <v>-3.88534916082599</v>
      </c>
      <c r="J435" s="64">
        <v>-3.2857740863175291</v>
      </c>
      <c r="K435" s="64">
        <v>46.392470137195893</v>
      </c>
      <c r="L435" s="64">
        <v>46.799513341369362</v>
      </c>
    </row>
    <row r="436" spans="2:12" x14ac:dyDescent="0.25">
      <c r="B436" s="52" t="s">
        <v>4451</v>
      </c>
      <c r="C436" s="52">
        <v>214</v>
      </c>
      <c r="D436" s="52">
        <v>7.6008701338595872E-2</v>
      </c>
      <c r="E436" s="64">
        <v>21</v>
      </c>
      <c r="F436" s="64">
        <v>26.308888378887158</v>
      </c>
      <c r="G436" s="64">
        <v>13.083652230214527</v>
      </c>
      <c r="H436" s="64">
        <v>0.12293873074246335</v>
      </c>
      <c r="I436" s="64">
        <v>-1.1051910989330735</v>
      </c>
      <c r="J436" s="64">
        <v>2.2587055448760736</v>
      </c>
      <c r="K436" s="64">
        <v>26.140555121117256</v>
      </c>
      <c r="L436" s="64">
        <v>26.478152841453692</v>
      </c>
    </row>
    <row r="437" spans="2:12" x14ac:dyDescent="0.25">
      <c r="B437" s="52" t="s">
        <v>4452</v>
      </c>
      <c r="C437" s="52">
        <v>633</v>
      </c>
      <c r="D437" s="52">
        <v>0.77828080831967417</v>
      </c>
      <c r="E437" s="64">
        <v>21</v>
      </c>
      <c r="F437" s="64">
        <v>19.768994204904999</v>
      </c>
      <c r="G437" s="64">
        <v>38.700709634232695</v>
      </c>
      <c r="H437" s="64">
        <v>3.1230638554352288E-2</v>
      </c>
      <c r="I437" s="64">
        <v>0.2812921501590141</v>
      </c>
      <c r="J437" s="64">
        <v>-2.9365030942218384</v>
      </c>
      <c r="K437" s="64">
        <v>19.598686584534303</v>
      </c>
      <c r="L437" s="64">
        <v>19.940733645091786</v>
      </c>
    </row>
    <row r="438" spans="2:12" x14ac:dyDescent="0.25">
      <c r="B438" s="52" t="s">
        <v>4453</v>
      </c>
      <c r="C438" s="52">
        <v>4786</v>
      </c>
      <c r="D438" s="52">
        <v>0.72575465920502436</v>
      </c>
      <c r="E438" s="64">
        <v>21</v>
      </c>
      <c r="F438" s="64">
        <v>166.23468299227446</v>
      </c>
      <c r="G438" s="64">
        <v>292.60915688694735</v>
      </c>
      <c r="H438" s="64">
        <v>3.4733531757683754E-2</v>
      </c>
      <c r="I438" s="64">
        <v>-11.465312896927495</v>
      </c>
      <c r="J438" s="64">
        <v>-16.387009300952023</v>
      </c>
      <c r="K438" s="64">
        <v>164.93904515075289</v>
      </c>
      <c r="L438" s="64">
        <v>167.5401294007749</v>
      </c>
    </row>
    <row r="439" spans="2:12" x14ac:dyDescent="0.25">
      <c r="B439" s="52" t="s">
        <v>4454</v>
      </c>
      <c r="C439" s="52">
        <v>595</v>
      </c>
      <c r="D439" s="52">
        <v>0.38406119944501282</v>
      </c>
      <c r="E439" s="64">
        <v>21</v>
      </c>
      <c r="F439" s="64">
        <v>40.771555575618756</v>
      </c>
      <c r="G439" s="64">
        <v>36.377444284942264</v>
      </c>
      <c r="H439" s="64">
        <v>6.8523622816165974E-2</v>
      </c>
      <c r="I439" s="64">
        <v>-3.2083096409590053</v>
      </c>
      <c r="J439" s="64">
        <v>-2.631281541969912</v>
      </c>
      <c r="K439" s="64">
        <v>40.593793729842574</v>
      </c>
      <c r="L439" s="64">
        <v>40.950038350822737</v>
      </c>
    </row>
    <row r="440" spans="2:12" x14ac:dyDescent="0.25">
      <c r="B440" s="52" t="s">
        <v>4455</v>
      </c>
      <c r="C440" s="52">
        <v>83</v>
      </c>
      <c r="D440" s="52">
        <v>0.25996703980522534</v>
      </c>
      <c r="E440" s="64">
        <v>21</v>
      </c>
      <c r="F440" s="64">
        <v>7.2272225018268914</v>
      </c>
      <c r="G440" s="64">
        <v>5.074500631344887</v>
      </c>
      <c r="H440" s="64">
        <v>8.7074969901528812E-2</v>
      </c>
      <c r="I440" s="64">
        <v>5.3618944615469966</v>
      </c>
      <c r="J440" s="64">
        <v>7.2961819023659098</v>
      </c>
      <c r="K440" s="64">
        <v>7.1932618824592529</v>
      </c>
      <c r="L440" s="64">
        <v>7.2613280971238945</v>
      </c>
    </row>
    <row r="441" spans="2:12" x14ac:dyDescent="0.25">
      <c r="B441" s="52" t="s">
        <v>4456</v>
      </c>
      <c r="C441" s="52">
        <v>89</v>
      </c>
      <c r="D441" s="52">
        <v>0.63239699110747771</v>
      </c>
      <c r="E441" s="64">
        <v>21</v>
      </c>
      <c r="F441" s="64">
        <v>3.7303486427040551</v>
      </c>
      <c r="G441" s="64">
        <v>5.4413320022854812</v>
      </c>
      <c r="H441" s="64">
        <v>4.1914029693303989E-2</v>
      </c>
      <c r="I441" s="64">
        <v>9.1349593274880849</v>
      </c>
      <c r="J441" s="64">
        <v>6.8836542753931802</v>
      </c>
      <c r="K441" s="64">
        <v>3.7063046757864684</v>
      </c>
      <c r="L441" s="64">
        <v>3.7545417242994654</v>
      </c>
    </row>
    <row r="442" spans="2:12" x14ac:dyDescent="0.25">
      <c r="B442" s="52" t="s">
        <v>4457</v>
      </c>
      <c r="C442" s="52">
        <v>347</v>
      </c>
      <c r="D442" s="52">
        <v>3.9220713153281329E-2</v>
      </c>
      <c r="E442" s="64">
        <v>20</v>
      </c>
      <c r="F442" s="64">
        <v>45.624991620690658</v>
      </c>
      <c r="G442" s="64">
        <v>21.215080952731032</v>
      </c>
      <c r="H442" s="64">
        <v>0.13148412570804224</v>
      </c>
      <c r="I442" s="64">
        <v>-4.0707408265612894</v>
      </c>
      <c r="J442" s="64">
        <v>-0.27225891883500331</v>
      </c>
      <c r="K442" s="64">
        <v>45.314450056833657</v>
      </c>
      <c r="L442" s="64">
        <v>45.937337285584405</v>
      </c>
    </row>
    <row r="443" spans="2:12" x14ac:dyDescent="0.25">
      <c r="B443" s="52" t="s">
        <v>4458</v>
      </c>
      <c r="C443" s="52">
        <v>72</v>
      </c>
      <c r="D443" s="52">
        <v>1.3656326447485555E-2</v>
      </c>
      <c r="E443" s="64">
        <v>20</v>
      </c>
      <c r="F443" s="64">
        <v>9.9154944675837307</v>
      </c>
      <c r="G443" s="64">
        <v>4.4019764512871307</v>
      </c>
      <c r="H443" s="64">
        <v>0.13771520093866293</v>
      </c>
      <c r="I443" s="64">
        <v>3.448832125129321</v>
      </c>
      <c r="J443" s="64">
        <v>7.6726425047449256</v>
      </c>
      <c r="K443" s="64">
        <v>9.8451609176172195</v>
      </c>
      <c r="L443" s="64">
        <v>9.9862497494035249</v>
      </c>
    </row>
    <row r="444" spans="2:12" x14ac:dyDescent="0.25">
      <c r="B444" s="52" t="s">
        <v>4459</v>
      </c>
      <c r="C444" s="52">
        <v>647</v>
      </c>
      <c r="D444" s="52">
        <v>0.95291027630931135</v>
      </c>
      <c r="E444" s="64">
        <v>20</v>
      </c>
      <c r="F444" s="64">
        <v>14.155842545957208</v>
      </c>
      <c r="G444" s="64">
        <v>39.556649499760745</v>
      </c>
      <c r="H444" s="64">
        <v>2.1879200225590738E-2</v>
      </c>
      <c r="I444" s="64">
        <v>1.5705718147543473</v>
      </c>
      <c r="J444" s="64">
        <v>-3.2091051822984364</v>
      </c>
      <c r="K444" s="64">
        <v>13.992639095348837</v>
      </c>
      <c r="L444" s="64">
        <v>14.320906458926736</v>
      </c>
    </row>
    <row r="445" spans="2:12" x14ac:dyDescent="0.25">
      <c r="B445" s="52" t="s">
        <v>4460</v>
      </c>
      <c r="C445" s="52">
        <v>624</v>
      </c>
      <c r="D445" s="52">
        <v>3.0927046748804032E-2</v>
      </c>
      <c r="E445" s="64">
        <v>20</v>
      </c>
      <c r="F445" s="64">
        <v>83.290872964012749</v>
      </c>
      <c r="G445" s="64">
        <v>38.150462577821799</v>
      </c>
      <c r="H445" s="64">
        <v>0.13347896308335377</v>
      </c>
      <c r="I445" s="64">
        <v>-7.4499408321001379</v>
      </c>
      <c r="J445" s="64">
        <v>-3.0327530132539633</v>
      </c>
      <c r="K445" s="64">
        <v>82.716225170286208</v>
      </c>
      <c r="L445" s="64">
        <v>83.868894392478893</v>
      </c>
    </row>
    <row r="446" spans="2:12" x14ac:dyDescent="0.25">
      <c r="B446" s="52" t="s">
        <v>4461</v>
      </c>
      <c r="C446" s="52">
        <v>1408</v>
      </c>
      <c r="D446" s="52">
        <v>4.5605987501227817E-2</v>
      </c>
      <c r="E446" s="64">
        <v>20</v>
      </c>
      <c r="F446" s="64">
        <v>182.99155216443216</v>
      </c>
      <c r="G446" s="64">
        <v>86.083095047392774</v>
      </c>
      <c r="H446" s="64">
        <v>0.12996559102587513</v>
      </c>
      <c r="I446" s="64">
        <v>-12.917585972548942</v>
      </c>
      <c r="J446" s="64">
        <v>-7.3507336700553134</v>
      </c>
      <c r="K446" s="64">
        <v>181.75909633097137</v>
      </c>
      <c r="L446" s="64">
        <v>184.23110937502094</v>
      </c>
    </row>
    <row r="447" spans="2:12" x14ac:dyDescent="0.25">
      <c r="B447" s="52" t="s">
        <v>4462</v>
      </c>
      <c r="C447" s="52">
        <v>737</v>
      </c>
      <c r="D447" s="52">
        <v>1.2407900469664468</v>
      </c>
      <c r="E447" s="64">
        <v>20</v>
      </c>
      <c r="F447" s="64">
        <v>8.9159014033839306</v>
      </c>
      <c r="G447" s="64">
        <v>45.059120063869656</v>
      </c>
      <c r="H447" s="64">
        <v>1.2097559570398821E-2</v>
      </c>
      <c r="I447" s="64">
        <v>3.7347430055391504</v>
      </c>
      <c r="J447" s="64">
        <v>-3.8527755831423889</v>
      </c>
      <c r="K447" s="64">
        <v>8.7676890278525139</v>
      </c>
      <c r="L447" s="64">
        <v>9.0665880246710486</v>
      </c>
    </row>
    <row r="448" spans="2:12" x14ac:dyDescent="0.25">
      <c r="B448" s="52" t="s">
        <v>4463</v>
      </c>
      <c r="C448" s="52">
        <v>504</v>
      </c>
      <c r="D448" s="52">
        <v>0.55914729413439801</v>
      </c>
      <c r="E448" s="64">
        <v>20</v>
      </c>
      <c r="F448" s="64">
        <v>24.454658175966941</v>
      </c>
      <c r="G448" s="64">
        <v>30.813835159009916</v>
      </c>
      <c r="H448" s="64">
        <v>4.8521147174537579E-2</v>
      </c>
      <c r="I448" s="64">
        <v>-0.92349386782016452</v>
      </c>
      <c r="J448" s="64">
        <v>-2.0105094409584314</v>
      </c>
      <c r="K448" s="64">
        <v>24.31923625171887</v>
      </c>
      <c r="L448" s="64">
        <v>24.590795539837949</v>
      </c>
    </row>
    <row r="449" spans="2:12" x14ac:dyDescent="0.25">
      <c r="B449" s="52" t="s">
        <v>4464</v>
      </c>
      <c r="C449" s="52">
        <v>560</v>
      </c>
      <c r="D449" s="52">
        <v>0.89193209093850456</v>
      </c>
      <c r="E449" s="64">
        <v>20</v>
      </c>
      <c r="F449" s="64">
        <v>13.878781855844631</v>
      </c>
      <c r="G449" s="64">
        <v>34.237594621122128</v>
      </c>
      <c r="H449" s="64">
        <v>2.4783539028293982E-2</v>
      </c>
      <c r="I449" s="64">
        <v>1.6638404197812973</v>
      </c>
      <c r="J449" s="64">
        <v>-2.5112170408266219</v>
      </c>
      <c r="K449" s="64">
        <v>13.733230389156471</v>
      </c>
      <c r="L449" s="64">
        <v>14.025836339751249</v>
      </c>
    </row>
    <row r="450" spans="2:12" x14ac:dyDescent="0.25">
      <c r="B450" s="52" t="s">
        <v>4465</v>
      </c>
      <c r="C450" s="52">
        <v>974</v>
      </c>
      <c r="D450" s="52">
        <v>0.53517863403963595</v>
      </c>
      <c r="E450" s="64">
        <v>20</v>
      </c>
      <c r="F450" s="64">
        <v>49.566994631884974</v>
      </c>
      <c r="G450" s="64">
        <v>59.548959216023128</v>
      </c>
      <c r="H450" s="64">
        <v>5.089013822575459E-2</v>
      </c>
      <c r="I450" s="64">
        <v>-4.3107481032416564</v>
      </c>
      <c r="J450" s="64">
        <v>-5.2892880677763987</v>
      </c>
      <c r="K450" s="64">
        <v>49.305217155363991</v>
      </c>
      <c r="L450" s="64">
        <v>49.830087073310317</v>
      </c>
    </row>
    <row r="451" spans="2:12" x14ac:dyDescent="0.25">
      <c r="B451" s="52" t="s">
        <v>4466</v>
      </c>
      <c r="C451" s="52">
        <v>146</v>
      </c>
      <c r="D451" s="52">
        <v>3.334203444451031E-2</v>
      </c>
      <c r="E451" s="64">
        <v>19</v>
      </c>
      <c r="F451" s="64">
        <v>19.402738536039589</v>
      </c>
      <c r="G451" s="64">
        <v>8.9262300262211269</v>
      </c>
      <c r="H451" s="64">
        <v>0.13289546942492869</v>
      </c>
      <c r="I451" s="64">
        <v>-9.8187441516262589E-2</v>
      </c>
      <c r="J451" s="64">
        <v>3.4798237021892988</v>
      </c>
      <c r="K451" s="64">
        <v>19.269398730002536</v>
      </c>
      <c r="L451" s="64">
        <v>19.536858781884156</v>
      </c>
    </row>
    <row r="452" spans="2:12" x14ac:dyDescent="0.25">
      <c r="B452" s="52" t="s">
        <v>4467</v>
      </c>
      <c r="C452" s="52">
        <v>101</v>
      </c>
      <c r="D452" s="52">
        <v>4.7280302601105148E-2</v>
      </c>
      <c r="E452" s="64">
        <v>19</v>
      </c>
      <c r="F452" s="64">
        <v>13.086558373659594</v>
      </c>
      <c r="G452" s="64">
        <v>6.1749947441666695</v>
      </c>
      <c r="H452" s="64">
        <v>0.12956988488771876</v>
      </c>
      <c r="I452" s="64">
        <v>1.7521070478578489</v>
      </c>
      <c r="J452" s="64">
        <v>5.3264579742710909</v>
      </c>
      <c r="K452" s="64">
        <v>12.998664308034591</v>
      </c>
      <c r="L452" s="64">
        <v>13.174957781800444</v>
      </c>
    </row>
    <row r="453" spans="2:12" x14ac:dyDescent="0.25">
      <c r="B453" s="52" t="s">
        <v>4468</v>
      </c>
      <c r="C453" s="52">
        <v>474</v>
      </c>
      <c r="D453" s="52">
        <v>0.99058373814369483</v>
      </c>
      <c r="E453" s="64">
        <v>19</v>
      </c>
      <c r="F453" s="64">
        <v>9.6003973090587156</v>
      </c>
      <c r="G453" s="64">
        <v>28.979678304306944</v>
      </c>
      <c r="H453" s="64">
        <v>2.0254002761727247E-2</v>
      </c>
      <c r="I453" s="64">
        <v>3.0648423827081266</v>
      </c>
      <c r="J453" s="64">
        <v>-1.9132380572785883</v>
      </c>
      <c r="K453" s="64">
        <v>9.4834478268991411</v>
      </c>
      <c r="L453" s="64">
        <v>9.7187588328519858</v>
      </c>
    </row>
    <row r="454" spans="2:12" x14ac:dyDescent="0.25">
      <c r="B454" s="52" t="s">
        <v>4469</v>
      </c>
      <c r="C454" s="52">
        <v>319</v>
      </c>
      <c r="D454" s="52">
        <v>1.0320794430220215</v>
      </c>
      <c r="E454" s="64">
        <v>19</v>
      </c>
      <c r="F454" s="64">
        <v>5.9335989907944571</v>
      </c>
      <c r="G454" s="64">
        <v>19.503201221674928</v>
      </c>
      <c r="H454" s="64">
        <v>1.860062379559391E-2</v>
      </c>
      <c r="I454" s="64">
        <v>5.4146949888659304</v>
      </c>
      <c r="J454" s="64">
        <v>-0.11759476409361601</v>
      </c>
      <c r="K454" s="64">
        <v>5.8570135260205047</v>
      </c>
      <c r="L454" s="64">
        <v>6.0111666525643646</v>
      </c>
    </row>
    <row r="455" spans="2:12" x14ac:dyDescent="0.25">
      <c r="B455" s="52" t="s">
        <v>4470</v>
      </c>
      <c r="C455" s="52">
        <v>174</v>
      </c>
      <c r="D455" s="52">
        <v>0.68535830518141772</v>
      </c>
      <c r="E455" s="64">
        <v>19</v>
      </c>
      <c r="F455" s="64">
        <v>6.5567089711363566</v>
      </c>
      <c r="G455" s="64">
        <v>10.638109757277233</v>
      </c>
      <c r="H455" s="64">
        <v>3.7682235466300902E-2</v>
      </c>
      <c r="I455" s="64">
        <v>4.9537382308294626</v>
      </c>
      <c r="J455" s="64">
        <v>2.6458881334129662</v>
      </c>
      <c r="K455" s="64">
        <v>6.509565790973328</v>
      </c>
      <c r="L455" s="64">
        <v>6.6041801066057557</v>
      </c>
    </row>
    <row r="456" spans="2:12" x14ac:dyDescent="0.25">
      <c r="B456" s="52" t="s">
        <v>4471</v>
      </c>
      <c r="C456" s="52">
        <v>860</v>
      </c>
      <c r="D456" s="52">
        <v>0.32913642513100294</v>
      </c>
      <c r="E456" s="64">
        <v>19</v>
      </c>
      <c r="F456" s="64">
        <v>65.56167430084389</v>
      </c>
      <c r="G456" s="64">
        <v>52.579163168151837</v>
      </c>
      <c r="H456" s="64">
        <v>7.6234505000981265E-2</v>
      </c>
      <c r="I456" s="64">
        <v>-5.983050968553111</v>
      </c>
      <c r="J456" s="64">
        <v>-4.77927788892561</v>
      </c>
      <c r="K456" s="64">
        <v>65.273756549716282</v>
      </c>
      <c r="L456" s="64">
        <v>65.85075680558225</v>
      </c>
    </row>
    <row r="457" spans="2:12" x14ac:dyDescent="0.25">
      <c r="B457" s="52" t="s">
        <v>4472</v>
      </c>
      <c r="C457" s="52">
        <v>132</v>
      </c>
      <c r="D457" s="52">
        <v>0.33929078084376912</v>
      </c>
      <c r="E457" s="64">
        <v>19</v>
      </c>
      <c r="F457" s="64">
        <v>9.8671766864084578</v>
      </c>
      <c r="G457" s="64">
        <v>8.070290160693073</v>
      </c>
      <c r="H457" s="64">
        <v>7.475133853339741E-2</v>
      </c>
      <c r="I457" s="64">
        <v>3.0225909000888698</v>
      </c>
      <c r="J457" s="64">
        <v>3.9706655402085627</v>
      </c>
      <c r="K457" s="64">
        <v>9.8240522181528629</v>
      </c>
      <c r="L457" s="64">
        <v>9.9104751018216035</v>
      </c>
    </row>
    <row r="458" spans="2:12" x14ac:dyDescent="0.25">
      <c r="B458" s="52" t="s">
        <v>4473</v>
      </c>
      <c r="C458" s="52">
        <v>522</v>
      </c>
      <c r="D458" s="52">
        <v>0.40400176353408435</v>
      </c>
      <c r="E458" s="64">
        <v>19</v>
      </c>
      <c r="F458" s="64">
        <v>34.403674118519078</v>
      </c>
      <c r="G458" s="64">
        <v>31.914329271831697</v>
      </c>
      <c r="H458" s="64">
        <v>6.5907421682986744E-2</v>
      </c>
      <c r="I458" s="64">
        <v>-2.7172334278414487</v>
      </c>
      <c r="J458" s="64">
        <v>-2.3592732504112228</v>
      </c>
      <c r="K458" s="64">
        <v>34.252314634680957</v>
      </c>
      <c r="L458" s="64">
        <v>34.555655066961293</v>
      </c>
    </row>
    <row r="459" spans="2:12" x14ac:dyDescent="0.25">
      <c r="B459" s="52" t="s">
        <v>4474</v>
      </c>
      <c r="C459" s="52">
        <v>141</v>
      </c>
      <c r="D459" s="52">
        <v>0.25028947451120143</v>
      </c>
      <c r="E459" s="64">
        <v>18</v>
      </c>
      <c r="F459" s="64">
        <v>12.506488800553129</v>
      </c>
      <c r="G459" s="64">
        <v>8.6205372171039638</v>
      </c>
      <c r="H459" s="64">
        <v>8.869850213158248E-2</v>
      </c>
      <c r="I459" s="64">
        <v>1.6272387320431954</v>
      </c>
      <c r="J459" s="64">
        <v>3.2969324423402924</v>
      </c>
      <c r="K459" s="64">
        <v>12.446931912365814</v>
      </c>
      <c r="L459" s="64">
        <v>12.566302803893684</v>
      </c>
    </row>
    <row r="460" spans="2:12" x14ac:dyDescent="0.25">
      <c r="B460" s="52" t="s">
        <v>4475</v>
      </c>
      <c r="C460" s="52">
        <v>328</v>
      </c>
      <c r="D460" s="52">
        <v>0.30730534363592349</v>
      </c>
      <c r="E460" s="64">
        <v>18</v>
      </c>
      <c r="F460" s="64">
        <v>26.080912845741775</v>
      </c>
      <c r="G460" s="64">
        <v>20.053448278085817</v>
      </c>
      <c r="H460" s="64">
        <v>7.951497818823712E-2</v>
      </c>
      <c r="I460" s="64">
        <v>-1.6492658477322559</v>
      </c>
      <c r="J460" s="64">
        <v>-0.47324767220991809</v>
      </c>
      <c r="K460" s="64">
        <v>25.964620408563611</v>
      </c>
      <c r="L460" s="64">
        <v>26.197680964976509</v>
      </c>
    </row>
    <row r="461" spans="2:12" x14ac:dyDescent="0.25">
      <c r="B461" s="52" t="s">
        <v>4476</v>
      </c>
      <c r="C461" s="52">
        <v>2275</v>
      </c>
      <c r="D461" s="52">
        <v>0.90715956053091662</v>
      </c>
      <c r="E461" s="64">
        <v>18</v>
      </c>
      <c r="F461" s="64">
        <v>54.656540860869455</v>
      </c>
      <c r="G461" s="64">
        <v>139.09022814830865</v>
      </c>
      <c r="H461" s="64">
        <v>2.4024853125656904E-2</v>
      </c>
      <c r="I461" s="64">
        <v>-5.0189287388935098</v>
      </c>
      <c r="J461" s="64">
        <v>-10.596441305475532</v>
      </c>
      <c r="K461" s="64">
        <v>54.069227025779867</v>
      </c>
      <c r="L461" s="64">
        <v>55.250075545621257</v>
      </c>
    </row>
    <row r="462" spans="2:12" x14ac:dyDescent="0.25">
      <c r="B462" s="52" t="s">
        <v>4477</v>
      </c>
      <c r="C462" s="52">
        <v>361</v>
      </c>
      <c r="D462" s="52">
        <v>0.89089766992284058</v>
      </c>
      <c r="E462" s="64">
        <v>18</v>
      </c>
      <c r="F462" s="64">
        <v>8.9657657684220951</v>
      </c>
      <c r="G462" s="64">
        <v>22.071020818259086</v>
      </c>
      <c r="H462" s="64">
        <v>2.4835916256016884E-2</v>
      </c>
      <c r="I462" s="64">
        <v>3.0553347764794543</v>
      </c>
      <c r="J462" s="64">
        <v>-0.89431674451430021</v>
      </c>
      <c r="K462" s="64">
        <v>8.8718955535575255</v>
      </c>
      <c r="L462" s="64">
        <v>9.0606036328243995</v>
      </c>
    </row>
    <row r="463" spans="2:12" x14ac:dyDescent="0.25">
      <c r="B463" s="52" t="s">
        <v>4478</v>
      </c>
      <c r="C463" s="52">
        <v>129</v>
      </c>
      <c r="D463" s="52">
        <v>7.4589583734997952E-2</v>
      </c>
      <c r="E463" s="64">
        <v>18</v>
      </c>
      <c r="F463" s="64">
        <v>15.900453075632692</v>
      </c>
      <c r="G463" s="64">
        <v>7.8868744752227764</v>
      </c>
      <c r="H463" s="64">
        <v>0.12325932616769529</v>
      </c>
      <c r="I463" s="64">
        <v>0.56232223736569853</v>
      </c>
      <c r="J463" s="64">
        <v>3.7164832733932953</v>
      </c>
      <c r="K463" s="64">
        <v>15.798468885709889</v>
      </c>
      <c r="L463" s="64">
        <v>16.00300253835945</v>
      </c>
    </row>
    <row r="464" spans="2:12" x14ac:dyDescent="0.25">
      <c r="B464" s="52" t="s">
        <v>4479</v>
      </c>
      <c r="C464" s="52">
        <v>176</v>
      </c>
      <c r="D464" s="52">
        <v>0.23864773785017501</v>
      </c>
      <c r="E464" s="64">
        <v>18</v>
      </c>
      <c r="F464" s="64">
        <v>15.961038792296558</v>
      </c>
      <c r="G464" s="64">
        <v>10.760386880924097</v>
      </c>
      <c r="H464" s="64">
        <v>9.0687720410775899E-2</v>
      </c>
      <c r="I464" s="64">
        <v>0.53520709080543538</v>
      </c>
      <c r="J464" s="64">
        <v>2.2777217262468974</v>
      </c>
      <c r="K464" s="64">
        <v>15.883731284745354</v>
      </c>
      <c r="L464" s="64">
        <v>16.038684872415907</v>
      </c>
    </row>
    <row r="465" spans="2:12" x14ac:dyDescent="0.25">
      <c r="B465" s="52" t="s">
        <v>4480</v>
      </c>
      <c r="C465" s="52">
        <v>633</v>
      </c>
      <c r="D465" s="52">
        <v>0.72708187470019836</v>
      </c>
      <c r="E465" s="64">
        <v>17</v>
      </c>
      <c r="F465" s="64">
        <v>21.927452880326491</v>
      </c>
      <c r="G465" s="64">
        <v>38.700709634232695</v>
      </c>
      <c r="H465" s="64">
        <v>3.4640525877293035E-2</v>
      </c>
      <c r="I465" s="64">
        <v>-1.0709861514652974</v>
      </c>
      <c r="J465" s="64">
        <v>-3.6000930078245608</v>
      </c>
      <c r="K465" s="64">
        <v>21.756104909041987</v>
      </c>
      <c r="L465" s="64">
        <v>22.100101570843179</v>
      </c>
    </row>
    <row r="466" spans="2:12" x14ac:dyDescent="0.25">
      <c r="B466" s="52" t="s">
        <v>4481</v>
      </c>
      <c r="C466" s="52">
        <v>821</v>
      </c>
      <c r="D466" s="52">
        <v>0.64656745832504892</v>
      </c>
      <c r="E466" s="64">
        <v>17</v>
      </c>
      <c r="F466" s="64">
        <v>33.446848830839635</v>
      </c>
      <c r="G466" s="64">
        <v>50.19475925703798</v>
      </c>
      <c r="H466" s="64">
        <v>4.0739158137441694E-2</v>
      </c>
      <c r="I466" s="64">
        <v>-2.9035996729044453</v>
      </c>
      <c r="J466" s="64">
        <v>-4.8354799255341261</v>
      </c>
      <c r="K466" s="64">
        <v>33.224807278354511</v>
      </c>
      <c r="L466" s="64">
        <v>33.670310864529192</v>
      </c>
    </row>
    <row r="467" spans="2:12" x14ac:dyDescent="0.25">
      <c r="B467" s="52" t="s">
        <v>4482</v>
      </c>
      <c r="C467" s="52">
        <v>524</v>
      </c>
      <c r="D467" s="52">
        <v>0.2592767077987006</v>
      </c>
      <c r="E467" s="64">
        <v>17</v>
      </c>
      <c r="F467" s="64">
        <v>45.687500076380267</v>
      </c>
      <c r="G467" s="64">
        <v>32.036606395478564</v>
      </c>
      <c r="H467" s="64">
        <v>8.7189885641947074E-2</v>
      </c>
      <c r="I467" s="64">
        <v>-4.442258067153789</v>
      </c>
      <c r="J467" s="64">
        <v>-2.7417372215594749</v>
      </c>
      <c r="K467" s="64">
        <v>45.472616108367134</v>
      </c>
      <c r="L467" s="64">
        <v>45.903302085197254</v>
      </c>
    </row>
    <row r="468" spans="2:12" x14ac:dyDescent="0.25">
      <c r="B468" s="52" t="s">
        <v>4483</v>
      </c>
      <c r="C468" s="52">
        <v>600</v>
      </c>
      <c r="D468" s="52">
        <v>1.3786657992417333</v>
      </c>
      <c r="E468" s="64">
        <v>17</v>
      </c>
      <c r="F468" s="64">
        <v>5.4557192846756974</v>
      </c>
      <c r="G468" s="64">
        <v>36.683137094059425</v>
      </c>
      <c r="H468" s="64">
        <v>9.0928654744594963E-3</v>
      </c>
      <c r="I468" s="64">
        <v>4.9650587630386607</v>
      </c>
      <c r="J468" s="64">
        <v>-3.3539789461845517</v>
      </c>
      <c r="K468" s="64">
        <v>5.3514411189863349</v>
      </c>
      <c r="L468" s="64">
        <v>5.5620104085344773</v>
      </c>
    </row>
    <row r="469" spans="2:12" x14ac:dyDescent="0.25">
      <c r="B469" s="52" t="s">
        <v>4484</v>
      </c>
      <c r="C469" s="52">
        <v>283</v>
      </c>
      <c r="D469" s="52">
        <v>0.36582027676092072</v>
      </c>
      <c r="E469" s="64">
        <v>17</v>
      </c>
      <c r="F469" s="64">
        <v>20.093218930146516</v>
      </c>
      <c r="G469" s="64">
        <v>17.302212996031361</v>
      </c>
      <c r="H469" s="64">
        <v>7.1000773604758011E-2</v>
      </c>
      <c r="I469" s="64">
        <v>-0.7159426337898388</v>
      </c>
      <c r="J469" s="64">
        <v>-7.4982783547568516E-2</v>
      </c>
      <c r="K469" s="64">
        <v>20.005858526307108</v>
      </c>
      <c r="L469" s="64">
        <v>20.180931541249961</v>
      </c>
    </row>
    <row r="470" spans="2:12" x14ac:dyDescent="0.25">
      <c r="B470" s="52" t="s">
        <v>4485</v>
      </c>
      <c r="C470" s="52">
        <v>625</v>
      </c>
      <c r="D470" s="52">
        <v>0.50092073188045705</v>
      </c>
      <c r="E470" s="64">
        <v>17</v>
      </c>
      <c r="F470" s="64">
        <v>34.041692939501132</v>
      </c>
      <c r="G470" s="64">
        <v>38.211601139645232</v>
      </c>
      <c r="H470" s="64">
        <v>5.4466708703201812E-2</v>
      </c>
      <c r="I470" s="64">
        <v>-3.0037843384145706</v>
      </c>
      <c r="J470" s="64">
        <v>-3.5414008186757973</v>
      </c>
      <c r="K470" s="64">
        <v>33.872888744887938</v>
      </c>
      <c r="L470" s="64">
        <v>34.211289677253269</v>
      </c>
    </row>
    <row r="471" spans="2:12" x14ac:dyDescent="0.25">
      <c r="B471" s="52" t="s">
        <v>4486</v>
      </c>
      <c r="C471" s="52">
        <v>5213</v>
      </c>
      <c r="D471" s="52">
        <v>0.99966105741931888</v>
      </c>
      <c r="E471" s="64">
        <v>17</v>
      </c>
      <c r="F471" s="64">
        <v>103.63673708486135</v>
      </c>
      <c r="G471" s="64">
        <v>318.71532278555293</v>
      </c>
      <c r="H471" s="64">
        <v>1.9880440645475034E-2</v>
      </c>
      <c r="I471" s="64">
        <v>-8.5961838212902659</v>
      </c>
      <c r="J471" s="64">
        <v>-17.441954293228498</v>
      </c>
      <c r="K471" s="64">
        <v>102.35787324971788</v>
      </c>
      <c r="L471" s="64">
        <v>104.93125103920607</v>
      </c>
    </row>
    <row r="472" spans="2:12" x14ac:dyDescent="0.25">
      <c r="B472" s="52" t="s">
        <v>4487</v>
      </c>
      <c r="C472" s="52">
        <v>610</v>
      </c>
      <c r="D472" s="52">
        <v>0.46458264969201485</v>
      </c>
      <c r="E472" s="64">
        <v>17</v>
      </c>
      <c r="F472" s="64">
        <v>35.696343974891391</v>
      </c>
      <c r="G472" s="64">
        <v>37.294522712293748</v>
      </c>
      <c r="H472" s="64">
        <v>5.8518596680149824E-2</v>
      </c>
      <c r="I472" s="64">
        <v>-3.2250685314249186</v>
      </c>
      <c r="J472" s="64">
        <v>-3.4296955063750407</v>
      </c>
      <c r="K472" s="64">
        <v>35.529200250382821</v>
      </c>
      <c r="L472" s="64">
        <v>35.864224921611068</v>
      </c>
    </row>
    <row r="473" spans="2:12" x14ac:dyDescent="0.25">
      <c r="B473" s="52" t="s">
        <v>4488</v>
      </c>
      <c r="C473" s="52">
        <v>505</v>
      </c>
      <c r="D473" s="52">
        <v>0.67633288442875461</v>
      </c>
      <c r="E473" s="64">
        <v>17</v>
      </c>
      <c r="F473" s="64">
        <v>19.378463567684271</v>
      </c>
      <c r="G473" s="64">
        <v>30.874973720833349</v>
      </c>
      <c r="H473" s="64">
        <v>3.8373195183533208E-2</v>
      </c>
      <c r="I473" s="64">
        <v>-0.55097710499948482</v>
      </c>
      <c r="J473" s="64">
        <v>-2.5770813030193285</v>
      </c>
      <c r="K473" s="64">
        <v>19.241670279527192</v>
      </c>
      <c r="L473" s="64">
        <v>19.516190277934438</v>
      </c>
    </row>
    <row r="474" spans="2:12" x14ac:dyDescent="0.25">
      <c r="B474" s="52" t="s">
        <v>4489</v>
      </c>
      <c r="C474" s="52">
        <v>85</v>
      </c>
      <c r="D474" s="52">
        <v>0.111225635110225</v>
      </c>
      <c r="E474" s="64">
        <v>16</v>
      </c>
      <c r="F474" s="64">
        <v>9.7928497801159526</v>
      </c>
      <c r="G474" s="64">
        <v>5.1967777549917518</v>
      </c>
      <c r="H474" s="64">
        <v>0.11520999741312886</v>
      </c>
      <c r="I474" s="64">
        <v>2.1087136350654516</v>
      </c>
      <c r="J474" s="64">
        <v>4.8908628852065874</v>
      </c>
      <c r="K474" s="64">
        <v>9.7339150790025535</v>
      </c>
      <c r="L474" s="64">
        <v>9.8520945984863051</v>
      </c>
    </row>
    <row r="475" spans="2:12" x14ac:dyDescent="0.25">
      <c r="B475" s="52" t="s">
        <v>4490</v>
      </c>
      <c r="C475" s="52">
        <v>502</v>
      </c>
      <c r="D475" s="52">
        <v>0.59573960271548165</v>
      </c>
      <c r="E475" s="64">
        <v>16</v>
      </c>
      <c r="F475" s="64">
        <v>22.642905947146922</v>
      </c>
      <c r="G475" s="64">
        <v>30.691558035363052</v>
      </c>
      <c r="H475" s="64">
        <v>4.5105390332961993E-2</v>
      </c>
      <c r="I475" s="64">
        <v>-1.4286120250166212</v>
      </c>
      <c r="J475" s="64">
        <v>-2.7368918503070323</v>
      </c>
      <c r="K475" s="64">
        <v>22.507720081512087</v>
      </c>
      <c r="L475" s="64">
        <v>22.778865193279007</v>
      </c>
    </row>
    <row r="476" spans="2:12" x14ac:dyDescent="0.25">
      <c r="B476" s="52" t="s">
        <v>4491</v>
      </c>
      <c r="C476" s="52">
        <v>111</v>
      </c>
      <c r="D476" s="52">
        <v>0.19500356190137991</v>
      </c>
      <c r="E476" s="64">
        <v>16</v>
      </c>
      <c r="F476" s="64">
        <v>10.934256252924156</v>
      </c>
      <c r="G476" s="64">
        <v>6.7863803624009931</v>
      </c>
      <c r="H476" s="64">
        <v>9.8506813089406814E-2</v>
      </c>
      <c r="I476" s="64">
        <v>1.6134940519508179</v>
      </c>
      <c r="J476" s="64">
        <v>3.650147631424967</v>
      </c>
      <c r="K476" s="64">
        <v>10.877446306243629</v>
      </c>
      <c r="L476" s="64">
        <v>10.991330330841221</v>
      </c>
    </row>
    <row r="477" spans="2:12" x14ac:dyDescent="0.25">
      <c r="B477" s="52" t="s">
        <v>4492</v>
      </c>
      <c r="C477" s="52">
        <v>149</v>
      </c>
      <c r="D477" s="52">
        <v>0.27419934623662628</v>
      </c>
      <c r="E477" s="64">
        <v>16</v>
      </c>
      <c r="F477" s="64">
        <v>12.625686132414041</v>
      </c>
      <c r="G477" s="64">
        <v>9.1096457116914227</v>
      </c>
      <c r="H477" s="64">
        <v>8.4736148539691553E-2</v>
      </c>
      <c r="I477" s="64">
        <v>0.99262412752135909</v>
      </c>
      <c r="J477" s="64">
        <v>2.3560801412991283</v>
      </c>
      <c r="K477" s="64">
        <v>12.567426914510408</v>
      </c>
      <c r="L477" s="64">
        <v>12.684190315518642</v>
      </c>
    </row>
    <row r="478" spans="2:12" x14ac:dyDescent="0.25">
      <c r="B478" s="52" t="s">
        <v>4493</v>
      </c>
      <c r="C478" s="52">
        <v>353</v>
      </c>
      <c r="D478" s="52">
        <v>0.84095951294926741</v>
      </c>
      <c r="E478" s="64">
        <v>16</v>
      </c>
      <c r="F478" s="64">
        <v>9.7063789285556314</v>
      </c>
      <c r="G478" s="64">
        <v>21.581912323671627</v>
      </c>
      <c r="H478" s="64">
        <v>2.7496824160214255E-2</v>
      </c>
      <c r="I478" s="64">
        <v>2.0484551333973453</v>
      </c>
      <c r="J478" s="64">
        <v>-1.2400445782934097</v>
      </c>
      <c r="K478" s="64">
        <v>9.6128648576234923</v>
      </c>
      <c r="L478" s="64">
        <v>9.8007767411960582</v>
      </c>
    </row>
    <row r="479" spans="2:12" x14ac:dyDescent="0.25">
      <c r="B479" s="52" t="s">
        <v>4494</v>
      </c>
      <c r="C479" s="52">
        <v>797</v>
      </c>
      <c r="D479" s="52">
        <v>1.0030553197354752</v>
      </c>
      <c r="E479" s="64">
        <v>15.999999999999998</v>
      </c>
      <c r="F479" s="64">
        <v>15.734769541738586</v>
      </c>
      <c r="G479" s="64">
        <v>48.7274337732756</v>
      </c>
      <c r="H479" s="64">
        <v>1.9742496288254186E-2</v>
      </c>
      <c r="I479" s="64">
        <v>6.7534099712921888E-2</v>
      </c>
      <c r="J479" s="64">
        <v>-4.8386524848898054</v>
      </c>
      <c r="K479" s="64">
        <v>15.539672845487834</v>
      </c>
      <c r="L479" s="64">
        <v>15.932265690390148</v>
      </c>
    </row>
    <row r="480" spans="2:12" x14ac:dyDescent="0.25">
      <c r="B480" s="52" t="s">
        <v>4495</v>
      </c>
      <c r="C480" s="52">
        <v>200</v>
      </c>
      <c r="D480" s="52">
        <v>4.7837329414160058E-2</v>
      </c>
      <c r="E480" s="64">
        <v>16</v>
      </c>
      <c r="F480" s="64">
        <v>25.887693035614728</v>
      </c>
      <c r="G480" s="64">
        <v>12.227712364686475</v>
      </c>
      <c r="H480" s="64">
        <v>0.12943846517807364</v>
      </c>
      <c r="I480" s="64">
        <v>-2.082804766910435</v>
      </c>
      <c r="J480" s="64">
        <v>1.113349304561807</v>
      </c>
      <c r="K480" s="64">
        <v>25.71398272259524</v>
      </c>
      <c r="L480" s="64">
        <v>26.062401362823646</v>
      </c>
    </row>
    <row r="481" spans="2:12" x14ac:dyDescent="0.25">
      <c r="B481" s="52" t="s">
        <v>4496</v>
      </c>
      <c r="C481" s="52">
        <v>82</v>
      </c>
      <c r="D481" s="52">
        <v>2.4097551579061391E-2</v>
      </c>
      <c r="E481" s="64">
        <v>16</v>
      </c>
      <c r="F481" s="64">
        <v>11.081545532016992</v>
      </c>
      <c r="G481" s="64">
        <v>5.0133620695214542</v>
      </c>
      <c r="H481" s="64">
        <v>0.13514079917093894</v>
      </c>
      <c r="I481" s="64">
        <v>1.5887508015917293</v>
      </c>
      <c r="J481" s="64">
        <v>5.0640679694732214</v>
      </c>
      <c r="K481" s="64">
        <v>11.00424138635659</v>
      </c>
      <c r="L481" s="64">
        <v>11.159307375541536</v>
      </c>
    </row>
    <row r="482" spans="2:12" x14ac:dyDescent="0.25">
      <c r="B482" s="52" t="s">
        <v>4497</v>
      </c>
      <c r="C482" s="52">
        <v>523</v>
      </c>
      <c r="D482" s="52">
        <v>1.0637690984566908</v>
      </c>
      <c r="E482" s="64">
        <v>16</v>
      </c>
      <c r="F482" s="64">
        <v>9.1147551572337537</v>
      </c>
      <c r="G482" s="64">
        <v>31.975467833655131</v>
      </c>
      <c r="H482" s="64">
        <v>1.7427830128554023E-2</v>
      </c>
      <c r="I482" s="64">
        <v>2.3007247028234397</v>
      </c>
      <c r="J482" s="64">
        <v>-2.9157103642411926</v>
      </c>
      <c r="K482" s="64">
        <v>8.9920261918958726</v>
      </c>
      <c r="L482" s="64">
        <v>9.2391290974425999</v>
      </c>
    </row>
    <row r="483" spans="2:12" x14ac:dyDescent="0.25">
      <c r="B483" s="52" t="s">
        <v>4498</v>
      </c>
      <c r="C483" s="52">
        <v>246</v>
      </c>
      <c r="D483" s="52">
        <v>0.10337073247356815</v>
      </c>
      <c r="E483" s="64">
        <v>16</v>
      </c>
      <c r="F483" s="64">
        <v>28.756504780058204</v>
      </c>
      <c r="G483" s="64">
        <v>15.040086208564363</v>
      </c>
      <c r="H483" s="64">
        <v>0.11689636089454554</v>
      </c>
      <c r="I483" s="64">
        <v>-2.5313827115243441</v>
      </c>
      <c r="J483" s="64">
        <v>0.25545024159344831</v>
      </c>
      <c r="K483" s="64">
        <v>28.581040186492743</v>
      </c>
      <c r="L483" s="64">
        <v>28.932903235774031</v>
      </c>
    </row>
    <row r="484" spans="2:12" x14ac:dyDescent="0.25">
      <c r="B484" s="52" t="s">
        <v>4499</v>
      </c>
      <c r="C484" s="52">
        <v>91</v>
      </c>
      <c r="D484" s="52">
        <v>0.20123596081048434</v>
      </c>
      <c r="E484" s="64">
        <v>16</v>
      </c>
      <c r="F484" s="64">
        <v>8.8592660365935867</v>
      </c>
      <c r="G484" s="64">
        <v>5.5636091259323459</v>
      </c>
      <c r="H484" s="64">
        <v>9.7354571830698761E-2</v>
      </c>
      <c r="I484" s="64">
        <v>2.5251395733732518</v>
      </c>
      <c r="J484" s="64">
        <v>4.566371912463981</v>
      </c>
      <c r="K484" s="64">
        <v>8.8137179387855298</v>
      </c>
      <c r="L484" s="64">
        <v>8.9050240162708469</v>
      </c>
    </row>
    <row r="485" spans="2:12" x14ac:dyDescent="0.25">
      <c r="B485" s="52" t="s">
        <v>4500</v>
      </c>
      <c r="C485" s="52">
        <v>52</v>
      </c>
      <c r="D485" s="52">
        <v>0.41513735051532386</v>
      </c>
      <c r="E485" s="64">
        <v>16</v>
      </c>
      <c r="F485" s="64">
        <v>3.3533302716381534</v>
      </c>
      <c r="G485" s="64">
        <v>3.1792052148184835</v>
      </c>
      <c r="H485" s="64">
        <v>6.4487120608426027E-2</v>
      </c>
      <c r="I485" s="64">
        <v>7.1402452138250734</v>
      </c>
      <c r="J485" s="64">
        <v>7.4208715931235147</v>
      </c>
      <c r="K485" s="64">
        <v>3.3384634390229824</v>
      </c>
      <c r="L485" s="64">
        <v>3.3682587265970456</v>
      </c>
    </row>
    <row r="486" spans="2:12" x14ac:dyDescent="0.25">
      <c r="B486" s="52" t="s">
        <v>4501</v>
      </c>
      <c r="C486" s="52">
        <v>296</v>
      </c>
      <c r="D486" s="52">
        <v>0.55707571661136801</v>
      </c>
      <c r="E486" s="64">
        <v>16</v>
      </c>
      <c r="F486" s="64">
        <v>14.421621396325236</v>
      </c>
      <c r="G486" s="64">
        <v>18.097014299735982</v>
      </c>
      <c r="H486" s="64">
        <v>4.8721693906504174E-2</v>
      </c>
      <c r="I486" s="64">
        <v>0.42613807884751786</v>
      </c>
      <c r="J486" s="64">
        <v>-0.50874151196203277</v>
      </c>
      <c r="K486" s="64">
        <v>14.342091773949772</v>
      </c>
      <c r="L486" s="64">
        <v>14.501569319675973</v>
      </c>
    </row>
    <row r="487" spans="2:12" x14ac:dyDescent="0.25">
      <c r="B487" s="52" t="s">
        <v>4502</v>
      </c>
      <c r="C487" s="52">
        <v>136</v>
      </c>
      <c r="D487" s="52">
        <v>1.3340137373778216</v>
      </c>
      <c r="E487" s="64">
        <v>15</v>
      </c>
      <c r="F487" s="64">
        <v>1.3565552534353638</v>
      </c>
      <c r="G487" s="64">
        <v>8.3148444079868025</v>
      </c>
      <c r="H487" s="64">
        <v>9.9746709811423806E-3</v>
      </c>
      <c r="I487" s="64">
        <v>11.772864342546933</v>
      </c>
      <c r="J487" s="64">
        <v>2.3926749639972407</v>
      </c>
      <c r="K487" s="64">
        <v>1.3317231213485536</v>
      </c>
      <c r="L487" s="64">
        <v>1.3818456695441073</v>
      </c>
    </row>
    <row r="488" spans="2:12" x14ac:dyDescent="0.25">
      <c r="B488" s="52" t="s">
        <v>4503</v>
      </c>
      <c r="C488" s="52">
        <v>292</v>
      </c>
      <c r="D488" s="52">
        <v>1.0089634672433268</v>
      </c>
      <c r="E488" s="64">
        <v>15</v>
      </c>
      <c r="F488" s="64">
        <v>5.6953491101645195</v>
      </c>
      <c r="G488" s="64">
        <v>17.852460052442254</v>
      </c>
      <c r="H488" s="64">
        <v>1.9504620240289452E-2</v>
      </c>
      <c r="I488" s="64">
        <v>3.9374688597312719</v>
      </c>
      <c r="J488" s="64">
        <v>-0.69673846149523622</v>
      </c>
      <c r="K488" s="64">
        <v>5.624144431433507</v>
      </c>
      <c r="L488" s="64">
        <v>5.767437122787352</v>
      </c>
    </row>
    <row r="489" spans="2:12" x14ac:dyDescent="0.25">
      <c r="B489" s="52" t="s">
        <v>4504</v>
      </c>
      <c r="C489" s="52">
        <v>556</v>
      </c>
      <c r="D489" s="52">
        <v>1.1455178986387262</v>
      </c>
      <c r="E489" s="64">
        <v>15</v>
      </c>
      <c r="F489" s="64">
        <v>8.1885704647637834</v>
      </c>
      <c r="G489" s="64">
        <v>33.9930403738284</v>
      </c>
      <c r="H489" s="64">
        <v>1.4727644720798173E-2</v>
      </c>
      <c r="I489" s="64">
        <v>2.3980380735825357</v>
      </c>
      <c r="J489" s="64">
        <v>-3.3620079460788377</v>
      </c>
      <c r="K489" s="64">
        <v>8.0664301334789794</v>
      </c>
      <c r="L489" s="64">
        <v>8.3125321643524721</v>
      </c>
    </row>
    <row r="490" spans="2:12" x14ac:dyDescent="0.25">
      <c r="B490" s="52" t="s">
        <v>4505</v>
      </c>
      <c r="C490" s="52">
        <v>137</v>
      </c>
      <c r="D490" s="52">
        <v>5.8224327514290351E-3</v>
      </c>
      <c r="E490" s="64">
        <v>15</v>
      </c>
      <c r="F490" s="64">
        <v>19.135295885049878</v>
      </c>
      <c r="G490" s="64">
        <v>8.3759829698102344</v>
      </c>
      <c r="H490" s="64">
        <v>0.13967369259160495</v>
      </c>
      <c r="I490" s="64">
        <v>-1.0191952634480652</v>
      </c>
      <c r="J490" s="64">
        <v>2.3621245681502927</v>
      </c>
      <c r="K490" s="64">
        <v>18.997876968786759</v>
      </c>
      <c r="L490" s="64">
        <v>19.273546452137129</v>
      </c>
    </row>
    <row r="491" spans="2:12" x14ac:dyDescent="0.25">
      <c r="B491" s="52" t="s">
        <v>4506</v>
      </c>
      <c r="C491" s="52">
        <v>224</v>
      </c>
      <c r="D491" s="52">
        <v>0.51049134330157131</v>
      </c>
      <c r="E491" s="64">
        <v>15</v>
      </c>
      <c r="F491" s="64">
        <v>11.971531488000425</v>
      </c>
      <c r="G491" s="64">
        <v>13.695037848448852</v>
      </c>
      <c r="H491" s="64">
        <v>5.3444337000001896E-2</v>
      </c>
      <c r="I491" s="64">
        <v>0.89965319655342768</v>
      </c>
      <c r="J491" s="64">
        <v>0.36392806352347207</v>
      </c>
      <c r="K491" s="64">
        <v>11.911156443710244</v>
      </c>
      <c r="L491" s="64">
        <v>12.032195198640313</v>
      </c>
    </row>
    <row r="492" spans="2:12" x14ac:dyDescent="0.25">
      <c r="B492" s="52" t="s">
        <v>4507</v>
      </c>
      <c r="C492" s="52">
        <v>994</v>
      </c>
      <c r="D492" s="52">
        <v>0.32236696355938088</v>
      </c>
      <c r="E492" s="64">
        <v>15</v>
      </c>
      <c r="F492" s="64">
        <v>76.774788151279949</v>
      </c>
      <c r="G492" s="64">
        <v>60.771730452491781</v>
      </c>
      <c r="H492" s="64">
        <v>7.7238217456016042E-2</v>
      </c>
      <c r="I492" s="64">
        <v>-7.3393424425076947</v>
      </c>
      <c r="J492" s="64">
        <v>-6.0596254294555125</v>
      </c>
      <c r="K492" s="64">
        <v>76.43626727845826</v>
      </c>
      <c r="L492" s="64">
        <v>77.114682264543617</v>
      </c>
    </row>
    <row r="493" spans="2:12" x14ac:dyDescent="0.25">
      <c r="B493" s="52" t="s">
        <v>4508</v>
      </c>
      <c r="C493" s="52">
        <v>464</v>
      </c>
      <c r="D493" s="52">
        <v>0.28935093774180931</v>
      </c>
      <c r="E493" s="64">
        <v>15.000000000000002</v>
      </c>
      <c r="F493" s="64">
        <v>38.191392684852033</v>
      </c>
      <c r="G493" s="64">
        <v>28.368292686072621</v>
      </c>
      <c r="H493" s="64">
        <v>8.2309035958732832E-2</v>
      </c>
      <c r="I493" s="64">
        <v>-3.9173813738657071</v>
      </c>
      <c r="J493" s="64">
        <v>-2.5903508740113272</v>
      </c>
      <c r="K493" s="64">
        <v>38.018169449961704</v>
      </c>
      <c r="L493" s="64">
        <v>38.365334098017449</v>
      </c>
    </row>
    <row r="494" spans="2:12" x14ac:dyDescent="0.25">
      <c r="B494" s="52" t="s">
        <v>4509</v>
      </c>
      <c r="C494" s="52">
        <v>1488</v>
      </c>
      <c r="D494" s="52">
        <v>1.0127823531861859</v>
      </c>
      <c r="E494" s="64">
        <v>15</v>
      </c>
      <c r="F494" s="64">
        <v>28.796311528427783</v>
      </c>
      <c r="G494" s="64">
        <v>90.97417999326737</v>
      </c>
      <c r="H494" s="64">
        <v>1.935235989813695E-2</v>
      </c>
      <c r="I494" s="64">
        <v>-2.5961995302878411</v>
      </c>
      <c r="J494" s="64">
        <v>-8.2206507088258167</v>
      </c>
      <c r="K494" s="64">
        <v>28.434370604284709</v>
      </c>
      <c r="L494" s="64">
        <v>29.162767543540323</v>
      </c>
    </row>
    <row r="495" spans="2:12" x14ac:dyDescent="0.25">
      <c r="B495" s="52" t="s">
        <v>4510</v>
      </c>
      <c r="C495" s="52">
        <v>133</v>
      </c>
      <c r="D495" s="52">
        <v>0.92715046980313121</v>
      </c>
      <c r="E495" s="64">
        <v>15</v>
      </c>
      <c r="F495" s="64">
        <v>3.0673991016454534</v>
      </c>
      <c r="G495" s="64">
        <v>8.1314287225165049</v>
      </c>
      <c r="H495" s="64">
        <v>2.306315114019138E-2</v>
      </c>
      <c r="I495" s="64">
        <v>6.8931340905315643</v>
      </c>
      <c r="J495" s="64">
        <v>2.4858918405510941</v>
      </c>
      <c r="K495" s="64">
        <v>3.0333922513030651</v>
      </c>
      <c r="L495" s="64">
        <v>3.1017780982868968</v>
      </c>
    </row>
    <row r="496" spans="2:12" x14ac:dyDescent="0.25">
      <c r="B496" s="52" t="s">
        <v>4511</v>
      </c>
      <c r="C496" s="52">
        <v>598</v>
      </c>
      <c r="D496" s="52">
        <v>0.58163624014651738</v>
      </c>
      <c r="E496" s="64">
        <v>15</v>
      </c>
      <c r="F496" s="64">
        <v>27.743537136824397</v>
      </c>
      <c r="G496" s="64">
        <v>36.560859970412558</v>
      </c>
      <c r="H496" s="64">
        <v>4.6393874810743141E-2</v>
      </c>
      <c r="I496" s="64">
        <v>-2.4775621509077417</v>
      </c>
      <c r="J496" s="64">
        <v>-3.6800788744940456</v>
      </c>
      <c r="K496" s="64">
        <v>27.582675326885667</v>
      </c>
      <c r="L496" s="64">
        <v>27.905291195994771</v>
      </c>
    </row>
    <row r="497" spans="2:12" x14ac:dyDescent="0.25">
      <c r="B497" s="52" t="s">
        <v>4512</v>
      </c>
      <c r="C497" s="52">
        <v>1567</v>
      </c>
      <c r="D497" s="52">
        <v>0.6307280507266575</v>
      </c>
      <c r="E497" s="64">
        <v>15</v>
      </c>
      <c r="F497" s="64">
        <v>65.899426412804246</v>
      </c>
      <c r="G497" s="64">
        <v>95.804126377318525</v>
      </c>
      <c r="H497" s="64">
        <v>4.2054515898407301E-2</v>
      </c>
      <c r="I497" s="64">
        <v>-6.4062174163330514</v>
      </c>
      <c r="J497" s="64">
        <v>-8.520021307585699</v>
      </c>
      <c r="K497" s="64">
        <v>65.476149235074601</v>
      </c>
      <c r="L497" s="64">
        <v>66.325319039932097</v>
      </c>
    </row>
    <row r="498" spans="2:12" x14ac:dyDescent="0.25">
      <c r="B498" s="52" t="s">
        <v>4513</v>
      </c>
      <c r="C498" s="52">
        <v>7185</v>
      </c>
      <c r="D498" s="52">
        <v>1.0042072894144982</v>
      </c>
      <c r="E498" s="64">
        <v>14.999999999999998</v>
      </c>
      <c r="F498" s="64">
        <v>141.51499279553454</v>
      </c>
      <c r="G498" s="64">
        <v>439.28056670136158</v>
      </c>
      <c r="H498" s="64">
        <v>1.9695893221368759E-2</v>
      </c>
      <c r="I498" s="64">
        <v>-10.741386833853829</v>
      </c>
      <c r="J498" s="64">
        <v>-20.892066230684133</v>
      </c>
      <c r="K498" s="64">
        <v>139.75749156114011</v>
      </c>
      <c r="L498" s="64">
        <v>143.29414572685309</v>
      </c>
    </row>
    <row r="499" spans="2:12" x14ac:dyDescent="0.25">
      <c r="B499" s="52" t="s">
        <v>4514</v>
      </c>
      <c r="C499" s="52">
        <v>227</v>
      </c>
      <c r="D499" s="52">
        <v>0.10090124868213915</v>
      </c>
      <c r="E499" s="64">
        <v>15</v>
      </c>
      <c r="F499" s="64">
        <v>26.656823549925431</v>
      </c>
      <c r="G499" s="64">
        <v>13.878453533919149</v>
      </c>
      <c r="H499" s="64">
        <v>0.11743094074857018</v>
      </c>
      <c r="I499" s="64">
        <v>-2.4032650734597194</v>
      </c>
      <c r="J499" s="64">
        <v>0.31070338344890319</v>
      </c>
      <c r="K499" s="64">
        <v>26.493465813764757</v>
      </c>
      <c r="L499" s="64">
        <v>26.821053806549031</v>
      </c>
    </row>
    <row r="500" spans="2:12" x14ac:dyDescent="0.25">
      <c r="B500" s="52" t="s">
        <v>4515</v>
      </c>
      <c r="C500" s="52">
        <v>232</v>
      </c>
      <c r="D500" s="52">
        <v>0.51770041932711575</v>
      </c>
      <c r="E500" s="64">
        <v>15.000000000000002</v>
      </c>
      <c r="F500" s="64">
        <v>12.223202703755723</v>
      </c>
      <c r="G500" s="64">
        <v>14.184146343036311</v>
      </c>
      <c r="H500" s="64">
        <v>5.2686218550671217E-2</v>
      </c>
      <c r="I500" s="64">
        <v>0.81602740312394739</v>
      </c>
      <c r="J500" s="64">
        <v>0.22356813915101659</v>
      </c>
      <c r="K500" s="64">
        <v>12.160744426080228</v>
      </c>
      <c r="L500" s="64">
        <v>12.285963843041932</v>
      </c>
    </row>
    <row r="501" spans="2:12" x14ac:dyDescent="0.25">
      <c r="B501" s="52" t="s">
        <v>4516</v>
      </c>
      <c r="C501" s="52">
        <v>3155</v>
      </c>
      <c r="D501" s="52">
        <v>0.87170977473647171</v>
      </c>
      <c r="E501" s="64">
        <v>15</v>
      </c>
      <c r="F501" s="64">
        <v>81.485022297101409</v>
      </c>
      <c r="G501" s="64">
        <v>192.89216255292914</v>
      </c>
      <c r="H501" s="64">
        <v>2.5827265387353856E-2</v>
      </c>
      <c r="I501" s="64">
        <v>-7.4622009370648579</v>
      </c>
      <c r="J501" s="64">
        <v>-13.219005180815849</v>
      </c>
      <c r="K501" s="64">
        <v>80.658217068520457</v>
      </c>
      <c r="L501" s="64">
        <v>82.320075938783859</v>
      </c>
    </row>
    <row r="502" spans="2:12" x14ac:dyDescent="0.25">
      <c r="B502" s="52" t="s">
        <v>4517</v>
      </c>
      <c r="C502" s="52">
        <v>183</v>
      </c>
      <c r="D502" s="52">
        <v>0.80739744712541572</v>
      </c>
      <c r="E502" s="64">
        <v>14</v>
      </c>
      <c r="F502" s="64">
        <v>5.3872889077611612</v>
      </c>
      <c r="G502" s="64">
        <v>11.188356813688124</v>
      </c>
      <c r="H502" s="64">
        <v>2.9438737200880662E-2</v>
      </c>
      <c r="I502" s="64">
        <v>3.7665459441432159</v>
      </c>
      <c r="J502" s="64">
        <v>0.86751361694861551</v>
      </c>
      <c r="K502" s="64">
        <v>5.3383519440601424</v>
      </c>
      <c r="L502" s="64">
        <v>5.4366607513395797</v>
      </c>
    </row>
    <row r="503" spans="2:12" x14ac:dyDescent="0.25">
      <c r="B503" s="52" t="s">
        <v>4518</v>
      </c>
      <c r="C503" s="52">
        <v>522</v>
      </c>
      <c r="D503" s="52">
        <v>1.0027553086825036</v>
      </c>
      <c r="E503" s="64">
        <v>14</v>
      </c>
      <c r="F503" s="64">
        <v>10.311927818602792</v>
      </c>
      <c r="G503" s="64">
        <v>31.914329271831697</v>
      </c>
      <c r="H503" s="64">
        <v>1.9754650993491937E-2</v>
      </c>
      <c r="I503" s="64">
        <v>1.1600109396353548</v>
      </c>
      <c r="J503" s="64">
        <v>-3.2727056094409677</v>
      </c>
      <c r="K503" s="64">
        <v>10.184123367707789</v>
      </c>
      <c r="L503" s="64">
        <v>10.44130341663179</v>
      </c>
    </row>
    <row r="504" spans="2:12" x14ac:dyDescent="0.25">
      <c r="B504" s="52" t="s">
        <v>4519</v>
      </c>
      <c r="C504" s="52">
        <v>526</v>
      </c>
      <c r="D504" s="52">
        <v>0.54682383522917977</v>
      </c>
      <c r="E504" s="64">
        <v>14</v>
      </c>
      <c r="F504" s="64">
        <v>26.155766646431246</v>
      </c>
      <c r="G504" s="64">
        <v>32.158883519125425</v>
      </c>
      <c r="H504" s="64">
        <v>4.9725792103481457E-2</v>
      </c>
      <c r="I504" s="64">
        <v>-2.4382271134048383</v>
      </c>
      <c r="J504" s="64">
        <v>-3.3047446690120075</v>
      </c>
      <c r="K504" s="64">
        <v>26.014448649099855</v>
      </c>
      <c r="L504" s="64">
        <v>26.297811946148641</v>
      </c>
    </row>
    <row r="505" spans="2:12" x14ac:dyDescent="0.25">
      <c r="B505" s="52" t="s">
        <v>4520</v>
      </c>
      <c r="C505" s="52">
        <v>403</v>
      </c>
      <c r="D505" s="52">
        <v>0.43817488290229412</v>
      </c>
      <c r="E505" s="64">
        <v>14</v>
      </c>
      <c r="F505" s="64">
        <v>24.840445171166749</v>
      </c>
      <c r="G505" s="64">
        <v>24.638840414843244</v>
      </c>
      <c r="H505" s="64">
        <v>6.1638821764681759E-2</v>
      </c>
      <c r="I505" s="64">
        <v>-2.2453415545360809</v>
      </c>
      <c r="J505" s="64">
        <v>-2.2119912834779285</v>
      </c>
      <c r="K505" s="64">
        <v>24.727918479176676</v>
      </c>
      <c r="L505" s="64">
        <v>24.953450147091786</v>
      </c>
    </row>
    <row r="506" spans="2:12" x14ac:dyDescent="0.25">
      <c r="B506" s="52" t="s">
        <v>4521</v>
      </c>
      <c r="C506" s="52">
        <v>817</v>
      </c>
      <c r="D506" s="52">
        <v>1.0962022060080974</v>
      </c>
      <c r="E506" s="64">
        <v>13.999999999999998</v>
      </c>
      <c r="F506" s="64">
        <v>13.319372335803552</v>
      </c>
      <c r="G506" s="64">
        <v>49.950205009744245</v>
      </c>
      <c r="H506" s="64">
        <v>1.6302781316773013E-2</v>
      </c>
      <c r="I506" s="64">
        <v>0.18803426444713589</v>
      </c>
      <c r="J506" s="64">
        <v>-5.2496697455396504</v>
      </c>
      <c r="K506" s="64">
        <v>13.132386076838873</v>
      </c>
      <c r="L506" s="64">
        <v>13.508976267899474</v>
      </c>
    </row>
    <row r="507" spans="2:12" x14ac:dyDescent="0.25">
      <c r="B507" s="52" t="s">
        <v>4522</v>
      </c>
      <c r="C507" s="52">
        <v>1196</v>
      </c>
      <c r="D507" s="52">
        <v>1.2153567708394568</v>
      </c>
      <c r="E507" s="64">
        <v>13.999999999999998</v>
      </c>
      <c r="F507" s="64">
        <v>15.249592406878518</v>
      </c>
      <c r="G507" s="64">
        <v>73.121719940825116</v>
      </c>
      <c r="H507" s="64">
        <v>1.2750495323477022E-2</v>
      </c>
      <c r="I507" s="64">
        <v>-0.32205184930051456</v>
      </c>
      <c r="J507" s="64">
        <v>-7.1354786322693471</v>
      </c>
      <c r="K507" s="64">
        <v>15.003064084429729</v>
      </c>
      <c r="L507" s="64">
        <v>15.500118482694408</v>
      </c>
    </row>
    <row r="508" spans="2:12" x14ac:dyDescent="0.25">
      <c r="B508" s="52" t="s">
        <v>4523</v>
      </c>
      <c r="C508" s="52">
        <v>122</v>
      </c>
      <c r="D508" s="52">
        <v>0.2906762377528152</v>
      </c>
      <c r="E508" s="64">
        <v>14</v>
      </c>
      <c r="F508" s="64">
        <v>10.016172502454104</v>
      </c>
      <c r="G508" s="64">
        <v>7.4589045424587495</v>
      </c>
      <c r="H508" s="64">
        <v>8.2099774610279536E-2</v>
      </c>
      <c r="I508" s="64">
        <v>1.3138684647618242</v>
      </c>
      <c r="J508" s="64">
        <v>2.4717936467714794</v>
      </c>
      <c r="K508" s="64">
        <v>9.9708055522441281</v>
      </c>
      <c r="L508" s="64">
        <v>10.061727332140466</v>
      </c>
    </row>
    <row r="509" spans="2:12" x14ac:dyDescent="0.25">
      <c r="B509" s="52" t="s">
        <v>4524</v>
      </c>
      <c r="C509" s="52">
        <v>535</v>
      </c>
      <c r="D509" s="52">
        <v>0.39883661354526267</v>
      </c>
      <c r="E509" s="64">
        <v>14</v>
      </c>
      <c r="F509" s="64">
        <v>35.61818249929884</v>
      </c>
      <c r="G509" s="64">
        <v>32.709130575536321</v>
      </c>
      <c r="H509" s="64">
        <v>6.6576042054764181E-2</v>
      </c>
      <c r="I509" s="64">
        <v>-3.7492450744973431</v>
      </c>
      <c r="J509" s="64">
        <v>-3.3761237334923564</v>
      </c>
      <c r="K509" s="64">
        <v>35.461938266205649</v>
      </c>
      <c r="L509" s="64">
        <v>35.775065838594635</v>
      </c>
    </row>
    <row r="510" spans="2:12" x14ac:dyDescent="0.25">
      <c r="B510" s="52" t="s">
        <v>4525</v>
      </c>
      <c r="C510" s="52">
        <v>382</v>
      </c>
      <c r="D510" s="52">
        <v>0.23831582614853025</v>
      </c>
      <c r="E510" s="64">
        <v>13.999999999999998</v>
      </c>
      <c r="F510" s="64">
        <v>34.664597138483693</v>
      </c>
      <c r="G510" s="64">
        <v>23.354930616551165</v>
      </c>
      <c r="H510" s="64">
        <v>9.0745018687130086E-2</v>
      </c>
      <c r="I510" s="64">
        <v>-3.6807898262241778</v>
      </c>
      <c r="J510" s="64">
        <v>-1.9977931939324323</v>
      </c>
      <c r="K510" s="64">
        <v>34.496615273461572</v>
      </c>
      <c r="L510" s="64">
        <v>34.833314999725516</v>
      </c>
    </row>
    <row r="511" spans="2:12" x14ac:dyDescent="0.25">
      <c r="B511" s="52" t="s">
        <v>4526</v>
      </c>
      <c r="C511" s="52">
        <v>670</v>
      </c>
      <c r="D511" s="52">
        <v>0.10466923200020768</v>
      </c>
      <c r="E511" s="64">
        <v>13</v>
      </c>
      <c r="F511" s="64">
        <v>78.132798347156822</v>
      </c>
      <c r="G511" s="64">
        <v>40.962836421699691</v>
      </c>
      <c r="H511" s="64">
        <v>0.11661611693605496</v>
      </c>
      <c r="I511" s="64">
        <v>-7.839860088419444</v>
      </c>
      <c r="J511" s="64">
        <v>-4.5090542523594443</v>
      </c>
      <c r="K511" s="64">
        <v>77.657136652178409</v>
      </c>
      <c r="L511" s="64">
        <v>78.610986885599104</v>
      </c>
    </row>
    <row r="512" spans="2:12" x14ac:dyDescent="0.25">
      <c r="B512" s="52" t="s">
        <v>4527</v>
      </c>
      <c r="C512" s="52">
        <v>105</v>
      </c>
      <c r="D512" s="52">
        <v>1.3016438314993812</v>
      </c>
      <c r="E512" s="64">
        <v>13</v>
      </c>
      <c r="F512" s="64">
        <v>1.1199677173756697</v>
      </c>
      <c r="G512" s="64">
        <v>6.4195489914603989</v>
      </c>
      <c r="H512" s="64">
        <v>1.0666359213101616E-2</v>
      </c>
      <c r="I512" s="64">
        <v>11.286089244554088</v>
      </c>
      <c r="J512" s="64">
        <v>2.6804187703201041</v>
      </c>
      <c r="K512" s="64">
        <v>1.1001215387119998</v>
      </c>
      <c r="L512" s="64">
        <v>1.1401679919883558</v>
      </c>
    </row>
    <row r="513" spans="2:12" x14ac:dyDescent="0.25">
      <c r="B513" s="52" t="s">
        <v>4528</v>
      </c>
      <c r="C513" s="52">
        <v>586</v>
      </c>
      <c r="D513" s="52">
        <v>0.1255645881621299</v>
      </c>
      <c r="E513" s="64">
        <v>13</v>
      </c>
      <c r="F513" s="64">
        <v>65.741069359315233</v>
      </c>
      <c r="G513" s="64">
        <v>35.827197228531368</v>
      </c>
      <c r="H513" s="64">
        <v>0.11218612518654478</v>
      </c>
      <c r="I513" s="64">
        <v>-6.9035040682488784</v>
      </c>
      <c r="J513" s="64">
        <v>-3.9359123920946417</v>
      </c>
      <c r="K513" s="64">
        <v>65.355319369526143</v>
      </c>
      <c r="L513" s="64">
        <v>66.128806992751066</v>
      </c>
    </row>
    <row r="514" spans="2:12" x14ac:dyDescent="0.25">
      <c r="B514" s="52" t="s">
        <v>4529</v>
      </c>
      <c r="C514" s="52">
        <v>264</v>
      </c>
      <c r="D514" s="52">
        <v>0.85839675345525246</v>
      </c>
      <c r="E514" s="64">
        <v>13</v>
      </c>
      <c r="F514" s="64">
        <v>7.0059304597679635</v>
      </c>
      <c r="G514" s="64">
        <v>16.140580321386146</v>
      </c>
      <c r="H514" s="64">
        <v>2.6537615377908951E-2</v>
      </c>
      <c r="I514" s="64">
        <v>2.2952462084485608</v>
      </c>
      <c r="J514" s="64">
        <v>-0.80676970487218802</v>
      </c>
      <c r="K514" s="64">
        <v>6.9364036037039325</v>
      </c>
      <c r="L514" s="64">
        <v>7.0761350329804573</v>
      </c>
    </row>
    <row r="515" spans="2:12" x14ac:dyDescent="0.25">
      <c r="B515" s="52" t="s">
        <v>4530</v>
      </c>
      <c r="C515" s="52">
        <v>90</v>
      </c>
      <c r="D515" s="52">
        <v>0.86531521381548571</v>
      </c>
      <c r="E515" s="64">
        <v>12.999999999999998</v>
      </c>
      <c r="F515" s="64">
        <v>2.3549510715768909</v>
      </c>
      <c r="G515" s="64">
        <v>5.5024705641089131</v>
      </c>
      <c r="H515" s="64">
        <v>2.6166123017521012E-2</v>
      </c>
      <c r="I515" s="64">
        <v>7.0293356061451346</v>
      </c>
      <c r="J515" s="64">
        <v>3.2986676753906545</v>
      </c>
      <c r="K515" s="64">
        <v>2.331308349240806</v>
      </c>
      <c r="L515" s="64">
        <v>2.3788270581415913</v>
      </c>
    </row>
    <row r="516" spans="2:12" x14ac:dyDescent="0.25">
      <c r="B516" s="52" t="s">
        <v>4531</v>
      </c>
      <c r="C516" s="52">
        <v>1906</v>
      </c>
      <c r="D516" s="52">
        <v>0.76704029982543931</v>
      </c>
      <c r="E516" s="64">
        <v>13</v>
      </c>
      <c r="F516" s="64">
        <v>60.897235511086627</v>
      </c>
      <c r="G516" s="64">
        <v>116.5300988354621</v>
      </c>
      <c r="H516" s="64">
        <v>3.1950280960696027E-2</v>
      </c>
      <c r="I516" s="64">
        <v>-6.2382507483775775</v>
      </c>
      <c r="J516" s="64">
        <v>-9.8979856622945963</v>
      </c>
      <c r="K516" s="64">
        <v>60.383486933561578</v>
      </c>
      <c r="L516" s="64">
        <v>61.415209660177545</v>
      </c>
    </row>
    <row r="517" spans="2:12" x14ac:dyDescent="0.25">
      <c r="B517" s="52" t="s">
        <v>4532</v>
      </c>
      <c r="C517" s="52">
        <v>68</v>
      </c>
      <c r="D517" s="52">
        <v>0.67384300044689693</v>
      </c>
      <c r="E517" s="64">
        <v>13</v>
      </c>
      <c r="F517" s="64">
        <v>2.6224842177444923</v>
      </c>
      <c r="G517" s="64">
        <v>4.1574222039934012</v>
      </c>
      <c r="H517" s="64">
        <v>3.8565944378595472E-2</v>
      </c>
      <c r="I517" s="64">
        <v>6.5354757892262372</v>
      </c>
      <c r="J517" s="64">
        <v>4.4757526032928956</v>
      </c>
      <c r="K517" s="64">
        <v>2.604066077780756</v>
      </c>
      <c r="L517" s="64">
        <v>2.6410273653258738</v>
      </c>
    </row>
    <row r="518" spans="2:12" x14ac:dyDescent="0.25">
      <c r="B518" s="52" t="s">
        <v>4533</v>
      </c>
      <c r="C518" s="52">
        <v>1246</v>
      </c>
      <c r="D518" s="52">
        <v>0.31129552957724094</v>
      </c>
      <c r="E518" s="64">
        <v>13</v>
      </c>
      <c r="F518" s="64">
        <v>98.316760287906533</v>
      </c>
      <c r="G518" s="64">
        <v>76.17864803199673</v>
      </c>
      <c r="H518" s="64">
        <v>7.8905907133151307E-2</v>
      </c>
      <c r="I518" s="64">
        <v>-8.9653774306223042</v>
      </c>
      <c r="J518" s="64">
        <v>-7.4705563662476724</v>
      </c>
      <c r="K518" s="64">
        <v>97.879800015138073</v>
      </c>
      <c r="L518" s="64">
        <v>98.755503472747677</v>
      </c>
    </row>
    <row r="519" spans="2:12" x14ac:dyDescent="0.25">
      <c r="B519" s="52" t="s">
        <v>4534</v>
      </c>
      <c r="C519" s="52">
        <v>139</v>
      </c>
      <c r="D519" s="52">
        <v>0.54466386408503398</v>
      </c>
      <c r="E519" s="64">
        <v>13</v>
      </c>
      <c r="F519" s="64">
        <v>6.9416367838573478</v>
      </c>
      <c r="G519" s="64">
        <v>8.4982600934571</v>
      </c>
      <c r="H519" s="64">
        <v>4.9939832977390991E-2</v>
      </c>
      <c r="I519" s="64">
        <v>2.3591133548082581</v>
      </c>
      <c r="J519" s="64">
        <v>1.5937296019054075</v>
      </c>
      <c r="K519" s="64">
        <v>6.9042911430280496</v>
      </c>
      <c r="L519" s="64">
        <v>6.9791737563004457</v>
      </c>
    </row>
    <row r="520" spans="2:12" x14ac:dyDescent="0.25">
      <c r="B520" s="52" t="s">
        <v>4535</v>
      </c>
      <c r="C520" s="52">
        <v>295</v>
      </c>
      <c r="D520" s="52">
        <v>0.42091133610661158</v>
      </c>
      <c r="E520" s="64">
        <v>13</v>
      </c>
      <c r="F520" s="64">
        <v>18.809771607094024</v>
      </c>
      <c r="G520" s="64">
        <v>18.035875737912551</v>
      </c>
      <c r="H520" s="64">
        <v>6.3761937651166181E-2</v>
      </c>
      <c r="I520" s="64">
        <v>-1.3844400426814361</v>
      </c>
      <c r="J520" s="64">
        <v>-1.2237864410557</v>
      </c>
      <c r="K520" s="64">
        <v>18.725986365251089</v>
      </c>
      <c r="L520" s="64">
        <v>18.893906089993404</v>
      </c>
    </row>
    <row r="521" spans="2:12" x14ac:dyDescent="0.25">
      <c r="B521" s="52" t="s">
        <v>4536</v>
      </c>
      <c r="C521" s="52">
        <v>1491</v>
      </c>
      <c r="D521" s="52">
        <v>0.90696155332960648</v>
      </c>
      <c r="E521" s="64">
        <v>13</v>
      </c>
      <c r="F521" s="64">
        <v>35.835546323293826</v>
      </c>
      <c r="G521" s="64">
        <v>91.157595678737664</v>
      </c>
      <c r="H521" s="64">
        <v>2.4034571645401629E-2</v>
      </c>
      <c r="I521" s="64">
        <v>-3.8613322685819989</v>
      </c>
      <c r="J521" s="64">
        <v>-8.4483910757682477</v>
      </c>
      <c r="K521" s="64">
        <v>35.450594799385726</v>
      </c>
      <c r="L521" s="64">
        <v>36.224573933872136</v>
      </c>
    </row>
    <row r="522" spans="2:12" x14ac:dyDescent="0.25">
      <c r="B522" s="52" t="s">
        <v>4537</v>
      </c>
      <c r="C522" s="52">
        <v>57</v>
      </c>
      <c r="D522" s="52">
        <v>0.55814411732396629</v>
      </c>
      <c r="E522" s="64">
        <v>12</v>
      </c>
      <c r="F522" s="64">
        <v>2.7712354280709195</v>
      </c>
      <c r="G522" s="64">
        <v>3.4848980239356453</v>
      </c>
      <c r="H522" s="64">
        <v>4.8618165404752972E-2</v>
      </c>
      <c r="I522" s="64">
        <v>5.6836775134161588</v>
      </c>
      <c r="J522" s="64">
        <v>4.7075405048387715</v>
      </c>
      <c r="K522" s="64">
        <v>2.7559202377603804</v>
      </c>
      <c r="L522" s="64">
        <v>2.7866313556500981</v>
      </c>
    </row>
    <row r="523" spans="2:12" x14ac:dyDescent="0.25">
      <c r="B523" s="52" t="s">
        <v>4538</v>
      </c>
      <c r="C523" s="52">
        <v>310</v>
      </c>
      <c r="D523" s="52">
        <v>0.39181859030258737</v>
      </c>
      <c r="E523" s="64">
        <v>12</v>
      </c>
      <c r="F523" s="64">
        <v>20.923329147725735</v>
      </c>
      <c r="G523" s="64">
        <v>18.952954165264035</v>
      </c>
      <c r="H523" s="64">
        <v>6.7494610153953985E-2</v>
      </c>
      <c r="I523" s="64">
        <v>-2.0201603546150149</v>
      </c>
      <c r="J523" s="64">
        <v>-1.6482768517291031</v>
      </c>
      <c r="K523" s="64">
        <v>20.831850527969628</v>
      </c>
      <c r="L523" s="64">
        <v>21.015180282263216</v>
      </c>
    </row>
    <row r="524" spans="2:12" x14ac:dyDescent="0.25">
      <c r="B524" s="52" t="s">
        <v>4539</v>
      </c>
      <c r="C524" s="52">
        <v>433</v>
      </c>
      <c r="D524" s="52">
        <v>0.35134909006512943</v>
      </c>
      <c r="E524" s="64">
        <v>12</v>
      </c>
      <c r="F524" s="64">
        <v>31.619630085084317</v>
      </c>
      <c r="G524" s="64">
        <v>26.472997269546216</v>
      </c>
      <c r="H524" s="64">
        <v>7.3024549850079251E-2</v>
      </c>
      <c r="I524" s="64">
        <v>-3.6239175323801853</v>
      </c>
      <c r="J524" s="64">
        <v>-2.9030610699223884</v>
      </c>
      <c r="K524" s="64">
        <v>31.481948991862055</v>
      </c>
      <c r="L524" s="64">
        <v>31.757865678972156</v>
      </c>
    </row>
    <row r="525" spans="2:12" x14ac:dyDescent="0.25">
      <c r="B525" s="52" t="s">
        <v>4540</v>
      </c>
      <c r="C525" s="52">
        <v>483</v>
      </c>
      <c r="D525" s="52">
        <v>1.0009328700541127</v>
      </c>
      <c r="E525" s="64">
        <v>11</v>
      </c>
      <c r="F525" s="64">
        <v>9.5772347272754619</v>
      </c>
      <c r="G525" s="64">
        <v>29.529925360717836</v>
      </c>
      <c r="H525" s="64">
        <v>1.9828643327692467E-2</v>
      </c>
      <c r="I525" s="64">
        <v>0.46436789566172576</v>
      </c>
      <c r="J525" s="64">
        <v>-3.5191821367402478</v>
      </c>
      <c r="K525" s="64">
        <v>9.4588404615476236</v>
      </c>
      <c r="L525" s="64">
        <v>9.6970805621219789</v>
      </c>
    </row>
    <row r="526" spans="2:12" x14ac:dyDescent="0.25">
      <c r="B526" s="52" t="s">
        <v>4541</v>
      </c>
      <c r="C526" s="52">
        <v>394</v>
      </c>
      <c r="D526" s="52">
        <v>2.5806267348795767E-2</v>
      </c>
      <c r="E526" s="64">
        <v>11</v>
      </c>
      <c r="F526" s="64">
        <v>53.081013022262134</v>
      </c>
      <c r="G526" s="64">
        <v>24.088593358432355</v>
      </c>
      <c r="H526" s="64">
        <v>0.13472338330523384</v>
      </c>
      <c r="I526" s="64">
        <v>-6.2092493582692221</v>
      </c>
      <c r="J526" s="64">
        <v>-2.7522412779645804</v>
      </c>
      <c r="K526" s="64">
        <v>52.711741785980976</v>
      </c>
      <c r="L526" s="64">
        <v>53.452466018888437</v>
      </c>
    </row>
    <row r="527" spans="2:12" x14ac:dyDescent="0.25">
      <c r="B527" s="52" t="s">
        <v>4542</v>
      </c>
      <c r="C527" s="52">
        <v>184</v>
      </c>
      <c r="D527" s="52">
        <v>0.10416414812157754</v>
      </c>
      <c r="E527" s="64">
        <v>11</v>
      </c>
      <c r="F527" s="64">
        <v>21.477410206360339</v>
      </c>
      <c r="G527" s="64">
        <v>11.249495375511556</v>
      </c>
      <c r="H527" s="64">
        <v>0.11672505546934966</v>
      </c>
      <c r="I527" s="64">
        <v>-2.405553587505143</v>
      </c>
      <c r="J527" s="64">
        <v>-7.6770651934285977E-2</v>
      </c>
      <c r="K527" s="64">
        <v>21.346542845702025</v>
      </c>
      <c r="L527" s="64">
        <v>21.608973276537125</v>
      </c>
    </row>
    <row r="528" spans="2:12" x14ac:dyDescent="0.25">
      <c r="B528" s="52" t="s">
        <v>4543</v>
      </c>
      <c r="C528" s="52">
        <v>68</v>
      </c>
      <c r="D528" s="52">
        <v>0.39218284363521977</v>
      </c>
      <c r="E528" s="64">
        <v>11</v>
      </c>
      <c r="F528" s="64">
        <v>4.586371943210092</v>
      </c>
      <c r="G528" s="64">
        <v>4.1574222039934012</v>
      </c>
      <c r="H528" s="64">
        <v>6.7446646223677825E-2</v>
      </c>
      <c r="I528" s="64">
        <v>3.1012179590293467</v>
      </c>
      <c r="J528" s="64">
        <v>3.4634340901746525</v>
      </c>
      <c r="K528" s="64">
        <v>4.5663168428554233</v>
      </c>
      <c r="L528" s="64">
        <v>4.60650872844879</v>
      </c>
    </row>
    <row r="529" spans="2:12" x14ac:dyDescent="0.25">
      <c r="B529" s="52" t="s">
        <v>4544</v>
      </c>
      <c r="C529" s="52">
        <v>337</v>
      </c>
      <c r="D529" s="52">
        <v>0.40655242404775227</v>
      </c>
      <c r="E529" s="64">
        <v>11.000000000000002</v>
      </c>
      <c r="F529" s="64">
        <v>22.100308161476814</v>
      </c>
      <c r="G529" s="64">
        <v>20.60369533449671</v>
      </c>
      <c r="H529" s="64">
        <v>6.5579549440584015E-2</v>
      </c>
      <c r="I529" s="64">
        <v>-2.4426694653670835</v>
      </c>
      <c r="J529" s="64">
        <v>-2.1835596663091441</v>
      </c>
      <c r="K529" s="64">
        <v>22.002922166017232</v>
      </c>
      <c r="L529" s="64">
        <v>22.198094816664803</v>
      </c>
    </row>
    <row r="530" spans="2:12" x14ac:dyDescent="0.25">
      <c r="B530" s="52" t="s">
        <v>4545</v>
      </c>
      <c r="C530" s="52">
        <v>747</v>
      </c>
      <c r="D530" s="52">
        <v>0.66806064916035135</v>
      </c>
      <c r="E530" s="64">
        <v>11</v>
      </c>
      <c r="F530" s="64">
        <v>29.145821913217013</v>
      </c>
      <c r="G530" s="64">
        <v>45.670505682103979</v>
      </c>
      <c r="H530" s="64">
        <v>3.9017164542459189E-2</v>
      </c>
      <c r="I530" s="64">
        <v>-3.4287093798607047</v>
      </c>
      <c r="J530" s="64">
        <v>-5.294701916883624</v>
      </c>
      <c r="K530" s="64">
        <v>28.943540124272761</v>
      </c>
      <c r="L530" s="64">
        <v>29.349459633898725</v>
      </c>
    </row>
    <row r="531" spans="2:12" x14ac:dyDescent="0.25">
      <c r="B531" s="52" t="s">
        <v>4546</v>
      </c>
      <c r="C531" s="52">
        <v>275</v>
      </c>
      <c r="D531" s="52">
        <v>0.18353294398025549</v>
      </c>
      <c r="E531" s="64">
        <v>11</v>
      </c>
      <c r="F531" s="64">
        <v>27.681299425033693</v>
      </c>
      <c r="G531" s="64">
        <v>16.813104501443902</v>
      </c>
      <c r="H531" s="64">
        <v>0.10065927063648615</v>
      </c>
      <c r="I531" s="64">
        <v>-3.3432935485047572</v>
      </c>
      <c r="J531" s="64">
        <v>-1.463131711830757</v>
      </c>
      <c r="K531" s="64">
        <v>27.534628293898717</v>
      </c>
      <c r="L531" s="64">
        <v>27.828663982858945</v>
      </c>
    </row>
    <row r="532" spans="2:12" x14ac:dyDescent="0.25">
      <c r="B532" s="52" t="s">
        <v>4547</v>
      </c>
      <c r="C532" s="52">
        <v>68</v>
      </c>
      <c r="D532" s="52">
        <v>9.7271065927244035E-2</v>
      </c>
      <c r="E532" s="64">
        <v>11</v>
      </c>
      <c r="F532" s="64">
        <v>8.0390027780616027</v>
      </c>
      <c r="G532" s="64">
        <v>4.1574222039934012</v>
      </c>
      <c r="H532" s="64">
        <v>0.11822062908914122</v>
      </c>
      <c r="I532" s="64">
        <v>1.1121335524663432</v>
      </c>
      <c r="J532" s="64">
        <v>3.4634340901746525</v>
      </c>
      <c r="K532" s="64">
        <v>7.9894248320891679</v>
      </c>
      <c r="L532" s="64">
        <v>8.0888469086152579</v>
      </c>
    </row>
    <row r="533" spans="2:12" x14ac:dyDescent="0.25">
      <c r="B533" s="52" t="s">
        <v>4548</v>
      </c>
      <c r="C533" s="52">
        <v>313</v>
      </c>
      <c r="D533" s="52">
        <v>1.0225198797464248</v>
      </c>
      <c r="E533" s="64">
        <v>11</v>
      </c>
      <c r="F533" s="64">
        <v>5.9374144440516368</v>
      </c>
      <c r="G533" s="64">
        <v>19.136369850734333</v>
      </c>
      <c r="H533" s="64">
        <v>1.8969375220612258E-2</v>
      </c>
      <c r="I533" s="64">
        <v>2.0976470272047578</v>
      </c>
      <c r="J533" s="64">
        <v>-1.919553200040427</v>
      </c>
      <c r="K533" s="64">
        <v>5.8617750830236277</v>
      </c>
      <c r="L533" s="64">
        <v>6.0140107310959872</v>
      </c>
    </row>
    <row r="534" spans="2:12" x14ac:dyDescent="0.25">
      <c r="B534" s="52" t="s">
        <v>4549</v>
      </c>
      <c r="C534" s="52">
        <v>463</v>
      </c>
      <c r="D534" s="52">
        <v>1.2264399006221727</v>
      </c>
      <c r="E534" s="64">
        <v>11</v>
      </c>
      <c r="F534" s="64">
        <v>5.769810141161865</v>
      </c>
      <c r="G534" s="64">
        <v>28.307154124249188</v>
      </c>
      <c r="H534" s="64">
        <v>1.246179296147271E-2</v>
      </c>
      <c r="I534" s="64">
        <v>2.1910875915267085</v>
      </c>
      <c r="J534" s="64">
        <v>-3.3571968395453147</v>
      </c>
      <c r="K534" s="64">
        <v>5.6753852832623277</v>
      </c>
      <c r="L534" s="64">
        <v>5.8657858530224933</v>
      </c>
    </row>
    <row r="535" spans="2:12" x14ac:dyDescent="0.25">
      <c r="B535" s="52" t="s">
        <v>4550</v>
      </c>
      <c r="C535" s="52">
        <v>454</v>
      </c>
      <c r="D535" s="52">
        <v>1.3509719611126918</v>
      </c>
      <c r="E535" s="64">
        <v>11</v>
      </c>
      <c r="F535" s="64">
        <v>4.3721202561329697</v>
      </c>
      <c r="G535" s="64">
        <v>27.756907067838299</v>
      </c>
      <c r="H535" s="64">
        <v>9.6302208284867168E-3</v>
      </c>
      <c r="I535" s="64">
        <v>3.1851499355081732</v>
      </c>
      <c r="J535" s="64">
        <v>-3.2825214642516642</v>
      </c>
      <c r="K535" s="64">
        <v>4.290745974646466</v>
      </c>
      <c r="L535" s="64">
        <v>4.4550225179408756</v>
      </c>
    </row>
    <row r="536" spans="2:12" x14ac:dyDescent="0.25">
      <c r="B536" s="52" t="s">
        <v>4551</v>
      </c>
      <c r="C536" s="52">
        <v>361</v>
      </c>
      <c r="D536" s="52">
        <v>0.12922851972152646</v>
      </c>
      <c r="E536" s="64">
        <v>11</v>
      </c>
      <c r="F536" s="64">
        <v>40.224301842336935</v>
      </c>
      <c r="G536" s="64">
        <v>22.071020818259086</v>
      </c>
      <c r="H536" s="64">
        <v>0.11142465884303859</v>
      </c>
      <c r="I536" s="64">
        <v>-4.8882426829113443</v>
      </c>
      <c r="J536" s="64">
        <v>-2.4320679600134127</v>
      </c>
      <c r="K536" s="64">
        <v>39.989802883248338</v>
      </c>
      <c r="L536" s="64">
        <v>40.460002579623527</v>
      </c>
    </row>
    <row r="537" spans="2:12" x14ac:dyDescent="0.25">
      <c r="B537" s="52" t="s">
        <v>4552</v>
      </c>
      <c r="C537" s="52">
        <v>120</v>
      </c>
      <c r="D537" s="52">
        <v>0.71143138205483569</v>
      </c>
      <c r="E537" s="64">
        <v>11</v>
      </c>
      <c r="F537" s="64">
        <v>4.2903221345478668</v>
      </c>
      <c r="G537" s="64">
        <v>7.3366274188118847</v>
      </c>
      <c r="H537" s="64">
        <v>3.5752684454565559E-2</v>
      </c>
      <c r="I537" s="64">
        <v>3.2988494783631435</v>
      </c>
      <c r="J537" s="64">
        <v>1.3958286477704704</v>
      </c>
      <c r="K537" s="64">
        <v>4.2578151301879572</v>
      </c>
      <c r="L537" s="64">
        <v>4.3230680493507005</v>
      </c>
    </row>
    <row r="538" spans="2:12" x14ac:dyDescent="0.25">
      <c r="B538" s="52" t="s">
        <v>4553</v>
      </c>
      <c r="C538" s="52">
        <v>186</v>
      </c>
      <c r="D538" s="52">
        <v>0.9057977776370677</v>
      </c>
      <c r="E538" s="64">
        <v>11</v>
      </c>
      <c r="F538" s="64">
        <v>4.4810690748324351</v>
      </c>
      <c r="G538" s="64">
        <v>11.371772499158421</v>
      </c>
      <c r="H538" s="64">
        <v>2.409176921952922E-2</v>
      </c>
      <c r="I538" s="64">
        <v>3.1173177295849164</v>
      </c>
      <c r="J538" s="64">
        <v>-0.11377908285374103</v>
      </c>
      <c r="K538" s="64">
        <v>4.4330213088541166</v>
      </c>
      <c r="L538" s="64">
        <v>4.5296246196793142</v>
      </c>
    </row>
    <row r="539" spans="2:12" x14ac:dyDescent="0.25">
      <c r="B539" s="52" t="s">
        <v>4554</v>
      </c>
      <c r="C539" s="52">
        <v>192</v>
      </c>
      <c r="D539" s="52">
        <v>1.0362787035549954E-2</v>
      </c>
      <c r="E539" s="64">
        <v>10</v>
      </c>
      <c r="F539" s="64">
        <v>26.598867276368061</v>
      </c>
      <c r="G539" s="64">
        <v>11.738603870099016</v>
      </c>
      <c r="H539" s="64">
        <v>0.13853576706441698</v>
      </c>
      <c r="I539" s="64">
        <v>-3.4675941035306148</v>
      </c>
      <c r="J539" s="64">
        <v>-0.52371096586186416</v>
      </c>
      <c r="K539" s="64">
        <v>26.40920810974179</v>
      </c>
      <c r="L539" s="64">
        <v>26.78966813535768</v>
      </c>
    </row>
    <row r="540" spans="2:12" x14ac:dyDescent="0.25">
      <c r="B540" s="52" t="s">
        <v>4555</v>
      </c>
      <c r="C540" s="52">
        <v>132</v>
      </c>
      <c r="D540" s="52">
        <v>5.1672010544318116E-2</v>
      </c>
      <c r="E540" s="64">
        <v>10</v>
      </c>
      <c r="F540" s="64">
        <v>16.966860665821397</v>
      </c>
      <c r="G540" s="64">
        <v>8.070290160693073</v>
      </c>
      <c r="H540" s="64">
        <v>0.12853682322591967</v>
      </c>
      <c r="I540" s="64">
        <v>-1.8118066851153867</v>
      </c>
      <c r="J540" s="64">
        <v>0.70104627425528199</v>
      </c>
      <c r="K540" s="64">
        <v>16.853735347109872</v>
      </c>
      <c r="L540" s="64">
        <v>17.080632666036017</v>
      </c>
    </row>
    <row r="541" spans="2:12" x14ac:dyDescent="0.25">
      <c r="B541" s="52" t="s">
        <v>4556</v>
      </c>
      <c r="C541" s="52">
        <v>80</v>
      </c>
      <c r="D541" s="52">
        <v>6.062462181643484E-2</v>
      </c>
      <c r="E541" s="64">
        <v>10</v>
      </c>
      <c r="F541" s="64">
        <v>10.116211338686512</v>
      </c>
      <c r="G541" s="64">
        <v>4.8910849458745895</v>
      </c>
      <c r="H541" s="64">
        <v>0.12645264173358139</v>
      </c>
      <c r="I541" s="64">
        <v>-3.9092759693207357E-2</v>
      </c>
      <c r="J541" s="64">
        <v>2.3841047233501307</v>
      </c>
      <c r="K541" s="64">
        <v>10.049768138378203</v>
      </c>
      <c r="L541" s="64">
        <v>10.183029873774492</v>
      </c>
    </row>
    <row r="542" spans="2:12" x14ac:dyDescent="0.25">
      <c r="B542" s="52" t="s">
        <v>4557</v>
      </c>
      <c r="C542" s="52">
        <v>262</v>
      </c>
      <c r="D542" s="52">
        <v>1.0775158955247734</v>
      </c>
      <c r="E542" s="64">
        <v>10</v>
      </c>
      <c r="F542" s="64">
        <v>4.4387919108905756</v>
      </c>
      <c r="G542" s="64">
        <v>16.018303197739282</v>
      </c>
      <c r="H542" s="64">
        <v>1.6941953858360975E-2</v>
      </c>
      <c r="I542" s="64">
        <v>2.6622397999143814</v>
      </c>
      <c r="J542" s="64">
        <v>-1.5519047330399662</v>
      </c>
      <c r="K542" s="64">
        <v>4.3779461256739785</v>
      </c>
      <c r="L542" s="64">
        <v>4.5004685730948593</v>
      </c>
    </row>
    <row r="543" spans="2:12" x14ac:dyDescent="0.25">
      <c r="B543" s="52" t="s">
        <v>4558</v>
      </c>
      <c r="C543" s="52">
        <v>86</v>
      </c>
      <c r="D543" s="52">
        <v>0.96504071038584316</v>
      </c>
      <c r="E543" s="64">
        <v>10</v>
      </c>
      <c r="F543" s="64">
        <v>1.8354507816982937</v>
      </c>
      <c r="G543" s="64">
        <v>5.2579163168151837</v>
      </c>
      <c r="H543" s="64">
        <v>2.1342450949980159E-2</v>
      </c>
      <c r="I543" s="64">
        <v>6.0917975877219925</v>
      </c>
      <c r="J543" s="64">
        <v>2.1343302905949022</v>
      </c>
      <c r="K543" s="64">
        <v>1.8139052780413845</v>
      </c>
      <c r="L543" s="64">
        <v>1.8572465562652534</v>
      </c>
    </row>
    <row r="544" spans="2:12" x14ac:dyDescent="0.25">
      <c r="B544" s="52" t="s">
        <v>4559</v>
      </c>
      <c r="C544" s="52">
        <v>1116</v>
      </c>
      <c r="D544" s="52">
        <v>0.21695959546014346</v>
      </c>
      <c r="E544" s="64">
        <v>10</v>
      </c>
      <c r="F544" s="64">
        <v>105.46299545489278</v>
      </c>
      <c r="G544" s="64">
        <v>68.23063499495052</v>
      </c>
      <c r="H544" s="64">
        <v>9.4500891984670946E-2</v>
      </c>
      <c r="I544" s="64">
        <v>-9.7687949336633135</v>
      </c>
      <c r="J544" s="64">
        <v>-7.2754702411047258</v>
      </c>
      <c r="K544" s="64">
        <v>104.93463222199381</v>
      </c>
      <c r="L544" s="64">
        <v>105.99374018484794</v>
      </c>
    </row>
    <row r="545" spans="2:12" x14ac:dyDescent="0.25">
      <c r="B545" s="52" t="s">
        <v>4560</v>
      </c>
      <c r="C545" s="52">
        <v>52</v>
      </c>
      <c r="D545" s="52">
        <v>0.6854251344660327</v>
      </c>
      <c r="E545" s="64">
        <v>10</v>
      </c>
      <c r="F545" s="64">
        <v>1.9592125314482147</v>
      </c>
      <c r="G545" s="64">
        <v>3.1792052148184835</v>
      </c>
      <c r="H545" s="64">
        <v>3.7677164066311823E-2</v>
      </c>
      <c r="I545" s="64">
        <v>5.8559507063133429</v>
      </c>
      <c r="J545" s="64">
        <v>3.9479800676929639</v>
      </c>
      <c r="K545" s="64">
        <v>1.9451237489707485</v>
      </c>
      <c r="L545" s="64">
        <v>1.9733993376273644</v>
      </c>
    </row>
    <row r="546" spans="2:12" x14ac:dyDescent="0.25">
      <c r="B546" s="52" t="s">
        <v>4561</v>
      </c>
      <c r="C546" s="52">
        <v>105</v>
      </c>
      <c r="D546" s="52">
        <v>0.12482695199437546</v>
      </c>
      <c r="E546" s="64">
        <v>10</v>
      </c>
      <c r="F546" s="64">
        <v>11.79569738525006</v>
      </c>
      <c r="G546" s="64">
        <v>6.4195489914603989</v>
      </c>
      <c r="H546" s="64">
        <v>0.11233997509761962</v>
      </c>
      <c r="I546" s="64">
        <v>-0.55494252770134733</v>
      </c>
      <c r="J546" s="64">
        <v>1.4584271012802479</v>
      </c>
      <c r="K546" s="64">
        <v>11.7263931816153</v>
      </c>
      <c r="L546" s="64">
        <v>11.865359079248037</v>
      </c>
    </row>
    <row r="547" spans="2:12" x14ac:dyDescent="0.25">
      <c r="B547" s="52" t="s">
        <v>4562</v>
      </c>
      <c r="C547" s="52">
        <v>116</v>
      </c>
      <c r="D547" s="52">
        <v>0.37799398625574038</v>
      </c>
      <c r="E547" s="64">
        <v>10</v>
      </c>
      <c r="F547" s="64">
        <v>8.0432710693746792</v>
      </c>
      <c r="G547" s="64">
        <v>7.0920731715181553</v>
      </c>
      <c r="H547" s="64">
        <v>6.9338543701505856E-2</v>
      </c>
      <c r="I547" s="64">
        <v>0.71518508641415013</v>
      </c>
      <c r="J547" s="64">
        <v>1.1269278700886778</v>
      </c>
      <c r="K547" s="64">
        <v>8.0082559151244102</v>
      </c>
      <c r="L547" s="64">
        <v>8.0784278704887349</v>
      </c>
    </row>
    <row r="548" spans="2:12" x14ac:dyDescent="0.25">
      <c r="B548" s="52" t="s">
        <v>4563</v>
      </c>
      <c r="C548" s="52">
        <v>112</v>
      </c>
      <c r="D548" s="52">
        <v>0.96824331923813678</v>
      </c>
      <c r="E548" s="64">
        <v>10</v>
      </c>
      <c r="F548" s="64">
        <v>2.3747252527516713</v>
      </c>
      <c r="G548" s="64">
        <v>6.8475189242244259</v>
      </c>
      <c r="H548" s="64">
        <v>2.1202904042425638E-2</v>
      </c>
      <c r="I548" s="64">
        <v>5.0015253583474957</v>
      </c>
      <c r="J548" s="64">
        <v>1.2433262897889459</v>
      </c>
      <c r="K548" s="64">
        <v>2.346717856878759</v>
      </c>
      <c r="L548" s="64">
        <v>2.4030595834229334</v>
      </c>
    </row>
    <row r="549" spans="2:12" x14ac:dyDescent="0.25">
      <c r="B549" s="52" t="s">
        <v>4564</v>
      </c>
      <c r="C549" s="52">
        <v>95</v>
      </c>
      <c r="D549" s="52">
        <v>0.98419449999553599</v>
      </c>
      <c r="E549" s="64">
        <v>10</v>
      </c>
      <c r="F549" s="64">
        <v>1.9495002037127074</v>
      </c>
      <c r="G549" s="64">
        <v>5.8081633732260753</v>
      </c>
      <c r="H549" s="64">
        <v>2.0521054775923236E-2</v>
      </c>
      <c r="I549" s="64">
        <v>5.8259083526373168</v>
      </c>
      <c r="J549" s="64">
        <v>1.795081558674418</v>
      </c>
      <c r="K549" s="64">
        <v>1.9259685268987652</v>
      </c>
      <c r="L549" s="64">
        <v>1.9733132972093965</v>
      </c>
    </row>
    <row r="550" spans="2:12" x14ac:dyDescent="0.25">
      <c r="B550" s="52" t="s">
        <v>4565</v>
      </c>
      <c r="C550" s="52">
        <v>186</v>
      </c>
      <c r="D550" s="52">
        <v>1.0365146316592204</v>
      </c>
      <c r="E550" s="64">
        <v>10</v>
      </c>
      <c r="F550" s="64">
        <v>3.4283403624685849</v>
      </c>
      <c r="G550" s="64">
        <v>11.371772499158421</v>
      </c>
      <c r="H550" s="64">
        <v>1.8431937432626801E-2</v>
      </c>
      <c r="I550" s="64">
        <v>3.5823901875379041</v>
      </c>
      <c r="J550" s="64">
        <v>-0.41982399771780954</v>
      </c>
      <c r="K550" s="64">
        <v>3.3838234869354418</v>
      </c>
      <c r="L550" s="64">
        <v>3.473431753340837</v>
      </c>
    </row>
    <row r="551" spans="2:12" x14ac:dyDescent="0.25">
      <c r="B551" s="52" t="s">
        <v>4566</v>
      </c>
      <c r="C551" s="52">
        <v>604</v>
      </c>
      <c r="D551" s="52">
        <v>0.34001373483341063</v>
      </c>
      <c r="E551" s="64">
        <v>10</v>
      </c>
      <c r="F551" s="64">
        <v>45.086643025232021</v>
      </c>
      <c r="G551" s="64">
        <v>36.927691341353153</v>
      </c>
      <c r="H551" s="64">
        <v>7.4646759975549704E-2</v>
      </c>
      <c r="I551" s="64">
        <v>-5.432054180495685</v>
      </c>
      <c r="J551" s="64">
        <v>-4.5732220749755568</v>
      </c>
      <c r="K551" s="64">
        <v>44.889648022806895</v>
      </c>
      <c r="L551" s="64">
        <v>45.284432507150498</v>
      </c>
    </row>
    <row r="552" spans="2:12" x14ac:dyDescent="0.25">
      <c r="B552" s="52" t="s">
        <v>4567</v>
      </c>
      <c r="C552" s="52">
        <v>53</v>
      </c>
      <c r="D552" s="52">
        <v>0.11055156427535814</v>
      </c>
      <c r="E552" s="64">
        <v>9</v>
      </c>
      <c r="F552" s="64">
        <v>6.1137555940946307</v>
      </c>
      <c r="G552" s="64">
        <v>3.2403437766419159</v>
      </c>
      <c r="H552" s="64">
        <v>0.11535387913386096</v>
      </c>
      <c r="I552" s="64">
        <v>1.2410642879747662</v>
      </c>
      <c r="J552" s="64">
        <v>3.302176387199395</v>
      </c>
      <c r="K552" s="64">
        <v>6.076918512542572</v>
      </c>
      <c r="L552" s="64">
        <v>6.1507867042014741</v>
      </c>
    </row>
    <row r="553" spans="2:12" x14ac:dyDescent="0.25">
      <c r="B553" s="52" t="s">
        <v>4568</v>
      </c>
      <c r="C553" s="52">
        <v>69</v>
      </c>
      <c r="D553" s="52">
        <v>0.21791250189666109</v>
      </c>
      <c r="E553" s="64">
        <v>9</v>
      </c>
      <c r="F553" s="64">
        <v>6.5087961643716064</v>
      </c>
      <c r="G553" s="64">
        <v>4.218560765816834</v>
      </c>
      <c r="H553" s="64">
        <v>9.4330379193791392E-2</v>
      </c>
      <c r="I553" s="64">
        <v>1.0260630025891668</v>
      </c>
      <c r="J553" s="64">
        <v>2.4025682600716634</v>
      </c>
      <c r="K553" s="64">
        <v>6.4762375149551108</v>
      </c>
      <c r="L553" s="64">
        <v>6.5415013737439969</v>
      </c>
    </row>
    <row r="554" spans="2:12" x14ac:dyDescent="0.25">
      <c r="B554" s="52" t="s">
        <v>4569</v>
      </c>
      <c r="C554" s="52">
        <v>143</v>
      </c>
      <c r="D554" s="52">
        <v>9.0850153296799963E-2</v>
      </c>
      <c r="E554" s="64">
        <v>9</v>
      </c>
      <c r="F554" s="64">
        <v>17.106897904240423</v>
      </c>
      <c r="G554" s="64">
        <v>8.7428143407508294</v>
      </c>
      <c r="H554" s="64">
        <v>0.11962865667300995</v>
      </c>
      <c r="I554" s="64">
        <v>-2.0889888559699505</v>
      </c>
      <c r="J554" s="64">
        <v>8.9767756170473501E-2</v>
      </c>
      <c r="K554" s="64">
        <v>17.000210500199511</v>
      </c>
      <c r="L554" s="64">
        <v>17.214163369312001</v>
      </c>
    </row>
    <row r="555" spans="2:12" x14ac:dyDescent="0.25">
      <c r="B555" s="52" t="s">
        <v>4570</v>
      </c>
      <c r="C555" s="52">
        <v>139</v>
      </c>
      <c r="D555" s="52">
        <v>0.33027996166464385</v>
      </c>
      <c r="E555" s="64">
        <v>9</v>
      </c>
      <c r="F555" s="64">
        <v>10.573193185749805</v>
      </c>
      <c r="G555" s="64">
        <v>8.4982600934571</v>
      </c>
      <c r="H555" s="64">
        <v>7.6066138026977009E-2</v>
      </c>
      <c r="I555" s="64">
        <v>-0.50333662276751312</v>
      </c>
      <c r="J555" s="64">
        <v>0.17762859652386098</v>
      </c>
      <c r="K555" s="64">
        <v>10.526789013826853</v>
      </c>
      <c r="L555" s="64">
        <v>10.619785007327145</v>
      </c>
    </row>
    <row r="556" spans="2:12" x14ac:dyDescent="0.25">
      <c r="B556" s="52" t="s">
        <v>4571</v>
      </c>
      <c r="C556" s="52">
        <v>285</v>
      </c>
      <c r="D556" s="52">
        <v>0.15535296431233175</v>
      </c>
      <c r="E556" s="64">
        <v>9</v>
      </c>
      <c r="F556" s="64">
        <v>30.245719434309986</v>
      </c>
      <c r="G556" s="64">
        <v>17.424490119678225</v>
      </c>
      <c r="H556" s="64">
        <v>0.10612533134845609</v>
      </c>
      <c r="I556" s="64">
        <v>-4.0860263910230188</v>
      </c>
      <c r="J556" s="64">
        <v>-2.0828732152553782</v>
      </c>
      <c r="K556" s="64">
        <v>30.077364040043506</v>
      </c>
      <c r="L556" s="64">
        <v>30.41490475042988</v>
      </c>
    </row>
    <row r="557" spans="2:12" x14ac:dyDescent="0.25">
      <c r="B557" s="52" t="s">
        <v>4572</v>
      </c>
      <c r="C557" s="52">
        <v>62</v>
      </c>
      <c r="D557" s="52">
        <v>0.42674250655544982</v>
      </c>
      <c r="E557" s="64">
        <v>9</v>
      </c>
      <c r="F557" s="64">
        <v>3.9083120483688383</v>
      </c>
      <c r="G557" s="64">
        <v>3.7905908330528071</v>
      </c>
      <c r="H557" s="64">
        <v>6.30372911027232E-2</v>
      </c>
      <c r="I557" s="64">
        <v>2.6607618854963113</v>
      </c>
      <c r="J557" s="64">
        <v>2.7614314395804209</v>
      </c>
      <c r="K557" s="64">
        <v>3.8908117849553463</v>
      </c>
      <c r="L557" s="64">
        <v>3.9258857073125872</v>
      </c>
    </row>
    <row r="558" spans="2:12" x14ac:dyDescent="0.25">
      <c r="B558" s="52" t="s">
        <v>4573</v>
      </c>
      <c r="C558" s="52">
        <v>216</v>
      </c>
      <c r="D558" s="52">
        <v>0.57536414490356302</v>
      </c>
      <c r="E558" s="64">
        <v>9</v>
      </c>
      <c r="F558" s="64">
        <v>10.147264765730691</v>
      </c>
      <c r="G558" s="64">
        <v>13.205929353861393</v>
      </c>
      <c r="H558" s="64">
        <v>4.6978077619123572E-2</v>
      </c>
      <c r="I558" s="64">
        <v>-0.36892468435788556</v>
      </c>
      <c r="J558" s="64">
        <v>-1.1944741019160867</v>
      </c>
      <c r="K558" s="64">
        <v>10.08918467707222</v>
      </c>
      <c r="L558" s="64">
        <v>10.205662630738647</v>
      </c>
    </row>
    <row r="559" spans="2:12" x14ac:dyDescent="0.25">
      <c r="B559" s="52" t="s">
        <v>4574</v>
      </c>
      <c r="C559" s="52">
        <v>139</v>
      </c>
      <c r="D559" s="52">
        <v>1.2232049376961238</v>
      </c>
      <c r="E559" s="64">
        <v>9</v>
      </c>
      <c r="F559" s="64">
        <v>1.7438087024158175</v>
      </c>
      <c r="G559" s="64">
        <v>8.4982600934571</v>
      </c>
      <c r="H559" s="64">
        <v>1.2545386348315235E-2</v>
      </c>
      <c r="I559" s="64">
        <v>5.5296893211775044</v>
      </c>
      <c r="J559" s="64">
        <v>0.17762859652386098</v>
      </c>
      <c r="K559" s="64">
        <v>1.7153720678389102</v>
      </c>
      <c r="L559" s="64">
        <v>1.7727106590496167</v>
      </c>
    </row>
    <row r="560" spans="2:12" x14ac:dyDescent="0.25">
      <c r="B560" s="52" t="s">
        <v>4575</v>
      </c>
      <c r="C560" s="52">
        <v>118</v>
      </c>
      <c r="D560" s="52">
        <v>1.2530050699370545</v>
      </c>
      <c r="E560" s="64">
        <v>9</v>
      </c>
      <c r="F560" s="64">
        <v>1.3919066673556915</v>
      </c>
      <c r="G560" s="64">
        <v>7.21435029516502</v>
      </c>
      <c r="H560" s="64">
        <v>1.1795819214878741E-2</v>
      </c>
      <c r="I560" s="64">
        <v>6.4870527680362358</v>
      </c>
      <c r="J560" s="64">
        <v>0.68611498185426401</v>
      </c>
      <c r="K560" s="64">
        <v>1.368462464466796</v>
      </c>
      <c r="L560" s="64">
        <v>1.4157476358830245</v>
      </c>
    </row>
    <row r="561" spans="2:12" x14ac:dyDescent="0.25">
      <c r="B561" s="52" t="s">
        <v>4576</v>
      </c>
      <c r="C561" s="52">
        <v>150</v>
      </c>
      <c r="D561" s="52">
        <v>0.67158300264410309</v>
      </c>
      <c r="E561" s="64">
        <v>9</v>
      </c>
      <c r="F561" s="64">
        <v>5.8112552612544821</v>
      </c>
      <c r="G561" s="64">
        <v>9.1707842735148564</v>
      </c>
      <c r="H561" s="64">
        <v>3.8741701741696548E-2</v>
      </c>
      <c r="I561" s="64">
        <v>1.3491639489747296</v>
      </c>
      <c r="J561" s="64">
        <v>-5.8202801207042472E-2</v>
      </c>
      <c r="K561" s="64">
        <v>5.7706304505865837</v>
      </c>
      <c r="L561" s="64">
        <v>5.8521544632099598</v>
      </c>
    </row>
    <row r="562" spans="2:12" x14ac:dyDescent="0.25">
      <c r="B562" s="52" t="s">
        <v>4577</v>
      </c>
      <c r="C562" s="52">
        <v>404</v>
      </c>
      <c r="D562" s="52">
        <v>1.1794729623329796</v>
      </c>
      <c r="E562" s="64">
        <v>9</v>
      </c>
      <c r="F562" s="64">
        <v>5.5474286223332561</v>
      </c>
      <c r="G562" s="64">
        <v>24.699978976666678</v>
      </c>
      <c r="H562" s="64">
        <v>1.3731258966171426E-2</v>
      </c>
      <c r="I562" s="64">
        <v>1.4760435454432621</v>
      </c>
      <c r="J562" s="64">
        <v>-3.2602434286769029</v>
      </c>
      <c r="K562" s="64">
        <v>5.4613169449097887</v>
      </c>
      <c r="L562" s="64">
        <v>5.634878874016584</v>
      </c>
    </row>
    <row r="563" spans="2:12" x14ac:dyDescent="0.25">
      <c r="B563" s="52" t="s">
        <v>4578</v>
      </c>
      <c r="C563" s="52">
        <v>311</v>
      </c>
      <c r="D563" s="52">
        <v>0.33094481582325802</v>
      </c>
      <c r="E563" s="64">
        <v>9</v>
      </c>
      <c r="F563" s="64">
        <v>23.626174298581333</v>
      </c>
      <c r="G563" s="64">
        <v>19.014092727087469</v>
      </c>
      <c r="H563" s="64">
        <v>7.5968406104763131E-2</v>
      </c>
      <c r="I563" s="64">
        <v>-3.1303336695524999</v>
      </c>
      <c r="J563" s="64">
        <v>-2.3701348379478171</v>
      </c>
      <c r="K563" s="64">
        <v>23.522518773736444</v>
      </c>
      <c r="L563" s="64">
        <v>23.730248892069493</v>
      </c>
    </row>
    <row r="564" spans="2:12" x14ac:dyDescent="0.25">
      <c r="B564" s="52" t="s">
        <v>4579</v>
      </c>
      <c r="C564" s="52">
        <v>89</v>
      </c>
      <c r="D564" s="52">
        <v>0.17272509590569682</v>
      </c>
      <c r="E564" s="64">
        <v>9</v>
      </c>
      <c r="F564" s="64">
        <v>9.142567256296152</v>
      </c>
      <c r="G564" s="64">
        <v>5.4413320022854812</v>
      </c>
      <c r="H564" s="64">
        <v>0.10272547478984441</v>
      </c>
      <c r="I564" s="64">
        <v>-4.9776349243309863E-2</v>
      </c>
      <c r="J564" s="64">
        <v>1.5744689828699254</v>
      </c>
      <c r="K564" s="64">
        <v>9.0932073201978429</v>
      </c>
      <c r="L564" s="64">
        <v>9.192164306641212</v>
      </c>
    </row>
    <row r="565" spans="2:12" x14ac:dyDescent="0.25">
      <c r="B565" s="52" t="s">
        <v>4580</v>
      </c>
      <c r="C565" s="52">
        <v>491</v>
      </c>
      <c r="D565" s="52">
        <v>6.6477830906218366E-2</v>
      </c>
      <c r="E565" s="64">
        <v>9</v>
      </c>
      <c r="F565" s="64">
        <v>61.426890453778405</v>
      </c>
      <c r="G565" s="64">
        <v>30.019033855305295</v>
      </c>
      <c r="H565" s="64">
        <v>0.12510568320525134</v>
      </c>
      <c r="I565" s="64">
        <v>-7.151498244088911</v>
      </c>
      <c r="J565" s="64">
        <v>-3.9592565472066616</v>
      </c>
      <c r="K565" s="64">
        <v>61.027416247763057</v>
      </c>
      <c r="L565" s="64">
        <v>61.828603532695446</v>
      </c>
    </row>
    <row r="566" spans="2:12" x14ac:dyDescent="0.25">
      <c r="B566" s="52" t="s">
        <v>4581</v>
      </c>
      <c r="C566" s="52">
        <v>354</v>
      </c>
      <c r="D566" s="52">
        <v>0.18279225579064032</v>
      </c>
      <c r="E566" s="64">
        <v>9</v>
      </c>
      <c r="F566" s="64">
        <v>35.683089032137637</v>
      </c>
      <c r="G566" s="64">
        <v>21.643050885495061</v>
      </c>
      <c r="H566" s="64">
        <v>0.10079968653146225</v>
      </c>
      <c r="I566" s="64">
        <v>-4.7106046745127861</v>
      </c>
      <c r="J566" s="64">
        <v>-2.8047353922407372</v>
      </c>
      <c r="K566" s="64">
        <v>35.49377806014779</v>
      </c>
      <c r="L566" s="64">
        <v>35.873295996216612</v>
      </c>
    </row>
    <row r="567" spans="2:12" x14ac:dyDescent="0.25">
      <c r="B567" s="52" t="s">
        <v>4582</v>
      </c>
      <c r="C567" s="52">
        <v>476</v>
      </c>
      <c r="D567" s="52">
        <v>0.75478745826903182</v>
      </c>
      <c r="E567" s="64">
        <v>9</v>
      </c>
      <c r="F567" s="64">
        <v>15.590427587098681</v>
      </c>
      <c r="G567" s="64">
        <v>29.101955427953808</v>
      </c>
      <c r="H567" s="64">
        <v>3.2752999132560252E-2</v>
      </c>
      <c r="I567" s="64">
        <v>-1.6971330204544908</v>
      </c>
      <c r="J567" s="64">
        <v>-3.8457094482941381</v>
      </c>
      <c r="K567" s="64">
        <v>15.461909767552509</v>
      </c>
      <c r="L567" s="64">
        <v>15.719977170882483</v>
      </c>
    </row>
    <row r="568" spans="2:12" x14ac:dyDescent="0.25">
      <c r="B568" s="52" t="s">
        <v>4583</v>
      </c>
      <c r="C568" s="52">
        <v>133</v>
      </c>
      <c r="D568" s="52">
        <v>0.46622878297356218</v>
      </c>
      <c r="E568" s="64">
        <v>9</v>
      </c>
      <c r="F568" s="64">
        <v>7.7577678306353395</v>
      </c>
      <c r="G568" s="64">
        <v>8.1314287225165049</v>
      </c>
      <c r="H568" s="64">
        <v>5.8329081433348418E-2</v>
      </c>
      <c r="I568" s="64">
        <v>0.45960506217101021</v>
      </c>
      <c r="J568" s="64">
        <v>0.31435565919093705</v>
      </c>
      <c r="K568" s="64">
        <v>7.721358431679139</v>
      </c>
      <c r="L568" s="64">
        <v>7.794338233387899</v>
      </c>
    </row>
    <row r="569" spans="2:12" x14ac:dyDescent="0.25">
      <c r="B569" s="52" t="s">
        <v>4584</v>
      </c>
      <c r="C569" s="52">
        <v>308</v>
      </c>
      <c r="D569" s="52">
        <v>1.0913689823395432</v>
      </c>
      <c r="E569" s="64">
        <v>9</v>
      </c>
      <c r="F569" s="64">
        <v>5.0714644321366871</v>
      </c>
      <c r="G569" s="64">
        <v>18.830677041617172</v>
      </c>
      <c r="H569" s="64">
        <v>1.6465793610833401E-2</v>
      </c>
      <c r="I569" s="64">
        <v>1.7590138664693231</v>
      </c>
      <c r="J569" s="64">
        <v>-2.3380280139555771</v>
      </c>
      <c r="K569" s="64">
        <v>5.0007023478434691</v>
      </c>
      <c r="L569" s="64">
        <v>5.1432108336560498</v>
      </c>
    </row>
    <row r="570" spans="2:12" x14ac:dyDescent="0.25">
      <c r="B570" s="52" t="s">
        <v>4585</v>
      </c>
      <c r="C570" s="52">
        <v>89</v>
      </c>
      <c r="D570" s="52">
        <v>0.48121433101640831</v>
      </c>
      <c r="E570" s="64">
        <v>8</v>
      </c>
      <c r="F570" s="64">
        <v>5.0400814446228166</v>
      </c>
      <c r="G570" s="64">
        <v>5.4413320022854812</v>
      </c>
      <c r="H570" s="64">
        <v>5.6630128591267606E-2</v>
      </c>
      <c r="I570" s="64">
        <v>1.357437938781112</v>
      </c>
      <c r="J570" s="64">
        <v>1.1320368751596541</v>
      </c>
      <c r="K570" s="64">
        <v>5.0158901022796991</v>
      </c>
      <c r="L570" s="64">
        <v>5.0643824247818463</v>
      </c>
    </row>
    <row r="571" spans="2:12" x14ac:dyDescent="0.25">
      <c r="B571" s="52" t="s">
        <v>4586</v>
      </c>
      <c r="C571" s="52">
        <v>123</v>
      </c>
      <c r="D571" s="52">
        <v>0.4127147514877702</v>
      </c>
      <c r="E571" s="64">
        <v>8</v>
      </c>
      <c r="F571" s="64">
        <v>7.9696211407060762</v>
      </c>
      <c r="G571" s="64">
        <v>7.5200431042821814</v>
      </c>
      <c r="H571" s="64">
        <v>6.4793667810618502E-2</v>
      </c>
      <c r="I571" s="64">
        <v>1.1127533355570639E-2</v>
      </c>
      <c r="J571" s="64">
        <v>0.18063059808646914</v>
      </c>
      <c r="K571" s="64">
        <v>7.9343527429755829</v>
      </c>
      <c r="L571" s="64">
        <v>8.0050354010503391</v>
      </c>
    </row>
    <row r="572" spans="2:12" x14ac:dyDescent="0.25">
      <c r="B572" s="52" t="s">
        <v>4587</v>
      </c>
      <c r="C572" s="52">
        <v>79</v>
      </c>
      <c r="D572" s="52">
        <v>1.1328000305206452E-2</v>
      </c>
      <c r="E572" s="64">
        <v>8</v>
      </c>
      <c r="F572" s="64">
        <v>10.925294389346886</v>
      </c>
      <c r="G572" s="64">
        <v>4.8299463840511576</v>
      </c>
      <c r="H572" s="64">
        <v>0.13829486568793528</v>
      </c>
      <c r="I572" s="64">
        <v>-0.95339674267286856</v>
      </c>
      <c r="J572" s="64">
        <v>1.488657198729848</v>
      </c>
      <c r="K572" s="64">
        <v>10.847511882280202</v>
      </c>
      <c r="L572" s="64">
        <v>11.003544588724845</v>
      </c>
    </row>
    <row r="573" spans="2:12" x14ac:dyDescent="0.25">
      <c r="B573" s="52" t="s">
        <v>4588</v>
      </c>
      <c r="C573" s="52">
        <v>186</v>
      </c>
      <c r="D573" s="52">
        <v>6.7055512146727739E-2</v>
      </c>
      <c r="E573" s="64">
        <v>8</v>
      </c>
      <c r="F573" s="64">
        <v>23.245055044873439</v>
      </c>
      <c r="G573" s="64">
        <v>11.371772499158421</v>
      </c>
      <c r="H573" s="64">
        <v>0.12497341421974967</v>
      </c>
      <c r="I573" s="64">
        <v>-3.380283170367044</v>
      </c>
      <c r="J573" s="64">
        <v>-1.0319138274459465</v>
      </c>
      <c r="K573" s="64">
        <v>23.094034970767627</v>
      </c>
      <c r="L573" s="64">
        <v>23.396920855169927</v>
      </c>
    </row>
    <row r="574" spans="2:12" x14ac:dyDescent="0.25">
      <c r="B574" s="52" t="s">
        <v>4589</v>
      </c>
      <c r="C574" s="52">
        <v>3896</v>
      </c>
      <c r="D574" s="52">
        <v>1.0087313887886098</v>
      </c>
      <c r="E574" s="64">
        <v>8</v>
      </c>
      <c r="F574" s="64">
        <v>76.026197420776867</v>
      </c>
      <c r="G574" s="64">
        <v>238.19583686409251</v>
      </c>
      <c r="H574" s="64">
        <v>1.9513911042293858E-2</v>
      </c>
      <c r="I574" s="64">
        <v>-7.8790497448958616</v>
      </c>
      <c r="J574" s="64">
        <v>-15.393225476888805</v>
      </c>
      <c r="K574" s="64">
        <v>75.076007173285134</v>
      </c>
      <c r="L574" s="64">
        <v>76.988171321860747</v>
      </c>
    </row>
    <row r="575" spans="2:12" x14ac:dyDescent="0.25">
      <c r="B575" s="52" t="s">
        <v>4590</v>
      </c>
      <c r="C575" s="52">
        <v>375</v>
      </c>
      <c r="D575" s="52">
        <v>0.47764105637494897</v>
      </c>
      <c r="E575" s="64">
        <v>8</v>
      </c>
      <c r="F575" s="64">
        <v>21.386612941247861</v>
      </c>
      <c r="G575" s="64">
        <v>22.92696068378714</v>
      </c>
      <c r="H575" s="64">
        <v>5.7030967843327632E-2</v>
      </c>
      <c r="I575" s="64">
        <v>-2.9809245684232715</v>
      </c>
      <c r="J575" s="64">
        <v>-3.2173432341312584</v>
      </c>
      <c r="K575" s="64">
        <v>21.284529665727391</v>
      </c>
      <c r="L575" s="64">
        <v>21.489156076211284</v>
      </c>
    </row>
    <row r="576" spans="2:12" x14ac:dyDescent="0.25">
      <c r="B576" s="52" t="s">
        <v>4591</v>
      </c>
      <c r="C576" s="52">
        <v>173</v>
      </c>
      <c r="D576" s="52">
        <v>0.26856995814171053</v>
      </c>
      <c r="E576" s="64">
        <v>8</v>
      </c>
      <c r="F576" s="64">
        <v>14.818201493060277</v>
      </c>
      <c r="G576" s="64">
        <v>10.576971195453801</v>
      </c>
      <c r="H576" s="64">
        <v>8.5654343890521831E-2</v>
      </c>
      <c r="I576" s="64">
        <v>-1.8523236875315914</v>
      </c>
      <c r="J576" s="64">
        <v>-0.81776430995676541</v>
      </c>
      <c r="K576" s="64">
        <v>14.749346908592512</v>
      </c>
      <c r="L576" s="64">
        <v>14.887347273543966</v>
      </c>
    </row>
    <row r="577" spans="2:12" x14ac:dyDescent="0.25">
      <c r="B577" s="52" t="s">
        <v>4592</v>
      </c>
      <c r="C577" s="52">
        <v>191</v>
      </c>
      <c r="D577" s="52">
        <v>0.60809768061799363</v>
      </c>
      <c r="E577" s="64">
        <v>8</v>
      </c>
      <c r="F577" s="64">
        <v>8.4048492797017609</v>
      </c>
      <c r="G577" s="64">
        <v>11.677465308275583</v>
      </c>
      <c r="H577" s="64">
        <v>4.4004446490585138E-2</v>
      </c>
      <c r="I577" s="64">
        <v>-0.14282376251921702</v>
      </c>
      <c r="J577" s="64">
        <v>-1.1106405884513606</v>
      </c>
      <c r="K577" s="64">
        <v>8.3533587503913793</v>
      </c>
      <c r="L577" s="64">
        <v>8.4566425039130237</v>
      </c>
    </row>
    <row r="578" spans="2:12" x14ac:dyDescent="0.25">
      <c r="B578" s="52" t="s">
        <v>4593</v>
      </c>
      <c r="C578" s="52">
        <v>142</v>
      </c>
      <c r="D578" s="52">
        <v>0.37253443029515582</v>
      </c>
      <c r="E578" s="64">
        <v>8</v>
      </c>
      <c r="F578" s="64">
        <v>9.9512896556612045</v>
      </c>
      <c r="G578" s="64">
        <v>8.6816757789273975</v>
      </c>
      <c r="H578" s="64">
        <v>7.0079504617332422E-2</v>
      </c>
      <c r="I578" s="64">
        <v>-0.64144459298177769</v>
      </c>
      <c r="J578" s="64">
        <v>-0.23876756520542347</v>
      </c>
      <c r="K578" s="64">
        <v>9.9080057369532355</v>
      </c>
      <c r="L578" s="64">
        <v>9.9947483561930284</v>
      </c>
    </row>
    <row r="579" spans="2:12" x14ac:dyDescent="0.25">
      <c r="B579" s="52" t="s">
        <v>4594</v>
      </c>
      <c r="C579" s="52">
        <v>342</v>
      </c>
      <c r="D579" s="52">
        <v>0.13261723221713903</v>
      </c>
      <c r="E579" s="64">
        <v>8</v>
      </c>
      <c r="F579" s="64">
        <v>37.867751043678339</v>
      </c>
      <c r="G579" s="64">
        <v>20.909388143613871</v>
      </c>
      <c r="H579" s="64">
        <v>0.11072441825636942</v>
      </c>
      <c r="I579" s="64">
        <v>-5.1469456514799408</v>
      </c>
      <c r="J579" s="64">
        <v>-2.9136289638977213</v>
      </c>
      <c r="K579" s="64">
        <v>37.648311385501444</v>
      </c>
      <c r="L579" s="64">
        <v>38.088309677045842</v>
      </c>
    </row>
    <row r="580" spans="2:12" x14ac:dyDescent="0.25">
      <c r="B580" s="52" t="s">
        <v>4595</v>
      </c>
      <c r="C580" s="52">
        <v>106</v>
      </c>
      <c r="D580" s="52">
        <v>0.680855113217121</v>
      </c>
      <c r="E580" s="64">
        <v>8</v>
      </c>
      <c r="F580" s="64">
        <v>4.0307008067137868</v>
      </c>
      <c r="G580" s="64">
        <v>6.4806875532838317</v>
      </c>
      <c r="H580" s="64">
        <v>3.802547930862063E-2</v>
      </c>
      <c r="I580" s="64">
        <v>2.015773679127371</v>
      </c>
      <c r="J580" s="64">
        <v>0.61593630451089532</v>
      </c>
      <c r="K580" s="64">
        <v>4.0019840924123171</v>
      </c>
      <c r="L580" s="64">
        <v>4.0596153798377612</v>
      </c>
    </row>
    <row r="581" spans="2:12" x14ac:dyDescent="0.25">
      <c r="B581" s="52" t="s">
        <v>4596</v>
      </c>
      <c r="C581" s="52">
        <v>253</v>
      </c>
      <c r="D581" s="52">
        <v>0.50424273922546736</v>
      </c>
      <c r="E581" s="64">
        <v>7.9999999999999991</v>
      </c>
      <c r="F581" s="64">
        <v>13.689770983576841</v>
      </c>
      <c r="G581" s="64">
        <v>15.46805614132839</v>
      </c>
      <c r="H581" s="64">
        <v>5.4109766733505302E-2</v>
      </c>
      <c r="I581" s="64">
        <v>-1.5811618387041808</v>
      </c>
      <c r="J581" s="64">
        <v>-1.9596971157690217</v>
      </c>
      <c r="K581" s="64">
        <v>13.621492590884028</v>
      </c>
      <c r="L581" s="64">
        <v>13.758371954147535</v>
      </c>
    </row>
    <row r="582" spans="2:12" x14ac:dyDescent="0.25">
      <c r="B582" s="52" t="s">
        <v>4597</v>
      </c>
      <c r="C582" s="52">
        <v>826</v>
      </c>
      <c r="D582" s="52">
        <v>0.71644211633730026</v>
      </c>
      <c r="E582" s="64">
        <v>8</v>
      </c>
      <c r="F582" s="64">
        <v>29.234551204583234</v>
      </c>
      <c r="G582" s="64">
        <v>50.500452066155141</v>
      </c>
      <c r="H582" s="64">
        <v>3.5392919133878008E-2</v>
      </c>
      <c r="I582" s="64">
        <v>-3.998707600592363</v>
      </c>
      <c r="J582" s="64">
        <v>-6.1722735560163731</v>
      </c>
      <c r="K582" s="64">
        <v>29.010835365721597</v>
      </c>
      <c r="L582" s="64">
        <v>29.459928449318099</v>
      </c>
    </row>
    <row r="583" spans="2:12" x14ac:dyDescent="0.25">
      <c r="B583" s="52" t="s">
        <v>4598</v>
      </c>
      <c r="C583" s="52">
        <v>278</v>
      </c>
      <c r="D583" s="52">
        <v>0.19778884908725972</v>
      </c>
      <c r="E583" s="64">
        <v>8</v>
      </c>
      <c r="F583" s="64">
        <v>27.241324923580368</v>
      </c>
      <c r="G583" s="64">
        <v>16.9965201869142</v>
      </c>
      <c r="H583" s="64">
        <v>9.7990377422950969E-2</v>
      </c>
      <c r="I583" s="64">
        <v>-3.8816401826794982</v>
      </c>
      <c r="J583" s="64">
        <v>-2.2521317891066053</v>
      </c>
      <c r="K583" s="64">
        <v>27.100455186256085</v>
      </c>
      <c r="L583" s="64">
        <v>27.3828469932653</v>
      </c>
    </row>
    <row r="584" spans="2:12" x14ac:dyDescent="0.25">
      <c r="B584" s="52" t="s">
        <v>4599</v>
      </c>
      <c r="C584" s="52">
        <v>320</v>
      </c>
      <c r="D584" s="52">
        <v>1.2478840285678114</v>
      </c>
      <c r="E584" s="64">
        <v>8</v>
      </c>
      <c r="F584" s="64">
        <v>3.8148496664764449</v>
      </c>
      <c r="G584" s="64">
        <v>19.564339783498358</v>
      </c>
      <c r="H584" s="64">
        <v>1.192140520773889E-2</v>
      </c>
      <c r="I584" s="64">
        <v>2.1556418334595011</v>
      </c>
      <c r="J584" s="64">
        <v>-2.6982829826071599</v>
      </c>
      <c r="K584" s="64">
        <v>3.7509469851575981</v>
      </c>
      <c r="L584" s="64">
        <v>3.87982766413091</v>
      </c>
    </row>
    <row r="585" spans="2:12" x14ac:dyDescent="0.25">
      <c r="B585" s="52" t="s">
        <v>4600</v>
      </c>
      <c r="C585" s="52">
        <v>52</v>
      </c>
      <c r="D585" s="52">
        <v>0.12629372532428795</v>
      </c>
      <c r="E585" s="64">
        <v>8</v>
      </c>
      <c r="F585" s="64">
        <v>5.8257799008521545</v>
      </c>
      <c r="G585" s="64">
        <v>3.1792052148184835</v>
      </c>
      <c r="H585" s="64">
        <v>0.11203422886254144</v>
      </c>
      <c r="I585" s="64">
        <v>0.95593498743670413</v>
      </c>
      <c r="J585" s="64">
        <v>2.7903495592161138</v>
      </c>
      <c r="K585" s="64">
        <v>5.7916399520416935</v>
      </c>
      <c r="L585" s="64">
        <v>5.8600955726100841</v>
      </c>
    </row>
    <row r="586" spans="2:12" x14ac:dyDescent="0.25">
      <c r="B586" s="52" t="s">
        <v>4601</v>
      </c>
      <c r="C586" s="52">
        <v>266</v>
      </c>
      <c r="D586" s="52">
        <v>0.10682936118789658</v>
      </c>
      <c r="E586" s="64">
        <v>8</v>
      </c>
      <c r="F586" s="64">
        <v>30.896221029650185</v>
      </c>
      <c r="G586" s="64">
        <v>16.26285744503301</v>
      </c>
      <c r="H586" s="64">
        <v>0.11615120687838415</v>
      </c>
      <c r="I586" s="64">
        <v>-4.3814931859176234</v>
      </c>
      <c r="J586" s="64">
        <v>-2.1146138957496219</v>
      </c>
      <c r="K586" s="64">
        <v>30.708840745432273</v>
      </c>
      <c r="L586" s="64">
        <v>31.084593626355041</v>
      </c>
    </row>
    <row r="587" spans="2:12" x14ac:dyDescent="0.25">
      <c r="B587" s="52" t="s">
        <v>4602</v>
      </c>
      <c r="C587" s="52">
        <v>311</v>
      </c>
      <c r="D587" s="52">
        <v>0.29423738461114324</v>
      </c>
      <c r="E587" s="64">
        <v>8</v>
      </c>
      <c r="F587" s="64">
        <v>25.358901688142112</v>
      </c>
      <c r="G587" s="64">
        <v>19.014092727087469</v>
      </c>
      <c r="H587" s="64">
        <v>8.1539876810746342E-2</v>
      </c>
      <c r="I587" s="64">
        <v>-3.5968876351097157</v>
      </c>
      <c r="J587" s="64">
        <v>-2.6068147751663688</v>
      </c>
      <c r="K587" s="64">
        <v>25.244458260726329</v>
      </c>
      <c r="L587" s="64">
        <v>25.473817683949161</v>
      </c>
    </row>
    <row r="588" spans="2:12" x14ac:dyDescent="0.25">
      <c r="B588" s="52" t="s">
        <v>4603</v>
      </c>
      <c r="C588" s="52">
        <v>309</v>
      </c>
      <c r="D588" s="52">
        <v>0.57675880298366944</v>
      </c>
      <c r="E588" s="64">
        <v>7.0000000000000009</v>
      </c>
      <c r="F588" s="64">
        <v>14.47590007702353</v>
      </c>
      <c r="G588" s="64">
        <v>18.891815603440602</v>
      </c>
      <c r="H588" s="64">
        <v>4.6847573064801071E-2</v>
      </c>
      <c r="I588" s="64">
        <v>-2.0126095106564441</v>
      </c>
      <c r="J588" s="64">
        <v>-2.8236480686735708</v>
      </c>
      <c r="K588" s="64">
        <v>14.392806129753472</v>
      </c>
      <c r="L588" s="64">
        <v>14.559450042345862</v>
      </c>
    </row>
    <row r="589" spans="2:12" x14ac:dyDescent="0.25">
      <c r="B589" s="52" t="s">
        <v>4604</v>
      </c>
      <c r="C589" s="52">
        <v>142</v>
      </c>
      <c r="D589" s="52">
        <v>0.57023506081465547</v>
      </c>
      <c r="E589" s="64">
        <v>6.9999999999999991</v>
      </c>
      <c r="F589" s="64">
        <v>6.7394631797373368</v>
      </c>
      <c r="G589" s="64">
        <v>8.6816757789273975</v>
      </c>
      <c r="H589" s="64">
        <v>4.7461008308009416E-2</v>
      </c>
      <c r="I589" s="64">
        <v>0.10282887272796143</v>
      </c>
      <c r="J589" s="64">
        <v>-0.58903314979333332</v>
      </c>
      <c r="K589" s="64">
        <v>6.7012918874497212</v>
      </c>
      <c r="L589" s="64">
        <v>6.7778410077524631</v>
      </c>
    </row>
    <row r="590" spans="2:12" x14ac:dyDescent="0.25">
      <c r="B590" s="52" t="s">
        <v>4605</v>
      </c>
      <c r="C590" s="52">
        <v>176</v>
      </c>
      <c r="D590" s="52">
        <v>9.0498355199187357E-3</v>
      </c>
      <c r="E590" s="64">
        <v>7</v>
      </c>
      <c r="F590" s="64">
        <v>24.44006811871526</v>
      </c>
      <c r="G590" s="64">
        <v>10.760386880924097</v>
      </c>
      <c r="H590" s="64">
        <v>0.13886402340179124</v>
      </c>
      <c r="I590" s="64">
        <v>-3.8015534764764056</v>
      </c>
      <c r="J590" s="64">
        <v>-1.18309013988691</v>
      </c>
      <c r="K590" s="64">
        <v>24.265440901633934</v>
      </c>
      <c r="L590" s="64">
        <v>24.615748172444825</v>
      </c>
    </row>
    <row r="591" spans="2:12" x14ac:dyDescent="0.25">
      <c r="B591" s="52" t="s">
        <v>4606</v>
      </c>
      <c r="C591" s="52">
        <v>149</v>
      </c>
      <c r="D591" s="52">
        <v>1.2791020855868172</v>
      </c>
      <c r="E591" s="64">
        <v>7</v>
      </c>
      <c r="F591" s="64">
        <v>1.6652025022762895</v>
      </c>
      <c r="G591" s="64">
        <v>9.1096457116914227</v>
      </c>
      <c r="H591" s="64">
        <v>1.1175855719975097E-2</v>
      </c>
      <c r="I591" s="64">
        <v>4.1574293751905644</v>
      </c>
      <c r="J591" s="64">
        <v>-0.72136992649664877</v>
      </c>
      <c r="K591" s="64">
        <v>1.6363719887505519</v>
      </c>
      <c r="L591" s="64">
        <v>1.6945351269111175</v>
      </c>
    </row>
    <row r="592" spans="2:12" x14ac:dyDescent="0.25">
      <c r="B592" s="52" t="s">
        <v>4607</v>
      </c>
      <c r="C592" s="52">
        <v>86</v>
      </c>
      <c r="D592" s="52">
        <v>5.6512210263341356E-2</v>
      </c>
      <c r="E592" s="64">
        <v>7.0000000000000009</v>
      </c>
      <c r="F592" s="64">
        <v>10.956950851552477</v>
      </c>
      <c r="G592" s="64">
        <v>5.2579163168151837</v>
      </c>
      <c r="H592" s="64">
        <v>0.1274064052506102</v>
      </c>
      <c r="I592" s="64">
        <v>-1.2797047703234199</v>
      </c>
      <c r="J592" s="64">
        <v>0.78408189778619253</v>
      </c>
      <c r="K592" s="64">
        <v>10.884485833168347</v>
      </c>
      <c r="L592" s="64">
        <v>11.029827474605987</v>
      </c>
    </row>
    <row r="593" spans="2:12" x14ac:dyDescent="0.25">
      <c r="B593" s="52" t="s">
        <v>4608</v>
      </c>
      <c r="C593" s="52">
        <v>243</v>
      </c>
      <c r="D593" s="52">
        <v>0.46277592612427981</v>
      </c>
      <c r="E593" s="64">
        <v>7</v>
      </c>
      <c r="F593" s="64">
        <v>14.27072538024534</v>
      </c>
      <c r="G593" s="64">
        <v>14.856670523094067</v>
      </c>
      <c r="H593" s="64">
        <v>5.872726493928123E-2</v>
      </c>
      <c r="I593" s="64">
        <v>-1.9837958500850612</v>
      </c>
      <c r="J593" s="64">
        <v>-2.1036672413474165</v>
      </c>
      <c r="K593" s="64">
        <v>14.204072656179587</v>
      </c>
      <c r="L593" s="64">
        <v>14.337671272876896</v>
      </c>
    </row>
    <row r="594" spans="2:12" x14ac:dyDescent="0.25">
      <c r="B594" s="52" t="s">
        <v>4609</v>
      </c>
      <c r="C594" s="52">
        <v>400</v>
      </c>
      <c r="D594" s="52">
        <v>0.83051495485275129</v>
      </c>
      <c r="E594" s="64">
        <v>7.0000000000000009</v>
      </c>
      <c r="F594" s="64">
        <v>11.234967238125311</v>
      </c>
      <c r="G594" s="64">
        <v>24.45542472937295</v>
      </c>
      <c r="H594" s="64">
        <v>2.8087418095313278E-2</v>
      </c>
      <c r="I594" s="64">
        <v>-1.28159424231247</v>
      </c>
      <c r="J594" s="64">
        <v>-3.6428565092734568</v>
      </c>
      <c r="K594" s="64">
        <v>11.128662859680405</v>
      </c>
      <c r="L594" s="64">
        <v>11.342257450576991</v>
      </c>
    </row>
    <row r="595" spans="2:12" x14ac:dyDescent="0.25">
      <c r="B595" s="52" t="s">
        <v>4610</v>
      </c>
      <c r="C595" s="52">
        <v>750</v>
      </c>
      <c r="D595" s="52">
        <v>0.28678166720861431</v>
      </c>
      <c r="E595" s="64">
        <v>7.0000000000000009</v>
      </c>
      <c r="F595" s="64">
        <v>62.037075343574323</v>
      </c>
      <c r="G595" s="64">
        <v>45.85392136757428</v>
      </c>
      <c r="H595" s="64">
        <v>8.2716100458099101E-2</v>
      </c>
      <c r="I595" s="64">
        <v>-7.2958820535491586</v>
      </c>
      <c r="J595" s="64">
        <v>-5.9216926830295007</v>
      </c>
      <c r="K595" s="64">
        <v>61.75492235511048</v>
      </c>
      <c r="L595" s="64">
        <v>62.3204007344114</v>
      </c>
    </row>
    <row r="596" spans="2:12" x14ac:dyDescent="0.25">
      <c r="B596" s="52" t="s">
        <v>4611</v>
      </c>
      <c r="C596" s="52">
        <v>404</v>
      </c>
      <c r="D596" s="52">
        <v>0.8213270266940309</v>
      </c>
      <c r="E596" s="64">
        <v>7.0000000000000009</v>
      </c>
      <c r="F596" s="64">
        <v>11.561318675845573</v>
      </c>
      <c r="G596" s="64">
        <v>24.699978976666678</v>
      </c>
      <c r="H596" s="64">
        <v>2.861712543526132E-2</v>
      </c>
      <c r="I596" s="64">
        <v>-1.3611046190057432</v>
      </c>
      <c r="J596" s="64">
        <v>-3.6755616190416514</v>
      </c>
      <c r="K596" s="64">
        <v>11.453670576684287</v>
      </c>
      <c r="L596" s="64">
        <v>11.669948435162979</v>
      </c>
    </row>
    <row r="597" spans="2:12" x14ac:dyDescent="0.25">
      <c r="B597" s="52" t="s">
        <v>4612</v>
      </c>
      <c r="C597" s="52">
        <v>125</v>
      </c>
      <c r="D597" s="52">
        <v>0.79534269287461501</v>
      </c>
      <c r="E597" s="64">
        <v>7</v>
      </c>
      <c r="F597" s="64">
        <v>3.7710238692063967</v>
      </c>
      <c r="G597" s="64">
        <v>7.6423202279290461</v>
      </c>
      <c r="H597" s="64">
        <v>3.0168190953651173E-2</v>
      </c>
      <c r="I597" s="64">
        <v>1.6884452469375903</v>
      </c>
      <c r="J597" s="64">
        <v>-0.23979395595116199</v>
      </c>
      <c r="K597" s="64">
        <v>3.7375047692894725</v>
      </c>
      <c r="L597" s="64">
        <v>3.804834146607051</v>
      </c>
    </row>
    <row r="598" spans="2:12" x14ac:dyDescent="0.25">
      <c r="B598" s="52" t="s">
        <v>4613</v>
      </c>
      <c r="C598" s="52">
        <v>207</v>
      </c>
      <c r="D598" s="52">
        <v>0.86514998115252484</v>
      </c>
      <c r="E598" s="64">
        <v>6.9999999999999991</v>
      </c>
      <c r="F598" s="64">
        <v>5.4182117620298902</v>
      </c>
      <c r="G598" s="64">
        <v>12.6556822974505</v>
      </c>
      <c r="H598" s="64">
        <v>2.6174936048453574E-2</v>
      </c>
      <c r="I598" s="64">
        <v>0.68862039390252083</v>
      </c>
      <c r="J598" s="64">
        <v>-1.6407464474194151</v>
      </c>
      <c r="K598" s="64">
        <v>5.3638301637753996</v>
      </c>
      <c r="L598" s="64">
        <v>5.4731297465640241</v>
      </c>
    </row>
    <row r="599" spans="2:12" x14ac:dyDescent="0.25">
      <c r="B599" s="52" t="s">
        <v>4614</v>
      </c>
      <c r="C599" s="52">
        <v>128</v>
      </c>
      <c r="D599" s="52">
        <v>0.59298148177922294</v>
      </c>
      <c r="E599" s="64">
        <v>7</v>
      </c>
      <c r="F599" s="64">
        <v>5.8053966550882246</v>
      </c>
      <c r="G599" s="64">
        <v>7.8257359133993436</v>
      </c>
      <c r="H599" s="64">
        <v>4.5354661367876754E-2</v>
      </c>
      <c r="I599" s="64">
        <v>0.50744239611434105</v>
      </c>
      <c r="J599" s="64">
        <v>-0.30463361818194823</v>
      </c>
      <c r="K599" s="64">
        <v>5.7709348325804175</v>
      </c>
      <c r="L599" s="64">
        <v>5.840054437762233</v>
      </c>
    </row>
    <row r="600" spans="2:12" x14ac:dyDescent="0.25">
      <c r="B600" s="52" t="s">
        <v>4615</v>
      </c>
      <c r="C600" s="52">
        <v>306</v>
      </c>
      <c r="D600" s="52">
        <v>0.79467683843129122</v>
      </c>
      <c r="E600" s="64">
        <v>6.9999999999999991</v>
      </c>
      <c r="F600" s="64">
        <v>9.2439507479689045</v>
      </c>
      <c r="G600" s="64">
        <v>18.708399917970304</v>
      </c>
      <c r="H600" s="64">
        <v>3.0208989372447398E-2</v>
      </c>
      <c r="I600" s="64">
        <v>-0.74945477666125382</v>
      </c>
      <c r="J600" s="64">
        <v>-2.7936916816779243</v>
      </c>
      <c r="K600" s="64">
        <v>9.1618842951121309</v>
      </c>
      <c r="L600" s="64">
        <v>9.3267292039591538</v>
      </c>
    </row>
    <row r="601" spans="2:12" x14ac:dyDescent="0.25">
      <c r="B601" s="52" t="s">
        <v>4616</v>
      </c>
      <c r="C601" s="52">
        <v>293</v>
      </c>
      <c r="D601" s="52">
        <v>0.31464738993480285</v>
      </c>
      <c r="E601" s="64">
        <v>7.0000000000000009</v>
      </c>
      <c r="F601" s="64">
        <v>22.970488417424406</v>
      </c>
      <c r="G601" s="64">
        <v>17.913598614265684</v>
      </c>
      <c r="H601" s="64">
        <v>7.8397571390526985E-2</v>
      </c>
      <c r="I601" s="64">
        <v>-3.4710532641347487</v>
      </c>
      <c r="J601" s="64">
        <v>-2.6611895340749738</v>
      </c>
      <c r="K601" s="64">
        <v>22.86866073836768</v>
      </c>
      <c r="L601" s="64">
        <v>23.072730779238569</v>
      </c>
    </row>
    <row r="602" spans="2:12" x14ac:dyDescent="0.25">
      <c r="B602" s="52" t="s">
        <v>4617</v>
      </c>
      <c r="C602" s="52">
        <v>119</v>
      </c>
      <c r="D602" s="52">
        <v>0.42762667991101599</v>
      </c>
      <c r="E602" s="64">
        <v>7</v>
      </c>
      <c r="F602" s="64">
        <v>7.4884423185374498</v>
      </c>
      <c r="G602" s="64">
        <v>7.2754888569884519</v>
      </c>
      <c r="H602" s="64">
        <v>6.2928086710398734E-2</v>
      </c>
      <c r="I602" s="64">
        <v>-0.18438733149172434</v>
      </c>
      <c r="J602" s="64">
        <v>-0.10540766583801786</v>
      </c>
      <c r="K602" s="64">
        <v>7.45488330006238</v>
      </c>
      <c r="L602" s="64">
        <v>7.5221422192877956</v>
      </c>
    </row>
    <row r="603" spans="2:12" x14ac:dyDescent="0.25">
      <c r="B603" s="52" t="s">
        <v>4618</v>
      </c>
      <c r="C603" s="52">
        <v>70</v>
      </c>
      <c r="D603" s="52">
        <v>8.2238098236976101E-2</v>
      </c>
      <c r="E603" s="64">
        <v>7</v>
      </c>
      <c r="F603" s="64">
        <v>8.5077935229614248</v>
      </c>
      <c r="G603" s="64">
        <v>4.2796993276402659</v>
      </c>
      <c r="H603" s="64">
        <v>0.12153990747087751</v>
      </c>
      <c r="I603" s="64">
        <v>-0.55153411947129305</v>
      </c>
      <c r="J603" s="64">
        <v>1.3570927450098582</v>
      </c>
      <c r="K603" s="64">
        <v>8.4539377291390725</v>
      </c>
      <c r="L603" s="64">
        <v>8.5619446764937113</v>
      </c>
    </row>
    <row r="604" spans="2:12" x14ac:dyDescent="0.25">
      <c r="B604" s="52" t="s">
        <v>4619</v>
      </c>
      <c r="C604" s="52">
        <v>312</v>
      </c>
      <c r="D604" s="52">
        <v>0.35921750482294007</v>
      </c>
      <c r="E604" s="64">
        <v>7</v>
      </c>
      <c r="F604" s="64">
        <v>22.438308887227791</v>
      </c>
      <c r="G604" s="64">
        <v>19.075231288910899</v>
      </c>
      <c r="H604" s="64">
        <v>7.191765668983266E-2</v>
      </c>
      <c r="I604" s="64">
        <v>-3.3830733161123447</v>
      </c>
      <c r="J604" s="64">
        <v>-2.8533812354475425</v>
      </c>
      <c r="K604" s="64">
        <v>22.340725292131161</v>
      </c>
      <c r="L604" s="64">
        <v>22.53628556163585</v>
      </c>
    </row>
    <row r="605" spans="2:12" x14ac:dyDescent="0.25">
      <c r="B605" s="52" t="s">
        <v>4620</v>
      </c>
      <c r="C605" s="52">
        <v>190</v>
      </c>
      <c r="D605" s="52">
        <v>0.78556130208732289</v>
      </c>
      <c r="E605" s="64">
        <v>6.9999999999999991</v>
      </c>
      <c r="F605" s="64">
        <v>5.8468551490904055</v>
      </c>
      <c r="G605" s="64">
        <v>11.616326746452151</v>
      </c>
      <c r="H605" s="64">
        <v>3.0772921837317922E-2</v>
      </c>
      <c r="I605" s="64">
        <v>0.48440646120731562</v>
      </c>
      <c r="J605" s="64">
        <v>-1.397852605575874</v>
      </c>
      <c r="K605" s="64">
        <v>5.7958045058790146</v>
      </c>
      <c r="L605" s="64">
        <v>5.898341058351332</v>
      </c>
    </row>
    <row r="606" spans="2:12" x14ac:dyDescent="0.25">
      <c r="B606" s="52" t="s">
        <v>4621</v>
      </c>
      <c r="C606" s="52">
        <v>78</v>
      </c>
      <c r="D606" s="52">
        <v>0.86796199969014542</v>
      </c>
      <c r="E606" s="64">
        <v>6</v>
      </c>
      <c r="F606" s="64">
        <v>2.029976842028693</v>
      </c>
      <c r="G606" s="64">
        <v>4.7688078222277248</v>
      </c>
      <c r="H606" s="64">
        <v>2.6025344128572988E-2</v>
      </c>
      <c r="I606" s="64">
        <v>2.8234081908866755</v>
      </c>
      <c r="J606" s="64">
        <v>0.58186225559279681</v>
      </c>
      <c r="K606" s="64">
        <v>2.0095067791598842</v>
      </c>
      <c r="L606" s="64">
        <v>2.0506497984005843</v>
      </c>
    </row>
    <row r="607" spans="2:12" x14ac:dyDescent="0.25">
      <c r="B607" s="52" t="s">
        <v>4622</v>
      </c>
      <c r="C607" s="52">
        <v>4780</v>
      </c>
      <c r="D607" s="52">
        <v>0.74469997528548426</v>
      </c>
      <c r="E607" s="64">
        <v>6</v>
      </c>
      <c r="F607" s="64">
        <v>159.78799434710916</v>
      </c>
      <c r="G607" s="64">
        <v>292.24232551600676</v>
      </c>
      <c r="H607" s="64">
        <v>3.3428450700232044E-2</v>
      </c>
      <c r="I607" s="64">
        <v>-12.374662311533633</v>
      </c>
      <c r="J607" s="64">
        <v>-17.280708453449687</v>
      </c>
      <c r="K607" s="64">
        <v>158.49595570897085</v>
      </c>
      <c r="L607" s="64">
        <v>161.09019838906619</v>
      </c>
    </row>
    <row r="608" spans="2:12" x14ac:dyDescent="0.25">
      <c r="B608" s="52" t="s">
        <v>4623</v>
      </c>
      <c r="C608" s="52">
        <v>217</v>
      </c>
      <c r="D608" s="52">
        <v>0.36156618808343033</v>
      </c>
      <c r="E608" s="64">
        <v>6</v>
      </c>
      <c r="F608" s="64">
        <v>15.535087658756568</v>
      </c>
      <c r="G608" s="64">
        <v>13.267067915684825</v>
      </c>
      <c r="H608" s="64">
        <v>7.1590265708555617E-2</v>
      </c>
      <c r="I608" s="64">
        <v>-2.5107183299744453</v>
      </c>
      <c r="J608" s="64">
        <v>-2.0590694351775753</v>
      </c>
      <c r="K608" s="64">
        <v>15.467538007046006</v>
      </c>
      <c r="L608" s="64">
        <v>15.602909473070193</v>
      </c>
    </row>
    <row r="609" spans="2:12" x14ac:dyDescent="0.25">
      <c r="B609" s="52" t="s">
        <v>4624</v>
      </c>
      <c r="C609" s="52">
        <v>55</v>
      </c>
      <c r="D609" s="52">
        <v>0.78210837111332221</v>
      </c>
      <c r="E609" s="64">
        <v>6</v>
      </c>
      <c r="F609" s="64">
        <v>1.7044053616030534</v>
      </c>
      <c r="G609" s="64">
        <v>3.3626209002887806</v>
      </c>
      <c r="H609" s="64">
        <v>3.098918839278279E-2</v>
      </c>
      <c r="I609" s="64">
        <v>3.3425086085771447</v>
      </c>
      <c r="J609" s="64">
        <v>1.4843381695203235</v>
      </c>
      <c r="K609" s="64">
        <v>1.6896179145053227</v>
      </c>
      <c r="L609" s="64">
        <v>1.7193180537570276</v>
      </c>
    </row>
    <row r="610" spans="2:12" x14ac:dyDescent="0.25">
      <c r="B610" s="52" t="s">
        <v>4625</v>
      </c>
      <c r="C610" s="52">
        <v>86</v>
      </c>
      <c r="D610" s="52">
        <v>0.69720868889912468</v>
      </c>
      <c r="E610" s="64">
        <v>6</v>
      </c>
      <c r="F610" s="64">
        <v>3.1642100554119121</v>
      </c>
      <c r="G610" s="64">
        <v>5.2579163168151837</v>
      </c>
      <c r="H610" s="64">
        <v>3.6793140179208282E-2</v>
      </c>
      <c r="I610" s="64">
        <v>1.6243575134443218</v>
      </c>
      <c r="J610" s="64">
        <v>0.33399910018328877</v>
      </c>
      <c r="K610" s="64">
        <v>3.1409075675850704</v>
      </c>
      <c r="L610" s="64">
        <v>3.1876787741458301</v>
      </c>
    </row>
    <row r="611" spans="2:12" x14ac:dyDescent="0.25">
      <c r="B611" s="52" t="s">
        <v>4626</v>
      </c>
      <c r="C611" s="52">
        <v>72</v>
      </c>
      <c r="D611" s="52">
        <v>0.43735847188411747</v>
      </c>
      <c r="E611" s="64">
        <v>6</v>
      </c>
      <c r="F611" s="64">
        <v>4.4451159046930915</v>
      </c>
      <c r="G611" s="64">
        <v>4.4019764512871307</v>
      </c>
      <c r="H611" s="64">
        <v>6.1737720898515161E-2</v>
      </c>
      <c r="I611" s="64">
        <v>0.76136752397713003</v>
      </c>
      <c r="J611" s="64">
        <v>0.78606519378216044</v>
      </c>
      <c r="K611" s="64">
        <v>4.4249974673959223</v>
      </c>
      <c r="L611" s="64">
        <v>4.4653197670689631</v>
      </c>
    </row>
    <row r="612" spans="2:12" x14ac:dyDescent="0.25">
      <c r="B612" s="52" t="s">
        <v>4627</v>
      </c>
      <c r="C612" s="52">
        <v>124</v>
      </c>
      <c r="D612" s="52">
        <v>0.46139815978997956</v>
      </c>
      <c r="E612" s="64">
        <v>6</v>
      </c>
      <c r="F612" s="64">
        <v>7.301970548286314</v>
      </c>
      <c r="G612" s="64">
        <v>7.5811816661056142</v>
      </c>
      <c r="H612" s="64">
        <v>5.88868592603735E-2</v>
      </c>
      <c r="I612" s="64">
        <v>-0.49666116510815855</v>
      </c>
      <c r="J612" s="64">
        <v>-0.59266948532482988</v>
      </c>
      <c r="K612" s="64">
        <v>7.2679306988802095</v>
      </c>
      <c r="L612" s="64">
        <v>7.3361598062185349</v>
      </c>
    </row>
    <row r="613" spans="2:12" x14ac:dyDescent="0.25">
      <c r="B613" s="52" t="s">
        <v>4628</v>
      </c>
      <c r="C613" s="52">
        <v>239</v>
      </c>
      <c r="D613" s="52">
        <v>0.70168800948006527</v>
      </c>
      <c r="E613" s="64">
        <v>6</v>
      </c>
      <c r="F613" s="64">
        <v>8.7145025590093894</v>
      </c>
      <c r="G613" s="64">
        <v>14.612116275800338</v>
      </c>
      <c r="H613" s="64">
        <v>3.6462353803386569E-2</v>
      </c>
      <c r="I613" s="64">
        <v>-0.93677353038037392</v>
      </c>
      <c r="J613" s="64">
        <v>-2.3251585603288065</v>
      </c>
      <c r="K613" s="64">
        <v>8.649745698277103</v>
      </c>
      <c r="L613" s="64">
        <v>8.7797257477839068</v>
      </c>
    </row>
    <row r="614" spans="2:12" x14ac:dyDescent="0.25">
      <c r="B614" s="52" t="s">
        <v>4629</v>
      </c>
      <c r="C614" s="52">
        <v>87</v>
      </c>
      <c r="D614" s="52">
        <v>0.33131439999854029</v>
      </c>
      <c r="E614" s="64">
        <v>6</v>
      </c>
      <c r="F614" s="64">
        <v>6.6045291353160245</v>
      </c>
      <c r="G614" s="64">
        <v>5.3190548786386165</v>
      </c>
      <c r="H614" s="64">
        <v>7.5914127992138217E-2</v>
      </c>
      <c r="I614" s="64">
        <v>-0.2447034774476054</v>
      </c>
      <c r="J614" s="64">
        <v>0.30471520547860415</v>
      </c>
      <c r="K614" s="64">
        <v>6.5755585201349334</v>
      </c>
      <c r="L614" s="64">
        <v>6.6336168613375621</v>
      </c>
    </row>
    <row r="615" spans="2:12" x14ac:dyDescent="0.25">
      <c r="B615" s="52" t="s">
        <v>4630</v>
      </c>
      <c r="C615" s="52">
        <v>221</v>
      </c>
      <c r="D615" s="52">
        <v>0.54594814920675727</v>
      </c>
      <c r="E615" s="64">
        <v>6</v>
      </c>
      <c r="F615" s="64">
        <v>11.008554241832377</v>
      </c>
      <c r="G615" s="64">
        <v>13.511622162978554</v>
      </c>
      <c r="H615" s="64">
        <v>4.9812462632725686E-2</v>
      </c>
      <c r="I615" s="64">
        <v>-1.548611832262792</v>
      </c>
      <c r="J615" s="64">
        <v>-2.1090129076458446</v>
      </c>
      <c r="K615" s="64">
        <v>10.949178563766639</v>
      </c>
      <c r="L615" s="64">
        <v>11.068234938491244</v>
      </c>
    </row>
    <row r="616" spans="2:12" x14ac:dyDescent="0.25">
      <c r="B616" s="52" t="s">
        <v>4631</v>
      </c>
      <c r="C616" s="52">
        <v>62</v>
      </c>
      <c r="D616" s="52">
        <v>0.32837502638859001</v>
      </c>
      <c r="E616" s="64">
        <v>6</v>
      </c>
      <c r="F616" s="64">
        <v>4.733501476599935</v>
      </c>
      <c r="G616" s="64">
        <v>3.7905908330528071</v>
      </c>
      <c r="H616" s="64">
        <v>7.6346798009676378E-2</v>
      </c>
      <c r="I616" s="64">
        <v>0.60570193246084836</v>
      </c>
      <c r="J616" s="64">
        <v>1.1711754137524464</v>
      </c>
      <c r="K616" s="64">
        <v>4.7127052969506646</v>
      </c>
      <c r="L616" s="64">
        <v>4.7543818093275272</v>
      </c>
    </row>
    <row r="617" spans="2:12" x14ac:dyDescent="0.25">
      <c r="B617" s="52" t="s">
        <v>4632</v>
      </c>
      <c r="C617" s="52">
        <v>3175</v>
      </c>
      <c r="D617" s="52">
        <v>9.7433540581956579E-2</v>
      </c>
      <c r="E617" s="64">
        <v>6</v>
      </c>
      <c r="F617" s="64">
        <v>375.23796947564517</v>
      </c>
      <c r="G617" s="64">
        <v>194.11493378939778</v>
      </c>
      <c r="H617" s="64">
        <v>0.11818518723642368</v>
      </c>
      <c r="I617" s="64">
        <v>-20.298515166334749</v>
      </c>
      <c r="J617" s="64">
        <v>-13.934553237616754</v>
      </c>
      <c r="K617" s="64">
        <v>372.92446700145649</v>
      </c>
      <c r="L617" s="64">
        <v>377.5638902883677</v>
      </c>
    </row>
    <row r="618" spans="2:12" x14ac:dyDescent="0.25">
      <c r="B618" s="52" t="s">
        <v>4633</v>
      </c>
      <c r="C618" s="52">
        <v>245</v>
      </c>
      <c r="D618" s="52">
        <v>0.48368511957298915</v>
      </c>
      <c r="E618" s="64">
        <v>6</v>
      </c>
      <c r="F618" s="64">
        <v>13.806855713629208</v>
      </c>
      <c r="G618" s="64">
        <v>14.978947646740931</v>
      </c>
      <c r="H618" s="64">
        <v>5.635451311685391E-2</v>
      </c>
      <c r="I618" s="64">
        <v>-2.1628396670142074</v>
      </c>
      <c r="J618" s="64">
        <v>-2.3943301652692446</v>
      </c>
      <c r="K618" s="64">
        <v>13.740326372081872</v>
      </c>
      <c r="L618" s="64">
        <v>13.873687858778089</v>
      </c>
    </row>
    <row r="619" spans="2:12" x14ac:dyDescent="0.25">
      <c r="B619" s="52" t="s">
        <v>4634</v>
      </c>
      <c r="C619" s="52">
        <v>106</v>
      </c>
      <c r="D619" s="52">
        <v>1.2881307441445791</v>
      </c>
      <c r="E619" s="64">
        <v>6</v>
      </c>
      <c r="F619" s="64">
        <v>1.1627097716100749</v>
      </c>
      <c r="G619" s="64">
        <v>6.4806875532838317</v>
      </c>
      <c r="H619" s="64">
        <v>1.0968960109529009E-2</v>
      </c>
      <c r="I619" s="64">
        <v>4.510882585895307</v>
      </c>
      <c r="J619" s="64">
        <v>-0.1948729610120403</v>
      </c>
      <c r="K619" s="64">
        <v>1.1423898003957129</v>
      </c>
      <c r="L619" s="64">
        <v>1.1833871001538243</v>
      </c>
    </row>
    <row r="620" spans="2:12" x14ac:dyDescent="0.25">
      <c r="B620" s="52" t="s">
        <v>4635</v>
      </c>
      <c r="C620" s="52">
        <v>87</v>
      </c>
      <c r="D620" s="52">
        <v>0.98255190632317169</v>
      </c>
      <c r="E620" s="64">
        <v>6</v>
      </c>
      <c r="F620" s="64">
        <v>1.7913531195118655</v>
      </c>
      <c r="G620" s="64">
        <v>5.3190548786386165</v>
      </c>
      <c r="H620" s="64">
        <v>2.0590265741515696E-2</v>
      </c>
      <c r="I620" s="64">
        <v>3.1773838098078269</v>
      </c>
      <c r="J620" s="64">
        <v>0.30471520547860415</v>
      </c>
      <c r="K620" s="64">
        <v>1.7697815000087462</v>
      </c>
      <c r="L620" s="64">
        <v>1.8131820788428947</v>
      </c>
    </row>
    <row r="621" spans="2:12" x14ac:dyDescent="0.25">
      <c r="B621" s="52" t="s">
        <v>4636</v>
      </c>
      <c r="C621" s="52">
        <v>310</v>
      </c>
      <c r="D621" s="52">
        <v>1.1616375686594134</v>
      </c>
      <c r="E621" s="64">
        <v>6</v>
      </c>
      <c r="F621" s="64">
        <v>4.4162737111664097</v>
      </c>
      <c r="G621" s="64">
        <v>18.952954165264035</v>
      </c>
      <c r="H621" s="64">
        <v>1.4246044229569063E-2</v>
      </c>
      <c r="I621" s="64">
        <v>0.75904560577735902</v>
      </c>
      <c r="J621" s="64">
        <v>-3.0706450818811084</v>
      </c>
      <c r="K621" s="64">
        <v>4.3491296143036449</v>
      </c>
      <c r="L621" s="64">
        <v>4.4844392042535599</v>
      </c>
    </row>
    <row r="622" spans="2:12" x14ac:dyDescent="0.25">
      <c r="B622" s="52" t="s">
        <v>4637</v>
      </c>
      <c r="C622" s="52">
        <v>384</v>
      </c>
      <c r="D622" s="52">
        <v>1.0533315841349531</v>
      </c>
      <c r="E622" s="64">
        <v>6</v>
      </c>
      <c r="F622" s="64">
        <v>6.837449432124048</v>
      </c>
      <c r="G622" s="64">
        <v>23.477207740198033</v>
      </c>
      <c r="H622" s="64">
        <v>1.7805857896156376E-2</v>
      </c>
      <c r="I622" s="64">
        <v>-0.32315647253729141</v>
      </c>
      <c r="J622" s="64">
        <v>-3.7226145988950017</v>
      </c>
      <c r="K622" s="64">
        <v>6.7466425062792066</v>
      </c>
      <c r="L622" s="64">
        <v>6.9294561303995135</v>
      </c>
    </row>
    <row r="623" spans="2:12" x14ac:dyDescent="0.25">
      <c r="B623" s="52" t="s">
        <v>4638</v>
      </c>
      <c r="C623" s="52">
        <v>216</v>
      </c>
      <c r="D623" s="52">
        <v>0.46478168526458591</v>
      </c>
      <c r="E623" s="64">
        <v>6</v>
      </c>
      <c r="F623" s="64">
        <v>12.635060735554571</v>
      </c>
      <c r="G623" s="64">
        <v>13.205929353861393</v>
      </c>
      <c r="H623" s="64">
        <v>5.8495651553493386E-2</v>
      </c>
      <c r="I623" s="64">
        <v>-1.9237342207659647</v>
      </c>
      <c r="J623" s="64">
        <v>-2.0464670871188413</v>
      </c>
      <c r="K623" s="64">
        <v>12.575882069103397</v>
      </c>
      <c r="L623" s="64">
        <v>12.694500502436838</v>
      </c>
    </row>
    <row r="624" spans="2:12" x14ac:dyDescent="0.25">
      <c r="B624" s="52" t="s">
        <v>4639</v>
      </c>
      <c r="C624" s="52">
        <v>317</v>
      </c>
      <c r="D624" s="52">
        <v>0.60774048040040962</v>
      </c>
      <c r="E624" s="64">
        <v>6</v>
      </c>
      <c r="F624" s="64">
        <v>13.959382069402116</v>
      </c>
      <c r="G624" s="64">
        <v>19.380924098028061</v>
      </c>
      <c r="H624" s="64">
        <v>4.4035905581710146E-2</v>
      </c>
      <c r="I624" s="64">
        <v>-2.1788406289829778</v>
      </c>
      <c r="J624" s="64">
        <v>-3.1368815222883875</v>
      </c>
      <c r="K624" s="64">
        <v>13.873926678646583</v>
      </c>
      <c r="L624" s="64">
        <v>14.045339427413875</v>
      </c>
    </row>
    <row r="625" spans="2:12" x14ac:dyDescent="0.25">
      <c r="B625" s="52" t="s">
        <v>4640</v>
      </c>
      <c r="C625" s="52">
        <v>1325</v>
      </c>
      <c r="D625" s="52">
        <v>1.058072445514556</v>
      </c>
      <c r="E625" s="64">
        <v>6</v>
      </c>
      <c r="F625" s="64">
        <v>23.363943288729551</v>
      </c>
      <c r="G625" s="64">
        <v>81.008594416047899</v>
      </c>
      <c r="H625" s="64">
        <v>1.7633164746210982E-2</v>
      </c>
      <c r="I625" s="64">
        <v>-3.6244193548203349</v>
      </c>
      <c r="J625" s="64">
        <v>-8.6009164336296724</v>
      </c>
      <c r="K625" s="64">
        <v>23.051698745513427</v>
      </c>
      <c r="L625" s="64">
        <v>23.680340382648126</v>
      </c>
    </row>
    <row r="626" spans="2:12" x14ac:dyDescent="0.25">
      <c r="B626" s="52" t="s">
        <v>4641</v>
      </c>
      <c r="C626" s="52">
        <v>173</v>
      </c>
      <c r="D626" s="52">
        <v>7.3529770345185749E-2</v>
      </c>
      <c r="E626" s="64">
        <v>5.9999999999999991</v>
      </c>
      <c r="F626" s="64">
        <v>21.365364879662906</v>
      </c>
      <c r="G626" s="64">
        <v>10.576971195453801</v>
      </c>
      <c r="H626" s="64">
        <v>0.12349921895758906</v>
      </c>
      <c r="I626" s="64">
        <v>-3.5506802713229324</v>
      </c>
      <c r="J626" s="64">
        <v>-1.4524352068604141</v>
      </c>
      <c r="K626" s="64">
        <v>21.228080450756277</v>
      </c>
      <c r="L626" s="64">
        <v>21.503411352223502</v>
      </c>
    </row>
    <row r="627" spans="2:12" x14ac:dyDescent="0.25">
      <c r="B627" s="52" t="s">
        <v>4642</v>
      </c>
      <c r="C627" s="52">
        <v>244</v>
      </c>
      <c r="D627" s="52">
        <v>0.86198796529640986</v>
      </c>
      <c r="E627" s="64">
        <v>6</v>
      </c>
      <c r="F627" s="64">
        <v>6.4279717191904613</v>
      </c>
      <c r="G627" s="64">
        <v>14.917809084917499</v>
      </c>
      <c r="H627" s="64">
        <v>2.6344146390124841E-2</v>
      </c>
      <c r="I627" s="64">
        <v>-0.17107058994802782</v>
      </c>
      <c r="J627" s="64">
        <v>-2.3828949526073604</v>
      </c>
      <c r="K627" s="64">
        <v>6.3637951568543363</v>
      </c>
      <c r="L627" s="64">
        <v>6.4927777958970587</v>
      </c>
    </row>
    <row r="628" spans="2:12" x14ac:dyDescent="0.25">
      <c r="B628" s="52" t="s">
        <v>4643</v>
      </c>
      <c r="C628" s="52">
        <v>71</v>
      </c>
      <c r="D628" s="52">
        <v>1.2088140079425165</v>
      </c>
      <c r="E628" s="64">
        <v>6</v>
      </c>
      <c r="F628" s="64">
        <v>0.9176050886592404</v>
      </c>
      <c r="G628" s="64">
        <v>4.3408378894636988</v>
      </c>
      <c r="H628" s="64">
        <v>1.2924015333228739E-2</v>
      </c>
      <c r="I628" s="64">
        <v>5.3402945041281979</v>
      </c>
      <c r="J628" s="64">
        <v>0.82186651582936843</v>
      </c>
      <c r="K628" s="64">
        <v>0.90287866117417404</v>
      </c>
      <c r="L628" s="64">
        <v>0.93256851639620564</v>
      </c>
    </row>
    <row r="629" spans="2:12" x14ac:dyDescent="0.25">
      <c r="B629" s="52" t="s">
        <v>4644</v>
      </c>
      <c r="C629" s="52">
        <v>77</v>
      </c>
      <c r="D629" s="52">
        <v>1.2994330586318126</v>
      </c>
      <c r="E629" s="64">
        <v>6</v>
      </c>
      <c r="F629" s="64">
        <v>0.8250776638186893</v>
      </c>
      <c r="G629" s="64">
        <v>4.7076692604042929</v>
      </c>
      <c r="H629" s="64">
        <v>1.0715294335307653E-2</v>
      </c>
      <c r="I629" s="64">
        <v>5.7279045706017309</v>
      </c>
      <c r="J629" s="64">
        <v>0.61470953825040875</v>
      </c>
      <c r="K629" s="64">
        <v>0.8104899647818512</v>
      </c>
      <c r="L629" s="64">
        <v>0.83992502678891046</v>
      </c>
    </row>
    <row r="630" spans="2:12" x14ac:dyDescent="0.25">
      <c r="B630" s="52" t="s">
        <v>4645</v>
      </c>
      <c r="C630" s="52">
        <v>57</v>
      </c>
      <c r="D630" s="52">
        <v>0.44965383419449939</v>
      </c>
      <c r="E630" s="64">
        <v>6</v>
      </c>
      <c r="F630" s="64">
        <v>3.435040086872605</v>
      </c>
      <c r="G630" s="64">
        <v>3.4848980239356453</v>
      </c>
      <c r="H630" s="64">
        <v>6.0263861173203592E-2</v>
      </c>
      <c r="I630" s="64">
        <v>1.4276170068730338</v>
      </c>
      <c r="J630" s="64">
        <v>1.3904641963660145</v>
      </c>
      <c r="K630" s="64">
        <v>3.4192701213805563</v>
      </c>
      <c r="L630" s="64">
        <v>3.4508781004437132</v>
      </c>
    </row>
    <row r="631" spans="2:12" x14ac:dyDescent="0.25">
      <c r="B631" s="52" t="s">
        <v>4646</v>
      </c>
      <c r="C631" s="52">
        <v>77</v>
      </c>
      <c r="D631" s="52">
        <v>6.2913825410564589E-2</v>
      </c>
      <c r="E631" s="64">
        <v>6</v>
      </c>
      <c r="F631" s="64">
        <v>9.6961766756908929</v>
      </c>
      <c r="G631" s="64">
        <v>4.7076692604042929</v>
      </c>
      <c r="H631" s="64">
        <v>0.12592437241157003</v>
      </c>
      <c r="I631" s="64">
        <v>-1.2696322828644997</v>
      </c>
      <c r="J631" s="64">
        <v>0.61470953825040875</v>
      </c>
      <c r="K631" s="64">
        <v>9.6327380496340052</v>
      </c>
      <c r="L631" s="64">
        <v>9.7599725633413144</v>
      </c>
    </row>
    <row r="632" spans="2:12" x14ac:dyDescent="0.25">
      <c r="B632" s="52" t="s">
        <v>4647</v>
      </c>
      <c r="C632" s="52">
        <v>207</v>
      </c>
      <c r="D632" s="52">
        <v>0.29202047405038012</v>
      </c>
      <c r="E632" s="64">
        <v>6</v>
      </c>
      <c r="F632" s="64">
        <v>16.950819777813503</v>
      </c>
      <c r="G632" s="64">
        <v>12.6556822974505</v>
      </c>
      <c r="H632" s="64">
        <v>8.1888018250306782E-2</v>
      </c>
      <c r="I632" s="64">
        <v>-2.7758976603901218</v>
      </c>
      <c r="J632" s="64">
        <v>-1.9308522845452094</v>
      </c>
      <c r="K632" s="64">
        <v>16.874149728559157</v>
      </c>
      <c r="L632" s="64">
        <v>17.027806988649832</v>
      </c>
    </row>
    <row r="633" spans="2:12" x14ac:dyDescent="0.25">
      <c r="B633" s="52" t="s">
        <v>4648</v>
      </c>
      <c r="C633" s="52">
        <v>362</v>
      </c>
      <c r="D633" s="52">
        <v>0.22912562299175709</v>
      </c>
      <c r="E633" s="64">
        <v>6</v>
      </c>
      <c r="F633" s="64">
        <v>33.428718256531347</v>
      </c>
      <c r="G633" s="64">
        <v>22.13215938008252</v>
      </c>
      <c r="H633" s="64">
        <v>9.2344525570528579E-2</v>
      </c>
      <c r="I633" s="64">
        <v>-4.9794931048714135</v>
      </c>
      <c r="J633" s="64">
        <v>-3.538994263605947</v>
      </c>
      <c r="K633" s="64">
        <v>33.264438369938233</v>
      </c>
      <c r="L633" s="64">
        <v>33.593726547723811</v>
      </c>
    </row>
    <row r="634" spans="2:12" x14ac:dyDescent="0.25">
      <c r="B634" s="52" t="s">
        <v>4649</v>
      </c>
      <c r="C634" s="52">
        <v>57</v>
      </c>
      <c r="D634" s="52">
        <v>1.7391742711866401E-2</v>
      </c>
      <c r="E634" s="64">
        <v>5</v>
      </c>
      <c r="F634" s="64">
        <v>7.7970009640983999</v>
      </c>
      <c r="G634" s="64">
        <v>3.4848980239356453</v>
      </c>
      <c r="H634" s="64">
        <v>0.13678949059821754</v>
      </c>
      <c r="I634" s="64">
        <v>-1.0781283408704023</v>
      </c>
      <c r="J634" s="64">
        <v>0.83761814495388831</v>
      </c>
      <c r="K634" s="64">
        <v>7.7420220429969246</v>
      </c>
      <c r="L634" s="64">
        <v>7.8523080721121321</v>
      </c>
    </row>
    <row r="635" spans="2:12" x14ac:dyDescent="0.25">
      <c r="B635" s="52" t="s">
        <v>4650</v>
      </c>
      <c r="C635" s="52">
        <v>90</v>
      </c>
      <c r="D635" s="52">
        <v>1.2179254920518412</v>
      </c>
      <c r="E635" s="64">
        <v>5</v>
      </c>
      <c r="F635" s="64">
        <v>1.1414700826021842</v>
      </c>
      <c r="G635" s="64">
        <v>5.5024705641089131</v>
      </c>
      <c r="H635" s="64">
        <v>1.2683000917802046E-2</v>
      </c>
      <c r="I635" s="64">
        <v>3.6346391315438549</v>
      </c>
      <c r="J635" s="64">
        <v>-0.22107061023687552</v>
      </c>
      <c r="K635" s="64">
        <v>1.1229641636919652</v>
      </c>
      <c r="L635" s="64">
        <v>1.1602769889894589</v>
      </c>
    </row>
    <row r="636" spans="2:12" x14ac:dyDescent="0.25">
      <c r="B636" s="52" t="s">
        <v>4651</v>
      </c>
      <c r="C636" s="52">
        <v>959</v>
      </c>
      <c r="D636" s="52">
        <v>0.92065329194050161</v>
      </c>
      <c r="E636" s="64">
        <v>5</v>
      </c>
      <c r="F636" s="64">
        <v>22.413282402201169</v>
      </c>
      <c r="G636" s="64">
        <v>58.631880788671644</v>
      </c>
      <c r="H636" s="64">
        <v>2.3371514496560136E-2</v>
      </c>
      <c r="I636" s="64">
        <v>-3.7218872971536201</v>
      </c>
      <c r="J636" s="64">
        <v>-7.2286194775481958</v>
      </c>
      <c r="K636" s="64">
        <v>22.167286074848167</v>
      </c>
      <c r="L636" s="64">
        <v>22.661942581014152</v>
      </c>
    </row>
    <row r="637" spans="2:12" x14ac:dyDescent="0.25">
      <c r="B637" s="52" t="s">
        <v>4652</v>
      </c>
      <c r="C637" s="52">
        <v>121</v>
      </c>
      <c r="D637" s="52">
        <v>0.81477954733727975</v>
      </c>
      <c r="E637" s="64">
        <v>5</v>
      </c>
      <c r="F637" s="64">
        <v>3.5090614334831423</v>
      </c>
      <c r="G637" s="64">
        <v>7.3977659806353167</v>
      </c>
      <c r="H637" s="64">
        <v>2.9000507714736713E-2</v>
      </c>
      <c r="I637" s="64">
        <v>0.80770870176507947</v>
      </c>
      <c r="J637" s="64">
        <v>-0.90982056458289895</v>
      </c>
      <c r="K637" s="64">
        <v>3.4767640117009253</v>
      </c>
      <c r="L637" s="64">
        <v>3.541649840834638</v>
      </c>
    </row>
    <row r="638" spans="2:12" x14ac:dyDescent="0.25">
      <c r="B638" s="52" t="s">
        <v>4653</v>
      </c>
      <c r="C638" s="52">
        <v>117</v>
      </c>
      <c r="D638" s="52">
        <v>0.62323813860121169</v>
      </c>
      <c r="E638" s="64">
        <v>5</v>
      </c>
      <c r="F638" s="64">
        <v>4.9947949547735551</v>
      </c>
      <c r="G638" s="64">
        <v>7.1532117333415872</v>
      </c>
      <c r="H638" s="64">
        <v>4.2690555169004746E-2</v>
      </c>
      <c r="I638" s="64">
        <v>2.380342788201908E-3</v>
      </c>
      <c r="J638" s="64">
        <v>-0.83087453124218069</v>
      </c>
      <c r="K638" s="64">
        <v>4.9632112314202974</v>
      </c>
      <c r="L638" s="64">
        <v>5.0265706459728019</v>
      </c>
    </row>
    <row r="639" spans="2:12" x14ac:dyDescent="0.25">
      <c r="B639" s="52" t="s">
        <v>4654</v>
      </c>
      <c r="C639" s="52">
        <v>152</v>
      </c>
      <c r="D639" s="52">
        <v>0.54270671463207865</v>
      </c>
      <c r="E639" s="64">
        <v>5</v>
      </c>
      <c r="F639" s="64">
        <v>7.6204483947090624</v>
      </c>
      <c r="G639" s="64">
        <v>9.2930613971617202</v>
      </c>
      <c r="H639" s="64">
        <v>5.0134528912559623E-2</v>
      </c>
      <c r="I639" s="64">
        <v>-0.97398955115718844</v>
      </c>
      <c r="J639" s="64">
        <v>-1.4534059892779696</v>
      </c>
      <c r="K639" s="64">
        <v>7.579608271588711</v>
      </c>
      <c r="L639" s="64">
        <v>7.6614968970398882</v>
      </c>
    </row>
    <row r="640" spans="2:12" x14ac:dyDescent="0.25">
      <c r="B640" s="52" t="s">
        <v>4655</v>
      </c>
      <c r="C640" s="52">
        <v>162</v>
      </c>
      <c r="D640" s="52">
        <v>4.2302379690689583E-2</v>
      </c>
      <c r="E640" s="64">
        <v>5</v>
      </c>
      <c r="F640" s="64">
        <v>21.181399238560154</v>
      </c>
      <c r="G640" s="64">
        <v>9.9044470153960447</v>
      </c>
      <c r="H640" s="64">
        <v>0.13074937801580341</v>
      </c>
      <c r="I640" s="64">
        <v>-3.7710843368681681</v>
      </c>
      <c r="J640" s="64">
        <v>-1.6083263590021641</v>
      </c>
      <c r="K640" s="64">
        <v>21.03796015516825</v>
      </c>
      <c r="L640" s="64">
        <v>21.325668349356302</v>
      </c>
    </row>
    <row r="641" spans="2:12" x14ac:dyDescent="0.25">
      <c r="B641" s="52" t="s">
        <v>4656</v>
      </c>
      <c r="C641" s="52">
        <v>93</v>
      </c>
      <c r="D641" s="52">
        <v>0.54818356084508135</v>
      </c>
      <c r="E641" s="64">
        <v>5</v>
      </c>
      <c r="F641" s="64">
        <v>4.6120092407565512</v>
      </c>
      <c r="G641" s="64">
        <v>5.6858862495792106</v>
      </c>
      <c r="H641" s="64">
        <v>4.9591497212436032E-2</v>
      </c>
      <c r="I641" s="64">
        <v>0.18531950914881806</v>
      </c>
      <c r="J641" s="64">
        <v>-0.29686039569110884</v>
      </c>
      <c r="K641" s="64">
        <v>4.5870236392857793</v>
      </c>
      <c r="L641" s="64">
        <v>4.6371238011760099</v>
      </c>
    </row>
    <row r="642" spans="2:12" x14ac:dyDescent="0.25">
      <c r="B642" s="52" t="s">
        <v>4657</v>
      </c>
      <c r="C642" s="52">
        <v>1868</v>
      </c>
      <c r="D642" s="52">
        <v>0.60997405353069356</v>
      </c>
      <c r="E642" s="64">
        <v>5</v>
      </c>
      <c r="F642" s="64">
        <v>81.892267616733349</v>
      </c>
      <c r="G642" s="64">
        <v>114.20683348617167</v>
      </c>
      <c r="H642" s="64">
        <v>4.3839543692041405E-2</v>
      </c>
      <c r="I642" s="64">
        <v>-8.6895208763379959</v>
      </c>
      <c r="J642" s="64">
        <v>-10.546370363246913</v>
      </c>
      <c r="K642" s="64">
        <v>81.388600714299287</v>
      </c>
      <c r="L642" s="64">
        <v>82.398907669626325</v>
      </c>
    </row>
    <row r="643" spans="2:12" x14ac:dyDescent="0.25">
      <c r="B643" s="52" t="s">
        <v>4658</v>
      </c>
      <c r="C643" s="52">
        <v>116</v>
      </c>
      <c r="D643" s="52">
        <v>0.90484618178295906</v>
      </c>
      <c r="E643" s="64">
        <v>5</v>
      </c>
      <c r="F643" s="64">
        <v>2.8000819104195225</v>
      </c>
      <c r="G643" s="64">
        <v>7.0920731715181553</v>
      </c>
      <c r="H643" s="64">
        <v>2.4138637158788986E-2</v>
      </c>
      <c r="I643" s="64">
        <v>1.3308437863382478</v>
      </c>
      <c r="J643" s="64">
        <v>-0.81075477558679543</v>
      </c>
      <c r="K643" s="64">
        <v>2.7701036157204992</v>
      </c>
      <c r="L643" s="64">
        <v>2.8303765231212243</v>
      </c>
    </row>
    <row r="644" spans="2:12" x14ac:dyDescent="0.25">
      <c r="B644" s="52" t="s">
        <v>4659</v>
      </c>
      <c r="C644" s="52">
        <v>68</v>
      </c>
      <c r="D644" s="52">
        <v>0.70767351358735486</v>
      </c>
      <c r="E644" s="64">
        <v>5</v>
      </c>
      <c r="F644" s="64">
        <v>2.4496866386560008</v>
      </c>
      <c r="G644" s="64">
        <v>4.1574222039934012</v>
      </c>
      <c r="H644" s="64">
        <v>3.6024803509647069E-2</v>
      </c>
      <c r="I644" s="64">
        <v>1.6596073508726941</v>
      </c>
      <c r="J644" s="64">
        <v>0.42647855081992325</v>
      </c>
      <c r="K644" s="64">
        <v>2.4312640921122699</v>
      </c>
      <c r="L644" s="64">
        <v>2.4682435245136518</v>
      </c>
    </row>
    <row r="645" spans="2:12" x14ac:dyDescent="0.25">
      <c r="B645" s="52" t="s">
        <v>4660</v>
      </c>
      <c r="C645" s="52">
        <v>383</v>
      </c>
      <c r="D645" s="52">
        <v>0.5267812046925735</v>
      </c>
      <c r="E645" s="64">
        <v>5</v>
      </c>
      <c r="F645" s="64">
        <v>19.81861005797289</v>
      </c>
      <c r="G645" s="64">
        <v>23.416069178374599</v>
      </c>
      <c r="H645" s="64">
        <v>5.1745718167031045E-2</v>
      </c>
      <c r="I645" s="64">
        <v>-3.4182865596247027</v>
      </c>
      <c r="J645" s="64">
        <v>-3.9277079757411042</v>
      </c>
      <c r="K645" s="64">
        <v>19.715609194243587</v>
      </c>
      <c r="L645" s="64">
        <v>19.92211952288671</v>
      </c>
    </row>
    <row r="646" spans="2:12" x14ac:dyDescent="0.25">
      <c r="B646" s="52" t="s">
        <v>4661</v>
      </c>
      <c r="C646" s="52">
        <v>887</v>
      </c>
      <c r="D646" s="52">
        <v>8.6043227160977107E-2</v>
      </c>
      <c r="E646" s="64">
        <v>5</v>
      </c>
      <c r="F646" s="64">
        <v>107.05400035348312</v>
      </c>
      <c r="G646" s="64">
        <v>54.229904337384511</v>
      </c>
      <c r="H646" s="64">
        <v>0.12069222136807567</v>
      </c>
      <c r="I646" s="64">
        <v>-10.51860448368237</v>
      </c>
      <c r="J646" s="64">
        <v>-6.8993602443422688</v>
      </c>
      <c r="K646" s="64">
        <v>106.38076965209699</v>
      </c>
      <c r="L646" s="64">
        <v>107.73090361103375</v>
      </c>
    </row>
    <row r="647" spans="2:12" x14ac:dyDescent="0.25">
      <c r="B647" s="52" t="s">
        <v>4662</v>
      </c>
      <c r="C647" s="52">
        <v>304</v>
      </c>
      <c r="D647" s="52">
        <v>0.6480672302899072</v>
      </c>
      <c r="E647" s="64">
        <v>5</v>
      </c>
      <c r="F647" s="64">
        <v>12.347468709444124</v>
      </c>
      <c r="G647" s="64">
        <v>18.58612279432344</v>
      </c>
      <c r="H647" s="64">
        <v>4.0616673386329356E-2</v>
      </c>
      <c r="I647" s="64">
        <v>-2.1347778836762412</v>
      </c>
      <c r="J647" s="64">
        <v>-3.2523732739332378</v>
      </c>
      <c r="K647" s="64">
        <v>12.265242484327718</v>
      </c>
      <c r="L647" s="64">
        <v>12.43022269201917</v>
      </c>
    </row>
    <row r="648" spans="2:12" x14ac:dyDescent="0.25">
      <c r="B648" s="52" t="s">
        <v>4663</v>
      </c>
      <c r="C648" s="52">
        <v>193</v>
      </c>
      <c r="D648" s="52">
        <v>1.254021071114614</v>
      </c>
      <c r="E648" s="64">
        <v>5</v>
      </c>
      <c r="F648" s="64">
        <v>2.2718144111119343</v>
      </c>
      <c r="G648" s="64">
        <v>11.799742431922448</v>
      </c>
      <c r="H648" s="64">
        <v>1.1771059124932303E-2</v>
      </c>
      <c r="I648" s="64">
        <v>1.8207851440996405</v>
      </c>
      <c r="J648" s="64">
        <v>-2.0429392281413339</v>
      </c>
      <c r="K648" s="64">
        <v>2.2335081582894314</v>
      </c>
      <c r="L648" s="64">
        <v>2.3107696853595336</v>
      </c>
    </row>
    <row r="649" spans="2:12" x14ac:dyDescent="0.25">
      <c r="B649" s="52" t="s">
        <v>4664</v>
      </c>
      <c r="C649" s="52">
        <v>141</v>
      </c>
      <c r="D649" s="52">
        <v>0.16803559954648198</v>
      </c>
      <c r="E649" s="64">
        <v>5</v>
      </c>
      <c r="F649" s="64">
        <v>14.61234085909423</v>
      </c>
      <c r="G649" s="64">
        <v>8.6205372171039638</v>
      </c>
      <c r="H649" s="64">
        <v>0.10363362311414348</v>
      </c>
      <c r="I649" s="64">
        <v>-2.6559903132257112</v>
      </c>
      <c r="J649" s="64">
        <v>-1.2726386239878964</v>
      </c>
      <c r="K649" s="64">
        <v>14.532800241981924</v>
      </c>
      <c r="L649" s="64">
        <v>14.692266240822171</v>
      </c>
    </row>
    <row r="650" spans="2:12" x14ac:dyDescent="0.25">
      <c r="B650" s="52" t="s">
        <v>4665</v>
      </c>
      <c r="C650" s="52">
        <v>93</v>
      </c>
      <c r="D650" s="52">
        <v>1.33828514193353</v>
      </c>
      <c r="E650" s="64">
        <v>5</v>
      </c>
      <c r="F650" s="64">
        <v>0.91947046279515077</v>
      </c>
      <c r="G650" s="64">
        <v>5.6858862495792106</v>
      </c>
      <c r="H650" s="64">
        <v>9.8867791698403311E-3</v>
      </c>
      <c r="I650" s="64">
        <v>4.276664728520168</v>
      </c>
      <c r="J650" s="64">
        <v>-0.29686039569110884</v>
      </c>
      <c r="K650" s="64">
        <v>0.90256825854286649</v>
      </c>
      <c r="L650" s="64">
        <v>0.93668597180146951</v>
      </c>
    </row>
    <row r="651" spans="2:12" x14ac:dyDescent="0.25">
      <c r="B651" s="52" t="s">
        <v>4666</v>
      </c>
      <c r="C651" s="52">
        <v>158</v>
      </c>
      <c r="D651" s="52">
        <v>0.80272935380666466</v>
      </c>
      <c r="E651" s="64">
        <v>5</v>
      </c>
      <c r="F651" s="64">
        <v>4.6956272766380405</v>
      </c>
      <c r="G651" s="64">
        <v>9.6598927681023152</v>
      </c>
      <c r="H651" s="64">
        <v>2.9719159978721776E-2</v>
      </c>
      <c r="I651" s="64">
        <v>0.14259693604655857</v>
      </c>
      <c r="J651" s="64">
        <v>-1.5473516394711087</v>
      </c>
      <c r="K651" s="64">
        <v>4.6533289350030156</v>
      </c>
      <c r="L651" s="64">
        <v>4.738298225998081</v>
      </c>
    </row>
    <row r="652" spans="2:12" x14ac:dyDescent="0.25">
      <c r="B652" s="52" t="s">
        <v>4667</v>
      </c>
      <c r="C652" s="52">
        <v>221</v>
      </c>
      <c r="D652" s="52">
        <v>0.26236426446749106</v>
      </c>
      <c r="E652" s="64">
        <v>5</v>
      </c>
      <c r="F652" s="64">
        <v>19.155612696394957</v>
      </c>
      <c r="G652" s="64">
        <v>13.511622162978554</v>
      </c>
      <c r="H652" s="64">
        <v>8.6676980526674011E-2</v>
      </c>
      <c r="I652" s="64">
        <v>-3.3842968209045914</v>
      </c>
      <c r="J652" s="64">
        <v>-2.3897795465804057</v>
      </c>
      <c r="K652" s="64">
        <v>19.065887143753041</v>
      </c>
      <c r="L652" s="64">
        <v>19.245720260618423</v>
      </c>
    </row>
    <row r="653" spans="2:12" x14ac:dyDescent="0.25">
      <c r="B653" s="52" t="s">
        <v>4668</v>
      </c>
      <c r="C653" s="52">
        <v>93</v>
      </c>
      <c r="D653" s="52">
        <v>0.15758710932583822</v>
      </c>
      <c r="E653" s="64">
        <v>5</v>
      </c>
      <c r="F653" s="64">
        <v>9.8284817164765634</v>
      </c>
      <c r="G653" s="64">
        <v>5.6858862495792106</v>
      </c>
      <c r="H653" s="64">
        <v>0.10568259910189853</v>
      </c>
      <c r="I653" s="64">
        <v>-1.6286266373250664</v>
      </c>
      <c r="J653" s="64">
        <v>-0.29686039569110884</v>
      </c>
      <c r="K653" s="64">
        <v>9.7739891888375201</v>
      </c>
      <c r="L653" s="64">
        <v>9.8832419761110497</v>
      </c>
    </row>
    <row r="654" spans="2:12" x14ac:dyDescent="0.25">
      <c r="B654" s="52" t="s">
        <v>4669</v>
      </c>
      <c r="C654" s="52">
        <v>111</v>
      </c>
      <c r="D654" s="52">
        <v>1.0567765746790714</v>
      </c>
      <c r="E654" s="64">
        <v>5</v>
      </c>
      <c r="F654" s="64">
        <v>1.9625027338157566</v>
      </c>
      <c r="G654" s="64">
        <v>6.7863803624009931</v>
      </c>
      <c r="H654" s="64">
        <v>1.7680204809150959E-2</v>
      </c>
      <c r="I654" s="64">
        <v>2.1876826001211529</v>
      </c>
      <c r="J654" s="64">
        <v>-0.70770796984422313</v>
      </c>
      <c r="K654" s="64">
        <v>1.9363199437834651</v>
      </c>
      <c r="L654" s="64">
        <v>1.989033109011745</v>
      </c>
    </row>
    <row r="655" spans="2:12" x14ac:dyDescent="0.25">
      <c r="B655" s="52" t="s">
        <v>4670</v>
      </c>
      <c r="C655" s="52">
        <v>108</v>
      </c>
      <c r="D655" s="52">
        <v>0.69914766013816576</v>
      </c>
      <c r="E655" s="64">
        <v>4</v>
      </c>
      <c r="F655" s="64">
        <v>3.9581567242753675</v>
      </c>
      <c r="G655" s="64">
        <v>6.6029646769306964</v>
      </c>
      <c r="H655" s="64">
        <v>3.6649599298845995E-2</v>
      </c>
      <c r="I655" s="64">
        <v>2.1428266643333069E-2</v>
      </c>
      <c r="J655" s="64">
        <v>-1.0454374098699888</v>
      </c>
      <c r="K655" s="64">
        <v>3.9288934654612633</v>
      </c>
      <c r="L655" s="64">
        <v>3.9876295908395325</v>
      </c>
    </row>
    <row r="656" spans="2:12" x14ac:dyDescent="0.25">
      <c r="B656" s="52" t="s">
        <v>4671</v>
      </c>
      <c r="C656" s="52">
        <v>71</v>
      </c>
      <c r="D656" s="52">
        <v>0.15374818434989726</v>
      </c>
      <c r="E656" s="64">
        <v>4</v>
      </c>
      <c r="F656" s="64">
        <v>7.5575490353602879</v>
      </c>
      <c r="G656" s="64">
        <v>4.3408378894636988</v>
      </c>
      <c r="H656" s="64">
        <v>0.10644435261070828</v>
      </c>
      <c r="I656" s="64">
        <v>-1.3689878889269991</v>
      </c>
      <c r="J656" s="64">
        <v>-0.16883416448415611</v>
      </c>
      <c r="K656" s="64">
        <v>7.5153623656305548</v>
      </c>
      <c r="L656" s="64">
        <v>7.599944166076404</v>
      </c>
    </row>
    <row r="657" spans="2:12" x14ac:dyDescent="0.25">
      <c r="B657" s="52" t="s">
        <v>4672</v>
      </c>
      <c r="C657" s="52">
        <v>72</v>
      </c>
      <c r="D657" s="52">
        <v>2.7398974188116508E-2</v>
      </c>
      <c r="E657" s="64">
        <v>4</v>
      </c>
      <c r="F657" s="64">
        <v>9.6721407028209327</v>
      </c>
      <c r="G657" s="64">
        <v>4.4019764512871307</v>
      </c>
      <c r="H657" s="64">
        <v>0.13433528753917962</v>
      </c>
      <c r="I657" s="64">
        <v>-1.9602471689246261</v>
      </c>
      <c r="J657" s="64">
        <v>-0.19773156492680594</v>
      </c>
      <c r="K657" s="64">
        <v>9.6050269804287733</v>
      </c>
      <c r="L657" s="64">
        <v>9.7396501714044081</v>
      </c>
    </row>
    <row r="658" spans="2:12" x14ac:dyDescent="0.25">
      <c r="B658" s="52" t="s">
        <v>4673</v>
      </c>
      <c r="C658" s="52">
        <v>239</v>
      </c>
      <c r="D658" s="52">
        <v>0.20507331377737362</v>
      </c>
      <c r="E658" s="64">
        <v>3.9999999999999996</v>
      </c>
      <c r="F658" s="64">
        <v>23.09961748952685</v>
      </c>
      <c r="G658" s="64">
        <v>14.612116275800338</v>
      </c>
      <c r="H658" s="64">
        <v>9.6651119203041216E-2</v>
      </c>
      <c r="I658" s="64">
        <v>-4.1811381753798083</v>
      </c>
      <c r="J658" s="64">
        <v>-2.8651323567491818</v>
      </c>
      <c r="K658" s="64">
        <v>22.981613693752948</v>
      </c>
      <c r="L658" s="64">
        <v>23.218162074801796</v>
      </c>
    </row>
    <row r="659" spans="2:12" x14ac:dyDescent="0.25">
      <c r="B659" s="52" t="s">
        <v>4674</v>
      </c>
      <c r="C659" s="52">
        <v>648</v>
      </c>
      <c r="D659" s="52">
        <v>0.10874264028826358</v>
      </c>
      <c r="E659" s="64">
        <v>4</v>
      </c>
      <c r="F659" s="64">
        <v>75.000018929986325</v>
      </c>
      <c r="G659" s="64">
        <v>39.617788061584179</v>
      </c>
      <c r="H659" s="64">
        <v>0.1157407699536826</v>
      </c>
      <c r="I659" s="64">
        <v>-8.7184238202980389</v>
      </c>
      <c r="J659" s="64">
        <v>-5.840110741228238</v>
      </c>
      <c r="K659" s="64">
        <v>74.546683059376605</v>
      </c>
      <c r="L659" s="64">
        <v>75.455748893487552</v>
      </c>
    </row>
    <row r="660" spans="2:12" x14ac:dyDescent="0.25">
      <c r="B660" s="52" t="s">
        <v>4675</v>
      </c>
      <c r="C660" s="52">
        <v>245</v>
      </c>
      <c r="D660" s="52">
        <v>0.78187005506474883</v>
      </c>
      <c r="E660" s="64">
        <v>4</v>
      </c>
      <c r="F660" s="64">
        <v>7.5960213903250988</v>
      </c>
      <c r="G660" s="64">
        <v>14.978947646740931</v>
      </c>
      <c r="H660" s="64">
        <v>3.1004168940102446E-2</v>
      </c>
      <c r="I660" s="64">
        <v>-1.3254648726541602</v>
      </c>
      <c r="J660" s="64">
        <v>-2.9276510530769175</v>
      </c>
      <c r="K660" s="64">
        <v>7.530147139334141</v>
      </c>
      <c r="L660" s="64">
        <v>7.6624533192274304</v>
      </c>
    </row>
    <row r="661" spans="2:12" x14ac:dyDescent="0.25">
      <c r="B661" s="52" t="s">
        <v>4676</v>
      </c>
      <c r="C661" s="52">
        <v>209</v>
      </c>
      <c r="D661" s="52">
        <v>0.77220038785039868</v>
      </c>
      <c r="E661" s="64">
        <v>4</v>
      </c>
      <c r="F661" s="64">
        <v>6.6081517437600148</v>
      </c>
      <c r="G661" s="64">
        <v>12.777959421097366</v>
      </c>
      <c r="H661" s="64">
        <v>3.161795092708141E-2</v>
      </c>
      <c r="I661" s="64">
        <v>-1.0310256896261005</v>
      </c>
      <c r="J661" s="64">
        <v>-2.5343235877151438</v>
      </c>
      <c r="K661" s="64">
        <v>6.5518627648227055</v>
      </c>
      <c r="L661" s="64">
        <v>6.6649083971545835</v>
      </c>
    </row>
    <row r="662" spans="2:12" x14ac:dyDescent="0.25">
      <c r="B662" s="52" t="s">
        <v>4677</v>
      </c>
      <c r="C662" s="52">
        <v>488</v>
      </c>
      <c r="D662" s="52">
        <v>0.13486758967942719</v>
      </c>
      <c r="E662" s="64">
        <v>4</v>
      </c>
      <c r="F662" s="64">
        <v>53.807630377892409</v>
      </c>
      <c r="G662" s="64">
        <v>29.835618169834998</v>
      </c>
      <c r="H662" s="64">
        <v>0.11026153765961559</v>
      </c>
      <c r="I662" s="64">
        <v>-7.198512524617346</v>
      </c>
      <c r="J662" s="64">
        <v>-4.8814695693660282</v>
      </c>
      <c r="K662" s="64">
        <v>53.497061596577254</v>
      </c>
      <c r="L662" s="64">
        <v>54.119777548886745</v>
      </c>
    </row>
    <row r="663" spans="2:12" x14ac:dyDescent="0.25">
      <c r="B663" s="52" t="s">
        <v>4678</v>
      </c>
      <c r="C663" s="52">
        <v>285</v>
      </c>
      <c r="D663" s="52">
        <v>0.43678242684224095</v>
      </c>
      <c r="E663" s="64">
        <v>4</v>
      </c>
      <c r="F663" s="64">
        <v>17.615163589083753</v>
      </c>
      <c r="G663" s="64">
        <v>17.424490119678225</v>
      </c>
      <c r="H663" s="64">
        <v>6.1807591540644746E-2</v>
      </c>
      <c r="I663" s="64">
        <v>-3.3491420361940647</v>
      </c>
      <c r="J663" s="64">
        <v>-3.3190745673052362</v>
      </c>
      <c r="K663" s="64">
        <v>17.535487420331286</v>
      </c>
      <c r="L663" s="64">
        <v>17.695177832008099</v>
      </c>
    </row>
    <row r="664" spans="2:12" x14ac:dyDescent="0.25">
      <c r="B664" s="52" t="s">
        <v>4679</v>
      </c>
      <c r="C664" s="52">
        <v>362</v>
      </c>
      <c r="D664" s="52">
        <v>0.29579821852364802</v>
      </c>
      <c r="E664" s="64">
        <v>4</v>
      </c>
      <c r="F664" s="64">
        <v>29.428998005977945</v>
      </c>
      <c r="G664" s="64">
        <v>22.13215938008252</v>
      </c>
      <c r="H664" s="64">
        <v>8.1295574602149021E-2</v>
      </c>
      <c r="I664" s="64">
        <v>-4.8905038572462329</v>
      </c>
      <c r="J664" s="64">
        <v>-3.9777444867131333</v>
      </c>
      <c r="K664" s="64">
        <v>29.296391625998261</v>
      </c>
      <c r="L664" s="64">
        <v>29.562151279164642</v>
      </c>
    </row>
    <row r="665" spans="2:12" x14ac:dyDescent="0.25">
      <c r="B665" s="52" t="s">
        <v>4680</v>
      </c>
      <c r="C665" s="52">
        <v>679</v>
      </c>
      <c r="D665" s="52">
        <v>0.12532455109553314</v>
      </c>
      <c r="E665" s="64">
        <v>4</v>
      </c>
      <c r="F665" s="64">
        <v>76.208359343436356</v>
      </c>
      <c r="G665" s="64">
        <v>41.51308347811058</v>
      </c>
      <c r="H665" s="64">
        <v>0.11223616987251304</v>
      </c>
      <c r="I665" s="64">
        <v>-8.7788463528068785</v>
      </c>
      <c r="J665" s="64">
        <v>-6.0088244520513783</v>
      </c>
      <c r="K665" s="64">
        <v>75.761000295003996</v>
      </c>
      <c r="L665" s="64">
        <v>76.658024302678641</v>
      </c>
    </row>
    <row r="666" spans="2:12" x14ac:dyDescent="0.25">
      <c r="B666" s="52" t="s">
        <v>4681</v>
      </c>
      <c r="C666" s="52">
        <v>69</v>
      </c>
      <c r="D666" s="52">
        <v>8.0711380383169606E-2</v>
      </c>
      <c r="E666" s="64">
        <v>4</v>
      </c>
      <c r="F666" s="64">
        <v>8.4098208107784362</v>
      </c>
      <c r="G666" s="64">
        <v>4.218560765816834</v>
      </c>
      <c r="H666" s="64">
        <v>0.12188146102577445</v>
      </c>
      <c r="I666" s="64">
        <v>-1.6227476856490533</v>
      </c>
      <c r="J666" s="64">
        <v>-0.10982198729922531</v>
      </c>
      <c r="K666" s="64">
        <v>8.3564449584401572</v>
      </c>
      <c r="L666" s="64">
        <v>8.4634900144408132</v>
      </c>
    </row>
    <row r="667" spans="2:12" x14ac:dyDescent="0.25">
      <c r="B667" s="52" t="s">
        <v>4682</v>
      </c>
      <c r="C667" s="52">
        <v>1298</v>
      </c>
      <c r="D667" s="52">
        <v>0.8673384467079791</v>
      </c>
      <c r="E667" s="64">
        <v>4</v>
      </c>
      <c r="F667" s="64">
        <v>33.823859699659153</v>
      </c>
      <c r="G667" s="64">
        <v>79.357853246815225</v>
      </c>
      <c r="H667" s="64">
        <v>2.6058443528242801E-2</v>
      </c>
      <c r="I667" s="64">
        <v>-5.1961995038604627</v>
      </c>
      <c r="J667" s="64">
        <v>-8.7303732538566585</v>
      </c>
      <c r="K667" s="64">
        <v>33.483136850514619</v>
      </c>
      <c r="L667" s="64">
        <v>34.1679560435797</v>
      </c>
    </row>
    <row r="668" spans="2:12" x14ac:dyDescent="0.25">
      <c r="B668" s="52" t="s">
        <v>4683</v>
      </c>
      <c r="C668" s="52">
        <v>114</v>
      </c>
      <c r="D668" s="52">
        <v>0.67500107521021457</v>
      </c>
      <c r="E668" s="64">
        <v>4</v>
      </c>
      <c r="F668" s="64">
        <v>4.3862844168719919</v>
      </c>
      <c r="G668" s="64">
        <v>6.9697960478712906</v>
      </c>
      <c r="H668" s="64">
        <v>3.8476179095368351E-2</v>
      </c>
      <c r="I668" s="64">
        <v>-0.18809565788559304</v>
      </c>
      <c r="J668" s="64">
        <v>-1.1609562107507452</v>
      </c>
      <c r="K668" s="64">
        <v>4.3554057010428746</v>
      </c>
      <c r="L668" s="64">
        <v>4.417373234960472</v>
      </c>
    </row>
    <row r="669" spans="2:12" x14ac:dyDescent="0.25">
      <c r="B669" s="52" t="s">
        <v>4684</v>
      </c>
      <c r="C669" s="52">
        <v>73</v>
      </c>
      <c r="D669" s="52">
        <v>0.81935445838251764</v>
      </c>
      <c r="E669" s="64">
        <v>4</v>
      </c>
      <c r="F669" s="64">
        <v>2.0974438032056795</v>
      </c>
      <c r="G669" s="64">
        <v>4.4631150131105635</v>
      </c>
      <c r="H669" s="64">
        <v>2.8732106893228485E-2</v>
      </c>
      <c r="I669" s="64">
        <v>1.3329774744976994</v>
      </c>
      <c r="J669" s="64">
        <v>-0.2262398321432986</v>
      </c>
      <c r="K669" s="64">
        <v>2.0779821153891063</v>
      </c>
      <c r="L669" s="64">
        <v>2.1170823217388715</v>
      </c>
    </row>
    <row r="670" spans="2:12" x14ac:dyDescent="0.25">
      <c r="B670" s="52" t="s">
        <v>4685</v>
      </c>
      <c r="C670" s="52">
        <v>835</v>
      </c>
      <c r="D670" s="52">
        <v>8.3592365171514277E-2</v>
      </c>
      <c r="E670" s="64">
        <v>4</v>
      </c>
      <c r="F670" s="64">
        <v>101.23341668010112</v>
      </c>
      <c r="G670" s="64">
        <v>51.05069912256603</v>
      </c>
      <c r="H670" s="64">
        <v>0.12123762476658817</v>
      </c>
      <c r="I670" s="64">
        <v>-10.30903163341385</v>
      </c>
      <c r="J670" s="64">
        <v>-6.7961739015598379</v>
      </c>
      <c r="K670" s="64">
        <v>100.59408746854969</v>
      </c>
      <c r="L670" s="64">
        <v>101.87624551557167</v>
      </c>
    </row>
    <row r="671" spans="2:12" x14ac:dyDescent="0.25">
      <c r="B671" s="52" t="s">
        <v>4686</v>
      </c>
      <c r="C671" s="52">
        <v>73</v>
      </c>
      <c r="D671" s="52">
        <v>7.8988411318632309E-2</v>
      </c>
      <c r="E671" s="64">
        <v>4</v>
      </c>
      <c r="F671" s="64">
        <v>8.9255575705340089</v>
      </c>
      <c r="G671" s="64">
        <v>4.4631150131105635</v>
      </c>
      <c r="H671" s="64">
        <v>0.1222679119251234</v>
      </c>
      <c r="I671" s="64">
        <v>-1.7597733398748567</v>
      </c>
      <c r="J671" s="64">
        <v>-0.2262398321432986</v>
      </c>
      <c r="K671" s="64">
        <v>8.8687402186320519</v>
      </c>
      <c r="L671" s="64">
        <v>8.9826879369981292</v>
      </c>
    </row>
    <row r="672" spans="2:12" x14ac:dyDescent="0.25">
      <c r="B672" s="52" t="s">
        <v>4687</v>
      </c>
      <c r="C672" s="52">
        <v>233</v>
      </c>
      <c r="D672" s="52">
        <v>0.38581697531486475</v>
      </c>
      <c r="E672" s="64">
        <v>4</v>
      </c>
      <c r="F672" s="64">
        <v>15.911443078107505</v>
      </c>
      <c r="G672" s="64">
        <v>14.245284904859743</v>
      </c>
      <c r="H672" s="64">
        <v>6.8289455270847663E-2</v>
      </c>
      <c r="I672" s="64">
        <v>-3.0936351217918974</v>
      </c>
      <c r="J672" s="64">
        <v>-2.8014812449078428</v>
      </c>
      <c r="K672" s="64">
        <v>15.842032086452452</v>
      </c>
      <c r="L672" s="64">
        <v>15.981135809305476</v>
      </c>
    </row>
    <row r="673" spans="2:12" x14ac:dyDescent="0.25">
      <c r="B673" s="52" t="s">
        <v>4688</v>
      </c>
      <c r="C673" s="52">
        <v>203</v>
      </c>
      <c r="D673" s="52">
        <v>6.6322642931073969E-2</v>
      </c>
      <c r="E673" s="64">
        <v>4</v>
      </c>
      <c r="F673" s="64">
        <v>25.403670971262432</v>
      </c>
      <c r="G673" s="64">
        <v>12.411128050156771</v>
      </c>
      <c r="H673" s="64">
        <v>0.12514123631163759</v>
      </c>
      <c r="I673" s="64">
        <v>-4.5401589039703305</v>
      </c>
      <c r="J673" s="64">
        <v>-2.4640406352908459</v>
      </c>
      <c r="K673" s="64">
        <v>25.238421105322537</v>
      </c>
      <c r="L673" s="64">
        <v>25.569847183156288</v>
      </c>
    </row>
    <row r="674" spans="2:12" x14ac:dyDescent="0.25">
      <c r="B674" s="52" t="s">
        <v>4689</v>
      </c>
      <c r="C674" s="52">
        <v>178</v>
      </c>
      <c r="D674" s="52">
        <v>0.53731317895483566</v>
      </c>
      <c r="E674" s="64">
        <v>4</v>
      </c>
      <c r="F674" s="64">
        <v>9.0201146566867862</v>
      </c>
      <c r="G674" s="64">
        <v>10.882664004570962</v>
      </c>
      <c r="H674" s="64">
        <v>5.0674801442060602E-2</v>
      </c>
      <c r="I674" s="64">
        <v>-1.7155370542734107</v>
      </c>
      <c r="J674" s="64">
        <v>-2.1532190209618363</v>
      </c>
      <c r="K674" s="64">
        <v>8.9722795782936569</v>
      </c>
      <c r="L674" s="64">
        <v>9.0681910823358773</v>
      </c>
    </row>
    <row r="675" spans="2:12" x14ac:dyDescent="0.25">
      <c r="B675" s="52" t="s">
        <v>4690</v>
      </c>
      <c r="C675" s="52">
        <v>56</v>
      </c>
      <c r="D675" s="52">
        <v>0.23591874280293376</v>
      </c>
      <c r="E675" s="64">
        <v>4</v>
      </c>
      <c r="F675" s="64">
        <v>5.1049486964946196</v>
      </c>
      <c r="G675" s="64">
        <v>3.4237594621122129</v>
      </c>
      <c r="H675" s="64">
        <v>9.1159798151689633E-2</v>
      </c>
      <c r="I675" s="64">
        <v>-0.51298262813401796</v>
      </c>
      <c r="J675" s="64">
        <v>0.32140411555684367</v>
      </c>
      <c r="K675" s="64">
        <v>5.0801211109822564</v>
      </c>
      <c r="L675" s="64">
        <v>5.1298853954164763</v>
      </c>
    </row>
    <row r="676" spans="2:12" x14ac:dyDescent="0.25">
      <c r="B676" s="52" t="s">
        <v>4691</v>
      </c>
      <c r="C676" s="52">
        <v>61</v>
      </c>
      <c r="D676" s="52">
        <v>0.40218103290697121</v>
      </c>
      <c r="E676" s="64">
        <v>3</v>
      </c>
      <c r="F676" s="64">
        <v>4.0346862204781448</v>
      </c>
      <c r="G676" s="64">
        <v>3.7294522712293747</v>
      </c>
      <c r="H676" s="64">
        <v>6.614239705701877E-2</v>
      </c>
      <c r="I676" s="64">
        <v>-0.53304448374238911</v>
      </c>
      <c r="J676" s="64">
        <v>-0.38982851476832953</v>
      </c>
      <c r="K676" s="64">
        <v>4.0169547065338236</v>
      </c>
      <c r="L676" s="64">
        <v>4.0524904379515707</v>
      </c>
    </row>
    <row r="677" spans="2:12" x14ac:dyDescent="0.25">
      <c r="B677" s="52" t="s">
        <v>4692</v>
      </c>
      <c r="C677" s="52">
        <v>324</v>
      </c>
      <c r="D677" s="52">
        <v>0.78564758048816818</v>
      </c>
      <c r="E677" s="64">
        <v>3</v>
      </c>
      <c r="F677" s="64">
        <v>9.9686819038388563</v>
      </c>
      <c r="G677" s="64">
        <v>19.808894030792089</v>
      </c>
      <c r="H677" s="64">
        <v>3.0767536740243386E-2</v>
      </c>
      <c r="I677" s="64">
        <v>-2.2419080477483169</v>
      </c>
      <c r="J677" s="64">
        <v>-3.8976987882053966</v>
      </c>
      <c r="K677" s="64">
        <v>9.8816285699020483</v>
      </c>
      <c r="L677" s="64">
        <v>10.056477591599375</v>
      </c>
    </row>
    <row r="678" spans="2:12" x14ac:dyDescent="0.25">
      <c r="B678" s="52" t="s">
        <v>4693</v>
      </c>
      <c r="C678" s="52">
        <v>52</v>
      </c>
      <c r="D678" s="52">
        <v>1.9048194970695282E-2</v>
      </c>
      <c r="E678" s="64">
        <v>3</v>
      </c>
      <c r="F678" s="64">
        <v>7.09179471010032</v>
      </c>
      <c r="G678" s="64">
        <v>3.1792052148184835</v>
      </c>
      <c r="H678" s="64">
        <v>0.13638066750192923</v>
      </c>
      <c r="I678" s="64">
        <v>-1.6533872377354188</v>
      </c>
      <c r="J678" s="64">
        <v>-0.10372671197601212</v>
      </c>
      <c r="K678" s="64">
        <v>7.0419204622572629</v>
      </c>
      <c r="L678" s="64">
        <v>7.1419660771616718</v>
      </c>
    </row>
    <row r="679" spans="2:12" x14ac:dyDescent="0.25">
      <c r="B679" s="52" t="s">
        <v>4694</v>
      </c>
      <c r="C679" s="52">
        <v>75</v>
      </c>
      <c r="D679" s="52">
        <v>6.5787740538003153E-2</v>
      </c>
      <c r="E679" s="64">
        <v>3</v>
      </c>
      <c r="F679" s="64">
        <v>9.3947885421669</v>
      </c>
      <c r="G679" s="64">
        <v>4.5853921367574282</v>
      </c>
      <c r="H679" s="64">
        <v>0.125263847228892</v>
      </c>
      <c r="I679" s="64">
        <v>-2.230715296262797</v>
      </c>
      <c r="J679" s="64">
        <v>-0.76409561624983724</v>
      </c>
      <c r="K679" s="64">
        <v>9.3336203136817417</v>
      </c>
      <c r="L679" s="64">
        <v>9.456299911803292</v>
      </c>
    </row>
    <row r="680" spans="2:12" x14ac:dyDescent="0.25">
      <c r="B680" s="52" t="s">
        <v>4695</v>
      </c>
      <c r="C680" s="52">
        <v>54</v>
      </c>
      <c r="D680" s="52">
        <v>8.5157808340307783E-2</v>
      </c>
      <c r="E680" s="64">
        <v>3</v>
      </c>
      <c r="F680" s="64">
        <v>6.5280067393324339</v>
      </c>
      <c r="G680" s="64">
        <v>3.3014823384653482</v>
      </c>
      <c r="H680" s="64">
        <v>0.12088901369134138</v>
      </c>
      <c r="I680" s="64">
        <v>-1.4727100660967789</v>
      </c>
      <c r="J680" s="64">
        <v>-0.17124055835666616</v>
      </c>
      <c r="K680" s="64">
        <v>6.4868911367866504</v>
      </c>
      <c r="L680" s="64">
        <v>6.5693469114983207</v>
      </c>
    </row>
    <row r="681" spans="2:12" x14ac:dyDescent="0.25">
      <c r="B681" s="52" t="s">
        <v>4696</v>
      </c>
      <c r="C681" s="52">
        <v>212</v>
      </c>
      <c r="D681" s="52">
        <v>0.34285345055004929</v>
      </c>
      <c r="E681" s="64">
        <v>3</v>
      </c>
      <c r="F681" s="64">
        <v>15.738303971311359</v>
      </c>
      <c r="G681" s="64">
        <v>12.961375106567663</v>
      </c>
      <c r="H681" s="64">
        <v>7.4237282883544142E-2</v>
      </c>
      <c r="I681" s="64">
        <v>-3.3372043445533119</v>
      </c>
      <c r="J681" s="64">
        <v>-2.8555712689537138</v>
      </c>
      <c r="K681" s="64">
        <v>15.669610922401535</v>
      </c>
      <c r="L681" s="64">
        <v>15.807273913659698</v>
      </c>
    </row>
    <row r="682" spans="2:12" x14ac:dyDescent="0.25">
      <c r="B682" s="52" t="s">
        <v>4697</v>
      </c>
      <c r="C682" s="52">
        <v>155</v>
      </c>
      <c r="D682" s="52">
        <v>0.12649053482426639</v>
      </c>
      <c r="E682" s="64">
        <v>3</v>
      </c>
      <c r="F682" s="64">
        <v>17.358955246214464</v>
      </c>
      <c r="G682" s="64">
        <v>9.4764770826320177</v>
      </c>
      <c r="H682" s="64">
        <v>0.11199325965299654</v>
      </c>
      <c r="I682" s="64">
        <v>-3.6572354352085612</v>
      </c>
      <c r="J682" s="64">
        <v>-2.1712739600152529</v>
      </c>
      <c r="K682" s="64">
        <v>17.257264577081084</v>
      </c>
      <c r="L682" s="64">
        <v>17.461169179067223</v>
      </c>
    </row>
    <row r="683" spans="2:12" x14ac:dyDescent="0.25">
      <c r="B683" s="52" t="s">
        <v>4698</v>
      </c>
      <c r="C683" s="52">
        <v>283</v>
      </c>
      <c r="D683" s="52">
        <v>0.23815400358880268</v>
      </c>
      <c r="E683" s="64">
        <v>3</v>
      </c>
      <c r="F683" s="64">
        <v>25.688749408225448</v>
      </c>
      <c r="G683" s="64">
        <v>17.302212996031361</v>
      </c>
      <c r="H683" s="64">
        <v>9.0772966106803701E-2</v>
      </c>
      <c r="I683" s="64">
        <v>-4.6946466212639475</v>
      </c>
      <c r="J683" s="64">
        <v>-3.5485560032678198</v>
      </c>
      <c r="K683" s="64">
        <v>25.564233600954363</v>
      </c>
      <c r="L683" s="64">
        <v>25.813810881678556</v>
      </c>
    </row>
    <row r="684" spans="2:12" x14ac:dyDescent="0.25">
      <c r="B684" s="52" t="s">
        <v>4699</v>
      </c>
      <c r="C684" s="52">
        <v>54</v>
      </c>
      <c r="D684" s="52">
        <v>0.22462393648464254</v>
      </c>
      <c r="E684" s="64">
        <v>3</v>
      </c>
      <c r="F684" s="64">
        <v>5.0294102300278549</v>
      </c>
      <c r="G684" s="64">
        <v>3.3014823384653482</v>
      </c>
      <c r="H684" s="64">
        <v>9.3137226481997321E-2</v>
      </c>
      <c r="I684" s="64">
        <v>-0.95025579674802763</v>
      </c>
      <c r="J684" s="64">
        <v>-0.17124055835666616</v>
      </c>
      <c r="K684" s="64">
        <v>5.0045193674047743</v>
      </c>
      <c r="L684" s="64">
        <v>5.0544121205475996</v>
      </c>
    </row>
    <row r="685" spans="2:12" x14ac:dyDescent="0.25">
      <c r="B685" s="52" t="s">
        <v>4700</v>
      </c>
      <c r="C685" s="52">
        <v>145</v>
      </c>
      <c r="D685" s="52">
        <v>0.54192324810893999</v>
      </c>
      <c r="E685" s="64">
        <v>3</v>
      </c>
      <c r="F685" s="64">
        <v>7.2808370032177923</v>
      </c>
      <c r="G685" s="64">
        <v>8.8650914643976932</v>
      </c>
      <c r="H685" s="64">
        <v>5.021266898770891E-2</v>
      </c>
      <c r="I685" s="64">
        <v>-1.6278892360791255</v>
      </c>
      <c r="J685" s="64">
        <v>-2.03297682543085</v>
      </c>
      <c r="K685" s="64">
        <v>7.2418768634074562</v>
      </c>
      <c r="L685" s="64">
        <v>7.3199956049606341</v>
      </c>
    </row>
    <row r="686" spans="2:12" x14ac:dyDescent="0.25">
      <c r="B686" s="52" t="s">
        <v>4701</v>
      </c>
      <c r="C686" s="52">
        <v>423</v>
      </c>
      <c r="D686" s="52">
        <v>0.23667069320963968</v>
      </c>
      <c r="E686" s="64">
        <v>3</v>
      </c>
      <c r="F686" s="64">
        <v>38.505478959600005</v>
      </c>
      <c r="G686" s="64">
        <v>25.861611651311893</v>
      </c>
      <c r="H686" s="64">
        <v>9.1029501086524842E-2</v>
      </c>
      <c r="I686" s="64">
        <v>-6.0014917927248277</v>
      </c>
      <c r="J686" s="64">
        <v>-4.6395760658606937</v>
      </c>
      <c r="K686" s="64">
        <v>38.318422611549032</v>
      </c>
      <c r="L686" s="64">
        <v>38.693356598917838</v>
      </c>
    </row>
    <row r="687" spans="2:12" x14ac:dyDescent="0.25">
      <c r="B687" s="52" t="s">
        <v>4702</v>
      </c>
      <c r="C687" s="52">
        <v>278</v>
      </c>
      <c r="D687" s="52">
        <v>0.39293497462336735</v>
      </c>
      <c r="E687" s="64">
        <v>3</v>
      </c>
      <c r="F687" s="64">
        <v>18.722662716039444</v>
      </c>
      <c r="G687" s="64">
        <v>16.9965201869142</v>
      </c>
      <c r="H687" s="64">
        <v>6.734770761165268E-2</v>
      </c>
      <c r="I687" s="64">
        <v>-3.762551128271264</v>
      </c>
      <c r="J687" s="64">
        <v>-3.5038000687945794</v>
      </c>
      <c r="K687" s="64">
        <v>18.64076649684597</v>
      </c>
      <c r="L687" s="64">
        <v>18.804892649998745</v>
      </c>
    </row>
    <row r="688" spans="2:12" x14ac:dyDescent="0.25">
      <c r="B688" s="52" t="s">
        <v>4703</v>
      </c>
      <c r="C688" s="52">
        <v>77</v>
      </c>
      <c r="D688" s="52">
        <v>0.22054276961415503</v>
      </c>
      <c r="E688" s="64">
        <v>3</v>
      </c>
      <c r="F688" s="64">
        <v>7.2273085124453607</v>
      </c>
      <c r="G688" s="64">
        <v>4.7076692604042929</v>
      </c>
      <c r="H688" s="64">
        <v>9.3861149512277406E-2</v>
      </c>
      <c r="I688" s="64">
        <v>-1.6518791505065802</v>
      </c>
      <c r="J688" s="64">
        <v>-0.81226929793214908</v>
      </c>
      <c r="K688" s="64">
        <v>7.1913077759677444</v>
      </c>
      <c r="L688" s="64">
        <v>7.2634707217791394</v>
      </c>
    </row>
    <row r="689" spans="2:12" x14ac:dyDescent="0.25">
      <c r="B689" s="52" t="s">
        <v>4704</v>
      </c>
      <c r="C689" s="52">
        <v>398</v>
      </c>
      <c r="D689" s="52">
        <v>0.74437714210120298</v>
      </c>
      <c r="E689" s="64">
        <v>3</v>
      </c>
      <c r="F689" s="64">
        <v>13.313214631444355</v>
      </c>
      <c r="G689" s="64">
        <v>24.333147605726083</v>
      </c>
      <c r="H689" s="64">
        <v>3.3450288018704408E-2</v>
      </c>
      <c r="I689" s="64">
        <v>-2.8750174923394671</v>
      </c>
      <c r="J689" s="64">
        <v>-4.463289345847036</v>
      </c>
      <c r="K689" s="64">
        <v>13.205631348214057</v>
      </c>
      <c r="L689" s="64">
        <v>13.421643800437222</v>
      </c>
    </row>
    <row r="690" spans="2:12" x14ac:dyDescent="0.25">
      <c r="B690" s="52" t="s">
        <v>4705</v>
      </c>
      <c r="C690" s="52">
        <v>877</v>
      </c>
      <c r="D690" s="52">
        <v>4.6996734162363232E-2</v>
      </c>
      <c r="E690" s="64">
        <v>3</v>
      </c>
      <c r="F690" s="64">
        <v>113.69150078101464</v>
      </c>
      <c r="G690" s="64">
        <v>53.618518719150188</v>
      </c>
      <c r="H690" s="64">
        <v>0.12963683099317519</v>
      </c>
      <c r="I690" s="64">
        <v>-11.127562023332992</v>
      </c>
      <c r="J690" s="64">
        <v>-7.1342984818489512</v>
      </c>
      <c r="K690" s="64">
        <v>112.92754789926254</v>
      </c>
      <c r="L690" s="64">
        <v>114.45984759293006</v>
      </c>
    </row>
    <row r="691" spans="2:12" x14ac:dyDescent="0.25">
      <c r="B691" s="52" t="s">
        <v>4706</v>
      </c>
      <c r="C691" s="52">
        <v>179</v>
      </c>
      <c r="D691" s="52">
        <v>0.87988170468272564</v>
      </c>
      <c r="E691" s="64">
        <v>3</v>
      </c>
      <c r="F691" s="64">
        <v>4.5466779607136969</v>
      </c>
      <c r="G691" s="64">
        <v>10.943802566394394</v>
      </c>
      <c r="H691" s="64">
        <v>2.5400435534713391E-2</v>
      </c>
      <c r="I691" s="64">
        <v>-0.73475016697583062</v>
      </c>
      <c r="J691" s="64">
        <v>-2.4782411627423611</v>
      </c>
      <c r="K691" s="64">
        <v>4.4999197614329249</v>
      </c>
      <c r="L691" s="64">
        <v>4.5939092287953089</v>
      </c>
    </row>
    <row r="692" spans="2:12" x14ac:dyDescent="0.25">
      <c r="B692" s="52" t="s">
        <v>4707</v>
      </c>
      <c r="C692" s="52">
        <v>137</v>
      </c>
      <c r="D692" s="52">
        <v>0.36828610486640712</v>
      </c>
      <c r="E692" s="64">
        <v>3</v>
      </c>
      <c r="F692" s="64">
        <v>9.6805758396687214</v>
      </c>
      <c r="G692" s="64">
        <v>8.3759829698102344</v>
      </c>
      <c r="H692" s="64">
        <v>7.0661137515830086E-2</v>
      </c>
      <c r="I692" s="64">
        <v>-2.2272873653571739</v>
      </c>
      <c r="J692" s="64">
        <v>-1.917075604285174</v>
      </c>
      <c r="K692" s="64">
        <v>9.6384840612515568</v>
      </c>
      <c r="L692" s="64">
        <v>9.722837402466677</v>
      </c>
    </row>
    <row r="693" spans="2:12" x14ac:dyDescent="0.25">
      <c r="B693" s="52" t="s">
        <v>4708</v>
      </c>
      <c r="C693" s="52">
        <v>65</v>
      </c>
      <c r="D693" s="52">
        <v>0.75196020767803129</v>
      </c>
      <c r="E693" s="64">
        <v>3</v>
      </c>
      <c r="F693" s="64">
        <v>2.1411629732959447</v>
      </c>
      <c r="G693" s="64">
        <v>3.9740065185231042</v>
      </c>
      <c r="H693" s="64">
        <v>3.2940968819937612E-2</v>
      </c>
      <c r="I693" s="64">
        <v>0.5968420383188201</v>
      </c>
      <c r="J693" s="64">
        <v>-0.50425106599773484</v>
      </c>
      <c r="K693" s="64">
        <v>2.123607309434691</v>
      </c>
      <c r="L693" s="64">
        <v>2.1588587851262107</v>
      </c>
    </row>
    <row r="694" spans="2:12" x14ac:dyDescent="0.25">
      <c r="B694" s="52" t="s">
        <v>4709</v>
      </c>
      <c r="C694" s="52">
        <v>116</v>
      </c>
      <c r="D694" s="52">
        <v>7.7286773716629172E-3</v>
      </c>
      <c r="E694" s="64">
        <v>3</v>
      </c>
      <c r="F694" s="64">
        <v>16.146618812265899</v>
      </c>
      <c r="G694" s="64">
        <v>7.0920731715181553</v>
      </c>
      <c r="H694" s="64">
        <v>0.13919498976091293</v>
      </c>
      <c r="I694" s="64">
        <v>-3.5263131878571086</v>
      </c>
      <c r="J694" s="64">
        <v>-1.5858278338569847</v>
      </c>
      <c r="K694" s="64">
        <v>16.031009251216847</v>
      </c>
      <c r="L694" s="64">
        <v>16.262926474306212</v>
      </c>
    </row>
    <row r="695" spans="2:12" x14ac:dyDescent="0.25">
      <c r="B695" s="52" t="s">
        <v>4710</v>
      </c>
      <c r="C695" s="52">
        <v>58</v>
      </c>
      <c r="D695" s="52">
        <v>0.80632191313013302</v>
      </c>
      <c r="E695" s="64">
        <v>3</v>
      </c>
      <c r="F695" s="64">
        <v>1.7111808779039916</v>
      </c>
      <c r="G695" s="64">
        <v>3.5460365857590777</v>
      </c>
      <c r="H695" s="64">
        <v>2.9503118584551579E-2</v>
      </c>
      <c r="I695" s="64">
        <v>1.0001080885960643</v>
      </c>
      <c r="J695" s="64">
        <v>-0.29926049198787713</v>
      </c>
      <c r="K695" s="64">
        <v>1.6956667810765818</v>
      </c>
      <c r="L695" s="64">
        <v>1.7268325639191737</v>
      </c>
    </row>
    <row r="696" spans="2:12" x14ac:dyDescent="0.25">
      <c r="B696" s="52" t="s">
        <v>4711</v>
      </c>
      <c r="C696" s="52">
        <v>67</v>
      </c>
      <c r="D696" s="52">
        <v>0.24616020621276782</v>
      </c>
      <c r="E696" s="64">
        <v>3</v>
      </c>
      <c r="F696" s="64">
        <v>5.9897678458827457</v>
      </c>
      <c r="G696" s="64">
        <v>4.0962836421699693</v>
      </c>
      <c r="H696" s="64">
        <v>8.9399520087802178E-2</v>
      </c>
      <c r="I696" s="64">
        <v>-1.2801726199605188</v>
      </c>
      <c r="J696" s="64">
        <v>-0.55901977689363125</v>
      </c>
      <c r="K696" s="64">
        <v>5.961075114740912</v>
      </c>
      <c r="L696" s="64">
        <v>6.0185850673425714</v>
      </c>
    </row>
    <row r="697" spans="2:12" x14ac:dyDescent="0.25">
      <c r="B697" s="52" t="s">
        <v>4712</v>
      </c>
      <c r="C697" s="52">
        <v>123</v>
      </c>
      <c r="D697" s="52">
        <v>1.1503824481485151E-2</v>
      </c>
      <c r="E697" s="64">
        <v>3</v>
      </c>
      <c r="F697" s="64">
        <v>17.004875551779591</v>
      </c>
      <c r="G697" s="64">
        <v>7.5200431042821814</v>
      </c>
      <c r="H697" s="64">
        <v>0.13825102074617554</v>
      </c>
      <c r="I697" s="64">
        <v>-3.6584922232804891</v>
      </c>
      <c r="J697" s="64">
        <v>-1.7011071131336173</v>
      </c>
      <c r="K697" s="64">
        <v>16.88384317277297</v>
      </c>
      <c r="L697" s="64">
        <v>17.126635524918246</v>
      </c>
    </row>
    <row r="698" spans="2:12" x14ac:dyDescent="0.25">
      <c r="B698" s="52" t="s">
        <v>4713</v>
      </c>
      <c r="C698" s="52">
        <v>138</v>
      </c>
      <c r="D698" s="52">
        <v>0.78812792534234799</v>
      </c>
      <c r="E698" s="64">
        <v>3</v>
      </c>
      <c r="F698" s="64">
        <v>4.2246098329796222</v>
      </c>
      <c r="G698" s="64">
        <v>8.4371215316336681</v>
      </c>
      <c r="H698" s="64">
        <v>3.0613114731736391E-2</v>
      </c>
      <c r="I698" s="64">
        <v>-0.60514001201922762</v>
      </c>
      <c r="J698" s="64">
        <v>-1.9318399247882332</v>
      </c>
      <c r="K698" s="64">
        <v>4.1875495442081014</v>
      </c>
      <c r="L698" s="64">
        <v>4.2619876629532509</v>
      </c>
    </row>
    <row r="699" spans="2:12" x14ac:dyDescent="0.25">
      <c r="B699" s="52" t="s">
        <v>4714</v>
      </c>
      <c r="C699" s="52">
        <v>315</v>
      </c>
      <c r="D699" s="52">
        <v>3.9831027484095553E-2</v>
      </c>
      <c r="E699" s="64">
        <v>3.0000000000000004</v>
      </c>
      <c r="F699" s="64">
        <v>41.371575065446414</v>
      </c>
      <c r="G699" s="64">
        <v>19.258646974381197</v>
      </c>
      <c r="H699" s="64">
        <v>0.13133833354109972</v>
      </c>
      <c r="I699" s="64">
        <v>-6.4007854519454064</v>
      </c>
      <c r="J699" s="64">
        <v>-3.8235851330559791</v>
      </c>
      <c r="K699" s="64">
        <v>41.090266353213927</v>
      </c>
      <c r="L699" s="64">
        <v>41.654516774807313</v>
      </c>
    </row>
    <row r="700" spans="2:12" x14ac:dyDescent="0.25">
      <c r="B700" s="52" t="s">
        <v>4715</v>
      </c>
      <c r="C700" s="52">
        <v>93</v>
      </c>
      <c r="D700" s="52">
        <v>0.92528244306611906</v>
      </c>
      <c r="E700" s="64">
        <v>3</v>
      </c>
      <c r="F700" s="64">
        <v>2.1530802579527597</v>
      </c>
      <c r="G700" s="64">
        <v>5.6858862495792106</v>
      </c>
      <c r="H700" s="64">
        <v>2.3151400623147952E-2</v>
      </c>
      <c r="I700" s="64">
        <v>0.58398073193062416</v>
      </c>
      <c r="J700" s="64">
        <v>-1.1624861342832788</v>
      </c>
      <c r="K700" s="64">
        <v>2.1292788500124384</v>
      </c>
      <c r="L700" s="64">
        <v>2.1771413473654722</v>
      </c>
    </row>
    <row r="701" spans="2:12" x14ac:dyDescent="0.25">
      <c r="B701" s="52" t="s">
        <v>4716</v>
      </c>
      <c r="C701" s="52">
        <v>557</v>
      </c>
      <c r="D701" s="52">
        <v>0.49592157129667164</v>
      </c>
      <c r="E701" s="64">
        <v>3</v>
      </c>
      <c r="F701" s="64">
        <v>30.639478995270583</v>
      </c>
      <c r="G701" s="64">
        <v>34.054178935651834</v>
      </c>
      <c r="H701" s="64">
        <v>5.5008041284148261E-2</v>
      </c>
      <c r="I701" s="64">
        <v>-5.136592434535225</v>
      </c>
      <c r="J701" s="64">
        <v>-5.4920450807771122</v>
      </c>
      <c r="K701" s="64">
        <v>30.488840766782904</v>
      </c>
      <c r="L701" s="64">
        <v>30.790817966562777</v>
      </c>
    </row>
    <row r="702" spans="2:12" x14ac:dyDescent="0.25">
      <c r="B702" s="52" t="s">
        <v>4717</v>
      </c>
      <c r="C702" s="52">
        <v>153</v>
      </c>
      <c r="D702" s="52">
        <v>0.8300633611967333</v>
      </c>
      <c r="E702" s="64">
        <v>3</v>
      </c>
      <c r="F702" s="64">
        <v>4.3013241398564546</v>
      </c>
      <c r="G702" s="64">
        <v>9.3541999589851521</v>
      </c>
      <c r="H702" s="64">
        <v>2.8113229672264407E-2</v>
      </c>
      <c r="I702" s="64">
        <v>-0.63646798813563354</v>
      </c>
      <c r="J702" s="64">
        <v>-2.1441580848452841</v>
      </c>
      <c r="K702" s="64">
        <v>4.2606573164696897</v>
      </c>
      <c r="L702" s="64">
        <v>4.3423677851395857</v>
      </c>
    </row>
    <row r="703" spans="2:12" x14ac:dyDescent="0.25">
      <c r="B703" s="52" t="s">
        <v>4718</v>
      </c>
      <c r="C703" s="52">
        <v>196</v>
      </c>
      <c r="D703" s="52">
        <v>0.10890016207880343</v>
      </c>
      <c r="E703" s="64">
        <v>3</v>
      </c>
      <c r="F703" s="64">
        <v>22.678578777062164</v>
      </c>
      <c r="G703" s="64">
        <v>11.983158117392746</v>
      </c>
      <c r="H703" s="64">
        <v>0.11570703457684778</v>
      </c>
      <c r="I703" s="64">
        <v>-4.3942800089603402</v>
      </c>
      <c r="J703" s="64">
        <v>-2.6781977955794578</v>
      </c>
      <c r="K703" s="64">
        <v>22.541536586998433</v>
      </c>
      <c r="L703" s="64">
        <v>22.81634452951571</v>
      </c>
    </row>
    <row r="704" spans="2:12" x14ac:dyDescent="0.25">
      <c r="B704" s="52" t="s">
        <v>4719</v>
      </c>
      <c r="C704" s="52">
        <v>64</v>
      </c>
      <c r="D704" s="52">
        <v>0.6401361645934428</v>
      </c>
      <c r="E704" s="64">
        <v>3</v>
      </c>
      <c r="F704" s="64">
        <v>2.6411786301435938</v>
      </c>
      <c r="G704" s="64">
        <v>3.9128679566996718</v>
      </c>
      <c r="H704" s="64">
        <v>4.1268416095993653E-2</v>
      </c>
      <c r="I704" s="64">
        <v>0.2254918735787331</v>
      </c>
      <c r="J704" s="64">
        <v>-0.47627700696601999</v>
      </c>
      <c r="K704" s="64">
        <v>2.6238778962232052</v>
      </c>
      <c r="L704" s="64">
        <v>2.6585884964857081</v>
      </c>
    </row>
    <row r="705" spans="2:12" x14ac:dyDescent="0.25">
      <c r="B705" s="52" t="s">
        <v>4720</v>
      </c>
      <c r="C705" s="52">
        <v>426</v>
      </c>
      <c r="D705" s="52">
        <v>0.53004451396077679</v>
      </c>
      <c r="E705" s="64">
        <v>3</v>
      </c>
      <c r="F705" s="64">
        <v>21.901354001794399</v>
      </c>
      <c r="G705" s="64">
        <v>26.045027336782191</v>
      </c>
      <c r="H705" s="64">
        <v>5.1411629112193429E-2</v>
      </c>
      <c r="I705" s="64">
        <v>-4.1468519971593816</v>
      </c>
      <c r="J705" s="64">
        <v>-4.6603020746788228</v>
      </c>
      <c r="K705" s="64">
        <v>21.786821022894301</v>
      </c>
      <c r="L705" s="64">
        <v>22.016456284041077</v>
      </c>
    </row>
    <row r="706" spans="2:12" x14ac:dyDescent="0.25">
      <c r="B706" s="52" t="s">
        <v>4721</v>
      </c>
      <c r="C706" s="52">
        <v>64</v>
      </c>
      <c r="D706" s="52">
        <v>1.2759780831070799</v>
      </c>
      <c r="E706" s="64">
        <v>3</v>
      </c>
      <c r="F706" s="64">
        <v>0.71989365328689248</v>
      </c>
      <c r="G706" s="64">
        <v>3.9128679566996718</v>
      </c>
      <c r="H706" s="64">
        <v>1.1248338332607695E-2</v>
      </c>
      <c r="I706" s="64">
        <v>2.7025722796837859</v>
      </c>
      <c r="J706" s="64">
        <v>-0.47627700696601999</v>
      </c>
      <c r="K706" s="64">
        <v>0.70747031763209745</v>
      </c>
      <c r="L706" s="64">
        <v>0.73253262057902702</v>
      </c>
    </row>
    <row r="707" spans="2:12" x14ac:dyDescent="0.25">
      <c r="B707" s="52" t="s">
        <v>4722</v>
      </c>
      <c r="C707" s="52">
        <v>75</v>
      </c>
      <c r="D707" s="52">
        <v>1.1518370499054076</v>
      </c>
      <c r="E707" s="64">
        <v>2</v>
      </c>
      <c r="F707" s="64">
        <v>1.0902725967667284</v>
      </c>
      <c r="G707" s="64">
        <v>4.5853921367574282</v>
      </c>
      <c r="H707" s="64">
        <v>1.4536967956889713E-2</v>
      </c>
      <c r="I707" s="64">
        <v>0.87765445185274049</v>
      </c>
      <c r="J707" s="64">
        <v>-1.2460556301380272</v>
      </c>
      <c r="K707" s="64">
        <v>1.073887183237977</v>
      </c>
      <c r="L707" s="64">
        <v>1.1069042761712657</v>
      </c>
    </row>
    <row r="708" spans="2:12" x14ac:dyDescent="0.25">
      <c r="B708" s="52" t="s">
        <v>4723</v>
      </c>
      <c r="C708" s="52">
        <v>66</v>
      </c>
      <c r="D708" s="52">
        <v>0.13447791422855007</v>
      </c>
      <c r="E708" s="64">
        <v>2</v>
      </c>
      <c r="F708" s="64">
        <v>7.2825435706991257</v>
      </c>
      <c r="G708" s="64">
        <v>4.0351450803465365</v>
      </c>
      <c r="H708" s="64">
        <v>0.11034156925301705</v>
      </c>
      <c r="I708" s="64">
        <v>-2.0753430389848644</v>
      </c>
      <c r="J708" s="64">
        <v>-1.0455987287843569</v>
      </c>
      <c r="K708" s="64">
        <v>7.2404808941387389</v>
      </c>
      <c r="L708" s="64">
        <v>7.3248201440985961</v>
      </c>
    </row>
    <row r="709" spans="2:12" x14ac:dyDescent="0.25">
      <c r="B709" s="52" t="s">
        <v>4724</v>
      </c>
      <c r="C709" s="52">
        <v>96</v>
      </c>
      <c r="D709" s="52">
        <v>6.2583486301764787E-2</v>
      </c>
      <c r="E709" s="64">
        <v>2</v>
      </c>
      <c r="F709" s="64">
        <v>12.096046704556782</v>
      </c>
      <c r="G709" s="64">
        <v>5.8693019350495081</v>
      </c>
      <c r="H709" s="64">
        <v>0.12600048650579981</v>
      </c>
      <c r="I709" s="64">
        <v>-3.1050888233341993</v>
      </c>
      <c r="J709" s="64">
        <v>-1.6483090531468121</v>
      </c>
      <c r="K709" s="64">
        <v>12.016862362997855</v>
      </c>
      <c r="L709" s="64">
        <v>12.175677179789215</v>
      </c>
    </row>
    <row r="710" spans="2:12" x14ac:dyDescent="0.25">
      <c r="B710" s="52" t="s">
        <v>4725</v>
      </c>
      <c r="C710" s="52">
        <v>168</v>
      </c>
      <c r="D710" s="52">
        <v>2.3530497410190348E-2</v>
      </c>
      <c r="E710" s="64">
        <v>2</v>
      </c>
      <c r="F710" s="64">
        <v>22.726966700778064</v>
      </c>
      <c r="G710" s="64">
        <v>10.271278386336638</v>
      </c>
      <c r="H710" s="64">
        <v>0.13527956369510752</v>
      </c>
      <c r="I710" s="64">
        <v>-4.6754901930086419</v>
      </c>
      <c r="J710" s="64">
        <v>-2.6635425386909821</v>
      </c>
      <c r="K710" s="64">
        <v>22.568280103824041</v>
      </c>
      <c r="L710" s="64">
        <v>22.886593494890086</v>
      </c>
    </row>
    <row r="711" spans="2:12" x14ac:dyDescent="0.25">
      <c r="B711" s="52" t="s">
        <v>4726</v>
      </c>
      <c r="C711" s="52">
        <v>54</v>
      </c>
      <c r="D711" s="52">
        <v>0.23784969870390635</v>
      </c>
      <c r="E711" s="64">
        <v>2</v>
      </c>
      <c r="F711" s="64">
        <v>4.9045792568200044</v>
      </c>
      <c r="G711" s="64">
        <v>3.3014823384653482</v>
      </c>
      <c r="H711" s="64">
        <v>9.0825541792963038E-2</v>
      </c>
      <c r="I711" s="64">
        <v>-1.3754941250243946</v>
      </c>
      <c r="J711" s="64">
        <v>-0.73923588182516908</v>
      </c>
      <c r="K711" s="64">
        <v>4.8807954447621285</v>
      </c>
      <c r="L711" s="64">
        <v>4.9284673371660936</v>
      </c>
    </row>
    <row r="712" spans="2:12" x14ac:dyDescent="0.25">
      <c r="B712" s="52" t="s">
        <v>4727</v>
      </c>
      <c r="C712" s="52">
        <v>176</v>
      </c>
      <c r="D712" s="52">
        <v>0.21813100949066541</v>
      </c>
      <c r="E712" s="64">
        <v>2</v>
      </c>
      <c r="F712" s="64">
        <v>16.595272034339875</v>
      </c>
      <c r="G712" s="64">
        <v>10.760386880924097</v>
      </c>
      <c r="H712" s="64">
        <v>9.4291318376931096E-2</v>
      </c>
      <c r="I712" s="64">
        <v>-3.7646598363739479</v>
      </c>
      <c r="J712" s="64">
        <v>-2.7561864426750042</v>
      </c>
      <c r="K712" s="64">
        <v>16.512287445565139</v>
      </c>
      <c r="L712" s="64">
        <v>16.678630059174296</v>
      </c>
    </row>
    <row r="713" spans="2:12" x14ac:dyDescent="0.25">
      <c r="B713" s="52" t="s">
        <v>4728</v>
      </c>
      <c r="C713" s="52">
        <v>190</v>
      </c>
      <c r="D713" s="52">
        <v>0.38919308299994859</v>
      </c>
      <c r="E713" s="64">
        <v>2</v>
      </c>
      <c r="F713" s="64">
        <v>12.889840745460166</v>
      </c>
      <c r="G713" s="64">
        <v>11.616326746452151</v>
      </c>
      <c r="H713" s="64">
        <v>6.7841267081369297E-2</v>
      </c>
      <c r="I713" s="64">
        <v>-3.1416139484003947</v>
      </c>
      <c r="J713" s="64">
        <v>-2.9118838715062854</v>
      </c>
      <c r="K713" s="64">
        <v>12.833544188862149</v>
      </c>
      <c r="L713" s="64">
        <v>12.946366210516745</v>
      </c>
    </row>
    <row r="714" spans="2:12" x14ac:dyDescent="0.25">
      <c r="B714" s="52" t="s">
        <v>4729</v>
      </c>
      <c r="C714" s="52">
        <v>299</v>
      </c>
      <c r="D714" s="52">
        <v>0.46013063653901998</v>
      </c>
      <c r="E714" s="64">
        <v>2</v>
      </c>
      <c r="F714" s="64">
        <v>17.651178708429221</v>
      </c>
      <c r="G714" s="64">
        <v>18.280429985206279</v>
      </c>
      <c r="H714" s="64">
        <v>5.9034042503107759E-2</v>
      </c>
      <c r="I714" s="64">
        <v>-3.8403715039144246</v>
      </c>
      <c r="J714" s="64">
        <v>-3.9298132868891393</v>
      </c>
      <c r="K714" s="64">
        <v>17.569035641957644</v>
      </c>
      <c r="L714" s="64">
        <v>17.73368163001129</v>
      </c>
    </row>
    <row r="715" spans="2:12" x14ac:dyDescent="0.25">
      <c r="B715" s="52" t="s">
        <v>4730</v>
      </c>
      <c r="C715" s="52">
        <v>52</v>
      </c>
      <c r="D715" s="52">
        <v>0.38996092157220114</v>
      </c>
      <c r="E715" s="64">
        <v>2</v>
      </c>
      <c r="F715" s="64">
        <v>3.5224652127888243</v>
      </c>
      <c r="G715" s="64">
        <v>3.1792052148184835</v>
      </c>
      <c r="H715" s="64">
        <v>6.7739715630554309E-2</v>
      </c>
      <c r="I715" s="64">
        <v>-0.84014728871377842</v>
      </c>
      <c r="J715" s="64">
        <v>-0.6825419662144373</v>
      </c>
      <c r="K715" s="64">
        <v>3.5070762594053555</v>
      </c>
      <c r="L715" s="64">
        <v>3.5379167659309161</v>
      </c>
    </row>
    <row r="716" spans="2:12" x14ac:dyDescent="0.25">
      <c r="B716" s="52" t="s">
        <v>4731</v>
      </c>
      <c r="C716" s="52">
        <v>653</v>
      </c>
      <c r="D716" s="52">
        <v>9.5449387711554534E-2</v>
      </c>
      <c r="E716" s="64">
        <v>2</v>
      </c>
      <c r="F716" s="64">
        <v>77.457969477286213</v>
      </c>
      <c r="G716" s="64">
        <v>39.92348087070134</v>
      </c>
      <c r="H716" s="64">
        <v>0.11861863625924382</v>
      </c>
      <c r="I716" s="64">
        <v>-9.1325094182921962</v>
      </c>
      <c r="J716" s="64">
        <v>-6.1943143643493448</v>
      </c>
      <c r="K716" s="64">
        <v>76.978752310959521</v>
      </c>
      <c r="L716" s="64">
        <v>77.939766263743664</v>
      </c>
    </row>
    <row r="717" spans="2:12" x14ac:dyDescent="0.25">
      <c r="B717" s="52" t="s">
        <v>4732</v>
      </c>
      <c r="C717" s="52">
        <v>92</v>
      </c>
      <c r="D717" s="52">
        <v>0.79190989153729696</v>
      </c>
      <c r="E717" s="64">
        <v>2</v>
      </c>
      <c r="F717" s="64">
        <v>2.7948771843798461</v>
      </c>
      <c r="G717" s="64">
        <v>5.6247476877557778</v>
      </c>
      <c r="H717" s="64">
        <v>3.0379099830215719E-2</v>
      </c>
      <c r="I717" s="64">
        <v>-0.48285605654411307</v>
      </c>
      <c r="J717" s="64">
        <v>-1.5773406934892678</v>
      </c>
      <c r="K717" s="64">
        <v>2.7701892588469126</v>
      </c>
      <c r="L717" s="64">
        <v>2.8197781758150224</v>
      </c>
    </row>
    <row r="718" spans="2:12" x14ac:dyDescent="0.25">
      <c r="B718" s="52" t="s">
        <v>4733</v>
      </c>
      <c r="C718" s="52">
        <v>233</v>
      </c>
      <c r="D718" s="52">
        <v>0.50531691642871113</v>
      </c>
      <c r="E718" s="64">
        <v>2</v>
      </c>
      <c r="F718" s="64">
        <v>12.580793406916584</v>
      </c>
      <c r="G718" s="64">
        <v>14.245284904859743</v>
      </c>
      <c r="H718" s="64">
        <v>5.3994821488912374E-2</v>
      </c>
      <c r="I718" s="64">
        <v>-3.0670260343596074</v>
      </c>
      <c r="J718" s="64">
        <v>-3.3483633025417872</v>
      </c>
      <c r="K718" s="64">
        <v>12.517927435003415</v>
      </c>
      <c r="L718" s="64">
        <v>12.64395699104471</v>
      </c>
    </row>
    <row r="719" spans="2:12" x14ac:dyDescent="0.25">
      <c r="B719" s="52" t="s">
        <v>4734</v>
      </c>
      <c r="C719" s="52">
        <v>434</v>
      </c>
      <c r="D719" s="52">
        <v>1.0091990395927426</v>
      </c>
      <c r="E719" s="64">
        <v>2</v>
      </c>
      <c r="F719" s="64">
        <v>8.4609141964397381</v>
      </c>
      <c r="G719" s="64">
        <v>26.53413583136965</v>
      </c>
      <c r="H719" s="64">
        <v>1.9495194001013221E-2</v>
      </c>
      <c r="I719" s="64">
        <v>-2.2431610984873642</v>
      </c>
      <c r="J719" s="64">
        <v>-4.9154981902687629</v>
      </c>
      <c r="K719" s="64">
        <v>8.3550989045577371</v>
      </c>
      <c r="L719" s="64">
        <v>8.5680426370929528</v>
      </c>
    </row>
    <row r="720" spans="2:12" x14ac:dyDescent="0.25">
      <c r="B720" s="52" t="s">
        <v>4735</v>
      </c>
      <c r="C720" s="52">
        <v>62</v>
      </c>
      <c r="D720" s="52">
        <v>0.10552179297452575</v>
      </c>
      <c r="E720" s="64">
        <v>2</v>
      </c>
      <c r="F720" s="64">
        <v>7.218810867079096</v>
      </c>
      <c r="G720" s="64">
        <v>3.7905908330528071</v>
      </c>
      <c r="H720" s="64">
        <v>0.11643243333998542</v>
      </c>
      <c r="I720" s="64">
        <v>-2.0664211748529393</v>
      </c>
      <c r="J720" s="64">
        <v>-0.94916595401818649</v>
      </c>
      <c r="K720" s="64">
        <v>7.1749294181222742</v>
      </c>
      <c r="L720" s="64">
        <v>7.2629251393800827</v>
      </c>
    </row>
    <row r="721" spans="2:12" x14ac:dyDescent="0.25">
      <c r="B721" s="52" t="s">
        <v>4736</v>
      </c>
      <c r="C721" s="52">
        <v>150</v>
      </c>
      <c r="D721" s="52">
        <v>0.24894124413535293</v>
      </c>
      <c r="E721" s="64">
        <v>2</v>
      </c>
      <c r="F721" s="64">
        <v>13.339026199232116</v>
      </c>
      <c r="G721" s="64">
        <v>9.1707842735148564</v>
      </c>
      <c r="H721" s="64">
        <v>8.8926841328214101E-2</v>
      </c>
      <c r="I721" s="64">
        <v>-3.2526480246980545</v>
      </c>
      <c r="J721" s="64">
        <v>-2.4437831597747546</v>
      </c>
      <c r="K721" s="64">
        <v>13.27538293894999</v>
      </c>
      <c r="L721" s="64">
        <v>13.402944660807968</v>
      </c>
    </row>
    <row r="722" spans="2:12" x14ac:dyDescent="0.25">
      <c r="B722" s="52" t="s">
        <v>4737</v>
      </c>
      <c r="C722" s="52">
        <v>170</v>
      </c>
      <c r="D722" s="52">
        <v>0.30271555999106153</v>
      </c>
      <c r="E722" s="64">
        <v>2</v>
      </c>
      <c r="F722" s="64">
        <v>13.637550121329756</v>
      </c>
      <c r="G722" s="64">
        <v>10.393555509983504</v>
      </c>
      <c r="H722" s="64">
        <v>8.0220883066645626E-2</v>
      </c>
      <c r="I722" s="64">
        <v>-3.2858793425377053</v>
      </c>
      <c r="J722" s="64">
        <v>-2.6869720330597113</v>
      </c>
      <c r="K722" s="64">
        <v>13.576498121071458</v>
      </c>
      <c r="L722" s="64">
        <v>13.698852622326847</v>
      </c>
    </row>
    <row r="723" spans="2:12" x14ac:dyDescent="0.25">
      <c r="B723" s="52" t="s">
        <v>4738</v>
      </c>
      <c r="C723" s="52">
        <v>116</v>
      </c>
      <c r="D723" s="52">
        <v>7.4723546195934923E-2</v>
      </c>
      <c r="E723" s="64">
        <v>2</v>
      </c>
      <c r="F723" s="64">
        <v>14.294567686618574</v>
      </c>
      <c r="G723" s="64">
        <v>7.0920731715181553</v>
      </c>
      <c r="H723" s="64">
        <v>0.1232290317811946</v>
      </c>
      <c r="I723" s="64">
        <v>-3.4728391525870821</v>
      </c>
      <c r="J723" s="64">
        <v>-1.9733643629920792</v>
      </c>
      <c r="K723" s="64">
        <v>14.20290453998212</v>
      </c>
      <c r="L723" s="64">
        <v>14.386738805356671</v>
      </c>
    </row>
    <row r="724" spans="2:12" x14ac:dyDescent="0.25">
      <c r="B724" s="52" t="s">
        <v>4739</v>
      </c>
      <c r="C724" s="52">
        <v>124</v>
      </c>
      <c r="D724" s="52">
        <v>0.58365596552209886</v>
      </c>
      <c r="E724" s="64">
        <v>2</v>
      </c>
      <c r="F724" s="64">
        <v>5.7296961201439469</v>
      </c>
      <c r="G724" s="64">
        <v>7.5811816661056142</v>
      </c>
      <c r="H724" s="64">
        <v>4.620722677535441E-2</v>
      </c>
      <c r="I724" s="64">
        <v>-1.5954406028150312</v>
      </c>
      <c r="J724" s="64">
        <v>-2.0919772449058036</v>
      </c>
      <c r="K724" s="64">
        <v>5.6963353595836352</v>
      </c>
      <c r="L724" s="64">
        <v>5.7632427410231228</v>
      </c>
    </row>
    <row r="725" spans="2:12" x14ac:dyDescent="0.25">
      <c r="B725" s="52" t="s">
        <v>4740</v>
      </c>
      <c r="C725" s="52">
        <v>749</v>
      </c>
      <c r="D725" s="52">
        <v>0.15388362147342474</v>
      </c>
      <c r="E725" s="64">
        <v>1</v>
      </c>
      <c r="F725" s="64">
        <v>79.706629502202134</v>
      </c>
      <c r="G725" s="64">
        <v>45.792782805750846</v>
      </c>
      <c r="H725" s="64">
        <v>0.1064173958640883</v>
      </c>
      <c r="I725" s="64">
        <v>-9.3260285273586039</v>
      </c>
      <c r="J725" s="64">
        <v>-6.8313852144087308</v>
      </c>
      <c r="K725" s="64">
        <v>79.261809016587819</v>
      </c>
      <c r="L725" s="64">
        <v>80.153647577483497</v>
      </c>
    </row>
    <row r="726" spans="2:12" x14ac:dyDescent="0.25">
      <c r="B726" s="52" t="s">
        <v>4741</v>
      </c>
      <c r="C726" s="52">
        <v>61</v>
      </c>
      <c r="D726" s="52">
        <v>3.5430436979498769E-2</v>
      </c>
      <c r="E726" s="64">
        <v>1</v>
      </c>
      <c r="F726" s="64">
        <v>8.0759501799793156</v>
      </c>
      <c r="G726" s="64">
        <v>3.7294522712293747</v>
      </c>
      <c r="H726" s="64">
        <v>0.13239262590130024</v>
      </c>
      <c r="I726" s="64">
        <v>-2.6731684924310279</v>
      </c>
      <c r="J726" s="64">
        <v>-1.4586537968154636</v>
      </c>
      <c r="K726" s="64">
        <v>8.0206394640794851</v>
      </c>
      <c r="L726" s="64">
        <v>8.1315837778319047</v>
      </c>
    </row>
    <row r="727" spans="2:12" x14ac:dyDescent="0.25">
      <c r="B727" s="52" t="s">
        <v>4742</v>
      </c>
      <c r="C727" s="52">
        <v>52</v>
      </c>
      <c r="D727" s="52">
        <v>0.42577037426890946</v>
      </c>
      <c r="E727" s="64">
        <v>1</v>
      </c>
      <c r="F727" s="64">
        <v>3.284193292382628</v>
      </c>
      <c r="G727" s="64">
        <v>3.1792052148184835</v>
      </c>
      <c r="H727" s="64">
        <v>6.3157563315050541E-2</v>
      </c>
      <c r="I727" s="64">
        <v>-1.3022225738215389</v>
      </c>
      <c r="J727" s="64">
        <v>-1.2613572204528625</v>
      </c>
      <c r="K727" s="64">
        <v>3.2695009502565138</v>
      </c>
      <c r="L727" s="64">
        <v>3.2989471886547586</v>
      </c>
    </row>
    <row r="728" spans="2:12" x14ac:dyDescent="0.25">
      <c r="B728" s="52" t="s">
        <v>4743</v>
      </c>
      <c r="C728" s="52">
        <v>198</v>
      </c>
      <c r="D728" s="52">
        <v>0.40613828214906822</v>
      </c>
      <c r="E728" s="64">
        <v>1</v>
      </c>
      <c r="F728" s="64">
        <v>12.995270955964637</v>
      </c>
      <c r="G728" s="64">
        <v>12.10543524103961</v>
      </c>
      <c r="H728" s="64">
        <v>6.5632681595780992E-2</v>
      </c>
      <c r="I728" s="64">
        <v>-3.4423781236533646</v>
      </c>
      <c r="J728" s="64">
        <v>-3.2941595401318673</v>
      </c>
      <c r="K728" s="64">
        <v>12.938021938346408</v>
      </c>
      <c r="L728" s="64">
        <v>13.052755425769126</v>
      </c>
    </row>
    <row r="729" spans="2:12" x14ac:dyDescent="0.25">
      <c r="B729" s="52" t="s">
        <v>4744</v>
      </c>
      <c r="C729" s="52">
        <v>101</v>
      </c>
      <c r="D729" s="52">
        <v>1.0210966383191769</v>
      </c>
      <c r="E729" s="64">
        <v>1</v>
      </c>
      <c r="F729" s="64">
        <v>1.9215133981864116</v>
      </c>
      <c r="G729" s="64">
        <v>6.1749947441666695</v>
      </c>
      <c r="H729" s="64">
        <v>1.9024885130558531E-2</v>
      </c>
      <c r="I729" s="64">
        <v>-0.67119845820638968</v>
      </c>
      <c r="J729" s="64">
        <v>-2.1492694522943876</v>
      </c>
      <c r="K729" s="64">
        <v>1.8970822928334037</v>
      </c>
      <c r="L729" s="64">
        <v>1.9462529545656273</v>
      </c>
    </row>
    <row r="730" spans="2:12" x14ac:dyDescent="0.25">
      <c r="B730" s="52" t="s">
        <v>4745</v>
      </c>
      <c r="C730" s="52">
        <v>270</v>
      </c>
      <c r="D730" s="52">
        <v>1.0768967217579615</v>
      </c>
      <c r="E730" s="64">
        <v>1</v>
      </c>
      <c r="F730" s="64">
        <v>4.5801582970665393</v>
      </c>
      <c r="G730" s="64">
        <v>16.507411692326741</v>
      </c>
      <c r="H730" s="64">
        <v>1.6963549248394591E-2</v>
      </c>
      <c r="I730" s="64">
        <v>-1.6872412110425494</v>
      </c>
      <c r="J730" s="64">
        <v>-3.9391187606876774</v>
      </c>
      <c r="K730" s="64">
        <v>4.5174248521143845</v>
      </c>
      <c r="L730" s="64">
        <v>4.643747682477338</v>
      </c>
    </row>
    <row r="731" spans="2:12" x14ac:dyDescent="0.25">
      <c r="B731" s="52" t="s">
        <v>4746</v>
      </c>
      <c r="C731" s="52">
        <v>63</v>
      </c>
      <c r="D731" s="52">
        <v>0.32964627155081272</v>
      </c>
      <c r="E731" s="64">
        <v>1</v>
      </c>
      <c r="F731" s="64">
        <v>4.7980419663943801</v>
      </c>
      <c r="G731" s="64">
        <v>3.8517293948762394</v>
      </c>
      <c r="H731" s="64">
        <v>7.6159396291974282E-2</v>
      </c>
      <c r="I731" s="64">
        <v>-1.8039696015868485</v>
      </c>
      <c r="J731" s="64">
        <v>-1.4996146602365688</v>
      </c>
      <c r="K731" s="64">
        <v>4.7769769326897027</v>
      </c>
      <c r="L731" s="64">
        <v>4.8191922019114601</v>
      </c>
    </row>
    <row r="732" spans="2:12" x14ac:dyDescent="0.25">
      <c r="B732" s="52" t="s">
        <v>4747</v>
      </c>
      <c r="C732" s="52">
        <v>83</v>
      </c>
      <c r="D732" s="52">
        <v>0.23511974236092911</v>
      </c>
      <c r="E732" s="64">
        <v>1</v>
      </c>
      <c r="F732" s="64">
        <v>7.5777698428595297</v>
      </c>
      <c r="G732" s="64">
        <v>5.074500631344887</v>
      </c>
      <c r="H732" s="64">
        <v>9.1298431841681085E-2</v>
      </c>
      <c r="I732" s="64">
        <v>-2.5066709581565276</v>
      </c>
      <c r="J732" s="64">
        <v>-1.8667105551558947</v>
      </c>
      <c r="K732" s="64">
        <v>7.5408712161895854</v>
      </c>
      <c r="L732" s="64">
        <v>7.6148308001494183</v>
      </c>
    </row>
    <row r="733" spans="2:12" x14ac:dyDescent="0.25">
      <c r="B733" s="52" t="s">
        <v>4748</v>
      </c>
      <c r="C733" s="52">
        <v>74</v>
      </c>
      <c r="D733" s="52">
        <v>0.22314355131420976</v>
      </c>
      <c r="E733" s="64">
        <v>1</v>
      </c>
      <c r="F733" s="64">
        <v>6.9115436403115993</v>
      </c>
      <c r="G733" s="64">
        <v>4.5242535749339954</v>
      </c>
      <c r="H733" s="64">
        <v>9.3399238382589178E-2</v>
      </c>
      <c r="I733" s="64">
        <v>-2.361594523007633</v>
      </c>
      <c r="J733" s="64">
        <v>-1.7099874735954392</v>
      </c>
      <c r="K733" s="64">
        <v>6.877257884386391</v>
      </c>
      <c r="L733" s="64">
        <v>6.9459826359235715</v>
      </c>
    </row>
    <row r="734" spans="2:12" x14ac:dyDescent="0.25">
      <c r="B734" s="52" t="s">
        <v>4749</v>
      </c>
      <c r="C734" s="52">
        <v>83</v>
      </c>
      <c r="D734" s="52">
        <v>0.18432757552082299</v>
      </c>
      <c r="E734" s="64">
        <v>1</v>
      </c>
      <c r="F734" s="64">
        <v>8.3422321934685364</v>
      </c>
      <c r="G734" s="64">
        <v>5.074500631344887</v>
      </c>
      <c r="H734" s="64">
        <v>0.10050882160805466</v>
      </c>
      <c r="I734" s="64">
        <v>-2.6803315821551972</v>
      </c>
      <c r="J734" s="64">
        <v>-1.8667105551558947</v>
      </c>
      <c r="K734" s="64">
        <v>8.2980908621670455</v>
      </c>
      <c r="L734" s="64">
        <v>8.3865819714028991</v>
      </c>
    </row>
    <row r="735" spans="2:12" x14ac:dyDescent="0.25">
      <c r="B735" s="52" t="s">
        <v>4750</v>
      </c>
      <c r="C735" s="52">
        <v>330</v>
      </c>
      <c r="D735" s="52">
        <v>0.10545142061675331</v>
      </c>
      <c r="E735" s="64">
        <v>1</v>
      </c>
      <c r="F735" s="64">
        <v>38.427703212696912</v>
      </c>
      <c r="G735" s="64">
        <v>20.175725401732684</v>
      </c>
      <c r="H735" s="64">
        <v>0.11644758549302094</v>
      </c>
      <c r="I735" s="64">
        <v>-6.4232496822533625</v>
      </c>
      <c r="J735" s="64">
        <v>-4.4059186271452271</v>
      </c>
      <c r="K735" s="64">
        <v>38.194081422357279</v>
      </c>
      <c r="L735" s="64">
        <v>38.662564664382188</v>
      </c>
    </row>
    <row r="736" spans="2:12" x14ac:dyDescent="0.25">
      <c r="B736" s="52" t="s">
        <v>4751</v>
      </c>
      <c r="C736" s="52">
        <v>163</v>
      </c>
      <c r="D736" s="52">
        <v>5.7226577842563027E-2</v>
      </c>
      <c r="E736" s="64">
        <v>1</v>
      </c>
      <c r="F736" s="64">
        <v>20.740166799217697</v>
      </c>
      <c r="G736" s="64">
        <v>9.9655855772194766</v>
      </c>
      <c r="H736" s="64">
        <v>0.12724028711176502</v>
      </c>
      <c r="I736" s="64">
        <v>-4.6397795911201136</v>
      </c>
      <c r="J736" s="64">
        <v>-2.9310720759333448</v>
      </c>
      <c r="K736" s="64">
        <v>20.603163894278836</v>
      </c>
      <c r="L736" s="64">
        <v>20.877947148099985</v>
      </c>
    </row>
    <row r="737" spans="2:12" x14ac:dyDescent="0.25">
      <c r="B737" s="52" t="s">
        <v>4752</v>
      </c>
      <c r="C737" s="52">
        <v>124</v>
      </c>
      <c r="D737" s="52">
        <v>1.4411778661305155E-2</v>
      </c>
      <c r="E737" s="64">
        <v>1</v>
      </c>
      <c r="F737" s="64">
        <v>17.053417589570621</v>
      </c>
      <c r="G737" s="64">
        <v>7.5811816661056142</v>
      </c>
      <c r="H737" s="64">
        <v>0.13752756120621468</v>
      </c>
      <c r="I737" s="64">
        <v>-4.1859031589708486</v>
      </c>
      <c r="J737" s="64">
        <v>-2.4668041848010471</v>
      </c>
      <c r="K737" s="64">
        <v>16.932597528498878</v>
      </c>
      <c r="L737" s="64">
        <v>17.174961453716609</v>
      </c>
    </row>
    <row r="738" spans="2:12" x14ac:dyDescent="0.25">
      <c r="B738" s="52" t="s">
        <v>4753</v>
      </c>
      <c r="C738" s="52">
        <v>654</v>
      </c>
      <c r="D738" s="52">
        <v>0.39067740795378708</v>
      </c>
      <c r="E738" s="64">
        <v>1</v>
      </c>
      <c r="F738" s="64">
        <v>44.23988427247977</v>
      </c>
      <c r="G738" s="64">
        <v>39.984619432524774</v>
      </c>
      <c r="H738" s="64">
        <v>6.764508298544307E-2</v>
      </c>
      <c r="I738" s="64">
        <v>-6.7326633477809921</v>
      </c>
      <c r="J738" s="64">
        <v>-6.3627676560955777</v>
      </c>
      <c r="K738" s="64">
        <v>44.046554166766981</v>
      </c>
      <c r="L738" s="64">
        <v>44.434001130257379</v>
      </c>
    </row>
    <row r="739" spans="2:12" x14ac:dyDescent="0.25">
      <c r="B739" s="52" t="s">
        <v>4754</v>
      </c>
      <c r="C739" s="52">
        <v>378</v>
      </c>
      <c r="D739" s="52">
        <v>0.61088640632891222</v>
      </c>
      <c r="E739" s="64">
        <v>1</v>
      </c>
      <c r="F739" s="64">
        <v>16.541119673110586</v>
      </c>
      <c r="G739" s="64">
        <v>23.110376369257438</v>
      </c>
      <c r="H739" s="64">
        <v>4.3759575854789914E-2</v>
      </c>
      <c r="I739" s="64">
        <v>-3.9076558065014289</v>
      </c>
      <c r="J739" s="64">
        <v>-4.7467009939091476</v>
      </c>
      <c r="K739" s="64">
        <v>16.439191632709555</v>
      </c>
      <c r="L739" s="64">
        <v>16.643650606650656</v>
      </c>
    </row>
    <row r="740" spans="2:12" x14ac:dyDescent="0.25">
      <c r="B740" s="52" t="s">
        <v>4755</v>
      </c>
      <c r="C740" s="52">
        <v>56</v>
      </c>
      <c r="D740" s="52">
        <v>0.84295169478331222</v>
      </c>
      <c r="E740" s="64">
        <v>1</v>
      </c>
      <c r="F740" s="64">
        <v>1.5335909888416872</v>
      </c>
      <c r="G740" s="64">
        <v>3.4237594621122129</v>
      </c>
      <c r="H740" s="64">
        <v>2.7385553372172987E-2</v>
      </c>
      <c r="I740" s="64">
        <v>-0.43690131783240493</v>
      </c>
      <c r="J740" s="64">
        <v>-1.3518768899844478</v>
      </c>
      <c r="K740" s="64">
        <v>1.5187653523061384</v>
      </c>
      <c r="L740" s="64">
        <v>1.5485572343182583</v>
      </c>
    </row>
    <row r="741" spans="2:12" x14ac:dyDescent="0.25">
      <c r="B741" s="52" t="s">
        <v>4756</v>
      </c>
      <c r="C741" s="52">
        <v>267</v>
      </c>
      <c r="D741" s="52">
        <v>0.39315494134831003</v>
      </c>
      <c r="E741" s="64">
        <v>1</v>
      </c>
      <c r="F741" s="64">
        <v>17.974118980957218</v>
      </c>
      <c r="G741" s="64">
        <v>16.323996006856444</v>
      </c>
      <c r="H741" s="64">
        <v>6.7318797681487713E-2</v>
      </c>
      <c r="I741" s="64">
        <v>-4.1456900004346195</v>
      </c>
      <c r="J741" s="64">
        <v>-3.9143354353291206</v>
      </c>
      <c r="K741" s="64">
        <v>17.895489444698931</v>
      </c>
      <c r="L741" s="64">
        <v>18.053068963277457</v>
      </c>
    </row>
    <row r="742" spans="2:12" x14ac:dyDescent="0.25">
      <c r="B742" s="52" t="s">
        <v>4757</v>
      </c>
      <c r="C742" s="52">
        <v>147</v>
      </c>
      <c r="D742" s="52">
        <v>0.52782320013456463</v>
      </c>
      <c r="E742" s="64">
        <v>1</v>
      </c>
      <c r="F742" s="64">
        <v>7.5909063854970453</v>
      </c>
      <c r="G742" s="64">
        <v>8.9873685880445588</v>
      </c>
      <c r="H742" s="64">
        <v>5.163881894895949E-2</v>
      </c>
      <c r="I742" s="64">
        <v>-2.4564698661498818</v>
      </c>
      <c r="J742" s="64">
        <v>-2.7497087683028916</v>
      </c>
      <c r="K742" s="64">
        <v>7.5513771562074634</v>
      </c>
      <c r="L742" s="64">
        <v>7.6306312157515057</v>
      </c>
    </row>
    <row r="743" spans="2:12" x14ac:dyDescent="0.25">
      <c r="B743" s="52" t="s">
        <v>4758</v>
      </c>
      <c r="C743" s="52">
        <v>883</v>
      </c>
      <c r="D743" s="52">
        <v>1.3842254046376758</v>
      </c>
      <c r="E743" s="64">
        <v>1</v>
      </c>
      <c r="F743" s="64">
        <v>7.9369565446108705</v>
      </c>
      <c r="G743" s="64">
        <v>53.985350090090783</v>
      </c>
      <c r="H743" s="64">
        <v>8.9886257583362064E-3</v>
      </c>
      <c r="I743" s="64">
        <v>-2.4734472518608319</v>
      </c>
      <c r="J743" s="64">
        <v>-7.4424700618282138</v>
      </c>
      <c r="K743" s="64">
        <v>7.7844536357281235</v>
      </c>
      <c r="L743" s="64">
        <v>8.0924194681734374</v>
      </c>
    </row>
    <row r="744" spans="2:12" x14ac:dyDescent="0.25">
      <c r="B744" s="52" t="s">
        <v>4759</v>
      </c>
      <c r="C744" s="52">
        <v>211</v>
      </c>
      <c r="D744" s="52">
        <v>0.22446968582701851</v>
      </c>
      <c r="E744" s="64">
        <v>1</v>
      </c>
      <c r="F744" s="64">
        <v>19.657708728242195</v>
      </c>
      <c r="G744" s="64">
        <v>12.90023654474423</v>
      </c>
      <c r="H744" s="64">
        <v>9.3164496342380068E-2</v>
      </c>
      <c r="I744" s="64">
        <v>-4.4190366506807299</v>
      </c>
      <c r="J744" s="64">
        <v>-3.4194480205503823</v>
      </c>
      <c r="K744" s="64">
        <v>19.560397848969043</v>
      </c>
      <c r="L744" s="64">
        <v>19.75545376123387</v>
      </c>
    </row>
    <row r="745" spans="2:12" x14ac:dyDescent="0.25">
      <c r="B745" s="52" t="s">
        <v>4760</v>
      </c>
      <c r="C745" s="52">
        <v>74</v>
      </c>
      <c r="D745" s="52">
        <v>0.32774702373034431</v>
      </c>
      <c r="E745" s="64">
        <v>1</v>
      </c>
      <c r="F745" s="64">
        <v>5.6565253379516109</v>
      </c>
      <c r="G745" s="64">
        <v>4.5242535749339954</v>
      </c>
      <c r="H745" s="64">
        <v>7.6439531593940693E-2</v>
      </c>
      <c r="I745" s="64">
        <v>-2.0372974160859165</v>
      </c>
      <c r="J745" s="64">
        <v>-1.7099874735954392</v>
      </c>
      <c r="K745" s="64">
        <v>5.6316651666727031</v>
      </c>
      <c r="L745" s="64">
        <v>5.6814861312068219</v>
      </c>
    </row>
    <row r="746" spans="2:12" x14ac:dyDescent="0.25">
      <c r="B746" s="52" t="s">
        <v>4761</v>
      </c>
      <c r="C746" s="52">
        <v>408</v>
      </c>
      <c r="D746" s="52">
        <v>0.53019563154428129</v>
      </c>
      <c r="E746" s="64">
        <v>1</v>
      </c>
      <c r="F746" s="64">
        <v>20.969652707175513</v>
      </c>
      <c r="G746" s="64">
        <v>24.944533223960409</v>
      </c>
      <c r="H746" s="64">
        <v>5.1396207615626258E-2</v>
      </c>
      <c r="I746" s="64">
        <v>-4.4774677341328415</v>
      </c>
      <c r="J746" s="64">
        <v>-4.9478660488384794</v>
      </c>
      <c r="K746" s="64">
        <v>20.859960433312711</v>
      </c>
      <c r="L746" s="64">
        <v>21.079890390867607</v>
      </c>
    </row>
    <row r="747" spans="2:12" x14ac:dyDescent="0.25">
      <c r="B747" s="52" t="s">
        <v>4762</v>
      </c>
      <c r="C747" s="52">
        <v>73</v>
      </c>
      <c r="D747" s="52">
        <v>0.54740850895872095</v>
      </c>
      <c r="E747" s="64">
        <v>1</v>
      </c>
      <c r="F747" s="64">
        <v>3.625764287203566</v>
      </c>
      <c r="G747" s="64">
        <v>4.4631150131105635</v>
      </c>
      <c r="H747" s="64">
        <v>4.9668003934295428E-2</v>
      </c>
      <c r="I747" s="64">
        <v>-1.4145499184686403</v>
      </c>
      <c r="J747" s="64">
        <v>-1.6917926153951324</v>
      </c>
      <c r="K747" s="64">
        <v>3.6061518229253102</v>
      </c>
      <c r="L747" s="64">
        <v>3.6454778126573149</v>
      </c>
    </row>
    <row r="748" spans="2:12" x14ac:dyDescent="0.25">
      <c r="B748" s="52" t="s">
        <v>4763</v>
      </c>
      <c r="C748" s="52">
        <v>481</v>
      </c>
      <c r="D748" s="52">
        <v>4.9680768354764059E-2</v>
      </c>
      <c r="E748" s="64">
        <v>1</v>
      </c>
      <c r="F748" s="64">
        <v>62.051092535414519</v>
      </c>
      <c r="G748" s="64">
        <v>29.407648237070973</v>
      </c>
      <c r="H748" s="64">
        <v>0.12900435038547717</v>
      </c>
      <c r="I748" s="64">
        <v>-8.3044472549013229</v>
      </c>
      <c r="J748" s="64">
        <v>-5.4063528059017774</v>
      </c>
      <c r="K748" s="64">
        <v>61.635995336015505</v>
      </c>
      <c r="L748" s="64">
        <v>62.468568847626976</v>
      </c>
    </row>
    <row r="749" spans="2:12" x14ac:dyDescent="0.25">
      <c r="B749" s="52" t="s">
        <v>4764</v>
      </c>
      <c r="C749" s="52">
        <v>155</v>
      </c>
      <c r="D749" s="52">
        <v>0.52032871313325102</v>
      </c>
      <c r="E749" s="64">
        <v>1</v>
      </c>
      <c r="F749" s="64">
        <v>8.123915398294935</v>
      </c>
      <c r="G749" s="64">
        <v>9.4764770826320177</v>
      </c>
      <c r="H749" s="64">
        <v>5.2412357408354419E-2</v>
      </c>
      <c r="I749" s="64">
        <v>-2.5675940640795734</v>
      </c>
      <c r="J749" s="64">
        <v>-2.8417847739384468</v>
      </c>
      <c r="K749" s="64">
        <v>8.082201473807757</v>
      </c>
      <c r="L749" s="64">
        <v>8.1658326507694792</v>
      </c>
    </row>
    <row r="750" spans="2:12" x14ac:dyDescent="0.25">
      <c r="B750" s="52" t="s">
        <v>4765</v>
      </c>
      <c r="C750" s="52">
        <v>68</v>
      </c>
      <c r="D750" s="52">
        <v>0.40644501999451038</v>
      </c>
      <c r="E750" s="64">
        <v>1</v>
      </c>
      <c r="F750" s="64">
        <v>4.4603460969186486</v>
      </c>
      <c r="G750" s="64">
        <v>4.1574222039934012</v>
      </c>
      <c r="H750" s="64">
        <v>6.5593324954686005E-2</v>
      </c>
      <c r="I750" s="64">
        <v>-1.6949905949187893</v>
      </c>
      <c r="J750" s="64">
        <v>-1.598158475416563</v>
      </c>
      <c r="K750" s="64">
        <v>4.4406927427260685</v>
      </c>
      <c r="L750" s="64">
        <v>4.4800803007876695</v>
      </c>
    </row>
    <row r="751" spans="2:12" x14ac:dyDescent="0.25">
      <c r="B751" s="52" t="s">
        <v>4766</v>
      </c>
      <c r="C751" s="52">
        <v>128</v>
      </c>
      <c r="D751" s="52">
        <v>0.20739519434607059</v>
      </c>
      <c r="E751" s="64">
        <v>1</v>
      </c>
      <c r="F751" s="64">
        <v>12.317143795013335</v>
      </c>
      <c r="G751" s="64">
        <v>7.8257359133993436</v>
      </c>
      <c r="H751" s="64">
        <v>9.6227685898541679E-2</v>
      </c>
      <c r="I751" s="64">
        <v>-3.3919724146705046</v>
      </c>
      <c r="J751" s="64">
        <v>-2.5181763252771221</v>
      </c>
      <c r="K751" s="64">
        <v>12.254463714015092</v>
      </c>
      <c r="L751" s="64">
        <v>12.38011018556238</v>
      </c>
    </row>
    <row r="752" spans="2:12" x14ac:dyDescent="0.25">
      <c r="B752" s="52" t="s">
        <v>4767</v>
      </c>
      <c r="C752" s="52">
        <v>56</v>
      </c>
      <c r="D752" s="52">
        <v>0.20294084399669038</v>
      </c>
      <c r="E752" s="64">
        <v>1</v>
      </c>
      <c r="F752" s="64">
        <v>5.4343226191839058</v>
      </c>
      <c r="G752" s="64">
        <v>3.4237594621122129</v>
      </c>
      <c r="H752" s="64">
        <v>9.7041475342569739E-2</v>
      </c>
      <c r="I752" s="64">
        <v>-2.0017999635732342</v>
      </c>
      <c r="J752" s="64">
        <v>-1.3518768899844478</v>
      </c>
      <c r="K752" s="64">
        <v>5.4064627261574492</v>
      </c>
      <c r="L752" s="64">
        <v>5.4623105764188313</v>
      </c>
    </row>
    <row r="753" spans="2:12" x14ac:dyDescent="0.25">
      <c r="B753" s="52" t="s">
        <v>4768</v>
      </c>
      <c r="C753" s="52">
        <v>179</v>
      </c>
      <c r="D753" s="52">
        <v>0.21799063300068666</v>
      </c>
      <c r="E753" s="64">
        <v>1</v>
      </c>
      <c r="F753" s="64">
        <v>16.882637509961661</v>
      </c>
      <c r="G753" s="64">
        <v>10.943802566394394</v>
      </c>
      <c r="H753" s="64">
        <v>9.4316410670176876E-2</v>
      </c>
      <c r="I753" s="64">
        <v>-4.0617597060326869</v>
      </c>
      <c r="J753" s="64">
        <v>-3.1021844548947506</v>
      </c>
      <c r="K753" s="64">
        <v>16.798196889446711</v>
      </c>
      <c r="L753" s="64">
        <v>16.96745819192347</v>
      </c>
    </row>
    <row r="754" spans="2:12" ht="13.8" thickBot="1" x14ac:dyDescent="0.3">
      <c r="B754" s="56" t="s">
        <v>4769</v>
      </c>
      <c r="C754" s="56">
        <v>142</v>
      </c>
      <c r="D754" s="56">
        <v>0.3588556630330399</v>
      </c>
      <c r="E754" s="60">
        <v>1</v>
      </c>
      <c r="F754" s="60">
        <v>10.219486909793407</v>
      </c>
      <c r="G754" s="60">
        <v>8.6816757789273975</v>
      </c>
      <c r="H754" s="60">
        <v>7.1968217674601459E-2</v>
      </c>
      <c r="I754" s="60">
        <v>-2.9937172603563025</v>
      </c>
      <c r="J754" s="60">
        <v>-2.6906266573207902</v>
      </c>
      <c r="K754" s="60">
        <v>10.175041079729784</v>
      </c>
      <c r="L754" s="60">
        <v>10.264111768263041</v>
      </c>
    </row>
    <row r="775" spans="2:6" x14ac:dyDescent="0.25">
      <c r="F775" t="s">
        <v>4104</v>
      </c>
    </row>
    <row r="778" spans="2:6" x14ac:dyDescent="0.25">
      <c r="B778" t="s">
        <v>4770</v>
      </c>
    </row>
    <row r="779" spans="2:6" ht="13.8" thickBot="1" x14ac:dyDescent="0.3"/>
    <row r="780" spans="2:6" x14ac:dyDescent="0.25">
      <c r="B780" s="53" t="s">
        <v>4771</v>
      </c>
      <c r="C780" s="76" t="s">
        <v>4772</v>
      </c>
      <c r="D780" s="54" t="s">
        <v>4773</v>
      </c>
      <c r="E780" s="76" t="s">
        <v>4039</v>
      </c>
      <c r="F780" s="76" t="s">
        <v>4774</v>
      </c>
    </row>
    <row r="781" spans="2:6" x14ac:dyDescent="0.25">
      <c r="B781" s="74">
        <v>0</v>
      </c>
      <c r="C781" s="77">
        <v>2911706</v>
      </c>
      <c r="D781" s="63">
        <v>0</v>
      </c>
      <c r="E781" s="77">
        <v>2911706</v>
      </c>
      <c r="F781" s="80">
        <v>1</v>
      </c>
    </row>
    <row r="782" spans="2:6" x14ac:dyDescent="0.25">
      <c r="B782" s="51">
        <v>1</v>
      </c>
      <c r="C782" s="78">
        <v>189610</v>
      </c>
      <c r="D782" s="65">
        <v>0</v>
      </c>
      <c r="E782" s="78">
        <v>189610</v>
      </c>
      <c r="F782" s="81">
        <v>0</v>
      </c>
    </row>
    <row r="783" spans="2:6" ht="13.8" thickBot="1" x14ac:dyDescent="0.3">
      <c r="B783" s="75" t="s">
        <v>4039</v>
      </c>
      <c r="C783" s="79">
        <v>3101316</v>
      </c>
      <c r="D783" s="71">
        <v>0</v>
      </c>
      <c r="E783" s="79">
        <v>3101316</v>
      </c>
      <c r="F783" s="82">
        <v>0.93886143817656764</v>
      </c>
    </row>
    <row r="786" spans="2:2" x14ac:dyDescent="0.25">
      <c r="B786" t="s">
        <v>4775</v>
      </c>
    </row>
    <row r="806" spans="2:6" x14ac:dyDescent="0.25">
      <c r="F806" t="s">
        <v>4104</v>
      </c>
    </row>
    <row r="808" spans="2:6" x14ac:dyDescent="0.25">
      <c r="B808" s="39" t="s">
        <v>4776</v>
      </c>
      <c r="D808" s="83">
        <v>0.64317479700911828</v>
      </c>
    </row>
  </sheetData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8" r:id="rId3" name="DD313301">
              <controlPr defaultSize="0" autoFill="0" autoPict="0" macro="[0]!GoToResultsNew111120199571333">
                <anchor moveWithCells="1">
                  <from>
                    <xdr:col>1</xdr:col>
                    <xdr:colOff>0</xdr:colOff>
                    <xdr:row>10</xdr:row>
                    <xdr:rowOff>0</xdr:rowOff>
                  </from>
                  <to>
                    <xdr:col>5</xdr:col>
                    <xdr:colOff>259080</xdr:colOff>
                    <xdr:row>11</xdr:row>
                    <xdr:rowOff>15240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007800"/>
  </sheetPr>
  <dimension ref="B1:S808"/>
  <sheetViews>
    <sheetView zoomScaleNormal="100" workbookViewId="0"/>
  </sheetViews>
  <sheetFormatPr defaultRowHeight="13.2" x14ac:dyDescent="0.25"/>
  <cols>
    <col min="1" max="1" width="4.77734375" customWidth="1"/>
    <col min="2" max="2" width="14" customWidth="1"/>
    <col min="3" max="3" width="11.5546875" bestFit="1" customWidth="1"/>
    <col min="4" max="4" width="13.109375" bestFit="1" customWidth="1"/>
    <col min="5" max="6" width="9.5546875" bestFit="1" customWidth="1"/>
    <col min="7" max="7" width="22.109375" bestFit="1" customWidth="1"/>
    <col min="8" max="8" width="24.109375" bestFit="1" customWidth="1"/>
    <col min="11" max="12" width="9.5546875" bestFit="1" customWidth="1"/>
  </cols>
  <sheetData>
    <row r="1" spans="2:8" x14ac:dyDescent="0.25">
      <c r="B1" t="s">
        <v>4783</v>
      </c>
    </row>
    <row r="2" spans="2:8" x14ac:dyDescent="0.25">
      <c r="B2" t="s">
        <v>4046</v>
      </c>
    </row>
    <row r="3" spans="2:8" x14ac:dyDescent="0.25">
      <c r="B3" t="s">
        <v>4047</v>
      </c>
    </row>
    <row r="4" spans="2:8" x14ac:dyDescent="0.25">
      <c r="B4" t="s">
        <v>4781</v>
      </c>
    </row>
    <row r="5" spans="2:8" x14ac:dyDescent="0.25">
      <c r="B5" t="s">
        <v>4049</v>
      </c>
    </row>
    <row r="6" spans="2:8" x14ac:dyDescent="0.25">
      <c r="B6" t="s">
        <v>4050</v>
      </c>
    </row>
    <row r="7" spans="2:8" x14ac:dyDescent="0.25">
      <c r="B7" t="s">
        <v>4051</v>
      </c>
    </row>
    <row r="8" spans="2:8" x14ac:dyDescent="0.25">
      <c r="B8" t="s">
        <v>4052</v>
      </c>
    </row>
    <row r="9" spans="2:8" x14ac:dyDescent="0.25">
      <c r="B9" t="s">
        <v>4053</v>
      </c>
    </row>
    <row r="10" spans="2:8" ht="34.200000000000003" customHeight="1" x14ac:dyDescent="0.25"/>
    <row r="11" spans="2:8" ht="14.55" customHeight="1" x14ac:dyDescent="0.25"/>
    <row r="14" spans="2:8" x14ac:dyDescent="0.25">
      <c r="B14" t="s">
        <v>4054</v>
      </c>
    </row>
    <row r="15" spans="2:8" ht="13.8" thickBot="1" x14ac:dyDescent="0.3"/>
    <row r="16" spans="2:8" x14ac:dyDescent="0.25">
      <c r="B16" s="53" t="s">
        <v>4055</v>
      </c>
      <c r="C16" s="54" t="s">
        <v>4056</v>
      </c>
      <c r="D16" s="54" t="s">
        <v>4057</v>
      </c>
      <c r="E16" s="54" t="s">
        <v>4058</v>
      </c>
      <c r="F16" s="54" t="s">
        <v>4059</v>
      </c>
      <c r="G16" s="54" t="s">
        <v>4061</v>
      </c>
      <c r="H16" s="54" t="s">
        <v>4062</v>
      </c>
    </row>
    <row r="17" spans="2:11" x14ac:dyDescent="0.25">
      <c r="B17" s="55" t="s">
        <v>3997</v>
      </c>
      <c r="C17" s="57">
        <v>655</v>
      </c>
      <c r="D17" s="57">
        <v>0</v>
      </c>
      <c r="E17" s="57">
        <v>655</v>
      </c>
      <c r="F17" s="59">
        <v>1</v>
      </c>
      <c r="G17" s="59">
        <v>8022.5364832219611</v>
      </c>
      <c r="H17" s="59">
        <v>12308.259850683715</v>
      </c>
    </row>
    <row r="18" spans="2:11" ht="13.8" thickBot="1" x14ac:dyDescent="0.3">
      <c r="B18" s="56" t="s">
        <v>4044</v>
      </c>
      <c r="C18" s="58">
        <v>655</v>
      </c>
      <c r="D18" s="58">
        <v>0</v>
      </c>
      <c r="E18" s="58">
        <v>655</v>
      </c>
      <c r="F18" s="60">
        <v>1</v>
      </c>
      <c r="G18" s="60">
        <v>1.7697848827297851</v>
      </c>
      <c r="H18" s="60">
        <v>0.5993654467274353</v>
      </c>
    </row>
    <row r="21" spans="2:11" x14ac:dyDescent="0.25">
      <c r="B21" s="61" t="s">
        <v>4063</v>
      </c>
    </row>
    <row r="23" spans="2:11" x14ac:dyDescent="0.25">
      <c r="B23" t="s">
        <v>4064</v>
      </c>
    </row>
    <row r="24" spans="2:11" ht="13.8" thickBot="1" x14ac:dyDescent="0.3"/>
    <row r="25" spans="2:11" x14ac:dyDescent="0.25">
      <c r="B25" s="53" t="s">
        <v>4065</v>
      </c>
      <c r="C25" s="54" t="s">
        <v>4066</v>
      </c>
      <c r="D25" s="54" t="s">
        <v>4067</v>
      </c>
      <c r="G25" s="50"/>
      <c r="H25" s="50"/>
    </row>
    <row r="26" spans="2:11" x14ac:dyDescent="0.25">
      <c r="B26" s="62" t="s">
        <v>4056</v>
      </c>
      <c r="C26" s="63">
        <v>3101316</v>
      </c>
      <c r="D26" s="63">
        <v>3101316</v>
      </c>
    </row>
    <row r="27" spans="2:11" x14ac:dyDescent="0.25">
      <c r="B27" s="52" t="s">
        <v>4068</v>
      </c>
      <c r="C27" s="64">
        <v>3101316</v>
      </c>
      <c r="D27" s="64">
        <v>3101316</v>
      </c>
      <c r="G27" s="83"/>
      <c r="H27" s="83"/>
    </row>
    <row r="28" spans="2:11" x14ac:dyDescent="0.25">
      <c r="B28" s="52" t="s">
        <v>4069</v>
      </c>
      <c r="C28" s="65">
        <v>3101315</v>
      </c>
      <c r="D28" s="65">
        <v>3101314</v>
      </c>
    </row>
    <row r="29" spans="2:11" x14ac:dyDescent="0.25">
      <c r="B29" s="52" t="s">
        <v>4070</v>
      </c>
      <c r="C29" s="64">
        <v>1427156.7166079273</v>
      </c>
      <c r="D29" s="84">
        <v>1379644.2585853585</v>
      </c>
      <c r="F29" s="52" t="s">
        <v>4070</v>
      </c>
      <c r="G29" s="84">
        <v>1379644.2585853585</v>
      </c>
      <c r="H29" s="85">
        <f>G29+2*2</f>
        <v>1379648.2585853585</v>
      </c>
      <c r="I29">
        <v>0.4</v>
      </c>
      <c r="J29">
        <f>LN(I29)</f>
        <v>-0.916290731874155</v>
      </c>
      <c r="K29">
        <f>-2*J29</f>
        <v>1.83258146374831</v>
      </c>
    </row>
    <row r="30" spans="2:11" x14ac:dyDescent="0.25">
      <c r="B30" s="52" t="s">
        <v>4071</v>
      </c>
      <c r="C30" s="64">
        <v>0</v>
      </c>
      <c r="D30" s="64">
        <v>3.329168932161608E-2</v>
      </c>
      <c r="F30" s="52" t="s">
        <v>4074</v>
      </c>
      <c r="G30" s="84">
        <v>1379648.2585853585</v>
      </c>
      <c r="H30" s="83"/>
      <c r="I30">
        <v>0.8</v>
      </c>
      <c r="J30">
        <f>LN(I30)</f>
        <v>-0.22314355131420971</v>
      </c>
      <c r="K30">
        <f>-2*J30</f>
        <v>0.44628710262841942</v>
      </c>
    </row>
    <row r="31" spans="2:11" x14ac:dyDescent="0.25">
      <c r="B31" s="52" t="s">
        <v>4072</v>
      </c>
      <c r="C31" s="64">
        <v>0</v>
      </c>
      <c r="D31" s="64">
        <v>1.520334006416213E-2</v>
      </c>
      <c r="F31" s="52" t="s">
        <v>4074</v>
      </c>
      <c r="G31" s="84">
        <v>1370680.0352256647</v>
      </c>
      <c r="H31" s="83"/>
    </row>
    <row r="32" spans="2:11" x14ac:dyDescent="0.25">
      <c r="B32" s="52" t="s">
        <v>4073</v>
      </c>
      <c r="C32" s="64">
        <v>0</v>
      </c>
      <c r="D32" s="64">
        <v>4.1220613292404569E-2</v>
      </c>
      <c r="G32" s="83">
        <f>G30-G31</f>
        <v>8968.2233596937731</v>
      </c>
      <c r="H32" s="83"/>
    </row>
    <row r="33" spans="2:8" x14ac:dyDescent="0.25">
      <c r="B33" s="52" t="s">
        <v>4074</v>
      </c>
      <c r="C33" s="64">
        <v>1427158.7166079273</v>
      </c>
      <c r="D33" s="84">
        <v>1379648.2585853585</v>
      </c>
      <c r="G33" s="83"/>
      <c r="H33" s="85"/>
    </row>
    <row r="34" spans="2:8" x14ac:dyDescent="0.25">
      <c r="B34" s="52" t="s">
        <v>4075</v>
      </c>
      <c r="C34" s="64">
        <v>1427171.6639450227</v>
      </c>
      <c r="D34" s="64">
        <v>1379674.1532595495</v>
      </c>
      <c r="G34" s="83"/>
      <c r="H34" s="83"/>
    </row>
    <row r="35" spans="2:8" ht="13.8" thickBot="1" x14ac:dyDescent="0.3">
      <c r="B35" s="56" t="s">
        <v>4076</v>
      </c>
      <c r="C35" s="58">
        <v>0</v>
      </c>
      <c r="D35" s="58">
        <v>12</v>
      </c>
    </row>
    <row r="38" spans="2:8" x14ac:dyDescent="0.25">
      <c r="B38" t="s">
        <v>4077</v>
      </c>
    </row>
    <row r="39" spans="2:8" ht="13.8" thickBot="1" x14ac:dyDescent="0.3"/>
    <row r="40" spans="2:8" x14ac:dyDescent="0.25">
      <c r="B40" s="53" t="s">
        <v>4065</v>
      </c>
      <c r="C40" s="54" t="s">
        <v>4069</v>
      </c>
      <c r="D40" s="54" t="s">
        <v>4078</v>
      </c>
      <c r="E40" s="54" t="s">
        <v>4079</v>
      </c>
    </row>
    <row r="41" spans="2:8" x14ac:dyDescent="0.25">
      <c r="B41" s="62" t="s">
        <v>4070</v>
      </c>
      <c r="C41" s="63">
        <v>1</v>
      </c>
      <c r="D41" s="66">
        <v>47512.458022568841</v>
      </c>
      <c r="E41" s="67" t="s">
        <v>4082</v>
      </c>
    </row>
    <row r="42" spans="2:8" x14ac:dyDescent="0.25">
      <c r="B42" s="52" t="s">
        <v>4080</v>
      </c>
      <c r="C42" s="65">
        <v>1</v>
      </c>
      <c r="D42" s="64">
        <v>38258.833501804467</v>
      </c>
      <c r="E42" s="68" t="s">
        <v>4082</v>
      </c>
    </row>
    <row r="43" spans="2:8" ht="13.8" thickBot="1" x14ac:dyDescent="0.3">
      <c r="B43" s="56" t="s">
        <v>4081</v>
      </c>
      <c r="C43" s="58">
        <v>1</v>
      </c>
      <c r="D43" s="60">
        <v>36556.048507712447</v>
      </c>
      <c r="E43" s="69" t="s">
        <v>4082</v>
      </c>
    </row>
    <row r="46" spans="2:8" x14ac:dyDescent="0.25">
      <c r="B46" t="s">
        <v>4083</v>
      </c>
    </row>
    <row r="47" spans="2:8" ht="13.8" thickBot="1" x14ac:dyDescent="0.3"/>
    <row r="48" spans="2:8" x14ac:dyDescent="0.25">
      <c r="B48" s="53" t="s">
        <v>4084</v>
      </c>
      <c r="C48" s="54" t="s">
        <v>4069</v>
      </c>
      <c r="D48" s="54" t="s">
        <v>4085</v>
      </c>
      <c r="E48" s="54" t="s">
        <v>4086</v>
      </c>
      <c r="F48" s="54" t="s">
        <v>4087</v>
      </c>
    </row>
    <row r="49" spans="2:19" ht="13.8" thickBot="1" x14ac:dyDescent="0.3">
      <c r="B49" s="70" t="s">
        <v>4044</v>
      </c>
      <c r="C49" s="71">
        <v>1</v>
      </c>
      <c r="D49" s="72">
        <v>36556.048507712447</v>
      </c>
      <c r="E49" s="73" t="s">
        <v>4082</v>
      </c>
      <c r="F49" s="72">
        <v>47512.458022568841</v>
      </c>
    </row>
    <row r="52" spans="2:19" x14ac:dyDescent="0.25">
      <c r="B52" t="s">
        <v>4089</v>
      </c>
    </row>
    <row r="53" spans="2:19" ht="13.8" thickBot="1" x14ac:dyDescent="0.3"/>
    <row r="54" spans="2:19" x14ac:dyDescent="0.25">
      <c r="B54" s="53" t="s">
        <v>4065</v>
      </c>
      <c r="C54" s="54" t="s">
        <v>4078</v>
      </c>
      <c r="D54" s="54" t="s">
        <v>4069</v>
      </c>
      <c r="E54" s="54" t="s">
        <v>4079</v>
      </c>
    </row>
    <row r="55" spans="2:19" ht="13.8" thickBot="1" x14ac:dyDescent="0.3">
      <c r="B55" s="70" t="s">
        <v>4090</v>
      </c>
      <c r="C55" s="72">
        <v>1633.1765114909674</v>
      </c>
      <c r="D55" s="71">
        <v>8</v>
      </c>
      <c r="E55" s="73" t="s">
        <v>4082</v>
      </c>
    </row>
    <row r="58" spans="2:19" x14ac:dyDescent="0.25">
      <c r="B58" t="s">
        <v>4091</v>
      </c>
    </row>
    <row r="59" spans="2:19" ht="13.8" thickBot="1" x14ac:dyDescent="0.3">
      <c r="N59" s="39" t="s">
        <v>4778</v>
      </c>
      <c r="O59" s="39" t="s">
        <v>4080</v>
      </c>
      <c r="P59" s="39" t="s">
        <v>4779</v>
      </c>
      <c r="R59" t="s">
        <v>4778</v>
      </c>
      <c r="S59" s="39" t="s">
        <v>4779</v>
      </c>
    </row>
    <row r="60" spans="2:19" x14ac:dyDescent="0.25">
      <c r="B60" s="53" t="s">
        <v>4084</v>
      </c>
      <c r="C60" s="54" t="s">
        <v>4092</v>
      </c>
      <c r="D60" s="54" t="s">
        <v>4093</v>
      </c>
      <c r="E60" s="54" t="s">
        <v>4094</v>
      </c>
      <c r="F60" s="54" t="s">
        <v>4079</v>
      </c>
      <c r="G60" s="54" t="s">
        <v>4096</v>
      </c>
      <c r="H60" s="54" t="s">
        <v>4097</v>
      </c>
      <c r="I60" s="54" t="s">
        <v>4098</v>
      </c>
      <c r="J60" s="54" t="s">
        <v>4099</v>
      </c>
      <c r="N60">
        <v>1</v>
      </c>
      <c r="O60">
        <f>$C$61+$C$62*N60</f>
        <v>-2.0407501860053001</v>
      </c>
      <c r="P60">
        <f>EXP(O60)/(1+EXP(O60))</f>
        <v>0.11499036537698992</v>
      </c>
      <c r="R60">
        <v>1</v>
      </c>
      <c r="S60">
        <v>0.11499036537698992</v>
      </c>
    </row>
    <row r="61" spans="2:19" x14ac:dyDescent="0.25">
      <c r="B61" s="62" t="s">
        <v>4100</v>
      </c>
      <c r="C61" s="66">
        <v>-0.94395310847435021</v>
      </c>
      <c r="D61" s="66">
        <v>9.0356484545572099E-3</v>
      </c>
      <c r="E61" s="66">
        <v>10913.95579725903</v>
      </c>
      <c r="F61" s="67" t="s">
        <v>4082</v>
      </c>
      <c r="G61" s="66">
        <v>-0.92624356292645305</v>
      </c>
      <c r="H61" s="66"/>
      <c r="I61" s="66"/>
      <c r="J61" s="66"/>
      <c r="N61">
        <v>1.1000000000000001</v>
      </c>
      <c r="O61">
        <f t="shared" ref="O61:O90" si="0">$C$61+$C$62*N61</f>
        <v>-2.1504298937583952</v>
      </c>
      <c r="P61">
        <f t="shared" ref="P61:P90" si="1">EXP(O61)/(1+EXP(O61))</f>
        <v>0.10429105800523213</v>
      </c>
      <c r="R61">
        <v>1.1000000000000001</v>
      </c>
      <c r="S61">
        <v>0.10429105800523213</v>
      </c>
    </row>
    <row r="62" spans="2:19" ht="13.8" thickBot="1" x14ac:dyDescent="0.3">
      <c r="B62" s="56" t="s">
        <v>4044</v>
      </c>
      <c r="C62" s="60">
        <v>-1.0967970775309499</v>
      </c>
      <c r="D62" s="60">
        <v>5.7364955644204022E-3</v>
      </c>
      <c r="E62" s="60">
        <v>36556.048507712447</v>
      </c>
      <c r="F62" s="69" t="s">
        <v>4082</v>
      </c>
      <c r="G62" s="60">
        <v>-1.0855537528272121</v>
      </c>
      <c r="H62" s="60">
        <v>0.3339389532100665</v>
      </c>
      <c r="I62" s="60">
        <v>0.33020539724943104</v>
      </c>
      <c r="J62" s="60">
        <v>0.33771472362336474</v>
      </c>
      <c r="N62">
        <v>1.2</v>
      </c>
      <c r="O62">
        <f t="shared" si="0"/>
        <v>-2.2601096015114903</v>
      </c>
      <c r="P62">
        <f t="shared" si="1"/>
        <v>9.4480991649083607E-2</v>
      </c>
      <c r="R62">
        <v>1.2</v>
      </c>
      <c r="S62">
        <v>9.4480991649083607E-2</v>
      </c>
    </row>
    <row r="63" spans="2:19" x14ac:dyDescent="0.25">
      <c r="N63">
        <v>1.3</v>
      </c>
      <c r="O63">
        <f t="shared" si="0"/>
        <v>-2.3697893092645854</v>
      </c>
      <c r="P63">
        <f t="shared" si="1"/>
        <v>8.5505612832396466E-2</v>
      </c>
      <c r="R63">
        <v>1.3</v>
      </c>
      <c r="S63">
        <v>8.5505612832396466E-2</v>
      </c>
    </row>
    <row r="64" spans="2:19" x14ac:dyDescent="0.25">
      <c r="N64">
        <v>1.4</v>
      </c>
      <c r="O64">
        <f t="shared" si="0"/>
        <v>-2.4794690170176801</v>
      </c>
      <c r="P64">
        <f t="shared" si="1"/>
        <v>7.7310070364272454E-2</v>
      </c>
      <c r="R64">
        <v>1.4</v>
      </c>
      <c r="S64">
        <v>7.7310070364272454E-2</v>
      </c>
    </row>
    <row r="65" spans="2:19" x14ac:dyDescent="0.25">
      <c r="B65" t="s">
        <v>4101</v>
      </c>
      <c r="N65">
        <v>1.5</v>
      </c>
      <c r="O65">
        <f t="shared" si="0"/>
        <v>-2.5891487247707747</v>
      </c>
      <c r="P65">
        <f t="shared" si="1"/>
        <v>6.9840063537011721E-2</v>
      </c>
      <c r="R65">
        <v>1.5</v>
      </c>
      <c r="S65">
        <v>6.9840063537011721E-2</v>
      </c>
    </row>
    <row r="66" spans="2:19" x14ac:dyDescent="0.25">
      <c r="N66">
        <v>1.6</v>
      </c>
      <c r="O66">
        <f t="shared" si="0"/>
        <v>-2.6988284325238698</v>
      </c>
      <c r="P66">
        <f t="shared" si="1"/>
        <v>6.3042522979765564E-2</v>
      </c>
      <c r="R66">
        <v>1.6</v>
      </c>
      <c r="S66">
        <v>6.3042522979765564E-2</v>
      </c>
    </row>
    <row r="67" spans="2:19" x14ac:dyDescent="0.25">
      <c r="B67" s="39" t="s">
        <v>4782</v>
      </c>
      <c r="N67">
        <v>1.7</v>
      </c>
      <c r="O67">
        <f t="shared" si="0"/>
        <v>-2.8085081402769649</v>
      </c>
      <c r="P67">
        <f t="shared" si="1"/>
        <v>5.686613992413958E-2</v>
      </c>
      <c r="R67">
        <v>1.7</v>
      </c>
      <c r="S67">
        <v>5.686613992413958E-2</v>
      </c>
    </row>
    <row r="68" spans="2:19" x14ac:dyDescent="0.25">
      <c r="N68">
        <v>1.8</v>
      </c>
      <c r="O68">
        <f t="shared" si="0"/>
        <v>-2.91818784803006</v>
      </c>
      <c r="P68">
        <f t="shared" si="1"/>
        <v>5.1261761470477549E-2</v>
      </c>
      <c r="R68">
        <v>1.8</v>
      </c>
      <c r="S68">
        <v>5.1261761470477549E-2</v>
      </c>
    </row>
    <row r="69" spans="2:19" x14ac:dyDescent="0.25">
      <c r="N69">
        <v>1.9</v>
      </c>
      <c r="O69">
        <f t="shared" si="0"/>
        <v>-3.0278675557831551</v>
      </c>
      <c r="P69">
        <f t="shared" si="1"/>
        <v>4.6182669993461392E-2</v>
      </c>
      <c r="R69">
        <v>1.9</v>
      </c>
      <c r="S69">
        <v>4.6182669993461392E-2</v>
      </c>
    </row>
    <row r="70" spans="2:19" x14ac:dyDescent="0.25">
      <c r="B70" t="s">
        <v>4103</v>
      </c>
      <c r="N70">
        <v>2</v>
      </c>
      <c r="O70">
        <f t="shared" si="0"/>
        <v>-3.1375472635362502</v>
      </c>
      <c r="P70">
        <f t="shared" si="1"/>
        <v>4.158476443227839E-2</v>
      </c>
      <c r="R70">
        <v>2</v>
      </c>
      <c r="S70">
        <v>4.158476443227839E-2</v>
      </c>
    </row>
    <row r="71" spans="2:19" ht="13.8" thickBot="1" x14ac:dyDescent="0.3">
      <c r="N71">
        <v>2.1</v>
      </c>
      <c r="O71">
        <f t="shared" si="0"/>
        <v>-3.2472269712893453</v>
      </c>
      <c r="P71">
        <f t="shared" si="1"/>
        <v>3.7426660168344505E-2</v>
      </c>
      <c r="R71">
        <v>2.1</v>
      </c>
      <c r="S71">
        <v>3.7426660168344505E-2</v>
      </c>
    </row>
    <row r="72" spans="2:19" x14ac:dyDescent="0.25">
      <c r="B72" s="53" t="s">
        <v>4084</v>
      </c>
      <c r="C72" s="54" t="s">
        <v>4092</v>
      </c>
      <c r="D72" s="54" t="s">
        <v>4093</v>
      </c>
      <c r="E72" s="54" t="s">
        <v>4094</v>
      </c>
      <c r="F72" s="54" t="s">
        <v>4079</v>
      </c>
      <c r="G72" s="54" t="s">
        <v>4096</v>
      </c>
      <c r="N72">
        <v>2.2000000000000002</v>
      </c>
      <c r="O72">
        <f t="shared" si="0"/>
        <v>-3.3569066790424404</v>
      </c>
      <c r="P72">
        <f t="shared" si="1"/>
        <v>3.3669722744931012E-2</v>
      </c>
      <c r="R72">
        <v>2.2000000000000002</v>
      </c>
      <c r="S72">
        <v>3.3669722744931012E-2</v>
      </c>
    </row>
    <row r="73" spans="2:19" ht="13.8" thickBot="1" x14ac:dyDescent="0.3">
      <c r="B73" s="70" t="s">
        <v>4044</v>
      </c>
      <c r="C73" s="72">
        <v>-0.36243378254618275</v>
      </c>
      <c r="D73" s="72">
        <v>1.8956102533138057E-3</v>
      </c>
      <c r="E73" s="72">
        <v>36556.048507712447</v>
      </c>
      <c r="F73" s="73" t="s">
        <v>4082</v>
      </c>
      <c r="G73" s="72">
        <v>-0.35871845472096286</v>
      </c>
      <c r="N73">
        <v>2.2999999999999998</v>
      </c>
      <c r="O73">
        <f t="shared" si="0"/>
        <v>-3.4665863867955347</v>
      </c>
      <c r="P73">
        <f t="shared" si="1"/>
        <v>3.0278049018545802E-2</v>
      </c>
      <c r="R73">
        <v>2.2999999999999998</v>
      </c>
      <c r="S73">
        <v>3.0278049018545802E-2</v>
      </c>
    </row>
    <row r="74" spans="2:19" x14ac:dyDescent="0.25">
      <c r="N74">
        <v>2.4</v>
      </c>
      <c r="O74">
        <f t="shared" si="0"/>
        <v>-3.5762660945486298</v>
      </c>
      <c r="P74">
        <f t="shared" si="1"/>
        <v>2.7218407594390114E-2</v>
      </c>
      <c r="R74">
        <v>2.4</v>
      </c>
      <c r="S74">
        <v>2.7218407594390114E-2</v>
      </c>
    </row>
    <row r="75" spans="2:19" x14ac:dyDescent="0.25">
      <c r="N75">
        <v>2.5</v>
      </c>
      <c r="O75">
        <f t="shared" si="0"/>
        <v>-3.6859458023017249</v>
      </c>
      <c r="P75">
        <f t="shared" si="1"/>
        <v>2.4460148689302061E-2</v>
      </c>
      <c r="R75">
        <v>2.5</v>
      </c>
      <c r="S75">
        <v>2.4460148689302061E-2</v>
      </c>
    </row>
    <row r="76" spans="2:19" x14ac:dyDescent="0.25">
      <c r="N76">
        <v>2.6</v>
      </c>
      <c r="O76">
        <f t="shared" si="0"/>
        <v>-3.79562551005482</v>
      </c>
      <c r="P76">
        <f t="shared" si="1"/>
        <v>2.1975091953151608E-2</v>
      </c>
      <c r="R76">
        <v>2.6</v>
      </c>
      <c r="S76">
        <v>2.1975091953151608E-2</v>
      </c>
    </row>
    <row r="77" spans="2:19" x14ac:dyDescent="0.25">
      <c r="N77">
        <v>2.7</v>
      </c>
      <c r="O77">
        <f t="shared" si="0"/>
        <v>-3.9053052178079151</v>
      </c>
      <c r="P77">
        <f t="shared" si="1"/>
        <v>1.9737399304920984E-2</v>
      </c>
      <c r="R77">
        <v>2.7</v>
      </c>
      <c r="S77">
        <v>1.9737399304920984E-2</v>
      </c>
    </row>
    <row r="78" spans="2:19" x14ac:dyDescent="0.25">
      <c r="N78">
        <v>2.8</v>
      </c>
      <c r="O78">
        <f t="shared" si="0"/>
        <v>-4.0149849255610102</v>
      </c>
      <c r="P78">
        <f t="shared" si="1"/>
        <v>1.7723438523860189E-2</v>
      </c>
      <c r="R78">
        <v>2.8</v>
      </c>
      <c r="S78">
        <v>1.7723438523860189E-2</v>
      </c>
    </row>
    <row r="79" spans="2:19" x14ac:dyDescent="0.25">
      <c r="N79">
        <v>2.9</v>
      </c>
      <c r="O79">
        <f t="shared" si="0"/>
        <v>-4.1246646333141053</v>
      </c>
      <c r="P79">
        <f t="shared" si="1"/>
        <v>1.5911642185815953E-2</v>
      </c>
      <c r="R79">
        <v>2.9</v>
      </c>
      <c r="S79">
        <v>1.5911642185815953E-2</v>
      </c>
    </row>
    <row r="80" spans="2:19" x14ac:dyDescent="0.25">
      <c r="N80">
        <v>3</v>
      </c>
      <c r="O80">
        <f t="shared" si="0"/>
        <v>-4.2343443410671995</v>
      </c>
      <c r="P80">
        <f t="shared" si="1"/>
        <v>1.4282365546777108E-2</v>
      </c>
      <c r="R80">
        <v>3</v>
      </c>
      <c r="S80">
        <v>1.4282365546777108E-2</v>
      </c>
    </row>
    <row r="81" spans="14:19" x14ac:dyDescent="0.25">
      <c r="N81">
        <v>3.1</v>
      </c>
      <c r="O81">
        <f t="shared" si="0"/>
        <v>-4.3440240488202946</v>
      </c>
      <c r="P81">
        <f t="shared" si="1"/>
        <v>1.2817746140117601E-2</v>
      </c>
      <c r="R81">
        <v>3.1</v>
      </c>
      <c r="S81">
        <v>1.2817746140117601E-2</v>
      </c>
    </row>
    <row r="82" spans="14:19" x14ac:dyDescent="0.25">
      <c r="N82">
        <v>3.2</v>
      </c>
      <c r="O82">
        <f t="shared" si="0"/>
        <v>-4.4537037565733897</v>
      </c>
      <c r="P82">
        <f t="shared" si="1"/>
        <v>1.150156715746202E-2</v>
      </c>
      <c r="R82">
        <v>3.2</v>
      </c>
      <c r="S82">
        <v>1.150156715746202E-2</v>
      </c>
    </row>
    <row r="83" spans="14:19" x14ac:dyDescent="0.25">
      <c r="N83">
        <v>3.3</v>
      </c>
      <c r="O83">
        <f t="shared" si="0"/>
        <v>-4.5633834643264848</v>
      </c>
      <c r="P83">
        <f t="shared" si="1"/>
        <v>1.0319126110264802E-2</v>
      </c>
      <c r="R83">
        <v>3.3</v>
      </c>
      <c r="S83">
        <v>1.0319126110264802E-2</v>
      </c>
    </row>
    <row r="84" spans="14:19" x14ac:dyDescent="0.25">
      <c r="N84">
        <v>3.4</v>
      </c>
      <c r="O84">
        <f t="shared" si="0"/>
        <v>-4.6730631720795799</v>
      </c>
      <c r="P84">
        <f t="shared" si="1"/>
        <v>9.257109804371725E-3</v>
      </c>
      <c r="R84">
        <v>3.4</v>
      </c>
      <c r="S84">
        <v>9.257109804371725E-3</v>
      </c>
    </row>
    <row r="85" spans="14:19" x14ac:dyDescent="0.25">
      <c r="N85">
        <v>3.5</v>
      </c>
      <c r="O85">
        <f t="shared" si="0"/>
        <v>-4.782742879832675</v>
      </c>
      <c r="P85">
        <f t="shared" si="1"/>
        <v>8.3034762877798526E-3</v>
      </c>
      <c r="R85">
        <v>3.5</v>
      </c>
      <c r="S85">
        <v>8.3034762877798526E-3</v>
      </c>
    </row>
    <row r="86" spans="14:19" x14ac:dyDescent="0.25">
      <c r="N86">
        <v>3.6</v>
      </c>
      <c r="O86">
        <f t="shared" si="0"/>
        <v>-4.8924225875857701</v>
      </c>
      <c r="P86">
        <f t="shared" si="1"/>
        <v>7.4473441383243969E-3</v>
      </c>
      <c r="R86">
        <v>3.6</v>
      </c>
      <c r="S86">
        <v>7.4473441383243969E-3</v>
      </c>
    </row>
    <row r="87" spans="14:19" x14ac:dyDescent="0.25">
      <c r="N87">
        <v>3.7</v>
      </c>
      <c r="O87">
        <f t="shared" si="0"/>
        <v>-5.0021022953388652</v>
      </c>
      <c r="P87">
        <f t="shared" si="1"/>
        <v>6.6788892302317394E-3</v>
      </c>
      <c r="R87">
        <v>3.7</v>
      </c>
      <c r="S87">
        <v>6.6788892302317394E-3</v>
      </c>
    </row>
    <row r="88" spans="14:19" x14ac:dyDescent="0.25">
      <c r="N88">
        <v>3.8</v>
      </c>
      <c r="O88">
        <f t="shared" si="0"/>
        <v>-5.1117820030919594</v>
      </c>
      <c r="P88">
        <f t="shared" si="1"/>
        <v>5.9892489449929415E-3</v>
      </c>
      <c r="R88">
        <v>3.8</v>
      </c>
      <c r="S88">
        <v>5.9892489449929415E-3</v>
      </c>
    </row>
    <row r="89" spans="14:19" x14ac:dyDescent="0.25">
      <c r="N89">
        <v>3.9</v>
      </c>
      <c r="O89">
        <f t="shared" si="0"/>
        <v>-5.2214617108450545</v>
      </c>
      <c r="P89">
        <f t="shared" si="1"/>
        <v>5.3704336629191805E-3</v>
      </c>
      <c r="R89">
        <v>3.9</v>
      </c>
      <c r="S89">
        <v>5.3704336629191805E-3</v>
      </c>
    </row>
    <row r="90" spans="14:19" x14ac:dyDescent="0.25">
      <c r="N90">
        <v>4</v>
      </c>
      <c r="O90">
        <f t="shared" si="0"/>
        <v>-5.3311414185981496</v>
      </c>
      <c r="P90">
        <f t="shared" si="1"/>
        <v>4.8152452785457205E-3</v>
      </c>
      <c r="R90">
        <v>4</v>
      </c>
      <c r="S90">
        <v>4.8152452785457205E-3</v>
      </c>
    </row>
    <row r="97" spans="2:12" x14ac:dyDescent="0.25">
      <c r="B97" t="s">
        <v>4105</v>
      </c>
    </row>
    <row r="98" spans="2:12" ht="13.8" thickBot="1" x14ac:dyDescent="0.3"/>
    <row r="99" spans="2:12" x14ac:dyDescent="0.25">
      <c r="B99" s="53" t="s">
        <v>4106</v>
      </c>
      <c r="C99" s="54" t="s">
        <v>4107</v>
      </c>
      <c r="D99" s="54" t="s">
        <v>4044</v>
      </c>
      <c r="E99" s="54" t="s">
        <v>3997</v>
      </c>
      <c r="F99" s="54" t="s">
        <v>4108</v>
      </c>
      <c r="G99" s="54" t="s">
        <v>4109</v>
      </c>
      <c r="H99" s="54" t="s">
        <v>4110</v>
      </c>
      <c r="I99" s="54" t="s">
        <v>4111</v>
      </c>
      <c r="J99" s="54" t="s">
        <v>4112</v>
      </c>
      <c r="K99" s="54" t="s">
        <v>4113</v>
      </c>
      <c r="L99" s="54" t="s">
        <v>4114</v>
      </c>
    </row>
    <row r="100" spans="2:12" x14ac:dyDescent="0.25">
      <c r="B100" s="62" t="s">
        <v>4115</v>
      </c>
      <c r="C100" s="62">
        <v>421659</v>
      </c>
      <c r="D100" s="62">
        <v>1.23251919121357</v>
      </c>
      <c r="E100" s="66">
        <v>32665.999999999996</v>
      </c>
      <c r="F100" s="66">
        <v>38570.561044020076</v>
      </c>
      <c r="G100" s="66">
        <v>7.7470183252343713E-2</v>
      </c>
      <c r="H100" s="66">
        <v>9.1473349422211025E-2</v>
      </c>
      <c r="I100" s="66">
        <v>-31.542114444277193</v>
      </c>
      <c r="J100" s="66">
        <v>44.264099297542479</v>
      </c>
      <c r="K100" s="66">
        <v>38371.964946419255</v>
      </c>
      <c r="L100" s="66">
        <v>38770.081017974044</v>
      </c>
    </row>
    <row r="101" spans="2:12" x14ac:dyDescent="0.25">
      <c r="B101" s="52" t="s">
        <v>4116</v>
      </c>
      <c r="C101" s="52">
        <v>188409</v>
      </c>
      <c r="D101" s="52">
        <v>1.26550695561252</v>
      </c>
      <c r="E101" s="64">
        <v>30417.999999999996</v>
      </c>
      <c r="F101" s="64">
        <v>16676.196782297277</v>
      </c>
      <c r="G101" s="64">
        <v>0.16144664002250422</v>
      </c>
      <c r="H101" s="64">
        <v>8.851061670247852E-2</v>
      </c>
      <c r="I101" s="64">
        <v>111.46009587397434</v>
      </c>
      <c r="J101" s="64">
        <v>181.73073037764055</v>
      </c>
      <c r="K101" s="64">
        <v>16593.109234090109</v>
      </c>
      <c r="L101" s="64">
        <v>16759.659795980948</v>
      </c>
    </row>
    <row r="102" spans="2:12" x14ac:dyDescent="0.25">
      <c r="B102" s="52" t="s">
        <v>4117</v>
      </c>
      <c r="C102" s="52">
        <v>132942</v>
      </c>
      <c r="D102" s="52">
        <v>1.40845072800112</v>
      </c>
      <c r="E102" s="64">
        <v>14094</v>
      </c>
      <c r="F102" s="64">
        <v>10190.201934498426</v>
      </c>
      <c r="G102" s="64">
        <v>0.10601615742203367</v>
      </c>
      <c r="H102" s="64">
        <v>7.6651486621973686E-2</v>
      </c>
      <c r="I102" s="64">
        <v>40.245110320194804</v>
      </c>
      <c r="J102" s="64">
        <v>68.297109660006072</v>
      </c>
      <c r="K102" s="64">
        <v>10144.750884321613</v>
      </c>
      <c r="L102" s="64">
        <v>10235.839642990844</v>
      </c>
    </row>
    <row r="103" spans="2:12" x14ac:dyDescent="0.25">
      <c r="B103" s="52" t="s">
        <v>4118</v>
      </c>
      <c r="C103" s="52">
        <v>83166</v>
      </c>
      <c r="D103" s="52">
        <v>1.0700323481854701</v>
      </c>
      <c r="E103" s="64">
        <v>12696</v>
      </c>
      <c r="F103" s="64">
        <v>8932.1632140952515</v>
      </c>
      <c r="G103" s="64">
        <v>0.15265853834499676</v>
      </c>
      <c r="H103" s="64">
        <v>0.10740162102415952</v>
      </c>
      <c r="I103" s="64">
        <v>42.152604191522968</v>
      </c>
      <c r="J103" s="64">
        <v>110.16165374181605</v>
      </c>
      <c r="K103" s="64">
        <v>8877.4309031614521</v>
      </c>
      <c r="L103" s="64">
        <v>8987.1921451556973</v>
      </c>
    </row>
    <row r="104" spans="2:12" x14ac:dyDescent="0.25">
      <c r="B104" s="52" t="s">
        <v>4119</v>
      </c>
      <c r="C104" s="52">
        <v>15166</v>
      </c>
      <c r="D104" s="52">
        <v>1.03887115917183</v>
      </c>
      <c r="E104" s="64">
        <v>6119</v>
      </c>
      <c r="F104" s="64">
        <v>1679.2149029902018</v>
      </c>
      <c r="G104" s="64">
        <v>0.40346828432018988</v>
      </c>
      <c r="H104" s="64">
        <v>0.11072233304696043</v>
      </c>
      <c r="I104" s="64">
        <v>114.89208642505733</v>
      </c>
      <c r="J104" s="64">
        <v>175.96316859453404</v>
      </c>
      <c r="K104" s="64">
        <v>1668.5758448414581</v>
      </c>
      <c r="L104" s="64">
        <v>1689.9133039166106</v>
      </c>
    </row>
    <row r="105" spans="2:12" x14ac:dyDescent="0.25">
      <c r="B105" s="52" t="s">
        <v>4120</v>
      </c>
      <c r="C105" s="52">
        <v>31972</v>
      </c>
      <c r="D105" s="52">
        <v>1.35536844739147</v>
      </c>
      <c r="E105" s="64">
        <v>3866</v>
      </c>
      <c r="F105" s="64">
        <v>2585.7357784069236</v>
      </c>
      <c r="G105" s="64">
        <v>0.12091830351557613</v>
      </c>
      <c r="H105" s="64">
        <v>8.0875008707835719E-2</v>
      </c>
      <c r="I105" s="64">
        <v>26.261543573989851</v>
      </c>
      <c r="J105" s="64">
        <v>44.614967010244861</v>
      </c>
      <c r="K105" s="64">
        <v>2573.8133467505754</v>
      </c>
      <c r="L105" s="64">
        <v>2597.7085571833154</v>
      </c>
    </row>
    <row r="106" spans="2:12" x14ac:dyDescent="0.25">
      <c r="B106" s="52" t="s">
        <v>4121</v>
      </c>
      <c r="C106" s="52">
        <v>22668</v>
      </c>
      <c r="D106" s="52">
        <v>1.0531718722428101</v>
      </c>
      <c r="E106" s="64">
        <v>3853</v>
      </c>
      <c r="F106" s="64">
        <v>2475.0588096791648</v>
      </c>
      <c r="G106" s="64">
        <v>0.16997529557084878</v>
      </c>
      <c r="H106" s="64">
        <v>0.10918734823006727</v>
      </c>
      <c r="I106" s="64">
        <v>29.34571753760607</v>
      </c>
      <c r="J106" s="64">
        <v>68.394903602252697</v>
      </c>
      <c r="K106" s="64">
        <v>2459.6153513523659</v>
      </c>
      <c r="L106" s="64">
        <v>2490.5872838863984</v>
      </c>
    </row>
    <row r="107" spans="2:12" x14ac:dyDescent="0.25">
      <c r="B107" s="52" t="s">
        <v>4122</v>
      </c>
      <c r="C107" s="52">
        <v>38534</v>
      </c>
      <c r="D107" s="52">
        <v>1.8654488656951751</v>
      </c>
      <c r="E107" s="64">
        <v>3356</v>
      </c>
      <c r="F107" s="64">
        <v>1845.0452037690727</v>
      </c>
      <c r="G107" s="64">
        <v>8.709191882493382E-2</v>
      </c>
      <c r="H107" s="64">
        <v>4.7880967555122042E-2</v>
      </c>
      <c r="I107" s="64">
        <v>36.049757101956189</v>
      </c>
      <c r="J107" s="64">
        <v>21.264600458955048</v>
      </c>
      <c r="K107" s="64">
        <v>1834.3836114096096</v>
      </c>
      <c r="L107" s="64">
        <v>1855.7656288049147</v>
      </c>
    </row>
    <row r="108" spans="2:12" x14ac:dyDescent="0.25">
      <c r="B108" s="52" t="s">
        <v>4123</v>
      </c>
      <c r="C108" s="52">
        <v>18286</v>
      </c>
      <c r="D108" s="52">
        <v>1.2988921298242326</v>
      </c>
      <c r="E108" s="64">
        <v>2836</v>
      </c>
      <c r="F108" s="64">
        <v>1565.2939504458438</v>
      </c>
      <c r="G108" s="64">
        <v>0.15509132669802034</v>
      </c>
      <c r="H108" s="64">
        <v>8.5600675404453888E-2</v>
      </c>
      <c r="I108" s="64">
        <v>33.587617273635416</v>
      </c>
      <c r="J108" s="64">
        <v>53.028648999893662</v>
      </c>
      <c r="K108" s="64">
        <v>1557.7348591834084</v>
      </c>
      <c r="L108" s="64">
        <v>1572.8862740949967</v>
      </c>
    </row>
    <row r="109" spans="2:12" x14ac:dyDescent="0.25">
      <c r="B109" s="52" t="s">
        <v>4124</v>
      </c>
      <c r="C109" s="52">
        <v>58444</v>
      </c>
      <c r="D109" s="52">
        <v>1.4997544658134301</v>
      </c>
      <c r="E109" s="64">
        <v>2679</v>
      </c>
      <c r="F109" s="64">
        <v>4082.7552379510894</v>
      </c>
      <c r="G109" s="64">
        <v>4.5838751625487645E-2</v>
      </c>
      <c r="H109" s="64">
        <v>6.9857560022433263E-2</v>
      </c>
      <c r="I109" s="64">
        <v>-22.779279699185611</v>
      </c>
      <c r="J109" s="64">
        <v>-15.438235060803727</v>
      </c>
      <c r="K109" s="64">
        <v>4065.008256850962</v>
      </c>
      <c r="L109" s="64">
        <v>4100.5738561507796</v>
      </c>
    </row>
    <row r="110" spans="2:12" x14ac:dyDescent="0.25">
      <c r="B110" s="52" t="s">
        <v>4125</v>
      </c>
      <c r="C110" s="52">
        <v>11128</v>
      </c>
      <c r="D110" s="52">
        <v>1.17787742631201</v>
      </c>
      <c r="E110" s="64">
        <v>2454</v>
      </c>
      <c r="F110" s="64">
        <v>1074.7133584383582</v>
      </c>
      <c r="G110" s="64">
        <v>0.22052480230050323</v>
      </c>
      <c r="H110" s="64">
        <v>9.6577404604453479E-2</v>
      </c>
      <c r="I110" s="64">
        <v>44.265230730509572</v>
      </c>
      <c r="J110" s="64">
        <v>70.178006160544172</v>
      </c>
      <c r="K110" s="64">
        <v>1068.8533767161764</v>
      </c>
      <c r="L110" s="64">
        <v>1080.6020162017189</v>
      </c>
    </row>
    <row r="111" spans="2:12" x14ac:dyDescent="0.25">
      <c r="B111" s="52" t="s">
        <v>4126</v>
      </c>
      <c r="C111" s="52">
        <v>60488</v>
      </c>
      <c r="D111" s="52">
        <v>1.2758115659304301</v>
      </c>
      <c r="E111" s="64">
        <v>2453</v>
      </c>
      <c r="F111" s="64">
        <v>5298.9324540110883</v>
      </c>
      <c r="G111" s="64">
        <v>4.0553498214521887E-2</v>
      </c>
      <c r="H111" s="64">
        <v>8.7603036205711679E-2</v>
      </c>
      <c r="I111" s="64">
        <v>-40.929692396315417</v>
      </c>
      <c r="J111" s="64">
        <v>-21.131409480223621</v>
      </c>
      <c r="K111" s="64">
        <v>5272.7908301985071</v>
      </c>
      <c r="L111" s="64">
        <v>5325.1911839233962</v>
      </c>
    </row>
    <row r="112" spans="2:12" x14ac:dyDescent="0.25">
      <c r="B112" s="52" t="s">
        <v>4127</v>
      </c>
      <c r="C112" s="52">
        <v>266585</v>
      </c>
      <c r="D112" s="52">
        <v>1.9435272052065899</v>
      </c>
      <c r="E112" s="64">
        <v>2288</v>
      </c>
      <c r="F112" s="64">
        <v>11762.979569457451</v>
      </c>
      <c r="G112" s="64">
        <v>8.5826284299566746E-3</v>
      </c>
      <c r="H112" s="64">
        <v>4.4124686570727725E-2</v>
      </c>
      <c r="I112" s="64">
        <v>-89.355026515768373</v>
      </c>
      <c r="J112" s="64">
        <v>-113.26122332369738</v>
      </c>
      <c r="K112" s="64">
        <v>11688.081008263151</v>
      </c>
      <c r="L112" s="64">
        <v>11838.335798193517</v>
      </c>
    </row>
    <row r="113" spans="2:12" x14ac:dyDescent="0.25">
      <c r="B113" s="52" t="s">
        <v>4128</v>
      </c>
      <c r="C113" s="52">
        <v>55794</v>
      </c>
      <c r="D113" s="52">
        <v>1.4067268881958599</v>
      </c>
      <c r="E113" s="64">
        <v>2100</v>
      </c>
      <c r="F113" s="64">
        <v>4284.1651769127757</v>
      </c>
      <c r="G113" s="64">
        <v>3.7638455747929886E-2</v>
      </c>
      <c r="H113" s="64">
        <v>7.67854102038351E-2</v>
      </c>
      <c r="I113" s="64">
        <v>-34.729701110186419</v>
      </c>
      <c r="J113" s="64">
        <v>-23.168889142716949</v>
      </c>
      <c r="K113" s="64">
        <v>4265.0396249262603</v>
      </c>
      <c r="L113" s="64">
        <v>4303.3693304126245</v>
      </c>
    </row>
    <row r="114" spans="2:12" x14ac:dyDescent="0.25">
      <c r="B114" s="52" t="s">
        <v>4129</v>
      </c>
      <c r="C114" s="52">
        <v>37527</v>
      </c>
      <c r="D114" s="52">
        <v>2.2136798600179599</v>
      </c>
      <c r="E114" s="64">
        <v>1932</v>
      </c>
      <c r="F114" s="64">
        <v>1245.3316741588001</v>
      </c>
      <c r="G114" s="64">
        <v>5.1482932288752101E-2</v>
      </c>
      <c r="H114" s="64">
        <v>3.3184951479169666E-2</v>
      </c>
      <c r="I114" s="64">
        <v>19.789407755143326</v>
      </c>
      <c r="J114" s="64">
        <v>-7.8071793811862431</v>
      </c>
      <c r="K114" s="64">
        <v>1234.418860645731</v>
      </c>
      <c r="L114" s="64">
        <v>1256.3376221742515</v>
      </c>
    </row>
    <row r="115" spans="2:12" x14ac:dyDescent="0.25">
      <c r="B115" s="52" t="s">
        <v>4130</v>
      </c>
      <c r="C115" s="52">
        <v>18302</v>
      </c>
      <c r="D115" s="52">
        <v>2.411450201400255</v>
      </c>
      <c r="E115" s="64">
        <v>1609.0000000000002</v>
      </c>
      <c r="F115" s="64">
        <v>492.10151877753827</v>
      </c>
      <c r="G115" s="64">
        <v>8.7913889192437991E-2</v>
      </c>
      <c r="H115" s="64">
        <v>2.6887854812454284E-2</v>
      </c>
      <c r="I115" s="64">
        <v>51.039322538069499</v>
      </c>
      <c r="J115" s="64">
        <v>15.119091830674337</v>
      </c>
      <c r="K115" s="64">
        <v>486.82857598890837</v>
      </c>
      <c r="L115" s="64">
        <v>497.42997924517647</v>
      </c>
    </row>
    <row r="116" spans="2:12" x14ac:dyDescent="0.25">
      <c r="B116" s="52" t="s">
        <v>4131</v>
      </c>
      <c r="C116" s="52">
        <v>33033</v>
      </c>
      <c r="D116" s="52">
        <v>3.2400207882179752</v>
      </c>
      <c r="E116" s="64">
        <v>1503</v>
      </c>
      <c r="F116" s="64">
        <v>363.79471495471751</v>
      </c>
      <c r="G116" s="64">
        <v>4.549995459086368E-2</v>
      </c>
      <c r="H116" s="64">
        <v>1.1013069202152923E-2</v>
      </c>
      <c r="I116" s="64">
        <v>60.059058809272173</v>
      </c>
      <c r="J116" s="64">
        <v>-11.86352421279015</v>
      </c>
      <c r="K116" s="64">
        <v>356.70226318309187</v>
      </c>
      <c r="L116" s="64">
        <v>371.02658749210906</v>
      </c>
    </row>
    <row r="117" spans="2:12" x14ac:dyDescent="0.25">
      <c r="B117" s="52" t="s">
        <v>4132</v>
      </c>
      <c r="C117" s="52">
        <v>24108</v>
      </c>
      <c r="D117" s="52">
        <v>1.5887867098058699</v>
      </c>
      <c r="E117" s="64">
        <v>1498</v>
      </c>
      <c r="F117" s="64">
        <v>1537.4370896400158</v>
      </c>
      <c r="G117" s="64">
        <v>6.2137049941927994E-2</v>
      </c>
      <c r="H117" s="64">
        <v>6.3772900681931963E-2</v>
      </c>
      <c r="I117" s="64">
        <v>-1.0394786572751651</v>
      </c>
      <c r="J117" s="64">
        <v>0.6470906619904786</v>
      </c>
      <c r="K117" s="64">
        <v>1530.6247125485916</v>
      </c>
      <c r="L117" s="64">
        <v>1544.2777128269524</v>
      </c>
    </row>
    <row r="118" spans="2:12" x14ac:dyDescent="0.25">
      <c r="B118" s="52" t="s">
        <v>4133</v>
      </c>
      <c r="C118" s="52">
        <v>12569</v>
      </c>
      <c r="D118" s="52">
        <v>1.79799899711953</v>
      </c>
      <c r="E118" s="64">
        <v>1385</v>
      </c>
      <c r="F118" s="64">
        <v>645.65197599377473</v>
      </c>
      <c r="G118" s="64">
        <v>0.11019174158644283</v>
      </c>
      <c r="H118" s="64">
        <v>5.1368603388795828E-2</v>
      </c>
      <c r="I118" s="64">
        <v>29.874519380778725</v>
      </c>
      <c r="J118" s="64">
        <v>22.954041782328467</v>
      </c>
      <c r="K118" s="64">
        <v>642.21181597787199</v>
      </c>
      <c r="L118" s="64">
        <v>649.10956110666041</v>
      </c>
    </row>
    <row r="119" spans="2:12" x14ac:dyDescent="0.25">
      <c r="B119" s="52" t="s">
        <v>4134</v>
      </c>
      <c r="C119" s="52">
        <v>23444</v>
      </c>
      <c r="D119" s="52">
        <v>1.8345760980154049</v>
      </c>
      <c r="E119" s="64">
        <v>1287</v>
      </c>
      <c r="F119" s="64">
        <v>1159.2704215955544</v>
      </c>
      <c r="G119" s="64">
        <v>5.4896775294318377E-2</v>
      </c>
      <c r="H119" s="64">
        <v>4.9448490939922977E-2</v>
      </c>
      <c r="I119" s="64">
        <v>3.8477892176952677</v>
      </c>
      <c r="J119" s="64">
        <v>-3.989021782780064</v>
      </c>
      <c r="K119" s="64">
        <v>1152.819272104156</v>
      </c>
      <c r="L119" s="64">
        <v>1165.7557836305832</v>
      </c>
    </row>
    <row r="120" spans="2:12" x14ac:dyDescent="0.25">
      <c r="B120" s="52" t="s">
        <v>4135</v>
      </c>
      <c r="C120" s="52">
        <v>20463</v>
      </c>
      <c r="D120" s="52">
        <v>2.037638945167414</v>
      </c>
      <c r="E120" s="64">
        <v>1286</v>
      </c>
      <c r="F120" s="64">
        <v>817.91067419118531</v>
      </c>
      <c r="G120" s="64">
        <v>6.2845135121927381E-2</v>
      </c>
      <c r="H120" s="64">
        <v>3.9970223046043363E-2</v>
      </c>
      <c r="I120" s="64">
        <v>16.704498732017683</v>
      </c>
      <c r="J120" s="64">
        <v>1.0189461631375969</v>
      </c>
      <c r="K120" s="64">
        <v>812.06214312746965</v>
      </c>
      <c r="L120" s="64">
        <v>823.79956099974356</v>
      </c>
    </row>
    <row r="121" spans="2:12" x14ac:dyDescent="0.25">
      <c r="B121" s="52" t="s">
        <v>4136</v>
      </c>
      <c r="C121" s="52">
        <v>32852</v>
      </c>
      <c r="D121" s="52">
        <v>1.5425088565587188</v>
      </c>
      <c r="E121" s="64">
        <v>1278</v>
      </c>
      <c r="F121" s="64">
        <v>2196.8578795961698</v>
      </c>
      <c r="G121" s="64">
        <v>3.8901741142091807E-2</v>
      </c>
      <c r="H121" s="64">
        <v>6.687135880908833E-2</v>
      </c>
      <c r="I121" s="64">
        <v>-20.294418082454179</v>
      </c>
      <c r="J121" s="64">
        <v>-16.822682209056978</v>
      </c>
      <c r="K121" s="64">
        <v>2187.2734228414743</v>
      </c>
      <c r="L121" s="64">
        <v>2206.4813126814097</v>
      </c>
    </row>
    <row r="122" spans="2:12" x14ac:dyDescent="0.25">
      <c r="B122" s="52" t="s">
        <v>4137</v>
      </c>
      <c r="C122" s="52">
        <v>6231</v>
      </c>
      <c r="D122" s="52">
        <v>1.00517091959557</v>
      </c>
      <c r="E122" s="64">
        <v>1260</v>
      </c>
      <c r="F122" s="64">
        <v>712.91646760823949</v>
      </c>
      <c r="G122" s="64">
        <v>0.20221473278767452</v>
      </c>
      <c r="H122" s="64">
        <v>0.11441445475978808</v>
      </c>
      <c r="I122" s="64">
        <v>21.773039451197985</v>
      </c>
      <c r="J122" s="64">
        <v>46.480862608019422</v>
      </c>
      <c r="K122" s="64">
        <v>708.23585005416192</v>
      </c>
      <c r="L122" s="64">
        <v>717.62399914507284</v>
      </c>
    </row>
    <row r="123" spans="2:12" x14ac:dyDescent="0.25">
      <c r="B123" s="52" t="s">
        <v>4138</v>
      </c>
      <c r="C123" s="52">
        <v>11255</v>
      </c>
      <c r="D123" s="52">
        <v>1.5659848144663933</v>
      </c>
      <c r="E123" s="64">
        <v>1198</v>
      </c>
      <c r="F123" s="64">
        <v>734.75430513765923</v>
      </c>
      <c r="G123" s="64">
        <v>0.10644158151932474</v>
      </c>
      <c r="H123" s="64">
        <v>6.5282479354745376E-2</v>
      </c>
      <c r="I123" s="64">
        <v>17.676656823450312</v>
      </c>
      <c r="J123" s="64">
        <v>20.060490172739279</v>
      </c>
      <c r="K123" s="64">
        <v>731.52812535239877</v>
      </c>
      <c r="L123" s="64">
        <v>737.99371520519776</v>
      </c>
    </row>
    <row r="124" spans="2:12" x14ac:dyDescent="0.25">
      <c r="B124" s="52" t="s">
        <v>4139</v>
      </c>
      <c r="C124" s="52">
        <v>11819</v>
      </c>
      <c r="D124" s="52">
        <v>1.962798731736475</v>
      </c>
      <c r="E124" s="64">
        <v>1112</v>
      </c>
      <c r="F124" s="64">
        <v>511.07388250873771</v>
      </c>
      <c r="G124" s="64">
        <v>9.4085794060411204E-2</v>
      </c>
      <c r="H124" s="64">
        <v>4.3241719477852415E-2</v>
      </c>
      <c r="I124" s="64">
        <v>27.175536149558134</v>
      </c>
      <c r="J124" s="64">
        <v>14.950335659480658</v>
      </c>
      <c r="K124" s="64">
        <v>507.74072231968444</v>
      </c>
      <c r="L124" s="64">
        <v>514.42792872000814</v>
      </c>
    </row>
    <row r="125" spans="2:12" x14ac:dyDescent="0.25">
      <c r="B125" s="52" t="s">
        <v>4140</v>
      </c>
      <c r="C125" s="52">
        <v>56099</v>
      </c>
      <c r="D125" s="52">
        <v>1.9103899579296599</v>
      </c>
      <c r="E125" s="64">
        <v>1110</v>
      </c>
      <c r="F125" s="64">
        <v>2562.7863493399182</v>
      </c>
      <c r="G125" s="64">
        <v>1.9786448956309381E-2</v>
      </c>
      <c r="H125" s="64">
        <v>4.5683280438865548E-2</v>
      </c>
      <c r="I125" s="64">
        <v>-29.376448027227347</v>
      </c>
      <c r="J125" s="64">
        <v>-40.880566400948467</v>
      </c>
      <c r="K125" s="64">
        <v>2547.1286403498152</v>
      </c>
      <c r="L125" s="64">
        <v>2578.5356748851787</v>
      </c>
    </row>
    <row r="126" spans="2:12" x14ac:dyDescent="0.25">
      <c r="B126" s="52" t="s">
        <v>4141</v>
      </c>
      <c r="C126" s="52">
        <v>48988</v>
      </c>
      <c r="D126" s="52">
        <v>1.8970666285621001</v>
      </c>
      <c r="E126" s="64">
        <v>1110</v>
      </c>
      <c r="F126" s="64">
        <v>2269.3494656857424</v>
      </c>
      <c r="G126" s="64">
        <v>2.2658610271903322E-2</v>
      </c>
      <c r="H126" s="64">
        <v>4.6324599201554309E-2</v>
      </c>
      <c r="I126" s="64">
        <v>-24.920880695989432</v>
      </c>
      <c r="J126" s="64">
        <v>-35.548477985538746</v>
      </c>
      <c r="K126" s="64">
        <v>2255.7125913951577</v>
      </c>
      <c r="L126" s="64">
        <v>2283.0647538739941</v>
      </c>
    </row>
    <row r="127" spans="2:12" x14ac:dyDescent="0.25">
      <c r="B127" s="52" t="s">
        <v>4142</v>
      </c>
      <c r="C127" s="52">
        <v>6903</v>
      </c>
      <c r="D127" s="52">
        <v>1.2097233087063599</v>
      </c>
      <c r="E127" s="64">
        <v>1088</v>
      </c>
      <c r="F127" s="64">
        <v>645.93120993884475</v>
      </c>
      <c r="G127" s="64">
        <v>0.15761263218890337</v>
      </c>
      <c r="H127" s="64">
        <v>9.3572535120794553E-2</v>
      </c>
      <c r="I127" s="64">
        <v>18.26964851708842</v>
      </c>
      <c r="J127" s="64">
        <v>33.455781489638589</v>
      </c>
      <c r="K127" s="64">
        <v>642.52604510203378</v>
      </c>
      <c r="L127" s="64">
        <v>649.35254916882275</v>
      </c>
    </row>
    <row r="128" spans="2:12" x14ac:dyDescent="0.25">
      <c r="B128" s="52" t="s">
        <v>4143</v>
      </c>
      <c r="C128" s="52">
        <v>13032</v>
      </c>
      <c r="D128" s="52">
        <v>1.9214310926949001</v>
      </c>
      <c r="E128" s="64">
        <v>1087</v>
      </c>
      <c r="F128" s="64">
        <v>588.5020425338339</v>
      </c>
      <c r="G128" s="64">
        <v>8.3410067526089621E-2</v>
      </c>
      <c r="H128" s="64">
        <v>4.5158229169262883E-2</v>
      </c>
      <c r="I128" s="64">
        <v>21.029245503621414</v>
      </c>
      <c r="J128" s="64">
        <v>10.611988112227595</v>
      </c>
      <c r="K128" s="64">
        <v>584.85668207241122</v>
      </c>
      <c r="L128" s="64">
        <v>592.1690432529083</v>
      </c>
    </row>
    <row r="129" spans="2:12" x14ac:dyDescent="0.25">
      <c r="B129" s="52" t="s">
        <v>4144</v>
      </c>
      <c r="C129" s="52">
        <v>7326</v>
      </c>
      <c r="D129" s="52">
        <v>1.9702797324364842</v>
      </c>
      <c r="E129" s="64">
        <v>922</v>
      </c>
      <c r="F129" s="64">
        <v>314.31123764946943</v>
      </c>
      <c r="G129" s="64">
        <v>0.12585312585312586</v>
      </c>
      <c r="H129" s="64">
        <v>4.2903526842679424E-2</v>
      </c>
      <c r="I129" s="64">
        <v>35.036716005718972</v>
      </c>
      <c r="J129" s="64">
        <v>23.119430229378022</v>
      </c>
      <c r="K129" s="64">
        <v>312.24220643135669</v>
      </c>
      <c r="L129" s="64">
        <v>316.39336055558886</v>
      </c>
    </row>
    <row r="130" spans="2:12" x14ac:dyDescent="0.25">
      <c r="B130" s="52" t="s">
        <v>4145</v>
      </c>
      <c r="C130" s="52">
        <v>51326</v>
      </c>
      <c r="D130" s="52">
        <v>1.9413350614384699</v>
      </c>
      <c r="E130" s="64">
        <v>892</v>
      </c>
      <c r="F130" s="64">
        <v>2269.9543103637006</v>
      </c>
      <c r="G130" s="64">
        <v>1.7379106106067101E-2</v>
      </c>
      <c r="H130" s="64">
        <v>4.4226207192528164E-2</v>
      </c>
      <c r="I130" s="64">
        <v>-29.583441894821604</v>
      </c>
      <c r="J130" s="64">
        <v>-41.379216319085955</v>
      </c>
      <c r="K130" s="64">
        <v>2255.5402319259911</v>
      </c>
      <c r="L130" s="64">
        <v>2284.4562139728928</v>
      </c>
    </row>
    <row r="131" spans="2:12" x14ac:dyDescent="0.25">
      <c r="B131" s="52" t="s">
        <v>4146</v>
      </c>
      <c r="C131" s="52">
        <v>23614</v>
      </c>
      <c r="D131" s="52">
        <v>1.5317110023694724</v>
      </c>
      <c r="E131" s="64">
        <v>867</v>
      </c>
      <c r="F131" s="64">
        <v>1596.6408224236993</v>
      </c>
      <c r="G131" s="64">
        <v>3.6715507749640046E-2</v>
      </c>
      <c r="H131" s="64">
        <v>6.7614162040471729E-2</v>
      </c>
      <c r="I131" s="64">
        <v>-18.910703069187463</v>
      </c>
      <c r="J131" s="64">
        <v>-15.664855401969698</v>
      </c>
      <c r="K131" s="64">
        <v>1589.6882647061223</v>
      </c>
      <c r="L131" s="64">
        <v>1603.6215734020275</v>
      </c>
    </row>
    <row r="132" spans="2:12" x14ac:dyDescent="0.25">
      <c r="B132" s="52" t="s">
        <v>4147</v>
      </c>
      <c r="C132" s="52">
        <v>15777</v>
      </c>
      <c r="D132" s="52">
        <v>3.4815968403416551</v>
      </c>
      <c r="E132" s="64">
        <v>845</v>
      </c>
      <c r="F132" s="64">
        <v>133.65243766747287</v>
      </c>
      <c r="G132" s="64">
        <v>5.3558978259491664E-2</v>
      </c>
      <c r="H132" s="64">
        <v>8.4713467495387499E-3</v>
      </c>
      <c r="I132" s="64">
        <v>61.793212092717795</v>
      </c>
      <c r="J132" s="64">
        <v>-3.9737377128337461</v>
      </c>
      <c r="K132" s="64">
        <v>130.69641072916784</v>
      </c>
      <c r="L132" s="64">
        <v>136.67473854215558</v>
      </c>
    </row>
    <row r="133" spans="2:12" x14ac:dyDescent="0.25">
      <c r="B133" s="52" t="s">
        <v>4148</v>
      </c>
      <c r="C133" s="52">
        <v>17975</v>
      </c>
      <c r="D133" s="52">
        <v>1.5653600805121399</v>
      </c>
      <c r="E133" s="64">
        <v>774</v>
      </c>
      <c r="F133" s="64">
        <v>1174.2043566421453</v>
      </c>
      <c r="G133" s="64">
        <v>4.305980528511822E-2</v>
      </c>
      <c r="H133" s="64">
        <v>6.532430356840864E-2</v>
      </c>
      <c r="I133" s="64">
        <v>-12.08034933544365</v>
      </c>
      <c r="J133" s="64">
        <v>-10.116834505535795</v>
      </c>
      <c r="K133" s="64">
        <v>1169.0497096031722</v>
      </c>
      <c r="L133" s="64">
        <v>1179.3801368915865</v>
      </c>
    </row>
    <row r="134" spans="2:12" x14ac:dyDescent="0.25">
      <c r="B134" s="52" t="s">
        <v>4149</v>
      </c>
      <c r="C134" s="52">
        <v>6057</v>
      </c>
      <c r="D134" s="52">
        <v>1.29424962852897</v>
      </c>
      <c r="E134" s="64">
        <v>770</v>
      </c>
      <c r="F134" s="64">
        <v>520.90245542272714</v>
      </c>
      <c r="G134" s="64">
        <v>0.12712563975565461</v>
      </c>
      <c r="H134" s="64">
        <v>8.6000075189487726E-2</v>
      </c>
      <c r="I134" s="64">
        <v>11.41611051301126</v>
      </c>
      <c r="J134" s="64">
        <v>21.435288046903796</v>
      </c>
      <c r="K134" s="64">
        <v>518.37634258576782</v>
      </c>
      <c r="L134" s="64">
        <v>523.43971493442086</v>
      </c>
    </row>
    <row r="135" spans="2:12" x14ac:dyDescent="0.25">
      <c r="B135" s="52" t="s">
        <v>4150</v>
      </c>
      <c r="C135" s="52">
        <v>17240</v>
      </c>
      <c r="D135" s="52">
        <v>1.41591067285383</v>
      </c>
      <c r="E135" s="64">
        <v>757</v>
      </c>
      <c r="F135" s="64">
        <v>1311.5225876763827</v>
      </c>
      <c r="G135" s="64">
        <v>4.3909512761020883E-2</v>
      </c>
      <c r="H135" s="64">
        <v>7.6074396036913156E-2</v>
      </c>
      <c r="I135" s="64">
        <v>-15.92989277824624</v>
      </c>
      <c r="J135" s="64">
        <v>-9.4421648480940128</v>
      </c>
      <c r="K135" s="64">
        <v>1305.6944144149231</v>
      </c>
      <c r="L135" s="64">
        <v>1317.3746251123357</v>
      </c>
    </row>
    <row r="136" spans="2:12" x14ac:dyDescent="0.25">
      <c r="B136" s="52" t="s">
        <v>4151</v>
      </c>
      <c r="C136" s="52">
        <v>6144</v>
      </c>
      <c r="D136" s="52">
        <v>1.8105582380245777</v>
      </c>
      <c r="E136" s="64">
        <v>754</v>
      </c>
      <c r="F136" s="64">
        <v>311.50992792906129</v>
      </c>
      <c r="G136" s="64">
        <v>0.12272135416666667</v>
      </c>
      <c r="H136" s="64">
        <v>5.0701485665537317E-2</v>
      </c>
      <c r="I136" s="64">
        <v>25.731564017740396</v>
      </c>
      <c r="J136" s="64">
        <v>20.147753120883266</v>
      </c>
      <c r="K136" s="64">
        <v>309.82549761986581</v>
      </c>
      <c r="L136" s="64">
        <v>313.20302436482382</v>
      </c>
    </row>
    <row r="137" spans="2:12" x14ac:dyDescent="0.25">
      <c r="B137" s="52" t="s">
        <v>4152</v>
      </c>
      <c r="C137" s="52">
        <v>24312</v>
      </c>
      <c r="D137" s="52">
        <v>2.4683165180965583</v>
      </c>
      <c r="E137" s="64">
        <v>748</v>
      </c>
      <c r="F137" s="64">
        <v>615.1714741803072</v>
      </c>
      <c r="G137" s="64">
        <v>3.0766699572227708E-2</v>
      </c>
      <c r="H137" s="64">
        <v>2.5303203116991906E-2</v>
      </c>
      <c r="I137" s="64">
        <v>5.4244847036459261</v>
      </c>
      <c r="J137" s="64">
        <v>-19.766209994552781</v>
      </c>
      <c r="K137" s="64">
        <v>608.22361416087142</v>
      </c>
      <c r="L137" s="64">
        <v>622.19661770841412</v>
      </c>
    </row>
    <row r="138" spans="2:12" x14ac:dyDescent="0.25">
      <c r="B138" s="52" t="s">
        <v>4153</v>
      </c>
      <c r="C138" s="52">
        <v>14022</v>
      </c>
      <c r="D138" s="52">
        <v>3.2435700259862803</v>
      </c>
      <c r="E138" s="64">
        <v>742</v>
      </c>
      <c r="F138" s="64">
        <v>153.83186145132649</v>
      </c>
      <c r="G138" s="64">
        <v>5.2916844957923266E-2</v>
      </c>
      <c r="H138" s="64">
        <v>1.0970750353111288E-2</v>
      </c>
      <c r="I138" s="64">
        <v>47.684120778621164</v>
      </c>
      <c r="J138" s="64">
        <v>-4.0635830304391627</v>
      </c>
      <c r="K138" s="64">
        <v>150.82687995450033</v>
      </c>
      <c r="L138" s="64">
        <v>156.89603516221553</v>
      </c>
    </row>
    <row r="139" spans="2:12" x14ac:dyDescent="0.25">
      <c r="B139" s="52" t="s">
        <v>4154</v>
      </c>
      <c r="C139" s="52">
        <v>13698</v>
      </c>
      <c r="D139" s="52">
        <v>1.8959459682763899</v>
      </c>
      <c r="E139" s="64">
        <v>738</v>
      </c>
      <c r="F139" s="64">
        <v>635.29859790798457</v>
      </c>
      <c r="G139" s="64">
        <v>5.387647831800263E-2</v>
      </c>
      <c r="H139" s="64">
        <v>4.6378931078112466E-2</v>
      </c>
      <c r="I139" s="64">
        <v>4.1725303607317308</v>
      </c>
      <c r="J139" s="64">
        <v>-3.5475739675135713</v>
      </c>
      <c r="K139" s="64">
        <v>631.48630482773001</v>
      </c>
      <c r="L139" s="64">
        <v>639.13278011858858</v>
      </c>
    </row>
    <row r="140" spans="2:12" x14ac:dyDescent="0.25">
      <c r="B140" s="52" t="s">
        <v>4155</v>
      </c>
      <c r="C140" s="52">
        <v>8514</v>
      </c>
      <c r="D140" s="52">
        <v>1.5543939393939401</v>
      </c>
      <c r="E140" s="64">
        <v>694</v>
      </c>
      <c r="F140" s="64">
        <v>562.45634422706667</v>
      </c>
      <c r="G140" s="64">
        <v>8.1512802443035007E-2</v>
      </c>
      <c r="H140" s="64">
        <v>6.6062525749009476E-2</v>
      </c>
      <c r="I140" s="64">
        <v>5.7394013628792013</v>
      </c>
      <c r="J140" s="64">
        <v>7.8467514027586374</v>
      </c>
      <c r="K140" s="64">
        <v>559.99543453617946</v>
      </c>
      <c r="L140" s="64">
        <v>564.927300335832</v>
      </c>
    </row>
    <row r="141" spans="2:12" x14ac:dyDescent="0.25">
      <c r="B141" s="52" t="s">
        <v>4156</v>
      </c>
      <c r="C141" s="52">
        <v>16705</v>
      </c>
      <c r="D141" s="52">
        <v>1.707912232436108</v>
      </c>
      <c r="E141" s="64">
        <v>644</v>
      </c>
      <c r="F141" s="64">
        <v>942.20372751534182</v>
      </c>
      <c r="G141" s="64">
        <v>3.8551331936545946E-2</v>
      </c>
      <c r="H141" s="64">
        <v>5.6402497905737314E-2</v>
      </c>
      <c r="I141" s="64">
        <v>-10.001088433427165</v>
      </c>
      <c r="J141" s="64">
        <v>-12.185065047581073</v>
      </c>
      <c r="K141" s="64">
        <v>937.64753079704167</v>
      </c>
      <c r="L141" s="64">
        <v>946.78073420589863</v>
      </c>
    </row>
    <row r="142" spans="2:12" x14ac:dyDescent="0.25">
      <c r="B142" s="52" t="s">
        <v>4157</v>
      </c>
      <c r="C142" s="52">
        <v>15026</v>
      </c>
      <c r="D142" s="52">
        <v>1.7975176360974301</v>
      </c>
      <c r="E142" s="64">
        <v>629</v>
      </c>
      <c r="F142" s="64">
        <v>772.25130294576627</v>
      </c>
      <c r="G142" s="64">
        <v>4.1860774657260749E-2</v>
      </c>
      <c r="H142" s="64">
        <v>5.1394336679473331E-2</v>
      </c>
      <c r="I142" s="64">
        <v>-5.2926892913196504</v>
      </c>
      <c r="J142" s="64">
        <v>-9.8632607242004084</v>
      </c>
      <c r="K142" s="64">
        <v>768.13890277572671</v>
      </c>
      <c r="L142" s="64">
        <v>776.38452087871929</v>
      </c>
    </row>
    <row r="143" spans="2:12" x14ac:dyDescent="0.25">
      <c r="B143" s="52" t="s">
        <v>4158</v>
      </c>
      <c r="C143" s="52">
        <v>33517</v>
      </c>
      <c r="D143" s="52">
        <v>3.3346423464444701</v>
      </c>
      <c r="E143" s="64">
        <v>622</v>
      </c>
      <c r="F143" s="64">
        <v>333.09942737333262</v>
      </c>
      <c r="G143" s="64">
        <v>1.855774681504908E-2</v>
      </c>
      <c r="H143" s="64">
        <v>9.9382232113056843E-3</v>
      </c>
      <c r="I143" s="64">
        <v>15.908539571321146</v>
      </c>
      <c r="J143" s="64">
        <v>-32.537799547035483</v>
      </c>
      <c r="K143" s="64">
        <v>326.26373582598779</v>
      </c>
      <c r="L143" s="64">
        <v>340.07686900150031</v>
      </c>
    </row>
    <row r="144" spans="2:12" x14ac:dyDescent="0.25">
      <c r="B144" s="52" t="s">
        <v>4159</v>
      </c>
      <c r="C144" s="52">
        <v>8683</v>
      </c>
      <c r="D144" s="52">
        <v>1.8791777035586801</v>
      </c>
      <c r="E144" s="64">
        <v>598</v>
      </c>
      <c r="F144" s="64">
        <v>409.83033827295651</v>
      </c>
      <c r="G144" s="64">
        <v>6.8870206149948168E-2</v>
      </c>
      <c r="H144" s="64">
        <v>4.7199163684551022E-2</v>
      </c>
      <c r="I144" s="64">
        <v>9.5224014578820046</v>
      </c>
      <c r="J144" s="64">
        <v>3.0071037186163894</v>
      </c>
      <c r="K144" s="64">
        <v>407.42166089205489</v>
      </c>
      <c r="L144" s="64">
        <v>412.25254637891447</v>
      </c>
    </row>
    <row r="145" spans="2:12" x14ac:dyDescent="0.25">
      <c r="B145" s="52" t="s">
        <v>4160</v>
      </c>
      <c r="C145" s="52">
        <v>28523</v>
      </c>
      <c r="D145" s="52">
        <v>2.3840008824255303</v>
      </c>
      <c r="E145" s="64">
        <v>581</v>
      </c>
      <c r="F145" s="64">
        <v>789.7135912443531</v>
      </c>
      <c r="G145" s="64">
        <v>2.0369526347158433E-2</v>
      </c>
      <c r="H145" s="64">
        <v>2.768690499752316E-2</v>
      </c>
      <c r="I145" s="64">
        <v>-7.5320441536118761</v>
      </c>
      <c r="J145" s="64">
        <v>-28.738869334920736</v>
      </c>
      <c r="K145" s="64">
        <v>781.47053356938238</v>
      </c>
      <c r="L145" s="64">
        <v>798.04109655441323</v>
      </c>
    </row>
    <row r="146" spans="2:12" x14ac:dyDescent="0.25">
      <c r="B146" s="52" t="s">
        <v>4161</v>
      </c>
      <c r="C146" s="52">
        <v>1602</v>
      </c>
      <c r="D146" s="52">
        <v>1.03235330836454</v>
      </c>
      <c r="E146" s="64">
        <v>558</v>
      </c>
      <c r="F146" s="64">
        <v>178.5079474249045</v>
      </c>
      <c r="G146" s="64">
        <v>0.34831460674157305</v>
      </c>
      <c r="H146" s="64">
        <v>0.11142818191317384</v>
      </c>
      <c r="I146" s="64">
        <v>30.131977852525001</v>
      </c>
      <c r="J146" s="64">
        <v>47.975676319441121</v>
      </c>
      <c r="K146" s="64">
        <v>177.36909819794474</v>
      </c>
      <c r="L146" s="64">
        <v>179.65318684113879</v>
      </c>
    </row>
    <row r="147" spans="2:12" x14ac:dyDescent="0.25">
      <c r="B147" s="52" t="s">
        <v>4162</v>
      </c>
      <c r="C147" s="52">
        <v>6922</v>
      </c>
      <c r="D147" s="52">
        <v>1.82483386304536</v>
      </c>
      <c r="E147" s="64">
        <v>556</v>
      </c>
      <c r="F147" s="64">
        <v>345.77576229947306</v>
      </c>
      <c r="G147" s="64">
        <v>8.0323605894250222E-2</v>
      </c>
      <c r="H147" s="64">
        <v>4.9953158379005068E-2</v>
      </c>
      <c r="I147" s="64">
        <v>11.598798490667919</v>
      </c>
      <c r="J147" s="64">
        <v>6.6622394622136074</v>
      </c>
      <c r="K147" s="64">
        <v>343.87400242586426</v>
      </c>
      <c r="L147" s="64">
        <v>347.68748375802721</v>
      </c>
    </row>
    <row r="148" spans="2:12" x14ac:dyDescent="0.25">
      <c r="B148" s="52" t="s">
        <v>4163</v>
      </c>
      <c r="C148" s="52">
        <v>17113</v>
      </c>
      <c r="D148" s="52">
        <v>1.5966555075875022</v>
      </c>
      <c r="E148" s="64">
        <v>556</v>
      </c>
      <c r="F148" s="64">
        <v>1082.5606136678441</v>
      </c>
      <c r="G148" s="64">
        <v>3.2489919943902296E-2</v>
      </c>
      <c r="H148" s="64">
        <v>6.3259546173543166E-2</v>
      </c>
      <c r="I148" s="64">
        <v>-16.535320683031809</v>
      </c>
      <c r="J148" s="64">
        <v>-15.642593288310609</v>
      </c>
      <c r="K148" s="64">
        <v>1077.745622148987</v>
      </c>
      <c r="L148" s="64">
        <v>1087.3956581203222</v>
      </c>
    </row>
    <row r="149" spans="2:12" x14ac:dyDescent="0.25">
      <c r="B149" s="52" t="s">
        <v>4164</v>
      </c>
      <c r="C149" s="52">
        <v>41844</v>
      </c>
      <c r="D149" s="52">
        <v>2.8862312825675902</v>
      </c>
      <c r="E149" s="64">
        <v>527</v>
      </c>
      <c r="F149" s="64">
        <v>675.77411921957935</v>
      </c>
      <c r="G149" s="64">
        <v>1.2594398241085939E-2</v>
      </c>
      <c r="H149" s="64">
        <v>1.6149845120437323E-2</v>
      </c>
      <c r="I149" s="64">
        <v>-5.7698182238166185</v>
      </c>
      <c r="J149" s="64">
        <v>-41.447205960482123</v>
      </c>
      <c r="K149" s="64">
        <v>665.17495329358906</v>
      </c>
      <c r="L149" s="64">
        <v>686.53936074764715</v>
      </c>
    </row>
    <row r="150" spans="2:12" x14ac:dyDescent="0.25">
      <c r="B150" s="52" t="s">
        <v>4165</v>
      </c>
      <c r="C150" s="52">
        <v>8540</v>
      </c>
      <c r="D150" s="52">
        <v>1.5078988866625174</v>
      </c>
      <c r="E150" s="64">
        <v>491</v>
      </c>
      <c r="F150" s="64">
        <v>591.64570184940408</v>
      </c>
      <c r="G150" s="64">
        <v>5.7494145199063235E-2</v>
      </c>
      <c r="H150" s="64">
        <v>6.9279356188454808E-2</v>
      </c>
      <c r="I150" s="64">
        <v>-4.2889867285312375</v>
      </c>
      <c r="J150" s="64">
        <v>-1.4057192570667527</v>
      </c>
      <c r="K150" s="64">
        <v>589.07418778067802</v>
      </c>
      <c r="L150" s="64">
        <v>594.22760250973192</v>
      </c>
    </row>
    <row r="151" spans="2:12" x14ac:dyDescent="0.25">
      <c r="B151" s="52" t="s">
        <v>4166</v>
      </c>
      <c r="C151" s="52">
        <v>8252</v>
      </c>
      <c r="D151" s="52">
        <v>1.17343674260785</v>
      </c>
      <c r="E151" s="64">
        <v>490</v>
      </c>
      <c r="F151" s="64">
        <v>800.47036562096901</v>
      </c>
      <c r="G151" s="64">
        <v>5.9379544352884152E-2</v>
      </c>
      <c r="H151" s="64">
        <v>9.7003195058285141E-2</v>
      </c>
      <c r="I151" s="64">
        <v>-11.547937296230623</v>
      </c>
      <c r="J151" s="64">
        <v>-0.66694712142524171</v>
      </c>
      <c r="K151" s="64">
        <v>796.08490107575869</v>
      </c>
      <c r="L151" s="64">
        <v>804.87738081144425</v>
      </c>
    </row>
    <row r="152" spans="2:12" x14ac:dyDescent="0.25">
      <c r="B152" s="52" t="s">
        <v>4167</v>
      </c>
      <c r="C152" s="52">
        <v>9123</v>
      </c>
      <c r="D152" s="52">
        <v>3.4738811618373004</v>
      </c>
      <c r="E152" s="64">
        <v>479.00000000000006</v>
      </c>
      <c r="F152" s="64">
        <v>77.935279999908403</v>
      </c>
      <c r="G152" s="64">
        <v>5.2504658555299795E-2</v>
      </c>
      <c r="H152" s="64">
        <v>8.5427249808076727E-3</v>
      </c>
      <c r="I152" s="64">
        <v>45.625791197194239</v>
      </c>
      <c r="J152" s="64">
        <v>-3.4420538144752428</v>
      </c>
      <c r="K152" s="64">
        <v>76.21809908224364</v>
      </c>
      <c r="L152" s="64">
        <v>79.690807923045256</v>
      </c>
    </row>
    <row r="153" spans="2:12" x14ac:dyDescent="0.25">
      <c r="B153" s="52" t="s">
        <v>4168</v>
      </c>
      <c r="C153" s="52">
        <v>5171</v>
      </c>
      <c r="D153" s="52">
        <v>2.6201775278478019</v>
      </c>
      <c r="E153" s="64">
        <v>470</v>
      </c>
      <c r="F153" s="64">
        <v>111.1995310748906</v>
      </c>
      <c r="G153" s="64">
        <v>9.0891510346161289E-2</v>
      </c>
      <c r="H153" s="64">
        <v>2.1504453891875962E-2</v>
      </c>
      <c r="I153" s="64">
        <v>34.397121262151686</v>
      </c>
      <c r="J153" s="64">
        <v>8.9301534104394662</v>
      </c>
      <c r="K153" s="64">
        <v>109.76873495340874</v>
      </c>
      <c r="L153" s="64">
        <v>112.64856201718145</v>
      </c>
    </row>
    <row r="154" spans="2:12" x14ac:dyDescent="0.25">
      <c r="B154" s="52" t="s">
        <v>4169</v>
      </c>
      <c r="C154" s="52">
        <v>4801</v>
      </c>
      <c r="D154" s="52">
        <v>2.1931547250865902</v>
      </c>
      <c r="E154" s="64">
        <v>450</v>
      </c>
      <c r="F154" s="64">
        <v>162.82522697705099</v>
      </c>
      <c r="G154" s="64">
        <v>9.373047281816288E-2</v>
      </c>
      <c r="H154" s="64">
        <v>3.3914856691741511E-2</v>
      </c>
      <c r="I154" s="64">
        <v>22.896955422322481</v>
      </c>
      <c r="J154" s="64">
        <v>9.4257804241375283</v>
      </c>
      <c r="K154" s="64">
        <v>161.4302183675816</v>
      </c>
      <c r="L154" s="64">
        <v>164.2318639088995</v>
      </c>
    </row>
    <row r="155" spans="2:12" x14ac:dyDescent="0.25">
      <c r="B155" s="52" t="s">
        <v>4170</v>
      </c>
      <c r="C155" s="52">
        <v>5656</v>
      </c>
      <c r="D155" s="52">
        <v>2.09432395679395</v>
      </c>
      <c r="E155" s="64">
        <v>444</v>
      </c>
      <c r="F155" s="64">
        <v>212.95736630267459</v>
      </c>
      <c r="G155" s="64">
        <v>7.8500707213578505E-2</v>
      </c>
      <c r="H155" s="64">
        <v>3.7651585272750102E-2</v>
      </c>
      <c r="I155" s="64">
        <v>16.139111623698014</v>
      </c>
      <c r="J155" s="64">
        <v>5.4500404923767132</v>
      </c>
      <c r="K155" s="64">
        <v>211.327773049792</v>
      </c>
      <c r="L155" s="64">
        <v>214.59903040647478</v>
      </c>
    </row>
    <row r="156" spans="2:12" x14ac:dyDescent="0.25">
      <c r="B156" s="52" t="s">
        <v>4171</v>
      </c>
      <c r="C156" s="52">
        <v>28078</v>
      </c>
      <c r="D156" s="52">
        <v>2.2404114921846903</v>
      </c>
      <c r="E156" s="64">
        <v>444</v>
      </c>
      <c r="F156" s="64">
        <v>905.71344544759063</v>
      </c>
      <c r="G156" s="64">
        <v>1.5813092100576964E-2</v>
      </c>
      <c r="H156" s="64">
        <v>3.2257049841427118E-2</v>
      </c>
      <c r="I156" s="64">
        <v>-15.595421109434948</v>
      </c>
      <c r="J156" s="64">
        <v>-31.700567596230488</v>
      </c>
      <c r="K156" s="64">
        <v>897.54399706713809</v>
      </c>
      <c r="L156" s="64">
        <v>913.95475184179031</v>
      </c>
    </row>
    <row r="157" spans="2:12" x14ac:dyDescent="0.25">
      <c r="B157" s="52" t="s">
        <v>4172</v>
      </c>
      <c r="C157" s="52">
        <v>12449</v>
      </c>
      <c r="D157" s="52">
        <v>1.8694264706951187</v>
      </c>
      <c r="E157" s="64">
        <v>381</v>
      </c>
      <c r="F157" s="64">
        <v>593.59912318349188</v>
      </c>
      <c r="G157" s="64">
        <v>3.060486786087236E-2</v>
      </c>
      <c r="H157" s="64">
        <v>4.7682474350027461E-2</v>
      </c>
      <c r="I157" s="64">
        <v>-8.9417794813096503</v>
      </c>
      <c r="J157" s="64">
        <v>-14.219627567917525</v>
      </c>
      <c r="K157" s="64">
        <v>590.15216218370597</v>
      </c>
      <c r="L157" s="64">
        <v>597.06520354460451</v>
      </c>
    </row>
    <row r="158" spans="2:12" x14ac:dyDescent="0.25">
      <c r="B158" s="52" t="s">
        <v>4173</v>
      </c>
      <c r="C158" s="52">
        <v>3767</v>
      </c>
      <c r="D158" s="52">
        <v>2.7222316836120455</v>
      </c>
      <c r="E158" s="64">
        <v>367</v>
      </c>
      <c r="F158" s="64">
        <v>72.594279474443468</v>
      </c>
      <c r="G158" s="64">
        <v>9.7425006636580838E-2</v>
      </c>
      <c r="H158" s="64">
        <v>1.9271112151431766E-2</v>
      </c>
      <c r="I158" s="64">
        <v>34.891573962715007</v>
      </c>
      <c r="J158" s="64">
        <v>9.2957379012819246</v>
      </c>
      <c r="K158" s="64">
        <v>71.582293704790658</v>
      </c>
      <c r="L158" s="64">
        <v>73.620287045779619</v>
      </c>
    </row>
    <row r="159" spans="2:12" x14ac:dyDescent="0.25">
      <c r="B159" s="52" t="s">
        <v>4174</v>
      </c>
      <c r="C159" s="52">
        <v>13092</v>
      </c>
      <c r="D159" s="52">
        <v>1.5014883795584351</v>
      </c>
      <c r="E159" s="64">
        <v>367</v>
      </c>
      <c r="F159" s="64">
        <v>912.95870675973788</v>
      </c>
      <c r="G159" s="64">
        <v>2.8032386190039719E-2</v>
      </c>
      <c r="H159" s="64">
        <v>6.973409003664359E-2</v>
      </c>
      <c r="I159" s="64">
        <v>-18.734006898129138</v>
      </c>
      <c r="J159" s="64">
        <v>-15.810793006345099</v>
      </c>
      <c r="K159" s="64">
        <v>908.99045467038229</v>
      </c>
      <c r="L159" s="64">
        <v>916.94297864257044</v>
      </c>
    </row>
    <row r="160" spans="2:12" x14ac:dyDescent="0.25">
      <c r="B160" s="52" t="s">
        <v>4175</v>
      </c>
      <c r="C160" s="52">
        <v>5855</v>
      </c>
      <c r="D160" s="52">
        <v>1.776372363365295</v>
      </c>
      <c r="E160" s="64">
        <v>359</v>
      </c>
      <c r="F160" s="64">
        <v>307.60328327711977</v>
      </c>
      <c r="G160" s="64">
        <v>6.1315115286080274E-2</v>
      </c>
      <c r="H160" s="64">
        <v>5.2536854530678009E-2</v>
      </c>
      <c r="I160" s="64">
        <v>3.0106393276294718</v>
      </c>
      <c r="J160" s="64">
        <v>5.6387303827335533E-2</v>
      </c>
      <c r="K160" s="64">
        <v>306.00450083268726</v>
      </c>
      <c r="L160" s="64">
        <v>309.20995341579368</v>
      </c>
    </row>
    <row r="161" spans="2:12" x14ac:dyDescent="0.25">
      <c r="B161" s="52" t="s">
        <v>4176</v>
      </c>
      <c r="C161" s="52">
        <v>7858</v>
      </c>
      <c r="D161" s="52">
        <v>3.4439804920179498</v>
      </c>
      <c r="E161" s="64">
        <v>356</v>
      </c>
      <c r="F161" s="64">
        <v>69.346963964632664</v>
      </c>
      <c r="G161" s="64">
        <v>4.5304148638330363E-2</v>
      </c>
      <c r="H161" s="64">
        <v>8.8250145030074646E-3</v>
      </c>
      <c r="I161" s="64">
        <v>34.575435035494387</v>
      </c>
      <c r="J161" s="64">
        <v>-5.858677947723292</v>
      </c>
      <c r="K161" s="64">
        <v>67.841542399553148</v>
      </c>
      <c r="L161" s="64">
        <v>70.885487257272914</v>
      </c>
    </row>
    <row r="162" spans="2:12" x14ac:dyDescent="0.25">
      <c r="B162" s="52" t="s">
        <v>4177</v>
      </c>
      <c r="C162" s="52">
        <v>10648</v>
      </c>
      <c r="D162" s="52">
        <v>2.1336217150157095</v>
      </c>
      <c r="E162" s="64">
        <v>348</v>
      </c>
      <c r="F162" s="64">
        <v>384.61202767970258</v>
      </c>
      <c r="G162" s="64">
        <v>3.268219383921863E-2</v>
      </c>
      <c r="H162" s="64">
        <v>3.612058862506598E-2</v>
      </c>
      <c r="I162" s="64">
        <v>-1.9015204455851269</v>
      </c>
      <c r="J162" s="64">
        <v>-12.256179968036967</v>
      </c>
      <c r="K162" s="64">
        <v>381.53105803062533</v>
      </c>
      <c r="L162" s="64">
        <v>387.71693742704167</v>
      </c>
    </row>
    <row r="163" spans="2:12" x14ac:dyDescent="0.25">
      <c r="B163" s="52" t="s">
        <v>4178</v>
      </c>
      <c r="C163" s="52">
        <v>19578</v>
      </c>
      <c r="D163" s="52">
        <v>1.6280131129094901</v>
      </c>
      <c r="E163" s="64">
        <v>345</v>
      </c>
      <c r="F163" s="64">
        <v>1199.1887715620769</v>
      </c>
      <c r="G163" s="64">
        <v>1.7621820410665033E-2</v>
      </c>
      <c r="H163" s="64">
        <v>6.1251852669428793E-2</v>
      </c>
      <c r="I163" s="64">
        <v>-25.45865964797218</v>
      </c>
      <c r="J163" s="64">
        <v>-25.414535082713169</v>
      </c>
      <c r="K163" s="64">
        <v>1193.75736147517</v>
      </c>
      <c r="L163" s="64">
        <v>1204.6432744394324</v>
      </c>
    </row>
    <row r="164" spans="2:12" x14ac:dyDescent="0.25">
      <c r="B164" s="52" t="s">
        <v>4179</v>
      </c>
      <c r="C164" s="52">
        <v>18672</v>
      </c>
      <c r="D164" s="52">
        <v>2.5408411390716656</v>
      </c>
      <c r="E164" s="64">
        <v>330</v>
      </c>
      <c r="F164" s="64">
        <v>437.18127152078011</v>
      </c>
      <c r="G164" s="64">
        <v>1.7673521850899744E-2</v>
      </c>
      <c r="H164" s="64">
        <v>2.3413735621292852E-2</v>
      </c>
      <c r="I164" s="64">
        <v>-5.1871979869386529</v>
      </c>
      <c r="J164" s="64">
        <v>-24.790035153991074</v>
      </c>
      <c r="K164" s="64">
        <v>431.91716133461699</v>
      </c>
      <c r="L164" s="64">
        <v>442.50798302885414</v>
      </c>
    </row>
    <row r="165" spans="2:12" x14ac:dyDescent="0.25">
      <c r="B165" s="52" t="s">
        <v>4180</v>
      </c>
      <c r="C165" s="52">
        <v>5627</v>
      </c>
      <c r="D165" s="52">
        <v>1.9350520009757841</v>
      </c>
      <c r="E165" s="64">
        <v>311</v>
      </c>
      <c r="F165" s="64">
        <v>250.50514012598515</v>
      </c>
      <c r="G165" s="64">
        <v>5.5269237604407322E-2</v>
      </c>
      <c r="H165" s="64">
        <v>4.4518418362535124E-2</v>
      </c>
      <c r="I165" s="64">
        <v>3.9102002072907172</v>
      </c>
      <c r="J165" s="64">
        <v>-1.8376728451653261</v>
      </c>
      <c r="K165" s="64">
        <v>248.92685647586481</v>
      </c>
      <c r="L165" s="64">
        <v>252.09296158417212</v>
      </c>
    </row>
    <row r="166" spans="2:12" x14ac:dyDescent="0.25">
      <c r="B166" s="52" t="s">
        <v>4181</v>
      </c>
      <c r="C166" s="52">
        <v>3299</v>
      </c>
      <c r="D166" s="52">
        <v>1.9194308582277835</v>
      </c>
      <c r="E166" s="64">
        <v>305</v>
      </c>
      <c r="F166" s="64">
        <v>149.28938378649823</v>
      </c>
      <c r="G166" s="64">
        <v>9.2452258260078815E-2</v>
      </c>
      <c r="H166" s="64">
        <v>4.5252920214155272E-2</v>
      </c>
      <c r="I166" s="64">
        <v>13.04246233864267</v>
      </c>
      <c r="J166" s="64">
        <v>7.5070124268514169</v>
      </c>
      <c r="K166" s="64">
        <v>148.36694325625476</v>
      </c>
      <c r="L166" s="64">
        <v>150.21728595860259</v>
      </c>
    </row>
    <row r="167" spans="2:12" x14ac:dyDescent="0.25">
      <c r="B167" s="52" t="s">
        <v>4182</v>
      </c>
      <c r="C167" s="52">
        <v>8426</v>
      </c>
      <c r="D167" s="52">
        <v>1.8462542060111982</v>
      </c>
      <c r="E167" s="64">
        <v>294</v>
      </c>
      <c r="F167" s="64">
        <v>411.60934609075247</v>
      </c>
      <c r="G167" s="64">
        <v>3.4892000949442205E-2</v>
      </c>
      <c r="H167" s="64">
        <v>4.8849910525842921E-2</v>
      </c>
      <c r="I167" s="64">
        <v>-5.9439438073802151</v>
      </c>
      <c r="J167" s="64">
        <v>-10.055988604415294</v>
      </c>
      <c r="K167" s="64">
        <v>409.28612551528187</v>
      </c>
      <c r="L167" s="64">
        <v>413.94507297849691</v>
      </c>
    </row>
    <row r="168" spans="2:12" x14ac:dyDescent="0.25">
      <c r="B168" s="52" t="s">
        <v>4183</v>
      </c>
      <c r="C168" s="52">
        <v>8045</v>
      </c>
      <c r="D168" s="52">
        <v>2.7225170913610901</v>
      </c>
      <c r="E168" s="64">
        <v>289</v>
      </c>
      <c r="F168" s="64">
        <v>154.98850804920923</v>
      </c>
      <c r="G168" s="64">
        <v>3.5922933499067743E-2</v>
      </c>
      <c r="H168" s="64">
        <v>1.926519677429574E-2</v>
      </c>
      <c r="I168" s="64">
        <v>10.869673516021683</v>
      </c>
      <c r="J168" s="64">
        <v>-9.4400535638736969</v>
      </c>
      <c r="K168" s="64">
        <v>152.8274547813339</v>
      </c>
      <c r="L168" s="64">
        <v>157.17951104759271</v>
      </c>
    </row>
    <row r="169" spans="2:12" x14ac:dyDescent="0.25">
      <c r="B169" s="52" t="s">
        <v>4184</v>
      </c>
      <c r="C169" s="52">
        <v>7101</v>
      </c>
      <c r="D169" s="52">
        <v>2.06049288832559</v>
      </c>
      <c r="E169" s="64">
        <v>289</v>
      </c>
      <c r="F169" s="64">
        <v>277.07664662374509</v>
      </c>
      <c r="G169" s="64">
        <v>4.0698493169976056E-2</v>
      </c>
      <c r="H169" s="64">
        <v>3.9019384118257304E-2</v>
      </c>
      <c r="I169" s="64">
        <v>0.73070342041754022</v>
      </c>
      <c r="J169" s="64">
        <v>-7.189252653748758</v>
      </c>
      <c r="K169" s="64">
        <v>275.0400053991234</v>
      </c>
      <c r="L169" s="64">
        <v>279.12775225647073</v>
      </c>
    </row>
    <row r="170" spans="2:12" x14ac:dyDescent="0.25">
      <c r="B170" s="52" t="s">
        <v>4185</v>
      </c>
      <c r="C170" s="52">
        <v>8506</v>
      </c>
      <c r="D170" s="52">
        <v>1.797796349522619</v>
      </c>
      <c r="E170" s="64">
        <v>288</v>
      </c>
      <c r="F170" s="64">
        <v>437.03347691845016</v>
      </c>
      <c r="G170" s="64">
        <v>3.3858452856806963E-2</v>
      </c>
      <c r="H170" s="64">
        <v>5.1379435330172842E-2</v>
      </c>
      <c r="I170" s="64">
        <v>-7.3194797440167205</v>
      </c>
      <c r="J170" s="64">
        <v>-10.501478071038775</v>
      </c>
      <c r="K170" s="64">
        <v>434.70542660971483</v>
      </c>
      <c r="L170" s="64">
        <v>439.37331631882432</v>
      </c>
    </row>
    <row r="171" spans="2:12" x14ac:dyDescent="0.25">
      <c r="B171" s="52" t="s">
        <v>4186</v>
      </c>
      <c r="C171" s="52">
        <v>11303</v>
      </c>
      <c r="D171" s="52">
        <v>2.3874304864530367</v>
      </c>
      <c r="E171" s="64">
        <v>284</v>
      </c>
      <c r="F171" s="64">
        <v>311.80254268433737</v>
      </c>
      <c r="G171" s="64">
        <v>2.5126072724055561E-2</v>
      </c>
      <c r="H171" s="64">
        <v>2.7585821700817251E-2</v>
      </c>
      <c r="I171" s="64">
        <v>-1.596684277136093</v>
      </c>
      <c r="J171" s="64">
        <v>-15.980547103088162</v>
      </c>
      <c r="K171" s="64">
        <v>308.53716960518204</v>
      </c>
      <c r="L171" s="64">
        <v>315.1014840668231</v>
      </c>
    </row>
    <row r="172" spans="2:12" x14ac:dyDescent="0.25">
      <c r="B172" s="52" t="s">
        <v>4187</v>
      </c>
      <c r="C172" s="52">
        <v>1936</v>
      </c>
      <c r="D172" s="52">
        <v>1.1358987603305799</v>
      </c>
      <c r="E172" s="64">
        <v>282</v>
      </c>
      <c r="F172" s="64">
        <v>194.89688367897546</v>
      </c>
      <c r="G172" s="64">
        <v>0.14566115702479338</v>
      </c>
      <c r="H172" s="64">
        <v>0.10066987793335509</v>
      </c>
      <c r="I172" s="64">
        <v>6.5791785962822127</v>
      </c>
      <c r="J172" s="64">
        <v>15.522695550387866</v>
      </c>
      <c r="K172" s="64">
        <v>193.78493946998111</v>
      </c>
      <c r="L172" s="64">
        <v>196.01449041174533</v>
      </c>
    </row>
    <row r="173" spans="2:12" x14ac:dyDescent="0.25">
      <c r="B173" s="52" t="s">
        <v>4188</v>
      </c>
      <c r="C173" s="52">
        <v>2455</v>
      </c>
      <c r="D173" s="52">
        <v>1.9389490835030501</v>
      </c>
      <c r="E173" s="64">
        <v>278</v>
      </c>
      <c r="F173" s="64">
        <v>108.84723106214106</v>
      </c>
      <c r="G173" s="64">
        <v>0.11323828920570264</v>
      </c>
      <c r="H173" s="64">
        <v>4.4336957662786586E-2</v>
      </c>
      <c r="I173" s="64">
        <v>16.585097269729097</v>
      </c>
      <c r="J173" s="64">
        <v>10.774641747540832</v>
      </c>
      <c r="K173" s="64">
        <v>108.1581097943465</v>
      </c>
      <c r="L173" s="64">
        <v>109.5405380759417</v>
      </c>
    </row>
    <row r="174" spans="2:12" x14ac:dyDescent="0.25">
      <c r="B174" s="52" t="s">
        <v>4189</v>
      </c>
      <c r="C174" s="52">
        <v>5437</v>
      </c>
      <c r="D174" s="52">
        <v>3.2844008024767901</v>
      </c>
      <c r="E174" s="64">
        <v>269</v>
      </c>
      <c r="F174" s="64">
        <v>57.063096685832974</v>
      </c>
      <c r="G174" s="64">
        <v>4.9475813867941879E-2</v>
      </c>
      <c r="H174" s="64">
        <v>1.0495327696493098E-2</v>
      </c>
      <c r="I174" s="64">
        <v>28.204603040945759</v>
      </c>
      <c r="J174" s="64">
        <v>-3.5894027943609608</v>
      </c>
      <c r="K174" s="64">
        <v>55.923168485430686</v>
      </c>
      <c r="L174" s="64">
        <v>58.226009559136095</v>
      </c>
    </row>
    <row r="175" spans="2:12" x14ac:dyDescent="0.25">
      <c r="B175" s="52" t="s">
        <v>4190</v>
      </c>
      <c r="C175" s="52">
        <v>5539</v>
      </c>
      <c r="D175" s="52">
        <v>1.4447192634049499</v>
      </c>
      <c r="E175" s="64">
        <v>265</v>
      </c>
      <c r="F175" s="64">
        <v>409.23825582882068</v>
      </c>
      <c r="G175" s="64">
        <v>4.7842570861166278E-2</v>
      </c>
      <c r="H175" s="64">
        <v>7.3883057560718668E-2</v>
      </c>
      <c r="I175" s="64">
        <v>-7.4089972736186027</v>
      </c>
      <c r="J175" s="64">
        <v>-4.1302661090083044</v>
      </c>
      <c r="K175" s="64">
        <v>407.44090453145128</v>
      </c>
      <c r="L175" s="64">
        <v>411.04290071824869</v>
      </c>
    </row>
    <row r="176" spans="2:12" x14ac:dyDescent="0.25">
      <c r="B176" s="52" t="s">
        <v>4191</v>
      </c>
      <c r="C176" s="52">
        <v>4594</v>
      </c>
      <c r="D176" s="52">
        <v>3.2934133654642448</v>
      </c>
      <c r="E176" s="64">
        <v>263</v>
      </c>
      <c r="F176" s="64">
        <v>47.746204097966647</v>
      </c>
      <c r="G176" s="64">
        <v>5.7248585111014369E-2</v>
      </c>
      <c r="H176" s="64">
        <v>1.0393165889849074E-2</v>
      </c>
      <c r="I176" s="64">
        <v>31.31482945294368</v>
      </c>
      <c r="J176" s="64">
        <v>-1.100485023840533</v>
      </c>
      <c r="K176" s="64">
        <v>46.787731019753565</v>
      </c>
      <c r="L176" s="64">
        <v>48.724101647510629</v>
      </c>
    </row>
    <row r="177" spans="2:12" x14ac:dyDescent="0.25">
      <c r="B177" s="52" t="s">
        <v>4192</v>
      </c>
      <c r="C177" s="52">
        <v>8482</v>
      </c>
      <c r="D177" s="52">
        <v>1.9013957437651745</v>
      </c>
      <c r="E177" s="64">
        <v>262</v>
      </c>
      <c r="F177" s="64">
        <v>391.14983244348707</v>
      </c>
      <c r="G177" s="64">
        <v>3.088894128743221E-2</v>
      </c>
      <c r="H177" s="64">
        <v>4.6115283240213051E-2</v>
      </c>
      <c r="I177" s="64">
        <v>-6.6861224731723752</v>
      </c>
      <c r="J177" s="64">
        <v>-11.62815213162351</v>
      </c>
      <c r="K177" s="64">
        <v>388.78666109070463</v>
      </c>
      <c r="L177" s="64">
        <v>393.52666947271985</v>
      </c>
    </row>
    <row r="178" spans="2:12" x14ac:dyDescent="0.25">
      <c r="B178" s="52" t="s">
        <v>4193</v>
      </c>
      <c r="C178" s="52">
        <v>2252</v>
      </c>
      <c r="D178" s="52">
        <v>1.31607904085258</v>
      </c>
      <c r="E178" s="64">
        <v>261</v>
      </c>
      <c r="F178" s="64">
        <v>189.4757627440128</v>
      </c>
      <c r="G178" s="64">
        <v>0.11589698046181172</v>
      </c>
      <c r="H178" s="64">
        <v>8.4136661964481704E-2</v>
      </c>
      <c r="I178" s="64">
        <v>5.4295153569199597</v>
      </c>
      <c r="J178" s="64">
        <v>10.846178080270713</v>
      </c>
      <c r="K178" s="64">
        <v>188.57443087900546</v>
      </c>
      <c r="L178" s="64">
        <v>190.38100523199051</v>
      </c>
    </row>
    <row r="179" spans="2:12" x14ac:dyDescent="0.25">
      <c r="B179" s="52" t="s">
        <v>4194</v>
      </c>
      <c r="C179" s="52">
        <v>2173</v>
      </c>
      <c r="D179" s="52">
        <v>2.2454893016183339</v>
      </c>
      <c r="E179" s="64">
        <v>261</v>
      </c>
      <c r="F179" s="64">
        <v>69.717764806904086</v>
      </c>
      <c r="G179" s="64">
        <v>0.12011044638748274</v>
      </c>
      <c r="H179" s="64">
        <v>3.2083646942891897E-2</v>
      </c>
      <c r="I179" s="64">
        <v>23.285415771333597</v>
      </c>
      <c r="J179" s="64">
        <v>11.474043970043976</v>
      </c>
      <c r="K179" s="64">
        <v>69.085494719383505</v>
      </c>
      <c r="L179" s="64">
        <v>70.355627923322103</v>
      </c>
    </row>
    <row r="180" spans="2:12" x14ac:dyDescent="0.25">
      <c r="B180" s="52" t="s">
        <v>4195</v>
      </c>
      <c r="C180" s="52">
        <v>7344</v>
      </c>
      <c r="D180" s="52">
        <v>1.8716770410857912</v>
      </c>
      <c r="E180" s="64">
        <v>260</v>
      </c>
      <c r="F180" s="64">
        <v>349.35783521108601</v>
      </c>
      <c r="G180" s="64">
        <v>3.5403050108932459E-2</v>
      </c>
      <c r="H180" s="64">
        <v>4.7570511330485565E-2</v>
      </c>
      <c r="I180" s="64">
        <v>-4.8987015186824436</v>
      </c>
      <c r="J180" s="64">
        <v>-9.2053600977866719</v>
      </c>
      <c r="K180" s="64">
        <v>347.32351519591168</v>
      </c>
      <c r="L180" s="64">
        <v>351.40347207187074</v>
      </c>
    </row>
    <row r="181" spans="2:12" x14ac:dyDescent="0.25">
      <c r="B181" s="52" t="s">
        <v>4196</v>
      </c>
      <c r="C181" s="52">
        <v>3831</v>
      </c>
      <c r="D181" s="52">
        <v>1.23959843114769</v>
      </c>
      <c r="E181" s="64">
        <v>258</v>
      </c>
      <c r="F181" s="64">
        <v>347.97018012571385</v>
      </c>
      <c r="G181" s="64">
        <v>6.7345340642129992E-2</v>
      </c>
      <c r="H181" s="64">
        <v>9.083011749561834E-2</v>
      </c>
      <c r="I181" s="64">
        <v>-5.0583055035753333</v>
      </c>
      <c r="J181" s="64">
        <v>1.6034816167786561</v>
      </c>
      <c r="K181" s="64">
        <v>346.1913544080623</v>
      </c>
      <c r="L181" s="64">
        <v>349.75722857874058</v>
      </c>
    </row>
    <row r="182" spans="2:12" x14ac:dyDescent="0.25">
      <c r="B182" s="52" t="s">
        <v>4197</v>
      </c>
      <c r="C182" s="52">
        <v>4887</v>
      </c>
      <c r="D182" s="52">
        <v>2.6958217643087834</v>
      </c>
      <c r="E182" s="64">
        <v>258</v>
      </c>
      <c r="F182" s="64">
        <v>96.89093061953146</v>
      </c>
      <c r="G182" s="64">
        <v>5.2793124616329033E-2</v>
      </c>
      <c r="H182" s="64">
        <v>1.9826259590655097E-2</v>
      </c>
      <c r="I182" s="64">
        <v>16.53205699181725</v>
      </c>
      <c r="J182" s="64">
        <v>-2.4350725397822197</v>
      </c>
      <c r="K182" s="64">
        <v>95.567255758595024</v>
      </c>
      <c r="L182" s="64">
        <v>98.232563449103097</v>
      </c>
    </row>
    <row r="183" spans="2:12" x14ac:dyDescent="0.25">
      <c r="B183" s="52" t="s">
        <v>4198</v>
      </c>
      <c r="C183" s="52">
        <v>2470</v>
      </c>
      <c r="D183" s="52">
        <v>1.8967368421052599</v>
      </c>
      <c r="E183" s="64">
        <v>256</v>
      </c>
      <c r="F183" s="64">
        <v>114.46123661262612</v>
      </c>
      <c r="G183" s="64">
        <v>0.10364372469635627</v>
      </c>
      <c r="H183" s="64">
        <v>4.6340581624544991E-2</v>
      </c>
      <c r="I183" s="64">
        <v>13.547199579969757</v>
      </c>
      <c r="J183" s="64">
        <v>8.8172225200503167</v>
      </c>
      <c r="K183" s="64">
        <v>113.77370318756644</v>
      </c>
      <c r="L183" s="64">
        <v>115.15272174576937</v>
      </c>
    </row>
    <row r="184" spans="2:12" x14ac:dyDescent="0.25">
      <c r="B184" s="52" t="s">
        <v>4199</v>
      </c>
      <c r="C184" s="52">
        <v>1223</v>
      </c>
      <c r="D184" s="52">
        <v>1.06549468520033</v>
      </c>
      <c r="E184" s="64">
        <v>247</v>
      </c>
      <c r="F184" s="64">
        <v>131.93683852228341</v>
      </c>
      <c r="G184" s="64">
        <v>0.20196238757154539</v>
      </c>
      <c r="H184" s="64">
        <v>0.10787967172713279</v>
      </c>
      <c r="I184" s="64">
        <v>10.605753967734316</v>
      </c>
      <c r="J184" s="64">
        <v>20.555640185950999</v>
      </c>
      <c r="K184" s="64">
        <v>131.12442690734812</v>
      </c>
      <c r="L184" s="64">
        <v>132.7536716338908</v>
      </c>
    </row>
    <row r="185" spans="2:12" x14ac:dyDescent="0.25">
      <c r="B185" s="52" t="s">
        <v>4200</v>
      </c>
      <c r="C185" s="52">
        <v>5432</v>
      </c>
      <c r="D185" s="52">
        <v>1.8575958785344058</v>
      </c>
      <c r="E185" s="64">
        <v>244</v>
      </c>
      <c r="F185" s="64">
        <v>262.23066349497077</v>
      </c>
      <c r="G185" s="64">
        <v>4.491899852724595E-2</v>
      </c>
      <c r="H185" s="64">
        <v>4.8275158964464424E-2</v>
      </c>
      <c r="I185" s="64">
        <v>-1.1539979449982218</v>
      </c>
      <c r="J185" s="64">
        <v>-4.9895419393715281</v>
      </c>
      <c r="K185" s="64">
        <v>260.7299123757312</v>
      </c>
      <c r="L185" s="64">
        <v>263.73961231905116</v>
      </c>
    </row>
    <row r="186" spans="2:12" x14ac:dyDescent="0.25">
      <c r="B186" s="52" t="s">
        <v>4201</v>
      </c>
      <c r="C186" s="52">
        <v>9652</v>
      </c>
      <c r="D186" s="52">
        <v>1.4996940096903972</v>
      </c>
      <c r="E186" s="64">
        <v>242</v>
      </c>
      <c r="F186" s="64">
        <v>674.30675648576675</v>
      </c>
      <c r="G186" s="64">
        <v>2.5072523829258186E-2</v>
      </c>
      <c r="H186" s="64">
        <v>6.9861868678591663E-2</v>
      </c>
      <c r="I186" s="64">
        <v>-17.261937629908704</v>
      </c>
      <c r="J186" s="64">
        <v>-14.789337926739385</v>
      </c>
      <c r="K186" s="64">
        <v>671.3756635462272</v>
      </c>
      <c r="L186" s="64">
        <v>677.24968097652481</v>
      </c>
    </row>
    <row r="187" spans="2:12" x14ac:dyDescent="0.25">
      <c r="B187" s="52" t="s">
        <v>4202</v>
      </c>
      <c r="C187" s="52">
        <v>11707</v>
      </c>
      <c r="D187" s="52">
        <v>1.6007374071935649</v>
      </c>
      <c r="E187" s="64">
        <v>238</v>
      </c>
      <c r="F187" s="64">
        <v>737.47972969529053</v>
      </c>
      <c r="G187" s="64">
        <v>2.0329717263175878E-2</v>
      </c>
      <c r="H187" s="64">
        <v>6.2994766353061463E-2</v>
      </c>
      <c r="I187" s="64">
        <v>-19.000796899155485</v>
      </c>
      <c r="J187" s="64">
        <v>-18.429720448284243</v>
      </c>
      <c r="K187" s="64">
        <v>734.1927301139774</v>
      </c>
      <c r="L187" s="64">
        <v>740.78045177334309</v>
      </c>
    </row>
    <row r="188" spans="2:12" x14ac:dyDescent="0.25">
      <c r="B188" s="52" t="s">
        <v>4203</v>
      </c>
      <c r="C188" s="52">
        <v>1277</v>
      </c>
      <c r="D188" s="52">
        <v>1.02260767423649</v>
      </c>
      <c r="E188" s="64">
        <v>230.99999999999997</v>
      </c>
      <c r="F188" s="64">
        <v>143.6509084058666</v>
      </c>
      <c r="G188" s="64">
        <v>0.18089271730618636</v>
      </c>
      <c r="H188" s="64">
        <v>0.11249092279237792</v>
      </c>
      <c r="I188" s="64">
        <v>7.7360238974198374</v>
      </c>
      <c r="J188" s="64">
        <v>17.861901124027785</v>
      </c>
      <c r="K188" s="64">
        <v>142.72492547007252</v>
      </c>
      <c r="L188" s="64">
        <v>144.58213323556046</v>
      </c>
    </row>
    <row r="189" spans="2:12" x14ac:dyDescent="0.25">
      <c r="B189" s="52" t="s">
        <v>4204</v>
      </c>
      <c r="C189" s="52">
        <v>2292</v>
      </c>
      <c r="D189" s="52">
        <v>1.4289387724721498</v>
      </c>
      <c r="E189" s="64">
        <v>223</v>
      </c>
      <c r="F189" s="64">
        <v>172.07445621245228</v>
      </c>
      <c r="G189" s="64">
        <v>9.7294938917975568E-2</v>
      </c>
      <c r="H189" s="64">
        <v>7.5076115275939034E-2</v>
      </c>
      <c r="I189" s="64">
        <v>4.0366814131710536</v>
      </c>
      <c r="J189" s="64">
        <v>7.2249334951121931</v>
      </c>
      <c r="K189" s="64">
        <v>171.3142241544293</v>
      </c>
      <c r="L189" s="64">
        <v>172.83778695720804</v>
      </c>
    </row>
    <row r="190" spans="2:12" x14ac:dyDescent="0.25">
      <c r="B190" s="52" t="s">
        <v>4205</v>
      </c>
      <c r="C190" s="52">
        <v>2932</v>
      </c>
      <c r="D190" s="52">
        <v>1.34369031377899</v>
      </c>
      <c r="E190" s="64">
        <v>223</v>
      </c>
      <c r="F190" s="64">
        <v>239.93215043688249</v>
      </c>
      <c r="G190" s="64">
        <v>7.6057298772169171E-2</v>
      </c>
      <c r="H190" s="64">
        <v>8.1832247761556107E-2</v>
      </c>
      <c r="I190" s="64">
        <v>-1.1407930782000677</v>
      </c>
      <c r="J190" s="64">
        <v>3.371752431185179</v>
      </c>
      <c r="K190" s="64">
        <v>238.81613173778715</v>
      </c>
      <c r="L190" s="64">
        <v>241.05291764139437</v>
      </c>
    </row>
    <row r="191" spans="2:12" x14ac:dyDescent="0.25">
      <c r="B191" s="52" t="s">
        <v>4206</v>
      </c>
      <c r="C191" s="52">
        <v>730</v>
      </c>
      <c r="D191" s="52">
        <v>1</v>
      </c>
      <c r="E191" s="64">
        <v>207</v>
      </c>
      <c r="F191" s="64">
        <v>83.942966725202638</v>
      </c>
      <c r="G191" s="64">
        <v>0.28356164383561644</v>
      </c>
      <c r="H191" s="64">
        <v>0.11499036537698991</v>
      </c>
      <c r="I191" s="64">
        <v>14.277109300030199</v>
      </c>
      <c r="J191" s="64">
        <v>25.083199032569755</v>
      </c>
      <c r="K191" s="64">
        <v>83.388854818890962</v>
      </c>
      <c r="L191" s="64">
        <v>84.500279484656105</v>
      </c>
    </row>
    <row r="192" spans="2:12" x14ac:dyDescent="0.25">
      <c r="B192" s="52" t="s">
        <v>4207</v>
      </c>
      <c r="C192" s="52">
        <v>4990</v>
      </c>
      <c r="D192" s="52">
        <v>1.4010064837452014</v>
      </c>
      <c r="E192" s="64">
        <v>205.99999999999997</v>
      </c>
      <c r="F192" s="64">
        <v>385.38449514204012</v>
      </c>
      <c r="G192" s="64">
        <v>4.1282565130260518E-2</v>
      </c>
      <c r="H192" s="64">
        <v>7.7231361751911851E-2</v>
      </c>
      <c r="I192" s="64">
        <v>-9.5124277390724306</v>
      </c>
      <c r="J192" s="64">
        <v>-5.8544163436736394</v>
      </c>
      <c r="K192" s="64">
        <v>383.6587885934004</v>
      </c>
      <c r="L192" s="64">
        <v>387.1173116188105</v>
      </c>
    </row>
    <row r="193" spans="2:12" x14ac:dyDescent="0.25">
      <c r="B193" s="52" t="s">
        <v>4208</v>
      </c>
      <c r="C193" s="52">
        <v>1697</v>
      </c>
      <c r="D193" s="52">
        <v>1.5285209192692999</v>
      </c>
      <c r="E193" s="64">
        <v>205</v>
      </c>
      <c r="F193" s="64">
        <v>115.11612012353442</v>
      </c>
      <c r="G193" s="64">
        <v>0.12080141426045964</v>
      </c>
      <c r="H193" s="64">
        <v>6.7835073732194703E-2</v>
      </c>
      <c r="I193" s="64">
        <v>8.6769552920984747</v>
      </c>
      <c r="J193" s="64">
        <v>10.258564039510979</v>
      </c>
      <c r="K193" s="64">
        <v>114.61506701895026</v>
      </c>
      <c r="L193" s="64">
        <v>115.61920359451641</v>
      </c>
    </row>
    <row r="194" spans="2:12" x14ac:dyDescent="0.25">
      <c r="B194" s="52" t="s">
        <v>4209</v>
      </c>
      <c r="C194" s="52">
        <v>3768</v>
      </c>
      <c r="D194" s="52">
        <v>1.4637556484279635</v>
      </c>
      <c r="E194" s="64">
        <v>203</v>
      </c>
      <c r="F194" s="64">
        <v>273.05592488210499</v>
      </c>
      <c r="G194" s="64">
        <v>5.3874734607218686E-2</v>
      </c>
      <c r="H194" s="64">
        <v>7.2467071359369695E-2</v>
      </c>
      <c r="I194" s="64">
        <v>-4.402044216155085</v>
      </c>
      <c r="J194" s="64">
        <v>-1.8610695013941134</v>
      </c>
      <c r="K194" s="64">
        <v>271.86317779576831</v>
      </c>
      <c r="L194" s="64">
        <v>274.2534944183875</v>
      </c>
    </row>
    <row r="195" spans="2:12" x14ac:dyDescent="0.25">
      <c r="B195" s="52" t="s">
        <v>4210</v>
      </c>
      <c r="C195" s="52">
        <v>2816</v>
      </c>
      <c r="D195" s="52">
        <v>1.10546875</v>
      </c>
      <c r="E195" s="64">
        <v>200.00000000000003</v>
      </c>
      <c r="F195" s="64">
        <v>292.10952734648555</v>
      </c>
      <c r="G195" s="64">
        <v>7.1022727272727279E-2</v>
      </c>
      <c r="H195" s="64">
        <v>0.10373207647247357</v>
      </c>
      <c r="I195" s="64">
        <v>-5.692627492301078</v>
      </c>
      <c r="J195" s="64">
        <v>2.1892631727199769</v>
      </c>
      <c r="K195" s="64">
        <v>290.38696740682394</v>
      </c>
      <c r="L195" s="64">
        <v>293.84111659612881</v>
      </c>
    </row>
    <row r="196" spans="2:12" x14ac:dyDescent="0.25">
      <c r="B196" s="52" t="s">
        <v>4211</v>
      </c>
      <c r="C196" s="52">
        <v>7250</v>
      </c>
      <c r="D196" s="52">
        <v>3.4110814307656452</v>
      </c>
      <c r="E196" s="64">
        <v>196</v>
      </c>
      <c r="F196" s="64">
        <v>66.310689185085891</v>
      </c>
      <c r="G196" s="64">
        <v>2.7034482758620689E-2</v>
      </c>
      <c r="H196" s="64">
        <v>9.1463019565635705E-3</v>
      </c>
      <c r="I196" s="64">
        <v>15.99954544222596</v>
      </c>
      <c r="J196" s="64">
        <v>-12.120400472779632</v>
      </c>
      <c r="K196" s="64">
        <v>64.894876528802683</v>
      </c>
      <c r="L196" s="64">
        <v>67.757099362683206</v>
      </c>
    </row>
    <row r="197" spans="2:12" x14ac:dyDescent="0.25">
      <c r="B197" s="52" t="s">
        <v>4212</v>
      </c>
      <c r="C197" s="52">
        <v>2964</v>
      </c>
      <c r="D197" s="52">
        <v>1.741247595943705</v>
      </c>
      <c r="E197" s="64">
        <v>193.99999999999997</v>
      </c>
      <c r="F197" s="64">
        <v>161.50208121423142</v>
      </c>
      <c r="G197" s="64">
        <v>6.5452091767881235E-2</v>
      </c>
      <c r="H197" s="64">
        <v>5.448788165122518E-2</v>
      </c>
      <c r="I197" s="64">
        <v>2.6298618657861086</v>
      </c>
      <c r="J197" s="64">
        <v>0.98019742396982512</v>
      </c>
      <c r="K197" s="64">
        <v>160.69432564036779</v>
      </c>
      <c r="L197" s="64">
        <v>162.31366200456648</v>
      </c>
    </row>
    <row r="198" spans="2:12" x14ac:dyDescent="0.25">
      <c r="B198" s="52" t="s">
        <v>4213</v>
      </c>
      <c r="C198" s="52">
        <v>6086</v>
      </c>
      <c r="D198" s="52">
        <v>3.6519799760594749</v>
      </c>
      <c r="E198" s="64">
        <v>193</v>
      </c>
      <c r="F198" s="64">
        <v>42.830473032880292</v>
      </c>
      <c r="G198" s="64">
        <v>3.1712126191258627E-2</v>
      </c>
      <c r="H198" s="64">
        <v>7.0375407546632096E-3</v>
      </c>
      <c r="I198" s="64">
        <v>23.027084918061366</v>
      </c>
      <c r="J198" s="64">
        <v>-9.5817596762713197</v>
      </c>
      <c r="K198" s="64">
        <v>41.803830919174111</v>
      </c>
      <c r="L198" s="64">
        <v>43.882144953344159</v>
      </c>
    </row>
    <row r="199" spans="2:12" x14ac:dyDescent="0.25">
      <c r="B199" s="52" t="s">
        <v>4214</v>
      </c>
      <c r="C199" s="52">
        <v>6494</v>
      </c>
      <c r="D199" s="52">
        <v>1.7729750538958999</v>
      </c>
      <c r="E199" s="64">
        <v>189</v>
      </c>
      <c r="F199" s="64">
        <v>342.38082485936968</v>
      </c>
      <c r="G199" s="64">
        <v>2.9103788112103481E-2</v>
      </c>
      <c r="H199" s="64">
        <v>5.272264010769475E-2</v>
      </c>
      <c r="I199" s="64">
        <v>-8.5168259720254333</v>
      </c>
      <c r="J199" s="64">
        <v>-10.775053684283638</v>
      </c>
      <c r="K199" s="64">
        <v>340.60808289819067</v>
      </c>
      <c r="L199" s="64">
        <v>344.16227726002137</v>
      </c>
    </row>
    <row r="200" spans="2:12" x14ac:dyDescent="0.25">
      <c r="B200" s="52" t="s">
        <v>4215</v>
      </c>
      <c r="C200" s="52">
        <v>899</v>
      </c>
      <c r="D200" s="52">
        <v>1.14244716351502</v>
      </c>
      <c r="E200" s="64">
        <v>187</v>
      </c>
      <c r="F200" s="64">
        <v>89.919319810226384</v>
      </c>
      <c r="G200" s="64">
        <v>0.20800889877641823</v>
      </c>
      <c r="H200" s="64">
        <v>0.10002149033395594</v>
      </c>
      <c r="I200" s="64">
        <v>10.791709209129433</v>
      </c>
      <c r="J200" s="64">
        <v>18.380426181495803</v>
      </c>
      <c r="K200" s="64">
        <v>89.409933745759517</v>
      </c>
      <c r="L200" s="64">
        <v>90.431283785955742</v>
      </c>
    </row>
    <row r="201" spans="2:12" x14ac:dyDescent="0.25">
      <c r="B201" s="52" t="s">
        <v>4216</v>
      </c>
      <c r="C201" s="52">
        <v>3578</v>
      </c>
      <c r="D201" s="52">
        <v>1.4912934180903401</v>
      </c>
      <c r="E201" s="64">
        <v>187</v>
      </c>
      <c r="F201" s="64">
        <v>252.11649499252331</v>
      </c>
      <c r="G201" s="64">
        <v>5.2263834544438233E-2</v>
      </c>
      <c r="H201" s="64">
        <v>7.0462966739106569E-2</v>
      </c>
      <c r="I201" s="64">
        <v>-4.2536038165450929</v>
      </c>
      <c r="J201" s="64">
        <v>-2.215729929461562</v>
      </c>
      <c r="K201" s="64">
        <v>251.02004101244802</v>
      </c>
      <c r="L201" s="64">
        <v>253.21737376149528</v>
      </c>
    </row>
    <row r="202" spans="2:12" x14ac:dyDescent="0.25">
      <c r="B202" s="52" t="s">
        <v>4217</v>
      </c>
      <c r="C202" s="52">
        <v>1859</v>
      </c>
      <c r="D202" s="52">
        <v>1.1589349112426</v>
      </c>
      <c r="E202" s="64">
        <v>181</v>
      </c>
      <c r="F202" s="64">
        <v>182.93559911160668</v>
      </c>
      <c r="G202" s="64">
        <v>9.7364174287251207E-2</v>
      </c>
      <c r="H202" s="64">
        <v>9.840537875826072E-2</v>
      </c>
      <c r="I202" s="64">
        <v>-0.15071644597509229</v>
      </c>
      <c r="J202" s="64">
        <v>6.5192415325829467</v>
      </c>
      <c r="K202" s="64">
        <v>181.91760207775096</v>
      </c>
      <c r="L202" s="64">
        <v>183.95866791720096</v>
      </c>
    </row>
    <row r="203" spans="2:12" x14ac:dyDescent="0.25">
      <c r="B203" s="52" t="s">
        <v>4218</v>
      </c>
      <c r="C203" s="52">
        <v>5303</v>
      </c>
      <c r="D203" s="52">
        <v>1.3745427116726401</v>
      </c>
      <c r="E203" s="64">
        <v>181</v>
      </c>
      <c r="F203" s="64">
        <v>420.66288458912857</v>
      </c>
      <c r="G203" s="64">
        <v>3.4131623609277767E-2</v>
      </c>
      <c r="H203" s="64">
        <v>7.9325454382260713E-2</v>
      </c>
      <c r="I203" s="64">
        <v>-12.178130295926321</v>
      </c>
      <c r="J203" s="64">
        <v>-8.2087646494149649</v>
      </c>
      <c r="K203" s="64">
        <v>418.74891135346377</v>
      </c>
      <c r="L203" s="64">
        <v>422.58484911913405</v>
      </c>
    </row>
    <row r="204" spans="2:12" x14ac:dyDescent="0.25">
      <c r="B204" s="52" t="s">
        <v>4219</v>
      </c>
      <c r="C204" s="52">
        <v>4933</v>
      </c>
      <c r="D204" s="52">
        <v>1.17510642610987</v>
      </c>
      <c r="E204" s="64">
        <v>177</v>
      </c>
      <c r="F204" s="64">
        <v>477.72604018744431</v>
      </c>
      <c r="G204" s="64">
        <v>3.5880802756943039E-2</v>
      </c>
      <c r="H204" s="64">
        <v>9.6842902936842556E-2</v>
      </c>
      <c r="I204" s="64">
        <v>-14.477711859403822</v>
      </c>
      <c r="J204" s="64">
        <v>-7.4044365146516196</v>
      </c>
      <c r="K204" s="64">
        <v>475.11344794107976</v>
      </c>
      <c r="L204" s="64">
        <v>480.35145074919785</v>
      </c>
    </row>
    <row r="205" spans="2:12" x14ac:dyDescent="0.25">
      <c r="B205" s="52" t="s">
        <v>4220</v>
      </c>
      <c r="C205" s="52">
        <v>4204</v>
      </c>
      <c r="D205" s="52">
        <v>2.2201236917221698</v>
      </c>
      <c r="E205" s="64">
        <v>176</v>
      </c>
      <c r="F205" s="64">
        <v>138.55940066045116</v>
      </c>
      <c r="G205" s="64">
        <v>4.1864890580399619E-2</v>
      </c>
      <c r="H205" s="64">
        <v>3.2958944020088289E-2</v>
      </c>
      <c r="I205" s="64">
        <v>3.2344641199068871</v>
      </c>
      <c r="J205" s="64">
        <v>-5.2159982907931921</v>
      </c>
      <c r="K205" s="64">
        <v>137.33665924180633</v>
      </c>
      <c r="L205" s="64">
        <v>139.79265421937163</v>
      </c>
    </row>
    <row r="206" spans="2:12" x14ac:dyDescent="0.25">
      <c r="B206" s="52" t="s">
        <v>4221</v>
      </c>
      <c r="C206" s="52">
        <v>1699</v>
      </c>
      <c r="D206" s="52">
        <v>1.97038102451438</v>
      </c>
      <c r="E206" s="64">
        <v>174</v>
      </c>
      <c r="F206" s="64">
        <v>72.885341747066747</v>
      </c>
      <c r="G206" s="64">
        <v>0.10241318422601531</v>
      </c>
      <c r="H206" s="64">
        <v>4.2898965124818569E-2</v>
      </c>
      <c r="I206" s="64">
        <v>12.106403043146837</v>
      </c>
      <c r="J206" s="64">
        <v>7.1010314840791322</v>
      </c>
      <c r="K206" s="64">
        <v>72.405495706829896</v>
      </c>
      <c r="L206" s="64">
        <v>73.368224388290059</v>
      </c>
    </row>
    <row r="207" spans="2:12" x14ac:dyDescent="0.25">
      <c r="B207" s="52" t="s">
        <v>4222</v>
      </c>
      <c r="C207" s="52">
        <v>3097</v>
      </c>
      <c r="D207" s="52">
        <v>1.22638036809816</v>
      </c>
      <c r="E207" s="64">
        <v>172</v>
      </c>
      <c r="F207" s="64">
        <v>285.03068174520962</v>
      </c>
      <c r="G207" s="64">
        <v>5.5537617048756864E-2</v>
      </c>
      <c r="H207" s="64">
        <v>9.2034446801811304E-2</v>
      </c>
      <c r="I207" s="64">
        <v>-7.0261247271938174</v>
      </c>
      <c r="J207" s="64">
        <v>-1.3009887261109871</v>
      </c>
      <c r="K207" s="64">
        <v>283.55382740289821</v>
      </c>
      <c r="L207" s="64">
        <v>286.5144447617202</v>
      </c>
    </row>
    <row r="208" spans="2:12" x14ac:dyDescent="0.25">
      <c r="B208" s="52" t="s">
        <v>4223</v>
      </c>
      <c r="C208" s="52">
        <v>64811</v>
      </c>
      <c r="D208" s="52">
        <v>2.3805494225704997</v>
      </c>
      <c r="E208" s="64">
        <v>170</v>
      </c>
      <c r="F208" s="64">
        <v>1801.0326024916592</v>
      </c>
      <c r="G208" s="64">
        <v>2.623011525821234E-3</v>
      </c>
      <c r="H208" s="64">
        <v>2.7788995733620207E-2</v>
      </c>
      <c r="I208" s="64">
        <v>-38.978182858405766</v>
      </c>
      <c r="J208" s="64">
        <v>-62.178078202747656</v>
      </c>
      <c r="K208" s="64">
        <v>1782.2959042945586</v>
      </c>
      <c r="L208" s="64">
        <v>1819.9605859023677</v>
      </c>
    </row>
    <row r="209" spans="2:12" x14ac:dyDescent="0.25">
      <c r="B209" s="52" t="s">
        <v>4224</v>
      </c>
      <c r="C209" s="52">
        <v>4098</v>
      </c>
      <c r="D209" s="52">
        <v>1.8257449613219312</v>
      </c>
      <c r="E209" s="64">
        <v>169</v>
      </c>
      <c r="F209" s="64">
        <v>204.5137862827103</v>
      </c>
      <c r="G209" s="64">
        <v>4.1239629087359689E-2</v>
      </c>
      <c r="H209" s="64">
        <v>4.9905755559470549E-2</v>
      </c>
      <c r="I209" s="64">
        <v>-2.5477237679371054</v>
      </c>
      <c r="J209" s="64">
        <v>-5.3168866400639248</v>
      </c>
      <c r="K209" s="64">
        <v>203.38773520573449</v>
      </c>
      <c r="L209" s="64">
        <v>205.64574252291899</v>
      </c>
    </row>
    <row r="210" spans="2:12" x14ac:dyDescent="0.25">
      <c r="B210" s="52" t="s">
        <v>4225</v>
      </c>
      <c r="C210" s="52">
        <v>2418</v>
      </c>
      <c r="D210" s="52">
        <v>1.6790156522730399</v>
      </c>
      <c r="E210" s="64">
        <v>168.99999999999997</v>
      </c>
      <c r="F210" s="64">
        <v>140.51767735745378</v>
      </c>
      <c r="G210" s="64">
        <v>6.9892473118279563E-2</v>
      </c>
      <c r="H210" s="64">
        <v>5.81131833570942E-2</v>
      </c>
      <c r="I210" s="64">
        <v>2.4757715118566552</v>
      </c>
      <c r="J210" s="64">
        <v>1.7966849489703902</v>
      </c>
      <c r="K210" s="64">
        <v>139.85593766010808</v>
      </c>
      <c r="L210" s="64">
        <v>141.18235408913634</v>
      </c>
    </row>
    <row r="211" spans="2:12" x14ac:dyDescent="0.25">
      <c r="B211" s="52" t="s">
        <v>4226</v>
      </c>
      <c r="C211" s="52">
        <v>1888</v>
      </c>
      <c r="D211" s="52">
        <v>1.6283256481706023</v>
      </c>
      <c r="E211" s="64">
        <v>167</v>
      </c>
      <c r="F211" s="64">
        <v>115.60629035591165</v>
      </c>
      <c r="G211" s="64">
        <v>8.8453389830508475E-2</v>
      </c>
      <c r="H211" s="64">
        <v>6.1232145315631176E-2</v>
      </c>
      <c r="I211" s="64">
        <v>4.9333295634192149</v>
      </c>
      <c r="J211" s="64">
        <v>4.9538300715050916</v>
      </c>
      <c r="K211" s="64">
        <v>115.08257489741925</v>
      </c>
      <c r="L211" s="64">
        <v>116.13223301283364</v>
      </c>
    </row>
    <row r="212" spans="2:12" x14ac:dyDescent="0.25">
      <c r="B212" s="52" t="s">
        <v>4227</v>
      </c>
      <c r="C212" s="52">
        <v>5756</v>
      </c>
      <c r="D212" s="52">
        <v>2.1420433821853888</v>
      </c>
      <c r="E212" s="64">
        <v>166</v>
      </c>
      <c r="F212" s="64">
        <v>206.06694952639151</v>
      </c>
      <c r="G212" s="64">
        <v>2.8839471855455177E-2</v>
      </c>
      <c r="H212" s="64">
        <v>3.580037344099922E-2</v>
      </c>
      <c r="I212" s="64">
        <v>-2.8424879245341104</v>
      </c>
      <c r="J212" s="64">
        <v>-10.228037666882303</v>
      </c>
      <c r="K212" s="64">
        <v>204.40019692590724</v>
      </c>
      <c r="L212" s="64">
        <v>207.74678482515785</v>
      </c>
    </row>
    <row r="213" spans="2:12" x14ac:dyDescent="0.25">
      <c r="B213" s="52" t="s">
        <v>4228</v>
      </c>
      <c r="C213" s="52">
        <v>3471</v>
      </c>
      <c r="D213" s="52">
        <v>1.35715932008067</v>
      </c>
      <c r="E213" s="64">
        <v>165</v>
      </c>
      <c r="F213" s="64">
        <v>280.21077469442133</v>
      </c>
      <c r="G213" s="64">
        <v>4.753673292999136E-2</v>
      </c>
      <c r="H213" s="64">
        <v>8.0729119762149623E-2</v>
      </c>
      <c r="I213" s="64">
        <v>-7.1784210769704817</v>
      </c>
      <c r="J213" s="64">
        <v>-3.3447699595004434</v>
      </c>
      <c r="K213" s="64">
        <v>278.92044486688309</v>
      </c>
      <c r="L213" s="64">
        <v>281.50654736630975</v>
      </c>
    </row>
    <row r="214" spans="2:12" x14ac:dyDescent="0.25">
      <c r="B214" s="52" t="s">
        <v>4229</v>
      </c>
      <c r="C214" s="52">
        <v>7887</v>
      </c>
      <c r="D214" s="52">
        <v>1.4280369440068701</v>
      </c>
      <c r="E214" s="64">
        <v>162</v>
      </c>
      <c r="F214" s="64">
        <v>592.66726265687703</v>
      </c>
      <c r="G214" s="64">
        <v>2.0540129326740205E-2</v>
      </c>
      <c r="H214" s="64">
        <v>7.5144828535168892E-2</v>
      </c>
      <c r="I214" s="64">
        <v>-18.394988724737885</v>
      </c>
      <c r="J214" s="64">
        <v>-15.048971722593446</v>
      </c>
      <c r="K214" s="64">
        <v>590.04784891687871</v>
      </c>
      <c r="L214" s="64">
        <v>595.29735615768368</v>
      </c>
    </row>
    <row r="215" spans="2:12" x14ac:dyDescent="0.25">
      <c r="B215" s="52" t="s">
        <v>4230</v>
      </c>
      <c r="C215" s="52">
        <v>2497</v>
      </c>
      <c r="D215" s="52">
        <v>1.8564277132559099</v>
      </c>
      <c r="E215" s="64">
        <v>161</v>
      </c>
      <c r="F215" s="64">
        <v>120.69014583365978</v>
      </c>
      <c r="G215" s="64">
        <v>6.4477372847416906E-2</v>
      </c>
      <c r="H215" s="64">
        <v>4.8334059204509325E-2</v>
      </c>
      <c r="I215" s="64">
        <v>3.7612574210463654</v>
      </c>
      <c r="J215" s="64">
        <v>0.69637432397723298</v>
      </c>
      <c r="K215" s="64">
        <v>120.00042209052742</v>
      </c>
      <c r="L215" s="64">
        <v>121.38363144547084</v>
      </c>
    </row>
    <row r="216" spans="2:12" x14ac:dyDescent="0.25">
      <c r="B216" s="52" t="s">
        <v>4231</v>
      </c>
      <c r="C216" s="52">
        <v>1585</v>
      </c>
      <c r="D216" s="52">
        <v>1.8593159054385948</v>
      </c>
      <c r="E216" s="64">
        <v>158</v>
      </c>
      <c r="F216" s="64">
        <v>76.378863215769158</v>
      </c>
      <c r="G216" s="64">
        <v>9.9684542586750788E-2</v>
      </c>
      <c r="H216" s="64">
        <v>4.8188557233923762E-2</v>
      </c>
      <c r="I216" s="64">
        <v>9.572835216955605</v>
      </c>
      <c r="J216" s="64">
        <v>6.4052395047274731</v>
      </c>
      <c r="K216" s="64">
        <v>75.940822285834457</v>
      </c>
      <c r="L216" s="64">
        <v>76.819302225218237</v>
      </c>
    </row>
    <row r="217" spans="2:12" x14ac:dyDescent="0.25">
      <c r="B217" s="52" t="s">
        <v>4232</v>
      </c>
      <c r="C217" s="52">
        <v>866</v>
      </c>
      <c r="D217" s="52">
        <v>1.05080831408776</v>
      </c>
      <c r="E217" s="64">
        <v>152</v>
      </c>
      <c r="F217" s="64">
        <v>94.774822920473639</v>
      </c>
      <c r="G217" s="64">
        <v>0.17551963048498845</v>
      </c>
      <c r="H217" s="64">
        <v>0.10943974933080097</v>
      </c>
      <c r="I217" s="64">
        <v>6.2288661844567201</v>
      </c>
      <c r="J217" s="64">
        <v>14.049301601701751</v>
      </c>
      <c r="K217" s="64">
        <v>94.181963465991586</v>
      </c>
      <c r="L217" s="64">
        <v>95.370953180047522</v>
      </c>
    </row>
    <row r="218" spans="2:12" x14ac:dyDescent="0.25">
      <c r="B218" s="52" t="s">
        <v>4233</v>
      </c>
      <c r="C218" s="52">
        <v>932</v>
      </c>
      <c r="D218" s="52">
        <v>1.12851931330472</v>
      </c>
      <c r="E218" s="64">
        <v>151</v>
      </c>
      <c r="F218" s="64">
        <v>94.509480344748866</v>
      </c>
      <c r="G218" s="64">
        <v>0.16201716738197425</v>
      </c>
      <c r="H218" s="64">
        <v>0.10140502182912968</v>
      </c>
      <c r="I218" s="64">
        <v>6.1299352709582227</v>
      </c>
      <c r="J218" s="64">
        <v>12.854306955329935</v>
      </c>
      <c r="K218" s="64">
        <v>93.965939605043928</v>
      </c>
      <c r="L218" s="64">
        <v>95.05580854142886</v>
      </c>
    </row>
    <row r="219" spans="2:12" x14ac:dyDescent="0.25">
      <c r="B219" s="52" t="s">
        <v>4234</v>
      </c>
      <c r="C219" s="52">
        <v>7617</v>
      </c>
      <c r="D219" s="52">
        <v>1.8637514933988</v>
      </c>
      <c r="E219" s="64">
        <v>147</v>
      </c>
      <c r="F219" s="64">
        <v>365.35633404857998</v>
      </c>
      <c r="G219" s="64">
        <v>1.9298936589208351E-2</v>
      </c>
      <c r="H219" s="64">
        <v>4.7965909682103187E-2</v>
      </c>
      <c r="I219" s="64">
        <v>-11.707959838156446</v>
      </c>
      <c r="J219" s="64">
        <v>-15.24127866224331</v>
      </c>
      <c r="K219" s="64">
        <v>363.24952708671759</v>
      </c>
      <c r="L219" s="64">
        <v>367.47474123051109</v>
      </c>
    </row>
    <row r="220" spans="2:12" x14ac:dyDescent="0.25">
      <c r="B220" s="52" t="s">
        <v>4235</v>
      </c>
      <c r="C220" s="52">
        <v>296</v>
      </c>
      <c r="D220" s="52">
        <v>1.01013513513514</v>
      </c>
      <c r="E220" s="64">
        <v>141</v>
      </c>
      <c r="F220" s="64">
        <v>33.703723432011422</v>
      </c>
      <c r="G220" s="64">
        <v>0.47635135135135137</v>
      </c>
      <c r="H220" s="64">
        <v>0.11386393051355209</v>
      </c>
      <c r="I220" s="64">
        <v>19.633399456887812</v>
      </c>
      <c r="J220" s="64">
        <v>29.816606771671776</v>
      </c>
      <c r="K220" s="64">
        <v>33.483592495025157</v>
      </c>
      <c r="L220" s="64">
        <v>33.925114551218869</v>
      </c>
    </row>
    <row r="221" spans="2:12" x14ac:dyDescent="0.25">
      <c r="B221" s="52" t="s">
        <v>4236</v>
      </c>
      <c r="C221" s="52">
        <v>4648</v>
      </c>
      <c r="D221" s="52">
        <v>2.3698738332942617</v>
      </c>
      <c r="E221" s="64">
        <v>139</v>
      </c>
      <c r="F221" s="64">
        <v>130.6417496048127</v>
      </c>
      <c r="G221" s="64">
        <v>2.9905335628227194E-2</v>
      </c>
      <c r="H221" s="64">
        <v>2.8107088985544901E-2</v>
      </c>
      <c r="I221" s="64">
        <v>0.74176301692615687</v>
      </c>
      <c r="J221" s="64">
        <v>-8.8877441885933042</v>
      </c>
      <c r="K221" s="64">
        <v>129.29665239809574</v>
      </c>
      <c r="L221" s="64">
        <v>132.0004313364044</v>
      </c>
    </row>
    <row r="222" spans="2:12" x14ac:dyDescent="0.25">
      <c r="B222" s="52" t="s">
        <v>4237</v>
      </c>
      <c r="C222" s="52">
        <v>5792</v>
      </c>
      <c r="D222" s="52">
        <v>3.75595649171271</v>
      </c>
      <c r="E222" s="64">
        <v>139</v>
      </c>
      <c r="F222" s="64">
        <v>36.395825581894499</v>
      </c>
      <c r="G222" s="64">
        <v>2.3998618784530388E-2</v>
      </c>
      <c r="H222" s="64">
        <v>6.2838096653823373E-3</v>
      </c>
      <c r="I222" s="64">
        <v>17.061140516272051</v>
      </c>
      <c r="J222" s="64">
        <v>-11.797694605222661</v>
      </c>
      <c r="K222" s="64">
        <v>35.482253986268731</v>
      </c>
      <c r="L222" s="64">
        <v>37.332766615701217</v>
      </c>
    </row>
    <row r="223" spans="2:12" x14ac:dyDescent="0.25">
      <c r="B223" s="52" t="s">
        <v>4238</v>
      </c>
      <c r="C223" s="52">
        <v>3649</v>
      </c>
      <c r="D223" s="52">
        <v>2.0108306017112247</v>
      </c>
      <c r="E223" s="64">
        <v>138</v>
      </c>
      <c r="F223" s="64">
        <v>150.02459212702985</v>
      </c>
      <c r="G223" s="64">
        <v>3.7818580432995338E-2</v>
      </c>
      <c r="H223" s="64">
        <v>4.1113892060024623E-2</v>
      </c>
      <c r="I223" s="64">
        <v>-1.0025490120132561</v>
      </c>
      <c r="J223" s="64">
        <v>-5.8797217088668967</v>
      </c>
      <c r="K223" s="64">
        <v>148.98633866132928</v>
      </c>
      <c r="L223" s="64">
        <v>151.06976865859585</v>
      </c>
    </row>
    <row r="224" spans="2:12" x14ac:dyDescent="0.25">
      <c r="B224" s="52" t="s">
        <v>4239</v>
      </c>
      <c r="C224" s="52">
        <v>2440</v>
      </c>
      <c r="D224" s="52">
        <v>1.17480737704918</v>
      </c>
      <c r="E224" s="64">
        <v>133</v>
      </c>
      <c r="F224" s="64">
        <v>236.36669107068525</v>
      </c>
      <c r="G224" s="64">
        <v>5.4508196721311478E-2</v>
      </c>
      <c r="H224" s="64">
        <v>9.6871594701100516E-2</v>
      </c>
      <c r="I224" s="64">
        <v>-7.074776512163008</v>
      </c>
      <c r="J224" s="64">
        <v>-1.3670172556837492</v>
      </c>
      <c r="K224" s="64">
        <v>235.07363241901021</v>
      </c>
      <c r="L224" s="64">
        <v>237.66609572518794</v>
      </c>
    </row>
    <row r="225" spans="2:12" x14ac:dyDescent="0.25">
      <c r="B225" s="52" t="s">
        <v>4240</v>
      </c>
      <c r="C225" s="52">
        <v>2086</v>
      </c>
      <c r="D225" s="52">
        <v>3.55560079547028</v>
      </c>
      <c r="E225" s="64">
        <v>130</v>
      </c>
      <c r="F225" s="64">
        <v>16.304337596786731</v>
      </c>
      <c r="G225" s="64">
        <v>6.2320230105465002E-2</v>
      </c>
      <c r="H225" s="64">
        <v>7.8160774672994867E-3</v>
      </c>
      <c r="I225" s="64">
        <v>28.268074286764893</v>
      </c>
      <c r="J225" s="64">
        <v>0.22526533763416839</v>
      </c>
      <c r="K225" s="64">
        <v>15.930614038682412</v>
      </c>
      <c r="L225" s="64">
        <v>16.686757833384338</v>
      </c>
    </row>
    <row r="226" spans="2:12" x14ac:dyDescent="0.25">
      <c r="B226" s="52" t="s">
        <v>4241</v>
      </c>
      <c r="C226" s="52">
        <v>838</v>
      </c>
      <c r="D226" s="52">
        <v>1.4522026957555181</v>
      </c>
      <c r="E226" s="64">
        <v>126.00000000000001</v>
      </c>
      <c r="F226" s="64">
        <v>61.445012744949494</v>
      </c>
      <c r="G226" s="64">
        <v>0.15035799522673032</v>
      </c>
      <c r="H226" s="64">
        <v>7.3323404230249994E-2</v>
      </c>
      <c r="I226" s="64">
        <v>8.5550466707150559</v>
      </c>
      <c r="J226" s="64">
        <v>10.780107957476798</v>
      </c>
      <c r="K226" s="64">
        <v>61.175786928366158</v>
      </c>
      <c r="L226" s="64">
        <v>61.715329256378467</v>
      </c>
    </row>
    <row r="227" spans="2:12" x14ac:dyDescent="0.25">
      <c r="B227" s="52" t="s">
        <v>4242</v>
      </c>
      <c r="C227" s="52">
        <v>7127</v>
      </c>
      <c r="D227" s="52">
        <v>2.18825268371585</v>
      </c>
      <c r="E227" s="64">
        <v>121.99999999999999</v>
      </c>
      <c r="F227" s="64">
        <v>242.96983089677215</v>
      </c>
      <c r="G227" s="64">
        <v>1.711800196436088E-2</v>
      </c>
      <c r="H227" s="64">
        <v>3.4091459365339152E-2</v>
      </c>
      <c r="I227" s="64">
        <v>-7.8964682728621467</v>
      </c>
      <c r="J227" s="64">
        <v>-15.51138512878914</v>
      </c>
      <c r="K227" s="64">
        <v>240.89946389345494</v>
      </c>
      <c r="L227" s="64">
        <v>245.05735807800221</v>
      </c>
    </row>
    <row r="228" spans="2:12" x14ac:dyDescent="0.25">
      <c r="B228" s="52" t="s">
        <v>4243</v>
      </c>
      <c r="C228" s="52">
        <v>2161</v>
      </c>
      <c r="D228" s="52">
        <v>1.0906524757056899</v>
      </c>
      <c r="E228" s="64">
        <v>122</v>
      </c>
      <c r="F228" s="64">
        <v>227.45101350537624</v>
      </c>
      <c r="G228" s="64">
        <v>5.6455344747801943E-2</v>
      </c>
      <c r="H228" s="64">
        <v>0.10525266705477845</v>
      </c>
      <c r="I228" s="64">
        <v>-7.3919090336064963</v>
      </c>
      <c r="J228" s="64">
        <v>-0.90868490144250569</v>
      </c>
      <c r="K228" s="64">
        <v>226.08801489551931</v>
      </c>
      <c r="L228" s="64">
        <v>228.82125737887196</v>
      </c>
    </row>
    <row r="229" spans="2:12" x14ac:dyDescent="0.25">
      <c r="B229" s="52" t="s">
        <v>4244</v>
      </c>
      <c r="C229" s="52">
        <v>3863</v>
      </c>
      <c r="D229" s="52">
        <v>1.5134860676554602</v>
      </c>
      <c r="E229" s="64">
        <v>121.99999999999999</v>
      </c>
      <c r="F229" s="64">
        <v>266.10378099778262</v>
      </c>
      <c r="G229" s="64">
        <v>3.1581672275433598E-2</v>
      </c>
      <c r="H229" s="64">
        <v>6.8885265596112508E-2</v>
      </c>
      <c r="I229" s="64">
        <v>-9.1547871997708619</v>
      </c>
      <c r="J229" s="64">
        <v>-7.6676578026955884</v>
      </c>
      <c r="K229" s="64">
        <v>264.94702276797801</v>
      </c>
      <c r="L229" s="64">
        <v>267.26521448534095</v>
      </c>
    </row>
    <row r="230" spans="2:12" x14ac:dyDescent="0.25">
      <c r="B230" s="52" t="s">
        <v>4245</v>
      </c>
      <c r="C230" s="52">
        <v>2007</v>
      </c>
      <c r="D230" s="52">
        <v>3.4461041602356324</v>
      </c>
      <c r="E230" s="64">
        <v>120</v>
      </c>
      <c r="F230" s="64">
        <v>17.670960009117444</v>
      </c>
      <c r="G230" s="64">
        <v>5.9790732436472344E-2</v>
      </c>
      <c r="H230" s="64">
        <v>8.8046636816728665E-3</v>
      </c>
      <c r="I230" s="64">
        <v>24.450582091554764</v>
      </c>
      <c r="J230" s="64">
        <v>-0.25202884392923497</v>
      </c>
      <c r="K230" s="64">
        <v>17.286941519775631</v>
      </c>
      <c r="L230" s="64">
        <v>18.063431781244187</v>
      </c>
    </row>
    <row r="231" spans="2:12" x14ac:dyDescent="0.25">
      <c r="B231" s="52" t="s">
        <v>4246</v>
      </c>
      <c r="C231" s="52">
        <v>1943</v>
      </c>
      <c r="D231" s="52">
        <v>1.497098889383109</v>
      </c>
      <c r="E231" s="64">
        <v>119</v>
      </c>
      <c r="F231" s="64">
        <v>136.10142311468087</v>
      </c>
      <c r="G231" s="64">
        <v>6.1245496654657748E-2</v>
      </c>
      <c r="H231" s="64">
        <v>7.0047052555162567E-2</v>
      </c>
      <c r="I231" s="64">
        <v>-1.5200939531946038</v>
      </c>
      <c r="J231" s="64">
        <v>1.9674206641394486E-2</v>
      </c>
      <c r="K231" s="64">
        <v>135.50974791063737</v>
      </c>
      <c r="L231" s="64">
        <v>136.69548636832681</v>
      </c>
    </row>
    <row r="232" spans="2:12" x14ac:dyDescent="0.25">
      <c r="B232" s="52" t="s">
        <v>4247</v>
      </c>
      <c r="C232" s="52">
        <v>2268</v>
      </c>
      <c r="D232" s="52">
        <v>1.7117655006131649</v>
      </c>
      <c r="E232" s="64">
        <v>119</v>
      </c>
      <c r="F232" s="64">
        <v>127.41168727194551</v>
      </c>
      <c r="G232" s="64">
        <v>5.2469135802469133E-2</v>
      </c>
      <c r="H232" s="64">
        <v>5.6177992624314596E-2</v>
      </c>
      <c r="I232" s="64">
        <v>-0.76706723933711352</v>
      </c>
      <c r="J232" s="64">
        <v>-1.7232707239780767</v>
      </c>
      <c r="K232" s="64">
        <v>126.7932585363798</v>
      </c>
      <c r="L232" s="64">
        <v>128.032952004885</v>
      </c>
    </row>
    <row r="233" spans="2:12" x14ac:dyDescent="0.25">
      <c r="B233" s="52" t="s">
        <v>4248</v>
      </c>
      <c r="C233" s="52">
        <v>1853</v>
      </c>
      <c r="D233" s="52">
        <v>1.5119805720453301</v>
      </c>
      <c r="E233" s="64">
        <v>117</v>
      </c>
      <c r="F233" s="64">
        <v>127.84078739142383</v>
      </c>
      <c r="G233" s="64">
        <v>6.314085267134377E-2</v>
      </c>
      <c r="H233" s="64">
        <v>6.899125061598696E-2</v>
      </c>
      <c r="I233" s="64">
        <v>-0.99368612910224008</v>
      </c>
      <c r="J233" s="64">
        <v>0.35975472932274694</v>
      </c>
      <c r="K233" s="64">
        <v>127.28509293454616</v>
      </c>
      <c r="L233" s="64">
        <v>128.39872736570575</v>
      </c>
    </row>
    <row r="234" spans="2:12" x14ac:dyDescent="0.25">
      <c r="B234" s="52" t="s">
        <v>4249</v>
      </c>
      <c r="C234" s="52">
        <v>776</v>
      </c>
      <c r="D234" s="52">
        <v>1.30069587628866</v>
      </c>
      <c r="E234" s="64">
        <v>116</v>
      </c>
      <c r="F234" s="64">
        <v>66.306057974679462</v>
      </c>
      <c r="G234" s="64">
        <v>0.14948453608247422</v>
      </c>
      <c r="H234" s="64">
        <v>8.5445950998298284E-2</v>
      </c>
      <c r="I234" s="64">
        <v>6.3814909263351973</v>
      </c>
      <c r="J234" s="64">
        <v>10.272100622107722</v>
      </c>
      <c r="K234" s="64">
        <v>65.986371075580124</v>
      </c>
      <c r="L234" s="64">
        <v>66.627148335845447</v>
      </c>
    </row>
    <row r="235" spans="2:12" x14ac:dyDescent="0.25">
      <c r="B235" s="52" t="s">
        <v>4250</v>
      </c>
      <c r="C235" s="52">
        <v>2154</v>
      </c>
      <c r="D235" s="52">
        <v>3.7863804655547502</v>
      </c>
      <c r="E235" s="64">
        <v>116</v>
      </c>
      <c r="F235" s="64">
        <v>13.093819561416998</v>
      </c>
      <c r="G235" s="64">
        <v>5.3853296193129063E-2</v>
      </c>
      <c r="H235" s="64">
        <v>6.0788391650032489E-3</v>
      </c>
      <c r="I235" s="64">
        <v>28.525437527944192</v>
      </c>
      <c r="J235" s="64">
        <v>-1.4112692561717428</v>
      </c>
      <c r="K235" s="64">
        <v>12.760817820486688</v>
      </c>
      <c r="L235" s="64">
        <v>13.435456670995821</v>
      </c>
    </row>
    <row r="236" spans="2:12" x14ac:dyDescent="0.25">
      <c r="B236" s="52" t="s">
        <v>4251</v>
      </c>
      <c r="C236" s="52">
        <v>2942</v>
      </c>
      <c r="D236" s="52">
        <v>1.9987423521414001</v>
      </c>
      <c r="E236" s="64">
        <v>114.99999999999999</v>
      </c>
      <c r="F236" s="64">
        <v>122.50421872211868</v>
      </c>
      <c r="G236" s="64">
        <v>3.9089055064581914E-2</v>
      </c>
      <c r="H236" s="64">
        <v>4.1639775228456383E-2</v>
      </c>
      <c r="I236" s="64">
        <v>-0.69257302293649925</v>
      </c>
      <c r="J236" s="64">
        <v>-4.9918537496120132</v>
      </c>
      <c r="K236" s="64">
        <v>121.66892096280823</v>
      </c>
      <c r="L236" s="64">
        <v>123.34500028118484</v>
      </c>
    </row>
    <row r="237" spans="2:12" x14ac:dyDescent="0.25">
      <c r="B237" s="52" t="s">
        <v>4252</v>
      </c>
      <c r="C237" s="52">
        <v>1139</v>
      </c>
      <c r="D237" s="52">
        <v>1.5724143985952601</v>
      </c>
      <c r="E237" s="64">
        <v>114</v>
      </c>
      <c r="F237" s="64">
        <v>73.868115498914776</v>
      </c>
      <c r="G237" s="64">
        <v>0.10008779631255488</v>
      </c>
      <c r="H237" s="64">
        <v>6.485348156182158E-2</v>
      </c>
      <c r="I237" s="64">
        <v>4.8285998131481174</v>
      </c>
      <c r="J237" s="64">
        <v>5.4865889993915218</v>
      </c>
      <c r="K237" s="64">
        <v>73.543031471393164</v>
      </c>
      <c r="L237" s="64">
        <v>74.194536437349996</v>
      </c>
    </row>
    <row r="238" spans="2:12" x14ac:dyDescent="0.25">
      <c r="B238" s="52" t="s">
        <v>4253</v>
      </c>
      <c r="C238" s="52">
        <v>3313</v>
      </c>
      <c r="D238" s="52">
        <v>2.7142785780915064</v>
      </c>
      <c r="E238" s="64">
        <v>112.99999999999999</v>
      </c>
      <c r="F238" s="64">
        <v>64.393676625575026</v>
      </c>
      <c r="G238" s="64">
        <v>3.4108059160881374E-2</v>
      </c>
      <c r="H238" s="64">
        <v>1.9436666654263517E-2</v>
      </c>
      <c r="I238" s="64">
        <v>6.1169275409344879</v>
      </c>
      <c r="J238" s="64">
        <v>-6.4939132065071048</v>
      </c>
      <c r="K238" s="64">
        <v>63.501420601028499</v>
      </c>
      <c r="L238" s="64">
        <v>65.298217774926229</v>
      </c>
    </row>
    <row r="239" spans="2:12" x14ac:dyDescent="0.25">
      <c r="B239" s="52" t="s">
        <v>4254</v>
      </c>
      <c r="C239" s="52">
        <v>20491</v>
      </c>
      <c r="D239" s="52">
        <v>1.84931921331316</v>
      </c>
      <c r="E239" s="64">
        <v>111</v>
      </c>
      <c r="F239" s="64">
        <v>997.78774887115094</v>
      </c>
      <c r="G239" s="64">
        <v>5.4170123468839978E-3</v>
      </c>
      <c r="H239" s="64">
        <v>4.8693950947789319E-2</v>
      </c>
      <c r="I239" s="64">
        <v>-28.783292552144417</v>
      </c>
      <c r="J239" s="64">
        <v>-33.292499442005742</v>
      </c>
      <c r="K239" s="64">
        <v>992.13491449684557</v>
      </c>
      <c r="L239" s="64">
        <v>1003.4711335849381</v>
      </c>
    </row>
    <row r="240" spans="2:12" x14ac:dyDescent="0.25">
      <c r="B240" s="52" t="s">
        <v>4255</v>
      </c>
      <c r="C240" s="52">
        <v>718</v>
      </c>
      <c r="D240" s="52">
        <v>1.15611420612813</v>
      </c>
      <c r="E240" s="64">
        <v>110</v>
      </c>
      <c r="F240" s="64">
        <v>70.852385140905383</v>
      </c>
      <c r="G240" s="64">
        <v>0.15320334261838439</v>
      </c>
      <c r="H240" s="64">
        <v>9.8680202146107773E-2</v>
      </c>
      <c r="I240" s="64">
        <v>4.898787650387689</v>
      </c>
      <c r="J240" s="64">
        <v>10.296684019362747</v>
      </c>
      <c r="K240" s="64">
        <v>70.456904349885036</v>
      </c>
      <c r="L240" s="64">
        <v>71.249841545899386</v>
      </c>
    </row>
    <row r="241" spans="2:12" x14ac:dyDescent="0.25">
      <c r="B241" s="52" t="s">
        <v>4256</v>
      </c>
      <c r="C241" s="52">
        <v>2784</v>
      </c>
      <c r="D241" s="52">
        <v>1.8013913140534641</v>
      </c>
      <c r="E241" s="64">
        <v>110</v>
      </c>
      <c r="F241" s="64">
        <v>142.50627094535409</v>
      </c>
      <c r="G241" s="64">
        <v>3.9511494252873564E-2</v>
      </c>
      <c r="H241" s="64">
        <v>5.1187597322325459E-2</v>
      </c>
      <c r="I241" s="64">
        <v>-2.7955031537359654</v>
      </c>
      <c r="J241" s="64">
        <v>-4.7629266409831725</v>
      </c>
      <c r="K241" s="64">
        <v>141.74395704570935</v>
      </c>
      <c r="L241" s="64">
        <v>143.2724623433979</v>
      </c>
    </row>
    <row r="242" spans="2:12" x14ac:dyDescent="0.25">
      <c r="B242" s="52" t="s">
        <v>4257</v>
      </c>
      <c r="C242" s="52">
        <v>1685</v>
      </c>
      <c r="D242" s="52">
        <v>3.7224097096356048</v>
      </c>
      <c r="E242" s="64">
        <v>109.00000000000001</v>
      </c>
      <c r="F242" s="64">
        <v>10.982471727161405</v>
      </c>
      <c r="G242" s="64">
        <v>6.4688427299703269E-2</v>
      </c>
      <c r="H242" s="64">
        <v>6.5177873751699729E-3</v>
      </c>
      <c r="I242" s="64">
        <v>29.67383324059972</v>
      </c>
      <c r="J242" s="64">
        <v>0.60820990435505695</v>
      </c>
      <c r="K242" s="64">
        <v>10.71080877552569</v>
      </c>
      <c r="L242" s="64">
        <v>11.260978642658651</v>
      </c>
    </row>
    <row r="243" spans="2:12" x14ac:dyDescent="0.25">
      <c r="B243" s="52" t="s">
        <v>4258</v>
      </c>
      <c r="C243" s="52">
        <v>1357</v>
      </c>
      <c r="D243" s="52">
        <v>1.7576787030213701</v>
      </c>
      <c r="E243" s="64">
        <v>107.00000000000001</v>
      </c>
      <c r="F243" s="64">
        <v>72.690212680306047</v>
      </c>
      <c r="G243" s="64">
        <v>7.8850405305821672E-2</v>
      </c>
      <c r="H243" s="64">
        <v>5.3566847958958032E-2</v>
      </c>
      <c r="I243" s="64">
        <v>4.1365195756041588</v>
      </c>
      <c r="J243" s="64">
        <v>2.7232990181989813</v>
      </c>
      <c r="K243" s="64">
        <v>72.320173952746146</v>
      </c>
      <c r="L243" s="64">
        <v>73.06203709608117</v>
      </c>
    </row>
    <row r="244" spans="2:12" x14ac:dyDescent="0.25">
      <c r="B244" s="52" t="s">
        <v>4259</v>
      </c>
      <c r="C244" s="52">
        <v>897</v>
      </c>
      <c r="D244" s="52">
        <v>2.1851727982162799</v>
      </c>
      <c r="E244" s="64">
        <v>107</v>
      </c>
      <c r="F244" s="64">
        <v>30.679974261726326</v>
      </c>
      <c r="G244" s="64">
        <v>0.11928651059085842</v>
      </c>
      <c r="H244" s="64">
        <v>3.4202869856997019E-2</v>
      </c>
      <c r="I244" s="64">
        <v>14.020647073030853</v>
      </c>
      <c r="J244" s="64">
        <v>7.2689596912797008</v>
      </c>
      <c r="K244" s="64">
        <v>30.419441069199959</v>
      </c>
      <c r="L244" s="64">
        <v>30.94265916594432</v>
      </c>
    </row>
    <row r="245" spans="2:12" x14ac:dyDescent="0.25">
      <c r="B245" s="52" t="s">
        <v>4260</v>
      </c>
      <c r="C245" s="52">
        <v>731</v>
      </c>
      <c r="D245" s="52">
        <v>1.6454395264865851</v>
      </c>
      <c r="E245" s="64">
        <v>107.00000000000001</v>
      </c>
      <c r="F245" s="64">
        <v>43.978431251789551</v>
      </c>
      <c r="G245" s="64">
        <v>0.146374829001368</v>
      </c>
      <c r="H245" s="64">
        <v>6.0162012656346853E-2</v>
      </c>
      <c r="I245" s="64">
        <v>9.8026352996914614</v>
      </c>
      <c r="J245" s="64">
        <v>9.6188853974637603</v>
      </c>
      <c r="K245" s="64">
        <v>43.776820223133406</v>
      </c>
      <c r="L245" s="64">
        <v>44.180911092983216</v>
      </c>
    </row>
    <row r="246" spans="2:12" x14ac:dyDescent="0.25">
      <c r="B246" s="52" t="s">
        <v>4261</v>
      </c>
      <c r="C246" s="52">
        <v>3079</v>
      </c>
      <c r="D246" s="52">
        <v>1.3464424160559858</v>
      </c>
      <c r="E246" s="64">
        <v>104.00000000000001</v>
      </c>
      <c r="F246" s="64">
        <v>251.26406363983421</v>
      </c>
      <c r="G246" s="64">
        <v>3.3777200389736931E-2</v>
      </c>
      <c r="H246" s="64">
        <v>8.1605736810598961E-2</v>
      </c>
      <c r="I246" s="64">
        <v>-9.6943123735637275</v>
      </c>
      <c r="J246" s="64">
        <v>-6.3370070075582206</v>
      </c>
      <c r="K246" s="64">
        <v>250.09779370547079</v>
      </c>
      <c r="L246" s="64">
        <v>252.43528687766025</v>
      </c>
    </row>
    <row r="247" spans="2:12" x14ac:dyDescent="0.25">
      <c r="B247" s="52" t="s">
        <v>4262</v>
      </c>
      <c r="C247" s="52">
        <v>1686</v>
      </c>
      <c r="D247" s="52">
        <v>1.2351957295373699</v>
      </c>
      <c r="E247" s="64">
        <v>104</v>
      </c>
      <c r="F247" s="64">
        <v>153.81323089663707</v>
      </c>
      <c r="G247" s="64">
        <v>6.1684460260972719E-2</v>
      </c>
      <c r="H247" s="64">
        <v>9.1229674315917594E-2</v>
      </c>
      <c r="I247" s="64">
        <v>-4.2132845904762117</v>
      </c>
      <c r="J247" s="64">
        <v>9.355829019274145E-2</v>
      </c>
      <c r="K247" s="64">
        <v>153.02341817948698</v>
      </c>
      <c r="L247" s="64">
        <v>154.60670900721874</v>
      </c>
    </row>
    <row r="248" spans="2:12" x14ac:dyDescent="0.25">
      <c r="B248" s="52" t="s">
        <v>4263</v>
      </c>
      <c r="C248" s="52">
        <v>1603</v>
      </c>
      <c r="D248" s="52">
        <v>1.5523210233969824</v>
      </c>
      <c r="E248" s="64">
        <v>102</v>
      </c>
      <c r="F248" s="64">
        <v>106.12331192288076</v>
      </c>
      <c r="G248" s="64">
        <v>6.3630692451653148E-2</v>
      </c>
      <c r="H248" s="64">
        <v>6.6202939440349814E-2</v>
      </c>
      <c r="I248" s="64">
        <v>-0.41420424075360041</v>
      </c>
      <c r="J248" s="64">
        <v>0.41646566637788573</v>
      </c>
      <c r="K248" s="64">
        <v>105.65924947785339</v>
      </c>
      <c r="L248" s="64">
        <v>106.58926747077794</v>
      </c>
    </row>
    <row r="249" spans="2:12" x14ac:dyDescent="0.25">
      <c r="B249" s="52" t="s">
        <v>4264</v>
      </c>
      <c r="C249" s="52">
        <v>8829</v>
      </c>
      <c r="D249" s="52">
        <v>3.4050992870041954</v>
      </c>
      <c r="E249" s="64">
        <v>100</v>
      </c>
      <c r="F249" s="64">
        <v>81.279382724566773</v>
      </c>
      <c r="G249" s="64">
        <v>1.1326311020500622E-2</v>
      </c>
      <c r="H249" s="64">
        <v>9.2059556829274854E-3</v>
      </c>
      <c r="I249" s="64">
        <v>2.0861151285616915</v>
      </c>
      <c r="J249" s="64">
        <v>-19.535906336706706</v>
      </c>
      <c r="K249" s="64">
        <v>79.549250711743539</v>
      </c>
      <c r="L249" s="64">
        <v>83.046786551254243</v>
      </c>
    </row>
    <row r="250" spans="2:12" x14ac:dyDescent="0.25">
      <c r="B250" s="52" t="s">
        <v>4265</v>
      </c>
      <c r="C250" s="52">
        <v>2632</v>
      </c>
      <c r="D250" s="52">
        <v>1.4408649691672961</v>
      </c>
      <c r="E250" s="64">
        <v>100</v>
      </c>
      <c r="F250" s="64">
        <v>195.22290109901732</v>
      </c>
      <c r="G250" s="64">
        <v>3.7993920972644375E-2</v>
      </c>
      <c r="H250" s="64">
        <v>7.4172834764064333E-2</v>
      </c>
      <c r="I250" s="64">
        <v>-7.0828993080339826</v>
      </c>
      <c r="J250" s="64">
        <v>-4.9560425729030513</v>
      </c>
      <c r="K250" s="64">
        <v>194.36435150582065</v>
      </c>
      <c r="L250" s="64">
        <v>196.08493802935976</v>
      </c>
    </row>
    <row r="251" spans="2:12" x14ac:dyDescent="0.25">
      <c r="B251" s="52" t="s">
        <v>4266</v>
      </c>
      <c r="C251" s="52">
        <v>901</v>
      </c>
      <c r="D251" s="52">
        <v>1.0019311875693699</v>
      </c>
      <c r="E251" s="64">
        <v>99</v>
      </c>
      <c r="F251" s="64">
        <v>103.41226153953608</v>
      </c>
      <c r="G251" s="64">
        <v>0.10987791342952276</v>
      </c>
      <c r="H251" s="64">
        <v>0.11477498506052838</v>
      </c>
      <c r="I251" s="64">
        <v>-0.46115655982703241</v>
      </c>
      <c r="J251" s="64">
        <v>6.1063793785321359</v>
      </c>
      <c r="K251" s="64">
        <v>102.73100783973024</v>
      </c>
      <c r="L251" s="64">
        <v>104.09744380258192</v>
      </c>
    </row>
    <row r="252" spans="2:12" x14ac:dyDescent="0.25">
      <c r="B252" s="52" t="s">
        <v>4267</v>
      </c>
      <c r="C252" s="52">
        <v>1799</v>
      </c>
      <c r="D252" s="52">
        <v>1.999793466414354</v>
      </c>
      <c r="E252" s="64">
        <v>98</v>
      </c>
      <c r="F252" s="64">
        <v>74.82723477251939</v>
      </c>
      <c r="G252" s="64">
        <v>5.4474708171206226E-2</v>
      </c>
      <c r="H252" s="64">
        <v>4.1593793647870698E-2</v>
      </c>
      <c r="I252" s="64">
        <v>2.7363598205270399</v>
      </c>
      <c r="J252" s="64">
        <v>-1.1797301328220215</v>
      </c>
      <c r="K252" s="64">
        <v>74.316362969795136</v>
      </c>
      <c r="L252" s="64">
        <v>75.341465039563843</v>
      </c>
    </row>
    <row r="253" spans="2:12" x14ac:dyDescent="0.25">
      <c r="B253" s="52" t="s">
        <v>4268</v>
      </c>
      <c r="C253" s="52">
        <v>1113</v>
      </c>
      <c r="D253" s="52">
        <v>1.7922090084897899</v>
      </c>
      <c r="E253" s="64">
        <v>97.000000000000014</v>
      </c>
      <c r="F253" s="64">
        <v>57.518663278205729</v>
      </c>
      <c r="G253" s="64">
        <v>8.7151841868823007E-2</v>
      </c>
      <c r="H253" s="64">
        <v>5.1678942747714042E-2</v>
      </c>
      <c r="I253" s="64">
        <v>5.345763715063252</v>
      </c>
      <c r="J253" s="64">
        <v>3.6222993541917501</v>
      </c>
      <c r="K253" s="64">
        <v>57.214245057772828</v>
      </c>
      <c r="L253" s="64">
        <v>57.824612497780741</v>
      </c>
    </row>
    <row r="254" spans="2:12" x14ac:dyDescent="0.25">
      <c r="B254" s="52" t="s">
        <v>4269</v>
      </c>
      <c r="C254" s="52">
        <v>2100</v>
      </c>
      <c r="D254" s="52">
        <v>1.03461904761905</v>
      </c>
      <c r="E254" s="64">
        <v>97</v>
      </c>
      <c r="F254" s="64">
        <v>233.48297524015078</v>
      </c>
      <c r="G254" s="64">
        <v>4.6190476190476192E-2</v>
      </c>
      <c r="H254" s="64">
        <v>0.11118236916197656</v>
      </c>
      <c r="I254" s="64">
        <v>-9.4742434781177387</v>
      </c>
      <c r="J254" s="64">
        <v>-2.8591494996484248</v>
      </c>
      <c r="K254" s="64">
        <v>231.99697814833382</v>
      </c>
      <c r="L254" s="64">
        <v>234.97729320784418</v>
      </c>
    </row>
    <row r="255" spans="2:12" x14ac:dyDescent="0.25">
      <c r="B255" s="52" t="s">
        <v>4270</v>
      </c>
      <c r="C255" s="52">
        <v>5870</v>
      </c>
      <c r="D255" s="52">
        <v>1.7404583260236315</v>
      </c>
      <c r="E255" s="64">
        <v>97</v>
      </c>
      <c r="F255" s="64">
        <v>320.10575863532364</v>
      </c>
      <c r="G255" s="64">
        <v>1.6524701873935264E-2</v>
      </c>
      <c r="H255" s="64">
        <v>5.4532497212150532E-2</v>
      </c>
      <c r="I255" s="64">
        <v>-12.82450861214323</v>
      </c>
      <c r="J255" s="64">
        <v>-14.266928678056502</v>
      </c>
      <c r="K255" s="64">
        <v>318.50607605160343</v>
      </c>
      <c r="L255" s="64">
        <v>321.71300995820121</v>
      </c>
    </row>
    <row r="256" spans="2:12" x14ac:dyDescent="0.25">
      <c r="B256" s="52" t="s">
        <v>4271</v>
      </c>
      <c r="C256" s="52">
        <v>712</v>
      </c>
      <c r="D256" s="52">
        <v>1.3119522471910099</v>
      </c>
      <c r="E256" s="64">
        <v>95</v>
      </c>
      <c r="F256" s="64">
        <v>60.154104528072452</v>
      </c>
      <c r="G256" s="64">
        <v>0.13342696629213482</v>
      </c>
      <c r="H256" s="64">
        <v>8.4486101865270294E-2</v>
      </c>
      <c r="I256" s="64">
        <v>4.6955506078998352</v>
      </c>
      <c r="J256" s="64">
        <v>8.0510083293516228</v>
      </c>
      <c r="K256" s="64">
        <v>59.866936223650065</v>
      </c>
      <c r="L256" s="64">
        <v>60.442522643606289</v>
      </c>
    </row>
    <row r="257" spans="2:12" x14ac:dyDescent="0.25">
      <c r="B257" s="52" t="s">
        <v>4272</v>
      </c>
      <c r="C257" s="52">
        <v>1681</v>
      </c>
      <c r="D257" s="52">
        <v>1.0591314693634699</v>
      </c>
      <c r="E257" s="64">
        <v>92</v>
      </c>
      <c r="F257" s="64">
        <v>182.47792539865276</v>
      </c>
      <c r="G257" s="64">
        <v>5.4729327781082686E-2</v>
      </c>
      <c r="H257" s="64">
        <v>0.10855319773863936</v>
      </c>
      <c r="I257" s="64">
        <v>-7.0939765875353542</v>
      </c>
      <c r="J257" s="64">
        <v>-1.0968105707161921</v>
      </c>
      <c r="K257" s="64">
        <v>181.34658802738909</v>
      </c>
      <c r="L257" s="64">
        <v>183.61545650167315</v>
      </c>
    </row>
    <row r="258" spans="2:12" x14ac:dyDescent="0.25">
      <c r="B258" s="52" t="s">
        <v>4273</v>
      </c>
      <c r="C258" s="52">
        <v>2253</v>
      </c>
      <c r="D258" s="52">
        <v>3.0409232134931199</v>
      </c>
      <c r="E258" s="64">
        <v>92</v>
      </c>
      <c r="F258" s="64">
        <v>30.785102170199767</v>
      </c>
      <c r="G258" s="64">
        <v>4.0834442964935644E-2</v>
      </c>
      <c r="H258" s="64">
        <v>1.3664048899334117E-2</v>
      </c>
      <c r="I258" s="64">
        <v>11.108985446101077</v>
      </c>
      <c r="J258" s="64">
        <v>-4.0225956799468605</v>
      </c>
      <c r="K258" s="64">
        <v>30.251137540119235</v>
      </c>
      <c r="L258" s="64">
        <v>31.328359001255972</v>
      </c>
    </row>
    <row r="259" spans="2:12" x14ac:dyDescent="0.25">
      <c r="B259" s="52" t="s">
        <v>4274</v>
      </c>
      <c r="C259" s="52">
        <v>5667</v>
      </c>
      <c r="D259" s="52">
        <v>2.9710995687989534</v>
      </c>
      <c r="E259" s="64">
        <v>91.000000000000014</v>
      </c>
      <c r="F259" s="64">
        <v>83.506420111359915</v>
      </c>
      <c r="G259" s="64">
        <v>1.6057878948297161E-2</v>
      </c>
      <c r="H259" s="64">
        <v>1.4735560280811702E-2</v>
      </c>
      <c r="I259" s="64">
        <v>0.82613877130882851</v>
      </c>
      <c r="J259" s="64">
        <v>-14.164744077694214</v>
      </c>
      <c r="K259" s="64">
        <v>82.120716492777788</v>
      </c>
      <c r="L259" s="64">
        <v>84.915150553820581</v>
      </c>
    </row>
    <row r="260" spans="2:12" x14ac:dyDescent="0.25">
      <c r="B260" s="52" t="s">
        <v>4275</v>
      </c>
      <c r="C260" s="52">
        <v>7084</v>
      </c>
      <c r="D260" s="52">
        <v>2.6382719240588797</v>
      </c>
      <c r="E260" s="64">
        <v>90</v>
      </c>
      <c r="F260" s="64">
        <v>149.40721543699962</v>
      </c>
      <c r="G260" s="64">
        <v>1.2704686617730096E-2</v>
      </c>
      <c r="H260" s="64">
        <v>2.1090798339497407E-2</v>
      </c>
      <c r="I260" s="64">
        <v>-4.9122697239207831</v>
      </c>
      <c r="J260" s="64">
        <v>-17.01492874173621</v>
      </c>
      <c r="K260" s="64">
        <v>147.45649333224759</v>
      </c>
      <c r="L260" s="64">
        <v>151.3831807126914</v>
      </c>
    </row>
    <row r="261" spans="2:12" x14ac:dyDescent="0.25">
      <c r="B261" s="52" t="s">
        <v>4276</v>
      </c>
      <c r="C261" s="52">
        <v>2361</v>
      </c>
      <c r="D261" s="52">
        <v>1.8263900518341301</v>
      </c>
      <c r="E261" s="64">
        <v>89</v>
      </c>
      <c r="F261" s="64">
        <v>117.74830769978232</v>
      </c>
      <c r="G261" s="64">
        <v>3.7695891571368066E-2</v>
      </c>
      <c r="H261" s="64">
        <v>4.987221842430424E-2</v>
      </c>
      <c r="I261" s="64">
        <v>-2.717965495243631</v>
      </c>
      <c r="J261" s="64">
        <v>-4.7544108922072299</v>
      </c>
      <c r="K261" s="64">
        <v>117.09948464453994</v>
      </c>
      <c r="L261" s="64">
        <v>118.40053605260941</v>
      </c>
    </row>
    <row r="262" spans="2:12" x14ac:dyDescent="0.25">
      <c r="B262" s="52" t="s">
        <v>4277</v>
      </c>
      <c r="C262" s="52">
        <v>664</v>
      </c>
      <c r="D262" s="52">
        <v>1.1429367469879499</v>
      </c>
      <c r="E262" s="64">
        <v>87</v>
      </c>
      <c r="F262" s="64">
        <v>66.382180795088246</v>
      </c>
      <c r="G262" s="64">
        <v>0.13102409638554216</v>
      </c>
      <c r="H262" s="64">
        <v>9.997316384802446E-2</v>
      </c>
      <c r="I262" s="64">
        <v>2.6674067118144844</v>
      </c>
      <c r="J262" s="64">
        <v>7.5164534309406053</v>
      </c>
      <c r="K262" s="64">
        <v>66.006330301407104</v>
      </c>
      <c r="L262" s="64">
        <v>66.759932514674816</v>
      </c>
    </row>
    <row r="263" spans="2:12" x14ac:dyDescent="0.25">
      <c r="B263" s="52" t="s">
        <v>4278</v>
      </c>
      <c r="C263" s="52">
        <v>1118</v>
      </c>
      <c r="D263" s="52">
        <v>1.8308697768762698</v>
      </c>
      <c r="E263" s="64">
        <v>84.000000000000014</v>
      </c>
      <c r="F263" s="64">
        <v>55.497423520751951</v>
      </c>
      <c r="G263" s="64">
        <v>7.5134168157423978E-2</v>
      </c>
      <c r="H263" s="64">
        <v>4.9639913703713734E-2</v>
      </c>
      <c r="I263" s="64">
        <v>3.9246742401716523</v>
      </c>
      <c r="J263" s="64">
        <v>1.9532339301134749</v>
      </c>
      <c r="K263" s="64">
        <v>55.189967159791891</v>
      </c>
      <c r="L263" s="64">
        <v>55.806502745901327</v>
      </c>
    </row>
    <row r="264" spans="2:12" x14ac:dyDescent="0.25">
      <c r="B264" s="52" t="s">
        <v>4279</v>
      </c>
      <c r="C264" s="52">
        <v>2851</v>
      </c>
      <c r="D264" s="52">
        <v>1.8254296737986699</v>
      </c>
      <c r="E264" s="64">
        <v>83</v>
      </c>
      <c r="F264" s="64">
        <v>142.32806271610067</v>
      </c>
      <c r="G264" s="64">
        <v>2.9112592072956859E-2</v>
      </c>
      <c r="H264" s="64">
        <v>4.9922154582988661E-2</v>
      </c>
      <c r="I264" s="64">
        <v>-5.1019394806531393</v>
      </c>
      <c r="J264" s="64">
        <v>-7.1374411052963262</v>
      </c>
      <c r="K264" s="64">
        <v>141.54470190773341</v>
      </c>
      <c r="L264" s="64">
        <v>143.11552993367903</v>
      </c>
    </row>
    <row r="265" spans="2:12" x14ac:dyDescent="0.25">
      <c r="B265" s="52" t="s">
        <v>4280</v>
      </c>
      <c r="C265" s="52">
        <v>3629</v>
      </c>
      <c r="D265" s="52">
        <v>1.7359805832186816</v>
      </c>
      <c r="E265" s="64">
        <v>83</v>
      </c>
      <c r="F265" s="64">
        <v>198.81935829182822</v>
      </c>
      <c r="G265" s="64">
        <v>2.287131441168366E-2</v>
      </c>
      <c r="H265" s="64">
        <v>5.4786265718332387E-2</v>
      </c>
      <c r="I265" s="64">
        <v>-8.4486400723159303</v>
      </c>
      <c r="J265" s="64">
        <v>-9.6219334388107338</v>
      </c>
      <c r="K265" s="64">
        <v>197.83043934374805</v>
      </c>
      <c r="L265" s="64">
        <v>199.81293278987326</v>
      </c>
    </row>
    <row r="266" spans="2:12" x14ac:dyDescent="0.25">
      <c r="B266" s="52" t="s">
        <v>4281</v>
      </c>
      <c r="C266" s="52">
        <v>4660</v>
      </c>
      <c r="D266" s="52">
        <v>2.3868512983255301</v>
      </c>
      <c r="E266" s="64">
        <v>82</v>
      </c>
      <c r="F266" s="64">
        <v>128.62936183900104</v>
      </c>
      <c r="G266" s="64">
        <v>1.759656652360515E-2</v>
      </c>
      <c r="H266" s="64">
        <v>2.7602867347425116E-2</v>
      </c>
      <c r="I266" s="64">
        <v>-4.1693425658070256</v>
      </c>
      <c r="J266" s="64">
        <v>-12.406318456954899</v>
      </c>
      <c r="K266" s="64">
        <v>127.2830325925967</v>
      </c>
      <c r="L266" s="64">
        <v>129.98952341234354</v>
      </c>
    </row>
    <row r="267" spans="2:12" x14ac:dyDescent="0.25">
      <c r="B267" s="52" t="s">
        <v>4282</v>
      </c>
      <c r="C267" s="52">
        <v>3853</v>
      </c>
      <c r="D267" s="52">
        <v>2.0809685522515826</v>
      </c>
      <c r="E267" s="64">
        <v>82</v>
      </c>
      <c r="F267" s="64">
        <v>147.13048726114414</v>
      </c>
      <c r="G267" s="64">
        <v>2.1282117830262133E-2</v>
      </c>
      <c r="H267" s="64">
        <v>3.8185955686775019E-2</v>
      </c>
      <c r="I267" s="64">
        <v>-5.4750417279662651</v>
      </c>
      <c r="J267" s="64">
        <v>-10.326180034568148</v>
      </c>
      <c r="K267" s="64">
        <v>146.02225750252362</v>
      </c>
      <c r="L267" s="64">
        <v>148.24679152153999</v>
      </c>
    </row>
    <row r="268" spans="2:12" x14ac:dyDescent="0.25">
      <c r="B268" s="52" t="s">
        <v>4283</v>
      </c>
      <c r="C268" s="52">
        <v>559</v>
      </c>
      <c r="D268" s="52">
        <v>1.31105545617174</v>
      </c>
      <c r="E268" s="64">
        <v>82</v>
      </c>
      <c r="F268" s="64">
        <v>47.270276777910489</v>
      </c>
      <c r="G268" s="64">
        <v>0.14669051878354203</v>
      </c>
      <c r="H268" s="64">
        <v>8.4562212482845234E-2</v>
      </c>
      <c r="I268" s="64">
        <v>5.2795004589642085</v>
      </c>
      <c r="J268" s="64">
        <v>8.4426248578719232</v>
      </c>
      <c r="K268" s="64">
        <v>47.044438928788701</v>
      </c>
      <c r="L268" s="64">
        <v>47.497098184590861</v>
      </c>
    </row>
    <row r="269" spans="2:12" x14ac:dyDescent="0.25">
      <c r="B269" s="52" t="s">
        <v>4284</v>
      </c>
      <c r="C269" s="52">
        <v>1593</v>
      </c>
      <c r="D269" s="52">
        <v>1.5804607081316298</v>
      </c>
      <c r="E269" s="64">
        <v>80</v>
      </c>
      <c r="F269" s="64">
        <v>102.46225071943259</v>
      </c>
      <c r="G269" s="64">
        <v>5.0219711236660386E-2</v>
      </c>
      <c r="H269" s="64">
        <v>6.4320308047352531E-2</v>
      </c>
      <c r="I269" s="64">
        <v>-2.2940755849440322</v>
      </c>
      <c r="J269" s="64">
        <v>-1.8189738306886007</v>
      </c>
      <c r="K269" s="64">
        <v>102.00989401595194</v>
      </c>
      <c r="L269" s="64">
        <v>102.91647490956908</v>
      </c>
    </row>
    <row r="270" spans="2:12" x14ac:dyDescent="0.25">
      <c r="B270" s="52" t="s">
        <v>4285</v>
      </c>
      <c r="C270" s="52">
        <v>960</v>
      </c>
      <c r="D270" s="52">
        <v>1.1627938461771972</v>
      </c>
      <c r="E270" s="64">
        <v>79</v>
      </c>
      <c r="F270" s="64">
        <v>94.109284267201488</v>
      </c>
      <c r="G270" s="64">
        <v>8.2291666666666666E-2</v>
      </c>
      <c r="H270" s="64">
        <v>9.8030504445001554E-2</v>
      </c>
      <c r="I270" s="64">
        <v>-1.6399542470572788</v>
      </c>
      <c r="J270" s="64">
        <v>2.735592336174717</v>
      </c>
      <c r="K270" s="64">
        <v>93.587761413575137</v>
      </c>
      <c r="L270" s="64">
        <v>94.633395905448936</v>
      </c>
    </row>
    <row r="271" spans="2:12" x14ac:dyDescent="0.25">
      <c r="B271" s="52" t="s">
        <v>4286</v>
      </c>
      <c r="C271" s="52">
        <v>1581</v>
      </c>
      <c r="D271" s="52">
        <v>3.7160821309655949</v>
      </c>
      <c r="E271" s="64">
        <v>78</v>
      </c>
      <c r="F271" s="64">
        <v>10.375914393339116</v>
      </c>
      <c r="G271" s="64">
        <v>4.9335863377609111E-2</v>
      </c>
      <c r="H271" s="64">
        <v>6.5628807041993144E-3</v>
      </c>
      <c r="I271" s="64">
        <v>21.062893129273899</v>
      </c>
      <c r="J271" s="64">
        <v>-1.9587945459465581</v>
      </c>
      <c r="K271" s="64">
        <v>10.119969509945935</v>
      </c>
      <c r="L271" s="64">
        <v>10.638288560191208</v>
      </c>
    </row>
    <row r="272" spans="2:12" x14ac:dyDescent="0.25">
      <c r="B272" s="52" t="s">
        <v>4287</v>
      </c>
      <c r="C272" s="52">
        <v>1010</v>
      </c>
      <c r="D272" s="52">
        <v>1.5569201072320731</v>
      </c>
      <c r="E272" s="64">
        <v>77</v>
      </c>
      <c r="F272" s="64">
        <v>66.550701992223509</v>
      </c>
      <c r="G272" s="64">
        <v>7.6237623762376236E-2</v>
      </c>
      <c r="H272" s="64">
        <v>6.5891784150716351E-2</v>
      </c>
      <c r="I272" s="64">
        <v>1.3252938993028902</v>
      </c>
      <c r="J272" s="64">
        <v>2.002867841515553</v>
      </c>
      <c r="K272" s="64">
        <v>66.25931677279317</v>
      </c>
      <c r="L272" s="64">
        <v>66.843277861858894</v>
      </c>
    </row>
    <row r="273" spans="2:12" x14ac:dyDescent="0.25">
      <c r="B273" s="52" t="s">
        <v>4288</v>
      </c>
      <c r="C273" s="52">
        <v>819</v>
      </c>
      <c r="D273" s="52">
        <v>1.1639804639804601</v>
      </c>
      <c r="E273" s="64">
        <v>76</v>
      </c>
      <c r="F273" s="64">
        <v>80.192784002463938</v>
      </c>
      <c r="G273" s="64">
        <v>9.2796092796092799E-2</v>
      </c>
      <c r="H273" s="64">
        <v>9.7915487182495653E-2</v>
      </c>
      <c r="I273" s="64">
        <v>-0.49295948902376341</v>
      </c>
      <c r="J273" s="64">
        <v>3.7814697556725285</v>
      </c>
      <c r="K273" s="64">
        <v>79.74894966452554</v>
      </c>
      <c r="L273" s="64">
        <v>80.638819009109199</v>
      </c>
    </row>
    <row r="274" spans="2:12" x14ac:dyDescent="0.25">
      <c r="B274" s="52" t="s">
        <v>4289</v>
      </c>
      <c r="C274" s="52">
        <v>1188</v>
      </c>
      <c r="D274" s="52">
        <v>1.8709181649535052</v>
      </c>
      <c r="E274" s="64">
        <v>75</v>
      </c>
      <c r="F274" s="64">
        <v>56.558584980618512</v>
      </c>
      <c r="G274" s="64">
        <v>6.3131313131313135E-2</v>
      </c>
      <c r="H274" s="64">
        <v>4.7608236515672149E-2</v>
      </c>
      <c r="I274" s="64">
        <v>2.5126798583972434</v>
      </c>
      <c r="J274" s="64">
        <v>0.28668367501402287</v>
      </c>
      <c r="K274" s="64">
        <v>56.229551073543746</v>
      </c>
      <c r="L274" s="64">
        <v>56.889447487752221</v>
      </c>
    </row>
    <row r="275" spans="2:12" x14ac:dyDescent="0.25">
      <c r="B275" s="52" t="s">
        <v>4290</v>
      </c>
      <c r="C275" s="52">
        <v>1820</v>
      </c>
      <c r="D275" s="52">
        <v>1.4636263736263699</v>
      </c>
      <c r="E275" s="64">
        <v>75</v>
      </c>
      <c r="F275" s="64">
        <v>131.90741621690628</v>
      </c>
      <c r="G275" s="64">
        <v>4.1208791208791208E-2</v>
      </c>
      <c r="H275" s="64">
        <v>7.247660231698147E-2</v>
      </c>
      <c r="I275" s="64">
        <v>-5.1448394172170016</v>
      </c>
      <c r="J275" s="64">
        <v>-3.5487845526169197</v>
      </c>
      <c r="K275" s="64">
        <v>131.33120835593647</v>
      </c>
      <c r="L275" s="64">
        <v>132.48595381307791</v>
      </c>
    </row>
    <row r="276" spans="2:12" x14ac:dyDescent="0.25">
      <c r="B276" s="52" t="s">
        <v>4291</v>
      </c>
      <c r="C276" s="52">
        <v>2395</v>
      </c>
      <c r="D276" s="52">
        <v>1.8819001536098299</v>
      </c>
      <c r="E276" s="64">
        <v>72</v>
      </c>
      <c r="F276" s="64">
        <v>112.72082253567102</v>
      </c>
      <c r="G276" s="64">
        <v>3.0062630480167014E-2</v>
      </c>
      <c r="H276" s="64">
        <v>4.7065061601532787E-2</v>
      </c>
      <c r="I276" s="64">
        <v>-3.9290073585468264</v>
      </c>
      <c r="J276" s="64">
        <v>-6.3477315532132685</v>
      </c>
      <c r="K276" s="64">
        <v>112.05609682956802</v>
      </c>
      <c r="L276" s="64">
        <v>113.38929559647677</v>
      </c>
    </row>
    <row r="277" spans="2:12" x14ac:dyDescent="0.25">
      <c r="B277" s="52" t="s">
        <v>4292</v>
      </c>
      <c r="C277" s="52">
        <v>2830</v>
      </c>
      <c r="D277" s="52">
        <v>2.0636760204062816</v>
      </c>
      <c r="E277" s="64">
        <v>72</v>
      </c>
      <c r="F277" s="64">
        <v>110.05497472362835</v>
      </c>
      <c r="G277" s="64">
        <v>2.5441696113074206E-2</v>
      </c>
      <c r="H277" s="64">
        <v>3.8888683647925214E-2</v>
      </c>
      <c r="I277" s="64">
        <v>-3.7001536038940874</v>
      </c>
      <c r="J277" s="64">
        <v>-7.9261984768860669</v>
      </c>
      <c r="K277" s="64">
        <v>109.24292711965218</v>
      </c>
      <c r="L277" s="64">
        <v>110.87281262848596</v>
      </c>
    </row>
    <row r="278" spans="2:12" x14ac:dyDescent="0.25">
      <c r="B278" s="52" t="s">
        <v>4293</v>
      </c>
      <c r="C278" s="52">
        <v>3282</v>
      </c>
      <c r="D278" s="52">
        <v>1.0495111345954513</v>
      </c>
      <c r="E278" s="64">
        <v>71</v>
      </c>
      <c r="F278" s="64">
        <v>359.63660657792155</v>
      </c>
      <c r="G278" s="64">
        <v>2.1633150517976842E-2</v>
      </c>
      <c r="H278" s="64">
        <v>0.10957849073062814</v>
      </c>
      <c r="I278" s="64">
        <v>-16.129527423276535</v>
      </c>
      <c r="J278" s="64">
        <v>-9.4464257656112807</v>
      </c>
      <c r="K278" s="64">
        <v>357.38379022848312</v>
      </c>
      <c r="L278" s="64">
        <v>361.90186658474386</v>
      </c>
    </row>
    <row r="279" spans="2:12" x14ac:dyDescent="0.25">
      <c r="B279" s="52" t="s">
        <v>4294</v>
      </c>
      <c r="C279" s="52">
        <v>3649</v>
      </c>
      <c r="D279" s="52">
        <v>2.0954427659822401</v>
      </c>
      <c r="E279" s="64">
        <v>71</v>
      </c>
      <c r="F279" s="64">
        <v>137.22848150941959</v>
      </c>
      <c r="G279" s="64">
        <v>1.9457385585091806E-2</v>
      </c>
      <c r="H279" s="64">
        <v>3.7607147577259414E-2</v>
      </c>
      <c r="I279" s="64">
        <v>-5.762971532987935</v>
      </c>
      <c r="J279" s="64">
        <v>-10.509172913841903</v>
      </c>
      <c r="K279" s="64">
        <v>136.17699643523807</v>
      </c>
      <c r="L279" s="64">
        <v>138.2877659652618</v>
      </c>
    </row>
    <row r="280" spans="2:12" x14ac:dyDescent="0.25">
      <c r="B280" s="52" t="s">
        <v>4295</v>
      </c>
      <c r="C280" s="52">
        <v>2229</v>
      </c>
      <c r="D280" s="52">
        <v>2.7715059260838601</v>
      </c>
      <c r="E280" s="64">
        <v>71</v>
      </c>
      <c r="F280" s="64">
        <v>40.736755185371678</v>
      </c>
      <c r="G280" s="64">
        <v>3.1852848811126065E-2</v>
      </c>
      <c r="H280" s="64">
        <v>1.8275798647542252E-2</v>
      </c>
      <c r="I280" s="64">
        <v>4.7855022625439601</v>
      </c>
      <c r="J280" s="64">
        <v>-5.7710186302030841</v>
      </c>
      <c r="K280" s="64">
        <v>40.147613675008429</v>
      </c>
      <c r="L280" s="64">
        <v>41.334378726651799</v>
      </c>
    </row>
    <row r="281" spans="2:12" x14ac:dyDescent="0.25">
      <c r="B281" s="52" t="s">
        <v>4296</v>
      </c>
      <c r="C281" s="52">
        <v>1814</v>
      </c>
      <c r="D281" s="52">
        <v>1.3245140030426901</v>
      </c>
      <c r="E281" s="64">
        <v>71</v>
      </c>
      <c r="F281" s="64">
        <v>151.33567926790903</v>
      </c>
      <c r="G281" s="64">
        <v>3.914002205071665E-2</v>
      </c>
      <c r="H281" s="64">
        <v>8.3426504557832987E-2</v>
      </c>
      <c r="I281" s="64">
        <v>-6.8210959343740489</v>
      </c>
      <c r="J281" s="64">
        <v>-3.9106967036485729</v>
      </c>
      <c r="K281" s="64">
        <v>150.62087236224164</v>
      </c>
      <c r="L281" s="64">
        <v>152.05356836139703</v>
      </c>
    </row>
    <row r="282" spans="2:12" x14ac:dyDescent="0.25">
      <c r="B282" s="52" t="s">
        <v>4297</v>
      </c>
      <c r="C282" s="52">
        <v>2712</v>
      </c>
      <c r="D282" s="52">
        <v>1.31942400769455</v>
      </c>
      <c r="E282" s="64">
        <v>71</v>
      </c>
      <c r="F282" s="64">
        <v>227.41309911505343</v>
      </c>
      <c r="G282" s="64">
        <v>2.6179941002949854E-2</v>
      </c>
      <c r="H282" s="64">
        <v>8.3854387579296988E-2</v>
      </c>
      <c r="I282" s="64">
        <v>-10.836352644606114</v>
      </c>
      <c r="J282" s="64">
        <v>-7.598725797400431</v>
      </c>
      <c r="K282" s="64">
        <v>226.3343681243114</v>
      </c>
      <c r="L282" s="64">
        <v>228.49649881905336</v>
      </c>
    </row>
    <row r="283" spans="2:12" x14ac:dyDescent="0.25">
      <c r="B283" s="52" t="s">
        <v>4298</v>
      </c>
      <c r="C283" s="52">
        <v>4800</v>
      </c>
      <c r="D283" s="52">
        <v>2.1032326056734849</v>
      </c>
      <c r="E283" s="64">
        <v>69</v>
      </c>
      <c r="F283" s="64">
        <v>179.03586791095424</v>
      </c>
      <c r="G283" s="64">
        <v>1.4375000000000001E-2</v>
      </c>
      <c r="H283" s="64">
        <v>3.7299139148115466E-2</v>
      </c>
      <c r="I283" s="64">
        <v>-8.3814386467089683</v>
      </c>
      <c r="J283" s="64">
        <v>-13.52290014352962</v>
      </c>
      <c r="K283" s="64">
        <v>177.65142997566664</v>
      </c>
      <c r="L283" s="64">
        <v>180.43067363425669</v>
      </c>
    </row>
    <row r="284" spans="2:12" x14ac:dyDescent="0.25">
      <c r="B284" s="52" t="s">
        <v>4299</v>
      </c>
      <c r="C284" s="52">
        <v>2788</v>
      </c>
      <c r="D284" s="52">
        <v>1.4140423242467699</v>
      </c>
      <c r="E284" s="64">
        <v>69</v>
      </c>
      <c r="F284" s="64">
        <v>212.49732703665347</v>
      </c>
      <c r="G284" s="64">
        <v>2.4748923959827834E-2</v>
      </c>
      <c r="H284" s="64">
        <v>7.6218553456475421E-2</v>
      </c>
      <c r="I284" s="64">
        <v>-10.24194543858202</v>
      </c>
      <c r="J284" s="64">
        <v>-8.0198410032743386</v>
      </c>
      <c r="K284" s="64">
        <v>211.55217557679637</v>
      </c>
      <c r="L284" s="64">
        <v>213.44635132231568</v>
      </c>
    </row>
    <row r="285" spans="2:12" x14ac:dyDescent="0.25">
      <c r="B285" s="52" t="s">
        <v>4300</v>
      </c>
      <c r="C285" s="52">
        <v>1634</v>
      </c>
      <c r="D285" s="52">
        <v>1.6275921938385549</v>
      </c>
      <c r="E285" s="64">
        <v>68</v>
      </c>
      <c r="F285" s="64">
        <v>100.12891162544574</v>
      </c>
      <c r="G285" s="64">
        <v>4.1615667074663402E-2</v>
      </c>
      <c r="H285" s="64">
        <v>6.1278403687543288E-2</v>
      </c>
      <c r="I285" s="64">
        <v>-3.3139645737891001</v>
      </c>
      <c r="J285" s="64">
        <v>-3.2939111395384648</v>
      </c>
      <c r="K285" s="64">
        <v>99.675528725544638</v>
      </c>
      <c r="L285" s="64">
        <v>100.58422158424956</v>
      </c>
    </row>
    <row r="286" spans="2:12" x14ac:dyDescent="0.25">
      <c r="B286" s="52" t="s">
        <v>4301</v>
      </c>
      <c r="C286" s="52">
        <v>744</v>
      </c>
      <c r="D286" s="52">
        <v>1.75201612903226</v>
      </c>
      <c r="E286" s="64">
        <v>68</v>
      </c>
      <c r="F286" s="64">
        <v>40.088645998350749</v>
      </c>
      <c r="G286" s="64">
        <v>9.1397849462365593E-2</v>
      </c>
      <c r="H286" s="64">
        <v>5.3882588707460682E-2</v>
      </c>
      <c r="I286" s="64">
        <v>4.5320813158344242</v>
      </c>
      <c r="J286" s="64">
        <v>3.4449808126613402</v>
      </c>
      <c r="K286" s="64">
        <v>39.885821880088209</v>
      </c>
      <c r="L286" s="64">
        <v>40.292442480961192</v>
      </c>
    </row>
    <row r="287" spans="2:12" x14ac:dyDescent="0.25">
      <c r="B287" s="52" t="s">
        <v>4302</v>
      </c>
      <c r="C287" s="52">
        <v>3759</v>
      </c>
      <c r="D287" s="52">
        <v>2.0456946293402369</v>
      </c>
      <c r="E287" s="64">
        <v>68</v>
      </c>
      <c r="F287" s="64">
        <v>148.97878719300289</v>
      </c>
      <c r="G287" s="64">
        <v>1.8089917531258312E-2</v>
      </c>
      <c r="H287" s="64">
        <v>3.9632558444533887E-2</v>
      </c>
      <c r="I287" s="64">
        <v>-6.7700260037567253</v>
      </c>
      <c r="J287" s="64">
        <v>-11.01633874652126</v>
      </c>
      <c r="K287" s="64">
        <v>147.90306376923644</v>
      </c>
      <c r="L287" s="64">
        <v>150.06200940200631</v>
      </c>
    </row>
    <row r="288" spans="2:12" x14ac:dyDescent="0.25">
      <c r="B288" s="52" t="s">
        <v>4303</v>
      </c>
      <c r="C288" s="52">
        <v>1209</v>
      </c>
      <c r="D288" s="52">
        <v>1.6339123242349001</v>
      </c>
      <c r="E288" s="64">
        <v>67</v>
      </c>
      <c r="F288" s="64">
        <v>73.604969457323108</v>
      </c>
      <c r="G288" s="64">
        <v>5.5417700578990904E-2</v>
      </c>
      <c r="H288" s="64">
        <v>6.0880868037488101E-2</v>
      </c>
      <c r="I288" s="64">
        <v>-0.79443231428525951</v>
      </c>
      <c r="J288" s="64">
        <v>-0.8302639947914785</v>
      </c>
      <c r="K288" s="64">
        <v>73.270279368451398</v>
      </c>
      <c r="L288" s="64">
        <v>73.941088838108158</v>
      </c>
    </row>
    <row r="289" spans="2:12" x14ac:dyDescent="0.25">
      <c r="B289" s="52" t="s">
        <v>4304</v>
      </c>
      <c r="C289" s="52">
        <v>4761</v>
      </c>
      <c r="D289" s="52">
        <v>2.6339995792131301</v>
      </c>
      <c r="E289" s="64">
        <v>67</v>
      </c>
      <c r="F289" s="64">
        <v>100.87492841827456</v>
      </c>
      <c r="G289" s="64">
        <v>1.4072673808023524E-2</v>
      </c>
      <c r="H289" s="64">
        <v>2.1187760642359707E-2</v>
      </c>
      <c r="I289" s="64">
        <v>-3.4090790418445915</v>
      </c>
      <c r="J289" s="64">
        <v>-13.554920906722673</v>
      </c>
      <c r="K289" s="64">
        <v>99.56238048951937</v>
      </c>
      <c r="L289" s="64">
        <v>102.20440050232166</v>
      </c>
    </row>
    <row r="290" spans="2:12" x14ac:dyDescent="0.25">
      <c r="B290" s="52" t="s">
        <v>4305</v>
      </c>
      <c r="C290" s="52">
        <v>2461</v>
      </c>
      <c r="D290" s="52">
        <v>1.5312474603819599</v>
      </c>
      <c r="E290" s="64">
        <v>67</v>
      </c>
      <c r="F290" s="64">
        <v>166.47734892732788</v>
      </c>
      <c r="G290" s="64">
        <v>2.7224705404307194E-2</v>
      </c>
      <c r="H290" s="64">
        <v>6.764622061248593E-2</v>
      </c>
      <c r="I290" s="64">
        <v>-7.9846569008581829</v>
      </c>
      <c r="J290" s="64">
        <v>-7.022223113021461</v>
      </c>
      <c r="K290" s="64">
        <v>165.75247347359584</v>
      </c>
      <c r="L290" s="64">
        <v>167.20516350236173</v>
      </c>
    </row>
    <row r="291" spans="2:12" x14ac:dyDescent="0.25">
      <c r="B291" s="52" t="s">
        <v>4306</v>
      </c>
      <c r="C291" s="52">
        <v>5058</v>
      </c>
      <c r="D291" s="52">
        <v>1.31538194608723</v>
      </c>
      <c r="E291" s="64">
        <v>67</v>
      </c>
      <c r="F291" s="64">
        <v>425.86132866286641</v>
      </c>
      <c r="G291" s="64">
        <v>1.324634242783709E-2</v>
      </c>
      <c r="H291" s="64">
        <v>8.4195596809582135E-2</v>
      </c>
      <c r="I291" s="64">
        <v>-18.171517419046811</v>
      </c>
      <c r="J291" s="64">
        <v>-14.216608889019994</v>
      </c>
      <c r="K291" s="64">
        <v>423.8343087758584</v>
      </c>
      <c r="L291" s="64">
        <v>427.89714779362453</v>
      </c>
    </row>
    <row r="292" spans="2:12" x14ac:dyDescent="0.25">
      <c r="B292" s="52" t="s">
        <v>4307</v>
      </c>
      <c r="C292" s="52">
        <v>8474</v>
      </c>
      <c r="D292" s="52">
        <v>2.36873640788298</v>
      </c>
      <c r="E292" s="64">
        <v>65</v>
      </c>
      <c r="F292" s="64">
        <v>238.46842535184112</v>
      </c>
      <c r="G292" s="64">
        <v>7.6705215954684918E-3</v>
      </c>
      <c r="H292" s="64">
        <v>2.8141187792287126E-2</v>
      </c>
      <c r="I292" s="64">
        <v>-11.394713386686115</v>
      </c>
      <c r="J292" s="64">
        <v>-20.54376960534962</v>
      </c>
      <c r="K292" s="64">
        <v>236.01585742332708</v>
      </c>
      <c r="L292" s="64">
        <v>240.9457338181933</v>
      </c>
    </row>
    <row r="293" spans="2:12" x14ac:dyDescent="0.25">
      <c r="B293" s="52" t="s">
        <v>4308</v>
      </c>
      <c r="C293" s="52">
        <v>2517</v>
      </c>
      <c r="D293" s="52">
        <v>2.2621074946369739</v>
      </c>
      <c r="E293" s="64">
        <v>65</v>
      </c>
      <c r="F293" s="64">
        <v>79.341953964359064</v>
      </c>
      <c r="G293" s="64">
        <v>2.5824394119984106E-2</v>
      </c>
      <c r="H293" s="64">
        <v>3.1522429068080678E-2</v>
      </c>
      <c r="I293" s="64">
        <v>-1.6361084763700611</v>
      </c>
      <c r="J293" s="64">
        <v>-7.3948985921116774</v>
      </c>
      <c r="K293" s="64">
        <v>78.609606579777761</v>
      </c>
      <c r="L293" s="64">
        <v>80.080900015869005</v>
      </c>
    </row>
    <row r="294" spans="2:12" x14ac:dyDescent="0.25">
      <c r="B294" s="52" t="s">
        <v>4309</v>
      </c>
      <c r="C294" s="52">
        <v>884</v>
      </c>
      <c r="D294" s="52">
        <v>2.0154675767879486</v>
      </c>
      <c r="E294" s="64">
        <v>64</v>
      </c>
      <c r="F294" s="64">
        <v>36.167850716456343</v>
      </c>
      <c r="G294" s="64">
        <v>7.2398190045248875E-2</v>
      </c>
      <c r="H294" s="64">
        <v>4.0913858276534321E-2</v>
      </c>
      <c r="I294" s="64">
        <v>4.7255959601973387</v>
      </c>
      <c r="J294" s="64">
        <v>1.3973069633995274</v>
      </c>
      <c r="K294" s="64">
        <v>35.916123222556983</v>
      </c>
      <c r="L294" s="64">
        <v>36.42126673959298</v>
      </c>
    </row>
    <row r="295" spans="2:12" x14ac:dyDescent="0.25">
      <c r="B295" s="52" t="s">
        <v>4310</v>
      </c>
      <c r="C295" s="52">
        <v>9582</v>
      </c>
      <c r="D295" s="52">
        <v>2.2100685028575549</v>
      </c>
      <c r="E295" s="64">
        <v>64</v>
      </c>
      <c r="F295" s="64">
        <v>319.19815126393945</v>
      </c>
      <c r="G295" s="64">
        <v>6.6791901481945311E-3</v>
      </c>
      <c r="H295" s="64">
        <v>3.3312267925687693E-2</v>
      </c>
      <c r="I295" s="64">
        <v>-14.527946660376365</v>
      </c>
      <c r="J295" s="64">
        <v>-22.25063192234246</v>
      </c>
      <c r="K295" s="64">
        <v>316.41203997593783</v>
      </c>
      <c r="L295" s="64">
        <v>322.00794258654054</v>
      </c>
    </row>
    <row r="296" spans="2:12" x14ac:dyDescent="0.25">
      <c r="B296" s="52" t="s">
        <v>4311</v>
      </c>
      <c r="C296" s="52">
        <v>2158</v>
      </c>
      <c r="D296" s="52">
        <v>1.9258630142201414</v>
      </c>
      <c r="E296" s="64">
        <v>63</v>
      </c>
      <c r="F296" s="64">
        <v>97.000145277242609</v>
      </c>
      <c r="G296" s="64">
        <v>2.9193697868396665E-2</v>
      </c>
      <c r="H296" s="64">
        <v>4.4949094197054035E-2</v>
      </c>
      <c r="I296" s="64">
        <v>-3.5324930815908178</v>
      </c>
      <c r="J296" s="64">
        <v>-6.1939600943759388</v>
      </c>
      <c r="K296" s="64">
        <v>96.39596736606542</v>
      </c>
      <c r="L296" s="64">
        <v>97.607930687152304</v>
      </c>
    </row>
    <row r="297" spans="2:12" x14ac:dyDescent="0.25">
      <c r="B297" s="52" t="s">
        <v>4312</v>
      </c>
      <c r="C297" s="52">
        <v>1474</v>
      </c>
      <c r="D297" s="52">
        <v>1.0797829036635</v>
      </c>
      <c r="E297" s="64">
        <v>61</v>
      </c>
      <c r="F297" s="64">
        <v>156.80512860877019</v>
      </c>
      <c r="G297" s="64">
        <v>4.1383989145183174E-2</v>
      </c>
      <c r="H297" s="64">
        <v>0.10638068426646553</v>
      </c>
      <c r="I297" s="64">
        <v>-8.0934251187120072</v>
      </c>
      <c r="J297" s="64">
        <v>-3.165614462145828</v>
      </c>
      <c r="K297" s="64">
        <v>155.85435684568006</v>
      </c>
      <c r="L297" s="64">
        <v>157.76100627033125</v>
      </c>
    </row>
    <row r="298" spans="2:12" x14ac:dyDescent="0.25">
      <c r="B298" s="52" t="s">
        <v>4313</v>
      </c>
      <c r="C298" s="52">
        <v>812</v>
      </c>
      <c r="D298" s="52">
        <v>1.09371921182266</v>
      </c>
      <c r="E298" s="64">
        <v>61.000000000000007</v>
      </c>
      <c r="F298" s="64">
        <v>85.208294353364352</v>
      </c>
      <c r="G298" s="64">
        <v>7.5123152709359611E-2</v>
      </c>
      <c r="H298" s="64">
        <v>0.1049363230952763</v>
      </c>
      <c r="I298" s="64">
        <v>-2.7720195498349236</v>
      </c>
      <c r="J298" s="64">
        <v>1.6632955297050076</v>
      </c>
      <c r="K298" s="64">
        <v>84.699378335211975</v>
      </c>
      <c r="L298" s="64">
        <v>85.719907796402808</v>
      </c>
    </row>
    <row r="299" spans="2:12" x14ac:dyDescent="0.25">
      <c r="B299" s="52" t="s">
        <v>4314</v>
      </c>
      <c r="C299" s="52">
        <v>2117</v>
      </c>
      <c r="D299" s="52">
        <v>1.4200236183278201</v>
      </c>
      <c r="E299" s="64">
        <v>61</v>
      </c>
      <c r="F299" s="64">
        <v>160.37954216648819</v>
      </c>
      <c r="G299" s="64">
        <v>2.8814359943316013E-2</v>
      </c>
      <c r="H299" s="64">
        <v>7.5757932057859328E-2</v>
      </c>
      <c r="I299" s="64">
        <v>-8.1626211650062128</v>
      </c>
      <c r="J299" s="64">
        <v>-6.207687976571707</v>
      </c>
      <c r="K299" s="64">
        <v>159.66821466207671</v>
      </c>
      <c r="L299" s="64">
        <v>161.0937778434228</v>
      </c>
    </row>
    <row r="300" spans="2:12" x14ac:dyDescent="0.25">
      <c r="B300" s="52" t="s">
        <v>4315</v>
      </c>
      <c r="C300" s="52">
        <v>1783</v>
      </c>
      <c r="D300" s="52">
        <v>1.1123992499779929</v>
      </c>
      <c r="E300" s="64">
        <v>60</v>
      </c>
      <c r="F300" s="64">
        <v>183.69801702091928</v>
      </c>
      <c r="G300" s="64">
        <v>3.3651149747616377E-2</v>
      </c>
      <c r="H300" s="64">
        <v>0.10302749131851895</v>
      </c>
      <c r="I300" s="64">
        <v>-9.6365357567106784</v>
      </c>
      <c r="J300" s="64">
        <v>-4.8445245904654843</v>
      </c>
      <c r="K300" s="64">
        <v>182.62287746620086</v>
      </c>
      <c r="L300" s="64">
        <v>184.77875534035567</v>
      </c>
    </row>
    <row r="301" spans="2:12" x14ac:dyDescent="0.25">
      <c r="B301" s="52" t="s">
        <v>4316</v>
      </c>
      <c r="C301" s="52">
        <v>234</v>
      </c>
      <c r="D301" s="52">
        <v>1.07615384615385</v>
      </c>
      <c r="E301" s="64">
        <v>59</v>
      </c>
      <c r="F301" s="64">
        <v>24.981761347671984</v>
      </c>
      <c r="G301" s="64">
        <v>0.25213675213675213</v>
      </c>
      <c r="H301" s="64">
        <v>0.10675966387894011</v>
      </c>
      <c r="I301" s="64">
        <v>7.2013867089066697</v>
      </c>
      <c r="J301" s="64">
        <v>12.194916219276317</v>
      </c>
      <c r="K301" s="64">
        <v>24.829691961100615</v>
      </c>
      <c r="L301" s="64">
        <v>25.134650168655934</v>
      </c>
    </row>
    <row r="302" spans="2:12" x14ac:dyDescent="0.25">
      <c r="B302" s="52" t="s">
        <v>4317</v>
      </c>
      <c r="C302" s="52">
        <v>766</v>
      </c>
      <c r="D302" s="52">
        <v>1.0391514360313301</v>
      </c>
      <c r="E302" s="64">
        <v>59</v>
      </c>
      <c r="F302" s="64">
        <v>84.790124471367989</v>
      </c>
      <c r="G302" s="64">
        <v>7.7023498694516968E-2</v>
      </c>
      <c r="H302" s="64">
        <v>0.1106920685004804</v>
      </c>
      <c r="I302" s="64">
        <v>-2.9699881665222301</v>
      </c>
      <c r="J302" s="64">
        <v>1.8350230250476254</v>
      </c>
      <c r="K302" s="64">
        <v>84.253077259944703</v>
      </c>
      <c r="L302" s="64">
        <v>85.330166468899151</v>
      </c>
    </row>
    <row r="303" spans="2:12" x14ac:dyDescent="0.25">
      <c r="B303" s="52" t="s">
        <v>4318</v>
      </c>
      <c r="C303" s="52">
        <v>432</v>
      </c>
      <c r="D303" s="52">
        <v>1.10347222222222</v>
      </c>
      <c r="E303" s="64">
        <v>59</v>
      </c>
      <c r="F303" s="64">
        <v>44.900283480314442</v>
      </c>
      <c r="G303" s="64">
        <v>0.13657407407407407</v>
      </c>
      <c r="H303" s="64">
        <v>0.10393584138961676</v>
      </c>
      <c r="I303" s="64">
        <v>2.2228813717522447</v>
      </c>
      <c r="J303" s="64">
        <v>6.5442420957567604</v>
      </c>
      <c r="K303" s="64">
        <v>44.634933606207838</v>
      </c>
      <c r="L303" s="64">
        <v>45.16702689603926</v>
      </c>
    </row>
    <row r="304" spans="2:12" x14ac:dyDescent="0.25">
      <c r="B304" s="52" t="s">
        <v>4319</v>
      </c>
      <c r="C304" s="52">
        <v>2526</v>
      </c>
      <c r="D304" s="52">
        <v>2.4211721670661901</v>
      </c>
      <c r="E304" s="64">
        <v>59</v>
      </c>
      <c r="F304" s="64">
        <v>67.217519099296823</v>
      </c>
      <c r="G304" s="64">
        <v>2.3357086302454474E-2</v>
      </c>
      <c r="H304" s="64">
        <v>2.6610260926087419E-2</v>
      </c>
      <c r="I304" s="64">
        <v>-1.0159120241872253</v>
      </c>
      <c r="J304" s="64">
        <v>-7.925692669629993</v>
      </c>
      <c r="K304" s="64">
        <v>66.490649709274564</v>
      </c>
      <c r="L304" s="64">
        <v>67.952115019133586</v>
      </c>
    </row>
    <row r="305" spans="2:12" x14ac:dyDescent="0.25">
      <c r="B305" s="52" t="s">
        <v>4320</v>
      </c>
      <c r="C305" s="52">
        <v>349</v>
      </c>
      <c r="D305" s="52">
        <v>1.2252642380507988</v>
      </c>
      <c r="E305" s="64">
        <v>59</v>
      </c>
      <c r="F305" s="64">
        <v>32.155741254010984</v>
      </c>
      <c r="G305" s="64">
        <v>0.16905444126074498</v>
      </c>
      <c r="H305" s="64">
        <v>9.2136794424100249E-2</v>
      </c>
      <c r="I305" s="64">
        <v>4.968347294025695</v>
      </c>
      <c r="J305" s="64">
        <v>8.4147207416089103</v>
      </c>
      <c r="K305" s="64">
        <v>31.988938459906453</v>
      </c>
      <c r="L305" s="64">
        <v>32.323325138257793</v>
      </c>
    </row>
    <row r="306" spans="2:12" x14ac:dyDescent="0.25">
      <c r="B306" s="52" t="s">
        <v>4321</v>
      </c>
      <c r="C306" s="52">
        <v>738</v>
      </c>
      <c r="D306" s="52">
        <v>1.6919776185894051</v>
      </c>
      <c r="E306" s="64">
        <v>59</v>
      </c>
      <c r="F306" s="64">
        <v>42.316839817891527</v>
      </c>
      <c r="G306" s="64">
        <v>7.9945799457994585E-2</v>
      </c>
      <c r="H306" s="64">
        <v>5.7339891352156537E-2</v>
      </c>
      <c r="I306" s="64">
        <v>2.6414606257125262</v>
      </c>
      <c r="J306" s="64">
        <v>2.1325284454009585</v>
      </c>
      <c r="K306" s="64">
        <v>42.115246166084667</v>
      </c>
      <c r="L306" s="64">
        <v>42.519339480093258</v>
      </c>
    </row>
    <row r="307" spans="2:12" x14ac:dyDescent="0.25">
      <c r="B307" s="52" t="s">
        <v>4322</v>
      </c>
      <c r="C307" s="52">
        <v>1944</v>
      </c>
      <c r="D307" s="52">
        <v>1.5076440329218099</v>
      </c>
      <c r="E307" s="64">
        <v>58</v>
      </c>
      <c r="F307" s="64">
        <v>134.71411044246989</v>
      </c>
      <c r="G307" s="64">
        <v>2.9835390946502057E-2</v>
      </c>
      <c r="H307" s="64">
        <v>6.929738191485077E-2</v>
      </c>
      <c r="I307" s="64">
        <v>-6.8511463034434188</v>
      </c>
      <c r="J307" s="64">
        <v>-5.7607377123775212</v>
      </c>
      <c r="K307" s="64">
        <v>134.12859388738431</v>
      </c>
      <c r="L307" s="64">
        <v>135.30199189559929</v>
      </c>
    </row>
    <row r="308" spans="2:12" x14ac:dyDescent="0.25">
      <c r="B308" s="52" t="s">
        <v>4323</v>
      </c>
      <c r="C308" s="52">
        <v>200</v>
      </c>
      <c r="D308" s="52">
        <v>1.0049999999999999</v>
      </c>
      <c r="E308" s="64">
        <v>56.999999999999993</v>
      </c>
      <c r="F308" s="64">
        <v>22.886690141345742</v>
      </c>
      <c r="G308" s="64">
        <v>0.28499999999999998</v>
      </c>
      <c r="H308" s="64">
        <v>0.11443345070672871</v>
      </c>
      <c r="I308" s="64">
        <v>7.577427022548469</v>
      </c>
      <c r="J308" s="64">
        <v>13.214049436682089</v>
      </c>
      <c r="K308" s="64">
        <v>22.736401816075396</v>
      </c>
      <c r="L308" s="64">
        <v>23.037842769773601</v>
      </c>
    </row>
    <row r="309" spans="2:12" x14ac:dyDescent="0.25">
      <c r="B309" s="52" t="s">
        <v>4324</v>
      </c>
      <c r="C309" s="52">
        <v>663</v>
      </c>
      <c r="D309" s="52">
        <v>1.2995475113122199</v>
      </c>
      <c r="E309" s="64">
        <v>57</v>
      </c>
      <c r="F309" s="64">
        <v>56.715955618931304</v>
      </c>
      <c r="G309" s="64">
        <v>8.5972850678733032E-2</v>
      </c>
      <c r="H309" s="64">
        <v>8.5544427781193519E-2</v>
      </c>
      <c r="I309" s="64">
        <v>3.9441395286509418E-2</v>
      </c>
      <c r="J309" s="64">
        <v>2.6690095783039003</v>
      </c>
      <c r="K309" s="64">
        <v>56.442224956405582</v>
      </c>
      <c r="L309" s="64">
        <v>56.990889075183624</v>
      </c>
    </row>
    <row r="310" spans="2:12" x14ac:dyDescent="0.25">
      <c r="B310" s="52" t="s">
        <v>4325</v>
      </c>
      <c r="C310" s="52">
        <v>291</v>
      </c>
      <c r="D310" s="52">
        <v>1.1111707317073181</v>
      </c>
      <c r="E310" s="64">
        <v>57</v>
      </c>
      <c r="F310" s="64">
        <v>30.017254768302752</v>
      </c>
      <c r="G310" s="64">
        <v>0.19587628865979381</v>
      </c>
      <c r="H310" s="64">
        <v>0.10315207824159021</v>
      </c>
      <c r="I310" s="64">
        <v>5.20045381928366</v>
      </c>
      <c r="J310" s="64">
        <v>9.5935059776539475</v>
      </c>
      <c r="K310" s="64">
        <v>29.841336564255858</v>
      </c>
      <c r="L310" s="64">
        <v>30.194090130495226</v>
      </c>
    </row>
    <row r="311" spans="2:12" x14ac:dyDescent="0.25">
      <c r="B311" s="52" t="s">
        <v>4326</v>
      </c>
      <c r="C311" s="52">
        <v>1067</v>
      </c>
      <c r="D311" s="52">
        <v>1.15107778819119</v>
      </c>
      <c r="E311" s="64">
        <v>57</v>
      </c>
      <c r="F311" s="64">
        <v>105.81716851773633</v>
      </c>
      <c r="G311" s="64">
        <v>5.3420805998125584E-2</v>
      </c>
      <c r="H311" s="64">
        <v>9.9172604046613252E-2</v>
      </c>
      <c r="I311" s="64">
        <v>-5.0000428362907785</v>
      </c>
      <c r="J311" s="64">
        <v>-1.0522401859519539</v>
      </c>
      <c r="K311" s="64">
        <v>105.22329843013883</v>
      </c>
      <c r="L311" s="64">
        <v>106.4140195027944</v>
      </c>
    </row>
    <row r="312" spans="2:12" x14ac:dyDescent="0.25">
      <c r="B312" s="52" t="s">
        <v>4327</v>
      </c>
      <c r="C312" s="52">
        <v>1154</v>
      </c>
      <c r="D312" s="52">
        <v>2.3873480964464604</v>
      </c>
      <c r="E312" s="64">
        <v>56</v>
      </c>
      <c r="F312" s="64">
        <v>31.836835693035006</v>
      </c>
      <c r="G312" s="64">
        <v>4.852686308492201E-2</v>
      </c>
      <c r="H312" s="64">
        <v>2.7588245834519069E-2</v>
      </c>
      <c r="I312" s="64">
        <v>4.3427393021029186</v>
      </c>
      <c r="J312" s="64">
        <v>-1.7882084070540627</v>
      </c>
      <c r="K312" s="64">
        <v>31.503448713382301</v>
      </c>
      <c r="L312" s="64">
        <v>32.17364963468971</v>
      </c>
    </row>
    <row r="313" spans="2:12" x14ac:dyDescent="0.25">
      <c r="B313" s="52" t="s">
        <v>4328</v>
      </c>
      <c r="C313" s="52">
        <v>3920</v>
      </c>
      <c r="D313" s="52">
        <v>3.548361418513895</v>
      </c>
      <c r="E313" s="64">
        <v>55</v>
      </c>
      <c r="F313" s="64">
        <v>30.881345670140284</v>
      </c>
      <c r="G313" s="64">
        <v>1.4030612244897959E-2</v>
      </c>
      <c r="H313" s="64">
        <v>7.8778943036072156E-3</v>
      </c>
      <c r="I313" s="64">
        <v>4.35734955937283</v>
      </c>
      <c r="J313" s="64">
        <v>-12.310590211091302</v>
      </c>
      <c r="K313" s="64">
        <v>30.1759226832182</v>
      </c>
      <c r="L313" s="64">
        <v>31.603125360952124</v>
      </c>
    </row>
    <row r="314" spans="2:12" x14ac:dyDescent="0.25">
      <c r="B314" s="52" t="s">
        <v>4329</v>
      </c>
      <c r="C314" s="52">
        <v>1007</v>
      </c>
      <c r="D314" s="52">
        <v>1.0566037735849101</v>
      </c>
      <c r="E314" s="64">
        <v>55</v>
      </c>
      <c r="F314" s="64">
        <v>109.58352193768832</v>
      </c>
      <c r="G314" s="64">
        <v>5.461767626613704E-2</v>
      </c>
      <c r="H314" s="64">
        <v>0.10882176955083249</v>
      </c>
      <c r="I314" s="64">
        <v>-5.5234018734932979</v>
      </c>
      <c r="J314" s="64">
        <v>-0.86370006746956463</v>
      </c>
      <c r="K314" s="64">
        <v>108.90227317644985</v>
      </c>
      <c r="L314" s="64">
        <v>110.26850907503164</v>
      </c>
    </row>
    <row r="315" spans="2:12" x14ac:dyDescent="0.25">
      <c r="B315" s="52" t="s">
        <v>4330</v>
      </c>
      <c r="C315" s="52">
        <v>336</v>
      </c>
      <c r="D315" s="52">
        <v>1.4904861560810236</v>
      </c>
      <c r="E315" s="64">
        <v>54.000000000000007</v>
      </c>
      <c r="F315" s="64">
        <v>23.695049563395436</v>
      </c>
      <c r="G315" s="64">
        <v>0.16071428571428573</v>
      </c>
      <c r="H315" s="64">
        <v>7.0520980843438802E-2</v>
      </c>
      <c r="I315" s="64">
        <v>6.4575082816623359</v>
      </c>
      <c r="J315" s="64">
        <v>7.6184171841236497</v>
      </c>
      <c r="K315" s="64">
        <v>23.591992751045222</v>
      </c>
      <c r="L315" s="64">
        <v>23.798522264548126</v>
      </c>
    </row>
    <row r="316" spans="2:12" x14ac:dyDescent="0.25">
      <c r="B316" s="52" t="s">
        <v>4331</v>
      </c>
      <c r="C316" s="52">
        <v>592</v>
      </c>
      <c r="D316" s="52">
        <v>1.42827702702703</v>
      </c>
      <c r="E316" s="64">
        <v>53</v>
      </c>
      <c r="F316" s="64">
        <v>44.47490586859255</v>
      </c>
      <c r="G316" s="64">
        <v>8.9527027027027029E-2</v>
      </c>
      <c r="H316" s="64">
        <v>7.5126530183433363E-2</v>
      </c>
      <c r="I316" s="64">
        <v>1.3292311288999201</v>
      </c>
      <c r="J316" s="64">
        <v>2.8829984354589171</v>
      </c>
      <c r="K316" s="64">
        <v>44.278359722146092</v>
      </c>
      <c r="L316" s="64">
        <v>44.672253302351898</v>
      </c>
    </row>
    <row r="317" spans="2:12" x14ac:dyDescent="0.25">
      <c r="B317" s="52" t="s">
        <v>4332</v>
      </c>
      <c r="C317" s="52">
        <v>572</v>
      </c>
      <c r="D317" s="52">
        <v>1.7128926626186849</v>
      </c>
      <c r="E317" s="64">
        <v>52</v>
      </c>
      <c r="F317" s="64">
        <v>32.096338071154577</v>
      </c>
      <c r="G317" s="64">
        <v>9.0909090909090912E-2</v>
      </c>
      <c r="H317" s="64">
        <v>5.6112479145375128E-2</v>
      </c>
      <c r="I317" s="64">
        <v>3.6161390456792244</v>
      </c>
      <c r="J317" s="64">
        <v>2.9718453614217095</v>
      </c>
      <c r="K317" s="64">
        <v>31.94037770250296</v>
      </c>
      <c r="L317" s="64">
        <v>32.253014492690014</v>
      </c>
    </row>
    <row r="318" spans="2:12" x14ac:dyDescent="0.25">
      <c r="B318" s="52" t="s">
        <v>4333</v>
      </c>
      <c r="C318" s="52">
        <v>1250</v>
      </c>
      <c r="D318" s="52">
        <v>3.444020301425005</v>
      </c>
      <c r="E318" s="64">
        <v>51.000000000000007</v>
      </c>
      <c r="F318" s="64">
        <v>11.030790733113536</v>
      </c>
      <c r="G318" s="64">
        <v>4.0800000000000003E-2</v>
      </c>
      <c r="H318" s="64">
        <v>8.8246325864908288E-3</v>
      </c>
      <c r="I318" s="64">
        <v>12.087792142761222</v>
      </c>
      <c r="J318" s="64">
        <v>-3.0013516798042028</v>
      </c>
      <c r="K318" s="64">
        <v>10.791323565045007</v>
      </c>
      <c r="L318" s="64">
        <v>11.275523497018254</v>
      </c>
    </row>
    <row r="319" spans="2:12" x14ac:dyDescent="0.25">
      <c r="B319" s="52" t="s">
        <v>4334</v>
      </c>
      <c r="C319" s="52">
        <v>2017</v>
      </c>
      <c r="D319" s="52">
        <v>2.4297438490057299</v>
      </c>
      <c r="E319" s="64">
        <v>51</v>
      </c>
      <c r="F319" s="64">
        <v>53.183903568440485</v>
      </c>
      <c r="G319" s="64">
        <v>2.5285076846802181E-2</v>
      </c>
      <c r="H319" s="64">
        <v>2.6367825269430087E-2</v>
      </c>
      <c r="I319" s="64">
        <v>-0.30349105418224426</v>
      </c>
      <c r="J319" s="64">
        <v>-6.7208772684905718</v>
      </c>
      <c r="K319" s="64">
        <v>52.604160228177385</v>
      </c>
      <c r="L319" s="64">
        <v>53.76986129316127</v>
      </c>
    </row>
    <row r="320" spans="2:12" x14ac:dyDescent="0.25">
      <c r="B320" s="52" t="s">
        <v>4335</v>
      </c>
      <c r="C320" s="52">
        <v>361</v>
      </c>
      <c r="D320" s="52">
        <v>1.4671543282606876</v>
      </c>
      <c r="E320" s="64">
        <v>51.000000000000007</v>
      </c>
      <c r="F320" s="64">
        <v>26.070305701024498</v>
      </c>
      <c r="G320" s="64">
        <v>0.14127423822714683</v>
      </c>
      <c r="H320" s="64">
        <v>7.2216913299236837E-2</v>
      </c>
      <c r="I320" s="64">
        <v>5.068981025370304</v>
      </c>
      <c r="J320" s="64">
        <v>6.3550818428386604</v>
      </c>
      <c r="K320" s="64">
        <v>25.956514216774412</v>
      </c>
      <c r="L320" s="64">
        <v>26.184557052159995</v>
      </c>
    </row>
    <row r="321" spans="2:12" x14ac:dyDescent="0.25">
      <c r="B321" s="52" t="s">
        <v>4336</v>
      </c>
      <c r="C321" s="52">
        <v>715</v>
      </c>
      <c r="D321" s="52">
        <v>2.2582614227877378</v>
      </c>
      <c r="E321" s="64">
        <v>50.999999999999993</v>
      </c>
      <c r="F321" s="64">
        <v>22.630797627576055</v>
      </c>
      <c r="G321" s="64">
        <v>7.1328671328671323E-2</v>
      </c>
      <c r="H321" s="64">
        <v>3.1651465213393085E-2</v>
      </c>
      <c r="I321" s="64">
        <v>6.0601216883075599</v>
      </c>
      <c r="J321" s="64">
        <v>1.137296000502819</v>
      </c>
      <c r="K321" s="64">
        <v>22.42275585484624</v>
      </c>
      <c r="L321" s="64">
        <v>22.840705985764966</v>
      </c>
    </row>
    <row r="322" spans="2:12" x14ac:dyDescent="0.25">
      <c r="B322" s="52" t="s">
        <v>4337</v>
      </c>
      <c r="C322" s="52">
        <v>950</v>
      </c>
      <c r="D322" s="52">
        <v>1.1040000000000001</v>
      </c>
      <c r="E322" s="64">
        <v>50</v>
      </c>
      <c r="F322" s="64">
        <v>98.687845087476376</v>
      </c>
      <c r="G322" s="64">
        <v>5.2631578947368418E-2</v>
      </c>
      <c r="H322" s="64">
        <v>0.10388194219734355</v>
      </c>
      <c r="I322" s="64">
        <v>-5.177333078051193</v>
      </c>
      <c r="J322" s="64">
        <v>-1.0944073501845781</v>
      </c>
      <c r="K322" s="64">
        <v>98.104957660937274</v>
      </c>
      <c r="L322" s="64">
        <v>99.273792143274562</v>
      </c>
    </row>
    <row r="323" spans="2:12" x14ac:dyDescent="0.25">
      <c r="B323" s="52" t="s">
        <v>4338</v>
      </c>
      <c r="C323" s="52">
        <v>2697</v>
      </c>
      <c r="D323" s="52">
        <v>1.1916300305733067</v>
      </c>
      <c r="E323" s="64">
        <v>50</v>
      </c>
      <c r="F323" s="64">
        <v>256.94136456233599</v>
      </c>
      <c r="G323" s="64">
        <v>1.853911753800519E-2</v>
      </c>
      <c r="H323" s="64">
        <v>9.5269323159931779E-2</v>
      </c>
      <c r="I323" s="64">
        <v>-13.572837114743807</v>
      </c>
      <c r="J323" s="64">
        <v>-9.2339187079828626</v>
      </c>
      <c r="K323" s="64">
        <v>255.56075834255316</v>
      </c>
      <c r="L323" s="64">
        <v>258.32864000606594</v>
      </c>
    </row>
    <row r="324" spans="2:12" x14ac:dyDescent="0.25">
      <c r="B324" s="52" t="s">
        <v>4339</v>
      </c>
      <c r="C324" s="52">
        <v>822</v>
      </c>
      <c r="D324" s="52">
        <v>2.9250096473531069</v>
      </c>
      <c r="E324" s="64">
        <v>48</v>
      </c>
      <c r="F324" s="64">
        <v>12.730953193014633</v>
      </c>
      <c r="G324" s="64">
        <v>5.8394160583941604E-2</v>
      </c>
      <c r="H324" s="64">
        <v>1.5487777607073762E-2</v>
      </c>
      <c r="I324" s="64">
        <v>9.9621414910771051</v>
      </c>
      <c r="J324" s="64">
        <v>-0.32841664146277866</v>
      </c>
      <c r="K324" s="64">
        <v>12.525990376625531</v>
      </c>
      <c r="L324" s="64">
        <v>12.939216206883406</v>
      </c>
    </row>
    <row r="325" spans="2:12" x14ac:dyDescent="0.25">
      <c r="B325" s="52" t="s">
        <v>4340</v>
      </c>
      <c r="C325" s="52">
        <v>373</v>
      </c>
      <c r="D325" s="52">
        <v>1.0737265415549599</v>
      </c>
      <c r="E325" s="64">
        <v>48</v>
      </c>
      <c r="F325" s="64">
        <v>39.916150529666581</v>
      </c>
      <c r="G325" s="64">
        <v>0.12868632707774799</v>
      </c>
      <c r="H325" s="64">
        <v>0.10701380839052703</v>
      </c>
      <c r="I325" s="64">
        <v>1.3540089041676346</v>
      </c>
      <c r="J325" s="64">
        <v>5.4451148097611819</v>
      </c>
      <c r="K325" s="64">
        <v>39.672534781574825</v>
      </c>
      <c r="L325" s="64">
        <v>40.161081998853753</v>
      </c>
    </row>
    <row r="326" spans="2:12" x14ac:dyDescent="0.25">
      <c r="B326" s="52" t="s">
        <v>4341</v>
      </c>
      <c r="C326" s="52">
        <v>837</v>
      </c>
      <c r="D326" s="52">
        <v>1.65890083632019</v>
      </c>
      <c r="E326" s="64">
        <v>47</v>
      </c>
      <c r="F326" s="64">
        <v>49.661387305846596</v>
      </c>
      <c r="G326" s="64">
        <v>5.6152927120669056E-2</v>
      </c>
      <c r="H326" s="64">
        <v>5.9332601321202626E-2</v>
      </c>
      <c r="I326" s="64">
        <v>-0.38938624938904137</v>
      </c>
      <c r="J326" s="64">
        <v>-0.60203927420926995</v>
      </c>
      <c r="K326" s="64">
        <v>49.431380562773761</v>
      </c>
      <c r="L326" s="64">
        <v>49.892396482896956</v>
      </c>
    </row>
    <row r="327" spans="2:12" x14ac:dyDescent="0.25">
      <c r="B327" s="52" t="s">
        <v>4342</v>
      </c>
      <c r="C327" s="52">
        <v>1169</v>
      </c>
      <c r="D327" s="52">
        <v>1.275625733576458</v>
      </c>
      <c r="E327" s="64">
        <v>47</v>
      </c>
      <c r="F327" s="64">
        <v>102.42699522968361</v>
      </c>
      <c r="G327" s="64">
        <v>4.0205303678357569E-2</v>
      </c>
      <c r="H327" s="64">
        <v>8.7619328682364078E-2</v>
      </c>
      <c r="I327" s="64">
        <v>-5.733582701352594</v>
      </c>
      <c r="J327" s="64">
        <v>-2.9873473640315549</v>
      </c>
      <c r="K327" s="64">
        <v>101.92159519606463</v>
      </c>
      <c r="L327" s="64">
        <v>102.93465964574047</v>
      </c>
    </row>
    <row r="328" spans="2:12" x14ac:dyDescent="0.25">
      <c r="B328" s="52" t="s">
        <v>4343</v>
      </c>
      <c r="C328" s="52">
        <v>2559</v>
      </c>
      <c r="D328" s="52">
        <v>1.9839265222508249</v>
      </c>
      <c r="E328" s="64">
        <v>47</v>
      </c>
      <c r="F328" s="64">
        <v>108.22803346452616</v>
      </c>
      <c r="G328" s="64">
        <v>1.836654943337241E-2</v>
      </c>
      <c r="H328" s="64">
        <v>4.2293096312827731E-2</v>
      </c>
      <c r="I328" s="64">
        <v>-6.0140096167888792</v>
      </c>
      <c r="J328" s="64">
        <v>-9.031012987106724</v>
      </c>
      <c r="K328" s="64">
        <v>107.50344832205053</v>
      </c>
      <c r="L328" s="64">
        <v>108.95728533025346</v>
      </c>
    </row>
    <row r="329" spans="2:12" x14ac:dyDescent="0.25">
      <c r="B329" s="52" t="s">
        <v>4344</v>
      </c>
      <c r="C329" s="52">
        <v>2263</v>
      </c>
      <c r="D329" s="52">
        <v>1.8341983967554043</v>
      </c>
      <c r="E329" s="64">
        <v>46.000000000000007</v>
      </c>
      <c r="F329" s="64">
        <v>111.94600763349285</v>
      </c>
      <c r="G329" s="64">
        <v>2.0326999558108707E-2</v>
      </c>
      <c r="H329" s="64">
        <v>4.946796625430528E-2</v>
      </c>
      <c r="I329" s="64">
        <v>-6.3929428910624493</v>
      </c>
      <c r="J329" s="64">
        <v>-8.1033973819353857</v>
      </c>
      <c r="K329" s="64">
        <v>111.3233306253867</v>
      </c>
      <c r="L329" s="64">
        <v>112.57198531064367</v>
      </c>
    </row>
    <row r="330" spans="2:12" x14ac:dyDescent="0.25">
      <c r="B330" s="52" t="s">
        <v>4345</v>
      </c>
      <c r="C330" s="52">
        <v>2173</v>
      </c>
      <c r="D330" s="52">
        <v>1.535369817876455</v>
      </c>
      <c r="E330" s="64">
        <v>46</v>
      </c>
      <c r="F330" s="64">
        <v>146.37678389363921</v>
      </c>
      <c r="G330" s="64">
        <v>2.1168890934192362E-2</v>
      </c>
      <c r="H330" s="64">
        <v>6.7361612468310725E-2</v>
      </c>
      <c r="I330" s="64">
        <v>-8.5909369685432981</v>
      </c>
      <c r="J330" s="64">
        <v>-7.7768205076305197</v>
      </c>
      <c r="K330" s="64">
        <v>145.73902269658663</v>
      </c>
      <c r="L330" s="64">
        <v>147.01713357088477</v>
      </c>
    </row>
    <row r="331" spans="2:12" x14ac:dyDescent="0.25">
      <c r="B331" s="52" t="s">
        <v>4346</v>
      </c>
      <c r="C331" s="52">
        <v>854</v>
      </c>
      <c r="D331" s="52">
        <v>3.4637569193742448</v>
      </c>
      <c r="E331" s="64">
        <v>46</v>
      </c>
      <c r="F331" s="64">
        <v>7.3762458082526088</v>
      </c>
      <c r="G331" s="64">
        <v>5.3864168618266976E-2</v>
      </c>
      <c r="H331" s="64">
        <v>8.6372901735979023E-3</v>
      </c>
      <c r="I331" s="64">
        <v>14.283035139115626</v>
      </c>
      <c r="J331" s="64">
        <v>-0.8872935973234064</v>
      </c>
      <c r="K331" s="64">
        <v>7.2145333515970451</v>
      </c>
      <c r="L331" s="64">
        <v>7.5415507378848536</v>
      </c>
    </row>
    <row r="332" spans="2:12" x14ac:dyDescent="0.25">
      <c r="B332" s="52" t="s">
        <v>4347</v>
      </c>
      <c r="C332" s="52">
        <v>2017</v>
      </c>
      <c r="D332" s="52">
        <v>1.6813296561728874</v>
      </c>
      <c r="E332" s="64">
        <v>46</v>
      </c>
      <c r="F332" s="64">
        <v>116.93440389379425</v>
      </c>
      <c r="G332" s="64">
        <v>2.2806147744174516E-2</v>
      </c>
      <c r="H332" s="64">
        <v>5.797441938214886E-2</v>
      </c>
      <c r="I332" s="64">
        <v>-6.7585638698095805</v>
      </c>
      <c r="J332" s="64">
        <v>-7.185562312828929</v>
      </c>
      <c r="K332" s="64">
        <v>116.38261442028401</v>
      </c>
      <c r="L332" s="64">
        <v>117.48864777506355</v>
      </c>
    </row>
    <row r="333" spans="2:12" x14ac:dyDescent="0.25">
      <c r="B333" s="52" t="s">
        <v>4348</v>
      </c>
      <c r="C333" s="52">
        <v>979</v>
      </c>
      <c r="D333" s="52">
        <v>2.1406730301956447</v>
      </c>
      <c r="E333" s="64">
        <v>46</v>
      </c>
      <c r="F333" s="64">
        <v>35.099393087649531</v>
      </c>
      <c r="G333" s="64">
        <v>4.6986721144024517E-2</v>
      </c>
      <c r="H333" s="64">
        <v>3.5852291202910655E-2</v>
      </c>
      <c r="I333" s="64">
        <v>1.8738252573156313</v>
      </c>
      <c r="J333" s="64">
        <v>-1.8481870228131385</v>
      </c>
      <c r="K333" s="64">
        <v>34.815940257266057</v>
      </c>
      <c r="L333" s="64">
        <v>35.385067153709173</v>
      </c>
    </row>
    <row r="334" spans="2:12" x14ac:dyDescent="0.25">
      <c r="B334" s="52" t="s">
        <v>4349</v>
      </c>
      <c r="C334" s="52">
        <v>1210</v>
      </c>
      <c r="D334" s="52">
        <v>1.4013064773153352</v>
      </c>
      <c r="E334" s="64">
        <v>45</v>
      </c>
      <c r="F334" s="64">
        <v>93.421578348756796</v>
      </c>
      <c r="G334" s="64">
        <v>3.71900826446281E-2</v>
      </c>
      <c r="H334" s="64">
        <v>7.7207915990708101E-2</v>
      </c>
      <c r="I334" s="64">
        <v>-5.2151092552956975</v>
      </c>
      <c r="J334" s="64">
        <v>-3.4770606357378862</v>
      </c>
      <c r="K334" s="64">
        <v>93.003315933511942</v>
      </c>
      <c r="L334" s="64">
        <v>93.841563778162921</v>
      </c>
    </row>
    <row r="335" spans="2:12" x14ac:dyDescent="0.25">
      <c r="B335" s="52" t="s">
        <v>4350</v>
      </c>
      <c r="C335" s="52">
        <v>4349</v>
      </c>
      <c r="D335" s="52">
        <v>1.5227017705219601</v>
      </c>
      <c r="E335" s="64">
        <v>45</v>
      </c>
      <c r="F335" s="64">
        <v>296.77476652817057</v>
      </c>
      <c r="G335" s="64">
        <v>1.0347206254311335E-2</v>
      </c>
      <c r="H335" s="64">
        <v>6.8239771563157178E-2</v>
      </c>
      <c r="I335" s="64">
        <v>-15.140723604976049</v>
      </c>
      <c r="J335" s="64">
        <v>-13.980610859807037</v>
      </c>
      <c r="K335" s="64">
        <v>295.4838649622975</v>
      </c>
      <c r="L335" s="64">
        <v>298.07089304251849</v>
      </c>
    </row>
    <row r="336" spans="2:12" x14ac:dyDescent="0.25">
      <c r="B336" s="52" t="s">
        <v>4351</v>
      </c>
      <c r="C336" s="52">
        <v>1915</v>
      </c>
      <c r="D336" s="52">
        <v>2.4540783289817201</v>
      </c>
      <c r="E336" s="64">
        <v>45</v>
      </c>
      <c r="F336" s="64">
        <v>49.198682894985012</v>
      </c>
      <c r="G336" s="64">
        <v>2.3498694516971279E-2</v>
      </c>
      <c r="H336" s="64">
        <v>2.569121822192429E-2</v>
      </c>
      <c r="I336" s="64">
        <v>-0.60644026542193008</v>
      </c>
      <c r="J336" s="64">
        <v>-6.875022325275971</v>
      </c>
      <c r="K336" s="64">
        <v>48.650185393651739</v>
      </c>
      <c r="L336" s="64">
        <v>49.753199478320859</v>
      </c>
    </row>
    <row r="337" spans="2:12" x14ac:dyDescent="0.25">
      <c r="B337" s="52" t="s">
        <v>4352</v>
      </c>
      <c r="C337" s="52">
        <v>2997</v>
      </c>
      <c r="D337" s="52">
        <v>2.67618618618619</v>
      </c>
      <c r="E337" s="64">
        <v>44</v>
      </c>
      <c r="F337" s="64">
        <v>60.686654441046862</v>
      </c>
      <c r="G337" s="64">
        <v>1.4681348014681348E-2</v>
      </c>
      <c r="H337" s="64">
        <v>2.0249133947629918E-2</v>
      </c>
      <c r="I337" s="64">
        <v>-2.1640378188079956</v>
      </c>
      <c r="J337" s="64">
        <v>-10.615444194435094</v>
      </c>
      <c r="K337" s="64">
        <v>59.870136695379792</v>
      </c>
      <c r="L337" s="64">
        <v>61.51407475251321</v>
      </c>
    </row>
    <row r="338" spans="2:12" x14ac:dyDescent="0.25">
      <c r="B338" s="52" t="s">
        <v>4353</v>
      </c>
      <c r="C338" s="52">
        <v>427</v>
      </c>
      <c r="D338" s="52">
        <v>1.3035829274891775</v>
      </c>
      <c r="E338" s="64">
        <v>44</v>
      </c>
      <c r="F338" s="64">
        <v>36.379899947587639</v>
      </c>
      <c r="G338" s="64">
        <v>0.10304449648711944</v>
      </c>
      <c r="H338" s="64">
        <v>8.5198828917067065E-2</v>
      </c>
      <c r="I338" s="64">
        <v>1.3208897423300308</v>
      </c>
      <c r="J338" s="64">
        <v>3.6143575173419924</v>
      </c>
      <c r="K338" s="64">
        <v>36.204948830176512</v>
      </c>
      <c r="L338" s="64">
        <v>36.555617390632328</v>
      </c>
    </row>
    <row r="339" spans="2:12" x14ac:dyDescent="0.25">
      <c r="B339" s="52" t="s">
        <v>4354</v>
      </c>
      <c r="C339" s="52">
        <v>2004</v>
      </c>
      <c r="D339" s="52">
        <v>1.2506487025948101</v>
      </c>
      <c r="E339" s="64">
        <v>44</v>
      </c>
      <c r="F339" s="64">
        <v>180.0277500868639</v>
      </c>
      <c r="G339" s="64">
        <v>2.1956087824351298E-2</v>
      </c>
      <c r="H339" s="64">
        <v>8.9834206630171609E-2</v>
      </c>
      <c r="I339" s="64">
        <v>-10.626678293527414</v>
      </c>
      <c r="J339" s="64">
        <v>-7.3212013747355469</v>
      </c>
      <c r="K339" s="64">
        <v>179.11759119277451</v>
      </c>
      <c r="L339" s="64">
        <v>180.94207525046636</v>
      </c>
    </row>
    <row r="340" spans="2:12" x14ac:dyDescent="0.25">
      <c r="B340" s="52" t="s">
        <v>4355</v>
      </c>
      <c r="C340" s="52">
        <v>223</v>
      </c>
      <c r="D340" s="52">
        <v>1.4201745187913664</v>
      </c>
      <c r="E340" s="64">
        <v>44</v>
      </c>
      <c r="F340" s="64">
        <v>16.891434774161429</v>
      </c>
      <c r="G340" s="64">
        <v>0.19730941704035873</v>
      </c>
      <c r="H340" s="64">
        <v>7.5746344278750793E-2</v>
      </c>
      <c r="I340" s="64">
        <v>6.8608460372777706</v>
      </c>
      <c r="J340" s="64">
        <v>8.4874696924319988</v>
      </c>
      <c r="K340" s="64">
        <v>16.816521778473877</v>
      </c>
      <c r="L340" s="64">
        <v>16.966654025451323</v>
      </c>
    </row>
    <row r="341" spans="2:12" x14ac:dyDescent="0.25">
      <c r="B341" s="52" t="s">
        <v>4356</v>
      </c>
      <c r="C341" s="52">
        <v>2815</v>
      </c>
      <c r="D341" s="52">
        <v>2.0049326177879165</v>
      </c>
      <c r="E341" s="64">
        <v>43.999999999999993</v>
      </c>
      <c r="F341" s="64">
        <v>116.45564093931529</v>
      </c>
      <c r="G341" s="64">
        <v>1.5630550621669625E-2</v>
      </c>
      <c r="H341" s="64">
        <v>4.1369677065476125E-2</v>
      </c>
      <c r="I341" s="64">
        <v>-6.8575085291339972</v>
      </c>
      <c r="J341" s="64">
        <v>-10.077868699937257</v>
      </c>
      <c r="K341" s="64">
        <v>115.65551656203489</v>
      </c>
      <c r="L341" s="64">
        <v>117.26106025130925</v>
      </c>
    </row>
    <row r="342" spans="2:12" x14ac:dyDescent="0.25">
      <c r="B342" s="52" t="s">
        <v>4357</v>
      </c>
      <c r="C342" s="52">
        <v>1502</v>
      </c>
      <c r="D342" s="52">
        <v>1.55490679094541</v>
      </c>
      <c r="E342" s="64">
        <v>44</v>
      </c>
      <c r="F342" s="64">
        <v>99.173799620560487</v>
      </c>
      <c r="G342" s="64">
        <v>2.929427430093209E-2</v>
      </c>
      <c r="H342" s="64">
        <v>6.602782930796304E-2</v>
      </c>
      <c r="I342" s="64">
        <v>-5.7328086889610095</v>
      </c>
      <c r="J342" s="64">
        <v>-5.1511968056170305</v>
      </c>
      <c r="K342" s="64">
        <v>98.739824237455366</v>
      </c>
      <c r="L342" s="64">
        <v>99.609546992001668</v>
      </c>
    </row>
    <row r="343" spans="2:12" x14ac:dyDescent="0.25">
      <c r="B343" s="52" t="s">
        <v>4358</v>
      </c>
      <c r="C343" s="52">
        <v>1156</v>
      </c>
      <c r="D343" s="52">
        <v>1.01885813148789</v>
      </c>
      <c r="E343" s="64">
        <v>43</v>
      </c>
      <c r="F343" s="64">
        <v>130.51489095875891</v>
      </c>
      <c r="G343" s="64">
        <v>3.7197231833910036E-2</v>
      </c>
      <c r="H343" s="64">
        <v>0.11290215480861497</v>
      </c>
      <c r="I343" s="64">
        <v>-8.1332881957680492</v>
      </c>
      <c r="J343" s="64">
        <v>-3.3975732575237791</v>
      </c>
      <c r="K343" s="64">
        <v>129.67024488147874</v>
      </c>
      <c r="L343" s="64">
        <v>131.36433468583223</v>
      </c>
    </row>
    <row r="344" spans="2:12" x14ac:dyDescent="0.25">
      <c r="B344" s="52" t="s">
        <v>4359</v>
      </c>
      <c r="C344" s="52">
        <v>330</v>
      </c>
      <c r="D344" s="52">
        <v>1.065344594594595</v>
      </c>
      <c r="E344" s="64">
        <v>43</v>
      </c>
      <c r="F344" s="64">
        <v>35.605520262752044</v>
      </c>
      <c r="G344" s="64">
        <v>0.13030303030303031</v>
      </c>
      <c r="H344" s="64">
        <v>0.10789551594773347</v>
      </c>
      <c r="I344" s="64">
        <v>1.3120219295954889</v>
      </c>
      <c r="J344" s="64">
        <v>5.2442290707029535</v>
      </c>
      <c r="K344" s="64">
        <v>35.386241004252383</v>
      </c>
      <c r="L344" s="64">
        <v>35.825993100866683</v>
      </c>
    </row>
    <row r="345" spans="2:12" x14ac:dyDescent="0.25">
      <c r="B345" s="52" t="s">
        <v>4360</v>
      </c>
      <c r="C345" s="52">
        <v>359</v>
      </c>
      <c r="D345" s="52">
        <v>1.1635097493036199</v>
      </c>
      <c r="E345" s="64">
        <v>43</v>
      </c>
      <c r="F345" s="64">
        <v>35.168034368170574</v>
      </c>
      <c r="G345" s="64">
        <v>0.11977715877437325</v>
      </c>
      <c r="H345" s="64">
        <v>9.7961098518580994E-2</v>
      </c>
      <c r="I345" s="64">
        <v>1.3905419388432767</v>
      </c>
      <c r="J345" s="64">
        <v>4.6373773295130629</v>
      </c>
      <c r="K345" s="64">
        <v>34.973294917962548</v>
      </c>
      <c r="L345" s="64">
        <v>35.363739828313399</v>
      </c>
    </row>
    <row r="346" spans="2:12" x14ac:dyDescent="0.25">
      <c r="B346" s="52" t="s">
        <v>4361</v>
      </c>
      <c r="C346" s="52">
        <v>459</v>
      </c>
      <c r="D346" s="52">
        <v>1.9755991285403001</v>
      </c>
      <c r="E346" s="64">
        <v>42</v>
      </c>
      <c r="F346" s="64">
        <v>19.583047737922307</v>
      </c>
      <c r="G346" s="64">
        <v>9.1503267973856203E-2</v>
      </c>
      <c r="H346" s="64">
        <v>4.266459202161723E-2</v>
      </c>
      <c r="I346" s="64">
        <v>5.1773123222454913</v>
      </c>
      <c r="J346" s="64">
        <v>2.7152952841874418</v>
      </c>
      <c r="K346" s="64">
        <v>19.453284295972363</v>
      </c>
      <c r="L346" s="64">
        <v>19.713637947365662</v>
      </c>
    </row>
    <row r="347" spans="2:12" x14ac:dyDescent="0.25">
      <c r="B347" s="52" t="s">
        <v>4362</v>
      </c>
      <c r="C347" s="52">
        <v>486</v>
      </c>
      <c r="D347" s="52">
        <v>1</v>
      </c>
      <c r="E347" s="64">
        <v>41</v>
      </c>
      <c r="F347" s="64">
        <v>55.885317573217094</v>
      </c>
      <c r="G347" s="64">
        <v>8.4362139917695478E-2</v>
      </c>
      <c r="H347" s="64">
        <v>0.11499036537698991</v>
      </c>
      <c r="I347" s="64">
        <v>-2.1165827078421042</v>
      </c>
      <c r="J347" s="64">
        <v>2.1369231677830149</v>
      </c>
      <c r="K347" s="64">
        <v>55.516415673946582</v>
      </c>
      <c r="L347" s="64">
        <v>56.256350451428588</v>
      </c>
    </row>
    <row r="348" spans="2:12" x14ac:dyDescent="0.25">
      <c r="B348" s="52" t="s">
        <v>4363</v>
      </c>
      <c r="C348" s="52">
        <v>556</v>
      </c>
      <c r="D348" s="52">
        <v>1.1422661870503601</v>
      </c>
      <c r="E348" s="64">
        <v>41</v>
      </c>
      <c r="F348" s="64">
        <v>55.621883974442312</v>
      </c>
      <c r="G348" s="64">
        <v>7.3741007194244604E-2</v>
      </c>
      <c r="H348" s="64">
        <v>0.10003935966626315</v>
      </c>
      <c r="I348" s="64">
        <v>-2.066658544694437</v>
      </c>
      <c r="J348" s="64">
        <v>1.2403203214111886</v>
      </c>
      <c r="K348" s="64">
        <v>55.306728446807959</v>
      </c>
      <c r="L348" s="64">
        <v>55.938634722192205</v>
      </c>
    </row>
    <row r="349" spans="2:12" x14ac:dyDescent="0.25">
      <c r="B349" s="52" t="s">
        <v>4364</v>
      </c>
      <c r="C349" s="52">
        <v>195</v>
      </c>
      <c r="D349" s="52">
        <v>1.02564102564103</v>
      </c>
      <c r="E349" s="64">
        <v>41</v>
      </c>
      <c r="F349" s="64">
        <v>21.871043399089203</v>
      </c>
      <c r="G349" s="64">
        <v>0.21025641025641026</v>
      </c>
      <c r="H349" s="64">
        <v>0.11215919691840617</v>
      </c>
      <c r="I349" s="64">
        <v>4.3409919503919836</v>
      </c>
      <c r="J349" s="64">
        <v>8.6913767187584146</v>
      </c>
      <c r="K349" s="64">
        <v>21.730513039584491</v>
      </c>
      <c r="L349" s="64">
        <v>22.012367107216139</v>
      </c>
    </row>
    <row r="350" spans="2:12" x14ac:dyDescent="0.25">
      <c r="B350" s="52" t="s">
        <v>4365</v>
      </c>
      <c r="C350" s="52">
        <v>977</v>
      </c>
      <c r="D350" s="52">
        <v>2.0247073102758053</v>
      </c>
      <c r="E350" s="64">
        <v>40</v>
      </c>
      <c r="F350" s="64">
        <v>39.586126505686586</v>
      </c>
      <c r="G350" s="64">
        <v>4.0941658137154557E-2</v>
      </c>
      <c r="H350" s="64">
        <v>4.0518041459249324E-2</v>
      </c>
      <c r="I350" s="64">
        <v>6.7154899453400058E-2</v>
      </c>
      <c r="J350" s="64">
        <v>-2.6349581157001185</v>
      </c>
      <c r="K350" s="64">
        <v>39.307479982009319</v>
      </c>
      <c r="L350" s="64">
        <v>39.866664343693763</v>
      </c>
    </row>
    <row r="351" spans="2:12" x14ac:dyDescent="0.25">
      <c r="B351" s="52" t="s">
        <v>4366</v>
      </c>
      <c r="C351" s="52">
        <v>245</v>
      </c>
      <c r="D351" s="52">
        <v>1.4474780626780632</v>
      </c>
      <c r="E351" s="64">
        <v>39</v>
      </c>
      <c r="F351" s="64">
        <v>18.05068933076284</v>
      </c>
      <c r="G351" s="64">
        <v>0.15918367346938775</v>
      </c>
      <c r="H351" s="64">
        <v>7.3676282982705468E-2</v>
      </c>
      <c r="I351" s="64">
        <v>5.1232016437175796</v>
      </c>
      <c r="J351" s="64">
        <v>6.4054644835573589</v>
      </c>
      <c r="K351" s="64">
        <v>17.971483469703404</v>
      </c>
      <c r="L351" s="64">
        <v>18.130216398973843</v>
      </c>
    </row>
    <row r="352" spans="2:12" x14ac:dyDescent="0.25">
      <c r="B352" s="52" t="s">
        <v>4367</v>
      </c>
      <c r="C352" s="52">
        <v>687</v>
      </c>
      <c r="D352" s="52">
        <v>3.7970055840320449</v>
      </c>
      <c r="E352" s="64">
        <v>39</v>
      </c>
      <c r="F352" s="64">
        <v>4.1280683964369977</v>
      </c>
      <c r="G352" s="64">
        <v>5.6768558951965066E-2</v>
      </c>
      <c r="H352" s="64">
        <v>6.0088331825866054E-3</v>
      </c>
      <c r="I352" s="64">
        <v>17.215169357647159</v>
      </c>
      <c r="J352" s="64">
        <v>-0.47808127143515999</v>
      </c>
      <c r="K352" s="64">
        <v>4.0226062914584571</v>
      </c>
      <c r="L352" s="64">
        <v>4.236278289090408</v>
      </c>
    </row>
    <row r="353" spans="2:12" x14ac:dyDescent="0.25">
      <c r="B353" s="52" t="s">
        <v>4368</v>
      </c>
      <c r="C353" s="52">
        <v>1263</v>
      </c>
      <c r="D353" s="52">
        <v>1.25993665874901</v>
      </c>
      <c r="E353" s="64">
        <v>39</v>
      </c>
      <c r="F353" s="64">
        <v>112.41299827067611</v>
      </c>
      <c r="G353" s="64">
        <v>3.0878859857482184E-2</v>
      </c>
      <c r="H353" s="64">
        <v>8.9004749224604995E-2</v>
      </c>
      <c r="I353" s="64">
        <v>-7.2544858734493518</v>
      </c>
      <c r="J353" s="64">
        <v>-4.4885695760505477</v>
      </c>
      <c r="K353" s="64">
        <v>111.84986310013767</v>
      </c>
      <c r="L353" s="64">
        <v>112.97869041901585</v>
      </c>
    </row>
    <row r="354" spans="2:12" x14ac:dyDescent="0.25">
      <c r="B354" s="52" t="s">
        <v>4369</v>
      </c>
      <c r="C354" s="52">
        <v>608</v>
      </c>
      <c r="D354" s="52">
        <v>1.913177163338452</v>
      </c>
      <c r="E354" s="64">
        <v>39</v>
      </c>
      <c r="F354" s="64">
        <v>27.69451642714932</v>
      </c>
      <c r="G354" s="64">
        <v>6.4144736842105268E-2</v>
      </c>
      <c r="H354" s="64">
        <v>4.5550191492021906E-2</v>
      </c>
      <c r="I354" s="64">
        <v>2.198951762533663</v>
      </c>
      <c r="J354" s="64">
        <v>0.30939101059049956</v>
      </c>
      <c r="K354" s="64">
        <v>27.524724171331201</v>
      </c>
      <c r="L354" s="64">
        <v>27.865305803755454</v>
      </c>
    </row>
    <row r="355" spans="2:12" x14ac:dyDescent="0.25">
      <c r="B355" s="52" t="s">
        <v>4370</v>
      </c>
      <c r="C355" s="52">
        <v>958</v>
      </c>
      <c r="D355" s="52">
        <v>1.7434481488789748</v>
      </c>
      <c r="E355" s="64">
        <v>39</v>
      </c>
      <c r="F355" s="64">
        <v>52.080396997252819</v>
      </c>
      <c r="G355" s="64">
        <v>4.07098121085595E-2</v>
      </c>
      <c r="H355" s="64">
        <v>5.4363671187111502E-2</v>
      </c>
      <c r="I355" s="64">
        <v>-1.8638961362661255</v>
      </c>
      <c r="J355" s="64">
        <v>-2.6391628065342818</v>
      </c>
      <c r="K355" s="64">
        <v>51.819308636593497</v>
      </c>
      <c r="L355" s="64">
        <v>52.342724850877538</v>
      </c>
    </row>
    <row r="356" spans="2:12" x14ac:dyDescent="0.25">
      <c r="B356" s="52" t="s">
        <v>4371</v>
      </c>
      <c r="C356" s="52">
        <v>608</v>
      </c>
      <c r="D356" s="52">
        <v>2.1704358859531281</v>
      </c>
      <c r="E356" s="64">
        <v>39</v>
      </c>
      <c r="F356" s="64">
        <v>21.122427449096747</v>
      </c>
      <c r="G356" s="64">
        <v>6.4144736842105268E-2</v>
      </c>
      <c r="H356" s="64">
        <v>3.4740834620224911E-2</v>
      </c>
      <c r="I356" s="64">
        <v>3.9592658920716199</v>
      </c>
      <c r="J356" s="64">
        <v>0.30939101059049956</v>
      </c>
      <c r="K356" s="64">
        <v>20.945988559617273</v>
      </c>
      <c r="L356" s="64">
        <v>21.300298648899162</v>
      </c>
    </row>
    <row r="357" spans="2:12" x14ac:dyDescent="0.25">
      <c r="B357" s="52" t="s">
        <v>4372</v>
      </c>
      <c r="C357" s="52">
        <v>3154</v>
      </c>
      <c r="D357" s="52">
        <v>2.3861258859566767</v>
      </c>
      <c r="E357" s="64">
        <v>38</v>
      </c>
      <c r="F357" s="64">
        <v>87.126824083878688</v>
      </c>
      <c r="G357" s="64">
        <v>1.2048192771084338E-2</v>
      </c>
      <c r="H357" s="64">
        <v>2.7624230844603262E-2</v>
      </c>
      <c r="I357" s="64">
        <v>-5.3373500051052503</v>
      </c>
      <c r="J357" s="64">
        <v>-11.50717668569299</v>
      </c>
      <c r="K357" s="64">
        <v>86.215527340057577</v>
      </c>
      <c r="L357" s="64">
        <v>88.047476763567829</v>
      </c>
    </row>
    <row r="358" spans="2:12" x14ac:dyDescent="0.25">
      <c r="B358" s="52" t="s">
        <v>4373</v>
      </c>
      <c r="C358" s="52">
        <v>363</v>
      </c>
      <c r="D358" s="52">
        <v>1.7039561170212751</v>
      </c>
      <c r="E358" s="64">
        <v>38</v>
      </c>
      <c r="F358" s="64">
        <v>20.558095860323768</v>
      </c>
      <c r="G358" s="64">
        <v>0.1046831955922865</v>
      </c>
      <c r="H358" s="64">
        <v>5.6633872893453903E-2</v>
      </c>
      <c r="I358" s="64">
        <v>3.9606121257948903</v>
      </c>
      <c r="J358" s="64">
        <v>3.4628174288388589</v>
      </c>
      <c r="K358" s="64">
        <v>20.459059387855074</v>
      </c>
      <c r="L358" s="64">
        <v>20.657582828544562</v>
      </c>
    </row>
    <row r="359" spans="2:12" x14ac:dyDescent="0.25">
      <c r="B359" s="52" t="s">
        <v>4374</v>
      </c>
      <c r="C359" s="52">
        <v>227</v>
      </c>
      <c r="D359" s="52">
        <v>1.0568281938326001</v>
      </c>
      <c r="E359" s="64">
        <v>37</v>
      </c>
      <c r="F359" s="64">
        <v>24.697123516941417</v>
      </c>
      <c r="G359" s="64">
        <v>0.16299559471365638</v>
      </c>
      <c r="H359" s="64">
        <v>0.10879790095568906</v>
      </c>
      <c r="I359" s="64">
        <v>2.6223785060385323</v>
      </c>
      <c r="J359" s="64">
        <v>6.4053901776232518</v>
      </c>
      <c r="K359" s="64">
        <v>24.543625686842372</v>
      </c>
      <c r="L359" s="64">
        <v>24.851463496699253</v>
      </c>
    </row>
    <row r="360" spans="2:12" x14ac:dyDescent="0.25">
      <c r="B360" s="52" t="s">
        <v>4375</v>
      </c>
      <c r="C360" s="52">
        <v>245</v>
      </c>
      <c r="D360" s="52">
        <v>1.3977869986168734</v>
      </c>
      <c r="E360" s="64">
        <v>36</v>
      </c>
      <c r="F360" s="64">
        <v>18.983430318769042</v>
      </c>
      <c r="G360" s="64">
        <v>0.14693877551020409</v>
      </c>
      <c r="H360" s="64">
        <v>7.7483389056200169E-2</v>
      </c>
      <c r="I360" s="64">
        <v>4.0662827374335304</v>
      </c>
      <c r="J360" s="64">
        <v>5.6054831518458501</v>
      </c>
      <c r="K360" s="64">
        <v>18.898273189955439</v>
      </c>
      <c r="L360" s="64">
        <v>19.068938809872662</v>
      </c>
    </row>
    <row r="361" spans="2:12" x14ac:dyDescent="0.25">
      <c r="B361" s="52" t="s">
        <v>4376</v>
      </c>
      <c r="C361" s="52">
        <v>1646</v>
      </c>
      <c r="D361" s="52">
        <v>2.2685905224787399</v>
      </c>
      <c r="E361" s="64">
        <v>36</v>
      </c>
      <c r="F361" s="64">
        <v>51.529797618447809</v>
      </c>
      <c r="G361" s="64">
        <v>2.187120291616039E-2</v>
      </c>
      <c r="H361" s="64">
        <v>3.1306073887270844E-2</v>
      </c>
      <c r="I361" s="64">
        <v>-2.1980789609588784</v>
      </c>
      <c r="J361" s="64">
        <v>-6.6494886229405399</v>
      </c>
      <c r="K361" s="64">
        <v>51.050909196465788</v>
      </c>
      <c r="L361" s="64">
        <v>52.013031806020543</v>
      </c>
    </row>
    <row r="362" spans="2:12" x14ac:dyDescent="0.25">
      <c r="B362" s="52" t="s">
        <v>4377</v>
      </c>
      <c r="C362" s="52">
        <v>459</v>
      </c>
      <c r="D362" s="52">
        <v>3.8240196078431401</v>
      </c>
      <c r="E362" s="64">
        <v>36</v>
      </c>
      <c r="F362" s="64">
        <v>2.6780048312006435</v>
      </c>
      <c r="G362" s="64">
        <v>7.8431372549019607E-2</v>
      </c>
      <c r="H362" s="64">
        <v>5.8344331834436674E-3</v>
      </c>
      <c r="I362" s="64">
        <v>20.421891308873874</v>
      </c>
      <c r="J362" s="64">
        <v>1.5463705520785231</v>
      </c>
      <c r="K362" s="64">
        <v>2.6088013245352442</v>
      </c>
      <c r="L362" s="64">
        <v>2.7490330373578979</v>
      </c>
    </row>
    <row r="363" spans="2:12" x14ac:dyDescent="0.25">
      <c r="B363" s="52" t="s">
        <v>4378</v>
      </c>
      <c r="C363" s="52">
        <v>753</v>
      </c>
      <c r="D363" s="52">
        <v>2.8539378196930949</v>
      </c>
      <c r="E363" s="64">
        <v>36</v>
      </c>
      <c r="F363" s="64">
        <v>12.591949550317239</v>
      </c>
      <c r="G363" s="64">
        <v>4.7808764940239043E-2</v>
      </c>
      <c r="H363" s="64">
        <v>1.6722376560846266E-2</v>
      </c>
      <c r="I363" s="64">
        <v>6.6524356046017257</v>
      </c>
      <c r="J363" s="64">
        <v>-1.5267314775179841</v>
      </c>
      <c r="K363" s="64">
        <v>12.398795336120463</v>
      </c>
      <c r="L363" s="64">
        <v>12.788060853303451</v>
      </c>
    </row>
    <row r="364" spans="2:12" x14ac:dyDescent="0.25">
      <c r="B364" s="52" t="s">
        <v>4379</v>
      </c>
      <c r="C364" s="52">
        <v>848</v>
      </c>
      <c r="D364" s="52">
        <v>1.89412735849057</v>
      </c>
      <c r="E364" s="64">
        <v>36</v>
      </c>
      <c r="F364" s="64">
        <v>39.404211034678674</v>
      </c>
      <c r="G364" s="64">
        <v>4.2452830188679243E-2</v>
      </c>
      <c r="H364" s="64">
        <v>4.6467229993724851E-2</v>
      </c>
      <c r="I364" s="64">
        <v>-0.55536351550991869</v>
      </c>
      <c r="J364" s="64">
        <v>-2.2711701585065169</v>
      </c>
      <c r="K364" s="64">
        <v>39.168288511452168</v>
      </c>
      <c r="L364" s="64">
        <v>39.641484945104871</v>
      </c>
    </row>
    <row r="365" spans="2:12" x14ac:dyDescent="0.25">
      <c r="B365" s="52" t="s">
        <v>4380</v>
      </c>
      <c r="C365" s="52">
        <v>576</v>
      </c>
      <c r="D365" s="52">
        <v>2.0821180555555601</v>
      </c>
      <c r="E365" s="64">
        <v>35</v>
      </c>
      <c r="F365" s="64">
        <v>21.968454110858097</v>
      </c>
      <c r="G365" s="64">
        <v>6.0763888888888888E-2</v>
      </c>
      <c r="H365" s="64">
        <v>3.8139677275795307E-2</v>
      </c>
      <c r="I365" s="64">
        <v>2.8349159273583076</v>
      </c>
      <c r="J365" s="64">
        <v>-3.7532302113148466E-2</v>
      </c>
      <c r="K365" s="64">
        <v>21.802755444551963</v>
      </c>
      <c r="L365" s="64">
        <v>22.135361771947725</v>
      </c>
    </row>
    <row r="366" spans="2:12" x14ac:dyDescent="0.25">
      <c r="B366" s="52" t="s">
        <v>4381</v>
      </c>
      <c r="C366" s="52">
        <v>1254</v>
      </c>
      <c r="D366" s="52">
        <v>1.9286142073718824</v>
      </c>
      <c r="E366" s="64">
        <v>34</v>
      </c>
      <c r="F366" s="64">
        <v>56.203947218083279</v>
      </c>
      <c r="G366" s="64">
        <v>2.7113237639553429E-2</v>
      </c>
      <c r="H366" s="64">
        <v>4.4819734623670879E-2</v>
      </c>
      <c r="I366" s="64">
        <v>-3.0304289563487479</v>
      </c>
      <c r="J366" s="64">
        <v>-5.0291278910473496</v>
      </c>
      <c r="K366" s="64">
        <v>55.852670672633025</v>
      </c>
      <c r="L366" s="64">
        <v>56.557328774166656</v>
      </c>
    </row>
    <row r="367" spans="2:12" x14ac:dyDescent="0.25">
      <c r="B367" s="52" t="s">
        <v>4382</v>
      </c>
      <c r="C367" s="52">
        <v>1144</v>
      </c>
      <c r="D367" s="52">
        <v>1.17773601398601</v>
      </c>
      <c r="E367" s="64">
        <v>34</v>
      </c>
      <c r="F367" s="64">
        <v>110.50003308725213</v>
      </c>
      <c r="G367" s="64">
        <v>2.972027972027972E-2</v>
      </c>
      <c r="H367" s="64">
        <v>9.6590938013332281E-2</v>
      </c>
      <c r="I367" s="64">
        <v>-7.6566394666668511</v>
      </c>
      <c r="J367" s="64">
        <v>-4.4354438634849371</v>
      </c>
      <c r="K367" s="64">
        <v>109.89742942832562</v>
      </c>
      <c r="L367" s="64">
        <v>111.10558600345122</v>
      </c>
    </row>
    <row r="368" spans="2:12" x14ac:dyDescent="0.25">
      <c r="B368" s="52" t="s">
        <v>4383</v>
      </c>
      <c r="C368" s="52">
        <v>827</v>
      </c>
      <c r="D368" s="52">
        <v>1.1380894800483701</v>
      </c>
      <c r="E368" s="64">
        <v>33</v>
      </c>
      <c r="F368" s="64">
        <v>83.074259049152573</v>
      </c>
      <c r="G368" s="64">
        <v>3.9903264812575577E-2</v>
      </c>
      <c r="H368" s="64">
        <v>0.10045255024081327</v>
      </c>
      <c r="I368" s="64">
        <v>-5.7925428506780232</v>
      </c>
      <c r="J368" s="64">
        <v>-2.5488996308057374</v>
      </c>
      <c r="K368" s="64">
        <v>82.601420933931479</v>
      </c>
      <c r="L368" s="64">
        <v>83.549500056035669</v>
      </c>
    </row>
    <row r="369" spans="2:12" x14ac:dyDescent="0.25">
      <c r="B369" s="52" t="s">
        <v>4384</v>
      </c>
      <c r="C369" s="52">
        <v>673</v>
      </c>
      <c r="D369" s="52">
        <v>1.0356612184249601</v>
      </c>
      <c r="E369" s="64">
        <v>33</v>
      </c>
      <c r="F369" s="64">
        <v>74.749748055439198</v>
      </c>
      <c r="G369" s="64">
        <v>4.9034175334323922E-2</v>
      </c>
      <c r="H369" s="64">
        <v>0.11106946219233164</v>
      </c>
      <c r="I369" s="64">
        <v>-5.121711121592627</v>
      </c>
      <c r="J369" s="64">
        <v>-1.3106657604063634</v>
      </c>
      <c r="K369" s="64">
        <v>74.274532106508019</v>
      </c>
      <c r="L369" s="64">
        <v>75.227622459027984</v>
      </c>
    </row>
    <row r="370" spans="2:12" x14ac:dyDescent="0.25">
      <c r="B370" s="52" t="s">
        <v>4385</v>
      </c>
      <c r="C370" s="52">
        <v>747</v>
      </c>
      <c r="D370" s="52">
        <v>3.59444922547332</v>
      </c>
      <c r="E370" s="64">
        <v>33</v>
      </c>
      <c r="F370" s="64">
        <v>5.5968838053242065</v>
      </c>
      <c r="G370" s="64">
        <v>4.4176706827309238E-2</v>
      </c>
      <c r="H370" s="64">
        <v>7.4924816671006781E-3</v>
      </c>
      <c r="I370" s="64">
        <v>11.626792028124211</v>
      </c>
      <c r="J370" s="64">
        <v>-1.934974682458962</v>
      </c>
      <c r="K370" s="64">
        <v>5.4662291909929976</v>
      </c>
      <c r="L370" s="64">
        <v>5.7306372112282675</v>
      </c>
    </row>
    <row r="371" spans="2:12" x14ac:dyDescent="0.25">
      <c r="B371" s="52" t="s">
        <v>4386</v>
      </c>
      <c r="C371" s="52">
        <v>1835</v>
      </c>
      <c r="D371" s="52">
        <v>1.8560762942779301</v>
      </c>
      <c r="E371" s="64">
        <v>33</v>
      </c>
      <c r="F371" s="64">
        <v>88.725537397942688</v>
      </c>
      <c r="G371" s="64">
        <v>1.7983651226158037E-2</v>
      </c>
      <c r="H371" s="64">
        <v>4.835179149751645E-2</v>
      </c>
      <c r="I371" s="64">
        <v>-6.0644543174312622</v>
      </c>
      <c r="J371" s="64">
        <v>-7.7159587185831535</v>
      </c>
      <c r="K371" s="64">
        <v>88.218704249074861</v>
      </c>
      <c r="L371" s="64">
        <v>89.235133645825741</v>
      </c>
    </row>
    <row r="372" spans="2:12" x14ac:dyDescent="0.25">
      <c r="B372" s="52" t="s">
        <v>4387</v>
      </c>
      <c r="C372" s="52">
        <v>1295</v>
      </c>
      <c r="D372" s="52">
        <v>2.8359073359073399</v>
      </c>
      <c r="E372" s="64">
        <v>33</v>
      </c>
      <c r="F372" s="64">
        <v>22.080619532626965</v>
      </c>
      <c r="G372" s="64">
        <v>2.5482625482625483E-2</v>
      </c>
      <c r="H372" s="64">
        <v>1.7050671453765997E-2</v>
      </c>
      <c r="I372" s="64">
        <v>2.3438337633701942</v>
      </c>
      <c r="J372" s="64">
        <v>-5.355602921867697</v>
      </c>
      <c r="K372" s="64">
        <v>21.74616037968508</v>
      </c>
      <c r="L372" s="64">
        <v>22.420132137813834</v>
      </c>
    </row>
    <row r="373" spans="2:12" x14ac:dyDescent="0.25">
      <c r="B373" s="52" t="s">
        <v>4388</v>
      </c>
      <c r="C373" s="52">
        <v>3543</v>
      </c>
      <c r="D373" s="52">
        <v>2.1507346153745428</v>
      </c>
      <c r="E373" s="64">
        <v>33</v>
      </c>
      <c r="F373" s="64">
        <v>125.68004291510674</v>
      </c>
      <c r="G373" s="64">
        <v>9.3141405588484331E-3</v>
      </c>
      <c r="H373" s="64">
        <v>3.5472775307679012E-2</v>
      </c>
      <c r="I373" s="64">
        <v>-8.417746072359451</v>
      </c>
      <c r="J373" s="64">
        <v>-12.875428071364363</v>
      </c>
      <c r="K373" s="64">
        <v>124.65335542444384</v>
      </c>
      <c r="L373" s="64">
        <v>126.71487309222654</v>
      </c>
    </row>
    <row r="374" spans="2:12" x14ac:dyDescent="0.25">
      <c r="B374" s="52" t="s">
        <v>4389</v>
      </c>
      <c r="C374" s="52">
        <v>1013</v>
      </c>
      <c r="D374" s="52">
        <v>1.8611696949049876</v>
      </c>
      <c r="E374" s="64">
        <v>31.999999999999996</v>
      </c>
      <c r="F374" s="64">
        <v>48.720625851195976</v>
      </c>
      <c r="G374" s="64">
        <v>3.1589338598223098E-2</v>
      </c>
      <c r="H374" s="64">
        <v>4.8095385835336603E-2</v>
      </c>
      <c r="I374" s="64">
        <v>-2.4552707145431527</v>
      </c>
      <c r="J374" s="64">
        <v>-3.9254769489618675</v>
      </c>
      <c r="K374" s="64">
        <v>48.440571180462705</v>
      </c>
      <c r="L374" s="64">
        <v>49.002217376885312</v>
      </c>
    </row>
    <row r="375" spans="2:12" x14ac:dyDescent="0.25">
      <c r="B375" s="52" t="s">
        <v>4390</v>
      </c>
      <c r="C375" s="52">
        <v>316</v>
      </c>
      <c r="D375" s="52">
        <v>3.5132598039215699</v>
      </c>
      <c r="E375" s="64">
        <v>31</v>
      </c>
      <c r="F375" s="64">
        <v>2.5863245385457128</v>
      </c>
      <c r="G375" s="64">
        <v>9.8101265822784806E-2</v>
      </c>
      <c r="H375" s="64">
        <v>8.1845713245117489E-3</v>
      </c>
      <c r="I375" s="64">
        <v>17.740688711201994</v>
      </c>
      <c r="J375" s="64">
        <v>2.7425143941978787</v>
      </c>
      <c r="K375" s="64">
        <v>2.5282320461304053</v>
      </c>
      <c r="L375" s="64">
        <v>2.6457405860815895</v>
      </c>
    </row>
    <row r="376" spans="2:12" x14ac:dyDescent="0.25">
      <c r="B376" s="52" t="s">
        <v>4391</v>
      </c>
      <c r="C376" s="52">
        <v>534</v>
      </c>
      <c r="D376" s="52">
        <v>1.03876404494382</v>
      </c>
      <c r="E376" s="64">
        <v>31</v>
      </c>
      <c r="F376" s="64">
        <v>59.131903267782313</v>
      </c>
      <c r="G376" s="64">
        <v>5.8052434456928842E-2</v>
      </c>
      <c r="H376" s="64">
        <v>0.11073390125052868</v>
      </c>
      <c r="I376" s="64">
        <v>-3.8794692910911364</v>
      </c>
      <c r="J376" s="64">
        <v>-0.29766386336781936</v>
      </c>
      <c r="K376" s="64">
        <v>58.757216524536737</v>
      </c>
      <c r="L376" s="64">
        <v>59.508680151921183</v>
      </c>
    </row>
    <row r="377" spans="2:12" x14ac:dyDescent="0.25">
      <c r="B377" s="52" t="s">
        <v>4392</v>
      </c>
      <c r="C377" s="52">
        <v>555</v>
      </c>
      <c r="D377" s="52">
        <v>1.51567567567568</v>
      </c>
      <c r="E377" s="64">
        <v>31</v>
      </c>
      <c r="F377" s="64">
        <v>38.145920894130782</v>
      </c>
      <c r="G377" s="64">
        <v>5.5855855855855854E-2</v>
      </c>
      <c r="H377" s="64">
        <v>6.873138899843384E-2</v>
      </c>
      <c r="I377" s="64">
        <v>-1.1989378469023393</v>
      </c>
      <c r="J377" s="64">
        <v>-0.51945098036465842</v>
      </c>
      <c r="K377" s="64">
        <v>37.980082189377704</v>
      </c>
      <c r="L377" s="64">
        <v>38.312430068096695</v>
      </c>
    </row>
    <row r="378" spans="2:12" x14ac:dyDescent="0.25">
      <c r="B378" s="52" t="s">
        <v>4393</v>
      </c>
      <c r="C378" s="52">
        <v>122</v>
      </c>
      <c r="D378" s="52">
        <v>2.0784126984126989</v>
      </c>
      <c r="E378" s="64">
        <v>31</v>
      </c>
      <c r="F378" s="64">
        <v>4.671263656232302</v>
      </c>
      <c r="G378" s="64">
        <v>0.25409836065573771</v>
      </c>
      <c r="H378" s="64">
        <v>3.828904636255985E-2</v>
      </c>
      <c r="I378" s="64">
        <v>12.421971942331256</v>
      </c>
      <c r="J378" s="64">
        <v>8.8958692879042793</v>
      </c>
      <c r="K378" s="64">
        <v>4.6361849903432839</v>
      </c>
      <c r="L378" s="64">
        <v>4.7065970932336212</v>
      </c>
    </row>
    <row r="379" spans="2:12" x14ac:dyDescent="0.25">
      <c r="B379" s="52" t="s">
        <v>4394</v>
      </c>
      <c r="C379" s="52">
        <v>625</v>
      </c>
      <c r="D379" s="52">
        <v>1.9164695782894217</v>
      </c>
      <c r="E379" s="64">
        <v>30</v>
      </c>
      <c r="F379" s="64">
        <v>28.370909051216316</v>
      </c>
      <c r="G379" s="64">
        <v>4.8000000000000001E-2</v>
      </c>
      <c r="H379" s="64">
        <v>4.5393454481946108E-2</v>
      </c>
      <c r="I379" s="64">
        <v>0.31303759695798716</v>
      </c>
      <c r="J379" s="64">
        <v>-1.3709748173713356</v>
      </c>
      <c r="K379" s="64">
        <v>28.196254673581755</v>
      </c>
      <c r="L379" s="64">
        <v>28.546593532431487</v>
      </c>
    </row>
    <row r="380" spans="2:12" x14ac:dyDescent="0.25">
      <c r="B380" s="52" t="s">
        <v>4395</v>
      </c>
      <c r="C380" s="52">
        <v>158</v>
      </c>
      <c r="D380" s="52">
        <v>1.7206502627659677</v>
      </c>
      <c r="E380" s="64">
        <v>30.000000000000004</v>
      </c>
      <c r="F380" s="64">
        <v>8.7948383192066917</v>
      </c>
      <c r="G380" s="64">
        <v>0.189873417721519</v>
      </c>
      <c r="H380" s="64">
        <v>5.5663533665865142E-2</v>
      </c>
      <c r="I380" s="64">
        <v>7.3580761450990755</v>
      </c>
      <c r="J380" s="64">
        <v>6.7540820869816196</v>
      </c>
      <c r="K380" s="64">
        <v>8.7517734646478686</v>
      </c>
      <c r="L380" s="64">
        <v>8.8381025342799546</v>
      </c>
    </row>
    <row r="381" spans="2:12" x14ac:dyDescent="0.25">
      <c r="B381" s="52" t="s">
        <v>4396</v>
      </c>
      <c r="C381" s="52">
        <v>459</v>
      </c>
      <c r="D381" s="52">
        <v>2.1173062799237661</v>
      </c>
      <c r="E381" s="64">
        <v>29</v>
      </c>
      <c r="F381" s="64">
        <v>16.86770259077386</v>
      </c>
      <c r="G381" s="64">
        <v>6.3180827886710242E-2</v>
      </c>
      <c r="H381" s="64">
        <v>3.6748807387306882E-2</v>
      </c>
      <c r="I381" s="64">
        <v>3.009853121024967</v>
      </c>
      <c r="J381" s="64">
        <v>0.18262503128478444</v>
      </c>
      <c r="K381" s="64">
        <v>16.735108421965183</v>
      </c>
      <c r="L381" s="64">
        <v>17.001306933266765</v>
      </c>
    </row>
    <row r="382" spans="2:12" x14ac:dyDescent="0.25">
      <c r="B382" s="52" t="s">
        <v>4397</v>
      </c>
      <c r="C382" s="52">
        <v>823</v>
      </c>
      <c r="D382" s="52">
        <v>3.6496132920844895</v>
      </c>
      <c r="E382" s="64">
        <v>29</v>
      </c>
      <c r="F382" s="64">
        <v>5.8068437965759108</v>
      </c>
      <c r="G382" s="64">
        <v>3.5236938031591739E-2</v>
      </c>
      <c r="H382" s="64">
        <v>7.0557032765199397E-3</v>
      </c>
      <c r="I382" s="64">
        <v>9.6588926265193837</v>
      </c>
      <c r="J382" s="64">
        <v>-3.1014768845708014</v>
      </c>
      <c r="K382" s="64">
        <v>5.6678038246438645</v>
      </c>
      <c r="L382" s="64">
        <v>5.9492698062203777</v>
      </c>
    </row>
    <row r="383" spans="2:12" x14ac:dyDescent="0.25">
      <c r="B383" s="52" t="s">
        <v>4398</v>
      </c>
      <c r="C383" s="52">
        <v>479</v>
      </c>
      <c r="D383" s="52">
        <v>1.9453356760114953</v>
      </c>
      <c r="E383" s="64">
        <v>29</v>
      </c>
      <c r="F383" s="64">
        <v>21.095687684865517</v>
      </c>
      <c r="G383" s="64">
        <v>6.0542797494780795E-2</v>
      </c>
      <c r="H383" s="64">
        <v>4.4041101638550142E-2</v>
      </c>
      <c r="I383" s="64">
        <v>1.7601417244872124</v>
      </c>
      <c r="J383" s="64">
        <v>-5.4423177304610659E-2</v>
      </c>
      <c r="K383" s="64">
        <v>20.961061861426501</v>
      </c>
      <c r="L383" s="64">
        <v>21.231138085749969</v>
      </c>
    </row>
    <row r="384" spans="2:12" x14ac:dyDescent="0.25">
      <c r="B384" s="52" t="s">
        <v>4399</v>
      </c>
      <c r="C384" s="52">
        <v>1648</v>
      </c>
      <c r="D384" s="52">
        <v>1.8400390668031301</v>
      </c>
      <c r="E384" s="64">
        <v>29</v>
      </c>
      <c r="F384" s="64">
        <v>81.028232690275416</v>
      </c>
      <c r="G384" s="64">
        <v>1.7597087378640776E-2</v>
      </c>
      <c r="H384" s="64">
        <v>4.9167616923710813E-2</v>
      </c>
      <c r="I384" s="64">
        <v>-5.9274637739333951</v>
      </c>
      <c r="J384" s="64">
        <v>-7.3777404916138387</v>
      </c>
      <c r="K384" s="64">
        <v>80.574332149706763</v>
      </c>
      <c r="L384" s="64">
        <v>81.484557268316877</v>
      </c>
    </row>
    <row r="385" spans="2:12" x14ac:dyDescent="0.25">
      <c r="B385" s="52" t="s">
        <v>4400</v>
      </c>
      <c r="C385" s="52">
        <v>439</v>
      </c>
      <c r="D385" s="52">
        <v>1.55079726651481</v>
      </c>
      <c r="E385" s="64">
        <v>29</v>
      </c>
      <c r="F385" s="64">
        <v>29.108479468173524</v>
      </c>
      <c r="G385" s="64">
        <v>6.6059225512528477E-2</v>
      </c>
      <c r="H385" s="64">
        <v>6.6306331362582058E-2</v>
      </c>
      <c r="I385" s="64">
        <v>-2.0808251123599457E-2</v>
      </c>
      <c r="J385" s="64">
        <v>0.43032599689268047</v>
      </c>
      <c r="K385" s="64">
        <v>28.981242160858599</v>
      </c>
      <c r="L385" s="64">
        <v>29.236235557876888</v>
      </c>
    </row>
    <row r="386" spans="2:12" x14ac:dyDescent="0.25">
      <c r="B386" s="52" t="s">
        <v>4401</v>
      </c>
      <c r="C386" s="52">
        <v>394</v>
      </c>
      <c r="D386" s="52">
        <v>3.6868095600768851</v>
      </c>
      <c r="E386" s="64">
        <v>28.000000000000004</v>
      </c>
      <c r="F386" s="64">
        <v>2.6695695293068327</v>
      </c>
      <c r="G386" s="64">
        <v>7.1065989847715741E-2</v>
      </c>
      <c r="H386" s="64">
        <v>6.7755571809818083E-3</v>
      </c>
      <c r="I386" s="64">
        <v>15.556011396325809</v>
      </c>
      <c r="J386" s="64">
        <v>0.8224821811651617</v>
      </c>
      <c r="K386" s="64">
        <v>2.6045687929673238</v>
      </c>
      <c r="L386" s="64">
        <v>2.7361811114748056</v>
      </c>
    </row>
    <row r="387" spans="2:12" x14ac:dyDescent="0.25">
      <c r="B387" s="52" t="s">
        <v>4402</v>
      </c>
      <c r="C387" s="52">
        <v>218</v>
      </c>
      <c r="D387" s="52">
        <v>2.0403669724770599</v>
      </c>
      <c r="E387" s="64">
        <v>28</v>
      </c>
      <c r="F387" s="64">
        <v>8.6885135130596804</v>
      </c>
      <c r="G387" s="64">
        <v>0.12844036697247707</v>
      </c>
      <c r="H387" s="64">
        <v>3.9855566573668261E-2</v>
      </c>
      <c r="I387" s="64">
        <v>6.6861278983049264</v>
      </c>
      <c r="J387" s="64">
        <v>4.1475974578587689</v>
      </c>
      <c r="K387" s="64">
        <v>8.6261798858528795</v>
      </c>
      <c r="L387" s="64">
        <v>8.7512787424554865</v>
      </c>
    </row>
    <row r="388" spans="2:12" x14ac:dyDescent="0.25">
      <c r="B388" s="52" t="s">
        <v>4403</v>
      </c>
      <c r="C388" s="52">
        <v>373</v>
      </c>
      <c r="D388" s="52">
        <v>2.3667560321715801</v>
      </c>
      <c r="E388" s="64">
        <v>27.999999999999996</v>
      </c>
      <c r="F388" s="64">
        <v>10.518843656189174</v>
      </c>
      <c r="G388" s="64">
        <v>7.5067024128686322E-2</v>
      </c>
      <c r="H388" s="64">
        <v>2.8200653233751139E-2</v>
      </c>
      <c r="I388" s="64">
        <v>5.4676141086546313</v>
      </c>
      <c r="J388" s="64">
        <v>1.122791791704657</v>
      </c>
      <c r="K388" s="64">
        <v>10.41086974919776</v>
      </c>
      <c r="L388" s="64">
        <v>10.62790456597522</v>
      </c>
    </row>
    <row r="389" spans="2:12" x14ac:dyDescent="0.25">
      <c r="B389" s="52" t="s">
        <v>4404</v>
      </c>
      <c r="C389" s="52">
        <v>4003</v>
      </c>
      <c r="D389" s="52">
        <v>1.3602198351236601</v>
      </c>
      <c r="E389" s="64">
        <v>28</v>
      </c>
      <c r="F389" s="64">
        <v>322.16287376615458</v>
      </c>
      <c r="G389" s="64">
        <v>6.9947539345490885E-3</v>
      </c>
      <c r="H389" s="64">
        <v>8.0480358172908967E-2</v>
      </c>
      <c r="I389" s="64">
        <v>-17.091084013477563</v>
      </c>
      <c r="J389" s="64">
        <v>-14.298261350563077</v>
      </c>
      <c r="K389" s="64">
        <v>320.68261437925293</v>
      </c>
      <c r="L389" s="64">
        <v>323.64936542065669</v>
      </c>
    </row>
    <row r="390" spans="2:12" x14ac:dyDescent="0.25">
      <c r="B390" s="52" t="s">
        <v>4405</v>
      </c>
      <c r="C390" s="52">
        <v>1112</v>
      </c>
      <c r="D390" s="52">
        <v>1.7639867695343452</v>
      </c>
      <c r="E390" s="64">
        <v>28</v>
      </c>
      <c r="F390" s="64">
        <v>59.177493710378762</v>
      </c>
      <c r="G390" s="64">
        <v>2.5179856115107913E-2</v>
      </c>
      <c r="H390" s="64">
        <v>5.3217170602858598E-2</v>
      </c>
      <c r="I390" s="64">
        <v>-4.1652179352342484</v>
      </c>
      <c r="J390" s="64">
        <v>-5.0049308900884002</v>
      </c>
      <c r="K390" s="64">
        <v>58.874146239591184</v>
      </c>
      <c r="L390" s="64">
        <v>59.482315890646525</v>
      </c>
    </row>
    <row r="391" spans="2:12" x14ac:dyDescent="0.25">
      <c r="B391" s="52" t="s">
        <v>4406</v>
      </c>
      <c r="C391" s="52">
        <v>171</v>
      </c>
      <c r="D391" s="52">
        <v>1.16877192982456</v>
      </c>
      <c r="E391" s="64">
        <v>27</v>
      </c>
      <c r="F391" s="64">
        <v>16.664339826693755</v>
      </c>
      <c r="G391" s="64">
        <v>0.15789473684210525</v>
      </c>
      <c r="H391" s="64">
        <v>9.7452279688267585E-2</v>
      </c>
      <c r="I391" s="64">
        <v>2.6650728083825101</v>
      </c>
      <c r="J391" s="64">
        <v>5.281026983640281</v>
      </c>
      <c r="K391" s="64">
        <v>16.572583870975539</v>
      </c>
      <c r="L391" s="64">
        <v>16.756548675762829</v>
      </c>
    </row>
    <row r="392" spans="2:12" x14ac:dyDescent="0.25">
      <c r="B392" s="52" t="s">
        <v>4407</v>
      </c>
      <c r="C392" s="52">
        <v>144</v>
      </c>
      <c r="D392" s="52">
        <v>1.369251165501165</v>
      </c>
      <c r="E392" s="64">
        <v>27</v>
      </c>
      <c r="F392" s="64">
        <v>11.484051206941764</v>
      </c>
      <c r="G392" s="64">
        <v>0.1875</v>
      </c>
      <c r="H392" s="64">
        <v>7.9750355603762257E-2</v>
      </c>
      <c r="I392" s="64">
        <v>4.772851787470203</v>
      </c>
      <c r="J392" s="64">
        <v>6.3290342533995849</v>
      </c>
      <c r="K392" s="64">
        <v>11.431614999190868</v>
      </c>
      <c r="L392" s="64">
        <v>11.536707005446786</v>
      </c>
    </row>
    <row r="393" spans="2:12" x14ac:dyDescent="0.25">
      <c r="B393" s="52" t="s">
        <v>4408</v>
      </c>
      <c r="C393" s="52">
        <v>730</v>
      </c>
      <c r="D393" s="52">
        <v>2.8451596156079968</v>
      </c>
      <c r="E393" s="64">
        <v>27</v>
      </c>
      <c r="F393" s="64">
        <v>12.323439928821101</v>
      </c>
      <c r="G393" s="64">
        <v>3.6986301369863014E-2</v>
      </c>
      <c r="H393" s="64">
        <v>1.6881424560028904E-2</v>
      </c>
      <c r="I393" s="64">
        <v>4.2165315018619429</v>
      </c>
      <c r="J393" s="64">
        <v>-2.7237099250794392</v>
      </c>
      <c r="K393" s="64">
        <v>12.135558711602705</v>
      </c>
      <c r="L393" s="64">
        <v>12.514179192899778</v>
      </c>
    </row>
    <row r="394" spans="2:12" x14ac:dyDescent="0.25">
      <c r="B394" s="52" t="s">
        <v>4409</v>
      </c>
      <c r="C394" s="52">
        <v>1418</v>
      </c>
      <c r="D394" s="52">
        <v>1.7109308885754599</v>
      </c>
      <c r="E394" s="64">
        <v>27.000000000000004</v>
      </c>
      <c r="F394" s="64">
        <v>79.729246074674123</v>
      </c>
      <c r="G394" s="64">
        <v>1.9040902679830749E-2</v>
      </c>
      <c r="H394" s="64">
        <v>5.622654871274621E-2</v>
      </c>
      <c r="I394" s="64">
        <v>-6.0786740310306859</v>
      </c>
      <c r="J394" s="64">
        <v>-6.6166429963031712</v>
      </c>
      <c r="K394" s="64">
        <v>79.342572132660905</v>
      </c>
      <c r="L394" s="64">
        <v>80.117691679284462</v>
      </c>
    </row>
    <row r="395" spans="2:12" x14ac:dyDescent="0.25">
      <c r="B395" s="52" t="s">
        <v>4410</v>
      </c>
      <c r="C395" s="52">
        <v>276</v>
      </c>
      <c r="D395" s="52">
        <v>2.3819125607756648</v>
      </c>
      <c r="E395" s="64">
        <v>27</v>
      </c>
      <c r="F395" s="64">
        <v>7.6586223898031003</v>
      </c>
      <c r="G395" s="64">
        <v>9.7826086956521743E-2</v>
      </c>
      <c r="H395" s="64">
        <v>2.7748631847112681E-2</v>
      </c>
      <c r="I395" s="64">
        <v>7.0879850673188649</v>
      </c>
      <c r="J395" s="64">
        <v>2.543985297509527</v>
      </c>
      <c r="K395" s="64">
        <v>7.5788423654122878</v>
      </c>
      <c r="L395" s="64">
        <v>7.739218018770468</v>
      </c>
    </row>
    <row r="396" spans="2:12" x14ac:dyDescent="0.25">
      <c r="B396" s="52" t="s">
        <v>4411</v>
      </c>
      <c r="C396" s="52">
        <v>120</v>
      </c>
      <c r="D396" s="52">
        <v>1.19333333333333</v>
      </c>
      <c r="E396" s="64">
        <v>27</v>
      </c>
      <c r="F396" s="64">
        <v>11.413010507519049</v>
      </c>
      <c r="G396" s="64">
        <v>0.22500000000000001</v>
      </c>
      <c r="H396" s="64">
        <v>9.5108420895992071E-2</v>
      </c>
      <c r="I396" s="64">
        <v>4.8502470560625444</v>
      </c>
      <c r="J396" s="64">
        <v>7.4921941878227303</v>
      </c>
      <c r="K396" s="64">
        <v>11.351796440092794</v>
      </c>
      <c r="L396" s="64">
        <v>11.474519807331811</v>
      </c>
    </row>
    <row r="397" spans="2:12" x14ac:dyDescent="0.25">
      <c r="B397" s="52" t="s">
        <v>4412</v>
      </c>
      <c r="C397" s="52">
        <v>565</v>
      </c>
      <c r="D397" s="52">
        <v>1.72566371681416</v>
      </c>
      <c r="E397" s="64">
        <v>26</v>
      </c>
      <c r="F397" s="64">
        <v>31.286986275272071</v>
      </c>
      <c r="G397" s="64">
        <v>4.6017699115044247E-2</v>
      </c>
      <c r="H397" s="64">
        <v>5.5375196947384193E-2</v>
      </c>
      <c r="I397" s="64">
        <v>-0.97251575297448489</v>
      </c>
      <c r="J397" s="64">
        <v>-1.5001767624594107</v>
      </c>
      <c r="K397" s="64">
        <v>31.133009713836348</v>
      </c>
      <c r="L397" s="64">
        <v>31.441679518824454</v>
      </c>
    </row>
    <row r="398" spans="2:12" x14ac:dyDescent="0.25">
      <c r="B398" s="52" t="s">
        <v>4413</v>
      </c>
      <c r="C398" s="52">
        <v>413</v>
      </c>
      <c r="D398" s="52">
        <v>3.8587288135593196</v>
      </c>
      <c r="E398" s="64">
        <v>26.000000000000004</v>
      </c>
      <c r="F398" s="64">
        <v>2.3201189100940436</v>
      </c>
      <c r="G398" s="64">
        <v>6.2953995157384993E-2</v>
      </c>
      <c r="H398" s="64">
        <v>5.6177213319468363E-3</v>
      </c>
      <c r="I398" s="64">
        <v>15.590057154165894</v>
      </c>
      <c r="J398" s="64">
        <v>0.15399157865299418</v>
      </c>
      <c r="K398" s="64">
        <v>2.2592876823947465</v>
      </c>
      <c r="L398" s="64">
        <v>2.3825785152709398</v>
      </c>
    </row>
    <row r="399" spans="2:12" x14ac:dyDescent="0.25">
      <c r="B399" s="52" t="s">
        <v>4414</v>
      </c>
      <c r="C399" s="52">
        <v>829</v>
      </c>
      <c r="D399" s="52">
        <v>1.6925211097708099</v>
      </c>
      <c r="E399" s="64">
        <v>26</v>
      </c>
      <c r="F399" s="64">
        <v>47.508066275425989</v>
      </c>
      <c r="G399" s="64">
        <v>3.1363088057901084E-2</v>
      </c>
      <c r="H399" s="64">
        <v>5.730767946372254E-2</v>
      </c>
      <c r="I399" s="64">
        <v>-3.2139025530390319</v>
      </c>
      <c r="J399" s="64">
        <v>-3.5783068974757772</v>
      </c>
      <c r="K399" s="64">
        <v>47.281629744117588</v>
      </c>
      <c r="L399" s="64">
        <v>47.735521013886441</v>
      </c>
    </row>
    <row r="400" spans="2:12" x14ac:dyDescent="0.25">
      <c r="B400" s="52" t="s">
        <v>4415</v>
      </c>
      <c r="C400" s="52">
        <v>804</v>
      </c>
      <c r="D400" s="52">
        <v>1.9770682630747449</v>
      </c>
      <c r="E400" s="64">
        <v>26</v>
      </c>
      <c r="F400" s="64">
        <v>34.249456349644262</v>
      </c>
      <c r="G400" s="64">
        <v>3.2338308457711441E-2</v>
      </c>
      <c r="H400" s="64">
        <v>4.2598826305527693E-2</v>
      </c>
      <c r="I400" s="64">
        <v>-1.4406268673723923</v>
      </c>
      <c r="J400" s="64">
        <v>-3.4085209894981077</v>
      </c>
      <c r="K400" s="64">
        <v>34.022095134312295</v>
      </c>
      <c r="L400" s="64">
        <v>34.478268927512893</v>
      </c>
    </row>
    <row r="401" spans="2:12" x14ac:dyDescent="0.25">
      <c r="B401" s="52" t="s">
        <v>4416</v>
      </c>
      <c r="C401" s="52">
        <v>614</v>
      </c>
      <c r="D401" s="52">
        <v>1.1294117647058801</v>
      </c>
      <c r="E401" s="64">
        <v>26</v>
      </c>
      <c r="F401" s="64">
        <v>62.207939817973262</v>
      </c>
      <c r="G401" s="64">
        <v>4.2345276872964167E-2</v>
      </c>
      <c r="H401" s="64">
        <v>0.10131586289572192</v>
      </c>
      <c r="I401" s="64">
        <v>-4.842586281882145</v>
      </c>
      <c r="J401" s="64">
        <v>-1.9436968204041849</v>
      </c>
      <c r="K401" s="64">
        <v>61.850517458608472</v>
      </c>
      <c r="L401" s="64">
        <v>62.567193602286878</v>
      </c>
    </row>
    <row r="402" spans="2:12" x14ac:dyDescent="0.25">
      <c r="B402" s="52" t="s">
        <v>4417</v>
      </c>
      <c r="C402" s="52">
        <v>2004</v>
      </c>
      <c r="D402" s="52">
        <v>1.30233532934132</v>
      </c>
      <c r="E402" s="64">
        <v>26</v>
      </c>
      <c r="F402" s="64">
        <v>170.95230133413662</v>
      </c>
      <c r="G402" s="64">
        <v>1.2974051896207584E-2</v>
      </c>
      <c r="H402" s="64">
        <v>8.5305539587892526E-2</v>
      </c>
      <c r="I402" s="64">
        <v>-11.591766240569552</v>
      </c>
      <c r="J402" s="64">
        <v>-8.9994847262817519</v>
      </c>
      <c r="K402" s="64">
        <v>170.12927922402878</v>
      </c>
      <c r="L402" s="64">
        <v>171.77893197349633</v>
      </c>
    </row>
    <row r="403" spans="2:12" x14ac:dyDescent="0.25">
      <c r="B403" s="52" t="s">
        <v>4418</v>
      </c>
      <c r="C403" s="52">
        <v>395</v>
      </c>
      <c r="D403" s="52">
        <v>1.0830379746835399</v>
      </c>
      <c r="E403" s="64">
        <v>25</v>
      </c>
      <c r="F403" s="64">
        <v>41.886498566935273</v>
      </c>
      <c r="G403" s="64">
        <v>6.3291139240506333E-2</v>
      </c>
      <c r="H403" s="64">
        <v>0.10604176852388676</v>
      </c>
      <c r="I403" s="64">
        <v>-2.7595862019166177</v>
      </c>
      <c r="J403" s="64">
        <v>0.17856608109077896</v>
      </c>
      <c r="K403" s="64">
        <v>41.633416411795992</v>
      </c>
      <c r="L403" s="64">
        <v>42.140935695881332</v>
      </c>
    </row>
    <row r="404" spans="2:12" x14ac:dyDescent="0.25">
      <c r="B404" s="52" t="s">
        <v>4419</v>
      </c>
      <c r="C404" s="52">
        <v>132</v>
      </c>
      <c r="D404" s="52">
        <v>1</v>
      </c>
      <c r="E404" s="64">
        <v>25</v>
      </c>
      <c r="F404" s="64">
        <v>15.178728229762667</v>
      </c>
      <c r="G404" s="64">
        <v>0.18939393939393939</v>
      </c>
      <c r="H404" s="64">
        <v>0.11499036537698991</v>
      </c>
      <c r="I404" s="64">
        <v>2.6796374387297304</v>
      </c>
      <c r="J404" s="64">
        <v>6.1504117175107496</v>
      </c>
      <c r="K404" s="64">
        <v>15.078532652183023</v>
      </c>
      <c r="L404" s="64">
        <v>15.279502591746036</v>
      </c>
    </row>
    <row r="405" spans="2:12" x14ac:dyDescent="0.25">
      <c r="B405" s="52" t="s">
        <v>4420</v>
      </c>
      <c r="C405" s="52">
        <v>212</v>
      </c>
      <c r="D405" s="52">
        <v>2.433656868748725</v>
      </c>
      <c r="E405" s="64">
        <v>25</v>
      </c>
      <c r="F405" s="64">
        <v>5.5666679604867104</v>
      </c>
      <c r="G405" s="64">
        <v>0.11792452830188679</v>
      </c>
      <c r="H405" s="64">
        <v>2.6257867738144862E-2</v>
      </c>
      <c r="I405" s="64">
        <v>8.3469465333417769</v>
      </c>
      <c r="J405" s="64">
        <v>3.4510447599479557</v>
      </c>
      <c r="K405" s="64">
        <v>5.5057657588793063</v>
      </c>
      <c r="L405" s="64">
        <v>5.6282254720636589</v>
      </c>
    </row>
    <row r="406" spans="2:12" x14ac:dyDescent="0.25">
      <c r="B406" s="52" t="s">
        <v>4421</v>
      </c>
      <c r="C406" s="52">
        <v>379</v>
      </c>
      <c r="D406" s="52">
        <v>1.43393139841689</v>
      </c>
      <c r="E406" s="64">
        <v>25</v>
      </c>
      <c r="F406" s="64">
        <v>28.310069878196067</v>
      </c>
      <c r="G406" s="64">
        <v>6.5963060686015831E-2</v>
      </c>
      <c r="H406" s="64">
        <v>7.4696754296031842E-2</v>
      </c>
      <c r="I406" s="64">
        <v>-0.64673244459700041</v>
      </c>
      <c r="J406" s="64">
        <v>0.39202471995748045</v>
      </c>
      <c r="K406" s="64">
        <v>28.185245962217142</v>
      </c>
      <c r="L406" s="64">
        <v>28.435401793512089</v>
      </c>
    </row>
    <row r="407" spans="2:12" x14ac:dyDescent="0.25">
      <c r="B407" s="52" t="s">
        <v>4422</v>
      </c>
      <c r="C407" s="52">
        <v>156</v>
      </c>
      <c r="D407" s="52">
        <v>1.10128205128205</v>
      </c>
      <c r="E407" s="64">
        <v>25.000000000000004</v>
      </c>
      <c r="F407" s="64">
        <v>16.248925112291182</v>
      </c>
      <c r="G407" s="64">
        <v>0.16025641025641027</v>
      </c>
      <c r="H407" s="64">
        <v>0.10415977636084091</v>
      </c>
      <c r="I407" s="64">
        <v>2.293685148249256</v>
      </c>
      <c r="J407" s="64">
        <v>5.1672063502853485</v>
      </c>
      <c r="K407" s="64">
        <v>16.152669361742259</v>
      </c>
      <c r="L407" s="64">
        <v>16.345687419023541</v>
      </c>
    </row>
    <row r="408" spans="2:12" x14ac:dyDescent="0.25">
      <c r="B408" s="52" t="s">
        <v>4423</v>
      </c>
      <c r="C408" s="52">
        <v>531</v>
      </c>
      <c r="D408" s="52">
        <v>1.31167608286252</v>
      </c>
      <c r="E408" s="64">
        <v>25</v>
      </c>
      <c r="F408" s="64">
        <v>44.874562178214752</v>
      </c>
      <c r="G408" s="64">
        <v>4.7080979284369114E-2</v>
      </c>
      <c r="H408" s="64">
        <v>8.4509533292306496E-2</v>
      </c>
      <c r="I408" s="64">
        <v>-3.1007770781531949</v>
      </c>
      <c r="J408" s="64">
        <v>-1.3520711392096527</v>
      </c>
      <c r="K408" s="64">
        <v>44.660285331287675</v>
      </c>
      <c r="L408" s="64">
        <v>45.089771793762104</v>
      </c>
    </row>
    <row r="409" spans="2:12" x14ac:dyDescent="0.25">
      <c r="B409" s="52" t="s">
        <v>4424</v>
      </c>
      <c r="C409" s="52">
        <v>819</v>
      </c>
      <c r="D409" s="52">
        <v>2.35106202594761</v>
      </c>
      <c r="E409" s="64">
        <v>25</v>
      </c>
      <c r="F409" s="64">
        <v>23.485837576574166</v>
      </c>
      <c r="G409" s="64">
        <v>3.0525030525030524E-2</v>
      </c>
      <c r="H409" s="64">
        <v>2.8676236357233414E-2</v>
      </c>
      <c r="I409" s="64">
        <v>0.31702056138488427</v>
      </c>
      <c r="J409" s="64">
        <v>-3.6567647306170317</v>
      </c>
      <c r="K409" s="64">
        <v>23.248447955319417</v>
      </c>
      <c r="L409" s="64">
        <v>23.725578908593722</v>
      </c>
    </row>
    <row r="410" spans="2:12" x14ac:dyDescent="0.25">
      <c r="B410" s="52" t="s">
        <v>4425</v>
      </c>
      <c r="C410" s="52">
        <v>396</v>
      </c>
      <c r="D410" s="52">
        <v>1.0886363636363601</v>
      </c>
      <c r="E410" s="64">
        <v>25</v>
      </c>
      <c r="F410" s="64">
        <v>41.762593165652511</v>
      </c>
      <c r="G410" s="64">
        <v>6.3131313131313135E-2</v>
      </c>
      <c r="H410" s="64">
        <v>0.10546109385265785</v>
      </c>
      <c r="I410" s="64">
        <v>-2.7425077207124593</v>
      </c>
      <c r="J410" s="64">
        <v>0.16551689694161753</v>
      </c>
      <c r="K410" s="64">
        <v>41.511784004481356</v>
      </c>
      <c r="L410" s="64">
        <v>42.014738081649426</v>
      </c>
    </row>
    <row r="411" spans="2:12" x14ac:dyDescent="0.25">
      <c r="B411" s="52" t="s">
        <v>4426</v>
      </c>
      <c r="C411" s="52">
        <v>876</v>
      </c>
      <c r="D411" s="52">
        <v>2.0435476190476201</v>
      </c>
      <c r="E411" s="64">
        <v>25</v>
      </c>
      <c r="F411" s="64">
        <v>34.796721627510081</v>
      </c>
      <c r="G411" s="64">
        <v>2.8538812785388126E-2</v>
      </c>
      <c r="H411" s="64">
        <v>3.9722284962911053E-2</v>
      </c>
      <c r="I411" s="64">
        <v>-1.6947794065173996</v>
      </c>
      <c r="J411" s="64">
        <v>-4.0272440613039588</v>
      </c>
      <c r="K411" s="64">
        <v>34.54611805619782</v>
      </c>
      <c r="L411" s="64">
        <v>35.049067398994772</v>
      </c>
    </row>
    <row r="412" spans="2:12" x14ac:dyDescent="0.25">
      <c r="B412" s="52" t="s">
        <v>4427</v>
      </c>
      <c r="C412" s="52">
        <v>3707</v>
      </c>
      <c r="D412" s="52">
        <v>1.41213380091718</v>
      </c>
      <c r="E412" s="64">
        <v>25</v>
      </c>
      <c r="F412" s="64">
        <v>283.0890192691536</v>
      </c>
      <c r="G412" s="64">
        <v>6.743997841920691E-3</v>
      </c>
      <c r="H412" s="64">
        <v>7.6366069400904665E-2</v>
      </c>
      <c r="I412" s="64">
        <v>-15.96092570344913</v>
      </c>
      <c r="J412" s="64">
        <v>-13.823194944746717</v>
      </c>
      <c r="K412" s="64">
        <v>281.82870757739039</v>
      </c>
      <c r="L412" s="64">
        <v>284.35449906212864</v>
      </c>
    </row>
    <row r="413" spans="2:12" x14ac:dyDescent="0.25">
      <c r="B413" s="52" t="s">
        <v>4428</v>
      </c>
      <c r="C413" s="52">
        <v>617</v>
      </c>
      <c r="D413" s="52">
        <v>1.8647295639248778</v>
      </c>
      <c r="E413" s="64">
        <v>25</v>
      </c>
      <c r="F413" s="64">
        <v>29.564755891770432</v>
      </c>
      <c r="G413" s="64">
        <v>4.0518638573743923E-2</v>
      </c>
      <c r="H413" s="64">
        <v>4.7916946339984494E-2</v>
      </c>
      <c r="I413" s="64">
        <v>-0.86038531948406605</v>
      </c>
      <c r="J413" s="64">
        <v>-2.1378206431717675</v>
      </c>
      <c r="K413" s="64">
        <v>29.394067129918547</v>
      </c>
      <c r="L413" s="64">
        <v>29.736385668863164</v>
      </c>
    </row>
    <row r="414" spans="2:12" x14ac:dyDescent="0.25">
      <c r="B414" s="52" t="s">
        <v>4429</v>
      </c>
      <c r="C414" s="52">
        <v>9305</v>
      </c>
      <c r="D414" s="52">
        <v>1.29774314884471</v>
      </c>
      <c r="E414" s="64">
        <v>24</v>
      </c>
      <c r="F414" s="64">
        <v>797.43260748861223</v>
      </c>
      <c r="G414" s="64">
        <v>2.5792584631918322E-3</v>
      </c>
      <c r="H414" s="64">
        <v>8.5699366737088903E-2</v>
      </c>
      <c r="I414" s="64">
        <v>-28.643822401190359</v>
      </c>
      <c r="J414" s="64">
        <v>-23.577390157135582</v>
      </c>
      <c r="K414" s="64">
        <v>793.57767590704498</v>
      </c>
      <c r="L414" s="64">
        <v>801.30450207484023</v>
      </c>
    </row>
    <row r="415" spans="2:12" x14ac:dyDescent="0.25">
      <c r="B415" s="52" t="s">
        <v>4430</v>
      </c>
      <c r="C415" s="52">
        <v>410</v>
      </c>
      <c r="D415" s="52">
        <v>1.0256097560975601</v>
      </c>
      <c r="E415" s="64">
        <v>24</v>
      </c>
      <c r="F415" s="64">
        <v>45.986670992571597</v>
      </c>
      <c r="G415" s="64">
        <v>5.8536585365853662E-2</v>
      </c>
      <c r="H415" s="64">
        <v>0.11216261217700389</v>
      </c>
      <c r="I415" s="64">
        <v>-3.4409374415180394</v>
      </c>
      <c r="J415" s="64">
        <v>-0.21990592510444273</v>
      </c>
      <c r="K415" s="64">
        <v>45.691178121869314</v>
      </c>
      <c r="L415" s="64">
        <v>46.283832082866624</v>
      </c>
    </row>
    <row r="416" spans="2:12" x14ac:dyDescent="0.25">
      <c r="B416" s="52" t="s">
        <v>4431</v>
      </c>
      <c r="C416" s="52">
        <v>1148</v>
      </c>
      <c r="D416" s="52">
        <v>1.23344947735192</v>
      </c>
      <c r="E416" s="64">
        <v>24.000000000000004</v>
      </c>
      <c r="F416" s="64">
        <v>104.91409995973403</v>
      </c>
      <c r="G416" s="64">
        <v>2.0905923344947737E-2</v>
      </c>
      <c r="H416" s="64">
        <v>9.1388588815099328E-2</v>
      </c>
      <c r="I416" s="64">
        <v>-8.2873977791483391</v>
      </c>
      <c r="J416" s="64">
        <v>-5.6897226740923488</v>
      </c>
      <c r="K416" s="64">
        <v>104.37441972276487</v>
      </c>
      <c r="L416" s="64">
        <v>105.45628870448679</v>
      </c>
    </row>
    <row r="417" spans="2:12" x14ac:dyDescent="0.25">
      <c r="B417" s="52" t="s">
        <v>4432</v>
      </c>
      <c r="C417" s="52">
        <v>442</v>
      </c>
      <c r="D417" s="52">
        <v>1.0697285067873299</v>
      </c>
      <c r="E417" s="64">
        <v>24</v>
      </c>
      <c r="F417" s="64">
        <v>47.485639241989645</v>
      </c>
      <c r="G417" s="64">
        <v>5.4298642533936653E-2</v>
      </c>
      <c r="H417" s="64">
        <v>0.10743357294567793</v>
      </c>
      <c r="I417" s="64">
        <v>-3.6074553748716349</v>
      </c>
      <c r="J417" s="64">
        <v>-0.60021072535367437</v>
      </c>
      <c r="K417" s="64">
        <v>47.194573115599944</v>
      </c>
      <c r="L417" s="64">
        <v>47.778283239771064</v>
      </c>
    </row>
    <row r="418" spans="2:12" x14ac:dyDescent="0.25">
      <c r="B418" s="52" t="s">
        <v>4433</v>
      </c>
      <c r="C418" s="52">
        <v>131</v>
      </c>
      <c r="D418" s="52">
        <v>1.4245630912297582</v>
      </c>
      <c r="E418" s="64">
        <v>24</v>
      </c>
      <c r="F418" s="64">
        <v>9.8787169425677828</v>
      </c>
      <c r="G418" s="64">
        <v>0.18320610687022901</v>
      </c>
      <c r="H418" s="64">
        <v>7.541005299670063E-2</v>
      </c>
      <c r="I418" s="64">
        <v>4.6724999356082968</v>
      </c>
      <c r="J418" s="64">
        <v>5.8314626469011266</v>
      </c>
      <c r="K418" s="64">
        <v>9.834990992221293</v>
      </c>
      <c r="L418" s="64">
        <v>9.9226213762322537</v>
      </c>
    </row>
    <row r="419" spans="2:12" x14ac:dyDescent="0.25">
      <c r="B419" s="52" t="s">
        <v>4434</v>
      </c>
      <c r="C419" s="52">
        <v>821</v>
      </c>
      <c r="D419" s="52">
        <v>3.0035200974421401</v>
      </c>
      <c r="E419" s="64">
        <v>23</v>
      </c>
      <c r="F419" s="64">
        <v>11.681280843410221</v>
      </c>
      <c r="G419" s="64">
        <v>2.8014616321559074E-2</v>
      </c>
      <c r="H419" s="64">
        <v>1.4228113085761536E-2</v>
      </c>
      <c r="I419" s="64">
        <v>3.3355222136870615</v>
      </c>
      <c r="J419" s="64">
        <v>-3.9614600440055856</v>
      </c>
      <c r="K419" s="64">
        <v>11.483372152019879</v>
      </c>
      <c r="L419" s="64">
        <v>11.882550300384278</v>
      </c>
    </row>
    <row r="420" spans="2:12" x14ac:dyDescent="0.25">
      <c r="B420" s="52" t="s">
        <v>4435</v>
      </c>
      <c r="C420" s="52">
        <v>127</v>
      </c>
      <c r="D420" s="52">
        <v>1.08425196850394</v>
      </c>
      <c r="E420" s="64">
        <v>23</v>
      </c>
      <c r="F420" s="64">
        <v>13.451282745406877</v>
      </c>
      <c r="G420" s="64">
        <v>0.18110236220472442</v>
      </c>
      <c r="H420" s="64">
        <v>0.10591561216855809</v>
      </c>
      <c r="I420" s="64">
        <v>2.7534292848735702</v>
      </c>
      <c r="J420" s="64">
        <v>5.6427877634284336</v>
      </c>
      <c r="K420" s="64">
        <v>13.370115502111471</v>
      </c>
      <c r="L420" s="64">
        <v>13.532884053864866</v>
      </c>
    </row>
    <row r="421" spans="2:12" x14ac:dyDescent="0.25">
      <c r="B421" s="52" t="s">
        <v>4436</v>
      </c>
      <c r="C421" s="52">
        <v>621</v>
      </c>
      <c r="D421" s="52">
        <v>2.1880003206506862</v>
      </c>
      <c r="E421" s="64">
        <v>23</v>
      </c>
      <c r="F421" s="64">
        <v>21.176457111145947</v>
      </c>
      <c r="G421" s="64">
        <v>3.7037037037037035E-2</v>
      </c>
      <c r="H421" s="64">
        <v>3.4100575058206031E-2</v>
      </c>
      <c r="I421" s="64">
        <v>0.40320264918559889</v>
      </c>
      <c r="J421" s="64">
        <v>-2.5068708429524458</v>
      </c>
      <c r="K421" s="64">
        <v>20.996061249971348</v>
      </c>
      <c r="L421" s="64">
        <v>21.35834774053631</v>
      </c>
    </row>
    <row r="422" spans="2:12" x14ac:dyDescent="0.25">
      <c r="B422" s="52" t="s">
        <v>4437</v>
      </c>
      <c r="C422" s="52">
        <v>228</v>
      </c>
      <c r="D422" s="52">
        <v>1.2889173540609125</v>
      </c>
      <c r="E422" s="64">
        <v>23</v>
      </c>
      <c r="F422" s="64">
        <v>19.713085075738388</v>
      </c>
      <c r="G422" s="64">
        <v>0.10087719298245613</v>
      </c>
      <c r="H422" s="64">
        <v>8.6460899454992926E-2</v>
      </c>
      <c r="I422" s="64">
        <v>0.77454667694006274</v>
      </c>
      <c r="J422" s="64">
        <v>2.504505367025966</v>
      </c>
      <c r="K422" s="64">
        <v>19.617018686735001</v>
      </c>
      <c r="L422" s="64">
        <v>19.809577188729104</v>
      </c>
    </row>
    <row r="423" spans="2:12" x14ac:dyDescent="0.25">
      <c r="B423" s="52" t="s">
        <v>4438</v>
      </c>
      <c r="C423" s="52">
        <v>593</v>
      </c>
      <c r="D423" s="52">
        <v>1.2163406408094399</v>
      </c>
      <c r="E423" s="64">
        <v>23</v>
      </c>
      <c r="F423" s="64">
        <v>55.124544435942227</v>
      </c>
      <c r="G423" s="64">
        <v>3.87858347386172E-2</v>
      </c>
      <c r="H423" s="64">
        <v>9.2958759588435455E-2</v>
      </c>
      <c r="I423" s="64">
        <v>-4.5430859590238191</v>
      </c>
      <c r="J423" s="64">
        <v>-2.2719538337669878</v>
      </c>
      <c r="K423" s="64">
        <v>54.835942261318003</v>
      </c>
      <c r="L423" s="64">
        <v>55.414509124885257</v>
      </c>
    </row>
    <row r="424" spans="2:12" x14ac:dyDescent="0.25">
      <c r="B424" s="52" t="s">
        <v>4439</v>
      </c>
      <c r="C424" s="52">
        <v>1781</v>
      </c>
      <c r="D424" s="52">
        <v>1.7880741156653599</v>
      </c>
      <c r="E424" s="64">
        <v>23</v>
      </c>
      <c r="F424" s="64">
        <v>92.436846281692141</v>
      </c>
      <c r="G424" s="64">
        <v>1.2914093206064009E-2</v>
      </c>
      <c r="H424" s="64">
        <v>5.1901654285060154E-2</v>
      </c>
      <c r="I424" s="64">
        <v>-7.4172126992146952</v>
      </c>
      <c r="J424" s="64">
        <v>-8.4945631737492988</v>
      </c>
      <c r="K424" s="64">
        <v>91.949949909069616</v>
      </c>
      <c r="L424" s="64">
        <v>92.926179037845358</v>
      </c>
    </row>
    <row r="425" spans="2:12" x14ac:dyDescent="0.25">
      <c r="B425" s="52" t="s">
        <v>4440</v>
      </c>
      <c r="C425" s="52">
        <v>597</v>
      </c>
      <c r="D425" s="52">
        <v>1.54480737018425</v>
      </c>
      <c r="E425" s="64">
        <v>23</v>
      </c>
      <c r="F425" s="64">
        <v>39.828389903296767</v>
      </c>
      <c r="G425" s="64">
        <v>3.8525963149078725E-2</v>
      </c>
      <c r="H425" s="64">
        <v>6.6714220943545677E-2</v>
      </c>
      <c r="I425" s="64">
        <v>-2.7601892913310584</v>
      </c>
      <c r="J425" s="64">
        <v>-2.3061060783121041</v>
      </c>
      <c r="K425" s="64">
        <v>39.654541182479853</v>
      </c>
      <c r="L425" s="64">
        <v>40.002946087178039</v>
      </c>
    </row>
    <row r="426" spans="2:12" x14ac:dyDescent="0.25">
      <c r="B426" s="52" t="s">
        <v>4441</v>
      </c>
      <c r="C426" s="52">
        <v>1280</v>
      </c>
      <c r="D426" s="52">
        <v>1.533694041867955</v>
      </c>
      <c r="E426" s="64">
        <v>23</v>
      </c>
      <c r="F426" s="64">
        <v>86.370782748615028</v>
      </c>
      <c r="G426" s="64">
        <v>1.7968749999999999E-2</v>
      </c>
      <c r="H426" s="64">
        <v>6.7477174022355493E-2</v>
      </c>
      <c r="I426" s="64">
        <v>-7.061157656378751</v>
      </c>
      <c r="J426" s="64">
        <v>-6.4465414630856754</v>
      </c>
      <c r="K426" s="64">
        <v>85.994568853332098</v>
      </c>
      <c r="L426" s="64">
        <v>86.748522946823968</v>
      </c>
    </row>
    <row r="427" spans="2:12" x14ac:dyDescent="0.25">
      <c r="B427" s="52" t="s">
        <v>4442</v>
      </c>
      <c r="C427" s="52">
        <v>1691</v>
      </c>
      <c r="D427" s="52">
        <v>1.8790979626673221</v>
      </c>
      <c r="E427" s="64">
        <v>23</v>
      </c>
      <c r="F427" s="64">
        <v>79.820437061071814</v>
      </c>
      <c r="G427" s="64">
        <v>1.3601419278533412E-2</v>
      </c>
      <c r="H427" s="64">
        <v>4.7203097020148917E-2</v>
      </c>
      <c r="I427" s="64">
        <v>-6.5154940247775848</v>
      </c>
      <c r="J427" s="64">
        <v>-8.1591800423119167</v>
      </c>
      <c r="K427" s="64">
        <v>79.351358292637201</v>
      </c>
      <c r="L427" s="64">
        <v>80.292150602022559</v>
      </c>
    </row>
    <row r="428" spans="2:12" x14ac:dyDescent="0.25">
      <c r="B428" s="52" t="s">
        <v>4443</v>
      </c>
      <c r="C428" s="52">
        <v>81</v>
      </c>
      <c r="D428" s="52">
        <v>1.385372469635628</v>
      </c>
      <c r="E428" s="64">
        <v>23</v>
      </c>
      <c r="F428" s="64">
        <v>6.3554454139606493</v>
      </c>
      <c r="G428" s="64">
        <v>0.2839506172839506</v>
      </c>
      <c r="H428" s="64">
        <v>7.8462289061242585E-2</v>
      </c>
      <c r="I428" s="64">
        <v>6.8776904502679619</v>
      </c>
      <c r="J428" s="64">
        <v>8.3699494368853955</v>
      </c>
      <c r="K428" s="64">
        <v>6.3267271530880569</v>
      </c>
      <c r="L428" s="64">
        <v>6.3842828875732316</v>
      </c>
    </row>
    <row r="429" spans="2:12" x14ac:dyDescent="0.25">
      <c r="B429" s="52" t="s">
        <v>4444</v>
      </c>
      <c r="C429" s="52">
        <v>2256</v>
      </c>
      <c r="D429" s="52">
        <v>2.8672821285818704</v>
      </c>
      <c r="E429" s="64">
        <v>23.000000000000004</v>
      </c>
      <c r="F429" s="64">
        <v>37.186584586825809</v>
      </c>
      <c r="G429" s="64">
        <v>1.0195035460992909E-2</v>
      </c>
      <c r="H429" s="64">
        <v>1.6483415153734846E-2</v>
      </c>
      <c r="I429" s="64">
        <v>-2.3458155555652582</v>
      </c>
      <c r="J429" s="64">
        <v>-10.099507395580561</v>
      </c>
      <c r="K429" s="64">
        <v>36.610862884412803</v>
      </c>
      <c r="L429" s="64">
        <v>37.771205684076762</v>
      </c>
    </row>
    <row r="430" spans="2:12" x14ac:dyDescent="0.25">
      <c r="B430" s="52" t="s">
        <v>4445</v>
      </c>
      <c r="C430" s="52">
        <v>511</v>
      </c>
      <c r="D430" s="52">
        <v>1.8685132607021022</v>
      </c>
      <c r="E430" s="64">
        <v>22</v>
      </c>
      <c r="F430" s="64">
        <v>24.388996117083966</v>
      </c>
      <c r="G430" s="64">
        <v>4.3052837573385516E-2</v>
      </c>
      <c r="H430" s="64">
        <v>4.7727976745761187E-2</v>
      </c>
      <c r="I430" s="64">
        <v>-0.49572174397519431</v>
      </c>
      <c r="J430" s="64">
        <v>-1.7064281032861359</v>
      </c>
      <c r="K430" s="64">
        <v>24.247531397383948</v>
      </c>
      <c r="L430" s="64">
        <v>24.53124457401282</v>
      </c>
    </row>
    <row r="431" spans="2:12" x14ac:dyDescent="0.25">
      <c r="B431" s="52" t="s">
        <v>4446</v>
      </c>
      <c r="C431" s="52">
        <v>195</v>
      </c>
      <c r="D431" s="52">
        <v>1.2675091074681235</v>
      </c>
      <c r="E431" s="64">
        <v>22</v>
      </c>
      <c r="F431" s="64">
        <v>17.225054892783433</v>
      </c>
      <c r="G431" s="64">
        <v>0.11282051282051282</v>
      </c>
      <c r="H431" s="64">
        <v>8.8333614834786828E-2</v>
      </c>
      <c r="I431" s="64">
        <v>1.2049529938509767</v>
      </c>
      <c r="J431" s="64">
        <v>3.0122973902612928</v>
      </c>
      <c r="K431" s="64">
        <v>17.139398804037754</v>
      </c>
      <c r="L431" s="64">
        <v>17.31109739308587</v>
      </c>
    </row>
    <row r="432" spans="2:12" x14ac:dyDescent="0.25">
      <c r="B432" s="52" t="s">
        <v>4447</v>
      </c>
      <c r="C432" s="52">
        <v>599</v>
      </c>
      <c r="D432" s="52">
        <v>1.75826377295492</v>
      </c>
      <c r="E432" s="64">
        <v>22</v>
      </c>
      <c r="F432" s="64">
        <v>32.067060422105044</v>
      </c>
      <c r="G432" s="64">
        <v>3.6727879799666109E-2</v>
      </c>
      <c r="H432" s="64">
        <v>5.3534324577804743E-2</v>
      </c>
      <c r="I432" s="64">
        <v>-1.8273454911303109</v>
      </c>
      <c r="J432" s="64">
        <v>-2.4936469415118601</v>
      </c>
      <c r="K432" s="64">
        <v>31.903714503878398</v>
      </c>
      <c r="L432" s="64">
        <v>32.231195132833221</v>
      </c>
    </row>
    <row r="433" spans="2:12" x14ac:dyDescent="0.25">
      <c r="B433" s="52" t="s">
        <v>4448</v>
      </c>
      <c r="C433" s="52">
        <v>126</v>
      </c>
      <c r="D433" s="52">
        <v>1.0952380952381</v>
      </c>
      <c r="E433" s="64">
        <v>22</v>
      </c>
      <c r="F433" s="64">
        <v>13.202274487789722</v>
      </c>
      <c r="G433" s="64">
        <v>0.17460317460317459</v>
      </c>
      <c r="H433" s="64">
        <v>0.10477995625229938</v>
      </c>
      <c r="I433" s="64">
        <v>2.5590638994300337</v>
      </c>
      <c r="J433" s="64">
        <v>5.3160290782323303</v>
      </c>
      <c r="K433" s="64">
        <v>13.123552163981691</v>
      </c>
      <c r="L433" s="64">
        <v>13.281413468673195</v>
      </c>
    </row>
    <row r="434" spans="2:12" x14ac:dyDescent="0.25">
      <c r="B434" s="52" t="s">
        <v>4449</v>
      </c>
      <c r="C434" s="52">
        <v>137</v>
      </c>
      <c r="D434" s="52">
        <v>1.01459854014599</v>
      </c>
      <c r="E434" s="64">
        <v>21</v>
      </c>
      <c r="F434" s="64">
        <v>15.531815737587481</v>
      </c>
      <c r="G434" s="64">
        <v>0.15328467153284672</v>
      </c>
      <c r="H434" s="64">
        <v>0.11337091779260935</v>
      </c>
      <c r="I434" s="64">
        <v>1.4735369806749838</v>
      </c>
      <c r="J434" s="64">
        <v>4.5017246543680258</v>
      </c>
      <c r="K434" s="64">
        <v>15.430846999993806</v>
      </c>
      <c r="L434" s="64">
        <v>15.633360184710083</v>
      </c>
    </row>
    <row r="435" spans="2:12" x14ac:dyDescent="0.25">
      <c r="B435" s="52" t="s">
        <v>4450</v>
      </c>
      <c r="C435" s="52">
        <v>679</v>
      </c>
      <c r="D435" s="52">
        <v>1.46713505248663</v>
      </c>
      <c r="E435" s="64">
        <v>21</v>
      </c>
      <c r="F435" s="64">
        <v>49.036245957674431</v>
      </c>
      <c r="G435" s="64">
        <v>3.0927835051546393E-2</v>
      </c>
      <c r="H435" s="64">
        <v>7.2218329834572062E-2</v>
      </c>
      <c r="I435" s="64">
        <v>-4.1566012121787077</v>
      </c>
      <c r="J435" s="64">
        <v>-3.2857740863175291</v>
      </c>
      <c r="K435" s="64">
        <v>48.822212007915262</v>
      </c>
      <c r="L435" s="64">
        <v>49.251144887468293</v>
      </c>
    </row>
    <row r="436" spans="2:12" x14ac:dyDescent="0.25">
      <c r="B436" s="52" t="s">
        <v>4451</v>
      </c>
      <c r="C436" s="52">
        <v>214</v>
      </c>
      <c r="D436" s="52">
        <v>1.0789719626168199</v>
      </c>
      <c r="E436" s="64">
        <v>21</v>
      </c>
      <c r="F436" s="64">
        <v>22.783567188964902</v>
      </c>
      <c r="G436" s="64">
        <v>9.8130841121495324E-2</v>
      </c>
      <c r="H436" s="64">
        <v>0.10646526723815375</v>
      </c>
      <c r="I436" s="64">
        <v>-0.3952964317017037</v>
      </c>
      <c r="J436" s="64">
        <v>2.2587055448760736</v>
      </c>
      <c r="K436" s="64">
        <v>22.645300247172063</v>
      </c>
      <c r="L436" s="64">
        <v>22.922577225895232</v>
      </c>
    </row>
    <row r="437" spans="2:12" x14ac:dyDescent="0.25">
      <c r="B437" s="52" t="s">
        <v>4452</v>
      </c>
      <c r="C437" s="52">
        <v>633</v>
      </c>
      <c r="D437" s="52">
        <v>2.1777251184834099</v>
      </c>
      <c r="E437" s="64">
        <v>21</v>
      </c>
      <c r="F437" s="64">
        <v>21.821872594235479</v>
      </c>
      <c r="G437" s="64">
        <v>3.3175355450236969E-2</v>
      </c>
      <c r="H437" s="64">
        <v>3.4473732376359367E-2</v>
      </c>
      <c r="I437" s="64">
        <v>-0.17905087358179445</v>
      </c>
      <c r="J437" s="64">
        <v>-2.9365030942218384</v>
      </c>
      <c r="K437" s="64">
        <v>21.638095381757839</v>
      </c>
      <c r="L437" s="64">
        <v>22.007154481708117</v>
      </c>
    </row>
    <row r="438" spans="2:12" x14ac:dyDescent="0.25">
      <c r="B438" s="52" t="s">
        <v>4453</v>
      </c>
      <c r="C438" s="52">
        <v>4786</v>
      </c>
      <c r="D438" s="52">
        <v>2.0662898563879399</v>
      </c>
      <c r="E438" s="64">
        <v>21</v>
      </c>
      <c r="F438" s="64">
        <v>185.60908635380719</v>
      </c>
      <c r="G438" s="64">
        <v>4.3877977434183032E-3</v>
      </c>
      <c r="H438" s="64">
        <v>3.8781672869579439E-2</v>
      </c>
      <c r="I438" s="64">
        <v>-12.323758142726449</v>
      </c>
      <c r="J438" s="64">
        <v>-16.387009300952023</v>
      </c>
      <c r="K438" s="64">
        <v>184.23526626742134</v>
      </c>
      <c r="L438" s="64">
        <v>186.99273456867149</v>
      </c>
    </row>
    <row r="439" spans="2:12" x14ac:dyDescent="0.25">
      <c r="B439" s="52" t="s">
        <v>4454</v>
      </c>
      <c r="C439" s="52">
        <v>595</v>
      </c>
      <c r="D439" s="52">
        <v>1.46823529411765</v>
      </c>
      <c r="E439" s="64">
        <v>21</v>
      </c>
      <c r="F439" s="64">
        <v>42.921822276267363</v>
      </c>
      <c r="G439" s="64">
        <v>3.5294117647058823E-2</v>
      </c>
      <c r="H439" s="64">
        <v>7.2137516430701445E-2</v>
      </c>
      <c r="I439" s="64">
        <v>-3.4737276774038381</v>
      </c>
      <c r="J439" s="64">
        <v>-2.631281541969912</v>
      </c>
      <c r="K439" s="64">
        <v>42.734520656683316</v>
      </c>
      <c r="L439" s="64">
        <v>43.1098807406918</v>
      </c>
    </row>
    <row r="440" spans="2:12" x14ac:dyDescent="0.25">
      <c r="B440" s="52" t="s">
        <v>4455</v>
      </c>
      <c r="C440" s="52">
        <v>83</v>
      </c>
      <c r="D440" s="52">
        <v>1.2968873403019743</v>
      </c>
      <c r="E440" s="64">
        <v>21</v>
      </c>
      <c r="F440" s="64">
        <v>7.1191542788489404</v>
      </c>
      <c r="G440" s="64">
        <v>0.25301204819277107</v>
      </c>
      <c r="H440" s="64">
        <v>8.5772943118661932E-2</v>
      </c>
      <c r="I440" s="64">
        <v>5.4409494349820511</v>
      </c>
      <c r="J440" s="64">
        <v>7.2961819023659098</v>
      </c>
      <c r="K440" s="64">
        <v>7.0847124325523678</v>
      </c>
      <c r="L440" s="64">
        <v>7.1537477837213608</v>
      </c>
    </row>
    <row r="441" spans="2:12" x14ac:dyDescent="0.25">
      <c r="B441" s="52" t="s">
        <v>4456</v>
      </c>
      <c r="C441" s="52">
        <v>89</v>
      </c>
      <c r="D441" s="52">
        <v>1.8821165934065938</v>
      </c>
      <c r="E441" s="64">
        <v>21</v>
      </c>
      <c r="F441" s="64">
        <v>4.1878430057150116</v>
      </c>
      <c r="G441" s="64">
        <v>0.23595505617977527</v>
      </c>
      <c r="H441" s="64">
        <v>4.7054415794550691E-2</v>
      </c>
      <c r="I441" s="64">
        <v>8.4157764297498527</v>
      </c>
      <c r="J441" s="64">
        <v>6.8836542753931802</v>
      </c>
      <c r="K441" s="64">
        <v>4.1631402646359383</v>
      </c>
      <c r="L441" s="64">
        <v>4.2126850464189065</v>
      </c>
    </row>
    <row r="442" spans="2:12" x14ac:dyDescent="0.25">
      <c r="B442" s="52" t="s">
        <v>4457</v>
      </c>
      <c r="C442" s="52">
        <v>347</v>
      </c>
      <c r="D442" s="52">
        <v>1.04</v>
      </c>
      <c r="E442" s="64">
        <v>20</v>
      </c>
      <c r="F442" s="64">
        <v>38.378367933457646</v>
      </c>
      <c r="G442" s="64">
        <v>5.7636887608069162E-2</v>
      </c>
      <c r="H442" s="64">
        <v>0.1106004839580912</v>
      </c>
      <c r="I442" s="64">
        <v>-3.1456851080456341</v>
      </c>
      <c r="J442" s="64">
        <v>-0.27225891883500331</v>
      </c>
      <c r="K442" s="64">
        <v>38.135505193833851</v>
      </c>
      <c r="L442" s="64">
        <v>38.622583919827264</v>
      </c>
    </row>
    <row r="443" spans="2:12" x14ac:dyDescent="0.25">
      <c r="B443" s="52" t="s">
        <v>4458</v>
      </c>
      <c r="C443" s="52">
        <v>72</v>
      </c>
      <c r="D443" s="52">
        <v>1.0137499999999999</v>
      </c>
      <c r="E443" s="64">
        <v>20</v>
      </c>
      <c r="F443" s="64">
        <v>8.1694440821715109</v>
      </c>
      <c r="G443" s="64">
        <v>0.27777777777777779</v>
      </c>
      <c r="H443" s="64">
        <v>0.11346450114127099</v>
      </c>
      <c r="I443" s="64">
        <v>4.396031899214381</v>
      </c>
      <c r="J443" s="64">
        <v>7.6726425047449256</v>
      </c>
      <c r="K443" s="64">
        <v>8.1162889596462993</v>
      </c>
      <c r="L443" s="64">
        <v>8.2229025184621083</v>
      </c>
    </row>
    <row r="444" spans="2:12" x14ac:dyDescent="0.25">
      <c r="B444" s="52" t="s">
        <v>4459</v>
      </c>
      <c r="C444" s="52">
        <v>647</v>
      </c>
      <c r="D444" s="52">
        <v>2.5932457496136001</v>
      </c>
      <c r="E444" s="64">
        <v>20</v>
      </c>
      <c r="F444" s="64">
        <v>14.321262228170104</v>
      </c>
      <c r="G444" s="64">
        <v>3.0911901081916538E-2</v>
      </c>
      <c r="H444" s="64">
        <v>2.2134872068269095E-2</v>
      </c>
      <c r="I444" s="64">
        <v>1.5174754956215266</v>
      </c>
      <c r="J444" s="64">
        <v>-3.2091051822984364</v>
      </c>
      <c r="K444" s="64">
        <v>14.141020123011671</v>
      </c>
      <c r="L444" s="64">
        <v>14.503749056833044</v>
      </c>
    </row>
    <row r="445" spans="2:12" x14ac:dyDescent="0.25">
      <c r="B445" s="52" t="s">
        <v>4460</v>
      </c>
      <c r="C445" s="52">
        <v>624</v>
      </c>
      <c r="D445" s="52">
        <v>1.0314102564102601</v>
      </c>
      <c r="E445" s="64">
        <v>20</v>
      </c>
      <c r="F445" s="64">
        <v>69.595116090013349</v>
      </c>
      <c r="G445" s="64">
        <v>3.2051282051282048E-2</v>
      </c>
      <c r="H445" s="64">
        <v>0.11153063475963677</v>
      </c>
      <c r="I445" s="64">
        <v>-6.3070794307370166</v>
      </c>
      <c r="J445" s="64">
        <v>-3.0327530132539633</v>
      </c>
      <c r="K445" s="64">
        <v>69.15066655807523</v>
      </c>
      <c r="L445" s="64">
        <v>70.042061610522168</v>
      </c>
    </row>
    <row r="446" spans="2:12" x14ac:dyDescent="0.25">
      <c r="B446" s="52" t="s">
        <v>4461</v>
      </c>
      <c r="C446" s="52">
        <v>1408</v>
      </c>
      <c r="D446" s="52">
        <v>1.04666193181818</v>
      </c>
      <c r="E446" s="64">
        <v>20</v>
      </c>
      <c r="F446" s="64">
        <v>154.71635125233297</v>
      </c>
      <c r="G446" s="64">
        <v>1.4204545454545454E-2</v>
      </c>
      <c r="H446" s="64">
        <v>0.10988377219625922</v>
      </c>
      <c r="I446" s="64">
        <v>-11.479655225356112</v>
      </c>
      <c r="J446" s="64">
        <v>-7.3507336700553134</v>
      </c>
      <c r="K446" s="64">
        <v>153.74422702249791</v>
      </c>
      <c r="L446" s="64">
        <v>155.69385921063986</v>
      </c>
    </row>
    <row r="447" spans="2:12" x14ac:dyDescent="0.25">
      <c r="B447" s="52" t="s">
        <v>4462</v>
      </c>
      <c r="C447" s="52">
        <v>737</v>
      </c>
      <c r="D447" s="52">
        <v>3.45834464043419</v>
      </c>
      <c r="E447" s="64">
        <v>20</v>
      </c>
      <c r="F447" s="64">
        <v>6.4032537373688827</v>
      </c>
      <c r="G447" s="64">
        <v>2.7137042062415198E-2</v>
      </c>
      <c r="H447" s="64">
        <v>8.6882683003648344E-3</v>
      </c>
      <c r="I447" s="64">
        <v>5.3967153802123393</v>
      </c>
      <c r="J447" s="64">
        <v>-3.8527755831423889</v>
      </c>
      <c r="K447" s="64">
        <v>6.2632491410667619</v>
      </c>
      <c r="L447" s="64">
        <v>6.5463598688250135</v>
      </c>
    </row>
    <row r="448" spans="2:12" x14ac:dyDescent="0.25">
      <c r="B448" s="52" t="s">
        <v>4463</v>
      </c>
      <c r="C448" s="52">
        <v>504</v>
      </c>
      <c r="D448" s="52">
        <v>1.7491803278688551</v>
      </c>
      <c r="E448" s="64">
        <v>20</v>
      </c>
      <c r="F448" s="64">
        <v>27.236850275863553</v>
      </c>
      <c r="G448" s="64">
        <v>3.968253968253968E-2</v>
      </c>
      <c r="H448" s="64">
        <v>5.4041369594967366E-2</v>
      </c>
      <c r="I448" s="64">
        <v>-1.4257227312449918</v>
      </c>
      <c r="J448" s="64">
        <v>-2.0105094409584314</v>
      </c>
      <c r="K448" s="64">
        <v>27.099468846058596</v>
      </c>
      <c r="L448" s="64">
        <v>27.374888186349384</v>
      </c>
    </row>
    <row r="449" spans="2:12" x14ac:dyDescent="0.25">
      <c r="B449" s="52" t="s">
        <v>4464</v>
      </c>
      <c r="C449" s="52">
        <v>560</v>
      </c>
      <c r="D449" s="52">
        <v>2.4398390912913732</v>
      </c>
      <c r="E449" s="64">
        <v>20</v>
      </c>
      <c r="F449" s="64">
        <v>14.607629888862801</v>
      </c>
      <c r="G449" s="64">
        <v>3.5714285714285712E-2</v>
      </c>
      <c r="H449" s="64">
        <v>2.6085053372969288E-2</v>
      </c>
      <c r="I449" s="64">
        <v>1.4296485857594869</v>
      </c>
      <c r="J449" s="64">
        <v>-2.5112170408266219</v>
      </c>
      <c r="K449" s="64">
        <v>14.446895875796663</v>
      </c>
      <c r="L449" s="64">
        <v>14.770103788784056</v>
      </c>
    </row>
    <row r="450" spans="2:12" x14ac:dyDescent="0.25">
      <c r="B450" s="52" t="s">
        <v>4465</v>
      </c>
      <c r="C450" s="52">
        <v>974</v>
      </c>
      <c r="D450" s="52">
        <v>1.7077532778752562</v>
      </c>
      <c r="E450" s="64">
        <v>20</v>
      </c>
      <c r="F450" s="64">
        <v>54.94507105604206</v>
      </c>
      <c r="G450" s="64">
        <v>2.0533880903490759E-2</v>
      </c>
      <c r="H450" s="64">
        <v>5.6411777264930248E-2</v>
      </c>
      <c r="I450" s="64">
        <v>-4.8532236176961971</v>
      </c>
      <c r="J450" s="64">
        <v>-5.2892880677763987</v>
      </c>
      <c r="K450" s="64">
        <v>54.679414908462043</v>
      </c>
      <c r="L450" s="64">
        <v>55.211940361288924</v>
      </c>
    </row>
    <row r="451" spans="2:12" x14ac:dyDescent="0.25">
      <c r="B451" s="52" t="s">
        <v>4466</v>
      </c>
      <c r="C451" s="52">
        <v>146</v>
      </c>
      <c r="D451" s="52">
        <v>1.03390410958904</v>
      </c>
      <c r="E451" s="64">
        <v>19</v>
      </c>
      <c r="F451" s="64">
        <v>16.243942825151155</v>
      </c>
      <c r="G451" s="64">
        <v>0.13013698630136986</v>
      </c>
      <c r="H451" s="64">
        <v>0.11125988236404902</v>
      </c>
      <c r="I451" s="64">
        <v>0.72536250815436398</v>
      </c>
      <c r="J451" s="64">
        <v>3.4798237021892988</v>
      </c>
      <c r="K451" s="64">
        <v>16.140479996179248</v>
      </c>
      <c r="L451" s="64">
        <v>16.347985374350895</v>
      </c>
    </row>
    <row r="452" spans="2:12" x14ac:dyDescent="0.25">
      <c r="B452" s="52" t="s">
        <v>4467</v>
      </c>
      <c r="C452" s="52">
        <v>101</v>
      </c>
      <c r="D452" s="52">
        <v>1.04841584158416</v>
      </c>
      <c r="E452" s="64">
        <v>19</v>
      </c>
      <c r="F452" s="64">
        <v>11.079271678905549</v>
      </c>
      <c r="G452" s="64">
        <v>0.18811881188118812</v>
      </c>
      <c r="H452" s="64">
        <v>0.10969575919708464</v>
      </c>
      <c r="I452" s="64">
        <v>2.5219721729653348</v>
      </c>
      <c r="J452" s="64">
        <v>5.3264579742710909</v>
      </c>
      <c r="K452" s="64">
        <v>11.009788107875856</v>
      </c>
      <c r="L452" s="64">
        <v>11.14913943683238</v>
      </c>
    </row>
    <row r="453" spans="2:12" x14ac:dyDescent="0.25">
      <c r="B453" s="52" t="s">
        <v>4468</v>
      </c>
      <c r="C453" s="52">
        <v>474</v>
      </c>
      <c r="D453" s="52">
        <v>2.6928059071730002</v>
      </c>
      <c r="E453" s="64">
        <v>19</v>
      </c>
      <c r="F453" s="64">
        <v>9.4281645625213368</v>
      </c>
      <c r="G453" s="64">
        <v>4.0084388185654012E-2</v>
      </c>
      <c r="H453" s="64">
        <v>1.9890642536964844E-2</v>
      </c>
      <c r="I453" s="64">
        <v>3.1487949377009286</v>
      </c>
      <c r="J453" s="64">
        <v>-1.9132380572785883</v>
      </c>
      <c r="K453" s="64">
        <v>9.2996615142478181</v>
      </c>
      <c r="L453" s="64">
        <v>9.5584067469260212</v>
      </c>
    </row>
    <row r="454" spans="2:12" x14ac:dyDescent="0.25">
      <c r="B454" s="52" t="s">
        <v>4469</v>
      </c>
      <c r="C454" s="52">
        <v>319</v>
      </c>
      <c r="D454" s="52">
        <v>2.8068965517241402</v>
      </c>
      <c r="E454" s="64">
        <v>19</v>
      </c>
      <c r="F454" s="64">
        <v>5.6119218989076858</v>
      </c>
      <c r="G454" s="64">
        <v>5.9561128526645767E-2</v>
      </c>
      <c r="H454" s="64">
        <v>1.7592231658017824E-2</v>
      </c>
      <c r="I454" s="64">
        <v>5.7018597946065652</v>
      </c>
      <c r="J454" s="64">
        <v>-0.11759476409361601</v>
      </c>
      <c r="K454" s="64">
        <v>5.5286509775190256</v>
      </c>
      <c r="L454" s="64">
        <v>5.6964242310655022</v>
      </c>
    </row>
    <row r="455" spans="2:12" x14ac:dyDescent="0.25">
      <c r="B455" s="52" t="s">
        <v>4470</v>
      </c>
      <c r="C455" s="52">
        <v>174</v>
      </c>
      <c r="D455" s="52">
        <v>1.9844827586206899</v>
      </c>
      <c r="E455" s="64">
        <v>19</v>
      </c>
      <c r="F455" s="64">
        <v>7.3547002701544502</v>
      </c>
      <c r="G455" s="64">
        <v>0.10919540229885058</v>
      </c>
      <c r="H455" s="64">
        <v>4.2268392357209486E-2</v>
      </c>
      <c r="I455" s="64">
        <v>4.3877944203691701</v>
      </c>
      <c r="J455" s="64">
        <v>2.6458881334129662</v>
      </c>
      <c r="K455" s="64">
        <v>7.3054267746176818</v>
      </c>
      <c r="L455" s="64">
        <v>7.404291342640934</v>
      </c>
    </row>
    <row r="456" spans="2:12" x14ac:dyDescent="0.25">
      <c r="B456" s="52" t="s">
        <v>4471</v>
      </c>
      <c r="C456" s="52">
        <v>860</v>
      </c>
      <c r="D456" s="52">
        <v>1.38976744186047</v>
      </c>
      <c r="E456" s="64">
        <v>19</v>
      </c>
      <c r="F456" s="64">
        <v>67.178429937879088</v>
      </c>
      <c r="G456" s="64">
        <v>2.2093023255813953E-2</v>
      </c>
      <c r="H456" s="64">
        <v>7.8114453416138471E-2</v>
      </c>
      <c r="I456" s="64">
        <v>-6.1220830260164387</v>
      </c>
      <c r="J456" s="64">
        <v>-4.77927788892561</v>
      </c>
      <c r="K456" s="64">
        <v>66.875676846438026</v>
      </c>
      <c r="L456" s="64">
        <v>67.482437007723945</v>
      </c>
    </row>
    <row r="457" spans="2:12" x14ac:dyDescent="0.25">
      <c r="B457" s="52" t="s">
        <v>4472</v>
      </c>
      <c r="C457" s="52">
        <v>132</v>
      </c>
      <c r="D457" s="52">
        <v>1.4039515280739159</v>
      </c>
      <c r="E457" s="64">
        <v>19</v>
      </c>
      <c r="F457" s="64">
        <v>10.16419486395583</v>
      </c>
      <c r="G457" s="64">
        <v>0.14393939393939395</v>
      </c>
      <c r="H457" s="64">
        <v>7.7001476242089625E-2</v>
      </c>
      <c r="I457" s="64">
        <v>2.8847563295021286</v>
      </c>
      <c r="J457" s="64">
        <v>3.9706655402085627</v>
      </c>
      <c r="K457" s="64">
        <v>10.118753058744471</v>
      </c>
      <c r="L457" s="64">
        <v>10.20982364665344</v>
      </c>
    </row>
    <row r="458" spans="2:12" x14ac:dyDescent="0.25">
      <c r="B458" s="52" t="s">
        <v>4473</v>
      </c>
      <c r="C458" s="52">
        <v>522</v>
      </c>
      <c r="D458" s="52">
        <v>1.4978065883887801</v>
      </c>
      <c r="E458" s="64">
        <v>19</v>
      </c>
      <c r="F458" s="64">
        <v>36.538176787345002</v>
      </c>
      <c r="G458" s="64">
        <v>3.6398467432950193E-2</v>
      </c>
      <c r="H458" s="64">
        <v>6.9996507255450188E-2</v>
      </c>
      <c r="I458" s="64">
        <v>-3.0086295542078001</v>
      </c>
      <c r="J458" s="64">
        <v>-2.3592732504112228</v>
      </c>
      <c r="K458" s="64">
        <v>36.379339420668209</v>
      </c>
      <c r="L458" s="64">
        <v>36.697655253250247</v>
      </c>
    </row>
    <row r="459" spans="2:12" x14ac:dyDescent="0.25">
      <c r="B459" s="52" t="s">
        <v>4474</v>
      </c>
      <c r="C459" s="52">
        <v>141</v>
      </c>
      <c r="D459" s="52">
        <v>1.28439716312057</v>
      </c>
      <c r="E459" s="64">
        <v>18</v>
      </c>
      <c r="F459" s="64">
        <v>12.246314124502842</v>
      </c>
      <c r="G459" s="64">
        <v>0.1276595744680851</v>
      </c>
      <c r="H459" s="64">
        <v>8.6853291663140722E-2</v>
      </c>
      <c r="I459" s="64">
        <v>1.720573268356691</v>
      </c>
      <c r="J459" s="64">
        <v>3.2969324423402924</v>
      </c>
      <c r="K459" s="64">
        <v>12.186384489889704</v>
      </c>
      <c r="L459" s="64">
        <v>12.306510321598831</v>
      </c>
    </row>
    <row r="460" spans="2:12" x14ac:dyDescent="0.25">
      <c r="B460" s="52" t="s">
        <v>4475</v>
      </c>
      <c r="C460" s="52">
        <v>328</v>
      </c>
      <c r="D460" s="52">
        <v>1.3597560975609799</v>
      </c>
      <c r="E460" s="64">
        <v>18</v>
      </c>
      <c r="F460" s="64">
        <v>26.409906031273167</v>
      </c>
      <c r="G460" s="64">
        <v>5.4878048780487805E-2</v>
      </c>
      <c r="H460" s="64">
        <v>8.0518006192906E-2</v>
      </c>
      <c r="I460" s="64">
        <v>-1.7066171311016993</v>
      </c>
      <c r="J460" s="64">
        <v>-0.47324767220991809</v>
      </c>
      <c r="K460" s="64">
        <v>26.288518878109699</v>
      </c>
      <c r="L460" s="64">
        <v>26.531804399748797</v>
      </c>
    </row>
    <row r="461" spans="2:12" x14ac:dyDescent="0.25">
      <c r="B461" s="52" t="s">
        <v>4476</v>
      </c>
      <c r="C461" s="52">
        <v>2275</v>
      </c>
      <c r="D461" s="52">
        <v>2.4772759780017628</v>
      </c>
      <c r="E461" s="64">
        <v>18</v>
      </c>
      <c r="F461" s="64">
        <v>57.015992362024797</v>
      </c>
      <c r="G461" s="64">
        <v>7.9120879120879121E-3</v>
      </c>
      <c r="H461" s="64">
        <v>2.5061974664626285E-2</v>
      </c>
      <c r="I461" s="64">
        <v>-5.2330611428088911</v>
      </c>
      <c r="J461" s="64">
        <v>-10.596441305475532</v>
      </c>
      <c r="K461" s="64">
        <v>56.366810049235674</v>
      </c>
      <c r="L461" s="64">
        <v>57.672457020149643</v>
      </c>
    </row>
    <row r="462" spans="2:12" x14ac:dyDescent="0.25">
      <c r="B462" s="52" t="s">
        <v>4477</v>
      </c>
      <c r="C462" s="52">
        <v>361</v>
      </c>
      <c r="D462" s="52">
        <v>2.4373165753571802</v>
      </c>
      <c r="E462" s="64">
        <v>18</v>
      </c>
      <c r="F462" s="64">
        <v>9.4421110517755782</v>
      </c>
      <c r="G462" s="64">
        <v>4.9861495844875349E-2</v>
      </c>
      <c r="H462" s="64">
        <v>2.6155432276386646E-2</v>
      </c>
      <c r="I462" s="64">
        <v>2.8221966468641102</v>
      </c>
      <c r="J462" s="64">
        <v>-0.89431674451430021</v>
      </c>
      <c r="K462" s="64">
        <v>9.3384579347052483</v>
      </c>
      <c r="L462" s="64">
        <v>9.5468834427373981</v>
      </c>
    </row>
    <row r="463" spans="2:12" x14ac:dyDescent="0.25">
      <c r="B463" s="52" t="s">
        <v>4478</v>
      </c>
      <c r="C463" s="52">
        <v>129</v>
      </c>
      <c r="D463" s="52">
        <v>1.0774418604651199</v>
      </c>
      <c r="E463" s="64">
        <v>18</v>
      </c>
      <c r="F463" s="64">
        <v>13.754627795360529</v>
      </c>
      <c r="G463" s="64">
        <v>0.13953488372093023</v>
      </c>
      <c r="H463" s="64">
        <v>0.10662502166946146</v>
      </c>
      <c r="I463" s="64">
        <v>1.2110845352341617</v>
      </c>
      <c r="J463" s="64">
        <v>3.7164832733932953</v>
      </c>
      <c r="K463" s="64">
        <v>13.671016791877943</v>
      </c>
      <c r="L463" s="64">
        <v>13.83868879841857</v>
      </c>
    </row>
    <row r="464" spans="2:12" x14ac:dyDescent="0.25">
      <c r="B464" s="52" t="s">
        <v>4479</v>
      </c>
      <c r="C464" s="52">
        <v>176</v>
      </c>
      <c r="D464" s="52">
        <v>1.26953125</v>
      </c>
      <c r="E464" s="64">
        <v>18</v>
      </c>
      <c r="F464" s="64">
        <v>15.515309956693507</v>
      </c>
      <c r="G464" s="64">
        <v>0.10227272727272728</v>
      </c>
      <c r="H464" s="64">
        <v>8.8155170208485831E-2</v>
      </c>
      <c r="I464" s="64">
        <v>0.66058927988477378</v>
      </c>
      <c r="J464" s="64">
        <v>2.2777217262468974</v>
      </c>
      <c r="K464" s="64">
        <v>15.438306244457751</v>
      </c>
      <c r="L464" s="64">
        <v>15.592660451271176</v>
      </c>
    </row>
    <row r="465" spans="2:12" x14ac:dyDescent="0.25">
      <c r="B465" s="52" t="s">
        <v>4480</v>
      </c>
      <c r="C465" s="52">
        <v>633</v>
      </c>
      <c r="D465" s="52">
        <v>2.0690340889940466</v>
      </c>
      <c r="E465" s="64">
        <v>17</v>
      </c>
      <c r="F465" s="64">
        <v>24.477874358825343</v>
      </c>
      <c r="G465" s="64">
        <v>2.6856240126382307E-2</v>
      </c>
      <c r="H465" s="64">
        <v>3.8669627739060575E-2</v>
      </c>
      <c r="I465" s="64">
        <v>-1.5415406503176381</v>
      </c>
      <c r="J465" s="64">
        <v>-3.6000930078245608</v>
      </c>
      <c r="K465" s="64">
        <v>24.296101525836217</v>
      </c>
      <c r="L465" s="64">
        <v>24.660952040216753</v>
      </c>
    </row>
    <row r="466" spans="2:12" x14ac:dyDescent="0.25">
      <c r="B466" s="52" t="s">
        <v>4481</v>
      </c>
      <c r="C466" s="52">
        <v>821</v>
      </c>
      <c r="D466" s="52">
        <v>1.9089769271664001</v>
      </c>
      <c r="E466" s="64">
        <v>17</v>
      </c>
      <c r="F466" s="64">
        <v>37.561483937612365</v>
      </c>
      <c r="G466" s="64">
        <v>2.0706455542021926E-2</v>
      </c>
      <c r="H466" s="64">
        <v>4.5750893955678884E-2</v>
      </c>
      <c r="I466" s="64">
        <v>-3.4344104992733127</v>
      </c>
      <c r="J466" s="64">
        <v>-4.8354799255341261</v>
      </c>
      <c r="K466" s="64">
        <v>37.332400301086778</v>
      </c>
      <c r="L466" s="64">
        <v>37.791905514596614</v>
      </c>
    </row>
    <row r="467" spans="2:12" x14ac:dyDescent="0.25">
      <c r="B467" s="52" t="s">
        <v>4482</v>
      </c>
      <c r="C467" s="52">
        <v>524</v>
      </c>
      <c r="D467" s="52">
        <v>1.2959923664122099</v>
      </c>
      <c r="E467" s="64">
        <v>17</v>
      </c>
      <c r="F467" s="64">
        <v>44.985372692971595</v>
      </c>
      <c r="G467" s="64">
        <v>3.2442748091603052E-2</v>
      </c>
      <c r="H467" s="64">
        <v>8.584994788735037E-2</v>
      </c>
      <c r="I467" s="64">
        <v>-4.3640195688779269</v>
      </c>
      <c r="J467" s="64">
        <v>-2.7417372215594749</v>
      </c>
      <c r="K467" s="64">
        <v>44.767561175887373</v>
      </c>
      <c r="L467" s="64">
        <v>45.204143986483523</v>
      </c>
    </row>
    <row r="468" spans="2:12" x14ac:dyDescent="0.25">
      <c r="B468" s="52" t="s">
        <v>4483</v>
      </c>
      <c r="C468" s="52">
        <v>600</v>
      </c>
      <c r="D468" s="52">
        <v>3.9696018470010603</v>
      </c>
      <c r="E468" s="64">
        <v>17</v>
      </c>
      <c r="F468" s="64">
        <v>2.9866092980765488</v>
      </c>
      <c r="G468" s="64">
        <v>2.8333333333333332E-2</v>
      </c>
      <c r="H468" s="64">
        <v>4.9776821634609147E-3</v>
      </c>
      <c r="I468" s="64">
        <v>8.1290091656086307</v>
      </c>
      <c r="J468" s="64">
        <v>-3.3539789461845517</v>
      </c>
      <c r="K468" s="64">
        <v>2.9047018865194336</v>
      </c>
      <c r="L468" s="64">
        <v>3.0708144742135204</v>
      </c>
    </row>
    <row r="469" spans="2:12" x14ac:dyDescent="0.25">
      <c r="B469" s="52" t="s">
        <v>4484</v>
      </c>
      <c r="C469" s="52">
        <v>283</v>
      </c>
      <c r="D469" s="52">
        <v>1.4416961130742001</v>
      </c>
      <c r="E469" s="64">
        <v>17</v>
      </c>
      <c r="F469" s="64">
        <v>20.973203192494097</v>
      </c>
      <c r="G469" s="64">
        <v>6.0070671378091869E-2</v>
      </c>
      <c r="H469" s="64">
        <v>7.4110258630721196E-2</v>
      </c>
      <c r="I469" s="64">
        <v>-0.9016308384143209</v>
      </c>
      <c r="J469" s="64">
        <v>-7.4982783547568516E-2</v>
      </c>
      <c r="K469" s="64">
        <v>20.880994475969246</v>
      </c>
      <c r="L469" s="64">
        <v>21.065786370542209</v>
      </c>
    </row>
    <row r="470" spans="2:12" x14ac:dyDescent="0.25">
      <c r="B470" s="52" t="s">
        <v>4485</v>
      </c>
      <c r="C470" s="52">
        <v>625</v>
      </c>
      <c r="D470" s="52">
        <v>1.6502399999999999</v>
      </c>
      <c r="E470" s="64">
        <v>17</v>
      </c>
      <c r="F470" s="64">
        <v>37.415622787641574</v>
      </c>
      <c r="G470" s="64">
        <v>2.7199999999999998E-2</v>
      </c>
      <c r="H470" s="64">
        <v>5.9864996460226513E-2</v>
      </c>
      <c r="I470" s="64">
        <v>-3.4422390900247377</v>
      </c>
      <c r="J470" s="64">
        <v>-3.5414008186757973</v>
      </c>
      <c r="K470" s="64">
        <v>37.243485287197693</v>
      </c>
      <c r="L470" s="64">
        <v>37.588505017575322</v>
      </c>
    </row>
    <row r="471" spans="2:12" x14ac:dyDescent="0.25">
      <c r="B471" s="52" t="s">
        <v>4486</v>
      </c>
      <c r="C471" s="52">
        <v>5213</v>
      </c>
      <c r="D471" s="52">
        <v>2.7173606431243749</v>
      </c>
      <c r="E471" s="64">
        <v>17</v>
      </c>
      <c r="F471" s="64">
        <v>100.98803219719586</v>
      </c>
      <c r="G471" s="64">
        <v>3.2610780740456552E-3</v>
      </c>
      <c r="H471" s="64">
        <v>1.9372344561134829E-2</v>
      </c>
      <c r="I471" s="64">
        <v>-8.4397655542144676</v>
      </c>
      <c r="J471" s="64">
        <v>-17.441954293228498</v>
      </c>
      <c r="K471" s="64">
        <v>99.585427159051591</v>
      </c>
      <c r="L471" s="64">
        <v>102.40999649714696</v>
      </c>
    </row>
    <row r="472" spans="2:12" x14ac:dyDescent="0.25">
      <c r="B472" s="52" t="s">
        <v>4487</v>
      </c>
      <c r="C472" s="52">
        <v>610</v>
      </c>
      <c r="D472" s="52">
        <v>1.5913498999053002</v>
      </c>
      <c r="E472" s="64">
        <v>17</v>
      </c>
      <c r="F472" s="64">
        <v>38.799205656976071</v>
      </c>
      <c r="G472" s="64">
        <v>2.7868852459016394E-2</v>
      </c>
      <c r="H472" s="64">
        <v>6.3605255175370606E-2</v>
      </c>
      <c r="I472" s="64">
        <v>-3.6165940844102695</v>
      </c>
      <c r="J472" s="64">
        <v>-3.4296955063750407</v>
      </c>
      <c r="K472" s="64">
        <v>38.627080755253694</v>
      </c>
      <c r="L472" s="64">
        <v>38.972045243637467</v>
      </c>
    </row>
    <row r="473" spans="2:12" x14ac:dyDescent="0.25">
      <c r="B473" s="52" t="s">
        <v>4488</v>
      </c>
      <c r="C473" s="52">
        <v>505</v>
      </c>
      <c r="D473" s="52">
        <v>1.9666525503482035</v>
      </c>
      <c r="E473" s="64">
        <v>17</v>
      </c>
      <c r="F473" s="64">
        <v>21.748927775658853</v>
      </c>
      <c r="G473" s="64">
        <v>3.3663366336633666E-2</v>
      </c>
      <c r="H473" s="64">
        <v>4.3067183714175949E-2</v>
      </c>
      <c r="I473" s="64">
        <v>-1.040964490402764</v>
      </c>
      <c r="J473" s="64">
        <v>-2.5770813030193285</v>
      </c>
      <c r="K473" s="64">
        <v>21.606403272535026</v>
      </c>
      <c r="L473" s="64">
        <v>21.892349849300501</v>
      </c>
    </row>
    <row r="474" spans="2:12" x14ac:dyDescent="0.25">
      <c r="B474" s="52" t="s">
        <v>4489</v>
      </c>
      <c r="C474" s="52">
        <v>85</v>
      </c>
      <c r="D474" s="52">
        <v>1.1176470588235301</v>
      </c>
      <c r="E474" s="64">
        <v>16</v>
      </c>
      <c r="F474" s="64">
        <v>8.71222777272326</v>
      </c>
      <c r="G474" s="64">
        <v>0.18823529411764706</v>
      </c>
      <c r="H474" s="64">
        <v>0.10249679732615601</v>
      </c>
      <c r="I474" s="64">
        <v>2.6062266217296322</v>
      </c>
      <c r="J474" s="64">
        <v>4.8908628852065874</v>
      </c>
      <c r="K474" s="64">
        <v>8.6615270491849756</v>
      </c>
      <c r="L474" s="64">
        <v>8.7631912072539908</v>
      </c>
    </row>
    <row r="475" spans="2:12" x14ac:dyDescent="0.25">
      <c r="B475" s="52" t="s">
        <v>4490</v>
      </c>
      <c r="C475" s="52">
        <v>502</v>
      </c>
      <c r="D475" s="52">
        <v>1.8143723635675759</v>
      </c>
      <c r="E475" s="64">
        <v>16</v>
      </c>
      <c r="F475" s="64">
        <v>25.35125947416493</v>
      </c>
      <c r="G475" s="64">
        <v>3.1872509960159362E-2</v>
      </c>
      <c r="H475" s="64">
        <v>5.0500516880806631E-2</v>
      </c>
      <c r="I475" s="64">
        <v>-1.9060003289106799</v>
      </c>
      <c r="J475" s="64">
        <v>-2.7368918503070323</v>
      </c>
      <c r="K475" s="64">
        <v>25.213556825284606</v>
      </c>
      <c r="L475" s="64">
        <v>25.489673973554698</v>
      </c>
    </row>
    <row r="476" spans="2:12" x14ac:dyDescent="0.25">
      <c r="B476" s="52" t="s">
        <v>4491</v>
      </c>
      <c r="C476" s="52">
        <v>111</v>
      </c>
      <c r="D476" s="52">
        <v>1.21531531531532</v>
      </c>
      <c r="E476" s="64">
        <v>16</v>
      </c>
      <c r="F476" s="64">
        <v>10.328952285193884</v>
      </c>
      <c r="G476" s="64">
        <v>0.14414414414414414</v>
      </c>
      <c r="H476" s="64">
        <v>9.3053624190935894E-2</v>
      </c>
      <c r="I476" s="64">
        <v>1.8528674881198668</v>
      </c>
      <c r="J476" s="64">
        <v>3.650147631424967</v>
      </c>
      <c r="K476" s="64">
        <v>10.274817800975011</v>
      </c>
      <c r="L476" s="64">
        <v>10.383342583669982</v>
      </c>
    </row>
    <row r="477" spans="2:12" x14ac:dyDescent="0.25">
      <c r="B477" s="52" t="s">
        <v>4492</v>
      </c>
      <c r="C477" s="52">
        <v>149</v>
      </c>
      <c r="D477" s="52">
        <v>1.3154770114942518</v>
      </c>
      <c r="E477" s="64">
        <v>16</v>
      </c>
      <c r="F477" s="64">
        <v>12.543946058337983</v>
      </c>
      <c r="G477" s="64">
        <v>0.10738255033557047</v>
      </c>
      <c r="H477" s="64">
        <v>8.4187557438509961E-2</v>
      </c>
      <c r="I477" s="64">
        <v>1.0196712010213755</v>
      </c>
      <c r="J477" s="64">
        <v>2.3560801412991283</v>
      </c>
      <c r="K477" s="64">
        <v>12.484244088261955</v>
      </c>
      <c r="L477" s="64">
        <v>12.603907174785311</v>
      </c>
    </row>
    <row r="478" spans="2:12" x14ac:dyDescent="0.25">
      <c r="B478" s="52" t="s">
        <v>4493</v>
      </c>
      <c r="C478" s="52">
        <v>353</v>
      </c>
      <c r="D478" s="52">
        <v>2.3185906275308099</v>
      </c>
      <c r="E478" s="64">
        <v>16</v>
      </c>
      <c r="F478" s="64">
        <v>10.478829001841865</v>
      </c>
      <c r="G478" s="64">
        <v>4.5325779036827198E-2</v>
      </c>
      <c r="H478" s="64">
        <v>2.9685067993886302E-2</v>
      </c>
      <c r="I478" s="64">
        <v>1.7314839251576333</v>
      </c>
      <c r="J478" s="64">
        <v>-1.2400445782934097</v>
      </c>
      <c r="K478" s="64">
        <v>10.376295035678663</v>
      </c>
      <c r="L478" s="64">
        <v>10.582344869630552</v>
      </c>
    </row>
    <row r="479" spans="2:12" x14ac:dyDescent="0.25">
      <c r="B479" s="52" t="s">
        <v>4494</v>
      </c>
      <c r="C479" s="52">
        <v>797</v>
      </c>
      <c r="D479" s="52">
        <v>2.7265997490589702</v>
      </c>
      <c r="E479" s="64">
        <v>15.999999999999998</v>
      </c>
      <c r="F479" s="64">
        <v>15.28707686809422</v>
      </c>
      <c r="G479" s="64">
        <v>2.0075282308657464E-2</v>
      </c>
      <c r="H479" s="64">
        <v>1.9180773987571165E-2</v>
      </c>
      <c r="I479" s="64">
        <v>0.1841136536592633</v>
      </c>
      <c r="J479" s="64">
        <v>-4.8386524848898054</v>
      </c>
      <c r="K479" s="64">
        <v>15.073264593726652</v>
      </c>
      <c r="L479" s="64">
        <v>15.503861905815237</v>
      </c>
    </row>
    <row r="480" spans="2:12" x14ac:dyDescent="0.25">
      <c r="B480" s="52" t="s">
        <v>4495</v>
      </c>
      <c r="C480" s="52">
        <v>200</v>
      </c>
      <c r="D480" s="52">
        <v>1.0489999999999999</v>
      </c>
      <c r="E480" s="64">
        <v>16</v>
      </c>
      <c r="F480" s="64">
        <v>21.926640419701389</v>
      </c>
      <c r="G480" s="64">
        <v>0.08</v>
      </c>
      <c r="H480" s="64">
        <v>0.10963320209850694</v>
      </c>
      <c r="I480" s="64">
        <v>-1.3413374585707281</v>
      </c>
      <c r="J480" s="64">
        <v>1.113349304561807</v>
      </c>
      <c r="K480" s="64">
        <v>21.789213579138227</v>
      </c>
      <c r="L480" s="64">
        <v>22.06482670877238</v>
      </c>
    </row>
    <row r="481" spans="2:12" x14ac:dyDescent="0.25">
      <c r="B481" s="52" t="s">
        <v>4496</v>
      </c>
      <c r="C481" s="52">
        <v>82</v>
      </c>
      <c r="D481" s="52">
        <v>1.0243902439024399</v>
      </c>
      <c r="E481" s="64">
        <v>16</v>
      </c>
      <c r="F481" s="64">
        <v>9.2082620080111841</v>
      </c>
      <c r="G481" s="64">
        <v>0.1951219512195122</v>
      </c>
      <c r="H481" s="64">
        <v>0.11229587814647785</v>
      </c>
      <c r="I481" s="64">
        <v>2.3755160626069558</v>
      </c>
      <c r="J481" s="64">
        <v>5.0640679694732214</v>
      </c>
      <c r="K481" s="64">
        <v>9.1490167811449439</v>
      </c>
      <c r="L481" s="64">
        <v>9.2678420760631628</v>
      </c>
    </row>
    <row r="482" spans="2:12" x14ac:dyDescent="0.25">
      <c r="B482" s="52" t="s">
        <v>4497</v>
      </c>
      <c r="C482" s="52">
        <v>523</v>
      </c>
      <c r="D482" s="52">
        <v>2.8972705335334452</v>
      </c>
      <c r="E482" s="64">
        <v>16</v>
      </c>
      <c r="F482" s="64">
        <v>8.3463407201980431</v>
      </c>
      <c r="G482" s="64">
        <v>3.0592734225621414E-2</v>
      </c>
      <c r="H482" s="64">
        <v>1.5958586463093772E-2</v>
      </c>
      <c r="I482" s="64">
        <v>2.6706340490943399</v>
      </c>
      <c r="J482" s="64">
        <v>-2.9157103642411926</v>
      </c>
      <c r="K482" s="64">
        <v>8.2144472009453846</v>
      </c>
      <c r="L482" s="64">
        <v>8.4803170733565008</v>
      </c>
    </row>
    <row r="483" spans="2:12" x14ac:dyDescent="0.25">
      <c r="B483" s="52" t="s">
        <v>4498</v>
      </c>
      <c r="C483" s="52">
        <v>246</v>
      </c>
      <c r="D483" s="52">
        <v>1.10890243902439</v>
      </c>
      <c r="E483" s="64">
        <v>16</v>
      </c>
      <c r="F483" s="64">
        <v>25.432085530992712</v>
      </c>
      <c r="G483" s="64">
        <v>6.5040650406504072E-2</v>
      </c>
      <c r="H483" s="64">
        <v>0.10338246150810046</v>
      </c>
      <c r="I483" s="64">
        <v>-1.9752093271600268</v>
      </c>
      <c r="J483" s="64">
        <v>0.25545024159344831</v>
      </c>
      <c r="K483" s="64">
        <v>25.282671444677018</v>
      </c>
      <c r="L483" s="64">
        <v>25.582280272001739</v>
      </c>
    </row>
    <row r="484" spans="2:12" x14ac:dyDescent="0.25">
      <c r="B484" s="52" t="s">
        <v>4499</v>
      </c>
      <c r="C484" s="52">
        <v>91</v>
      </c>
      <c r="D484" s="52">
        <v>1.2229132973944299</v>
      </c>
      <c r="E484" s="64">
        <v>16</v>
      </c>
      <c r="F484" s="64">
        <v>8.4040963489027689</v>
      </c>
      <c r="G484" s="64">
        <v>0.17582417582417584</v>
      </c>
      <c r="H484" s="64">
        <v>9.2352707130799655E-2</v>
      </c>
      <c r="I484" s="64">
        <v>2.7502702919617885</v>
      </c>
      <c r="J484" s="64">
        <v>4.566371912463981</v>
      </c>
      <c r="K484" s="64">
        <v>8.360395646236876</v>
      </c>
      <c r="L484" s="64">
        <v>8.4480021283679161</v>
      </c>
    </row>
    <row r="485" spans="2:12" x14ac:dyDescent="0.25">
      <c r="B485" s="52" t="s">
        <v>4500</v>
      </c>
      <c r="C485" s="52">
        <v>52</v>
      </c>
      <c r="D485" s="52">
        <v>1.5145787545787539</v>
      </c>
      <c r="E485" s="64">
        <v>16</v>
      </c>
      <c r="F485" s="64">
        <v>3.5780386845589947</v>
      </c>
      <c r="G485" s="64">
        <v>0.30769230769230771</v>
      </c>
      <c r="H485" s="64">
        <v>6.8808436241519125E-2</v>
      </c>
      <c r="I485" s="64">
        <v>6.8053135558866273</v>
      </c>
      <c r="J485" s="64">
        <v>7.4208715931235147</v>
      </c>
      <c r="K485" s="64">
        <v>3.5624841084668732</v>
      </c>
      <c r="L485" s="64">
        <v>3.5936561365992805</v>
      </c>
    </row>
    <row r="486" spans="2:12" x14ac:dyDescent="0.25">
      <c r="B486" s="52" t="s">
        <v>4501</v>
      </c>
      <c r="C486" s="52">
        <v>296</v>
      </c>
      <c r="D486" s="52">
        <v>1.745560515873015</v>
      </c>
      <c r="E486" s="64">
        <v>16</v>
      </c>
      <c r="F486" s="64">
        <v>16.056428083681279</v>
      </c>
      <c r="G486" s="64">
        <v>5.4054054054054057E-2</v>
      </c>
      <c r="H486" s="64">
        <v>5.4244689471896215E-2</v>
      </c>
      <c r="I486" s="64">
        <v>-1.4480429321992795E-2</v>
      </c>
      <c r="J486" s="64">
        <v>-0.50874151196203277</v>
      </c>
      <c r="K486" s="64">
        <v>15.975753311419096</v>
      </c>
      <c r="L486" s="64">
        <v>16.137486771856423</v>
      </c>
    </row>
    <row r="487" spans="2:12" x14ac:dyDescent="0.25">
      <c r="B487" s="52" t="s">
        <v>4502</v>
      </c>
      <c r="C487" s="52">
        <v>136</v>
      </c>
      <c r="D487" s="52">
        <v>3.7962500000000001</v>
      </c>
      <c r="E487" s="64">
        <v>15</v>
      </c>
      <c r="F487" s="64">
        <v>0.81787475210579041</v>
      </c>
      <c r="G487" s="64">
        <v>0.11029411764705882</v>
      </c>
      <c r="H487" s="64">
        <v>6.0137849419543412E-3</v>
      </c>
      <c r="I487" s="64">
        <v>15.729239849944877</v>
      </c>
      <c r="J487" s="64">
        <v>2.3926749639972407</v>
      </c>
      <c r="K487" s="64">
        <v>0.79698676465088114</v>
      </c>
      <c r="L487" s="64">
        <v>0.83930678815363136</v>
      </c>
    </row>
    <row r="488" spans="2:12" x14ac:dyDescent="0.25">
      <c r="B488" s="52" t="s">
        <v>4503</v>
      </c>
      <c r="C488" s="52">
        <v>292</v>
      </c>
      <c r="D488" s="52">
        <v>2.7427565840557002</v>
      </c>
      <c r="E488" s="64">
        <v>15</v>
      </c>
      <c r="F488" s="64">
        <v>5.5042644003398511</v>
      </c>
      <c r="G488" s="64">
        <v>5.1369863013698627E-2</v>
      </c>
      <c r="H488" s="64">
        <v>1.8850220549109079E-2</v>
      </c>
      <c r="I488" s="64">
        <v>4.086121862141022</v>
      </c>
      <c r="J488" s="64">
        <v>-0.69673846149523622</v>
      </c>
      <c r="K488" s="64">
        <v>5.4263382208860014</v>
      </c>
      <c r="L488" s="64">
        <v>5.5832878537670361</v>
      </c>
    </row>
    <row r="489" spans="2:12" x14ac:dyDescent="0.25">
      <c r="B489" s="52" t="s">
        <v>4504</v>
      </c>
      <c r="C489" s="52">
        <v>556</v>
      </c>
      <c r="D489" s="52">
        <v>3.144069244444152</v>
      </c>
      <c r="E489" s="64">
        <v>15</v>
      </c>
      <c r="F489" s="64">
        <v>6.7945010717965815</v>
      </c>
      <c r="G489" s="64">
        <v>2.6978417266187049E-2</v>
      </c>
      <c r="H489" s="64">
        <v>1.2220325668698887E-2</v>
      </c>
      <c r="I489" s="64">
        <v>3.1673507877824862</v>
      </c>
      <c r="J489" s="64">
        <v>-3.3620079460788377</v>
      </c>
      <c r="K489" s="64">
        <v>6.6690903153762608</v>
      </c>
      <c r="L489" s="64">
        <v>6.922240431800363</v>
      </c>
    </row>
    <row r="490" spans="2:12" x14ac:dyDescent="0.25">
      <c r="B490" s="52" t="s">
        <v>4505</v>
      </c>
      <c r="C490" s="52">
        <v>137</v>
      </c>
      <c r="D490" s="52">
        <v>1.0058394160583899</v>
      </c>
      <c r="E490" s="64">
        <v>15</v>
      </c>
      <c r="F490" s="64">
        <v>15.664605297893372</v>
      </c>
      <c r="G490" s="64">
        <v>0.10948905109489052</v>
      </c>
      <c r="H490" s="64">
        <v>0.114340184656156</v>
      </c>
      <c r="I490" s="64">
        <v>-0.17843111965537409</v>
      </c>
      <c r="J490" s="64">
        <v>2.3621245681502927</v>
      </c>
      <c r="K490" s="64">
        <v>15.56183211161092</v>
      </c>
      <c r="L490" s="64">
        <v>15.76796908797284</v>
      </c>
    </row>
    <row r="491" spans="2:12" x14ac:dyDescent="0.25">
      <c r="B491" s="52" t="s">
        <v>4506</v>
      </c>
      <c r="C491" s="52">
        <v>224</v>
      </c>
      <c r="D491" s="52">
        <v>1.66610962566845</v>
      </c>
      <c r="E491" s="64">
        <v>15</v>
      </c>
      <c r="F491" s="64">
        <v>13.191998815603963</v>
      </c>
      <c r="G491" s="64">
        <v>6.6964285714285712E-2</v>
      </c>
      <c r="H491" s="64">
        <v>5.8892851855374836E-2</v>
      </c>
      <c r="I491" s="64">
        <v>0.5131258250575752</v>
      </c>
      <c r="J491" s="64">
        <v>0.36392806352347207</v>
      </c>
      <c r="K491" s="64">
        <v>13.130545319303815</v>
      </c>
      <c r="L491" s="64">
        <v>13.253721848830823</v>
      </c>
    </row>
    <row r="492" spans="2:12" x14ac:dyDescent="0.25">
      <c r="B492" s="52" t="s">
        <v>4507</v>
      </c>
      <c r="C492" s="52">
        <v>994</v>
      </c>
      <c r="D492" s="52">
        <v>1.3803912363067301</v>
      </c>
      <c r="E492" s="64">
        <v>15</v>
      </c>
      <c r="F492" s="64">
        <v>78.385087064619569</v>
      </c>
      <c r="G492" s="64">
        <v>1.5090543259557344E-2</v>
      </c>
      <c r="H492" s="64">
        <v>7.8858236483520694E-2</v>
      </c>
      <c r="I492" s="64">
        <v>-7.4594555792445156</v>
      </c>
      <c r="J492" s="64">
        <v>-6.0596254294555125</v>
      </c>
      <c r="K492" s="64">
        <v>78.029787246199831</v>
      </c>
      <c r="L492" s="64">
        <v>78.741865624065113</v>
      </c>
    </row>
    <row r="493" spans="2:12" x14ac:dyDescent="0.25">
      <c r="B493" s="52" t="s">
        <v>4508</v>
      </c>
      <c r="C493" s="52">
        <v>464</v>
      </c>
      <c r="D493" s="52">
        <v>1.3355603448275899</v>
      </c>
      <c r="E493" s="64">
        <v>15.000000000000002</v>
      </c>
      <c r="F493" s="64">
        <v>38.282195001837422</v>
      </c>
      <c r="G493" s="64">
        <v>3.2327586206896554E-2</v>
      </c>
      <c r="H493" s="64">
        <v>8.2504730607408233E-2</v>
      </c>
      <c r="I493" s="64">
        <v>-3.9284713476209934</v>
      </c>
      <c r="J493" s="64">
        <v>-2.5903508740113272</v>
      </c>
      <c r="K493" s="64">
        <v>38.102992514437865</v>
      </c>
      <c r="L493" s="64">
        <v>38.462164185009797</v>
      </c>
    </row>
    <row r="494" spans="2:12" x14ac:dyDescent="0.25">
      <c r="B494" s="52" t="s">
        <v>4509</v>
      </c>
      <c r="C494" s="52">
        <v>1488</v>
      </c>
      <c r="D494" s="52">
        <v>2.7532508841327838</v>
      </c>
      <c r="E494" s="64">
        <v>15</v>
      </c>
      <c r="F494" s="64">
        <v>27.734113241138342</v>
      </c>
      <c r="G494" s="64">
        <v>1.0080645161290322E-2</v>
      </c>
      <c r="H494" s="64">
        <v>1.8638516963130607E-2</v>
      </c>
      <c r="I494" s="64">
        <v>-2.4408835530878976</v>
      </c>
      <c r="J494" s="64">
        <v>-8.2206507088258167</v>
      </c>
      <c r="K494" s="64">
        <v>27.338386902283681</v>
      </c>
      <c r="L494" s="64">
        <v>28.135457427844738</v>
      </c>
    </row>
    <row r="495" spans="2:12" x14ac:dyDescent="0.25">
      <c r="B495" s="52" t="s">
        <v>4510</v>
      </c>
      <c r="C495" s="52">
        <v>133</v>
      </c>
      <c r="D495" s="52">
        <v>2.5272972972972978</v>
      </c>
      <c r="E495" s="64">
        <v>15</v>
      </c>
      <c r="F495" s="64">
        <v>3.1595234068789444</v>
      </c>
      <c r="G495" s="64">
        <v>0.11278195488721804</v>
      </c>
      <c r="H495" s="64">
        <v>2.3755815089315371E-2</v>
      </c>
      <c r="I495" s="64">
        <v>6.7418512328369884</v>
      </c>
      <c r="J495" s="64">
        <v>2.4858918405510941</v>
      </c>
      <c r="K495" s="64">
        <v>3.1219221951114688</v>
      </c>
      <c r="L495" s="64">
        <v>3.1975663472908367</v>
      </c>
    </row>
    <row r="496" spans="2:12" x14ac:dyDescent="0.25">
      <c r="B496" s="52" t="s">
        <v>4511</v>
      </c>
      <c r="C496" s="52">
        <v>598</v>
      </c>
      <c r="D496" s="52">
        <v>1.7889632107023401</v>
      </c>
      <c r="E496" s="64">
        <v>15</v>
      </c>
      <c r="F496" s="64">
        <v>31.008506532851445</v>
      </c>
      <c r="G496" s="64">
        <v>2.508361204013378E-2</v>
      </c>
      <c r="H496" s="64">
        <v>5.1853689854266631E-2</v>
      </c>
      <c r="I496" s="64">
        <v>-2.9523831161705361</v>
      </c>
      <c r="J496" s="64">
        <v>-3.6800788744940456</v>
      </c>
      <c r="K496" s="64">
        <v>30.845007017451664</v>
      </c>
      <c r="L496" s="64">
        <v>31.172825072287512</v>
      </c>
    </row>
    <row r="497" spans="2:12" x14ac:dyDescent="0.25">
      <c r="B497" s="52" t="s">
        <v>4512</v>
      </c>
      <c r="C497" s="52">
        <v>1567</v>
      </c>
      <c r="D497" s="52">
        <v>1.8789780727528662</v>
      </c>
      <c r="E497" s="64">
        <v>15</v>
      </c>
      <c r="F497" s="64">
        <v>73.976520787193706</v>
      </c>
      <c r="G497" s="64">
        <v>9.5724313975749844E-3</v>
      </c>
      <c r="H497" s="64">
        <v>4.7209011351112766E-2</v>
      </c>
      <c r="I497" s="64">
        <v>-7.0247905035351783</v>
      </c>
      <c r="J497" s="64">
        <v>-8.520021307585699</v>
      </c>
      <c r="K497" s="64">
        <v>73.541849306350883</v>
      </c>
      <c r="L497" s="64">
        <v>74.413633396920844</v>
      </c>
    </row>
    <row r="498" spans="2:12" x14ac:dyDescent="0.25">
      <c r="B498" s="52" t="s">
        <v>4513</v>
      </c>
      <c r="C498" s="52">
        <v>7185</v>
      </c>
      <c r="D498" s="52">
        <v>2.7297425191370901</v>
      </c>
      <c r="E498" s="64">
        <v>14.999999999999998</v>
      </c>
      <c r="F498" s="64">
        <v>137.34870240643852</v>
      </c>
      <c r="G498" s="64">
        <v>2.0876826722338203E-3</v>
      </c>
      <c r="H498" s="64">
        <v>1.9116033737848089E-2</v>
      </c>
      <c r="I498" s="64">
        <v>-10.54091398731623</v>
      </c>
      <c r="J498" s="64">
        <v>-20.892066230684133</v>
      </c>
      <c r="K498" s="64">
        <v>135.42311400614204</v>
      </c>
      <c r="L498" s="64">
        <v>139.30112981431549</v>
      </c>
    </row>
    <row r="499" spans="2:12" x14ac:dyDescent="0.25">
      <c r="B499" s="52" t="s">
        <v>4514</v>
      </c>
      <c r="C499" s="52">
        <v>227</v>
      </c>
      <c r="D499" s="52">
        <v>1.10616740088106</v>
      </c>
      <c r="E499" s="64">
        <v>15</v>
      </c>
      <c r="F499" s="64">
        <v>23.531014286123071</v>
      </c>
      <c r="G499" s="64">
        <v>6.6079295154185022E-2</v>
      </c>
      <c r="H499" s="64">
        <v>0.10366085588600472</v>
      </c>
      <c r="I499" s="64">
        <v>-1.8575656178403273</v>
      </c>
      <c r="J499" s="64">
        <v>0.31070338344890319</v>
      </c>
      <c r="K499" s="64">
        <v>23.392357899987761</v>
      </c>
      <c r="L499" s="64">
        <v>23.670397000190643</v>
      </c>
    </row>
    <row r="500" spans="2:12" x14ac:dyDescent="0.25">
      <c r="B500" s="52" t="s">
        <v>4515</v>
      </c>
      <c r="C500" s="52">
        <v>232</v>
      </c>
      <c r="D500" s="52">
        <v>1.67816413535838</v>
      </c>
      <c r="E500" s="64">
        <v>15.000000000000002</v>
      </c>
      <c r="F500" s="64">
        <v>13.494123331971089</v>
      </c>
      <c r="G500" s="64">
        <v>6.4655172413793108E-2</v>
      </c>
      <c r="H500" s="64">
        <v>5.8164324706771936E-2</v>
      </c>
      <c r="I500" s="64">
        <v>0.42240543586039869</v>
      </c>
      <c r="J500" s="64">
        <v>0.22356813915101659</v>
      </c>
      <c r="K500" s="64">
        <v>13.430622253983245</v>
      </c>
      <c r="L500" s="64">
        <v>13.557906024391798</v>
      </c>
    </row>
    <row r="501" spans="2:12" x14ac:dyDescent="0.25">
      <c r="B501" s="52" t="s">
        <v>4516</v>
      </c>
      <c r="C501" s="52">
        <v>3155</v>
      </c>
      <c r="D501" s="52">
        <v>2.3909954242527176</v>
      </c>
      <c r="E501" s="64">
        <v>15</v>
      </c>
      <c r="F501" s="64">
        <v>86.702964255772756</v>
      </c>
      <c r="G501" s="64">
        <v>4.7543581616481777E-3</v>
      </c>
      <c r="H501" s="64">
        <v>2.7481129716568225E-2</v>
      </c>
      <c r="I501" s="64">
        <v>-7.808563004515781</v>
      </c>
      <c r="J501" s="64">
        <v>-13.219005180815849</v>
      </c>
      <c r="K501" s="64">
        <v>85.79184695688771</v>
      </c>
      <c r="L501" s="64">
        <v>87.623481457638277</v>
      </c>
    </row>
    <row r="502" spans="2:12" x14ac:dyDescent="0.25">
      <c r="B502" s="52" t="s">
        <v>4517</v>
      </c>
      <c r="C502" s="52">
        <v>183</v>
      </c>
      <c r="D502" s="52">
        <v>2.2420652935407035</v>
      </c>
      <c r="E502" s="64">
        <v>14</v>
      </c>
      <c r="F502" s="64">
        <v>5.8926868651048352</v>
      </c>
      <c r="G502" s="64">
        <v>7.650273224043716E-2</v>
      </c>
      <c r="H502" s="64">
        <v>3.2200474672704017E-2</v>
      </c>
      <c r="I502" s="64">
        <v>3.3949045108496896</v>
      </c>
      <c r="J502" s="64">
        <v>0.86751361694861551</v>
      </c>
      <c r="K502" s="64">
        <v>5.839441236405519</v>
      </c>
      <c r="L502" s="64">
        <v>5.9464017059622734</v>
      </c>
    </row>
    <row r="503" spans="2:12" x14ac:dyDescent="0.25">
      <c r="B503" s="52" t="s">
        <v>4518</v>
      </c>
      <c r="C503" s="52">
        <v>522</v>
      </c>
      <c r="D503" s="52">
        <v>2.7257818616909826</v>
      </c>
      <c r="E503" s="64">
        <v>14</v>
      </c>
      <c r="F503" s="64">
        <v>10.0211772031021</v>
      </c>
      <c r="G503" s="64">
        <v>2.681992337164751E-2</v>
      </c>
      <c r="H503" s="64">
        <v>1.919765747720709E-2</v>
      </c>
      <c r="I503" s="64">
        <v>1.2691252346558439</v>
      </c>
      <c r="J503" s="64">
        <v>-3.2727056094409677</v>
      </c>
      <c r="K503" s="64">
        <v>9.8811029446482976</v>
      </c>
      <c r="L503" s="64">
        <v>10.16319774383434</v>
      </c>
    </row>
    <row r="504" spans="2:12" x14ac:dyDescent="0.25">
      <c r="B504" s="52" t="s">
        <v>4519</v>
      </c>
      <c r="C504" s="52">
        <v>526</v>
      </c>
      <c r="D504" s="52">
        <v>1.7277566539924001</v>
      </c>
      <c r="E504" s="64">
        <v>14</v>
      </c>
      <c r="F504" s="64">
        <v>29.064257914568142</v>
      </c>
      <c r="G504" s="64">
        <v>2.6615969581749048E-2</v>
      </c>
      <c r="H504" s="64">
        <v>5.5255243183589625E-2</v>
      </c>
      <c r="I504" s="64">
        <v>-2.874821459566991</v>
      </c>
      <c r="J504" s="64">
        <v>-3.3047446690120075</v>
      </c>
      <c r="K504" s="64">
        <v>28.920915188940143</v>
      </c>
      <c r="L504" s="64">
        <v>29.208269353171925</v>
      </c>
    </row>
    <row r="505" spans="2:12" x14ac:dyDescent="0.25">
      <c r="B505" s="52" t="s">
        <v>4520</v>
      </c>
      <c r="C505" s="52">
        <v>403</v>
      </c>
      <c r="D505" s="52">
        <v>1.5498759305210901</v>
      </c>
      <c r="E505" s="64">
        <v>14</v>
      </c>
      <c r="F505" s="64">
        <v>26.746674677294713</v>
      </c>
      <c r="G505" s="64">
        <v>3.4739454094292806E-2</v>
      </c>
      <c r="H505" s="64">
        <v>6.6368919794775966E-2</v>
      </c>
      <c r="I505" s="64">
        <v>-2.5507879326779102</v>
      </c>
      <c r="J505" s="64">
        <v>-2.2119912834779285</v>
      </c>
      <c r="K505" s="64">
        <v>26.629788197455277</v>
      </c>
      <c r="L505" s="64">
        <v>26.864037588620857</v>
      </c>
    </row>
    <row r="506" spans="2:12" x14ac:dyDescent="0.25">
      <c r="B506" s="52" t="s">
        <v>4521</v>
      </c>
      <c r="C506" s="52">
        <v>817</v>
      </c>
      <c r="D506" s="52">
        <v>2.99277845777234</v>
      </c>
      <c r="E506" s="64">
        <v>13.999999999999998</v>
      </c>
      <c r="F506" s="64">
        <v>11.760146652590963</v>
      </c>
      <c r="G506" s="64">
        <v>1.7135862913096694E-2</v>
      </c>
      <c r="H506" s="64">
        <v>1.4394304348336552E-2</v>
      </c>
      <c r="I506" s="64">
        <v>0.65790261578780218</v>
      </c>
      <c r="J506" s="64">
        <v>-5.2496697455396504</v>
      </c>
      <c r="K506" s="64">
        <v>11.562259932203293</v>
      </c>
      <c r="L506" s="64">
        <v>11.961369884246944</v>
      </c>
    </row>
    <row r="507" spans="2:12" x14ac:dyDescent="0.25">
      <c r="B507" s="52" t="s">
        <v>4522</v>
      </c>
      <c r="C507" s="52">
        <v>1196</v>
      </c>
      <c r="D507" s="52">
        <v>3.3714967014843298</v>
      </c>
      <c r="E507" s="64">
        <v>13.999999999999998</v>
      </c>
      <c r="F507" s="64">
        <v>11.41973440561839</v>
      </c>
      <c r="G507" s="64">
        <v>1.1705685618729096E-2</v>
      </c>
      <c r="H507" s="64">
        <v>9.548272914396647E-3</v>
      </c>
      <c r="I507" s="64">
        <v>0.76721971274532486</v>
      </c>
      <c r="J507" s="64">
        <v>-7.1354786322693471</v>
      </c>
      <c r="K507" s="64">
        <v>11.180817425442974</v>
      </c>
      <c r="L507" s="64">
        <v>11.663706418536936</v>
      </c>
    </row>
    <row r="508" spans="2:12" x14ac:dyDescent="0.25">
      <c r="B508" s="52" t="s">
        <v>4523</v>
      </c>
      <c r="C508" s="52">
        <v>122</v>
      </c>
      <c r="D508" s="52">
        <v>1.33733153638814</v>
      </c>
      <c r="E508" s="64">
        <v>14</v>
      </c>
      <c r="F508" s="64">
        <v>10.047651187066963</v>
      </c>
      <c r="G508" s="64">
        <v>0.11475409836065574</v>
      </c>
      <c r="H508" s="64">
        <v>8.2357796615302972E-2</v>
      </c>
      <c r="I508" s="64">
        <v>1.3016262596787933</v>
      </c>
      <c r="J508" s="64">
        <v>2.4717936467714794</v>
      </c>
      <c r="K508" s="64">
        <v>10.000683231406642</v>
      </c>
      <c r="L508" s="64">
        <v>10.09481984468991</v>
      </c>
    </row>
    <row r="509" spans="2:12" x14ac:dyDescent="0.25">
      <c r="B509" s="52" t="s">
        <v>4524</v>
      </c>
      <c r="C509" s="52">
        <v>535</v>
      </c>
      <c r="D509" s="52">
        <v>1.4900901381723266</v>
      </c>
      <c r="E509" s="64">
        <v>14</v>
      </c>
      <c r="F509" s="64">
        <v>37.743959449037838</v>
      </c>
      <c r="G509" s="64">
        <v>2.6168224299065422E-2</v>
      </c>
      <c r="H509" s="64">
        <v>7.0549456914089412E-2</v>
      </c>
      <c r="I509" s="64">
        <v>-4.0088173621171936</v>
      </c>
      <c r="J509" s="64">
        <v>-3.3761237334923564</v>
      </c>
      <c r="K509" s="64">
        <v>37.579793981997781</v>
      </c>
      <c r="L509" s="64">
        <v>37.908787410312257</v>
      </c>
    </row>
    <row r="510" spans="2:12" x14ac:dyDescent="0.25">
      <c r="B510" s="52" t="s">
        <v>4525</v>
      </c>
      <c r="C510" s="52">
        <v>382</v>
      </c>
      <c r="D510" s="52">
        <v>1.26910994764398</v>
      </c>
      <c r="E510" s="64">
        <v>13.999999999999998</v>
      </c>
      <c r="F510" s="64">
        <v>33.689466735680618</v>
      </c>
      <c r="G510" s="64">
        <v>3.6649214659685861E-2</v>
      </c>
      <c r="H510" s="64">
        <v>8.8192321297593246E-2</v>
      </c>
      <c r="I510" s="64">
        <v>-3.5525096230564404</v>
      </c>
      <c r="J510" s="64">
        <v>-1.9977931939324323</v>
      </c>
      <c r="K510" s="64">
        <v>33.522195442671261</v>
      </c>
      <c r="L510" s="64">
        <v>33.857491595931656</v>
      </c>
    </row>
    <row r="511" spans="2:12" x14ac:dyDescent="0.25">
      <c r="B511" s="52" t="s">
        <v>4526</v>
      </c>
      <c r="C511" s="52">
        <v>670</v>
      </c>
      <c r="D511" s="52">
        <v>1.1103432835820899</v>
      </c>
      <c r="E511" s="64">
        <v>13</v>
      </c>
      <c r="F511" s="64">
        <v>69.168164773431926</v>
      </c>
      <c r="G511" s="64">
        <v>1.9402985074626865E-2</v>
      </c>
      <c r="H511" s="64">
        <v>0.1032360668260178</v>
      </c>
      <c r="I511" s="64">
        <v>-7.1317816989514675</v>
      </c>
      <c r="J511" s="64">
        <v>-4.5090542523594443</v>
      </c>
      <c r="K511" s="64">
        <v>68.762435525536844</v>
      </c>
      <c r="L511" s="64">
        <v>69.576010970983702</v>
      </c>
    </row>
    <row r="512" spans="2:12" x14ac:dyDescent="0.25">
      <c r="B512" s="52" t="s">
        <v>4527</v>
      </c>
      <c r="C512" s="52">
        <v>105</v>
      </c>
      <c r="D512" s="52">
        <v>3.67533333333333</v>
      </c>
      <c r="E512" s="64">
        <v>13</v>
      </c>
      <c r="F512" s="64">
        <v>0.72038315223720495</v>
      </c>
      <c r="G512" s="64">
        <v>0.12380952380952381</v>
      </c>
      <c r="H512" s="64">
        <v>6.8607919260686183E-3</v>
      </c>
      <c r="I512" s="64">
        <v>14.517705375345539</v>
      </c>
      <c r="J512" s="64">
        <v>2.6804187703201041</v>
      </c>
      <c r="K512" s="64">
        <v>0.70293264071584682</v>
      </c>
      <c r="L512" s="64">
        <v>0.73826381139466579</v>
      </c>
    </row>
    <row r="513" spans="2:12" x14ac:dyDescent="0.25">
      <c r="B513" s="52" t="s">
        <v>4528</v>
      </c>
      <c r="C513" s="52">
        <v>586</v>
      </c>
      <c r="D513" s="52">
        <v>1.1337883959044399</v>
      </c>
      <c r="E513" s="64">
        <v>13</v>
      </c>
      <c r="F513" s="64">
        <v>59.11546249735153</v>
      </c>
      <c r="G513" s="64">
        <v>2.2184300341296929E-2</v>
      </c>
      <c r="H513" s="64">
        <v>0.10087962883507087</v>
      </c>
      <c r="I513" s="64">
        <v>-6.3253870337589024</v>
      </c>
      <c r="J513" s="64">
        <v>-3.9359123920946417</v>
      </c>
      <c r="K513" s="64">
        <v>58.777418114802828</v>
      </c>
      <c r="L513" s="64">
        <v>59.45523181533229</v>
      </c>
    </row>
    <row r="514" spans="2:12" x14ac:dyDescent="0.25">
      <c r="B514" s="52" t="s">
        <v>4529</v>
      </c>
      <c r="C514" s="52">
        <v>264</v>
      </c>
      <c r="D514" s="52">
        <v>2.359375</v>
      </c>
      <c r="E514" s="64">
        <v>13</v>
      </c>
      <c r="F514" s="64">
        <v>7.5037677578747459</v>
      </c>
      <c r="G514" s="64">
        <v>4.924242424242424E-2</v>
      </c>
      <c r="H514" s="64">
        <v>2.8423362719222522E-2</v>
      </c>
      <c r="I514" s="64">
        <v>2.0355737972932708</v>
      </c>
      <c r="J514" s="64">
        <v>-0.80676970487218802</v>
      </c>
      <c r="K514" s="64">
        <v>7.4272977620663463</v>
      </c>
      <c r="L514" s="64">
        <v>7.581001810615426</v>
      </c>
    </row>
    <row r="515" spans="2:12" x14ac:dyDescent="0.25">
      <c r="B515" s="52" t="s">
        <v>4530</v>
      </c>
      <c r="C515" s="52">
        <v>90</v>
      </c>
      <c r="D515" s="52">
        <v>2.3757548387096779</v>
      </c>
      <c r="E515" s="64">
        <v>12.999999999999998</v>
      </c>
      <c r="F515" s="64">
        <v>2.5138279587665213</v>
      </c>
      <c r="G515" s="64">
        <v>0.14444444444444443</v>
      </c>
      <c r="H515" s="64">
        <v>2.7931421764072459E-2</v>
      </c>
      <c r="I515" s="64">
        <v>6.7081188746288385</v>
      </c>
      <c r="J515" s="64">
        <v>3.2986676753906545</v>
      </c>
      <c r="K515" s="64">
        <v>2.4877969806946321</v>
      </c>
      <c r="L515" s="64">
        <v>2.5401234051646941</v>
      </c>
    </row>
    <row r="516" spans="2:12" x14ac:dyDescent="0.25">
      <c r="B516" s="52" t="s">
        <v>4531</v>
      </c>
      <c r="C516" s="52">
        <v>1906</v>
      </c>
      <c r="D516" s="52">
        <v>2.1533834434883099</v>
      </c>
      <c r="E516" s="64">
        <v>13</v>
      </c>
      <c r="F516" s="64">
        <v>67.421907353645068</v>
      </c>
      <c r="G516" s="64">
        <v>6.8205666316894023E-3</v>
      </c>
      <c r="H516" s="64">
        <v>3.5373508580086602E-2</v>
      </c>
      <c r="I516" s="64">
        <v>-6.7482886238831838</v>
      </c>
      <c r="J516" s="64">
        <v>-9.8979856622945963</v>
      </c>
      <c r="K516" s="64">
        <v>66.869471942423928</v>
      </c>
      <c r="L516" s="64">
        <v>67.97873796194763</v>
      </c>
    </row>
    <row r="517" spans="2:12" x14ac:dyDescent="0.25">
      <c r="B517" s="52" t="s">
        <v>4532</v>
      </c>
      <c r="C517" s="52">
        <v>68</v>
      </c>
      <c r="D517" s="52">
        <v>1.9617619047619037</v>
      </c>
      <c r="E517" s="64">
        <v>13</v>
      </c>
      <c r="F517" s="64">
        <v>2.9436378256450437</v>
      </c>
      <c r="G517" s="64">
        <v>0.19117647058823528</v>
      </c>
      <c r="H517" s="64">
        <v>4.3288791553603587E-2</v>
      </c>
      <c r="I517" s="64">
        <v>5.9925033756686439</v>
      </c>
      <c r="J517" s="64">
        <v>4.4757526032928956</v>
      </c>
      <c r="K517" s="64">
        <v>2.9244645094187018</v>
      </c>
      <c r="L517" s="64">
        <v>2.9629311222157471</v>
      </c>
    </row>
    <row r="518" spans="2:12" x14ac:dyDescent="0.25">
      <c r="B518" s="52" t="s">
        <v>4533</v>
      </c>
      <c r="C518" s="52">
        <v>1246</v>
      </c>
      <c r="D518" s="52">
        <v>1.36519261637239</v>
      </c>
      <c r="E518" s="64">
        <v>13</v>
      </c>
      <c r="F518" s="64">
        <v>99.776760620364001</v>
      </c>
      <c r="G518" s="64">
        <v>1.043338683788122E-2</v>
      </c>
      <c r="H518" s="64">
        <v>8.0077656998687005E-2</v>
      </c>
      <c r="I518" s="64">
        <v>-9.0576002674591987</v>
      </c>
      <c r="J518" s="64">
        <v>-7.4705563662476724</v>
      </c>
      <c r="K518" s="64">
        <v>99.319910010377015</v>
      </c>
      <c r="L518" s="64">
        <v>100.23552895413309</v>
      </c>
    </row>
    <row r="519" spans="2:12" x14ac:dyDescent="0.25">
      <c r="B519" s="52" t="s">
        <v>4534</v>
      </c>
      <c r="C519" s="52">
        <v>139</v>
      </c>
      <c r="D519" s="52">
        <v>1.7240287769784199</v>
      </c>
      <c r="E519" s="64">
        <v>13</v>
      </c>
      <c r="F519" s="64">
        <v>7.7102009713431556</v>
      </c>
      <c r="G519" s="64">
        <v>9.3525179856115109E-2</v>
      </c>
      <c r="H519" s="64">
        <v>5.5469071736281697E-2</v>
      </c>
      <c r="I519" s="64">
        <v>1.9601902817043022</v>
      </c>
      <c r="J519" s="64">
        <v>1.5937296019054075</v>
      </c>
      <c r="K519" s="64">
        <v>7.6723185966866065</v>
      </c>
      <c r="L519" s="64">
        <v>7.7482593561217152</v>
      </c>
    </row>
    <row r="520" spans="2:12" x14ac:dyDescent="0.25">
      <c r="B520" s="52" t="s">
        <v>4535</v>
      </c>
      <c r="C520" s="52">
        <v>295</v>
      </c>
      <c r="D520" s="52">
        <v>1.52334920634921</v>
      </c>
      <c r="E520" s="64">
        <v>13</v>
      </c>
      <c r="F520" s="64">
        <v>20.117417229702035</v>
      </c>
      <c r="G520" s="64">
        <v>4.4067796610169491E-2</v>
      </c>
      <c r="H520" s="64">
        <v>6.8194634676956051E-2</v>
      </c>
      <c r="I520" s="64">
        <v>-1.6438936215138924</v>
      </c>
      <c r="J520" s="64">
        <v>-1.2237864410557</v>
      </c>
      <c r="K520" s="64">
        <v>20.02990564281988</v>
      </c>
      <c r="L520" s="64">
        <v>20.205283063594941</v>
      </c>
    </row>
    <row r="521" spans="2:12" x14ac:dyDescent="0.25">
      <c r="B521" s="52" t="s">
        <v>4536</v>
      </c>
      <c r="C521" s="52">
        <v>1491</v>
      </c>
      <c r="D521" s="52">
        <v>2.4767855080783767</v>
      </c>
      <c r="E521" s="64">
        <v>13</v>
      </c>
      <c r="F521" s="64">
        <v>37.387007090760378</v>
      </c>
      <c r="G521" s="64">
        <v>8.7189805499664659E-3</v>
      </c>
      <c r="H521" s="64">
        <v>2.507512212659985E-2</v>
      </c>
      <c r="I521" s="64">
        <v>-4.0393601624554734</v>
      </c>
      <c r="J521" s="64">
        <v>-8.4483910757682477</v>
      </c>
      <c r="K521" s="64">
        <v>36.961507784757217</v>
      </c>
      <c r="L521" s="64">
        <v>37.817277328747117</v>
      </c>
    </row>
    <row r="522" spans="2:12" x14ac:dyDescent="0.25">
      <c r="B522" s="52" t="s">
        <v>4537</v>
      </c>
      <c r="C522" s="52">
        <v>57</v>
      </c>
      <c r="D522" s="52">
        <v>1.747426470588235</v>
      </c>
      <c r="E522" s="64">
        <v>12</v>
      </c>
      <c r="F522" s="64">
        <v>3.085968113524546</v>
      </c>
      <c r="G522" s="64">
        <v>0.21052631578947367</v>
      </c>
      <c r="H522" s="64">
        <v>5.4139791465342917E-2</v>
      </c>
      <c r="I522" s="64">
        <v>5.2175304025495679</v>
      </c>
      <c r="J522" s="64">
        <v>4.7075405048387715</v>
      </c>
      <c r="K522" s="64">
        <v>3.0704318772920609</v>
      </c>
      <c r="L522" s="64">
        <v>3.1015784412177081</v>
      </c>
    </row>
    <row r="523" spans="2:12" x14ac:dyDescent="0.25">
      <c r="B523" s="52" t="s">
        <v>4538</v>
      </c>
      <c r="C523" s="52">
        <v>310</v>
      </c>
      <c r="D523" s="52">
        <v>1.4796692607003898</v>
      </c>
      <c r="E523" s="64">
        <v>12</v>
      </c>
      <c r="F523" s="64">
        <v>22.103808821522989</v>
      </c>
      <c r="G523" s="64">
        <v>3.870967741935484E-2</v>
      </c>
      <c r="H523" s="64">
        <v>7.1302609101687064E-2</v>
      </c>
      <c r="I523" s="64">
        <v>-2.2300492252675399</v>
      </c>
      <c r="J523" s="64">
        <v>-1.6482768517291031</v>
      </c>
      <c r="K523" s="64">
        <v>22.007550160102575</v>
      </c>
      <c r="L523" s="64">
        <v>22.200456052461249</v>
      </c>
    </row>
    <row r="524" spans="2:12" x14ac:dyDescent="0.25">
      <c r="B524" s="52" t="s">
        <v>4539</v>
      </c>
      <c r="C524" s="52">
        <v>433</v>
      </c>
      <c r="D524" s="52">
        <v>1.4209832904884299</v>
      </c>
      <c r="E524" s="64">
        <v>12</v>
      </c>
      <c r="F524" s="64">
        <v>32.771287055577382</v>
      </c>
      <c r="G524" s="64">
        <v>2.771362586605081E-2</v>
      </c>
      <c r="H524" s="64">
        <v>7.5684265717268787E-2</v>
      </c>
      <c r="I524" s="64">
        <v>-3.7740398851937207</v>
      </c>
      <c r="J524" s="64">
        <v>-2.9030610699223884</v>
      </c>
      <c r="K524" s="64">
        <v>32.626000945640598</v>
      </c>
      <c r="L524" s="64">
        <v>32.917166944477906</v>
      </c>
    </row>
    <row r="525" spans="2:12" x14ac:dyDescent="0.25">
      <c r="B525" s="52" t="s">
        <v>4540</v>
      </c>
      <c r="C525" s="52">
        <v>483</v>
      </c>
      <c r="D525" s="52">
        <v>2.7208188153310098</v>
      </c>
      <c r="E525" s="64">
        <v>11</v>
      </c>
      <c r="F525" s="64">
        <v>9.3221036204462617</v>
      </c>
      <c r="G525" s="64">
        <v>2.2774327122153208E-2</v>
      </c>
      <c r="H525" s="64">
        <v>1.9300421574422903E-2</v>
      </c>
      <c r="I525" s="64">
        <v>0.55493252468297594</v>
      </c>
      <c r="J525" s="64">
        <v>-3.5191821367402478</v>
      </c>
      <c r="K525" s="64">
        <v>9.1922899307168198</v>
      </c>
      <c r="L525" s="64">
        <v>9.4537139637192045</v>
      </c>
    </row>
    <row r="526" spans="2:12" x14ac:dyDescent="0.25">
      <c r="B526" s="52" t="s">
        <v>4541</v>
      </c>
      <c r="C526" s="52">
        <v>394</v>
      </c>
      <c r="D526" s="52">
        <v>1.0261421319796999</v>
      </c>
      <c r="E526" s="64">
        <v>11</v>
      </c>
      <c r="F526" s="64">
        <v>44.169164526014413</v>
      </c>
      <c r="G526" s="64">
        <v>2.7918781725888325E-2</v>
      </c>
      <c r="H526" s="64">
        <v>0.11210447849242237</v>
      </c>
      <c r="I526" s="64">
        <v>-5.2965613558154221</v>
      </c>
      <c r="J526" s="64">
        <v>-2.7522412779645804</v>
      </c>
      <c r="K526" s="64">
        <v>43.88551023583765</v>
      </c>
      <c r="L526" s="64">
        <v>44.45441942862012</v>
      </c>
    </row>
    <row r="527" spans="2:12" x14ac:dyDescent="0.25">
      <c r="B527" s="52" t="s">
        <v>4542</v>
      </c>
      <c r="C527" s="52">
        <v>184</v>
      </c>
      <c r="D527" s="52">
        <v>1.1097826086956499</v>
      </c>
      <c r="E527" s="64">
        <v>11</v>
      </c>
      <c r="F527" s="64">
        <v>19.005914111724714</v>
      </c>
      <c r="G527" s="64">
        <v>5.9782608695652176E-2</v>
      </c>
      <c r="H527" s="64">
        <v>0.10329301147676476</v>
      </c>
      <c r="I527" s="64">
        <v>-1.9392833475840192</v>
      </c>
      <c r="J527" s="64">
        <v>-7.6770651934285977E-2</v>
      </c>
      <c r="K527" s="64">
        <v>18.89436059964769</v>
      </c>
      <c r="L527" s="64">
        <v>19.118049979495758</v>
      </c>
    </row>
    <row r="528" spans="2:12" x14ac:dyDescent="0.25">
      <c r="B528" s="52" t="s">
        <v>4543</v>
      </c>
      <c r="C528" s="52">
        <v>68</v>
      </c>
      <c r="D528" s="52">
        <v>1.4802083333333349</v>
      </c>
      <c r="E528" s="64">
        <v>11</v>
      </c>
      <c r="F528" s="64">
        <v>4.8459157621482625</v>
      </c>
      <c r="G528" s="64">
        <v>0.16176470588235295</v>
      </c>
      <c r="H528" s="64">
        <v>7.126346709041563E-2</v>
      </c>
      <c r="I528" s="64">
        <v>2.9008765128035758</v>
      </c>
      <c r="J528" s="64">
        <v>3.4634340901746525</v>
      </c>
      <c r="K528" s="64">
        <v>4.8248142157606173</v>
      </c>
      <c r="L528" s="64">
        <v>4.8671024870791975</v>
      </c>
    </row>
    <row r="529" spans="2:12" x14ac:dyDescent="0.25">
      <c r="B529" s="52" t="s">
        <v>4544</v>
      </c>
      <c r="C529" s="52">
        <v>337</v>
      </c>
      <c r="D529" s="52">
        <v>1.501631860922805</v>
      </c>
      <c r="E529" s="64">
        <v>11.000000000000002</v>
      </c>
      <c r="F529" s="64">
        <v>23.496948214988727</v>
      </c>
      <c r="G529" s="64">
        <v>3.2640949554896145E-2</v>
      </c>
      <c r="H529" s="64">
        <v>6.9723881943586724E-2</v>
      </c>
      <c r="I529" s="64">
        <v>-2.6729590437067992</v>
      </c>
      <c r="J529" s="64">
        <v>-2.1835596663091441</v>
      </c>
      <c r="K529" s="64">
        <v>23.394817116244301</v>
      </c>
      <c r="L529" s="64">
        <v>23.599491619721981</v>
      </c>
    </row>
    <row r="530" spans="2:12" x14ac:dyDescent="0.25">
      <c r="B530" s="52" t="s">
        <v>4545</v>
      </c>
      <c r="C530" s="52">
        <v>747</v>
      </c>
      <c r="D530" s="52">
        <v>1.9504510414958149</v>
      </c>
      <c r="E530" s="64">
        <v>11</v>
      </c>
      <c r="F530" s="64">
        <v>32.722703910215984</v>
      </c>
      <c r="G530" s="64">
        <v>1.4725568942436412E-2</v>
      </c>
      <c r="H530" s="64">
        <v>4.3805493855710823E-2</v>
      </c>
      <c r="I530" s="64">
        <v>-3.8834361516564955</v>
      </c>
      <c r="J530" s="64">
        <v>-5.294701916883624</v>
      </c>
      <c r="K530" s="64">
        <v>32.512543569742341</v>
      </c>
      <c r="L530" s="64">
        <v>32.934160103853557</v>
      </c>
    </row>
    <row r="531" spans="2:12" x14ac:dyDescent="0.25">
      <c r="B531" s="52" t="s">
        <v>4546</v>
      </c>
      <c r="C531" s="52">
        <v>275</v>
      </c>
      <c r="D531" s="52">
        <v>1.20145454545455</v>
      </c>
      <c r="E531" s="64">
        <v>11</v>
      </c>
      <c r="F531" s="64">
        <v>25.944762680890108</v>
      </c>
      <c r="G531" s="64">
        <v>0.04</v>
      </c>
      <c r="H531" s="64">
        <v>9.4344591566873123E-2</v>
      </c>
      <c r="I531" s="64">
        <v>-3.083064986971626</v>
      </c>
      <c r="J531" s="64">
        <v>-1.463131711830757</v>
      </c>
      <c r="K531" s="64">
        <v>25.806796565932437</v>
      </c>
      <c r="L531" s="64">
        <v>26.083389174846239</v>
      </c>
    </row>
    <row r="532" spans="2:12" x14ac:dyDescent="0.25">
      <c r="B532" s="52" t="s">
        <v>4547</v>
      </c>
      <c r="C532" s="52">
        <v>68</v>
      </c>
      <c r="D532" s="52">
        <v>1.1021590909090899</v>
      </c>
      <c r="E532" s="64">
        <v>11</v>
      </c>
      <c r="F532" s="64">
        <v>7.0767635310027366</v>
      </c>
      <c r="G532" s="64">
        <v>0.16176470588235295</v>
      </c>
      <c r="H532" s="64">
        <v>0.10407005192651084</v>
      </c>
      <c r="I532" s="64">
        <v>1.5580813050478488</v>
      </c>
      <c r="J532" s="64">
        <v>3.4634340901746525</v>
      </c>
      <c r="K532" s="64">
        <v>7.0348819173844346</v>
      </c>
      <c r="L532" s="64">
        <v>7.1188653683263512</v>
      </c>
    </row>
    <row r="533" spans="2:12" x14ac:dyDescent="0.25">
      <c r="B533" s="52" t="s">
        <v>4548</v>
      </c>
      <c r="C533" s="52">
        <v>313</v>
      </c>
      <c r="D533" s="52">
        <v>2.78019169329073</v>
      </c>
      <c r="E533" s="64">
        <v>11</v>
      </c>
      <c r="F533" s="64">
        <v>5.6670708933524025</v>
      </c>
      <c r="G533" s="64">
        <v>3.5143769968051117E-2</v>
      </c>
      <c r="H533" s="64">
        <v>1.8105657806237709E-2</v>
      </c>
      <c r="I533" s="64">
        <v>2.2607581693177163</v>
      </c>
      <c r="J533" s="64">
        <v>-1.919553200040427</v>
      </c>
      <c r="K533" s="64">
        <v>5.5845902796180358</v>
      </c>
      <c r="L533" s="64">
        <v>5.7507469015991433</v>
      </c>
    </row>
    <row r="534" spans="2:12" x14ac:dyDescent="0.25">
      <c r="B534" s="52" t="s">
        <v>4549</v>
      </c>
      <c r="C534" s="52">
        <v>463</v>
      </c>
      <c r="D534" s="52">
        <v>3.4090712742980598</v>
      </c>
      <c r="E534" s="64">
        <v>11</v>
      </c>
      <c r="F534" s="64">
        <v>4.24399889965804</v>
      </c>
      <c r="G534" s="64">
        <v>2.3758099352051837E-2</v>
      </c>
      <c r="H534" s="64">
        <v>9.1663043189158522E-3</v>
      </c>
      <c r="I534" s="64">
        <v>3.2945924330883449</v>
      </c>
      <c r="J534" s="64">
        <v>-3.3571968395453147</v>
      </c>
      <c r="K534" s="64">
        <v>4.1534770847437521</v>
      </c>
      <c r="L534" s="64">
        <v>4.3364749223186543</v>
      </c>
    </row>
    <row r="535" spans="2:12" x14ac:dyDescent="0.25">
      <c r="B535" s="52" t="s">
        <v>4550</v>
      </c>
      <c r="C535" s="52">
        <v>454</v>
      </c>
      <c r="D535" s="52">
        <v>3.8611766209695464</v>
      </c>
      <c r="E535" s="64">
        <v>11</v>
      </c>
      <c r="F535" s="64">
        <v>2.543645676910661</v>
      </c>
      <c r="G535" s="64">
        <v>2.4229074889867842E-2</v>
      </c>
      <c r="H535" s="64">
        <v>5.6027437817415442E-3</v>
      </c>
      <c r="I535" s="64">
        <v>5.3171009454582903</v>
      </c>
      <c r="J535" s="64">
        <v>-3.2825214642516642</v>
      </c>
      <c r="K535" s="64">
        <v>2.4768860693269446</v>
      </c>
      <c r="L535" s="64">
        <v>2.6121942489110093</v>
      </c>
    </row>
    <row r="536" spans="2:12" x14ac:dyDescent="0.25">
      <c r="B536" s="52" t="s">
        <v>4551</v>
      </c>
      <c r="C536" s="52">
        <v>361</v>
      </c>
      <c r="D536" s="52">
        <v>1.1379501385041599</v>
      </c>
      <c r="E536" s="64">
        <v>11</v>
      </c>
      <c r="F536" s="64">
        <v>36.268356331489315</v>
      </c>
      <c r="G536" s="64">
        <v>3.0470914127423823E-2</v>
      </c>
      <c r="H536" s="64">
        <v>0.10046636102905628</v>
      </c>
      <c r="I536" s="64">
        <v>-4.4238903210945271</v>
      </c>
      <c r="J536" s="64">
        <v>-2.4320679600134127</v>
      </c>
      <c r="K536" s="64">
        <v>36.061894625069733</v>
      </c>
      <c r="L536" s="64">
        <v>36.475867384146433</v>
      </c>
    </row>
    <row r="537" spans="2:12" x14ac:dyDescent="0.25">
      <c r="B537" s="52" t="s">
        <v>4552</v>
      </c>
      <c r="C537" s="52">
        <v>120</v>
      </c>
      <c r="D537" s="52">
        <v>2.0369047619047649</v>
      </c>
      <c r="E537" s="64">
        <v>11</v>
      </c>
      <c r="F537" s="64">
        <v>4.8001360844179475</v>
      </c>
      <c r="G537" s="64">
        <v>9.166666666666666E-2</v>
      </c>
      <c r="H537" s="64">
        <v>4.0001134036816231E-2</v>
      </c>
      <c r="I537" s="64">
        <v>2.8881518416554055</v>
      </c>
      <c r="J537" s="64">
        <v>1.3958286477704704</v>
      </c>
      <c r="K537" s="64">
        <v>4.7658429080938527</v>
      </c>
      <c r="L537" s="64">
        <v>4.8346656684025628</v>
      </c>
    </row>
    <row r="538" spans="2:12" x14ac:dyDescent="0.25">
      <c r="B538" s="52" t="s">
        <v>4553</v>
      </c>
      <c r="C538" s="52">
        <v>186</v>
      </c>
      <c r="D538" s="52">
        <v>2.4739047619047634</v>
      </c>
      <c r="E538" s="64">
        <v>11</v>
      </c>
      <c r="F538" s="64">
        <v>4.6783610408764567</v>
      </c>
      <c r="G538" s="64">
        <v>5.9139784946236562E-2</v>
      </c>
      <c r="H538" s="64">
        <v>2.5152478714389553E-2</v>
      </c>
      <c r="I538" s="64">
        <v>2.9601551603740037</v>
      </c>
      <c r="J538" s="64">
        <v>-0.11377908285374103</v>
      </c>
      <c r="K538" s="64">
        <v>4.625255018960738</v>
      </c>
      <c r="L538" s="64">
        <v>4.7320609045020072</v>
      </c>
    </row>
    <row r="539" spans="2:12" x14ac:dyDescent="0.25">
      <c r="B539" s="52" t="s">
        <v>4554</v>
      </c>
      <c r="C539" s="52">
        <v>192</v>
      </c>
      <c r="D539" s="52">
        <v>1.0104166666666701</v>
      </c>
      <c r="E539" s="64">
        <v>10</v>
      </c>
      <c r="F539" s="64">
        <v>21.855893444345988</v>
      </c>
      <c r="G539" s="64">
        <v>5.2083333333333336E-2</v>
      </c>
      <c r="H539" s="64">
        <v>0.11383277835596868</v>
      </c>
      <c r="I539" s="64">
        <v>-2.693966333948679</v>
      </c>
      <c r="J539" s="64">
        <v>-0.52371096586186416</v>
      </c>
      <c r="K539" s="64">
        <v>21.713187083200264</v>
      </c>
      <c r="L539" s="64">
        <v>21.999416550168824</v>
      </c>
    </row>
    <row r="540" spans="2:12" x14ac:dyDescent="0.25">
      <c r="B540" s="52" t="s">
        <v>4555</v>
      </c>
      <c r="C540" s="52">
        <v>132</v>
      </c>
      <c r="D540" s="52">
        <v>1.0530303030303001</v>
      </c>
      <c r="E540" s="64">
        <v>10</v>
      </c>
      <c r="F540" s="64">
        <v>14.414723640075325</v>
      </c>
      <c r="G540" s="64">
        <v>7.575757575757576E-2</v>
      </c>
      <c r="H540" s="64">
        <v>0.10920245181875246</v>
      </c>
      <c r="I540" s="64">
        <v>-1.2320004184966018</v>
      </c>
      <c r="J540" s="64">
        <v>0.70104627425528199</v>
      </c>
      <c r="K540" s="64">
        <v>14.32476740791188</v>
      </c>
      <c r="L540" s="64">
        <v>14.505175143970984</v>
      </c>
    </row>
    <row r="541" spans="2:12" x14ac:dyDescent="0.25">
      <c r="B541" s="52" t="s">
        <v>4556</v>
      </c>
      <c r="C541" s="52">
        <v>80</v>
      </c>
      <c r="D541" s="52">
        <v>1.0625</v>
      </c>
      <c r="E541" s="64">
        <v>10</v>
      </c>
      <c r="F541" s="64">
        <v>8.6556952607386268</v>
      </c>
      <c r="G541" s="64">
        <v>0.125</v>
      </c>
      <c r="H541" s="64">
        <v>0.10819619075923284</v>
      </c>
      <c r="I541" s="64">
        <v>0.48385149718211984</v>
      </c>
      <c r="J541" s="64">
        <v>2.3841047233501307</v>
      </c>
      <c r="K541" s="64">
        <v>8.6022251138924535</v>
      </c>
      <c r="L541" s="64">
        <v>8.709457226801856</v>
      </c>
    </row>
    <row r="542" spans="2:12" x14ac:dyDescent="0.25">
      <c r="B542" s="52" t="s">
        <v>4557</v>
      </c>
      <c r="C542" s="52">
        <v>262</v>
      </c>
      <c r="D542" s="52">
        <v>2.937373737373735</v>
      </c>
      <c r="E542" s="64">
        <v>10</v>
      </c>
      <c r="F542" s="64">
        <v>4.0039770538244372</v>
      </c>
      <c r="G542" s="64">
        <v>3.8167938931297711E-2</v>
      </c>
      <c r="H542" s="64">
        <v>1.5282355167268844E-2</v>
      </c>
      <c r="I542" s="64">
        <v>3.0196849621695323</v>
      </c>
      <c r="J542" s="64">
        <v>-1.5519047330399662</v>
      </c>
      <c r="K542" s="64">
        <v>3.9389841450139924</v>
      </c>
      <c r="L542" s="64">
        <v>4.0700254271225598</v>
      </c>
    </row>
    <row r="543" spans="2:12" x14ac:dyDescent="0.25">
      <c r="B543" s="52" t="s">
        <v>4558</v>
      </c>
      <c r="C543" s="52">
        <v>86</v>
      </c>
      <c r="D543" s="52">
        <v>2.624894514767933</v>
      </c>
      <c r="E543" s="64">
        <v>10</v>
      </c>
      <c r="F543" s="64">
        <v>1.8400440012573649</v>
      </c>
      <c r="G543" s="64">
        <v>0.11627906976744186</v>
      </c>
      <c r="H543" s="64">
        <v>2.1395860479736802E-2</v>
      </c>
      <c r="I543" s="64">
        <v>6.0809325804975671</v>
      </c>
      <c r="J543" s="64">
        <v>2.1343302905949022</v>
      </c>
      <c r="K543" s="64">
        <v>1.8162774680628766</v>
      </c>
      <c r="L543" s="64">
        <v>1.864114640210482</v>
      </c>
    </row>
    <row r="544" spans="2:12" x14ac:dyDescent="0.25">
      <c r="B544" s="52" t="s">
        <v>4559</v>
      </c>
      <c r="C544" s="52">
        <v>1116</v>
      </c>
      <c r="D544" s="52">
        <v>1.24229390681004</v>
      </c>
      <c r="E544" s="64">
        <v>10</v>
      </c>
      <c r="F544" s="64">
        <v>101.09428172694309</v>
      </c>
      <c r="G544" s="64">
        <v>8.9605734767025085E-3</v>
      </c>
      <c r="H544" s="64">
        <v>9.0586273948873738E-2</v>
      </c>
      <c r="I544" s="64">
        <v>-9.5005132481352099</v>
      </c>
      <c r="J544" s="64">
        <v>-7.2754702411047258</v>
      </c>
      <c r="K544" s="64">
        <v>100.5788910141347</v>
      </c>
      <c r="L544" s="64">
        <v>101.61204914653717</v>
      </c>
    </row>
    <row r="545" spans="2:12" x14ac:dyDescent="0.25">
      <c r="B545" s="52" t="s">
        <v>4560</v>
      </c>
      <c r="C545" s="52">
        <v>52</v>
      </c>
      <c r="D545" s="52">
        <v>1.98461538461538</v>
      </c>
      <c r="E545" s="64">
        <v>10</v>
      </c>
      <c r="F545" s="64">
        <v>2.1976502140458685</v>
      </c>
      <c r="G545" s="64">
        <v>0.19230769230769232</v>
      </c>
      <c r="H545" s="64">
        <v>4.2262504116266697E-2</v>
      </c>
      <c r="I545" s="64">
        <v>5.3780258584455849</v>
      </c>
      <c r="J545" s="64">
        <v>3.9479800676929639</v>
      </c>
      <c r="K545" s="64">
        <v>2.1829244381549229</v>
      </c>
      <c r="L545" s="64">
        <v>2.2124709166412941</v>
      </c>
    </row>
    <row r="546" spans="2:12" x14ac:dyDescent="0.25">
      <c r="B546" s="52" t="s">
        <v>4561</v>
      </c>
      <c r="C546" s="52">
        <v>105</v>
      </c>
      <c r="D546" s="52">
        <v>1.13295238095238</v>
      </c>
      <c r="E546" s="64">
        <v>10</v>
      </c>
      <c r="F546" s="64">
        <v>10.601096972430209</v>
      </c>
      <c r="G546" s="64">
        <v>9.5238095238095233E-2</v>
      </c>
      <c r="H546" s="64">
        <v>0.10096282830885914</v>
      </c>
      <c r="I546" s="64">
        <v>-0.19470643841614904</v>
      </c>
      <c r="J546" s="64">
        <v>1.4584271012802479</v>
      </c>
      <c r="K546" s="64">
        <v>10.540420896184589</v>
      </c>
      <c r="L546" s="64">
        <v>10.662082906209552</v>
      </c>
    </row>
    <row r="547" spans="2:12" x14ac:dyDescent="0.25">
      <c r="B547" s="52" t="s">
        <v>4562</v>
      </c>
      <c r="C547" s="52">
        <v>116</v>
      </c>
      <c r="D547" s="52">
        <v>1.4593541666666652</v>
      </c>
      <c r="E547" s="64">
        <v>10</v>
      </c>
      <c r="F547" s="64">
        <v>8.4438983649918793</v>
      </c>
      <c r="G547" s="64">
        <v>8.6206896551724144E-2</v>
      </c>
      <c r="H547" s="64">
        <v>7.2792227284412758E-2</v>
      </c>
      <c r="I547" s="64">
        <v>0.5561320555063155</v>
      </c>
      <c r="J547" s="64">
        <v>1.1269278700886778</v>
      </c>
      <c r="K547" s="64">
        <v>8.4069741472897164</v>
      </c>
      <c r="L547" s="64">
        <v>8.4809719739740785</v>
      </c>
    </row>
    <row r="548" spans="2:12" x14ac:dyDescent="0.25">
      <c r="B548" s="52" t="s">
        <v>4563</v>
      </c>
      <c r="C548" s="52">
        <v>112</v>
      </c>
      <c r="D548" s="52">
        <v>2.6333145009416201</v>
      </c>
      <c r="E548" s="64">
        <v>10</v>
      </c>
      <c r="F548" s="64">
        <v>2.3747751154263925</v>
      </c>
      <c r="G548" s="64">
        <v>8.9285714285714288E-2</v>
      </c>
      <c r="H548" s="64">
        <v>2.1203349244878503E-2</v>
      </c>
      <c r="I548" s="64">
        <v>5.0014412822169216</v>
      </c>
      <c r="J548" s="64">
        <v>1.2433262897889459</v>
      </c>
      <c r="K548" s="64">
        <v>2.3438924497652356</v>
      </c>
      <c r="L548" s="64">
        <v>2.4060557567957934</v>
      </c>
    </row>
    <row r="549" spans="2:12" x14ac:dyDescent="0.25">
      <c r="B549" s="52" t="s">
        <v>4564</v>
      </c>
      <c r="C549" s="52">
        <v>95</v>
      </c>
      <c r="D549" s="52">
        <v>2.6756557754256765</v>
      </c>
      <c r="E549" s="64">
        <v>10</v>
      </c>
      <c r="F549" s="64">
        <v>1.9247644697137425</v>
      </c>
      <c r="G549" s="64">
        <v>0.10526315789473684</v>
      </c>
      <c r="H549" s="64">
        <v>2.0260678628565711E-2</v>
      </c>
      <c r="I549" s="64">
        <v>5.8804577277863359</v>
      </c>
      <c r="J549" s="64">
        <v>1.795081558674418</v>
      </c>
      <c r="K549" s="64">
        <v>1.8988781797346741</v>
      </c>
      <c r="L549" s="64">
        <v>1.9509962571671369</v>
      </c>
    </row>
    <row r="550" spans="2:12" x14ac:dyDescent="0.25">
      <c r="B550" s="52" t="s">
        <v>4565</v>
      </c>
      <c r="C550" s="52">
        <v>186</v>
      </c>
      <c r="D550" s="52">
        <v>2.81937331536388</v>
      </c>
      <c r="E550" s="64">
        <v>10</v>
      </c>
      <c r="F550" s="64">
        <v>3.2284542675455925</v>
      </c>
      <c r="G550" s="64">
        <v>5.3763440860215055E-2</v>
      </c>
      <c r="H550" s="64">
        <v>1.7357281008309636E-2</v>
      </c>
      <c r="I550" s="64">
        <v>3.8018298497813086</v>
      </c>
      <c r="J550" s="64">
        <v>-0.41982399771780954</v>
      </c>
      <c r="K550" s="64">
        <v>3.1801210103966229</v>
      </c>
      <c r="L550" s="64">
        <v>3.277508951070486</v>
      </c>
    </row>
    <row r="551" spans="2:12" x14ac:dyDescent="0.25">
      <c r="B551" s="52" t="s">
        <v>4566</v>
      </c>
      <c r="C551" s="52">
        <v>604</v>
      </c>
      <c r="D551" s="52">
        <v>1.4049668874172201</v>
      </c>
      <c r="E551" s="64">
        <v>10</v>
      </c>
      <c r="F551" s="64">
        <v>46.461108093709711</v>
      </c>
      <c r="G551" s="64">
        <v>1.6556291390728478E-2</v>
      </c>
      <c r="H551" s="64">
        <v>7.6922364393559123E-2</v>
      </c>
      <c r="I551" s="64">
        <v>-5.5675736016535389</v>
      </c>
      <c r="J551" s="64">
        <v>-4.5732220749755568</v>
      </c>
      <c r="K551" s="64">
        <v>46.25350293019747</v>
      </c>
      <c r="L551" s="64">
        <v>46.669567106270961</v>
      </c>
    </row>
    <row r="552" spans="2:12" x14ac:dyDescent="0.25">
      <c r="B552" s="52" t="s">
        <v>4567</v>
      </c>
      <c r="C552" s="52">
        <v>53</v>
      </c>
      <c r="D552" s="52">
        <v>1.1168939393939401</v>
      </c>
      <c r="E552" s="64">
        <v>9</v>
      </c>
      <c r="F552" s="64">
        <v>5.4363588653126378</v>
      </c>
      <c r="G552" s="64">
        <v>0.16981132075471697</v>
      </c>
      <c r="H552" s="64">
        <v>0.10257280877948373</v>
      </c>
      <c r="I552" s="64">
        <v>1.6133934608566254</v>
      </c>
      <c r="J552" s="64">
        <v>3.302176387199395</v>
      </c>
      <c r="K552" s="64">
        <v>5.4046961378653391</v>
      </c>
      <c r="L552" s="64">
        <v>5.4681857738025315</v>
      </c>
    </row>
    <row r="553" spans="2:12" x14ac:dyDescent="0.25">
      <c r="B553" s="52" t="s">
        <v>4568</v>
      </c>
      <c r="C553" s="52">
        <v>69</v>
      </c>
      <c r="D553" s="52">
        <v>1.24347826086957</v>
      </c>
      <c r="E553" s="64">
        <v>9</v>
      </c>
      <c r="F553" s="64">
        <v>6.243073012950223</v>
      </c>
      <c r="G553" s="64">
        <v>0.13043478260869565</v>
      </c>
      <c r="H553" s="64">
        <v>9.0479319028264102E-2</v>
      </c>
      <c r="I553" s="64">
        <v>1.15696379382327</v>
      </c>
      <c r="J553" s="64">
        <v>2.4025682600716634</v>
      </c>
      <c r="K553" s="64">
        <v>6.2112829957343116</v>
      </c>
      <c r="L553" s="64">
        <v>6.2750094744417471</v>
      </c>
    </row>
    <row r="554" spans="2:12" x14ac:dyDescent="0.25">
      <c r="B554" s="52" t="s">
        <v>4569</v>
      </c>
      <c r="C554" s="52">
        <v>143</v>
      </c>
      <c r="D554" s="52">
        <v>1.0951048951049001</v>
      </c>
      <c r="E554" s="64">
        <v>9</v>
      </c>
      <c r="F554" s="64">
        <v>14.985493491343943</v>
      </c>
      <c r="G554" s="64">
        <v>6.2937062937062943E-2</v>
      </c>
      <c r="H554" s="64">
        <v>0.10479366077862898</v>
      </c>
      <c r="I554" s="64">
        <v>-1.6341911857650693</v>
      </c>
      <c r="J554" s="64">
        <v>8.9767756170473501E-2</v>
      </c>
      <c r="K554" s="64">
        <v>14.896125310945468</v>
      </c>
      <c r="L554" s="64">
        <v>15.075334734071529</v>
      </c>
    </row>
    <row r="555" spans="2:12" x14ac:dyDescent="0.25">
      <c r="B555" s="52" t="s">
        <v>4570</v>
      </c>
      <c r="C555" s="52">
        <v>139</v>
      </c>
      <c r="D555" s="52">
        <v>1.3913576007326001</v>
      </c>
      <c r="E555" s="64">
        <v>9</v>
      </c>
      <c r="F555" s="64">
        <v>10.840464045550204</v>
      </c>
      <c r="G555" s="64">
        <v>6.4748201438848921E-2</v>
      </c>
      <c r="H555" s="64">
        <v>7.7988949967987081E-2</v>
      </c>
      <c r="I555" s="64">
        <v>-0.58215058474243497</v>
      </c>
      <c r="J555" s="64">
        <v>0.17762859652386098</v>
      </c>
      <c r="K555" s="64">
        <v>10.791655257518357</v>
      </c>
      <c r="L555" s="64">
        <v>10.88947483739272</v>
      </c>
    </row>
    <row r="556" spans="2:12" x14ac:dyDescent="0.25">
      <c r="B556" s="52" t="s">
        <v>4571</v>
      </c>
      <c r="C556" s="52">
        <v>285</v>
      </c>
      <c r="D556" s="52">
        <v>1.1680701754386</v>
      </c>
      <c r="E556" s="64">
        <v>9</v>
      </c>
      <c r="F556" s="64">
        <v>27.793199520345947</v>
      </c>
      <c r="G556" s="64">
        <v>3.1578947368421054E-2</v>
      </c>
      <c r="H556" s="64">
        <v>9.7519998317003323E-2</v>
      </c>
      <c r="I556" s="64">
        <v>-3.7524305101205893</v>
      </c>
      <c r="J556" s="64">
        <v>-2.0828732152553782</v>
      </c>
      <c r="K556" s="64">
        <v>27.640051140708763</v>
      </c>
      <c r="L556" s="64">
        <v>27.947104319521838</v>
      </c>
    </row>
    <row r="557" spans="2:12" x14ac:dyDescent="0.25">
      <c r="B557" s="52" t="s">
        <v>4572</v>
      </c>
      <c r="C557" s="52">
        <v>62</v>
      </c>
      <c r="D557" s="52">
        <v>1.5322580645161299</v>
      </c>
      <c r="E557" s="64">
        <v>9</v>
      </c>
      <c r="F557" s="64">
        <v>4.1897334111690165</v>
      </c>
      <c r="G557" s="64">
        <v>0.14516129032258066</v>
      </c>
      <c r="H557" s="64">
        <v>6.7576345341435751E-2</v>
      </c>
      <c r="I557" s="64">
        <v>2.4337127068477771</v>
      </c>
      <c r="J557" s="64">
        <v>2.7614314395804209</v>
      </c>
      <c r="K557" s="64">
        <v>4.1714877827592041</v>
      </c>
      <c r="L557" s="64">
        <v>4.2080530367615436</v>
      </c>
    </row>
    <row r="558" spans="2:12" x14ac:dyDescent="0.25">
      <c r="B558" s="52" t="s">
        <v>4573</v>
      </c>
      <c r="C558" s="52">
        <v>216</v>
      </c>
      <c r="D558" s="52">
        <v>1.7777777777777799</v>
      </c>
      <c r="E558" s="64">
        <v>9</v>
      </c>
      <c r="F558" s="64">
        <v>11.331398635194605</v>
      </c>
      <c r="G558" s="64">
        <v>4.1666666666666664E-2</v>
      </c>
      <c r="H558" s="64">
        <v>5.2460178866641685E-2</v>
      </c>
      <c r="I558" s="64">
        <v>-0.71150186616696565</v>
      </c>
      <c r="J558" s="64">
        <v>-1.1944741019160867</v>
      </c>
      <c r="K558" s="64">
        <v>11.272409469802126</v>
      </c>
      <c r="L558" s="64">
        <v>11.390679319105333</v>
      </c>
    </row>
    <row r="559" spans="2:12" x14ac:dyDescent="0.25">
      <c r="B559" s="52" t="s">
        <v>4574</v>
      </c>
      <c r="C559" s="52">
        <v>139</v>
      </c>
      <c r="D559" s="52">
        <v>3.3980608738340701</v>
      </c>
      <c r="E559" s="64">
        <v>9</v>
      </c>
      <c r="F559" s="64">
        <v>1.2894524318223386</v>
      </c>
      <c r="G559" s="64">
        <v>6.4748201438848921E-2</v>
      </c>
      <c r="H559" s="64">
        <v>9.2766362001607088E-3</v>
      </c>
      <c r="I559" s="64">
        <v>6.8219158119214054</v>
      </c>
      <c r="J559" s="64">
        <v>0.17762859652386098</v>
      </c>
      <c r="K559" s="64">
        <v>1.26210339529504</v>
      </c>
      <c r="L559" s="64">
        <v>1.3173884375911478</v>
      </c>
    </row>
    <row r="560" spans="2:12" x14ac:dyDescent="0.25">
      <c r="B560" s="52" t="s">
        <v>4575</v>
      </c>
      <c r="C560" s="52">
        <v>118</v>
      </c>
      <c r="D560" s="52">
        <v>3.50084745762712</v>
      </c>
      <c r="E560" s="64">
        <v>9</v>
      </c>
      <c r="F560" s="64">
        <v>0.9789074539158571</v>
      </c>
      <c r="G560" s="64">
        <v>7.6271186440677971E-2</v>
      </c>
      <c r="H560" s="64">
        <v>8.295825880642857E-3</v>
      </c>
      <c r="I560" s="64">
        <v>8.1408853564122587</v>
      </c>
      <c r="J560" s="64">
        <v>0.68611498185426401</v>
      </c>
      <c r="K560" s="64">
        <v>0.95705188555138465</v>
      </c>
      <c r="L560" s="64">
        <v>1.0012578539880586</v>
      </c>
    </row>
    <row r="561" spans="2:12" x14ac:dyDescent="0.25">
      <c r="B561" s="52" t="s">
        <v>4576</v>
      </c>
      <c r="C561" s="52">
        <v>150</v>
      </c>
      <c r="D561" s="52">
        <v>1.95733333333333</v>
      </c>
      <c r="E561" s="64">
        <v>9</v>
      </c>
      <c r="F561" s="64">
        <v>6.523560081801298</v>
      </c>
      <c r="G561" s="64">
        <v>0.06</v>
      </c>
      <c r="H561" s="64">
        <v>4.3490400545341985E-2</v>
      </c>
      <c r="I561" s="64">
        <v>0.99138146750903833</v>
      </c>
      <c r="J561" s="64">
        <v>-5.8202801207042472E-2</v>
      </c>
      <c r="K561" s="64">
        <v>6.4813023649992436</v>
      </c>
      <c r="L561" s="64">
        <v>6.5660807113392741</v>
      </c>
    </row>
    <row r="562" spans="2:12" x14ac:dyDescent="0.25">
      <c r="B562" s="52" t="s">
        <v>4577</v>
      </c>
      <c r="C562" s="52">
        <v>404</v>
      </c>
      <c r="D562" s="52">
        <v>3.2526594770044248</v>
      </c>
      <c r="E562" s="64">
        <v>9</v>
      </c>
      <c r="F562" s="64">
        <v>4.3886945820858267</v>
      </c>
      <c r="G562" s="64">
        <v>2.2277227722772276E-2</v>
      </c>
      <c r="H562" s="64">
        <v>1.0863105401202541E-2</v>
      </c>
      <c r="I562" s="64">
        <v>2.2132374368013297</v>
      </c>
      <c r="J562" s="64">
        <v>-3.2602434286769029</v>
      </c>
      <c r="K562" s="64">
        <v>4.3025328548934576</v>
      </c>
      <c r="L562" s="64">
        <v>4.476562443164851</v>
      </c>
    </row>
    <row r="563" spans="2:12" x14ac:dyDescent="0.25">
      <c r="B563" s="52" t="s">
        <v>4578</v>
      </c>
      <c r="C563" s="52">
        <v>311</v>
      </c>
      <c r="D563" s="52">
        <v>1.3922829581993601</v>
      </c>
      <c r="E563" s="64">
        <v>9</v>
      </c>
      <c r="F563" s="64">
        <v>24.231876318610347</v>
      </c>
      <c r="G563" s="64">
        <v>2.8938906752411574E-2</v>
      </c>
      <c r="H563" s="64">
        <v>7.7916001024470563E-2</v>
      </c>
      <c r="I563" s="64">
        <v>-3.2223643185713753</v>
      </c>
      <c r="J563" s="64">
        <v>-2.3701348379478171</v>
      </c>
      <c r="K563" s="64">
        <v>24.122832366329032</v>
      </c>
      <c r="L563" s="64">
        <v>24.341371365266898</v>
      </c>
    </row>
    <row r="564" spans="2:12" x14ac:dyDescent="0.25">
      <c r="B564" s="52" t="s">
        <v>4579</v>
      </c>
      <c r="C564" s="52">
        <v>89</v>
      </c>
      <c r="D564" s="52">
        <v>1.1885393258426999</v>
      </c>
      <c r="E564" s="64">
        <v>9</v>
      </c>
      <c r="F564" s="64">
        <v>8.505009824982853</v>
      </c>
      <c r="G564" s="64">
        <v>0.10112359550561797</v>
      </c>
      <c r="H564" s="64">
        <v>9.5561908145874744E-2</v>
      </c>
      <c r="I564" s="64">
        <v>0.17847185861001216</v>
      </c>
      <c r="J564" s="64">
        <v>1.5744689828699254</v>
      </c>
      <c r="K564" s="64">
        <v>8.4591600763791686</v>
      </c>
      <c r="L564" s="64">
        <v>8.551081700527007</v>
      </c>
    </row>
    <row r="565" spans="2:12" x14ac:dyDescent="0.25">
      <c r="B565" s="52" t="s">
        <v>4580</v>
      </c>
      <c r="C565" s="52">
        <v>491</v>
      </c>
      <c r="D565" s="52">
        <v>1.0687372708757601</v>
      </c>
      <c r="E565" s="64">
        <v>9</v>
      </c>
      <c r="F565" s="64">
        <v>52.80109383825139</v>
      </c>
      <c r="G565" s="64">
        <v>1.8329938900203666E-2</v>
      </c>
      <c r="H565" s="64">
        <v>0.10753786932434091</v>
      </c>
      <c r="I565" s="64">
        <v>-6.3807039955738576</v>
      </c>
      <c r="J565" s="64">
        <v>-3.9592565472066616</v>
      </c>
      <c r="K565" s="64">
        <v>52.477100373764955</v>
      </c>
      <c r="L565" s="64">
        <v>53.126845297822733</v>
      </c>
    </row>
    <row r="566" spans="2:12" x14ac:dyDescent="0.25">
      <c r="B566" s="52" t="s">
        <v>4581</v>
      </c>
      <c r="C566" s="52">
        <v>354</v>
      </c>
      <c r="D566" s="52">
        <v>1.20056497175141</v>
      </c>
      <c r="E566" s="64">
        <v>9</v>
      </c>
      <c r="F566" s="64">
        <v>33.427508610397936</v>
      </c>
      <c r="G566" s="64">
        <v>2.5423728813559324E-2</v>
      </c>
      <c r="H566" s="64">
        <v>9.442799042485292E-2</v>
      </c>
      <c r="I566" s="64">
        <v>-4.4398231890337163</v>
      </c>
      <c r="J566" s="64">
        <v>-2.8047353922407372</v>
      </c>
      <c r="K566" s="64">
        <v>33.24958483377948</v>
      </c>
      <c r="L566" s="64">
        <v>33.606284730147955</v>
      </c>
    </row>
    <row r="567" spans="2:12" x14ac:dyDescent="0.25">
      <c r="B567" s="52" t="s">
        <v>4582</v>
      </c>
      <c r="C567" s="52">
        <v>476</v>
      </c>
      <c r="D567" s="52">
        <v>2.1271593651722398</v>
      </c>
      <c r="E567" s="64">
        <v>9</v>
      </c>
      <c r="F567" s="64">
        <v>17.311250211120576</v>
      </c>
      <c r="G567" s="64">
        <v>1.8907563025210083E-2</v>
      </c>
      <c r="H567" s="64">
        <v>3.6368172712438189E-2</v>
      </c>
      <c r="I567" s="64">
        <v>-2.0349164022243809</v>
      </c>
      <c r="J567" s="64">
        <v>-3.8457094482941381</v>
      </c>
      <c r="K567" s="64">
        <v>17.173606474274983</v>
      </c>
      <c r="L567" s="64">
        <v>17.449955184410378</v>
      </c>
    </row>
    <row r="568" spans="2:12" x14ac:dyDescent="0.25">
      <c r="B568" s="52" t="s">
        <v>4583</v>
      </c>
      <c r="C568" s="52">
        <v>133</v>
      </c>
      <c r="D568" s="52">
        <v>1.5939716312056751</v>
      </c>
      <c r="E568" s="64">
        <v>9</v>
      </c>
      <c r="F568" s="64">
        <v>8.4367493712068846</v>
      </c>
      <c r="G568" s="64">
        <v>6.7669172932330823E-2</v>
      </c>
      <c r="H568" s="64">
        <v>6.3434205798547999E-2</v>
      </c>
      <c r="I568" s="64">
        <v>0.20037565971697649</v>
      </c>
      <c r="J568" s="64">
        <v>0.31435565919093705</v>
      </c>
      <c r="K568" s="64">
        <v>8.3992742735906969</v>
      </c>
      <c r="L568" s="64">
        <v>8.4743802998631406</v>
      </c>
    </row>
    <row r="569" spans="2:12" x14ac:dyDescent="0.25">
      <c r="B569" s="52" t="s">
        <v>4584</v>
      </c>
      <c r="C569" s="52">
        <v>308</v>
      </c>
      <c r="D569" s="52">
        <v>2.9783485895759396</v>
      </c>
      <c r="E569" s="64">
        <v>9</v>
      </c>
      <c r="F569" s="64">
        <v>4.5031364318442959</v>
      </c>
      <c r="G569" s="64">
        <v>2.922077922077922E-2</v>
      </c>
      <c r="H569" s="64">
        <v>1.4620572830663299E-2</v>
      </c>
      <c r="I569" s="64">
        <v>2.134766670439006</v>
      </c>
      <c r="J569" s="64">
        <v>-2.3380280139555771</v>
      </c>
      <c r="K569" s="64">
        <v>4.4280608846322664</v>
      </c>
      <c r="L569" s="64">
        <v>4.5794656456698331</v>
      </c>
    </row>
    <row r="570" spans="2:12" x14ac:dyDescent="0.25">
      <c r="B570" s="52" t="s">
        <v>4585</v>
      </c>
      <c r="C570" s="52">
        <v>89</v>
      </c>
      <c r="D570" s="52">
        <v>1.61803804347826</v>
      </c>
      <c r="E570" s="64">
        <v>8</v>
      </c>
      <c r="F570" s="64">
        <v>5.5076730961618745</v>
      </c>
      <c r="G570" s="64">
        <v>8.98876404494382E-2</v>
      </c>
      <c r="H570" s="64">
        <v>6.1883967372605327E-2</v>
      </c>
      <c r="I570" s="64">
        <v>1.0964596367225015</v>
      </c>
      <c r="J570" s="64">
        <v>1.1320368751596541</v>
      </c>
      <c r="K570" s="64">
        <v>5.4828839967547971</v>
      </c>
      <c r="L570" s="64">
        <v>5.5325668470833751</v>
      </c>
    </row>
    <row r="571" spans="2:12" x14ac:dyDescent="0.25">
      <c r="B571" s="52" t="s">
        <v>4586</v>
      </c>
      <c r="C571" s="52">
        <v>123</v>
      </c>
      <c r="D571" s="52">
        <v>1.5109139784946233</v>
      </c>
      <c r="E571" s="64">
        <v>8</v>
      </c>
      <c r="F571" s="64">
        <v>8.4951707459833603</v>
      </c>
      <c r="G571" s="64">
        <v>6.5040650406504072E-2</v>
      </c>
      <c r="H571" s="64">
        <v>6.9066428829133011E-2</v>
      </c>
      <c r="I571" s="64">
        <v>-0.17607981655761393</v>
      </c>
      <c r="J571" s="64">
        <v>0.18063059808646914</v>
      </c>
      <c r="K571" s="64">
        <v>8.4582454089766621</v>
      </c>
      <c r="L571" s="64">
        <v>8.5322452764021399</v>
      </c>
    </row>
    <row r="572" spans="2:12" x14ac:dyDescent="0.25">
      <c r="B572" s="52" t="s">
        <v>4587</v>
      </c>
      <c r="C572" s="52">
        <v>79</v>
      </c>
      <c r="D572" s="52">
        <v>1.0113924050632901</v>
      </c>
      <c r="E572" s="64">
        <v>8</v>
      </c>
      <c r="F572" s="64">
        <v>8.9842645702932078</v>
      </c>
      <c r="G572" s="64">
        <v>0.10126582278481013</v>
      </c>
      <c r="H572" s="64">
        <v>0.11372486797839504</v>
      </c>
      <c r="I572" s="64">
        <v>-0.34880789343765378</v>
      </c>
      <c r="J572" s="64">
        <v>1.488657198729848</v>
      </c>
      <c r="K572" s="64">
        <v>8.925662626385316</v>
      </c>
      <c r="L572" s="64">
        <v>9.0432016154371926</v>
      </c>
    </row>
    <row r="573" spans="2:12" x14ac:dyDescent="0.25">
      <c r="B573" s="52" t="s">
        <v>4588</v>
      </c>
      <c r="C573" s="52">
        <v>186</v>
      </c>
      <c r="D573" s="52">
        <v>1.0693548387096801</v>
      </c>
      <c r="E573" s="64">
        <v>8</v>
      </c>
      <c r="F573" s="64">
        <v>19.989955549075187</v>
      </c>
      <c r="G573" s="64">
        <v>4.3010752688172046E-2</v>
      </c>
      <c r="H573" s="64">
        <v>0.10747287929610315</v>
      </c>
      <c r="I573" s="64">
        <v>-2.8385787549009263</v>
      </c>
      <c r="J573" s="64">
        <v>-1.0319138274459465</v>
      </c>
      <c r="K573" s="64">
        <v>19.867376536319401</v>
      </c>
      <c r="L573" s="64">
        <v>20.113199295113326</v>
      </c>
    </row>
    <row r="574" spans="2:12" x14ac:dyDescent="0.25">
      <c r="B574" s="52" t="s">
        <v>4589</v>
      </c>
      <c r="C574" s="52">
        <v>3896</v>
      </c>
      <c r="D574" s="52">
        <v>2.7421201232032901</v>
      </c>
      <c r="E574" s="64">
        <v>8</v>
      </c>
      <c r="F574" s="64">
        <v>73.490776237471096</v>
      </c>
      <c r="G574" s="64">
        <v>2.0533880903490761E-3</v>
      </c>
      <c r="H574" s="64">
        <v>1.8863135584566502E-2</v>
      </c>
      <c r="I574" s="64">
        <v>-7.7125665373773034</v>
      </c>
      <c r="J574" s="64">
        <v>-15.393225476888805</v>
      </c>
      <c r="K574" s="64">
        <v>72.450831712708521</v>
      </c>
      <c r="L574" s="64">
        <v>74.54535688934935</v>
      </c>
    </row>
    <row r="575" spans="2:12" x14ac:dyDescent="0.25">
      <c r="B575" s="52" t="s">
        <v>4590</v>
      </c>
      <c r="C575" s="52">
        <v>375</v>
      </c>
      <c r="D575" s="52">
        <v>1.6122666666666701</v>
      </c>
      <c r="E575" s="64">
        <v>8</v>
      </c>
      <c r="F575" s="64">
        <v>23.344677673967123</v>
      </c>
      <c r="G575" s="64">
        <v>2.1333333333333333E-2</v>
      </c>
      <c r="H575" s="64">
        <v>6.2252473797245661E-2</v>
      </c>
      <c r="I575" s="64">
        <v>-3.2795999088924885</v>
      </c>
      <c r="J575" s="64">
        <v>-3.2173432341312584</v>
      </c>
      <c r="K575" s="64">
        <v>23.239966299381717</v>
      </c>
      <c r="L575" s="64">
        <v>23.449829390556737</v>
      </c>
    </row>
    <row r="576" spans="2:12" x14ac:dyDescent="0.25">
      <c r="B576" s="52" t="s">
        <v>4591</v>
      </c>
      <c r="C576" s="52">
        <v>173</v>
      </c>
      <c r="D576" s="52">
        <v>1.30809248554913</v>
      </c>
      <c r="E576" s="64">
        <v>8</v>
      </c>
      <c r="F576" s="64">
        <v>14.672843163513949</v>
      </c>
      <c r="G576" s="64">
        <v>4.6242774566473986E-2</v>
      </c>
      <c r="H576" s="64">
        <v>8.4814122332450573E-2</v>
      </c>
      <c r="I576" s="64">
        <v>-1.8209546280454314</v>
      </c>
      <c r="J576" s="64">
        <v>-0.81776430995676541</v>
      </c>
      <c r="K576" s="64">
        <v>14.602561175054948</v>
      </c>
      <c r="L576" s="64">
        <v>14.743431933097686</v>
      </c>
    </row>
    <row r="577" spans="2:12" x14ac:dyDescent="0.25">
      <c r="B577" s="52" t="s">
        <v>4592</v>
      </c>
      <c r="C577" s="52">
        <v>191</v>
      </c>
      <c r="D577" s="52">
        <v>1.8369336384439374</v>
      </c>
      <c r="E577" s="64">
        <v>8</v>
      </c>
      <c r="F577" s="64">
        <v>9.4214749279854804</v>
      </c>
      <c r="G577" s="64">
        <v>4.1884816753926704E-2</v>
      </c>
      <c r="H577" s="64">
        <v>4.9327093863798327E-2</v>
      </c>
      <c r="I577" s="64">
        <v>-0.47496783190923347</v>
      </c>
      <c r="J577" s="64">
        <v>-1.1106405884513606</v>
      </c>
      <c r="K577" s="64">
        <v>9.3688963025549956</v>
      </c>
      <c r="L577" s="64">
        <v>9.4743332350247726</v>
      </c>
    </row>
    <row r="578" spans="2:12" x14ac:dyDescent="0.25">
      <c r="B578" s="52" t="s">
        <v>4593</v>
      </c>
      <c r="C578" s="52">
        <v>142</v>
      </c>
      <c r="D578" s="52">
        <v>1.45140845070423</v>
      </c>
      <c r="E578" s="64">
        <v>8</v>
      </c>
      <c r="F578" s="64">
        <v>10.420331568802471</v>
      </c>
      <c r="G578" s="64">
        <v>5.6338028169014086E-2</v>
      </c>
      <c r="H578" s="64">
        <v>7.3382616681707535E-2</v>
      </c>
      <c r="I578" s="64">
        <v>-0.77890389337669019</v>
      </c>
      <c r="J578" s="64">
        <v>-0.23876756520542347</v>
      </c>
      <c r="K578" s="64">
        <v>10.374663300291662</v>
      </c>
      <c r="L578" s="64">
        <v>10.466184879950765</v>
      </c>
    </row>
    <row r="579" spans="2:12" x14ac:dyDescent="0.25">
      <c r="B579" s="52" t="s">
        <v>4594</v>
      </c>
      <c r="C579" s="52">
        <v>342</v>
      </c>
      <c r="D579" s="52">
        <v>1.1418128654970801</v>
      </c>
      <c r="E579" s="64">
        <v>8</v>
      </c>
      <c r="F579" s="64">
        <v>34.228773274580142</v>
      </c>
      <c r="G579" s="64">
        <v>2.3391812865497075E-2</v>
      </c>
      <c r="H579" s="64">
        <v>0.10008413238181328</v>
      </c>
      <c r="I579" s="64">
        <v>-4.7258654958443218</v>
      </c>
      <c r="J579" s="64">
        <v>-2.9136289638977213</v>
      </c>
      <c r="K579" s="64">
        <v>34.034736536901377</v>
      </c>
      <c r="L579" s="64">
        <v>34.423792590131541</v>
      </c>
    </row>
    <row r="580" spans="2:12" x14ac:dyDescent="0.25">
      <c r="B580" s="52" t="s">
        <v>4595</v>
      </c>
      <c r="C580" s="52">
        <v>106</v>
      </c>
      <c r="D580" s="52">
        <v>1.9755663430420751</v>
      </c>
      <c r="E580" s="64">
        <v>8</v>
      </c>
      <c r="F580" s="64">
        <v>4.5226024414522996</v>
      </c>
      <c r="G580" s="64">
        <v>7.5471698113207544E-2</v>
      </c>
      <c r="H580" s="64">
        <v>4.2666060768417918E-2</v>
      </c>
      <c r="I580" s="64">
        <v>1.6711999369618584</v>
      </c>
      <c r="J580" s="64">
        <v>0.61593630451089532</v>
      </c>
      <c r="K580" s="64">
        <v>4.4926354709821101</v>
      </c>
      <c r="L580" s="64">
        <v>4.5527603336624498</v>
      </c>
    </row>
    <row r="581" spans="2:12" x14ac:dyDescent="0.25">
      <c r="B581" s="52" t="s">
        <v>4596</v>
      </c>
      <c r="C581" s="52">
        <v>253</v>
      </c>
      <c r="D581" s="52">
        <v>1.65573122529644</v>
      </c>
      <c r="E581" s="64">
        <v>7.9999999999999991</v>
      </c>
      <c r="F581" s="64">
        <v>15.060312183389328</v>
      </c>
      <c r="G581" s="64">
        <v>3.1620553359683792E-2</v>
      </c>
      <c r="H581" s="64">
        <v>5.9526925626044773E-2</v>
      </c>
      <c r="I581" s="64">
        <v>-1.8760038883403023</v>
      </c>
      <c r="J581" s="64">
        <v>-1.9596971157690217</v>
      </c>
      <c r="K581" s="64">
        <v>14.990733047618011</v>
      </c>
      <c r="L581" s="64">
        <v>15.130193739235356</v>
      </c>
    </row>
    <row r="582" spans="2:12" x14ac:dyDescent="0.25">
      <c r="B582" s="52" t="s">
        <v>4597</v>
      </c>
      <c r="C582" s="52">
        <v>826</v>
      </c>
      <c r="D582" s="52">
        <v>2.0471367639387537</v>
      </c>
      <c r="E582" s="64">
        <v>8</v>
      </c>
      <c r="F582" s="64">
        <v>32.68680139303703</v>
      </c>
      <c r="G582" s="64">
        <v>9.6852300242130755E-3</v>
      </c>
      <c r="H582" s="64">
        <v>3.95723987809165E-2</v>
      </c>
      <c r="I582" s="64">
        <v>-4.4060182809894597</v>
      </c>
      <c r="J582" s="64">
        <v>-6.1722735560163731</v>
      </c>
      <c r="K582" s="64">
        <v>32.450369989494128</v>
      </c>
      <c r="L582" s="64">
        <v>32.924883948466004</v>
      </c>
    </row>
    <row r="583" spans="2:12" x14ac:dyDescent="0.25">
      <c r="B583" s="52" t="s">
        <v>4598</v>
      </c>
      <c r="C583" s="52">
        <v>278</v>
      </c>
      <c r="D583" s="52">
        <v>1.2187050359712199</v>
      </c>
      <c r="E583" s="64">
        <v>8</v>
      </c>
      <c r="F583" s="64">
        <v>25.781812606115864</v>
      </c>
      <c r="G583" s="64">
        <v>2.8776978417266189E-2</v>
      </c>
      <c r="H583" s="64">
        <v>9.2740333115524695E-2</v>
      </c>
      <c r="I583" s="64">
        <v>-3.6766602793599814</v>
      </c>
      <c r="J583" s="64">
        <v>-2.2521317891066053</v>
      </c>
      <c r="K583" s="64">
        <v>25.647163998305967</v>
      </c>
      <c r="L583" s="64">
        <v>25.917095523362988</v>
      </c>
    </row>
    <row r="584" spans="2:12" x14ac:dyDescent="0.25">
      <c r="B584" s="52" t="s">
        <v>4599</v>
      </c>
      <c r="C584" s="52">
        <v>320</v>
      </c>
      <c r="D584" s="52">
        <v>3.4829652996845448</v>
      </c>
      <c r="E584" s="64">
        <v>8</v>
      </c>
      <c r="F584" s="64">
        <v>2.7067996560602641</v>
      </c>
      <c r="G584" s="64">
        <v>2.5000000000000001E-2</v>
      </c>
      <c r="H584" s="64">
        <v>8.4587489251883256E-3</v>
      </c>
      <c r="I584" s="64">
        <v>3.2309845574176381</v>
      </c>
      <c r="J584" s="64">
        <v>-2.6982829826071599</v>
      </c>
      <c r="K584" s="64">
        <v>2.6468923846036887</v>
      </c>
      <c r="L584" s="64">
        <v>2.768050985882593</v>
      </c>
    </row>
    <row r="585" spans="2:12" x14ac:dyDescent="0.25">
      <c r="B585" s="52" t="s">
        <v>4600</v>
      </c>
      <c r="C585" s="52">
        <v>52</v>
      </c>
      <c r="D585" s="52">
        <v>1.1346153846153799</v>
      </c>
      <c r="E585" s="64">
        <v>8</v>
      </c>
      <c r="F585" s="64">
        <v>5.2414641519356984</v>
      </c>
      <c r="G585" s="64">
        <v>0.15384615384615385</v>
      </c>
      <c r="H585" s="64">
        <v>0.10079738753722498</v>
      </c>
      <c r="I585" s="64">
        <v>1.270642982260864</v>
      </c>
      <c r="J585" s="64">
        <v>2.7903495592161138</v>
      </c>
      <c r="K585" s="64">
        <v>5.2115183812717563</v>
      </c>
      <c r="L585" s="64">
        <v>5.2715626063714076</v>
      </c>
    </row>
    <row r="586" spans="2:12" x14ac:dyDescent="0.25">
      <c r="B586" s="52" t="s">
        <v>4601</v>
      </c>
      <c r="C586" s="52">
        <v>266</v>
      </c>
      <c r="D586" s="52">
        <v>1.11274436090226</v>
      </c>
      <c r="E586" s="64">
        <v>8</v>
      </c>
      <c r="F586" s="64">
        <v>27.396009463511206</v>
      </c>
      <c r="G586" s="64">
        <v>3.007518796992481E-2</v>
      </c>
      <c r="H586" s="64">
        <v>0.10299251678011731</v>
      </c>
      <c r="I586" s="64">
        <v>-3.9126472971800172</v>
      </c>
      <c r="J586" s="64">
        <v>-2.1146138957496219</v>
      </c>
      <c r="K586" s="64">
        <v>27.235727409420114</v>
      </c>
      <c r="L586" s="64">
        <v>27.557125909518259</v>
      </c>
    </row>
    <row r="587" spans="2:12" x14ac:dyDescent="0.25">
      <c r="B587" s="52" t="s">
        <v>4602</v>
      </c>
      <c r="C587" s="52">
        <v>311</v>
      </c>
      <c r="D587" s="52">
        <v>1.34210246032591</v>
      </c>
      <c r="E587" s="64">
        <v>8</v>
      </c>
      <c r="F587" s="64">
        <v>25.490553941286546</v>
      </c>
      <c r="G587" s="64">
        <v>2.5723472668810289E-2</v>
      </c>
      <c r="H587" s="64">
        <v>8.196319595268986E-2</v>
      </c>
      <c r="I587" s="64">
        <v>-3.6156291684181734</v>
      </c>
      <c r="J587" s="64">
        <v>-2.6068147751663688</v>
      </c>
      <c r="K587" s="64">
        <v>25.371841888733748</v>
      </c>
      <c r="L587" s="64">
        <v>25.609771632964801</v>
      </c>
    </row>
    <row r="588" spans="2:12" x14ac:dyDescent="0.25">
      <c r="B588" s="52" t="s">
        <v>4603</v>
      </c>
      <c r="C588" s="52">
        <v>309</v>
      </c>
      <c r="D588" s="52">
        <v>1.78025889967638</v>
      </c>
      <c r="E588" s="64">
        <v>7.0000000000000009</v>
      </c>
      <c r="F588" s="64">
        <v>16.168447696372677</v>
      </c>
      <c r="G588" s="64">
        <v>2.2653721682847898E-2</v>
      </c>
      <c r="H588" s="64">
        <v>5.2325073451044264E-2</v>
      </c>
      <c r="I588" s="64">
        <v>-2.3422430211451801</v>
      </c>
      <c r="J588" s="64">
        <v>-2.8236480686735708</v>
      </c>
      <c r="K588" s="64">
        <v>16.084040499653781</v>
      </c>
      <c r="L588" s="64">
        <v>16.253273273510562</v>
      </c>
    </row>
    <row r="589" spans="2:12" x14ac:dyDescent="0.25">
      <c r="B589" s="52" t="s">
        <v>4604</v>
      </c>
      <c r="C589" s="52">
        <v>142</v>
      </c>
      <c r="D589" s="52">
        <v>1.7686827505827498</v>
      </c>
      <c r="E589" s="64">
        <v>6.9999999999999991</v>
      </c>
      <c r="F589" s="64">
        <v>7.5200724339163116</v>
      </c>
      <c r="G589" s="64">
        <v>4.9295774647887321E-2</v>
      </c>
      <c r="H589" s="64">
        <v>5.2958256576875432E-2</v>
      </c>
      <c r="I589" s="64">
        <v>-0.1948804446903887</v>
      </c>
      <c r="J589" s="64">
        <v>-0.58903314979333332</v>
      </c>
      <c r="K589" s="64">
        <v>7.4813224758213179</v>
      </c>
      <c r="L589" s="64">
        <v>7.5590118213663056</v>
      </c>
    </row>
    <row r="590" spans="2:12" x14ac:dyDescent="0.25">
      <c r="B590" s="52" t="s">
        <v>4605</v>
      </c>
      <c r="C590" s="52">
        <v>176</v>
      </c>
      <c r="D590" s="52">
        <v>1.0090909090909099</v>
      </c>
      <c r="E590" s="64">
        <v>7</v>
      </c>
      <c r="F590" s="64">
        <v>20.060399320081078</v>
      </c>
      <c r="G590" s="64">
        <v>3.9772727272727272E-2</v>
      </c>
      <c r="H590" s="64">
        <v>0.11397954159136976</v>
      </c>
      <c r="I590" s="64">
        <v>-3.0978814474790739</v>
      </c>
      <c r="J590" s="64">
        <v>-1.18309013988691</v>
      </c>
      <c r="K590" s="64">
        <v>19.929234017620615</v>
      </c>
      <c r="L590" s="64">
        <v>20.192316204497168</v>
      </c>
    </row>
    <row r="591" spans="2:12" x14ac:dyDescent="0.25">
      <c r="B591" s="52" t="s">
        <v>4606</v>
      </c>
      <c r="C591" s="52">
        <v>149</v>
      </c>
      <c r="D591" s="52">
        <v>3.5934117003827204</v>
      </c>
      <c r="E591" s="64">
        <v>7</v>
      </c>
      <c r="F591" s="64">
        <v>1.1176413463125074</v>
      </c>
      <c r="G591" s="64">
        <v>4.6979865771812082E-2</v>
      </c>
      <c r="H591" s="64">
        <v>7.5009486329698479E-3</v>
      </c>
      <c r="I591" s="64">
        <v>5.5851548725046447</v>
      </c>
      <c r="J591" s="64">
        <v>-0.72136992649664877</v>
      </c>
      <c r="K591" s="64">
        <v>1.0915635459241162</v>
      </c>
      <c r="L591" s="64">
        <v>1.1443373335713334</v>
      </c>
    </row>
    <row r="592" spans="2:12" x14ac:dyDescent="0.25">
      <c r="B592" s="52" t="s">
        <v>4607</v>
      </c>
      <c r="C592" s="52">
        <v>86</v>
      </c>
      <c r="D592" s="52">
        <v>1.0581395348837199</v>
      </c>
      <c r="E592" s="64">
        <v>7.0000000000000009</v>
      </c>
      <c r="F592" s="64">
        <v>9.3446329723724055</v>
      </c>
      <c r="G592" s="64">
        <v>8.1395348837209308E-2</v>
      </c>
      <c r="H592" s="64">
        <v>0.10865852293456287</v>
      </c>
      <c r="I592" s="64">
        <v>-0.81240331317892989</v>
      </c>
      <c r="J592" s="64">
        <v>0.78408189778619253</v>
      </c>
      <c r="K592" s="64">
        <v>9.2866358139104115</v>
      </c>
      <c r="L592" s="64">
        <v>9.4029479398880849</v>
      </c>
    </row>
    <row r="593" spans="2:12" x14ac:dyDescent="0.25">
      <c r="B593" s="52" t="s">
        <v>4608</v>
      </c>
      <c r="C593" s="52">
        <v>243</v>
      </c>
      <c r="D593" s="52">
        <v>1.5884773662551399</v>
      </c>
      <c r="E593" s="64">
        <v>7</v>
      </c>
      <c r="F593" s="64">
        <v>15.501738154167896</v>
      </c>
      <c r="G593" s="64">
        <v>2.8806584362139918E-2</v>
      </c>
      <c r="H593" s="64">
        <v>6.3793161128262943E-2</v>
      </c>
      <c r="I593" s="64">
        <v>-2.2316784613730438</v>
      </c>
      <c r="J593" s="64">
        <v>-2.1036672413474165</v>
      </c>
      <c r="K593" s="64">
        <v>15.433059776456131</v>
      </c>
      <c r="L593" s="64">
        <v>15.570701244686912</v>
      </c>
    </row>
    <row r="594" spans="2:12" x14ac:dyDescent="0.25">
      <c r="B594" s="52" t="s">
        <v>4609</v>
      </c>
      <c r="C594" s="52">
        <v>400</v>
      </c>
      <c r="D594" s="52">
        <v>2.2945000000000002</v>
      </c>
      <c r="E594" s="64">
        <v>7.0000000000000009</v>
      </c>
      <c r="F594" s="64">
        <v>12.182268137606453</v>
      </c>
      <c r="G594" s="64">
        <v>1.7500000000000002E-2</v>
      </c>
      <c r="H594" s="64">
        <v>3.0455670344016132E-2</v>
      </c>
      <c r="I594" s="64">
        <v>-1.5078980087134699</v>
      </c>
      <c r="J594" s="64">
        <v>-3.6428565092734568</v>
      </c>
      <c r="K594" s="64">
        <v>12.065962042987968</v>
      </c>
      <c r="L594" s="64">
        <v>12.299659783736663</v>
      </c>
    </row>
    <row r="595" spans="2:12" x14ac:dyDescent="0.25">
      <c r="B595" s="52" t="s">
        <v>4610</v>
      </c>
      <c r="C595" s="52">
        <v>750</v>
      </c>
      <c r="D595" s="52">
        <v>1.3321333333333301</v>
      </c>
      <c r="E595" s="64">
        <v>7.0000000000000009</v>
      </c>
      <c r="F595" s="64">
        <v>62.092278865685863</v>
      </c>
      <c r="G595" s="64">
        <v>9.3333333333333341E-3</v>
      </c>
      <c r="H595" s="64">
        <v>8.2789705154247814E-2</v>
      </c>
      <c r="I595" s="64">
        <v>-7.3002457000147833</v>
      </c>
      <c r="J595" s="64">
        <v>-5.9216926830295007</v>
      </c>
      <c r="K595" s="64">
        <v>61.800819891000188</v>
      </c>
      <c r="L595" s="64">
        <v>62.384987788198401</v>
      </c>
    </row>
    <row r="596" spans="2:12" x14ac:dyDescent="0.25">
      <c r="B596" s="52" t="s">
        <v>4611</v>
      </c>
      <c r="C596" s="52">
        <v>404</v>
      </c>
      <c r="D596" s="52">
        <v>2.27351485148515</v>
      </c>
      <c r="E596" s="64">
        <v>7.0000000000000009</v>
      </c>
      <c r="F596" s="64">
        <v>12.581649759822113</v>
      </c>
      <c r="G596" s="64">
        <v>1.7326732673267328E-2</v>
      </c>
      <c r="H596" s="64">
        <v>3.1142697425302259E-2</v>
      </c>
      <c r="I596" s="64">
        <v>-1.5986885977318708</v>
      </c>
      <c r="J596" s="64">
        <v>-3.6755616190416514</v>
      </c>
      <c r="K596" s="64">
        <v>12.46411837927897</v>
      </c>
      <c r="L596" s="64">
        <v>12.700253462714464</v>
      </c>
    </row>
    <row r="597" spans="2:12" x14ac:dyDescent="0.25">
      <c r="B597" s="52" t="s">
        <v>4612</v>
      </c>
      <c r="C597" s="52">
        <v>125</v>
      </c>
      <c r="D597" s="52">
        <v>2.2151999999999998</v>
      </c>
      <c r="E597" s="64">
        <v>7</v>
      </c>
      <c r="F597" s="64">
        <v>4.1414375501455218</v>
      </c>
      <c r="G597" s="64">
        <v>5.6000000000000001E-2</v>
      </c>
      <c r="H597" s="64">
        <v>3.3131500401164173E-2</v>
      </c>
      <c r="I597" s="64">
        <v>1.4285268922041152</v>
      </c>
      <c r="J597" s="64">
        <v>-0.23979395595116199</v>
      </c>
      <c r="K597" s="64">
        <v>4.1050860077855305</v>
      </c>
      <c r="L597" s="64">
        <v>4.1780998694681912</v>
      </c>
    </row>
    <row r="598" spans="2:12" x14ac:dyDescent="0.25">
      <c r="B598" s="52" t="s">
        <v>4613</v>
      </c>
      <c r="C598" s="52">
        <v>207</v>
      </c>
      <c r="D598" s="52">
        <v>2.3753623188405801</v>
      </c>
      <c r="E598" s="64">
        <v>6.9999999999999991</v>
      </c>
      <c r="F598" s="64">
        <v>5.7842244228632476</v>
      </c>
      <c r="G598" s="64">
        <v>3.3816425120772944E-2</v>
      </c>
      <c r="H598" s="64">
        <v>2.7943113153928733E-2</v>
      </c>
      <c r="I598" s="64">
        <v>0.51272560559284197</v>
      </c>
      <c r="J598" s="64">
        <v>-1.6407464474194151</v>
      </c>
      <c r="K598" s="64">
        <v>5.7243509205402683</v>
      </c>
      <c r="L598" s="64">
        <v>5.84470598341301</v>
      </c>
    </row>
    <row r="599" spans="2:12" x14ac:dyDescent="0.25">
      <c r="B599" s="52" t="s">
        <v>4614</v>
      </c>
      <c r="C599" s="52">
        <v>128</v>
      </c>
      <c r="D599" s="52">
        <v>1.809375</v>
      </c>
      <c r="E599" s="64">
        <v>7</v>
      </c>
      <c r="F599" s="64">
        <v>6.4977900752191662</v>
      </c>
      <c r="G599" s="64">
        <v>5.46875E-2</v>
      </c>
      <c r="H599" s="64">
        <v>5.0763984962649736E-2</v>
      </c>
      <c r="I599" s="64">
        <v>0.20221592256810869</v>
      </c>
      <c r="J599" s="64">
        <v>-0.30463361818194823</v>
      </c>
      <c r="K599" s="64">
        <v>6.4627035875514984</v>
      </c>
      <c r="L599" s="64">
        <v>6.5330568106287803</v>
      </c>
    </row>
    <row r="600" spans="2:12" x14ac:dyDescent="0.25">
      <c r="B600" s="52" t="s">
        <v>4615</v>
      </c>
      <c r="C600" s="52">
        <v>306</v>
      </c>
      <c r="D600" s="52">
        <v>2.2137254901960799</v>
      </c>
      <c r="E600" s="64">
        <v>6.9999999999999991</v>
      </c>
      <c r="F600" s="64">
        <v>10.154103821454965</v>
      </c>
      <c r="G600" s="64">
        <v>2.2875816993464051E-2</v>
      </c>
      <c r="H600" s="64">
        <v>3.3183345821748256E-2</v>
      </c>
      <c r="I600" s="64">
        <v>-1.0066607215141647</v>
      </c>
      <c r="J600" s="64">
        <v>-2.7936916816779243</v>
      </c>
      <c r="K600" s="64">
        <v>10.065119206973311</v>
      </c>
      <c r="L600" s="64">
        <v>10.24384790725259</v>
      </c>
    </row>
    <row r="601" spans="2:12" x14ac:dyDescent="0.25">
      <c r="B601" s="52" t="s">
        <v>4616</v>
      </c>
      <c r="C601" s="52">
        <v>293</v>
      </c>
      <c r="D601" s="52">
        <v>1.3697762289068249</v>
      </c>
      <c r="E601" s="64">
        <v>7.0000000000000009</v>
      </c>
      <c r="F601" s="64">
        <v>23.354473673306728</v>
      </c>
      <c r="G601" s="64">
        <v>2.3890784982935155E-2</v>
      </c>
      <c r="H601" s="64">
        <v>7.9708101274084397E-2</v>
      </c>
      <c r="I601" s="64">
        <v>-3.5276763246215497</v>
      </c>
      <c r="J601" s="64">
        <v>-2.6611895340749738</v>
      </c>
      <c r="K601" s="64">
        <v>23.247874983148577</v>
      </c>
      <c r="L601" s="64">
        <v>23.461518639379214</v>
      </c>
    </row>
    <row r="602" spans="2:12" x14ac:dyDescent="0.25">
      <c r="B602" s="52" t="s">
        <v>4617</v>
      </c>
      <c r="C602" s="52">
        <v>119</v>
      </c>
      <c r="D602" s="52">
        <v>1.53361344537815</v>
      </c>
      <c r="E602" s="64">
        <v>7</v>
      </c>
      <c r="F602" s="64">
        <v>8.0304456543146241</v>
      </c>
      <c r="G602" s="64">
        <v>5.8823529411764705E-2</v>
      </c>
      <c r="H602" s="64">
        <v>6.7482736590879194E-2</v>
      </c>
      <c r="I602" s="64">
        <v>-0.37655362090182942</v>
      </c>
      <c r="J602" s="64">
        <v>-0.10540766583801786</v>
      </c>
      <c r="K602" s="64">
        <v>7.9954670781633101</v>
      </c>
      <c r="L602" s="64">
        <v>8.0655661360565833</v>
      </c>
    </row>
    <row r="603" spans="2:12" x14ac:dyDescent="0.25">
      <c r="B603" s="52" t="s">
        <v>4618</v>
      </c>
      <c r="C603" s="52">
        <v>70</v>
      </c>
      <c r="D603" s="52">
        <v>1.0857142857142901</v>
      </c>
      <c r="E603" s="64">
        <v>7</v>
      </c>
      <c r="F603" s="64">
        <v>7.4034678282241808</v>
      </c>
      <c r="G603" s="64">
        <v>0.1</v>
      </c>
      <c r="H603" s="64">
        <v>0.1057638261174883</v>
      </c>
      <c r="I603" s="64">
        <v>-0.15680691000497915</v>
      </c>
      <c r="J603" s="64">
        <v>1.3570927450098582</v>
      </c>
      <c r="K603" s="64">
        <v>7.3588647281609987</v>
      </c>
      <c r="L603" s="64">
        <v>7.4483091285753531</v>
      </c>
    </row>
    <row r="604" spans="2:12" x14ac:dyDescent="0.25">
      <c r="B604" s="52" t="s">
        <v>4619</v>
      </c>
      <c r="C604" s="52">
        <v>312</v>
      </c>
      <c r="D604" s="52">
        <v>1.4322082799047449</v>
      </c>
      <c r="E604" s="64">
        <v>7</v>
      </c>
      <c r="F604" s="64">
        <v>23.346175201713997</v>
      </c>
      <c r="G604" s="64">
        <v>2.2435897435897436E-2</v>
      </c>
      <c r="H604" s="64">
        <v>7.4827484620878196E-2</v>
      </c>
      <c r="I604" s="64">
        <v>-3.5171988140843173</v>
      </c>
      <c r="J604" s="64">
        <v>-2.8533812354475425</v>
      </c>
      <c r="K604" s="64">
        <v>23.24316795203676</v>
      </c>
      <c r="L604" s="64">
        <v>23.449601879063071</v>
      </c>
    </row>
    <row r="605" spans="2:12" x14ac:dyDescent="0.25">
      <c r="B605" s="52" t="s">
        <v>4620</v>
      </c>
      <c r="C605" s="52">
        <v>190</v>
      </c>
      <c r="D605" s="52">
        <v>2.1936378887598402</v>
      </c>
      <c r="E605" s="64">
        <v>6.9999999999999991</v>
      </c>
      <c r="F605" s="64">
        <v>6.4405246071442823</v>
      </c>
      <c r="G605" s="64">
        <v>3.6842105263157891E-2</v>
      </c>
      <c r="H605" s="64">
        <v>3.389749793233833E-2</v>
      </c>
      <c r="I605" s="64">
        <v>0.2242894079500912</v>
      </c>
      <c r="J605" s="64">
        <v>-1.397852605575874</v>
      </c>
      <c r="K605" s="64">
        <v>6.3853157643999054</v>
      </c>
      <c r="L605" s="64">
        <v>6.4961939093494667</v>
      </c>
    </row>
    <row r="606" spans="2:12" x14ac:dyDescent="0.25">
      <c r="B606" s="52" t="s">
        <v>4621</v>
      </c>
      <c r="C606" s="52">
        <v>78</v>
      </c>
      <c r="D606" s="52">
        <v>2.3820512820512798</v>
      </c>
      <c r="E606" s="64">
        <v>6</v>
      </c>
      <c r="F606" s="64">
        <v>2.1640731345260322</v>
      </c>
      <c r="G606" s="64">
        <v>7.6923076923076927E-2</v>
      </c>
      <c r="H606" s="64">
        <v>2.774452736571836E-2</v>
      </c>
      <c r="I606" s="64">
        <v>2.6445035446049605</v>
      </c>
      <c r="J606" s="64">
        <v>0.58186225559279681</v>
      </c>
      <c r="K606" s="64">
        <v>2.1415269207057124</v>
      </c>
      <c r="L606" s="64">
        <v>2.1868498743102349</v>
      </c>
    </row>
    <row r="607" spans="2:12" x14ac:dyDescent="0.25">
      <c r="B607" s="52" t="s">
        <v>4622</v>
      </c>
      <c r="C607" s="52">
        <v>4780</v>
      </c>
      <c r="D607" s="52">
        <v>2.1058095452865553</v>
      </c>
      <c r="E607" s="64">
        <v>6</v>
      </c>
      <c r="F607" s="64">
        <v>177.80539970217473</v>
      </c>
      <c r="G607" s="64">
        <v>1.2552301255230125E-3</v>
      </c>
      <c r="H607" s="64">
        <v>3.7197782364471701E-2</v>
      </c>
      <c r="I607" s="64">
        <v>-13.130939349997151</v>
      </c>
      <c r="J607" s="64">
        <v>-17.280708453449687</v>
      </c>
      <c r="K607" s="64">
        <v>176.42632028084046</v>
      </c>
      <c r="L607" s="64">
        <v>179.19483942486181</v>
      </c>
    </row>
    <row r="608" spans="2:12" x14ac:dyDescent="0.25">
      <c r="B608" s="52" t="s">
        <v>4623</v>
      </c>
      <c r="C608" s="52">
        <v>217</v>
      </c>
      <c r="D608" s="52">
        <v>1.4355760368663599</v>
      </c>
      <c r="E608" s="64">
        <v>6</v>
      </c>
      <c r="F608" s="64">
        <v>16.182161757271146</v>
      </c>
      <c r="G608" s="64">
        <v>2.7649769585253458E-2</v>
      </c>
      <c r="H608" s="64">
        <v>7.4572173996641233E-2</v>
      </c>
      <c r="I608" s="64">
        <v>-2.6311793141709927</v>
      </c>
      <c r="J608" s="64">
        <v>-2.0590694351775753</v>
      </c>
      <c r="K608" s="64">
        <v>16.110857136627281</v>
      </c>
      <c r="L608" s="64">
        <v>16.253756429454413</v>
      </c>
    </row>
    <row r="609" spans="2:12" x14ac:dyDescent="0.25">
      <c r="B609" s="52" t="s">
        <v>4624</v>
      </c>
      <c r="C609" s="52">
        <v>55</v>
      </c>
      <c r="D609" s="52">
        <v>2.186076470588235</v>
      </c>
      <c r="E609" s="64">
        <v>6</v>
      </c>
      <c r="F609" s="64">
        <v>1.8793579439202188</v>
      </c>
      <c r="G609" s="64">
        <v>0.10909090909090909</v>
      </c>
      <c r="H609" s="64">
        <v>3.417014443491307E-2</v>
      </c>
      <c r="I609" s="64">
        <v>3.058509442622606</v>
      </c>
      <c r="J609" s="64">
        <v>1.4843381695203235</v>
      </c>
      <c r="K609" s="64">
        <v>1.8633824544350901</v>
      </c>
      <c r="L609" s="64">
        <v>1.8954655116611892</v>
      </c>
    </row>
    <row r="610" spans="2:12" x14ac:dyDescent="0.25">
      <c r="B610" s="52" t="s">
        <v>4625</v>
      </c>
      <c r="C610" s="52">
        <v>86</v>
      </c>
      <c r="D610" s="52">
        <v>2.0081395348837199</v>
      </c>
      <c r="E610" s="64">
        <v>6</v>
      </c>
      <c r="F610" s="64">
        <v>3.5458153036309952</v>
      </c>
      <c r="G610" s="64">
        <v>6.9767441860465115E-2</v>
      </c>
      <c r="H610" s="64">
        <v>4.1230410507337154E-2</v>
      </c>
      <c r="I610" s="64">
        <v>1.3310429311640262</v>
      </c>
      <c r="J610" s="64">
        <v>0.33399910018328877</v>
      </c>
      <c r="K610" s="64">
        <v>3.5213571665156822</v>
      </c>
      <c r="L610" s="64">
        <v>3.5704359646861921</v>
      </c>
    </row>
    <row r="611" spans="2:12" x14ac:dyDescent="0.25">
      <c r="B611" s="52" t="s">
        <v>4626</v>
      </c>
      <c r="C611" s="52">
        <v>72</v>
      </c>
      <c r="D611" s="52">
        <v>1.5486111111111101</v>
      </c>
      <c r="E611" s="64">
        <v>6</v>
      </c>
      <c r="F611" s="64">
        <v>4.7847550474557305</v>
      </c>
      <c r="G611" s="64">
        <v>8.3333333333333329E-2</v>
      </c>
      <c r="H611" s="64">
        <v>6.6454931214662921E-2</v>
      </c>
      <c r="I611" s="64">
        <v>0.57499799018928388</v>
      </c>
      <c r="J611" s="64">
        <v>0.78606519378216044</v>
      </c>
      <c r="K611" s="64">
        <v>4.7638515173140563</v>
      </c>
      <c r="L611" s="64">
        <v>4.8057437451909477</v>
      </c>
    </row>
    <row r="612" spans="2:12" x14ac:dyDescent="0.25">
      <c r="B612" s="52" t="s">
        <v>4627</v>
      </c>
      <c r="C612" s="52">
        <v>124</v>
      </c>
      <c r="D612" s="52">
        <v>1.5862903225806499</v>
      </c>
      <c r="E612" s="64">
        <v>6</v>
      </c>
      <c r="F612" s="64">
        <v>7.9281350119339349</v>
      </c>
      <c r="G612" s="64">
        <v>4.8387096774193547E-2</v>
      </c>
      <c r="H612" s="64">
        <v>6.3936572676886572E-2</v>
      </c>
      <c r="I612" s="64">
        <v>-0.70778162483468987</v>
      </c>
      <c r="J612" s="64">
        <v>-0.59266948532482988</v>
      </c>
      <c r="K612" s="64">
        <v>7.8930452271115463</v>
      </c>
      <c r="L612" s="64">
        <v>7.9633700946589627</v>
      </c>
    </row>
    <row r="613" spans="2:12" x14ac:dyDescent="0.25">
      <c r="B613" s="52" t="s">
        <v>4628</v>
      </c>
      <c r="C613" s="52">
        <v>239</v>
      </c>
      <c r="D613" s="52">
        <v>2.0171548117154798</v>
      </c>
      <c r="E613" s="64">
        <v>6</v>
      </c>
      <c r="F613" s="64">
        <v>9.7610717378563123</v>
      </c>
      <c r="G613" s="64">
        <v>2.5104602510460251E-2</v>
      </c>
      <c r="H613" s="64">
        <v>4.0841304342495034E-2</v>
      </c>
      <c r="I613" s="64">
        <v>-1.2291860721284598</v>
      </c>
      <c r="J613" s="64">
        <v>-2.3251585603288065</v>
      </c>
      <c r="K613" s="64">
        <v>9.6929944817518088</v>
      </c>
      <c r="L613" s="64">
        <v>9.8296066282969239</v>
      </c>
    </row>
    <row r="614" spans="2:12" x14ac:dyDescent="0.25">
      <c r="B614" s="52" t="s">
        <v>4629</v>
      </c>
      <c r="C614" s="52">
        <v>87</v>
      </c>
      <c r="D614" s="52">
        <v>1.3927976190476201</v>
      </c>
      <c r="E614" s="64">
        <v>6</v>
      </c>
      <c r="F614" s="64">
        <v>6.7751646434383517</v>
      </c>
      <c r="G614" s="64">
        <v>6.8965517241379309E-2</v>
      </c>
      <c r="H614" s="64">
        <v>7.7875455671705188E-2</v>
      </c>
      <c r="I614" s="64">
        <v>-0.31012675712613824</v>
      </c>
      <c r="J614" s="64">
        <v>0.30471520547860415</v>
      </c>
      <c r="K614" s="64">
        <v>6.7446854097713524</v>
      </c>
      <c r="L614" s="64">
        <v>6.8057699325751564</v>
      </c>
    </row>
    <row r="615" spans="2:12" x14ac:dyDescent="0.25">
      <c r="B615" s="52" t="s">
        <v>4630</v>
      </c>
      <c r="C615" s="52">
        <v>221</v>
      </c>
      <c r="D615" s="52">
        <v>1.7262443438913999</v>
      </c>
      <c r="E615" s="64">
        <v>6</v>
      </c>
      <c r="F615" s="64">
        <v>12.230558700100877</v>
      </c>
      <c r="G615" s="64">
        <v>2.7149321266968326E-2</v>
      </c>
      <c r="H615" s="64">
        <v>5.5341894570592201E-2</v>
      </c>
      <c r="I615" s="64">
        <v>-1.8330170988133678</v>
      </c>
      <c r="J615" s="64">
        <v>-2.1090129076458446</v>
      </c>
      <c r="K615" s="64">
        <v>12.170331395439765</v>
      </c>
      <c r="L615" s="64">
        <v>12.291066509444097</v>
      </c>
    </row>
    <row r="616" spans="2:12" x14ac:dyDescent="0.25">
      <c r="B616" s="52" t="s">
        <v>4631</v>
      </c>
      <c r="C616" s="52">
        <v>62</v>
      </c>
      <c r="D616" s="52">
        <v>1.3887096774193499</v>
      </c>
      <c r="E616" s="64">
        <v>6</v>
      </c>
      <c r="F616" s="64">
        <v>4.8482784757697024</v>
      </c>
      <c r="G616" s="64">
        <v>9.6774193548387094E-2</v>
      </c>
      <c r="H616" s="64">
        <v>7.8198039931769395E-2</v>
      </c>
      <c r="I616" s="64">
        <v>0.54479723061960184</v>
      </c>
      <c r="J616" s="64">
        <v>1.1711754137524464</v>
      </c>
      <c r="K616" s="64">
        <v>4.8264149264932827</v>
      </c>
      <c r="L616" s="64">
        <v>4.8702326297565541</v>
      </c>
    </row>
    <row r="617" spans="2:12" x14ac:dyDescent="0.25">
      <c r="B617" s="52" t="s">
        <v>4632</v>
      </c>
      <c r="C617" s="52">
        <v>3175</v>
      </c>
      <c r="D617" s="52">
        <v>1.1023381783750168</v>
      </c>
      <c r="E617" s="64">
        <v>6</v>
      </c>
      <c r="F617" s="64">
        <v>330.36427135533324</v>
      </c>
      <c r="G617" s="64">
        <v>1.8897637795275591E-3</v>
      </c>
      <c r="H617" s="64">
        <v>0.10405173900955378</v>
      </c>
      <c r="I617" s="64">
        <v>-18.853631266580866</v>
      </c>
      <c r="J617" s="64">
        <v>-13.934553237616754</v>
      </c>
      <c r="K617" s="64">
        <v>328.40949359114882</v>
      </c>
      <c r="L617" s="64">
        <v>332.32932607489323</v>
      </c>
    </row>
    <row r="618" spans="2:12" x14ac:dyDescent="0.25">
      <c r="B618" s="52" t="s">
        <v>4633</v>
      </c>
      <c r="C618" s="52">
        <v>245</v>
      </c>
      <c r="D618" s="52">
        <v>1.6220408163265301</v>
      </c>
      <c r="E618" s="64">
        <v>6</v>
      </c>
      <c r="F618" s="64">
        <v>15.099248368920314</v>
      </c>
      <c r="G618" s="64">
        <v>2.4489795918367346E-2</v>
      </c>
      <c r="H618" s="64">
        <v>6.1629585179266588E-2</v>
      </c>
      <c r="I618" s="64">
        <v>-2.4173564937204697</v>
      </c>
      <c r="J618" s="64">
        <v>-2.3943301652692446</v>
      </c>
      <c r="K618" s="64">
        <v>15.031121275336274</v>
      </c>
      <c r="L618" s="64">
        <v>15.167663876286635</v>
      </c>
    </row>
    <row r="619" spans="2:12" x14ac:dyDescent="0.25">
      <c r="B619" s="52" t="s">
        <v>4634</v>
      </c>
      <c r="C619" s="52">
        <v>106</v>
      </c>
      <c r="D619" s="52">
        <v>3.626002290950745</v>
      </c>
      <c r="E619" s="64">
        <v>6</v>
      </c>
      <c r="F619" s="64">
        <v>0.76738355583401374</v>
      </c>
      <c r="G619" s="64">
        <v>5.6603773584905662E-2</v>
      </c>
      <c r="H619" s="64">
        <v>7.2394675078680543E-3</v>
      </c>
      <c r="I619" s="64">
        <v>5.9950168180826156</v>
      </c>
      <c r="J619" s="64">
        <v>-0.1948729610120403</v>
      </c>
      <c r="K619" s="64">
        <v>0.74920628093229946</v>
      </c>
      <c r="L619" s="64">
        <v>0.78599855509766015</v>
      </c>
    </row>
    <row r="620" spans="2:12" x14ac:dyDescent="0.25">
      <c r="B620" s="52" t="s">
        <v>4635</v>
      </c>
      <c r="C620" s="52">
        <v>87</v>
      </c>
      <c r="D620" s="52">
        <v>2.6712643678160899</v>
      </c>
      <c r="E620" s="64">
        <v>6</v>
      </c>
      <c r="F620" s="64">
        <v>1.771016191135212</v>
      </c>
      <c r="G620" s="64">
        <v>6.8965517241379309E-2</v>
      </c>
      <c r="H620" s="64">
        <v>2.0356507944082898E-2</v>
      </c>
      <c r="I620" s="64">
        <v>3.2106334620715971</v>
      </c>
      <c r="J620" s="64">
        <v>0.30471520547860415</v>
      </c>
      <c r="K620" s="64">
        <v>1.7472794984711453</v>
      </c>
      <c r="L620" s="64">
        <v>1.7950685557160844</v>
      </c>
    </row>
    <row r="621" spans="2:12" x14ac:dyDescent="0.25">
      <c r="B621" s="52" t="s">
        <v>4636</v>
      </c>
      <c r="C621" s="52">
        <v>310</v>
      </c>
      <c r="D621" s="52">
        <v>3.1951612903225799</v>
      </c>
      <c r="E621" s="64">
        <v>6</v>
      </c>
      <c r="F621" s="64">
        <v>3.5842390841101559</v>
      </c>
      <c r="G621" s="64">
        <v>1.935483870967742E-2</v>
      </c>
      <c r="H621" s="64">
        <v>1.1562061561645664E-2</v>
      </c>
      <c r="I621" s="64">
        <v>1.2834553418277144</v>
      </c>
      <c r="J621" s="64">
        <v>-3.0706450818811084</v>
      </c>
      <c r="K621" s="64">
        <v>3.5161022183275894</v>
      </c>
      <c r="L621" s="64">
        <v>3.653680600914929</v>
      </c>
    </row>
    <row r="622" spans="2:12" x14ac:dyDescent="0.25">
      <c r="B622" s="52" t="s">
        <v>4637</v>
      </c>
      <c r="C622" s="52">
        <v>384</v>
      </c>
      <c r="D622" s="52">
        <v>2.8671875</v>
      </c>
      <c r="E622" s="64">
        <v>6</v>
      </c>
      <c r="F622" s="64">
        <v>6.3302775648254777</v>
      </c>
      <c r="G622" s="64">
        <v>1.5625E-2</v>
      </c>
      <c r="H622" s="64">
        <v>1.6485097825066349E-2</v>
      </c>
      <c r="I622" s="64">
        <v>-0.13236623771781175</v>
      </c>
      <c r="J622" s="64">
        <v>-3.7226145988950017</v>
      </c>
      <c r="K622" s="64">
        <v>6.232278775968652</v>
      </c>
      <c r="L622" s="64">
        <v>6.4297910968809049</v>
      </c>
    </row>
    <row r="623" spans="2:12" x14ac:dyDescent="0.25">
      <c r="B623" s="52" t="s">
        <v>4638</v>
      </c>
      <c r="C623" s="52">
        <v>216</v>
      </c>
      <c r="D623" s="52">
        <v>1.5916666666666699</v>
      </c>
      <c r="E623" s="64">
        <v>6</v>
      </c>
      <c r="F623" s="64">
        <v>13.734266165142582</v>
      </c>
      <c r="G623" s="64">
        <v>2.7777777777777776E-2</v>
      </c>
      <c r="H623" s="64">
        <v>6.3584565579363803E-2</v>
      </c>
      <c r="I623" s="64">
        <v>-2.1566620795797409</v>
      </c>
      <c r="J623" s="64">
        <v>-2.0464670871188413</v>
      </c>
      <c r="K623" s="64">
        <v>13.673327691893094</v>
      </c>
      <c r="L623" s="64">
        <v>13.795457707446907</v>
      </c>
    </row>
    <row r="624" spans="2:12" x14ac:dyDescent="0.25">
      <c r="B624" s="52" t="s">
        <v>4639</v>
      </c>
      <c r="C624" s="52">
        <v>317</v>
      </c>
      <c r="D624" s="52">
        <v>1.83627760252366</v>
      </c>
      <c r="E624" s="64">
        <v>6</v>
      </c>
      <c r="F624" s="64">
        <v>15.647388431340694</v>
      </c>
      <c r="G624" s="64">
        <v>1.8927444794952682E-2</v>
      </c>
      <c r="H624" s="64">
        <v>4.9360846786563703E-2</v>
      </c>
      <c r="I624" s="64">
        <v>-2.5013875524648452</v>
      </c>
      <c r="J624" s="64">
        <v>-3.1368815222883875</v>
      </c>
      <c r="K624" s="64">
        <v>15.560134002533211</v>
      </c>
      <c r="L624" s="64">
        <v>15.735106604265953</v>
      </c>
    </row>
    <row r="625" spans="2:12" x14ac:dyDescent="0.25">
      <c r="B625" s="52" t="s">
        <v>4640</v>
      </c>
      <c r="C625" s="52">
        <v>1325</v>
      </c>
      <c r="D625" s="52">
        <v>2.8808127105844097</v>
      </c>
      <c r="E625" s="64">
        <v>6</v>
      </c>
      <c r="F625" s="64">
        <v>21.524024546419412</v>
      </c>
      <c r="G625" s="64">
        <v>4.528301886792453E-3</v>
      </c>
      <c r="H625" s="64">
        <v>1.6244546827486349E-2</v>
      </c>
      <c r="I625" s="64">
        <v>-3.3736420799542994</v>
      </c>
      <c r="J625" s="64">
        <v>-8.6009164336296724</v>
      </c>
      <c r="K625" s="64">
        <v>21.187678297628064</v>
      </c>
      <c r="L625" s="64">
        <v>21.865620618615583</v>
      </c>
    </row>
    <row r="626" spans="2:12" x14ac:dyDescent="0.25">
      <c r="B626" s="52" t="s">
        <v>4641</v>
      </c>
      <c r="C626" s="52">
        <v>173</v>
      </c>
      <c r="D626" s="52">
        <v>1.0763005780346799</v>
      </c>
      <c r="E626" s="64">
        <v>5.9999999999999991</v>
      </c>
      <c r="F626" s="64">
        <v>18.466766970961942</v>
      </c>
      <c r="G626" s="64">
        <v>3.4682080924855488E-2</v>
      </c>
      <c r="H626" s="64">
        <v>0.1067443177512251</v>
      </c>
      <c r="I626" s="64">
        <v>-3.0695203252766845</v>
      </c>
      <c r="J626" s="64">
        <v>-1.4524352068604141</v>
      </c>
      <c r="K626" s="64">
        <v>18.354373575107761</v>
      </c>
      <c r="L626" s="64">
        <v>18.579765921754166</v>
      </c>
    </row>
    <row r="627" spans="2:12" x14ac:dyDescent="0.25">
      <c r="B627" s="52" t="s">
        <v>4642</v>
      </c>
      <c r="C627" s="52">
        <v>244</v>
      </c>
      <c r="D627" s="52">
        <v>2.3678632478632466</v>
      </c>
      <c r="E627" s="64">
        <v>6</v>
      </c>
      <c r="F627" s="64">
        <v>6.8728435148937663</v>
      </c>
      <c r="G627" s="64">
        <v>2.4590163934426229E-2</v>
      </c>
      <c r="H627" s="64">
        <v>2.8167391454482649E-2</v>
      </c>
      <c r="I627" s="64">
        <v>-0.33773216814711021</v>
      </c>
      <c r="J627" s="64">
        <v>-2.3828949526073604</v>
      </c>
      <c r="K627" s="64">
        <v>6.802218801977725</v>
      </c>
      <c r="L627" s="64">
        <v>6.9441800288241176</v>
      </c>
    </row>
    <row r="628" spans="2:12" x14ac:dyDescent="0.25">
      <c r="B628" s="52" t="s">
        <v>4643</v>
      </c>
      <c r="C628" s="52">
        <v>71</v>
      </c>
      <c r="D628" s="52">
        <v>3.3495098039215696</v>
      </c>
      <c r="E628" s="64">
        <v>6</v>
      </c>
      <c r="F628" s="64">
        <v>0.6943126085455702</v>
      </c>
      <c r="G628" s="64">
        <v>8.4507042253521125E-2</v>
      </c>
      <c r="H628" s="64">
        <v>9.7790508245854963E-3</v>
      </c>
      <c r="I628" s="64">
        <v>6.3987932344546579</v>
      </c>
      <c r="J628" s="64">
        <v>0.82186651582936843</v>
      </c>
      <c r="K628" s="64">
        <v>0.67995228727775203</v>
      </c>
      <c r="L628" s="64">
        <v>0.70897315633464542</v>
      </c>
    </row>
    <row r="629" spans="2:12" x14ac:dyDescent="0.25">
      <c r="B629" s="52" t="s">
        <v>4644</v>
      </c>
      <c r="C629" s="52">
        <v>77</v>
      </c>
      <c r="D629" s="52">
        <v>3.6672169811320749</v>
      </c>
      <c r="E629" s="64">
        <v>6</v>
      </c>
      <c r="F629" s="64">
        <v>0.53297202877386107</v>
      </c>
      <c r="G629" s="64">
        <v>7.792207792207792E-2</v>
      </c>
      <c r="H629" s="64">
        <v>6.9217146594007925E-3</v>
      </c>
      <c r="I629" s="64">
        <v>7.5146255444930175</v>
      </c>
      <c r="J629" s="64">
        <v>0.61470953825040875</v>
      </c>
      <c r="K629" s="64">
        <v>0.52010840693082272</v>
      </c>
      <c r="L629" s="64">
        <v>0.54615152920114329</v>
      </c>
    </row>
    <row r="630" spans="2:12" x14ac:dyDescent="0.25">
      <c r="B630" s="52" t="s">
        <v>4645</v>
      </c>
      <c r="C630" s="52">
        <v>57</v>
      </c>
      <c r="D630" s="52">
        <v>1.5677693833943849</v>
      </c>
      <c r="E630" s="64">
        <v>6</v>
      </c>
      <c r="F630" s="64">
        <v>3.7142992394197121</v>
      </c>
      <c r="G630" s="64">
        <v>0.10526315789473684</v>
      </c>
      <c r="H630" s="64">
        <v>6.5163144551223018E-2</v>
      </c>
      <c r="I630" s="64">
        <v>1.2266283986635587</v>
      </c>
      <c r="J630" s="64">
        <v>1.3904641963660145</v>
      </c>
      <c r="K630" s="64">
        <v>3.6979804143214441</v>
      </c>
      <c r="L630" s="64">
        <v>3.730685037573827</v>
      </c>
    </row>
    <row r="631" spans="2:12" x14ac:dyDescent="0.25">
      <c r="B631" s="52" t="s">
        <v>4646</v>
      </c>
      <c r="C631" s="52">
        <v>77</v>
      </c>
      <c r="D631" s="52">
        <v>1.06493506493506</v>
      </c>
      <c r="E631" s="64">
        <v>6</v>
      </c>
      <c r="F631" s="64">
        <v>8.3112843733154751</v>
      </c>
      <c r="G631" s="64">
        <v>7.792207792207792E-2</v>
      </c>
      <c r="H631" s="64">
        <v>0.10793875809500618</v>
      </c>
      <c r="I631" s="64">
        <v>-0.84883245549174857</v>
      </c>
      <c r="J631" s="64">
        <v>0.61470953825040875</v>
      </c>
      <c r="K631" s="64">
        <v>8.2600761393931741</v>
      </c>
      <c r="L631" s="64">
        <v>8.3627714498388421</v>
      </c>
    </row>
    <row r="632" spans="2:12" x14ac:dyDescent="0.25">
      <c r="B632" s="52" t="s">
        <v>4647</v>
      </c>
      <c r="C632" s="52">
        <v>207</v>
      </c>
      <c r="D632" s="52">
        <v>1.3391304347826101</v>
      </c>
      <c r="E632" s="64">
        <v>6</v>
      </c>
      <c r="F632" s="64">
        <v>17.017223250840534</v>
      </c>
      <c r="G632" s="64">
        <v>2.8985507246376812E-2</v>
      </c>
      <c r="H632" s="64">
        <v>8.2208807975075043E-2</v>
      </c>
      <c r="I632" s="64">
        <v>-2.7877630596937939</v>
      </c>
      <c r="J632" s="64">
        <v>-1.9308522845452094</v>
      </c>
      <c r="K632" s="64">
        <v>16.937788484388641</v>
      </c>
      <c r="L632" s="64">
        <v>17.096997039019715</v>
      </c>
    </row>
    <row r="633" spans="2:12" x14ac:dyDescent="0.25">
      <c r="B633" s="52" t="s">
        <v>4648</v>
      </c>
      <c r="C633" s="52">
        <v>362</v>
      </c>
      <c r="D633" s="52">
        <v>1.2574999999999998</v>
      </c>
      <c r="E633" s="64">
        <v>6</v>
      </c>
      <c r="F633" s="64">
        <v>32.298249272100044</v>
      </c>
      <c r="G633" s="64">
        <v>1.6574585635359115E-2</v>
      </c>
      <c r="H633" s="64">
        <v>8.9221683072099572E-2</v>
      </c>
      <c r="I633" s="64">
        <v>-4.8487635382907088</v>
      </c>
      <c r="J633" s="64">
        <v>-3.538994263605947</v>
      </c>
      <c r="K633" s="64">
        <v>32.136063170734204</v>
      </c>
      <c r="L633" s="64">
        <v>32.461173353747846</v>
      </c>
    </row>
    <row r="634" spans="2:12" x14ac:dyDescent="0.25">
      <c r="B634" s="52" t="s">
        <v>4649</v>
      </c>
      <c r="C634" s="52">
        <v>57</v>
      </c>
      <c r="D634" s="52">
        <v>1.01754385964912</v>
      </c>
      <c r="E634" s="64">
        <v>5</v>
      </c>
      <c r="F634" s="64">
        <v>6.4436566641236057</v>
      </c>
      <c r="G634" s="64">
        <v>8.771929824561403E-2</v>
      </c>
      <c r="H634" s="64">
        <v>0.11304660814251939</v>
      </c>
      <c r="I634" s="64">
        <v>-0.60387538106594074</v>
      </c>
      <c r="J634" s="64">
        <v>0.83761814495388831</v>
      </c>
      <c r="K634" s="64">
        <v>6.4018977473732486</v>
      </c>
      <c r="L634" s="64">
        <v>6.4856530551969538</v>
      </c>
    </row>
    <row r="635" spans="2:12" x14ac:dyDescent="0.25">
      <c r="B635" s="52" t="s">
        <v>4650</v>
      </c>
      <c r="C635" s="52">
        <v>90</v>
      </c>
      <c r="D635" s="52">
        <v>3.38016826923077</v>
      </c>
      <c r="E635" s="64">
        <v>5</v>
      </c>
      <c r="F635" s="64">
        <v>0.85128706501618123</v>
      </c>
      <c r="G635" s="64">
        <v>5.5555555555555552E-2</v>
      </c>
      <c r="H635" s="64">
        <v>9.4587451668464578E-3</v>
      </c>
      <c r="I635" s="64">
        <v>4.5179256968765724</v>
      </c>
      <c r="J635" s="64">
        <v>-0.22107061023687552</v>
      </c>
      <c r="K635" s="64">
        <v>0.83339680334766064</v>
      </c>
      <c r="L635" s="64">
        <v>0.86955762596624664</v>
      </c>
    </row>
    <row r="636" spans="2:12" x14ac:dyDescent="0.25">
      <c r="B636" s="52" t="s">
        <v>4651</v>
      </c>
      <c r="C636" s="52">
        <v>959</v>
      </c>
      <c r="D636" s="52">
        <v>2.5109302247115202</v>
      </c>
      <c r="E636" s="64">
        <v>5</v>
      </c>
      <c r="F636" s="64">
        <v>23.184507893461966</v>
      </c>
      <c r="G636" s="64">
        <v>5.2137643378519288E-3</v>
      </c>
      <c r="H636" s="64">
        <v>2.417571208911571E-2</v>
      </c>
      <c r="I636" s="64">
        <v>-3.8231100537461638</v>
      </c>
      <c r="J636" s="64">
        <v>-7.2286194775481958</v>
      </c>
      <c r="K636" s="64">
        <v>22.912507891471591</v>
      </c>
      <c r="L636" s="64">
        <v>23.459655951498533</v>
      </c>
    </row>
    <row r="637" spans="2:12" x14ac:dyDescent="0.25">
      <c r="B637" s="52" t="s">
        <v>4652</v>
      </c>
      <c r="C637" s="52">
        <v>121</v>
      </c>
      <c r="D637" s="52">
        <v>2.2586776859504099</v>
      </c>
      <c r="E637" s="64">
        <v>5</v>
      </c>
      <c r="F637" s="64">
        <v>3.8281344649333504</v>
      </c>
      <c r="G637" s="64">
        <v>4.1322314049586778E-2</v>
      </c>
      <c r="H637" s="64">
        <v>3.1637474916804548E-2</v>
      </c>
      <c r="I637" s="64">
        <v>0.60864660308322005</v>
      </c>
      <c r="J637" s="64">
        <v>-0.90982056458289895</v>
      </c>
      <c r="K637" s="64">
        <v>3.7929274685539873</v>
      </c>
      <c r="L637" s="64">
        <v>3.8636574895497393</v>
      </c>
    </row>
    <row r="638" spans="2:12" x14ac:dyDescent="0.25">
      <c r="B638" s="52" t="s">
        <v>4653</v>
      </c>
      <c r="C638" s="52">
        <v>117</v>
      </c>
      <c r="D638" s="52">
        <v>1.8649572649572601</v>
      </c>
      <c r="E638" s="64">
        <v>5</v>
      </c>
      <c r="F638" s="64">
        <v>5.6049498386166468</v>
      </c>
      <c r="G638" s="64">
        <v>4.2735042735042736E-2</v>
      </c>
      <c r="H638" s="64">
        <v>4.7905554176210653E-2</v>
      </c>
      <c r="I638" s="64">
        <v>-0.26187466470960957</v>
      </c>
      <c r="J638" s="64">
        <v>-0.83087453124218069</v>
      </c>
      <c r="K638" s="64">
        <v>5.5725812291846655</v>
      </c>
      <c r="L638" s="64">
        <v>5.6374969503842332</v>
      </c>
    </row>
    <row r="639" spans="2:12" x14ac:dyDescent="0.25">
      <c r="B639" s="52" t="s">
        <v>4654</v>
      </c>
      <c r="C639" s="52">
        <v>152</v>
      </c>
      <c r="D639" s="52">
        <v>1.7206578947368401</v>
      </c>
      <c r="E639" s="64">
        <v>5</v>
      </c>
      <c r="F639" s="64">
        <v>8.4607902362519987</v>
      </c>
      <c r="G639" s="64">
        <v>3.2894736842105261E-2</v>
      </c>
      <c r="H639" s="64">
        <v>5.5663093659552618E-2</v>
      </c>
      <c r="I639" s="64">
        <v>-1.2243521025118895</v>
      </c>
      <c r="J639" s="64">
        <v>-1.4534059892779696</v>
      </c>
      <c r="K639" s="64">
        <v>8.4193607667541297</v>
      </c>
      <c r="L639" s="64">
        <v>8.502411497135391</v>
      </c>
    </row>
    <row r="640" spans="2:12" x14ac:dyDescent="0.25">
      <c r="B640" s="52" t="s">
        <v>4655</v>
      </c>
      <c r="C640" s="52">
        <v>162</v>
      </c>
      <c r="D640" s="52">
        <v>1.0432098765432101</v>
      </c>
      <c r="E640" s="64">
        <v>5</v>
      </c>
      <c r="F640" s="64">
        <v>17.861252593806512</v>
      </c>
      <c r="G640" s="64">
        <v>3.0864197530864196E-2</v>
      </c>
      <c r="H640" s="64">
        <v>0.11025464564078093</v>
      </c>
      <c r="I640" s="64">
        <v>-3.2262234763640341</v>
      </c>
      <c r="J640" s="64">
        <v>-1.6083263590021641</v>
      </c>
      <c r="K640" s="64">
        <v>17.748610914585459</v>
      </c>
      <c r="L640" s="64">
        <v>17.974520076061971</v>
      </c>
    </row>
    <row r="641" spans="2:12" x14ac:dyDescent="0.25">
      <c r="B641" s="52" t="s">
        <v>4656</v>
      </c>
      <c r="C641" s="52">
        <v>93</v>
      </c>
      <c r="D641" s="52">
        <v>1.7301075268817201</v>
      </c>
      <c r="E641" s="64">
        <v>5</v>
      </c>
      <c r="F641" s="64">
        <v>5.1262342085498629</v>
      </c>
      <c r="G641" s="64">
        <v>5.3763440860215055E-2</v>
      </c>
      <c r="H641" s="64">
        <v>5.5120797941396377E-2</v>
      </c>
      <c r="I641" s="64">
        <v>-5.7357431403629734E-2</v>
      </c>
      <c r="J641" s="64">
        <v>-0.29686039569110884</v>
      </c>
      <c r="K641" s="64">
        <v>5.1008910604313922</v>
      </c>
      <c r="L641" s="64">
        <v>5.151695891238159</v>
      </c>
    </row>
    <row r="642" spans="2:12" x14ac:dyDescent="0.25">
      <c r="B642" s="52" t="s">
        <v>4657</v>
      </c>
      <c r="C642" s="52">
        <v>1868</v>
      </c>
      <c r="D642" s="52">
        <v>1.84038364670434</v>
      </c>
      <c r="E642" s="64">
        <v>5</v>
      </c>
      <c r="F642" s="64">
        <v>91.812109303556184</v>
      </c>
      <c r="G642" s="64">
        <v>2.6766595289079227E-3</v>
      </c>
      <c r="H642" s="64">
        <v>4.9149951447299882E-2</v>
      </c>
      <c r="I642" s="64">
        <v>-9.291253502512264</v>
      </c>
      <c r="J642" s="64">
        <v>-10.546370363246913</v>
      </c>
      <c r="K642" s="64">
        <v>91.29758507220528</v>
      </c>
      <c r="L642" s="64">
        <v>92.329382542642364</v>
      </c>
    </row>
    <row r="643" spans="2:12" x14ac:dyDescent="0.25">
      <c r="B643" s="52" t="s">
        <v>4658</v>
      </c>
      <c r="C643" s="52">
        <v>116</v>
      </c>
      <c r="D643" s="52">
        <v>2.4715517241379299</v>
      </c>
      <c r="E643" s="64">
        <v>5</v>
      </c>
      <c r="F643" s="64">
        <v>2.9250371183153594</v>
      </c>
      <c r="G643" s="64">
        <v>4.3103448275862072E-2</v>
      </c>
      <c r="H643" s="64">
        <v>2.5215837226856545E-2</v>
      </c>
      <c r="I643" s="64">
        <v>1.2288260489394083</v>
      </c>
      <c r="J643" s="64">
        <v>-0.81075477558679543</v>
      </c>
      <c r="K643" s="64">
        <v>2.8919043142702892</v>
      </c>
      <c r="L643" s="64">
        <v>2.958539598589526</v>
      </c>
    </row>
    <row r="644" spans="2:12" x14ac:dyDescent="0.25">
      <c r="B644" s="52" t="s">
        <v>4659</v>
      </c>
      <c r="C644" s="52">
        <v>68</v>
      </c>
      <c r="D644" s="52">
        <v>2.0292647058823499</v>
      </c>
      <c r="E644" s="64">
        <v>5</v>
      </c>
      <c r="F644" s="64">
        <v>2.7420430386936276</v>
      </c>
      <c r="G644" s="64">
        <v>7.3529411764705885E-2</v>
      </c>
      <c r="H644" s="64">
        <v>4.0324162333729818E-2</v>
      </c>
      <c r="I644" s="64">
        <v>1.3919263162359241</v>
      </c>
      <c r="J644" s="64">
        <v>0.42647855081992325</v>
      </c>
      <c r="K644" s="64">
        <v>2.7226343438328984</v>
      </c>
      <c r="L644" s="64">
        <v>2.7615842379819417</v>
      </c>
    </row>
    <row r="645" spans="2:12" x14ac:dyDescent="0.25">
      <c r="B645" s="52" t="s">
        <v>4660</v>
      </c>
      <c r="C645" s="52">
        <v>383</v>
      </c>
      <c r="D645" s="52">
        <v>1.6934725848564001</v>
      </c>
      <c r="E645" s="64">
        <v>5</v>
      </c>
      <c r="F645" s="64">
        <v>21.927258590864085</v>
      </c>
      <c r="G645" s="64">
        <v>1.3054830287206266E-2</v>
      </c>
      <c r="H645" s="64">
        <v>5.7251327913483252E-2</v>
      </c>
      <c r="I645" s="64">
        <v>-3.7230296502642792</v>
      </c>
      <c r="J645" s="64">
        <v>-3.9277079757411042</v>
      </c>
      <c r="K645" s="64">
        <v>21.822656149288939</v>
      </c>
      <c r="L645" s="64">
        <v>22.032331837332464</v>
      </c>
    </row>
    <row r="646" spans="2:12" x14ac:dyDescent="0.25">
      <c r="B646" s="52" t="s">
        <v>4661</v>
      </c>
      <c r="C646" s="52">
        <v>887</v>
      </c>
      <c r="D646" s="52">
        <v>1.0898534385569301</v>
      </c>
      <c r="E646" s="64">
        <v>5</v>
      </c>
      <c r="F646" s="64">
        <v>93.432347634480209</v>
      </c>
      <c r="G646" s="64">
        <v>5.6369785794813977E-3</v>
      </c>
      <c r="H646" s="64">
        <v>0.10533522844924488</v>
      </c>
      <c r="I646" s="64">
        <v>-9.672357840807706</v>
      </c>
      <c r="J646" s="64">
        <v>-6.8993602443422688</v>
      </c>
      <c r="K646" s="64">
        <v>92.871970099046621</v>
      </c>
      <c r="L646" s="64">
        <v>93.995706200133213</v>
      </c>
    </row>
    <row r="647" spans="2:12" x14ac:dyDescent="0.25">
      <c r="B647" s="52" t="s">
        <v>4662</v>
      </c>
      <c r="C647" s="52">
        <v>304</v>
      </c>
      <c r="D647" s="52">
        <v>1.91184210526316</v>
      </c>
      <c r="E647" s="64">
        <v>5</v>
      </c>
      <c r="F647" s="64">
        <v>13.86662387551306</v>
      </c>
      <c r="G647" s="64">
        <v>1.6447368421052631E-2</v>
      </c>
      <c r="H647" s="64">
        <v>4.561389432734559E-2</v>
      </c>
      <c r="I647" s="64">
        <v>-2.4373105259706982</v>
      </c>
      <c r="J647" s="64">
        <v>-3.2523732739332378</v>
      </c>
      <c r="K647" s="64">
        <v>13.781750334841709</v>
      </c>
      <c r="L647" s="64">
        <v>13.951994973806368</v>
      </c>
    </row>
    <row r="648" spans="2:12" x14ac:dyDescent="0.25">
      <c r="B648" s="52" t="s">
        <v>4663</v>
      </c>
      <c r="C648" s="52">
        <v>193</v>
      </c>
      <c r="D648" s="52">
        <v>3.5044061302682001</v>
      </c>
      <c r="E648" s="64">
        <v>5</v>
      </c>
      <c r="F648" s="64">
        <v>1.5949088188279228</v>
      </c>
      <c r="G648" s="64">
        <v>2.5906735751295335E-2</v>
      </c>
      <c r="H648" s="64">
        <v>8.2637762633571126E-3</v>
      </c>
      <c r="I648" s="64">
        <v>2.707464232464039</v>
      </c>
      <c r="J648" s="64">
        <v>-2.0429392281413339</v>
      </c>
      <c r="K648" s="64">
        <v>1.5592384101595742</v>
      </c>
      <c r="L648" s="64">
        <v>1.6313882989666471</v>
      </c>
    </row>
    <row r="649" spans="2:12" x14ac:dyDescent="0.25">
      <c r="B649" s="52" t="s">
        <v>4664</v>
      </c>
      <c r="C649" s="52">
        <v>141</v>
      </c>
      <c r="D649" s="52">
        <v>1.1829787234042599</v>
      </c>
      <c r="E649" s="64">
        <v>5</v>
      </c>
      <c r="F649" s="64">
        <v>13.548736911906923</v>
      </c>
      <c r="G649" s="64">
        <v>3.5460992907801421E-2</v>
      </c>
      <c r="H649" s="64">
        <v>9.6090332708559739E-2</v>
      </c>
      <c r="I649" s="64">
        <v>-2.4428119247191575</v>
      </c>
      <c r="J649" s="64">
        <v>-1.2726386239878964</v>
      </c>
      <c r="K649" s="64">
        <v>13.475262814974471</v>
      </c>
      <c r="L649" s="64">
        <v>13.62256883231038</v>
      </c>
    </row>
    <row r="650" spans="2:12" x14ac:dyDescent="0.25">
      <c r="B650" s="52" t="s">
        <v>4665</v>
      </c>
      <c r="C650" s="52">
        <v>93</v>
      </c>
      <c r="D650" s="52">
        <v>3.8125</v>
      </c>
      <c r="E650" s="64">
        <v>5</v>
      </c>
      <c r="F650" s="64">
        <v>0.54946061912632427</v>
      </c>
      <c r="G650" s="64">
        <v>5.3763440860215055E-2</v>
      </c>
      <c r="H650" s="64">
        <v>5.9081787002830564E-3</v>
      </c>
      <c r="I650" s="64">
        <v>6.0218663474162151</v>
      </c>
      <c r="J650" s="64">
        <v>-0.29686039569110884</v>
      </c>
      <c r="K650" s="64">
        <v>0.53533062065337433</v>
      </c>
      <c r="L650" s="64">
        <v>0.56396130274295886</v>
      </c>
    </row>
    <row r="651" spans="2:12" x14ac:dyDescent="0.25">
      <c r="B651" s="52" t="s">
        <v>4666</v>
      </c>
      <c r="C651" s="52">
        <v>158</v>
      </c>
      <c r="D651" s="52">
        <v>2.2316235140856548</v>
      </c>
      <c r="E651" s="64">
        <v>5</v>
      </c>
      <c r="F651" s="64">
        <v>5.1443685640410797</v>
      </c>
      <c r="G651" s="64">
        <v>3.1645569620253167E-2</v>
      </c>
      <c r="H651" s="64">
        <v>3.2559294709120758E-2</v>
      </c>
      <c r="I651" s="64">
        <v>-6.471343020902641E-2</v>
      </c>
      <c r="J651" s="64">
        <v>-1.5473516394711087</v>
      </c>
      <c r="K651" s="64">
        <v>5.0984028287794727</v>
      </c>
      <c r="L651" s="64">
        <v>5.1907346445605169</v>
      </c>
    </row>
    <row r="652" spans="2:12" x14ac:dyDescent="0.25">
      <c r="B652" s="52" t="s">
        <v>4667</v>
      </c>
      <c r="C652" s="52">
        <v>221</v>
      </c>
      <c r="D652" s="52">
        <v>1.3</v>
      </c>
      <c r="E652" s="64">
        <v>5</v>
      </c>
      <c r="F652" s="64">
        <v>18.896740435959615</v>
      </c>
      <c r="G652" s="64">
        <v>2.2624434389140271E-2</v>
      </c>
      <c r="H652" s="64">
        <v>8.5505612832396452E-2</v>
      </c>
      <c r="I652" s="64">
        <v>-3.3429430251659547</v>
      </c>
      <c r="J652" s="64">
        <v>-2.3897795465804057</v>
      </c>
      <c r="K652" s="64">
        <v>18.805575262016486</v>
      </c>
      <c r="L652" s="64">
        <v>18.98830605419208</v>
      </c>
    </row>
    <row r="653" spans="2:12" x14ac:dyDescent="0.25">
      <c r="B653" s="52" t="s">
        <v>4668</v>
      </c>
      <c r="C653" s="52">
        <v>93</v>
      </c>
      <c r="D653" s="52">
        <v>1.1706827309236933</v>
      </c>
      <c r="E653" s="64">
        <v>5</v>
      </c>
      <c r="F653" s="64">
        <v>9.0459334650264474</v>
      </c>
      <c r="G653" s="64">
        <v>5.3763440860215055E-2</v>
      </c>
      <c r="H653" s="64">
        <v>9.7268101774477922E-2</v>
      </c>
      <c r="I653" s="64">
        <v>-1.4158350119185319</v>
      </c>
      <c r="J653" s="64">
        <v>-0.29686039569110884</v>
      </c>
      <c r="K653" s="64">
        <v>8.9962275896909585</v>
      </c>
      <c r="L653" s="64">
        <v>9.0958842375409681</v>
      </c>
    </row>
    <row r="654" spans="2:12" x14ac:dyDescent="0.25">
      <c r="B654" s="52" t="s">
        <v>4669</v>
      </c>
      <c r="C654" s="52">
        <v>111</v>
      </c>
      <c r="D654" s="52">
        <v>2.8770819672131154</v>
      </c>
      <c r="E654" s="64">
        <v>5</v>
      </c>
      <c r="F654" s="64">
        <v>1.8104174587104489</v>
      </c>
      <c r="G654" s="64">
        <v>4.5045045045045043E-2</v>
      </c>
      <c r="H654" s="64">
        <v>1.6310067195589629E-2</v>
      </c>
      <c r="I654" s="64">
        <v>2.3900961237301792</v>
      </c>
      <c r="J654" s="64">
        <v>-0.70770796984422313</v>
      </c>
      <c r="K654" s="64">
        <v>1.78219907015901</v>
      </c>
      <c r="L654" s="64">
        <v>1.839075118758642</v>
      </c>
    </row>
    <row r="655" spans="2:12" x14ac:dyDescent="0.25">
      <c r="B655" s="52" t="s">
        <v>4670</v>
      </c>
      <c r="C655" s="52">
        <v>108</v>
      </c>
      <c r="D655" s="52">
        <v>2.01203703703704</v>
      </c>
      <c r="E655" s="64">
        <v>4</v>
      </c>
      <c r="F655" s="64">
        <v>4.4346698547771446</v>
      </c>
      <c r="G655" s="64">
        <v>3.7037037037037035E-2</v>
      </c>
      <c r="H655" s="64">
        <v>4.1061757914603189E-2</v>
      </c>
      <c r="I655" s="64">
        <v>-0.21078201697166773</v>
      </c>
      <c r="J655" s="64">
        <v>-1.0454374098699888</v>
      </c>
      <c r="K655" s="64">
        <v>4.4039340562419618</v>
      </c>
      <c r="L655" s="64">
        <v>4.4656109169544767</v>
      </c>
    </row>
    <row r="656" spans="2:12" x14ac:dyDescent="0.25">
      <c r="B656" s="52" t="s">
        <v>4671</v>
      </c>
      <c r="C656" s="52">
        <v>71</v>
      </c>
      <c r="D656" s="52">
        <v>1.16619718309859</v>
      </c>
      <c r="E656" s="64">
        <v>4</v>
      </c>
      <c r="F656" s="64">
        <v>6.9367671543732161</v>
      </c>
      <c r="G656" s="64">
        <v>5.6338028169014086E-2</v>
      </c>
      <c r="H656" s="64">
        <v>9.7700945836242475E-2</v>
      </c>
      <c r="I656" s="64">
        <v>-1.1738583802931564</v>
      </c>
      <c r="J656" s="64">
        <v>-0.16883416448415611</v>
      </c>
      <c r="K656" s="64">
        <v>6.8984665065796413</v>
      </c>
      <c r="L656" s="64">
        <v>6.9752573100038155</v>
      </c>
    </row>
    <row r="657" spans="2:12" x14ac:dyDescent="0.25">
      <c r="B657" s="52" t="s">
        <v>4672</v>
      </c>
      <c r="C657" s="52">
        <v>72</v>
      </c>
      <c r="D657" s="52">
        <v>1.0277777777777799</v>
      </c>
      <c r="E657" s="64">
        <v>4</v>
      </c>
      <c r="F657" s="64">
        <v>8.058674595875349</v>
      </c>
      <c r="G657" s="64">
        <v>5.5555555555555552E-2</v>
      </c>
      <c r="H657" s="64">
        <v>0.11192603605382428</v>
      </c>
      <c r="I657" s="64">
        <v>-1.5171476699888948</v>
      </c>
      <c r="J657" s="64">
        <v>-0.19773156492680594</v>
      </c>
      <c r="K657" s="64">
        <v>8.0070114220504465</v>
      </c>
      <c r="L657" s="64">
        <v>8.1106288642412014</v>
      </c>
    </row>
    <row r="658" spans="2:12" x14ac:dyDescent="0.25">
      <c r="B658" s="52" t="s">
        <v>4673</v>
      </c>
      <c r="C658" s="52">
        <v>239</v>
      </c>
      <c r="D658" s="52">
        <v>1.2276150627615099</v>
      </c>
      <c r="E658" s="64">
        <v>3.9999999999999996</v>
      </c>
      <c r="F658" s="64">
        <v>21.969201693048699</v>
      </c>
      <c r="G658" s="64">
        <v>1.6736401673640166E-2</v>
      </c>
      <c r="H658" s="64">
        <v>9.1921345996019657E-2</v>
      </c>
      <c r="I658" s="64">
        <v>-4.0230915164479661</v>
      </c>
      <c r="J658" s="64">
        <v>-2.8651323567491818</v>
      </c>
      <c r="K658" s="64">
        <v>21.855515071377027</v>
      </c>
      <c r="L658" s="64">
        <v>22.0834195408939</v>
      </c>
    </row>
    <row r="659" spans="2:12" x14ac:dyDescent="0.25">
      <c r="B659" s="52" t="s">
        <v>4674</v>
      </c>
      <c r="C659" s="52">
        <v>648</v>
      </c>
      <c r="D659" s="52">
        <v>1.1148753894081</v>
      </c>
      <c r="E659" s="64">
        <v>4</v>
      </c>
      <c r="F659" s="64">
        <v>66.599356632025888</v>
      </c>
      <c r="G659" s="64">
        <v>6.1728395061728392E-3</v>
      </c>
      <c r="H659" s="64">
        <v>0.10277678492596588</v>
      </c>
      <c r="I659" s="64">
        <v>-8.0981273433604706</v>
      </c>
      <c r="J659" s="64">
        <v>-5.840110741228238</v>
      </c>
      <c r="K659" s="64">
        <v>66.21061376805271</v>
      </c>
      <c r="L659" s="64">
        <v>66.990119114646646</v>
      </c>
    </row>
    <row r="660" spans="2:12" x14ac:dyDescent="0.25">
      <c r="B660" s="52" t="s">
        <v>4675</v>
      </c>
      <c r="C660" s="52">
        <v>245</v>
      </c>
      <c r="D660" s="52">
        <v>2.1855555555555566</v>
      </c>
      <c r="E660" s="64">
        <v>4</v>
      </c>
      <c r="F660" s="64">
        <v>8.3763062410091838</v>
      </c>
      <c r="G660" s="64">
        <v>1.6326530612244899E-2</v>
      </c>
      <c r="H660" s="64">
        <v>3.4189005065343607E-2</v>
      </c>
      <c r="I660" s="64">
        <v>-1.5386341202646148</v>
      </c>
      <c r="J660" s="64">
        <v>-2.9276510530769175</v>
      </c>
      <c r="K660" s="64">
        <v>8.3051446622008953</v>
      </c>
      <c r="L660" s="64">
        <v>8.4480557961247236</v>
      </c>
    </row>
    <row r="661" spans="2:12" x14ac:dyDescent="0.25">
      <c r="B661" s="52" t="s">
        <v>4676</v>
      </c>
      <c r="C661" s="52">
        <v>209</v>
      </c>
      <c r="D661" s="52">
        <v>2.1645238095238097</v>
      </c>
      <c r="E661" s="64">
        <v>4</v>
      </c>
      <c r="F661" s="64">
        <v>7.3064179148794919</v>
      </c>
      <c r="G661" s="64">
        <v>1.9138755980861243E-2</v>
      </c>
      <c r="H661" s="64">
        <v>3.4958937391767905E-2</v>
      </c>
      <c r="I661" s="64">
        <v>-1.2451813121813478</v>
      </c>
      <c r="J661" s="64">
        <v>-2.5343235877151438</v>
      </c>
      <c r="K661" s="64">
        <v>7.2457912427891316</v>
      </c>
      <c r="L661" s="64">
        <v>7.3675333355747474</v>
      </c>
    </row>
    <row r="662" spans="2:12" x14ac:dyDescent="0.25">
      <c r="B662" s="52" t="s">
        <v>4677</v>
      </c>
      <c r="C662" s="52">
        <v>488</v>
      </c>
      <c r="D662" s="52">
        <v>1.1443852459016399</v>
      </c>
      <c r="E662" s="64">
        <v>4</v>
      </c>
      <c r="F662" s="64">
        <v>48.717188807753956</v>
      </c>
      <c r="G662" s="64">
        <v>8.1967213114754103E-3</v>
      </c>
      <c r="H662" s="64">
        <v>9.9830304933922046E-2</v>
      </c>
      <c r="I662" s="64">
        <v>-6.7526025672783492</v>
      </c>
      <c r="J662" s="64">
        <v>-4.8814695693660282</v>
      </c>
      <c r="K662" s="64">
        <v>48.441788654586162</v>
      </c>
      <c r="L662" s="64">
        <v>48.99398014389579</v>
      </c>
    </row>
    <row r="663" spans="2:12" x14ac:dyDescent="0.25">
      <c r="B663" s="52" t="s">
        <v>4678</v>
      </c>
      <c r="C663" s="52">
        <v>285</v>
      </c>
      <c r="D663" s="52">
        <v>1.5477192982456101</v>
      </c>
      <c r="E663" s="64">
        <v>4</v>
      </c>
      <c r="F663" s="64">
        <v>18.956957206805686</v>
      </c>
      <c r="G663" s="64">
        <v>1.4035087719298246E-2</v>
      </c>
      <c r="H663" s="64">
        <v>6.6515639322125217E-2</v>
      </c>
      <c r="I663" s="64">
        <v>-3.5555387249239248</v>
      </c>
      <c r="J663" s="64">
        <v>-3.3190745673052362</v>
      </c>
      <c r="K663" s="64">
        <v>18.874156123225028</v>
      </c>
      <c r="L663" s="64">
        <v>19.040095550624386</v>
      </c>
    </row>
    <row r="664" spans="2:12" x14ac:dyDescent="0.25">
      <c r="B664" s="52" t="s">
        <v>4679</v>
      </c>
      <c r="C664" s="52">
        <v>362</v>
      </c>
      <c r="D664" s="52">
        <v>1.34419889502762</v>
      </c>
      <c r="E664" s="64">
        <v>4</v>
      </c>
      <c r="F664" s="64">
        <v>29.608105267337425</v>
      </c>
      <c r="G664" s="64">
        <v>1.1049723756906077E-2</v>
      </c>
      <c r="H664" s="64">
        <v>8.1790346042368581E-2</v>
      </c>
      <c r="I664" s="64">
        <v>-4.9113536917076246</v>
      </c>
      <c r="J664" s="64">
        <v>-3.9777444867131333</v>
      </c>
      <c r="K664" s="64">
        <v>29.470440169718749</v>
      </c>
      <c r="L664" s="64">
        <v>29.746355913080677</v>
      </c>
    </row>
    <row r="665" spans="2:12" x14ac:dyDescent="0.25">
      <c r="B665" s="52" t="s">
        <v>4680</v>
      </c>
      <c r="C665" s="52">
        <v>679</v>
      </c>
      <c r="D665" s="52">
        <v>1.133516277324325</v>
      </c>
      <c r="E665" s="64">
        <v>4</v>
      </c>
      <c r="F665" s="64">
        <v>68.515651441011514</v>
      </c>
      <c r="G665" s="64">
        <v>5.8910162002945507E-3</v>
      </c>
      <c r="H665" s="64">
        <v>0.10090670315318338</v>
      </c>
      <c r="I665" s="64">
        <v>-8.2199241735547819</v>
      </c>
      <c r="J665" s="64">
        <v>-6.0088244520513783</v>
      </c>
      <c r="K665" s="64">
        <v>68.123737529110073</v>
      </c>
      <c r="L665" s="64">
        <v>68.909565685656531</v>
      </c>
    </row>
    <row r="666" spans="2:12" x14ac:dyDescent="0.25">
      <c r="B666" s="52" t="s">
        <v>4681</v>
      </c>
      <c r="C666" s="52">
        <v>69</v>
      </c>
      <c r="D666" s="52">
        <v>1.08405797101449</v>
      </c>
      <c r="E666" s="64">
        <v>4</v>
      </c>
      <c r="F666" s="64">
        <v>7.3095676608703286</v>
      </c>
      <c r="G666" s="64">
        <v>5.7971014492753624E-2</v>
      </c>
      <c r="H666" s="64">
        <v>0.10593576320101926</v>
      </c>
      <c r="I666" s="64">
        <v>-1.2946162602840858</v>
      </c>
      <c r="J666" s="64">
        <v>-0.10982198729922531</v>
      </c>
      <c r="K666" s="64">
        <v>7.2654512735089565</v>
      </c>
      <c r="L666" s="64">
        <v>7.3539200162985869</v>
      </c>
    </row>
    <row r="667" spans="2:12" x14ac:dyDescent="0.25">
      <c r="B667" s="52" t="s">
        <v>4682</v>
      </c>
      <c r="C667" s="52">
        <v>1298</v>
      </c>
      <c r="D667" s="52">
        <v>2.3805664098670349</v>
      </c>
      <c r="E667" s="64">
        <v>4</v>
      </c>
      <c r="F667" s="64">
        <v>36.06946309882985</v>
      </c>
      <c r="G667" s="64">
        <v>3.0816640986132513E-3</v>
      </c>
      <c r="H667" s="64">
        <v>2.7788492371979855E-2</v>
      </c>
      <c r="I667" s="64">
        <v>-5.4155363039826083</v>
      </c>
      <c r="J667" s="64">
        <v>-8.7303732538566585</v>
      </c>
      <c r="K667" s="64">
        <v>35.694215176183768</v>
      </c>
      <c r="L667" s="64">
        <v>36.448542038491141</v>
      </c>
    </row>
    <row r="668" spans="2:12" x14ac:dyDescent="0.25">
      <c r="B668" s="52" t="s">
        <v>4683</v>
      </c>
      <c r="C668" s="52">
        <v>114</v>
      </c>
      <c r="D668" s="52">
        <v>1.9640350877193</v>
      </c>
      <c r="E668" s="64">
        <v>4</v>
      </c>
      <c r="F668" s="64">
        <v>4.9231644014706726</v>
      </c>
      <c r="G668" s="64">
        <v>3.5087719298245612E-2</v>
      </c>
      <c r="H668" s="64">
        <v>4.3185652644479586E-2</v>
      </c>
      <c r="I668" s="64">
        <v>-0.42534667319671066</v>
      </c>
      <c r="J668" s="64">
        <v>-1.1609562107507452</v>
      </c>
      <c r="K668" s="64">
        <v>4.8910067714823535</v>
      </c>
      <c r="L668" s="64">
        <v>4.955523860192991</v>
      </c>
    </row>
    <row r="669" spans="2:12" x14ac:dyDescent="0.25">
      <c r="B669" s="52" t="s">
        <v>4684</v>
      </c>
      <c r="C669" s="52">
        <v>73</v>
      </c>
      <c r="D669" s="52">
        <v>2.2690346083788735</v>
      </c>
      <c r="E669" s="64">
        <v>4</v>
      </c>
      <c r="F669" s="64">
        <v>2.2842653604855343</v>
      </c>
      <c r="G669" s="64">
        <v>5.4794520547945202E-2</v>
      </c>
      <c r="H669" s="64">
        <v>3.1291306308021016E-2</v>
      </c>
      <c r="I669" s="64">
        <v>1.1534007880384729</v>
      </c>
      <c r="J669" s="64">
        <v>-0.2262398321432986</v>
      </c>
      <c r="K669" s="64">
        <v>2.2630268125649362</v>
      </c>
      <c r="L669" s="64">
        <v>2.305696735524128</v>
      </c>
    </row>
    <row r="670" spans="2:12" x14ac:dyDescent="0.25">
      <c r="B670" s="52" t="s">
        <v>4685</v>
      </c>
      <c r="C670" s="52">
        <v>835</v>
      </c>
      <c r="D670" s="52">
        <v>1.0871856287425199</v>
      </c>
      <c r="E670" s="64">
        <v>4</v>
      </c>
      <c r="F670" s="64">
        <v>88.185432835469641</v>
      </c>
      <c r="G670" s="64">
        <v>4.7904191616766467E-3</v>
      </c>
      <c r="H670" s="64">
        <v>0.10561129680894568</v>
      </c>
      <c r="I670" s="64">
        <v>-9.4792804247011055</v>
      </c>
      <c r="J670" s="64">
        <v>-6.7961739015598379</v>
      </c>
      <c r="K670" s="64">
        <v>87.654994379130841</v>
      </c>
      <c r="L670" s="64">
        <v>88.718700150635101</v>
      </c>
    </row>
    <row r="671" spans="2:12" x14ac:dyDescent="0.25">
      <c r="B671" s="52" t="s">
        <v>4686</v>
      </c>
      <c r="C671" s="52">
        <v>73</v>
      </c>
      <c r="D671" s="52">
        <v>1.0821917808219199</v>
      </c>
      <c r="E671" s="64">
        <v>4</v>
      </c>
      <c r="F671" s="64">
        <v>7.7474740854328283</v>
      </c>
      <c r="G671" s="64">
        <v>5.4794520547945202E-2</v>
      </c>
      <c r="H671" s="64">
        <v>0.10612978199223053</v>
      </c>
      <c r="I671" s="64">
        <v>-1.4240372126105554</v>
      </c>
      <c r="J671" s="64">
        <v>-0.2262398321432986</v>
      </c>
      <c r="K671" s="64">
        <v>7.7006202579540748</v>
      </c>
      <c r="L671" s="64">
        <v>7.7945789624850494</v>
      </c>
    </row>
    <row r="672" spans="2:12" x14ac:dyDescent="0.25">
      <c r="B672" s="52" t="s">
        <v>4687</v>
      </c>
      <c r="C672" s="52">
        <v>233</v>
      </c>
      <c r="D672" s="52">
        <v>1.4708154506437801</v>
      </c>
      <c r="E672" s="64">
        <v>4</v>
      </c>
      <c r="F672" s="64">
        <v>16.763960754437967</v>
      </c>
      <c r="G672" s="64">
        <v>1.7167381974248927E-2</v>
      </c>
      <c r="H672" s="64">
        <v>7.1948329418188697E-2</v>
      </c>
      <c r="I672" s="64">
        <v>-3.2360190087361582</v>
      </c>
      <c r="J672" s="64">
        <v>-2.8014812449078428</v>
      </c>
      <c r="K672" s="64">
        <v>16.690844848632931</v>
      </c>
      <c r="L672" s="64">
        <v>16.837372020446185</v>
      </c>
    </row>
    <row r="673" spans="2:12" x14ac:dyDescent="0.25">
      <c r="B673" s="52" t="s">
        <v>4688</v>
      </c>
      <c r="C673" s="52">
        <v>203</v>
      </c>
      <c r="D673" s="52">
        <v>1.0685714285714301</v>
      </c>
      <c r="E673" s="64">
        <v>4</v>
      </c>
      <c r="F673" s="64">
        <v>21.833731523110682</v>
      </c>
      <c r="G673" s="64">
        <v>1.9704433497536946E-2</v>
      </c>
      <c r="H673" s="64">
        <v>0.10755532770005262</v>
      </c>
      <c r="I673" s="64">
        <v>-4.0400579145921593</v>
      </c>
      <c r="J673" s="64">
        <v>-2.4640406352908459</v>
      </c>
      <c r="K673" s="64">
        <v>21.699733341253229</v>
      </c>
      <c r="L673" s="64">
        <v>21.968456894235771</v>
      </c>
    </row>
    <row r="674" spans="2:12" x14ac:dyDescent="0.25">
      <c r="B674" s="52" t="s">
        <v>4689</v>
      </c>
      <c r="C674" s="52">
        <v>178</v>
      </c>
      <c r="D674" s="52">
        <v>1.7114024472233451</v>
      </c>
      <c r="E674" s="64">
        <v>4</v>
      </c>
      <c r="F674" s="64">
        <v>10.003441492618252</v>
      </c>
      <c r="G674" s="64">
        <v>2.247191011235955E-2</v>
      </c>
      <c r="H674" s="64">
        <v>5.6199109509091308E-2</v>
      </c>
      <c r="I674" s="64">
        <v>-1.9538236982154806</v>
      </c>
      <c r="J674" s="64">
        <v>-2.1532190209618363</v>
      </c>
      <c r="K674" s="64">
        <v>9.954904138154097</v>
      </c>
      <c r="L674" s="64">
        <v>10.052201345452197</v>
      </c>
    </row>
    <row r="675" spans="2:12" x14ac:dyDescent="0.25">
      <c r="B675" s="52" t="s">
        <v>4690</v>
      </c>
      <c r="C675" s="52">
        <v>56</v>
      </c>
      <c r="D675" s="52">
        <v>1.2660714285714301</v>
      </c>
      <c r="E675" s="64">
        <v>4</v>
      </c>
      <c r="F675" s="64">
        <v>4.9537981707436591</v>
      </c>
      <c r="G675" s="64">
        <v>7.1428571428571425E-2</v>
      </c>
      <c r="H675" s="64">
        <v>8.8460681620422491E-2</v>
      </c>
      <c r="I675" s="64">
        <v>-0.4488483446241886</v>
      </c>
      <c r="J675" s="64">
        <v>0.32140411555684367</v>
      </c>
      <c r="K675" s="64">
        <v>4.9291298421919443</v>
      </c>
      <c r="L675" s="64">
        <v>4.9785779195736923</v>
      </c>
    </row>
    <row r="676" spans="2:12" x14ac:dyDescent="0.25">
      <c r="B676" s="52" t="s">
        <v>4691</v>
      </c>
      <c r="C676" s="52">
        <v>61</v>
      </c>
      <c r="D676" s="52">
        <v>1.4950819672131099</v>
      </c>
      <c r="E676" s="64">
        <v>3</v>
      </c>
      <c r="F676" s="64">
        <v>4.2816687169752248</v>
      </c>
      <c r="G676" s="64">
        <v>4.9180327868852458E-2</v>
      </c>
      <c r="H676" s="64">
        <v>7.0191290442216794E-2</v>
      </c>
      <c r="I676" s="64">
        <v>-0.64235106466859182</v>
      </c>
      <c r="J676" s="64">
        <v>-0.38982851476832953</v>
      </c>
      <c r="K676" s="64">
        <v>4.2630528636431793</v>
      </c>
      <c r="L676" s="64">
        <v>4.300359700349925</v>
      </c>
    </row>
    <row r="677" spans="2:12" x14ac:dyDescent="0.25">
      <c r="B677" s="52" t="s">
        <v>4692</v>
      </c>
      <c r="C677" s="52">
        <v>324</v>
      </c>
      <c r="D677" s="52">
        <v>2.19382716049383</v>
      </c>
      <c r="E677" s="64">
        <v>3</v>
      </c>
      <c r="F677" s="64">
        <v>10.980586880960134</v>
      </c>
      <c r="G677" s="64">
        <v>9.2592592592592587E-3</v>
      </c>
      <c r="H677" s="64">
        <v>3.3890700249876955E-2</v>
      </c>
      <c r="I677" s="64">
        <v>-2.450241675194488</v>
      </c>
      <c r="J677" s="64">
        <v>-3.8976987882053966</v>
      </c>
      <c r="K677" s="64">
        <v>10.88644044281804</v>
      </c>
      <c r="L677" s="64">
        <v>11.075518702390752</v>
      </c>
    </row>
    <row r="678" spans="2:12" x14ac:dyDescent="0.25">
      <c r="B678" s="52" t="s">
        <v>4693</v>
      </c>
      <c r="C678" s="52">
        <v>52</v>
      </c>
      <c r="D678" s="52">
        <v>1.0192307692307701</v>
      </c>
      <c r="E678" s="64">
        <v>3</v>
      </c>
      <c r="F678" s="64">
        <v>5.8687838055779249</v>
      </c>
      <c r="G678" s="64">
        <v>5.7692307692307696E-2</v>
      </c>
      <c r="H678" s="64">
        <v>0.11286122703034471</v>
      </c>
      <c r="I678" s="64">
        <v>-1.2572683548306545</v>
      </c>
      <c r="J678" s="64">
        <v>-0.10372671197601212</v>
      </c>
      <c r="K678" s="64">
        <v>5.8308180525669702</v>
      </c>
      <c r="L678" s="64">
        <v>5.9069651344105516</v>
      </c>
    </row>
    <row r="679" spans="2:12" x14ac:dyDescent="0.25">
      <c r="B679" s="52" t="s">
        <v>4694</v>
      </c>
      <c r="C679" s="52">
        <v>75</v>
      </c>
      <c r="D679" s="52">
        <v>1.0680000000000001</v>
      </c>
      <c r="E679" s="64">
        <v>3</v>
      </c>
      <c r="F679" s="64">
        <v>8.0711626212875949</v>
      </c>
      <c r="G679" s="64">
        <v>0.04</v>
      </c>
      <c r="H679" s="64">
        <v>0.10761550161716793</v>
      </c>
      <c r="I679" s="64">
        <v>-1.8895721529193661</v>
      </c>
      <c r="J679" s="64">
        <v>-0.76409561624983724</v>
      </c>
      <c r="K679" s="64">
        <v>8.0215977000013918</v>
      </c>
      <c r="L679" s="64">
        <v>8.1209966677303775</v>
      </c>
    </row>
    <row r="680" spans="2:12" x14ac:dyDescent="0.25">
      <c r="B680" s="52" t="s">
        <v>4695</v>
      </c>
      <c r="C680" s="52">
        <v>54</v>
      </c>
      <c r="D680" s="52">
        <v>1.0888888888888899</v>
      </c>
      <c r="E680" s="64">
        <v>3</v>
      </c>
      <c r="F680" s="64">
        <v>5.6934882568186591</v>
      </c>
      <c r="G680" s="64">
        <v>5.5555555555555552E-2</v>
      </c>
      <c r="H680" s="64">
        <v>0.10543496771886406</v>
      </c>
      <c r="I680" s="64">
        <v>-1.193493100758239</v>
      </c>
      <c r="J680" s="64">
        <v>-0.17124055835666616</v>
      </c>
      <c r="K680" s="64">
        <v>5.6593048300860866</v>
      </c>
      <c r="L680" s="64">
        <v>5.7278536937437048</v>
      </c>
    </row>
    <row r="681" spans="2:12" x14ac:dyDescent="0.25">
      <c r="B681" s="52" t="s">
        <v>4696</v>
      </c>
      <c r="C681" s="52">
        <v>212</v>
      </c>
      <c r="D681" s="52">
        <v>1.4089622641509401</v>
      </c>
      <c r="E681" s="64">
        <v>3</v>
      </c>
      <c r="F681" s="64">
        <v>16.241698857038045</v>
      </c>
      <c r="G681" s="64">
        <v>1.4150943396226415E-2</v>
      </c>
      <c r="H681" s="64">
        <v>7.6611787061500222E-2</v>
      </c>
      <c r="I681" s="64">
        <v>-3.4192890601622317</v>
      </c>
      <c r="J681" s="64">
        <v>-2.8555712689537138</v>
      </c>
      <c r="K681" s="64">
        <v>16.169275443476479</v>
      </c>
      <c r="L681" s="64">
        <v>16.314419636038668</v>
      </c>
    </row>
    <row r="682" spans="2:12" x14ac:dyDescent="0.25">
      <c r="B682" s="52" t="s">
        <v>4697</v>
      </c>
      <c r="C682" s="52">
        <v>155</v>
      </c>
      <c r="D682" s="52">
        <v>1.13483870967742</v>
      </c>
      <c r="E682" s="64">
        <v>3</v>
      </c>
      <c r="F682" s="64">
        <v>15.620154265206711</v>
      </c>
      <c r="G682" s="64">
        <v>1.935483870967742E-2</v>
      </c>
      <c r="H682" s="64">
        <v>0.10077518880778523</v>
      </c>
      <c r="I682" s="64">
        <v>-3.3673469344663247</v>
      </c>
      <c r="J682" s="64">
        <v>-2.1712739600152529</v>
      </c>
      <c r="K682" s="64">
        <v>15.530934115560484</v>
      </c>
      <c r="L682" s="64">
        <v>15.709829222802561</v>
      </c>
    </row>
    <row r="683" spans="2:12" x14ac:dyDescent="0.25">
      <c r="B683" s="52" t="s">
        <v>4698</v>
      </c>
      <c r="C683" s="52">
        <v>283</v>
      </c>
      <c r="D683" s="52">
        <v>1.26890459363958</v>
      </c>
      <c r="E683" s="64">
        <v>3</v>
      </c>
      <c r="F683" s="64">
        <v>24.963553064077658</v>
      </c>
      <c r="G683" s="64">
        <v>1.0600706713780919E-2</v>
      </c>
      <c r="H683" s="64">
        <v>8.821043485539809E-2</v>
      </c>
      <c r="I683" s="64">
        <v>-4.6036477876242756</v>
      </c>
      <c r="J683" s="64">
        <v>-3.5485560032678198</v>
      </c>
      <c r="K683" s="64">
        <v>24.839582222197318</v>
      </c>
      <c r="L683" s="64">
        <v>25.088082499468879</v>
      </c>
    </row>
    <row r="684" spans="2:12" x14ac:dyDescent="0.25">
      <c r="B684" s="52" t="s">
        <v>4699</v>
      </c>
      <c r="C684" s="52">
        <v>54</v>
      </c>
      <c r="D684" s="52">
        <v>1.25185185185185</v>
      </c>
      <c r="E684" s="64">
        <v>3</v>
      </c>
      <c r="F684" s="64">
        <v>4.8452238906362828</v>
      </c>
      <c r="G684" s="64">
        <v>5.5555555555555552E-2</v>
      </c>
      <c r="H684" s="64">
        <v>8.9726368345116353E-2</v>
      </c>
      <c r="I684" s="64">
        <v>-0.8786302729611698</v>
      </c>
      <c r="J684" s="64">
        <v>-0.17124055835666616</v>
      </c>
      <c r="K684" s="64">
        <v>4.8207573602787717</v>
      </c>
      <c r="L684" s="64">
        <v>4.8698022987960883</v>
      </c>
    </row>
    <row r="685" spans="2:12" x14ac:dyDescent="0.25">
      <c r="B685" s="52" t="s">
        <v>4700</v>
      </c>
      <c r="C685" s="52">
        <v>145</v>
      </c>
      <c r="D685" s="52">
        <v>1.7193103448275899</v>
      </c>
      <c r="E685" s="64">
        <v>3</v>
      </c>
      <c r="F685" s="64">
        <v>8.082421039926297</v>
      </c>
      <c r="G685" s="64">
        <v>2.0689655172413793E-2</v>
      </c>
      <c r="H685" s="64">
        <v>5.5740834758112395E-2</v>
      </c>
      <c r="I685" s="64">
        <v>-1.8397308902080798</v>
      </c>
      <c r="J685" s="64">
        <v>-2.03297682543085</v>
      </c>
      <c r="K685" s="64">
        <v>8.0428975820926389</v>
      </c>
      <c r="L685" s="64">
        <v>8.1221272011253234</v>
      </c>
    </row>
    <row r="686" spans="2:12" x14ac:dyDescent="0.25">
      <c r="B686" s="52" t="s">
        <v>4701</v>
      </c>
      <c r="C686" s="52">
        <v>423</v>
      </c>
      <c r="D686" s="52">
        <v>1.26702380952381</v>
      </c>
      <c r="E686" s="64">
        <v>3</v>
      </c>
      <c r="F686" s="64">
        <v>37.383254686919535</v>
      </c>
      <c r="G686" s="64">
        <v>7.0921985815602835E-3</v>
      </c>
      <c r="H686" s="64">
        <v>8.8376488621559182E-2</v>
      </c>
      <c r="I686" s="64">
        <v>-5.8898016687261769</v>
      </c>
      <c r="J686" s="64">
        <v>-4.6395760658606937</v>
      </c>
      <c r="K686" s="64">
        <v>37.197269497065371</v>
      </c>
      <c r="L686" s="64">
        <v>37.570079239840815</v>
      </c>
    </row>
    <row r="687" spans="2:12" x14ac:dyDescent="0.25">
      <c r="B687" s="52" t="s">
        <v>4702</v>
      </c>
      <c r="C687" s="52">
        <v>278</v>
      </c>
      <c r="D687" s="52">
        <v>1.4813220626724202</v>
      </c>
      <c r="E687" s="64">
        <v>3</v>
      </c>
      <c r="F687" s="64">
        <v>19.788780074284116</v>
      </c>
      <c r="G687" s="64">
        <v>1.0791366906474821E-2</v>
      </c>
      <c r="H687" s="64">
        <v>7.1182662137712641E-2</v>
      </c>
      <c r="I687" s="64">
        <v>-3.9160161329072096</v>
      </c>
      <c r="J687" s="64">
        <v>-3.5038000687945794</v>
      </c>
      <c r="K687" s="64">
        <v>19.70262341800591</v>
      </c>
      <c r="L687" s="64">
        <v>19.875284490952208</v>
      </c>
    </row>
    <row r="688" spans="2:12" x14ac:dyDescent="0.25">
      <c r="B688" s="52" t="s">
        <v>4703</v>
      </c>
      <c r="C688" s="52">
        <v>77</v>
      </c>
      <c r="D688" s="52">
        <v>1.2467532467532501</v>
      </c>
      <c r="E688" s="64">
        <v>3</v>
      </c>
      <c r="F688" s="64">
        <v>6.9441801784620258</v>
      </c>
      <c r="G688" s="64">
        <v>3.896103896103896E-2</v>
      </c>
      <c r="H688" s="64">
        <v>9.0184158161844497E-2</v>
      </c>
      <c r="I688" s="64">
        <v>-1.5691682367733448</v>
      </c>
      <c r="J688" s="64">
        <v>-0.81226929793214908</v>
      </c>
      <c r="K688" s="64">
        <v>6.9089360649445668</v>
      </c>
      <c r="L688" s="64">
        <v>6.9795861773881764</v>
      </c>
    </row>
    <row r="689" spans="2:12" x14ac:dyDescent="0.25">
      <c r="B689" s="52" t="s">
        <v>4704</v>
      </c>
      <c r="C689" s="52">
        <v>398</v>
      </c>
      <c r="D689" s="52">
        <v>2.1051298298088201</v>
      </c>
      <c r="E689" s="64">
        <v>3</v>
      </c>
      <c r="F689" s="64">
        <v>14.81534755802892</v>
      </c>
      <c r="G689" s="64">
        <v>7.537688442211055E-3</v>
      </c>
      <c r="H689" s="64">
        <v>3.7224491351831458E-2</v>
      </c>
      <c r="I689" s="64">
        <v>-3.1284416716269363</v>
      </c>
      <c r="J689" s="64">
        <v>-4.463289345847036</v>
      </c>
      <c r="K689" s="64">
        <v>14.700529394257989</v>
      </c>
      <c r="L689" s="64">
        <v>14.931027573253569</v>
      </c>
    </row>
    <row r="690" spans="2:12" x14ac:dyDescent="0.25">
      <c r="B690" s="52" t="s">
        <v>4705</v>
      </c>
      <c r="C690" s="52">
        <v>877</v>
      </c>
      <c r="D690" s="52">
        <v>1.0481185860889399</v>
      </c>
      <c r="E690" s="64">
        <v>3</v>
      </c>
      <c r="F690" s="64">
        <v>96.231108782290235</v>
      </c>
      <c r="G690" s="64">
        <v>3.4207525655644243E-3</v>
      </c>
      <c r="H690" s="64">
        <v>0.10972760408470951</v>
      </c>
      <c r="I690" s="64">
        <v>-10.072601455813967</v>
      </c>
      <c r="J690" s="64">
        <v>-7.1342984818489512</v>
      </c>
      <c r="K690" s="64">
        <v>95.62740414124427</v>
      </c>
      <c r="L690" s="64">
        <v>96.838152326256335</v>
      </c>
    </row>
    <row r="691" spans="2:12" x14ac:dyDescent="0.25">
      <c r="B691" s="52" t="s">
        <v>4706</v>
      </c>
      <c r="C691" s="52">
        <v>179</v>
      </c>
      <c r="D691" s="52">
        <v>2.41061452513966</v>
      </c>
      <c r="E691" s="64">
        <v>3</v>
      </c>
      <c r="F691" s="64">
        <v>4.8172206316592803</v>
      </c>
      <c r="G691" s="64">
        <v>1.6759776536312849E-2</v>
      </c>
      <c r="H691" s="64">
        <v>2.6911847104241788E-2</v>
      </c>
      <c r="I691" s="64">
        <v>-0.83933106519557588</v>
      </c>
      <c r="J691" s="64">
        <v>-2.4782411627423611</v>
      </c>
      <c r="K691" s="64">
        <v>4.7656441357072206</v>
      </c>
      <c r="L691" s="64">
        <v>4.8693397178434621</v>
      </c>
    </row>
    <row r="692" spans="2:12" x14ac:dyDescent="0.25">
      <c r="B692" s="52" t="s">
        <v>4707</v>
      </c>
      <c r="C692" s="52">
        <v>137</v>
      </c>
      <c r="D692" s="52">
        <v>1.4452554744525501</v>
      </c>
      <c r="E692" s="64">
        <v>3</v>
      </c>
      <c r="F692" s="64">
        <v>10.116467199881598</v>
      </c>
      <c r="G692" s="64">
        <v>2.1897810218978103E-2</v>
      </c>
      <c r="H692" s="64">
        <v>7.3842826276508011E-2</v>
      </c>
      <c r="I692" s="64">
        <v>-2.3249181377423001</v>
      </c>
      <c r="J692" s="64">
        <v>-1.917075604285174</v>
      </c>
      <c r="K692" s="64">
        <v>10.072044202721273</v>
      </c>
      <c r="L692" s="64">
        <v>10.161070440910523</v>
      </c>
    </row>
    <row r="693" spans="2:12" x14ac:dyDescent="0.25">
      <c r="B693" s="52" t="s">
        <v>4708</v>
      </c>
      <c r="C693" s="52">
        <v>65</v>
      </c>
      <c r="D693" s="52">
        <v>2.1211538461538502</v>
      </c>
      <c r="E693" s="64">
        <v>3</v>
      </c>
      <c r="F693" s="64">
        <v>2.3789816780683375</v>
      </c>
      <c r="G693" s="64">
        <v>4.6153846153846156E-2</v>
      </c>
      <c r="H693" s="64">
        <v>3.6599718124128267E-2</v>
      </c>
      <c r="I693" s="64">
        <v>0.41020927923676459</v>
      </c>
      <c r="J693" s="64">
        <v>-0.50425106599773484</v>
      </c>
      <c r="K693" s="64">
        <v>2.3601971713373797</v>
      </c>
      <c r="L693" s="64">
        <v>2.3979099651479325</v>
      </c>
    </row>
    <row r="694" spans="2:12" x14ac:dyDescent="0.25">
      <c r="B694" s="52" t="s">
        <v>4709</v>
      </c>
      <c r="C694" s="52">
        <v>116</v>
      </c>
      <c r="D694" s="52">
        <v>1.00775862068966</v>
      </c>
      <c r="E694" s="64">
        <v>3</v>
      </c>
      <c r="F694" s="64">
        <v>13.238754488891418</v>
      </c>
      <c r="G694" s="64">
        <v>2.5862068965517241E-2</v>
      </c>
      <c r="H694" s="64">
        <v>0.1141271938697536</v>
      </c>
      <c r="I694" s="64">
        <v>-2.9897706905057357</v>
      </c>
      <c r="J694" s="64">
        <v>-1.5858278338569847</v>
      </c>
      <c r="K694" s="64">
        <v>13.152071541170761</v>
      </c>
      <c r="L694" s="64">
        <v>13.325934723922671</v>
      </c>
    </row>
    <row r="695" spans="2:12" x14ac:dyDescent="0.25">
      <c r="B695" s="52" t="s">
        <v>4710</v>
      </c>
      <c r="C695" s="52">
        <v>58</v>
      </c>
      <c r="D695" s="52">
        <v>2.2396551724137899</v>
      </c>
      <c r="E695" s="64">
        <v>3</v>
      </c>
      <c r="F695" s="64">
        <v>1.8724113853685178</v>
      </c>
      <c r="G695" s="64">
        <v>5.1724137931034482E-2</v>
      </c>
      <c r="H695" s="64">
        <v>3.2282954920146857E-2</v>
      </c>
      <c r="I695" s="64">
        <v>0.83767557061922548</v>
      </c>
      <c r="J695" s="64">
        <v>-0.29926049198787713</v>
      </c>
      <c r="K695" s="64">
        <v>1.8555360910313929</v>
      </c>
      <c r="L695" s="64">
        <v>1.8894349883164536</v>
      </c>
    </row>
    <row r="696" spans="2:12" x14ac:dyDescent="0.25">
      <c r="B696" s="52" t="s">
        <v>4711</v>
      </c>
      <c r="C696" s="52">
        <v>67</v>
      </c>
      <c r="D696" s="52">
        <v>1.27910447761194</v>
      </c>
      <c r="E696" s="64">
        <v>3</v>
      </c>
      <c r="F696" s="64">
        <v>5.8500909782901909</v>
      </c>
      <c r="G696" s="64">
        <v>4.4776119402985072E-2</v>
      </c>
      <c r="H696" s="64">
        <v>8.7314790720749116E-2</v>
      </c>
      <c r="I696" s="64">
        <v>-1.2334368156191808</v>
      </c>
      <c r="J696" s="64">
        <v>-0.55901977689363125</v>
      </c>
      <c r="K696" s="64">
        <v>5.82132007511286</v>
      </c>
      <c r="L696" s="64">
        <v>5.8789904125316701</v>
      </c>
    </row>
    <row r="697" spans="2:12" x14ac:dyDescent="0.25">
      <c r="B697" s="52" t="s">
        <v>4712</v>
      </c>
      <c r="C697" s="52">
        <v>123</v>
      </c>
      <c r="D697" s="52">
        <v>1.0115702479338848</v>
      </c>
      <c r="E697" s="64">
        <v>3</v>
      </c>
      <c r="F697" s="64">
        <v>13.98574074552049</v>
      </c>
      <c r="G697" s="64">
        <v>2.4390243902439025E-2</v>
      </c>
      <c r="H697" s="64">
        <v>0.11370520931317471</v>
      </c>
      <c r="I697" s="64">
        <v>-3.1203083318382863</v>
      </c>
      <c r="J697" s="64">
        <v>-1.7011071131336173</v>
      </c>
      <c r="K697" s="64">
        <v>13.894532567794666</v>
      </c>
      <c r="L697" s="64">
        <v>14.077470392465052</v>
      </c>
    </row>
    <row r="698" spans="2:12" x14ac:dyDescent="0.25">
      <c r="B698" s="52" t="s">
        <v>4713</v>
      </c>
      <c r="C698" s="52">
        <v>138</v>
      </c>
      <c r="D698" s="52">
        <v>2.1992753623188399</v>
      </c>
      <c r="E698" s="64">
        <v>3</v>
      </c>
      <c r="F698" s="64">
        <v>4.6499916086390671</v>
      </c>
      <c r="G698" s="64">
        <v>2.1739130434782608E-2</v>
      </c>
      <c r="H698" s="64">
        <v>3.3695591366949759E-2</v>
      </c>
      <c r="I698" s="64">
        <v>-0.77839254968559313</v>
      </c>
      <c r="J698" s="64">
        <v>-1.9318399247882332</v>
      </c>
      <c r="K698" s="64">
        <v>4.6098824806146945</v>
      </c>
      <c r="L698" s="64">
        <v>4.690437442309582</v>
      </c>
    </row>
    <row r="699" spans="2:12" x14ac:dyDescent="0.25">
      <c r="B699" s="52" t="s">
        <v>4714</v>
      </c>
      <c r="C699" s="52">
        <v>315</v>
      </c>
      <c r="D699" s="52">
        <v>1.0406349206349199</v>
      </c>
      <c r="E699" s="64">
        <v>3.0000000000000004</v>
      </c>
      <c r="F699" s="64">
        <v>34.817580346677012</v>
      </c>
      <c r="G699" s="64">
        <v>9.5238095238095247E-3</v>
      </c>
      <c r="H699" s="64">
        <v>0.11053200110056195</v>
      </c>
      <c r="I699" s="64">
        <v>-5.7174541739525706</v>
      </c>
      <c r="J699" s="64">
        <v>-3.8235851330559791</v>
      </c>
      <c r="K699" s="64">
        <v>34.597399787744294</v>
      </c>
      <c r="L699" s="64">
        <v>35.038987052783376</v>
      </c>
    </row>
    <row r="700" spans="2:12" x14ac:dyDescent="0.25">
      <c r="B700" s="52" t="s">
        <v>4715</v>
      </c>
      <c r="C700" s="52">
        <v>93</v>
      </c>
      <c r="D700" s="52">
        <v>2.5225806451612902</v>
      </c>
      <c r="E700" s="64">
        <v>3</v>
      </c>
      <c r="F700" s="64">
        <v>2.2204759530319524</v>
      </c>
      <c r="G700" s="64">
        <v>3.2258064516129031E-2</v>
      </c>
      <c r="H700" s="64">
        <v>2.3876085516472606E-2</v>
      </c>
      <c r="I700" s="64">
        <v>0.52948541705808838</v>
      </c>
      <c r="J700" s="64">
        <v>-1.1624861342832788</v>
      </c>
      <c r="K700" s="64">
        <v>2.1941584626606261</v>
      </c>
      <c r="L700" s="64">
        <v>2.2471012930068475</v>
      </c>
    </row>
    <row r="701" spans="2:12" x14ac:dyDescent="0.25">
      <c r="B701" s="52" t="s">
        <v>4716</v>
      </c>
      <c r="C701" s="52">
        <v>557</v>
      </c>
      <c r="D701" s="52">
        <v>1.6420107719928201</v>
      </c>
      <c r="E701" s="64">
        <v>3</v>
      </c>
      <c r="F701" s="64">
        <v>33.628875728487785</v>
      </c>
      <c r="G701" s="64">
        <v>5.3859964093357273E-3</v>
      </c>
      <c r="H701" s="64">
        <v>6.0375001307877527E-2</v>
      </c>
      <c r="I701" s="64">
        <v>-5.4487590113391526</v>
      </c>
      <c r="J701" s="64">
        <v>-5.4920450807771122</v>
      </c>
      <c r="K701" s="64">
        <v>33.475092959951397</v>
      </c>
      <c r="L701" s="64">
        <v>33.78331937791588</v>
      </c>
    </row>
    <row r="702" spans="2:12" x14ac:dyDescent="0.25">
      <c r="B702" s="52" t="s">
        <v>4717</v>
      </c>
      <c r="C702" s="52">
        <v>153</v>
      </c>
      <c r="D702" s="52">
        <v>2.2934640522875802</v>
      </c>
      <c r="E702" s="64">
        <v>3</v>
      </c>
      <c r="F702" s="64">
        <v>4.6648535399798536</v>
      </c>
      <c r="G702" s="64">
        <v>1.9607843137254902E-2</v>
      </c>
      <c r="H702" s="64">
        <v>3.0489238823397734E-2</v>
      </c>
      <c r="I702" s="64">
        <v>-0.78285388371402631</v>
      </c>
      <c r="J702" s="64">
        <v>-2.1441580848452841</v>
      </c>
      <c r="K702" s="64">
        <v>4.6203649329454564</v>
      </c>
      <c r="L702" s="64">
        <v>4.7097569221953481</v>
      </c>
    </row>
    <row r="703" spans="2:12" x14ac:dyDescent="0.25">
      <c r="B703" s="52" t="s">
        <v>4718</v>
      </c>
      <c r="C703" s="52">
        <v>196</v>
      </c>
      <c r="D703" s="52">
        <v>1.1150510204081601</v>
      </c>
      <c r="E703" s="64">
        <v>3</v>
      </c>
      <c r="F703" s="64">
        <v>20.140768510388234</v>
      </c>
      <c r="G703" s="64">
        <v>1.5306122448979591E-2</v>
      </c>
      <c r="H703" s="64">
        <v>0.10275902301218487</v>
      </c>
      <c r="I703" s="64">
        <v>-4.0321596655441683</v>
      </c>
      <c r="J703" s="64">
        <v>-2.6781977955794578</v>
      </c>
      <c r="K703" s="64">
        <v>20.023228537329167</v>
      </c>
      <c r="L703" s="64">
        <v>20.258919031891995</v>
      </c>
    </row>
    <row r="704" spans="2:12" x14ac:dyDescent="0.25">
      <c r="B704" s="52" t="s">
        <v>4719</v>
      </c>
      <c r="C704" s="52">
        <v>64</v>
      </c>
      <c r="D704" s="52">
        <v>1.8967391304347849</v>
      </c>
      <c r="E704" s="64">
        <v>3</v>
      </c>
      <c r="F704" s="64">
        <v>2.9657901252661714</v>
      </c>
      <c r="G704" s="64">
        <v>4.6875E-2</v>
      </c>
      <c r="H704" s="64">
        <v>4.6340470707283928E-2</v>
      </c>
      <c r="I704" s="64">
        <v>2.0341576117226468E-2</v>
      </c>
      <c r="J704" s="64">
        <v>-0.47627700696601999</v>
      </c>
      <c r="K704" s="64">
        <v>2.9479754859659777</v>
      </c>
      <c r="L704" s="64">
        <v>2.9837071573549565</v>
      </c>
    </row>
    <row r="705" spans="2:12" x14ac:dyDescent="0.25">
      <c r="B705" s="52" t="s">
        <v>4720</v>
      </c>
      <c r="C705" s="52">
        <v>426</v>
      </c>
      <c r="D705" s="52">
        <v>1.6990079365079349</v>
      </c>
      <c r="E705" s="64">
        <v>3</v>
      </c>
      <c r="F705" s="64">
        <v>24.24984767300224</v>
      </c>
      <c r="G705" s="64">
        <v>7.0422535211267607E-3</v>
      </c>
      <c r="H705" s="64">
        <v>5.6924525053995867E-2</v>
      </c>
      <c r="I705" s="64">
        <v>-4.4435297099915854</v>
      </c>
      <c r="J705" s="64">
        <v>-4.6603020746788228</v>
      </c>
      <c r="K705" s="64">
        <v>24.133570724100618</v>
      </c>
      <c r="L705" s="64">
        <v>24.366650882246688</v>
      </c>
    </row>
    <row r="706" spans="2:12" x14ac:dyDescent="0.25">
      <c r="B706" s="52" t="s">
        <v>4721</v>
      </c>
      <c r="C706" s="52">
        <v>64</v>
      </c>
      <c r="D706" s="52">
        <v>3.5822033898305099</v>
      </c>
      <c r="E706" s="64">
        <v>3</v>
      </c>
      <c r="F706" s="64">
        <v>0.48595355173266486</v>
      </c>
      <c r="G706" s="64">
        <v>4.6875E-2</v>
      </c>
      <c r="H706" s="64">
        <v>7.5930242458228884E-3</v>
      </c>
      <c r="I706" s="64">
        <v>3.6201870687544395</v>
      </c>
      <c r="J706" s="64">
        <v>-0.47627700696601999</v>
      </c>
      <c r="K706" s="64">
        <v>0.47467408435256703</v>
      </c>
      <c r="L706" s="64">
        <v>0.49749894896735447</v>
      </c>
    </row>
    <row r="707" spans="2:12" x14ac:dyDescent="0.25">
      <c r="B707" s="52" t="s">
        <v>4722</v>
      </c>
      <c r="C707" s="52">
        <v>75</v>
      </c>
      <c r="D707" s="52">
        <v>3.1640000000000001</v>
      </c>
      <c r="E707" s="64">
        <v>2</v>
      </c>
      <c r="F707" s="64">
        <v>0.89694361044584769</v>
      </c>
      <c r="G707" s="64">
        <v>2.6666666666666668E-2</v>
      </c>
      <c r="H707" s="64">
        <v>1.195924813927797E-2</v>
      </c>
      <c r="I707" s="64">
        <v>1.1717304487312723</v>
      </c>
      <c r="J707" s="64">
        <v>-1.2460556301380272</v>
      </c>
      <c r="K707" s="64">
        <v>0.88019488801762535</v>
      </c>
      <c r="L707" s="64">
        <v>0.91400710461706303</v>
      </c>
    </row>
    <row r="708" spans="2:12" x14ac:dyDescent="0.25">
      <c r="B708" s="52" t="s">
        <v>4723</v>
      </c>
      <c r="C708" s="52">
        <v>66</v>
      </c>
      <c r="D708" s="52">
        <v>1.14393939393939</v>
      </c>
      <c r="E708" s="64">
        <v>2</v>
      </c>
      <c r="F708" s="64">
        <v>6.5917010250737436</v>
      </c>
      <c r="G708" s="64">
        <v>3.0303030303030304E-2</v>
      </c>
      <c r="H708" s="64">
        <v>9.9874257955662779E-2</v>
      </c>
      <c r="I708" s="64">
        <v>-1.8850516790171379</v>
      </c>
      <c r="J708" s="64">
        <v>-1.0455987287843569</v>
      </c>
      <c r="K708" s="64">
        <v>6.5544198792114523</v>
      </c>
      <c r="L708" s="64">
        <v>6.6291705764246007</v>
      </c>
    </row>
    <row r="709" spans="2:12" x14ac:dyDescent="0.25">
      <c r="B709" s="52" t="s">
        <v>4724</v>
      </c>
      <c r="C709" s="52">
        <v>96</v>
      </c>
      <c r="D709" s="52">
        <v>1.0645833333333301</v>
      </c>
      <c r="E709" s="64">
        <v>2</v>
      </c>
      <c r="F709" s="64">
        <v>10.365687313686548</v>
      </c>
      <c r="G709" s="64">
        <v>2.0833333333333332E-2</v>
      </c>
      <c r="H709" s="64">
        <v>0.10797590951756821</v>
      </c>
      <c r="I709" s="64">
        <v>-2.7511500902130832</v>
      </c>
      <c r="J709" s="64">
        <v>-1.6483090531468121</v>
      </c>
      <c r="K709" s="64">
        <v>10.301797126637</v>
      </c>
      <c r="L709" s="64">
        <v>10.42992551383287</v>
      </c>
    </row>
    <row r="710" spans="2:12" x14ac:dyDescent="0.25">
      <c r="B710" s="52" t="s">
        <v>4725</v>
      </c>
      <c r="C710" s="52">
        <v>168</v>
      </c>
      <c r="D710" s="52">
        <v>1.02380952380952</v>
      </c>
      <c r="E710" s="64">
        <v>2</v>
      </c>
      <c r="F710" s="64">
        <v>18.876376970808163</v>
      </c>
      <c r="G710" s="64">
        <v>1.1904761904761904E-2</v>
      </c>
      <c r="H710" s="64">
        <v>0.11235938673100097</v>
      </c>
      <c r="I710" s="64">
        <v>-4.1228858853423764</v>
      </c>
      <c r="J710" s="64">
        <v>-2.6635425386909821</v>
      </c>
      <c r="K710" s="64">
        <v>18.754853209526882</v>
      </c>
      <c r="L710" s="64">
        <v>18.998587918839359</v>
      </c>
    </row>
    <row r="711" spans="2:12" x14ac:dyDescent="0.25">
      <c r="B711" s="52" t="s">
        <v>4726</v>
      </c>
      <c r="C711" s="52">
        <v>54</v>
      </c>
      <c r="D711" s="52">
        <v>1.2685185185185199</v>
      </c>
      <c r="E711" s="64">
        <v>2</v>
      </c>
      <c r="F711" s="64">
        <v>4.7652029075514211</v>
      </c>
      <c r="G711" s="64">
        <v>3.7037037037037035E-2</v>
      </c>
      <c r="H711" s="64">
        <v>8.8244498287989276E-2</v>
      </c>
      <c r="I711" s="64">
        <v>-1.3266217384356802</v>
      </c>
      <c r="J711" s="64">
        <v>-0.73923588182516908</v>
      </c>
      <c r="K711" s="64">
        <v>4.7415297552773454</v>
      </c>
      <c r="L711" s="64">
        <v>4.7889827624021155</v>
      </c>
    </row>
    <row r="712" spans="2:12" x14ac:dyDescent="0.25">
      <c r="B712" s="52" t="s">
        <v>4727</v>
      </c>
      <c r="C712" s="52">
        <v>176</v>
      </c>
      <c r="D712" s="52">
        <v>1.2437499999999999</v>
      </c>
      <c r="E712" s="64">
        <v>2</v>
      </c>
      <c r="F712" s="64">
        <v>15.92004396420384</v>
      </c>
      <c r="G712" s="64">
        <v>1.1363636363636364E-2</v>
      </c>
      <c r="H712" s="64">
        <v>9.0454795251158182E-2</v>
      </c>
      <c r="I712" s="64">
        <v>-3.6581063834660186</v>
      </c>
      <c r="J712" s="64">
        <v>-2.7561864426750042</v>
      </c>
      <c r="K712" s="64">
        <v>15.83900050549679</v>
      </c>
      <c r="L712" s="64">
        <v>16.001460668578726</v>
      </c>
    </row>
    <row r="713" spans="2:12" x14ac:dyDescent="0.25">
      <c r="B713" s="52" t="s">
        <v>4728</v>
      </c>
      <c r="C713" s="52">
        <v>190</v>
      </c>
      <c r="D713" s="52">
        <v>1.4757894736842101</v>
      </c>
      <c r="E713" s="64">
        <v>2</v>
      </c>
      <c r="F713" s="64">
        <v>13.601132145016065</v>
      </c>
      <c r="G713" s="64">
        <v>1.0526315789473684E-2</v>
      </c>
      <c r="H713" s="64">
        <v>7.1584906026400344E-2</v>
      </c>
      <c r="I713" s="64">
        <v>-3.2646884850325208</v>
      </c>
      <c r="J713" s="64">
        <v>-2.9118838715062854</v>
      </c>
      <c r="K713" s="64">
        <v>13.541864858342343</v>
      </c>
      <c r="L713" s="64">
        <v>13.660638739929119</v>
      </c>
    </row>
    <row r="714" spans="2:12" x14ac:dyDescent="0.25">
      <c r="B714" s="52" t="s">
        <v>4729</v>
      </c>
      <c r="C714" s="52">
        <v>299</v>
      </c>
      <c r="D714" s="52">
        <v>1.58428093645485</v>
      </c>
      <c r="E714" s="64">
        <v>2</v>
      </c>
      <c r="F714" s="64">
        <v>19.156511208436669</v>
      </c>
      <c r="G714" s="64">
        <v>6.688963210702341E-3</v>
      </c>
      <c r="H714" s="64">
        <v>6.4068599359319967E-2</v>
      </c>
      <c r="I714" s="64">
        <v>-4.0518070915602031</v>
      </c>
      <c r="J714" s="64">
        <v>-3.9298132868891393</v>
      </c>
      <c r="K714" s="64">
        <v>19.07180003791742</v>
      </c>
      <c r="L714" s="64">
        <v>19.241572777088141</v>
      </c>
    </row>
    <row r="715" spans="2:12" x14ac:dyDescent="0.25">
      <c r="B715" s="52" t="s">
        <v>4730</v>
      </c>
      <c r="C715" s="52">
        <v>52</v>
      </c>
      <c r="D715" s="52">
        <v>1.4769230769230799</v>
      </c>
      <c r="E715" s="64">
        <v>2</v>
      </c>
      <c r="F715" s="64">
        <v>3.7181205102924673</v>
      </c>
      <c r="G715" s="64">
        <v>3.8461538461538464E-2</v>
      </c>
      <c r="H715" s="64">
        <v>7.1502317505624371E-2</v>
      </c>
      <c r="I715" s="64">
        <v>-0.92470132375399305</v>
      </c>
      <c r="J715" s="64">
        <v>-0.6825419662144373</v>
      </c>
      <c r="K715" s="64">
        <v>3.7019217557957469</v>
      </c>
      <c r="L715" s="64">
        <v>3.7343846662336415</v>
      </c>
    </row>
    <row r="716" spans="2:12" x14ac:dyDescent="0.25">
      <c r="B716" s="52" t="s">
        <v>4731</v>
      </c>
      <c r="C716" s="52">
        <v>653</v>
      </c>
      <c r="D716" s="52">
        <v>1.10015313935681</v>
      </c>
      <c r="E716" s="64">
        <v>2</v>
      </c>
      <c r="F716" s="64">
        <v>68.091815890631594</v>
      </c>
      <c r="G716" s="64">
        <v>3.0627871362940277E-3</v>
      </c>
      <c r="H716" s="64">
        <v>0.10427536889836385</v>
      </c>
      <c r="I716" s="64">
        <v>-8.4627783796759282</v>
      </c>
      <c r="J716" s="64">
        <v>-6.1943143643493448</v>
      </c>
      <c r="K716" s="64">
        <v>67.687957669691173</v>
      </c>
      <c r="L716" s="64">
        <v>68.497801728600976</v>
      </c>
    </row>
    <row r="717" spans="2:12" x14ac:dyDescent="0.25">
      <c r="B717" s="52" t="s">
        <v>4732</v>
      </c>
      <c r="C717" s="52">
        <v>92</v>
      </c>
      <c r="D717" s="52">
        <v>2.2076086956521701</v>
      </c>
      <c r="E717" s="64">
        <v>2</v>
      </c>
      <c r="F717" s="64">
        <v>3.0727316429919158</v>
      </c>
      <c r="G717" s="64">
        <v>2.1739130434782608E-2</v>
      </c>
      <c r="H717" s="64">
        <v>3.3399256989042565E-2</v>
      </c>
      <c r="I717" s="64">
        <v>-0.62245106268208017</v>
      </c>
      <c r="J717" s="64">
        <v>-1.5773406934892678</v>
      </c>
      <c r="K717" s="64">
        <v>3.0459835348881077</v>
      </c>
      <c r="L717" s="64">
        <v>3.0997064529791105</v>
      </c>
    </row>
    <row r="718" spans="2:12" x14ac:dyDescent="0.25">
      <c r="B718" s="52" t="s">
        <v>4733</v>
      </c>
      <c r="C718" s="52">
        <v>233</v>
      </c>
      <c r="D718" s="52">
        <v>1.6575107296137299</v>
      </c>
      <c r="E718" s="64">
        <v>2</v>
      </c>
      <c r="F718" s="64">
        <v>13.844336562939306</v>
      </c>
      <c r="G718" s="64">
        <v>8.5836909871244635E-3</v>
      </c>
      <c r="H718" s="64">
        <v>5.9417753489009899E-2</v>
      </c>
      <c r="I718" s="64">
        <v>-3.2822849140764592</v>
      </c>
      <c r="J718" s="64">
        <v>-3.3483633025417872</v>
      </c>
      <c r="K718" s="64">
        <v>13.780286512637687</v>
      </c>
      <c r="L718" s="64">
        <v>13.908665426496274</v>
      </c>
    </row>
    <row r="719" spans="2:12" x14ac:dyDescent="0.25">
      <c r="B719" s="52" t="s">
        <v>4734</v>
      </c>
      <c r="C719" s="52">
        <v>434</v>
      </c>
      <c r="D719" s="52">
        <v>2.7434027777777801</v>
      </c>
      <c r="E719" s="64">
        <v>2</v>
      </c>
      <c r="F719" s="64">
        <v>8.1753087291262894</v>
      </c>
      <c r="G719" s="64">
        <v>4.608294930875576E-3</v>
      </c>
      <c r="H719" s="64">
        <v>1.8837116887387765E-2</v>
      </c>
      <c r="I719" s="64">
        <v>-2.1803993214802899</v>
      </c>
      <c r="J719" s="64">
        <v>-4.9154981902687629</v>
      </c>
      <c r="K719" s="64">
        <v>8.0595115205808039</v>
      </c>
      <c r="L719" s="64">
        <v>8.2927372934394459</v>
      </c>
    </row>
    <row r="720" spans="2:12" x14ac:dyDescent="0.25">
      <c r="B720" s="52" t="s">
        <v>4735</v>
      </c>
      <c r="C720" s="52">
        <v>62</v>
      </c>
      <c r="D720" s="52">
        <v>1.1112903225806501</v>
      </c>
      <c r="E720" s="64">
        <v>2</v>
      </c>
      <c r="F720" s="64">
        <v>6.3946765524829585</v>
      </c>
      <c r="G720" s="64">
        <v>3.2258064516129031E-2</v>
      </c>
      <c r="H720" s="64">
        <v>0.10313994439488643</v>
      </c>
      <c r="I720" s="64">
        <v>-1.8350811935145785</v>
      </c>
      <c r="J720" s="64">
        <v>-0.94916595401818649</v>
      </c>
      <c r="K720" s="64">
        <v>6.3572049738824203</v>
      </c>
      <c r="L720" s="64">
        <v>6.4323434688318377</v>
      </c>
    </row>
    <row r="721" spans="2:12" x14ac:dyDescent="0.25">
      <c r="B721" s="52" t="s">
        <v>4736</v>
      </c>
      <c r="C721" s="52">
        <v>150</v>
      </c>
      <c r="D721" s="52">
        <v>1.28266666666667</v>
      </c>
      <c r="E721" s="64">
        <v>2</v>
      </c>
      <c r="F721" s="64">
        <v>13.050591002810558</v>
      </c>
      <c r="G721" s="64">
        <v>1.3333333333333334E-2</v>
      </c>
      <c r="H721" s="64">
        <v>8.7003940018737055E-2</v>
      </c>
      <c r="I721" s="64">
        <v>-3.2013706868132585</v>
      </c>
      <c r="J721" s="64">
        <v>-2.4437831597747546</v>
      </c>
      <c r="K721" s="64">
        <v>12.986622224495612</v>
      </c>
      <c r="L721" s="64">
        <v>13.114844714352861</v>
      </c>
    </row>
    <row r="722" spans="2:12" x14ac:dyDescent="0.25">
      <c r="B722" s="52" t="s">
        <v>4737</v>
      </c>
      <c r="C722" s="52">
        <v>170</v>
      </c>
      <c r="D722" s="52">
        <v>1.3535294117647101</v>
      </c>
      <c r="E722" s="64">
        <v>2</v>
      </c>
      <c r="F722" s="64">
        <v>13.774262124348921</v>
      </c>
      <c r="G722" s="64">
        <v>1.1764705882352941E-2</v>
      </c>
      <c r="H722" s="64">
        <v>8.1025071319699535E-2</v>
      </c>
      <c r="I722" s="64">
        <v>-3.3093880684790347</v>
      </c>
      <c r="J722" s="64">
        <v>-2.6869720330597113</v>
      </c>
      <c r="K722" s="64">
        <v>13.710665482620724</v>
      </c>
      <c r="L722" s="64">
        <v>13.838127638723746</v>
      </c>
    </row>
    <row r="723" spans="2:12" x14ac:dyDescent="0.25">
      <c r="B723" s="52" t="s">
        <v>4738</v>
      </c>
      <c r="C723" s="52">
        <v>116</v>
      </c>
      <c r="D723" s="52">
        <v>1.07758620689655</v>
      </c>
      <c r="E723" s="64">
        <v>2</v>
      </c>
      <c r="F723" s="64">
        <v>12.366753246287505</v>
      </c>
      <c r="G723" s="64">
        <v>1.7241379310344827E-2</v>
      </c>
      <c r="H723" s="64">
        <v>0.10660994177834056</v>
      </c>
      <c r="I723" s="64">
        <v>-3.1188490524125503</v>
      </c>
      <c r="J723" s="64">
        <v>-1.9733643629920792</v>
      </c>
      <c r="K723" s="64">
        <v>12.291590512126188</v>
      </c>
      <c r="L723" s="64">
        <v>12.442320456230272</v>
      </c>
    </row>
    <row r="724" spans="2:12" x14ac:dyDescent="0.25">
      <c r="B724" s="52" t="s">
        <v>4739</v>
      </c>
      <c r="C724" s="52">
        <v>124</v>
      </c>
      <c r="D724" s="52">
        <v>1.792580076403175</v>
      </c>
      <c r="E724" s="64">
        <v>2</v>
      </c>
      <c r="F724" s="64">
        <v>6.4057160884533806</v>
      </c>
      <c r="G724" s="64">
        <v>1.6129032258064516E-2</v>
      </c>
      <c r="H724" s="64">
        <v>5.1659000713333715E-2</v>
      </c>
      <c r="I724" s="64">
        <v>-1.7875179049519245</v>
      </c>
      <c r="J724" s="64">
        <v>-2.0919772449058036</v>
      </c>
      <c r="K724" s="64">
        <v>6.371799206994158</v>
      </c>
      <c r="L724" s="64">
        <v>6.4398036244190209</v>
      </c>
    </row>
    <row r="725" spans="2:12" x14ac:dyDescent="0.25">
      <c r="B725" s="52" t="s">
        <v>4740</v>
      </c>
      <c r="C725" s="52">
        <v>749</v>
      </c>
      <c r="D725" s="52">
        <v>1.1663551401869201</v>
      </c>
      <c r="E725" s="64">
        <v>1</v>
      </c>
      <c r="F725" s="64">
        <v>73.166570006499043</v>
      </c>
      <c r="G725" s="64">
        <v>1.3351134846461949E-3</v>
      </c>
      <c r="H725" s="64">
        <v>9.7685674240986703E-2</v>
      </c>
      <c r="I725" s="64">
        <v>-8.8817959180773673</v>
      </c>
      <c r="J725" s="64">
        <v>-6.8313852144087308</v>
      </c>
      <c r="K725" s="64">
        <v>72.762656972076286</v>
      </c>
      <c r="L725" s="64">
        <v>73.572481263714479</v>
      </c>
    </row>
    <row r="726" spans="2:12" x14ac:dyDescent="0.25">
      <c r="B726" s="52" t="s">
        <v>4741</v>
      </c>
      <c r="C726" s="52">
        <v>61</v>
      </c>
      <c r="D726" s="52">
        <v>1.03606557377049</v>
      </c>
      <c r="E726" s="64">
        <v>1</v>
      </c>
      <c r="F726" s="64">
        <v>6.7725666057418881</v>
      </c>
      <c r="G726" s="64">
        <v>1.6393442622950821E-2</v>
      </c>
      <c r="H726" s="64">
        <v>0.11102568206134243</v>
      </c>
      <c r="I726" s="64">
        <v>-2.3525978886776149</v>
      </c>
      <c r="J726" s="64">
        <v>-1.4586537968154636</v>
      </c>
      <c r="K726" s="64">
        <v>6.7295290407112685</v>
      </c>
      <c r="L726" s="64">
        <v>6.8158448428339646</v>
      </c>
    </row>
    <row r="727" spans="2:12" x14ac:dyDescent="0.25">
      <c r="B727" s="52" t="s">
        <v>4742</v>
      </c>
      <c r="C727" s="52">
        <v>52</v>
      </c>
      <c r="D727" s="52">
        <v>1.53076923076923</v>
      </c>
      <c r="E727" s="64">
        <v>1</v>
      </c>
      <c r="F727" s="64">
        <v>3.5193241072588499</v>
      </c>
      <c r="G727" s="64">
        <v>1.9230769230769232E-2</v>
      </c>
      <c r="H727" s="64">
        <v>6.7679309754977879E-2</v>
      </c>
      <c r="I727" s="64">
        <v>-1.3908226319972892</v>
      </c>
      <c r="J727" s="64">
        <v>-1.2613572204528625</v>
      </c>
      <c r="K727" s="64">
        <v>3.504001311702043</v>
      </c>
      <c r="L727" s="64">
        <v>3.5347090246980089</v>
      </c>
    </row>
    <row r="728" spans="2:12" x14ac:dyDescent="0.25">
      <c r="B728" s="52" t="s">
        <v>4743</v>
      </c>
      <c r="C728" s="52">
        <v>198</v>
      </c>
      <c r="D728" s="52">
        <v>1.5010101010101</v>
      </c>
      <c r="E728" s="64">
        <v>1</v>
      </c>
      <c r="F728" s="64">
        <v>13.814089249172243</v>
      </c>
      <c r="G728" s="64">
        <v>5.0505050505050509E-3</v>
      </c>
      <c r="H728" s="64">
        <v>6.9768127521071935E-2</v>
      </c>
      <c r="I728" s="64">
        <v>-3.574629276141033</v>
      </c>
      <c r="J728" s="64">
        <v>-3.2941595401318673</v>
      </c>
      <c r="K728" s="64">
        <v>13.754044368001964</v>
      </c>
      <c r="L728" s="64">
        <v>13.874376523716393</v>
      </c>
    </row>
    <row r="729" spans="2:12" x14ac:dyDescent="0.25">
      <c r="B729" s="52" t="s">
        <v>4744</v>
      </c>
      <c r="C729" s="52">
        <v>101</v>
      </c>
      <c r="D729" s="52">
        <v>2.77623762376238</v>
      </c>
      <c r="E729" s="64">
        <v>1</v>
      </c>
      <c r="F729" s="64">
        <v>1.8364747494809339</v>
      </c>
      <c r="G729" s="64">
        <v>9.9009900990099011E-3</v>
      </c>
      <c r="H729" s="64">
        <v>1.8182918311692414E-2</v>
      </c>
      <c r="I729" s="64">
        <v>-0.62293834249379043</v>
      </c>
      <c r="J729" s="64">
        <v>-2.1492694522943876</v>
      </c>
      <c r="K729" s="64">
        <v>1.809823125482078</v>
      </c>
      <c r="L729" s="64">
        <v>1.8635114742623706</v>
      </c>
    </row>
    <row r="730" spans="2:12" x14ac:dyDescent="0.25">
      <c r="B730" s="52" t="s">
        <v>4745</v>
      </c>
      <c r="C730" s="52">
        <v>270</v>
      </c>
      <c r="D730" s="52">
        <v>2.9355555555555601</v>
      </c>
      <c r="E730" s="64">
        <v>1</v>
      </c>
      <c r="F730" s="64">
        <v>4.1343464249056634</v>
      </c>
      <c r="G730" s="64">
        <v>3.7037037037037038E-3</v>
      </c>
      <c r="H730" s="64">
        <v>1.5312394166317272E-2</v>
      </c>
      <c r="I730" s="64">
        <v>-1.5534394411149175</v>
      </c>
      <c r="J730" s="64">
        <v>-3.9391187606876774</v>
      </c>
      <c r="K730" s="64">
        <v>4.06731793993709</v>
      </c>
      <c r="L730" s="64">
        <v>4.2024620683115748</v>
      </c>
    </row>
    <row r="731" spans="2:12" x14ac:dyDescent="0.25">
      <c r="B731" s="52" t="s">
        <v>4746</v>
      </c>
      <c r="C731" s="52">
        <v>63</v>
      </c>
      <c r="D731" s="52">
        <v>1.39047619047619</v>
      </c>
      <c r="E731" s="64">
        <v>1</v>
      </c>
      <c r="F731" s="64">
        <v>4.9176850301813575</v>
      </c>
      <c r="G731" s="64">
        <v>1.5873015873015872E-2</v>
      </c>
      <c r="H731" s="64">
        <v>7.8058492542561225E-2</v>
      </c>
      <c r="I731" s="64">
        <v>-1.8399138066138465</v>
      </c>
      <c r="J731" s="64">
        <v>-1.4996146602365688</v>
      </c>
      <c r="K731" s="64">
        <v>4.8955318154013474</v>
      </c>
      <c r="L731" s="64">
        <v>4.9399299696305849</v>
      </c>
    </row>
    <row r="732" spans="2:12" x14ac:dyDescent="0.25">
      <c r="B732" s="52" t="s">
        <v>4747</v>
      </c>
      <c r="C732" s="52">
        <v>83</v>
      </c>
      <c r="D732" s="52">
        <v>1.26506024096386</v>
      </c>
      <c r="E732" s="64">
        <v>1</v>
      </c>
      <c r="F732" s="64">
        <v>7.3496626613905391</v>
      </c>
      <c r="G732" s="64">
        <v>1.2048192771084338E-2</v>
      </c>
      <c r="H732" s="64">
        <v>8.855015254687397E-2</v>
      </c>
      <c r="I732" s="64">
        <v>-2.4532994518920308</v>
      </c>
      <c r="J732" s="64">
        <v>-1.8667105551558947</v>
      </c>
      <c r="K732" s="64">
        <v>7.3130278057308962</v>
      </c>
      <c r="L732" s="64">
        <v>7.3864631300994699</v>
      </c>
    </row>
    <row r="733" spans="2:12" x14ac:dyDescent="0.25">
      <c r="B733" s="52" t="s">
        <v>4748</v>
      </c>
      <c r="C733" s="52">
        <v>74</v>
      </c>
      <c r="D733" s="52">
        <v>1.25</v>
      </c>
      <c r="E733" s="64">
        <v>1</v>
      </c>
      <c r="F733" s="64">
        <v>6.6520374750625386</v>
      </c>
      <c r="G733" s="64">
        <v>1.3513513513513514E-2</v>
      </c>
      <c r="H733" s="64">
        <v>8.9892398311655922E-2</v>
      </c>
      <c r="I733" s="64">
        <v>-2.2971074916420036</v>
      </c>
      <c r="J733" s="64">
        <v>-1.7099874735954392</v>
      </c>
      <c r="K733" s="64">
        <v>6.6183853251468792</v>
      </c>
      <c r="L733" s="64">
        <v>6.685843756192396</v>
      </c>
    </row>
    <row r="734" spans="2:12" x14ac:dyDescent="0.25">
      <c r="B734" s="52" t="s">
        <v>4749</v>
      </c>
      <c r="C734" s="52">
        <v>83</v>
      </c>
      <c r="D734" s="52">
        <v>1.20240963855422</v>
      </c>
      <c r="E734" s="64">
        <v>1</v>
      </c>
      <c r="F734" s="64">
        <v>7.8231752610723273</v>
      </c>
      <c r="G734" s="64">
        <v>1.2048192771084338E-2</v>
      </c>
      <c r="H734" s="64">
        <v>9.4255123627377438E-2</v>
      </c>
      <c r="I734" s="64">
        <v>-2.5632564205951756</v>
      </c>
      <c r="J734" s="64">
        <v>-1.8667105551558947</v>
      </c>
      <c r="K734" s="64">
        <v>7.7816158985015909</v>
      </c>
      <c r="L734" s="64">
        <v>7.8649333721235664</v>
      </c>
    </row>
    <row r="735" spans="2:12" x14ac:dyDescent="0.25">
      <c r="B735" s="52" t="s">
        <v>4750</v>
      </c>
      <c r="C735" s="52">
        <v>330</v>
      </c>
      <c r="D735" s="52">
        <v>1.11121212121212</v>
      </c>
      <c r="E735" s="64">
        <v>1</v>
      </c>
      <c r="F735" s="64">
        <v>34.038799959535325</v>
      </c>
      <c r="G735" s="64">
        <v>3.0303030303030303E-3</v>
      </c>
      <c r="H735" s="64">
        <v>0.10314787866525857</v>
      </c>
      <c r="I735" s="64">
        <v>-5.9796632123208457</v>
      </c>
      <c r="J735" s="64">
        <v>-4.4059186271452271</v>
      </c>
      <c r="K735" s="64">
        <v>33.839322177424549</v>
      </c>
      <c r="L735" s="64">
        <v>34.239317687980467</v>
      </c>
    </row>
    <row r="736" spans="2:12" x14ac:dyDescent="0.25">
      <c r="B736" s="52" t="s">
        <v>4751</v>
      </c>
      <c r="C736" s="52">
        <v>163</v>
      </c>
      <c r="D736" s="52">
        <v>1.0588957055214701</v>
      </c>
      <c r="E736" s="64">
        <v>1</v>
      </c>
      <c r="F736" s="64">
        <v>17.698250413580819</v>
      </c>
      <c r="G736" s="64">
        <v>6.1349693251533744E-3</v>
      </c>
      <c r="H736" s="64">
        <v>0.10857822339620134</v>
      </c>
      <c r="I736" s="64">
        <v>-4.2040142760316517</v>
      </c>
      <c r="J736" s="64">
        <v>-2.9310720759333448</v>
      </c>
      <c r="K736" s="64">
        <v>17.588495968945953</v>
      </c>
      <c r="L736" s="64">
        <v>17.808605862131135</v>
      </c>
    </row>
    <row r="737" spans="2:12" x14ac:dyDescent="0.25">
      <c r="B737" s="52" t="s">
        <v>4752</v>
      </c>
      <c r="C737" s="52">
        <v>124</v>
      </c>
      <c r="D737" s="52">
        <v>1.01451612903226</v>
      </c>
      <c r="E737" s="64">
        <v>1</v>
      </c>
      <c r="F737" s="64">
        <v>14.059120465477827</v>
      </c>
      <c r="G737" s="64">
        <v>8.0645161290322578E-3</v>
      </c>
      <c r="H737" s="64">
        <v>0.11338000375385344</v>
      </c>
      <c r="I737" s="64">
        <v>-3.6988446462871298</v>
      </c>
      <c r="J737" s="64">
        <v>-2.4668041848010471</v>
      </c>
      <c r="K737" s="64">
        <v>13.967717448247026</v>
      </c>
      <c r="L737" s="64">
        <v>14.151044688380518</v>
      </c>
    </row>
    <row r="738" spans="2:12" x14ac:dyDescent="0.25">
      <c r="B738" s="52" t="s">
        <v>4753</v>
      </c>
      <c r="C738" s="52">
        <v>654</v>
      </c>
      <c r="D738" s="52">
        <v>1.4779816513761499</v>
      </c>
      <c r="E738" s="64">
        <v>1</v>
      </c>
      <c r="F738" s="64">
        <v>46.712129597210776</v>
      </c>
      <c r="G738" s="64">
        <v>1.5290519877675841E-3</v>
      </c>
      <c r="H738" s="64">
        <v>7.1425274613472131E-2</v>
      </c>
      <c r="I738" s="64">
        <v>-6.9407786022678977</v>
      </c>
      <c r="J738" s="64">
        <v>-6.3627676560955777</v>
      </c>
      <c r="K738" s="64">
        <v>46.508653125782232</v>
      </c>
      <c r="L738" s="64">
        <v>46.916427532004008</v>
      </c>
    </row>
    <row r="739" spans="2:12" x14ac:dyDescent="0.25">
      <c r="B739" s="52" t="s">
        <v>4754</v>
      </c>
      <c r="C739" s="52">
        <v>378</v>
      </c>
      <c r="D739" s="52">
        <v>1.84206349206349</v>
      </c>
      <c r="E739" s="64">
        <v>1</v>
      </c>
      <c r="F739" s="64">
        <v>18.546160804680692</v>
      </c>
      <c r="G739" s="64">
        <v>2.6455026455026454E-3</v>
      </c>
      <c r="H739" s="64">
        <v>4.9063917472700246E-2</v>
      </c>
      <c r="I739" s="64">
        <v>-4.1781057823005225</v>
      </c>
      <c r="J739" s="64">
        <v>-4.7467009939091476</v>
      </c>
      <c r="K739" s="64">
        <v>18.442014107149312</v>
      </c>
      <c r="L739" s="64">
        <v>18.650865136911094</v>
      </c>
    </row>
    <row r="740" spans="2:12" x14ac:dyDescent="0.25">
      <c r="B740" s="52" t="s">
        <v>4755</v>
      </c>
      <c r="C740" s="52">
        <v>56</v>
      </c>
      <c r="D740" s="52">
        <v>2.3232142857142901</v>
      </c>
      <c r="E740" s="64">
        <v>1</v>
      </c>
      <c r="F740" s="64">
        <v>1.6542033356873052</v>
      </c>
      <c r="G740" s="64">
        <v>1.7857142857142856E-2</v>
      </c>
      <c r="H740" s="64">
        <v>2.9539345280130448E-2</v>
      </c>
      <c r="I740" s="64">
        <v>-0.51633235697825164</v>
      </c>
      <c r="J740" s="64">
        <v>-1.3518768899844478</v>
      </c>
      <c r="K740" s="64">
        <v>1.6379413964719713</v>
      </c>
      <c r="L740" s="64">
        <v>1.6706217662950165</v>
      </c>
    </row>
    <row r="741" spans="2:12" x14ac:dyDescent="0.25">
      <c r="B741" s="52" t="s">
        <v>4756</v>
      </c>
      <c r="C741" s="52">
        <v>267</v>
      </c>
      <c r="D741" s="52">
        <v>1.4816479400749101</v>
      </c>
      <c r="E741" s="64">
        <v>1</v>
      </c>
      <c r="F741" s="64">
        <v>18.999462237590425</v>
      </c>
      <c r="G741" s="64">
        <v>3.7453183520599251E-3</v>
      </c>
      <c r="H741" s="64">
        <v>7.1159034597716941E-2</v>
      </c>
      <c r="I741" s="64">
        <v>-4.284678053865945</v>
      </c>
      <c r="J741" s="64">
        <v>-3.9143354353291206</v>
      </c>
      <c r="K741" s="64">
        <v>18.916745839929074</v>
      </c>
      <c r="L741" s="64">
        <v>19.082512504358299</v>
      </c>
    </row>
    <row r="742" spans="2:12" x14ac:dyDescent="0.25">
      <c r="B742" s="52" t="s">
        <v>4757</v>
      </c>
      <c r="C742" s="52">
        <v>147</v>
      </c>
      <c r="D742" s="52">
        <v>1.6952380952381001</v>
      </c>
      <c r="E742" s="64">
        <v>1</v>
      </c>
      <c r="F742" s="64">
        <v>8.4005946839125514</v>
      </c>
      <c r="G742" s="64">
        <v>6.8027210884353739E-3</v>
      </c>
      <c r="H742" s="64">
        <v>5.7146902611650008E-2</v>
      </c>
      <c r="I742" s="64">
        <v>-2.629599374473548</v>
      </c>
      <c r="J742" s="64">
        <v>-2.7497087683028916</v>
      </c>
      <c r="K742" s="64">
        <v>8.3604550823037993</v>
      </c>
      <c r="L742" s="64">
        <v>8.4409152675644261</v>
      </c>
    </row>
    <row r="743" spans="2:12" x14ac:dyDescent="0.25">
      <c r="B743" s="52" t="s">
        <v>4758</v>
      </c>
      <c r="C743" s="52">
        <v>883</v>
      </c>
      <c r="D743" s="52">
        <v>3.9917327293318201</v>
      </c>
      <c r="E743" s="64">
        <v>1</v>
      </c>
      <c r="F743" s="64">
        <v>4.2904025561647154</v>
      </c>
      <c r="G743" s="64">
        <v>1.1325028312570782E-3</v>
      </c>
      <c r="H743" s="64">
        <v>4.8588930420891451E-3</v>
      </c>
      <c r="I743" s="64">
        <v>-1.5924202050225418</v>
      </c>
      <c r="J743" s="64">
        <v>-7.4424700618282138</v>
      </c>
      <c r="K743" s="64">
        <v>4.1717063095045841</v>
      </c>
      <c r="L743" s="64">
        <v>4.4124590732467084</v>
      </c>
    </row>
    <row r="744" spans="2:12" x14ac:dyDescent="0.25">
      <c r="B744" s="52" t="s">
        <v>4759</v>
      </c>
      <c r="C744" s="52">
        <v>211</v>
      </c>
      <c r="D744" s="52">
        <v>1.25165876777251</v>
      </c>
      <c r="E744" s="64">
        <v>1</v>
      </c>
      <c r="F744" s="64">
        <v>18.935913654656897</v>
      </c>
      <c r="G744" s="64">
        <v>4.7393364928909956E-3</v>
      </c>
      <c r="H744" s="64">
        <v>8.9743666609748321E-2</v>
      </c>
      <c r="I744" s="64">
        <v>-4.3201469293849906</v>
      </c>
      <c r="J744" s="64">
        <v>-3.4194480205503823</v>
      </c>
      <c r="K744" s="64">
        <v>18.840276188815114</v>
      </c>
      <c r="L744" s="64">
        <v>19.031988514816504</v>
      </c>
    </row>
    <row r="745" spans="2:12" x14ac:dyDescent="0.25">
      <c r="B745" s="52" t="s">
        <v>4760</v>
      </c>
      <c r="C745" s="52">
        <v>74</v>
      </c>
      <c r="D745" s="52">
        <v>1.38783783783784</v>
      </c>
      <c r="E745" s="64">
        <v>1</v>
      </c>
      <c r="F745" s="64">
        <v>5.7917576927352794</v>
      </c>
      <c r="G745" s="64">
        <v>1.3513513513513514E-2</v>
      </c>
      <c r="H745" s="64">
        <v>7.8266995847774051E-2</v>
      </c>
      <c r="I745" s="64">
        <v>-2.0738965419884972</v>
      </c>
      <c r="J745" s="64">
        <v>-1.7099874735954392</v>
      </c>
      <c r="K745" s="64">
        <v>5.7656257811028651</v>
      </c>
      <c r="L745" s="64">
        <v>5.8179979449708181</v>
      </c>
    </row>
    <row r="746" spans="2:12" x14ac:dyDescent="0.25">
      <c r="B746" s="52" t="s">
        <v>4761</v>
      </c>
      <c r="C746" s="52">
        <v>408</v>
      </c>
      <c r="D746" s="52">
        <v>1.69926470588235</v>
      </c>
      <c r="E746" s="64">
        <v>1</v>
      </c>
      <c r="F746" s="64">
        <v>23.219038548939917</v>
      </c>
      <c r="G746" s="64">
        <v>2.4509803921568627E-3</v>
      </c>
      <c r="H746" s="64">
        <v>5.6909408208186067E-2</v>
      </c>
      <c r="I746" s="64">
        <v>-4.7481719706181522</v>
      </c>
      <c r="J746" s="64">
        <v>-4.9478660488384794</v>
      </c>
      <c r="K746" s="64">
        <v>23.107677523859902</v>
      </c>
      <c r="L746" s="64">
        <v>23.330903716130766</v>
      </c>
    </row>
    <row r="747" spans="2:12" x14ac:dyDescent="0.25">
      <c r="B747" s="52" t="s">
        <v>4762</v>
      </c>
      <c r="C747" s="52">
        <v>73</v>
      </c>
      <c r="D747" s="52">
        <v>1.72876712328767</v>
      </c>
      <c r="E747" s="64">
        <v>1</v>
      </c>
      <c r="F747" s="64">
        <v>4.029411452624899</v>
      </c>
      <c r="G747" s="64">
        <v>1.3698630136986301E-2</v>
      </c>
      <c r="H747" s="64">
        <v>5.5197417159245192E-2</v>
      </c>
      <c r="I747" s="64">
        <v>-1.5526262297001174</v>
      </c>
      <c r="J747" s="64">
        <v>-1.6917926153951324</v>
      </c>
      <c r="K747" s="64">
        <v>4.0095181577349761</v>
      </c>
      <c r="L747" s="64">
        <v>4.0493976551943218</v>
      </c>
    </row>
    <row r="748" spans="2:12" x14ac:dyDescent="0.25">
      <c r="B748" s="52" t="s">
        <v>4763</v>
      </c>
      <c r="C748" s="52">
        <v>481</v>
      </c>
      <c r="D748" s="52">
        <v>1.05093555093555</v>
      </c>
      <c r="E748" s="64">
        <v>1</v>
      </c>
      <c r="F748" s="64">
        <v>52.633977602124766</v>
      </c>
      <c r="G748" s="64">
        <v>2.0790020790020791E-3</v>
      </c>
      <c r="H748" s="64">
        <v>0.10942614886096624</v>
      </c>
      <c r="I748" s="64">
        <v>-7.541669854198612</v>
      </c>
      <c r="J748" s="64">
        <v>-5.4063528059017774</v>
      </c>
      <c r="K748" s="64">
        <v>52.304773086409881</v>
      </c>
      <c r="L748" s="64">
        <v>52.96499812574254</v>
      </c>
    </row>
    <row r="749" spans="2:12" x14ac:dyDescent="0.25">
      <c r="B749" s="52" t="s">
        <v>4764</v>
      </c>
      <c r="C749" s="52">
        <v>155</v>
      </c>
      <c r="D749" s="52">
        <v>1.6825806451612899</v>
      </c>
      <c r="E749" s="64">
        <v>1</v>
      </c>
      <c r="F749" s="64">
        <v>8.9744272771640823</v>
      </c>
      <c r="G749" s="64">
        <v>6.4516129032258064E-3</v>
      </c>
      <c r="H749" s="64">
        <v>5.7899530820413429E-2</v>
      </c>
      <c r="I749" s="64">
        <v>-2.7425055837391681</v>
      </c>
      <c r="J749" s="64">
        <v>-2.8417847739384468</v>
      </c>
      <c r="K749" s="64">
        <v>8.9320323071913741</v>
      </c>
      <c r="L749" s="64">
        <v>9.0170110486467649</v>
      </c>
    </row>
    <row r="750" spans="2:12" x14ac:dyDescent="0.25">
      <c r="B750" s="52" t="s">
        <v>4765</v>
      </c>
      <c r="C750" s="52">
        <v>68</v>
      </c>
      <c r="D750" s="52">
        <v>1.5014705882352899</v>
      </c>
      <c r="E750" s="64">
        <v>1</v>
      </c>
      <c r="F750" s="64">
        <v>4.7420042019125352</v>
      </c>
      <c r="G750" s="64">
        <v>1.4705882352941176E-2</v>
      </c>
      <c r="H750" s="64">
        <v>6.9735355910478455E-2</v>
      </c>
      <c r="I750" s="64">
        <v>-1.7816403747394594</v>
      </c>
      <c r="J750" s="64">
        <v>-1.598158475416563</v>
      </c>
      <c r="K750" s="64">
        <v>4.7213926709045362</v>
      </c>
      <c r="L750" s="64">
        <v>4.762698941368491</v>
      </c>
    </row>
    <row r="751" spans="2:12" x14ac:dyDescent="0.25">
      <c r="B751" s="52" t="s">
        <v>4766</v>
      </c>
      <c r="C751" s="52">
        <v>128</v>
      </c>
      <c r="D751" s="52">
        <v>1.23046875</v>
      </c>
      <c r="E751" s="64">
        <v>1</v>
      </c>
      <c r="F751" s="64">
        <v>11.732533725688189</v>
      </c>
      <c r="G751" s="64">
        <v>7.8125E-3</v>
      </c>
      <c r="H751" s="64">
        <v>9.1660419731938975E-2</v>
      </c>
      <c r="I751" s="64">
        <v>-3.2876247169253761</v>
      </c>
      <c r="J751" s="64">
        <v>-2.5181763252771221</v>
      </c>
      <c r="K751" s="64">
        <v>11.671997327539593</v>
      </c>
      <c r="L751" s="64">
        <v>11.793352263390457</v>
      </c>
    </row>
    <row r="752" spans="2:12" x14ac:dyDescent="0.25">
      <c r="B752" s="52" t="s">
        <v>4767</v>
      </c>
      <c r="C752" s="52">
        <v>56</v>
      </c>
      <c r="D752" s="52">
        <v>1.2250000000000001</v>
      </c>
      <c r="E752" s="64">
        <v>1</v>
      </c>
      <c r="F752" s="64">
        <v>5.1610182212005107</v>
      </c>
      <c r="G752" s="64">
        <v>1.7857142857142856E-2</v>
      </c>
      <c r="H752" s="64">
        <v>9.2161039664294828E-2</v>
      </c>
      <c r="I752" s="64">
        <v>-1.9223280940129268</v>
      </c>
      <c r="J752" s="64">
        <v>-1.3518768899844478</v>
      </c>
      <c r="K752" s="64">
        <v>5.1342389744439734</v>
      </c>
      <c r="L752" s="64">
        <v>5.1879228977281002</v>
      </c>
    </row>
    <row r="753" spans="2:12" x14ac:dyDescent="0.25">
      <c r="B753" s="52" t="s">
        <v>4768</v>
      </c>
      <c r="C753" s="52">
        <v>179</v>
      </c>
      <c r="D753" s="52">
        <v>1.2435754189944099</v>
      </c>
      <c r="E753" s="64">
        <v>1</v>
      </c>
      <c r="F753" s="64">
        <v>16.194228461245803</v>
      </c>
      <c r="G753" s="64">
        <v>5.5865921787709499E-3</v>
      </c>
      <c r="H753" s="64">
        <v>9.0470550062825714E-2</v>
      </c>
      <c r="I753" s="64">
        <v>-3.9590422675031127</v>
      </c>
      <c r="J753" s="64">
        <v>-3.1021844548947506</v>
      </c>
      <c r="K753" s="64">
        <v>16.111774754357235</v>
      </c>
      <c r="L753" s="64">
        <v>16.277061967588867</v>
      </c>
    </row>
    <row r="754" spans="2:12" ht="13.8" thickBot="1" x14ac:dyDescent="0.3">
      <c r="B754" s="56" t="s">
        <v>4769</v>
      </c>
      <c r="C754" s="56">
        <v>142</v>
      </c>
      <c r="D754" s="56">
        <v>1.43169014084507</v>
      </c>
      <c r="E754" s="60">
        <v>1</v>
      </c>
      <c r="F754" s="60">
        <v>10.631090730849888</v>
      </c>
      <c r="G754" s="60">
        <v>7.0422535211267607E-3</v>
      </c>
      <c r="H754" s="60">
        <v>7.4866836132745682E-2</v>
      </c>
      <c r="I754" s="60">
        <v>-3.0710326735232676</v>
      </c>
      <c r="J754" s="60">
        <v>-2.6906266573207902</v>
      </c>
      <c r="K754" s="60">
        <v>10.584174847716264</v>
      </c>
      <c r="L754" s="60">
        <v>10.678197677495875</v>
      </c>
    </row>
    <row r="778" spans="2:6" x14ac:dyDescent="0.25">
      <c r="B778" t="s">
        <v>4770</v>
      </c>
    </row>
    <row r="779" spans="2:6" ht="13.8" thickBot="1" x14ac:dyDescent="0.3"/>
    <row r="780" spans="2:6" x14ac:dyDescent="0.25">
      <c r="B780" s="53" t="s">
        <v>4771</v>
      </c>
      <c r="C780" s="76" t="s">
        <v>4772</v>
      </c>
      <c r="D780" s="54" t="s">
        <v>4773</v>
      </c>
      <c r="E780" s="76" t="s">
        <v>4039</v>
      </c>
      <c r="F780" s="76" t="s">
        <v>4774</v>
      </c>
    </row>
    <row r="781" spans="2:6" x14ac:dyDescent="0.25">
      <c r="B781" s="74">
        <v>0</v>
      </c>
      <c r="C781" s="77">
        <v>2911706</v>
      </c>
      <c r="D781" s="63">
        <v>0</v>
      </c>
      <c r="E781" s="77">
        <v>2911706</v>
      </c>
      <c r="F781" s="80">
        <v>1</v>
      </c>
    </row>
    <row r="782" spans="2:6" x14ac:dyDescent="0.25">
      <c r="B782" s="51">
        <v>1</v>
      </c>
      <c r="C782" s="78">
        <v>189610</v>
      </c>
      <c r="D782" s="65">
        <v>0</v>
      </c>
      <c r="E782" s="78">
        <v>189610</v>
      </c>
      <c r="F782" s="81">
        <v>0</v>
      </c>
    </row>
    <row r="783" spans="2:6" ht="13.8" thickBot="1" x14ac:dyDescent="0.3">
      <c r="B783" s="75" t="s">
        <v>4039</v>
      </c>
      <c r="C783" s="79">
        <v>3101316</v>
      </c>
      <c r="D783" s="71">
        <v>0</v>
      </c>
      <c r="E783" s="79">
        <v>3101316</v>
      </c>
      <c r="F783" s="82">
        <v>0.93886143817656764</v>
      </c>
    </row>
    <row r="786" spans="2:2" x14ac:dyDescent="0.25">
      <c r="B786" t="s">
        <v>4775</v>
      </c>
    </row>
    <row r="808" spans="2:4" x14ac:dyDescent="0.25">
      <c r="B808" s="39" t="s">
        <v>4776</v>
      </c>
      <c r="D808" s="83">
        <v>0.64317479700911828</v>
      </c>
    </row>
  </sheetData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6" r:id="rId3" name="DD269491">
              <controlPr defaultSize="0" autoFill="0" autoPict="0" macro="[0]!GoToResultsNew1111201910381415">
                <anchor moveWithCells="1">
                  <from>
                    <xdr:col>1</xdr:col>
                    <xdr:colOff>0</xdr:colOff>
                    <xdr:row>10</xdr:row>
                    <xdr:rowOff>0</xdr:rowOff>
                  </from>
                  <to>
                    <xdr:col>5</xdr:col>
                    <xdr:colOff>198120</xdr:colOff>
                    <xdr:row>11</xdr:row>
                    <xdr:rowOff>15240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8956X765"/>
  <dimension ref="A1:N656"/>
  <sheetViews>
    <sheetView workbookViewId="0">
      <selection sqref="A1:XFD1048576"/>
    </sheetView>
  </sheetViews>
  <sheetFormatPr defaultRowHeight="13.2" x14ac:dyDescent="0.25"/>
  <cols>
    <col min="1" max="1" width="27.88671875" bestFit="1" customWidth="1"/>
    <col min="5" max="8" width="8.88671875" customWidth="1"/>
    <col min="11" max="14" width="0" hidden="1" customWidth="1"/>
  </cols>
  <sheetData>
    <row r="1" spans="1:14" ht="66" x14ac:dyDescent="0.25">
      <c r="A1" s="40" t="s">
        <v>998</v>
      </c>
      <c r="B1" s="40" t="s">
        <v>3995</v>
      </c>
      <c r="C1" s="40" t="s">
        <v>3997</v>
      </c>
      <c r="D1" s="40" t="s">
        <v>3998</v>
      </c>
      <c r="E1" s="40" t="s">
        <v>4005</v>
      </c>
      <c r="F1" s="40" t="s">
        <v>4003</v>
      </c>
      <c r="G1" s="40" t="s">
        <v>4004</v>
      </c>
      <c r="H1" s="40" t="s">
        <v>4006</v>
      </c>
      <c r="I1" s="41" t="s">
        <v>4045</v>
      </c>
      <c r="J1" s="41"/>
      <c r="K1" s="40" t="s">
        <v>3999</v>
      </c>
      <c r="L1" s="40" t="s">
        <v>4002</v>
      </c>
      <c r="M1" s="42" t="s">
        <v>4007</v>
      </c>
      <c r="N1" s="42" t="s">
        <v>4038</v>
      </c>
    </row>
    <row r="2" spans="1:14" x14ac:dyDescent="0.25">
      <c r="A2" t="s">
        <v>7</v>
      </c>
      <c r="B2">
        <v>421659</v>
      </c>
      <c r="C2">
        <v>32666</v>
      </c>
      <c r="D2">
        <v>253</v>
      </c>
      <c r="E2">
        <v>2</v>
      </c>
      <c r="F2">
        <v>1</v>
      </c>
      <c r="G2">
        <v>0</v>
      </c>
      <c r="H2">
        <v>0</v>
      </c>
      <c r="I2">
        <v>0.20906019777783891</v>
      </c>
      <c r="K2">
        <v>54369.937292350005</v>
      </c>
      <c r="L2">
        <v>326536.85000000003</v>
      </c>
      <c r="M2">
        <v>7.7470183252343713E-2</v>
      </c>
      <c r="N2">
        <v>7.7450560215514604E-3</v>
      </c>
    </row>
    <row r="3" spans="1:14" x14ac:dyDescent="0.25">
      <c r="A3" t="s">
        <v>1289</v>
      </c>
      <c r="B3">
        <v>188409</v>
      </c>
      <c r="C3">
        <v>30418</v>
      </c>
      <c r="D3">
        <v>439</v>
      </c>
      <c r="E3">
        <v>2</v>
      </c>
      <c r="F3">
        <v>1</v>
      </c>
      <c r="G3">
        <v>0</v>
      </c>
      <c r="H3">
        <v>0</v>
      </c>
      <c r="I3">
        <v>0.23547279732339327</v>
      </c>
      <c r="K3">
        <v>13336.812403850001</v>
      </c>
      <c r="L3">
        <v>515791.9</v>
      </c>
      <c r="M3">
        <v>0.16144664002250422</v>
      </c>
      <c r="N3">
        <v>1.4432244066013544E-2</v>
      </c>
    </row>
    <row r="4" spans="1:14" x14ac:dyDescent="0.25">
      <c r="A4" t="s">
        <v>64</v>
      </c>
      <c r="B4">
        <v>132942</v>
      </c>
      <c r="C4">
        <v>14094</v>
      </c>
      <c r="D4">
        <v>72</v>
      </c>
      <c r="E4">
        <v>3</v>
      </c>
      <c r="F4">
        <v>0</v>
      </c>
      <c r="G4">
        <v>0</v>
      </c>
      <c r="H4">
        <v>0</v>
      </c>
      <c r="I4">
        <v>0.34249032582757105</v>
      </c>
      <c r="K4">
        <v>38494.262459250007</v>
      </c>
      <c r="L4">
        <v>79112.05</v>
      </c>
      <c r="M4">
        <v>0.10601615742203367</v>
      </c>
      <c r="N4">
        <v>5.108556832694764E-3</v>
      </c>
    </row>
    <row r="5" spans="1:14" x14ac:dyDescent="0.25">
      <c r="A5" t="s">
        <v>1037</v>
      </c>
      <c r="B5">
        <v>83166</v>
      </c>
      <c r="C5">
        <v>12696</v>
      </c>
      <c r="D5">
        <v>244</v>
      </c>
      <c r="E5">
        <v>1</v>
      </c>
      <c r="F5">
        <v>1</v>
      </c>
      <c r="G5">
        <v>0</v>
      </c>
      <c r="H5">
        <v>0</v>
      </c>
      <c r="I5">
        <v>6.7688879965876123E-2</v>
      </c>
      <c r="K5">
        <v>2647.6249489249999</v>
      </c>
      <c r="L5">
        <v>265466.90000000002</v>
      </c>
      <c r="M5">
        <v>0.15265853834499676</v>
      </c>
      <c r="N5">
        <v>1.9218651543793319E-2</v>
      </c>
    </row>
    <row r="6" spans="1:14" x14ac:dyDescent="0.25">
      <c r="A6" t="s">
        <v>1265</v>
      </c>
      <c r="B6">
        <v>15166</v>
      </c>
      <c r="C6">
        <v>6119</v>
      </c>
      <c r="D6">
        <v>117</v>
      </c>
      <c r="E6">
        <v>3</v>
      </c>
      <c r="F6">
        <v>1</v>
      </c>
      <c r="G6">
        <v>0</v>
      </c>
      <c r="H6">
        <v>0</v>
      </c>
      <c r="I6">
        <v>3.8134699780939113E-2</v>
      </c>
      <c r="K6">
        <v>1905.862442675</v>
      </c>
      <c r="L6">
        <v>132065.35</v>
      </c>
      <c r="M6">
        <v>0.40346828432018988</v>
      </c>
      <c r="N6">
        <v>1.9120771367870566E-2</v>
      </c>
    </row>
    <row r="7" spans="1:14" x14ac:dyDescent="0.25">
      <c r="A7" t="s">
        <v>74</v>
      </c>
      <c r="B7">
        <v>31972</v>
      </c>
      <c r="C7">
        <v>3866</v>
      </c>
      <c r="D7">
        <v>12</v>
      </c>
      <c r="E7">
        <v>3</v>
      </c>
      <c r="F7">
        <v>0</v>
      </c>
      <c r="G7">
        <v>1</v>
      </c>
      <c r="H7">
        <v>0</v>
      </c>
      <c r="I7">
        <v>0.30407333426303973</v>
      </c>
      <c r="K7">
        <v>9543.7874656500007</v>
      </c>
      <c r="L7">
        <v>8964.1</v>
      </c>
      <c r="M7">
        <v>0.12091830351557613</v>
      </c>
      <c r="N7">
        <v>3.1039834454216243E-3</v>
      </c>
    </row>
    <row r="8" spans="1:14" x14ac:dyDescent="0.25">
      <c r="A8" t="s">
        <v>1246</v>
      </c>
      <c r="B8">
        <v>22668</v>
      </c>
      <c r="C8">
        <v>3853</v>
      </c>
      <c r="D8">
        <v>64</v>
      </c>
      <c r="E8">
        <v>2</v>
      </c>
      <c r="F8">
        <v>1</v>
      </c>
      <c r="G8">
        <v>0</v>
      </c>
      <c r="H8">
        <v>0</v>
      </c>
      <c r="I8">
        <v>5.1806441335801659E-2</v>
      </c>
      <c r="K8">
        <v>1670.7374747000001</v>
      </c>
      <c r="L8">
        <v>76245.850000000006</v>
      </c>
      <c r="M8">
        <v>0.16997529557084878</v>
      </c>
      <c r="N8">
        <v>1.6610433428497273E-2</v>
      </c>
    </row>
    <row r="9" spans="1:14" x14ac:dyDescent="0.25">
      <c r="A9" t="s">
        <v>189</v>
      </c>
      <c r="B9">
        <v>38534</v>
      </c>
      <c r="C9">
        <v>3356</v>
      </c>
      <c r="D9">
        <v>8</v>
      </c>
      <c r="E9">
        <v>3</v>
      </c>
      <c r="F9">
        <v>0</v>
      </c>
      <c r="G9">
        <v>1</v>
      </c>
      <c r="H9">
        <v>0</v>
      </c>
      <c r="I9">
        <v>0.62350170279424766</v>
      </c>
      <c r="K9">
        <v>9592.2999677499993</v>
      </c>
      <c r="L9">
        <v>10378.5</v>
      </c>
      <c r="M9">
        <v>8.709191882493382E-2</v>
      </c>
      <c r="N9">
        <v>2.3837902264600714E-3</v>
      </c>
    </row>
    <row r="10" spans="1:14" x14ac:dyDescent="0.25">
      <c r="A10" t="s">
        <v>1084</v>
      </c>
      <c r="B10">
        <v>18286</v>
      </c>
      <c r="C10">
        <v>2836</v>
      </c>
      <c r="D10">
        <v>15</v>
      </c>
      <c r="E10">
        <v>3</v>
      </c>
      <c r="F10">
        <v>0</v>
      </c>
      <c r="G10">
        <v>1</v>
      </c>
      <c r="H10">
        <v>1</v>
      </c>
      <c r="I10">
        <v>0.26151169330444746</v>
      </c>
      <c r="K10">
        <v>5938.4624716750013</v>
      </c>
      <c r="L10">
        <v>11850.7</v>
      </c>
      <c r="M10">
        <v>0.15509132669802034</v>
      </c>
      <c r="N10">
        <v>5.2891396332863183E-3</v>
      </c>
    </row>
    <row r="11" spans="1:14" x14ac:dyDescent="0.25">
      <c r="A11" t="s">
        <v>231</v>
      </c>
      <c r="B11">
        <v>58444</v>
      </c>
      <c r="C11">
        <v>2679</v>
      </c>
      <c r="D11">
        <v>7</v>
      </c>
      <c r="E11">
        <v>2</v>
      </c>
      <c r="F11">
        <v>0</v>
      </c>
      <c r="G11">
        <v>1</v>
      </c>
      <c r="H11">
        <v>0</v>
      </c>
      <c r="I11">
        <v>0.40530140525186964</v>
      </c>
      <c r="K11">
        <v>11837.712469837499</v>
      </c>
      <c r="L11">
        <v>10892.75</v>
      </c>
      <c r="M11">
        <v>4.5838751625487645E-2</v>
      </c>
      <c r="N11">
        <v>2.6129152668906306E-3</v>
      </c>
    </row>
    <row r="12" spans="1:14" x14ac:dyDescent="0.25">
      <c r="A12" t="s">
        <v>1218</v>
      </c>
      <c r="B12">
        <v>11128</v>
      </c>
      <c r="C12">
        <v>2454</v>
      </c>
      <c r="D12">
        <v>28</v>
      </c>
      <c r="E12">
        <v>3</v>
      </c>
      <c r="F12">
        <v>1</v>
      </c>
      <c r="G12">
        <v>0</v>
      </c>
      <c r="H12">
        <v>0</v>
      </c>
      <c r="I12">
        <v>0.1637140274488571</v>
      </c>
      <c r="K12">
        <v>1050.787493175</v>
      </c>
      <c r="L12">
        <v>31200.1</v>
      </c>
      <c r="M12">
        <v>0.22052480230050323</v>
      </c>
      <c r="N12">
        <v>1.1409942950285249E-2</v>
      </c>
    </row>
    <row r="13" spans="1:14" x14ac:dyDescent="0.25">
      <c r="A13" t="s">
        <v>76</v>
      </c>
      <c r="B13">
        <v>60488</v>
      </c>
      <c r="C13">
        <v>2453</v>
      </c>
      <c r="D13">
        <v>7</v>
      </c>
      <c r="E13">
        <v>2</v>
      </c>
      <c r="F13">
        <v>0</v>
      </c>
      <c r="G13">
        <v>0</v>
      </c>
      <c r="H13">
        <v>0</v>
      </c>
      <c r="I13">
        <v>0.24358249841437143</v>
      </c>
      <c r="K13">
        <v>8357.2124748749993</v>
      </c>
      <c r="L13">
        <v>4398.75</v>
      </c>
      <c r="M13">
        <v>4.0553498214521887E-2</v>
      </c>
      <c r="N13">
        <v>2.8536485935589076E-3</v>
      </c>
    </row>
    <row r="14" spans="1:14" x14ac:dyDescent="0.25">
      <c r="A14" t="s">
        <v>300</v>
      </c>
      <c r="B14">
        <v>266585</v>
      </c>
      <c r="C14">
        <v>2288</v>
      </c>
      <c r="D14">
        <v>1</v>
      </c>
      <c r="E14">
        <v>1</v>
      </c>
      <c r="F14">
        <v>0</v>
      </c>
      <c r="G14">
        <v>0</v>
      </c>
      <c r="H14">
        <v>0</v>
      </c>
      <c r="I14">
        <v>0.66450446926032436</v>
      </c>
      <c r="K14">
        <v>9597.1749873999997</v>
      </c>
      <c r="L14">
        <v>871.25</v>
      </c>
      <c r="M14">
        <v>8.5826284299566746E-3</v>
      </c>
      <c r="N14">
        <v>4.3706293706293706E-4</v>
      </c>
    </row>
    <row r="15" spans="1:14" x14ac:dyDescent="0.25">
      <c r="A15" t="s">
        <v>208</v>
      </c>
      <c r="B15">
        <v>55794</v>
      </c>
      <c r="C15">
        <v>2100</v>
      </c>
      <c r="D15">
        <v>10</v>
      </c>
      <c r="E15">
        <v>2</v>
      </c>
      <c r="F15">
        <v>0</v>
      </c>
      <c r="G15">
        <v>0</v>
      </c>
      <c r="H15">
        <v>0</v>
      </c>
      <c r="I15">
        <v>0.34126564997706854</v>
      </c>
      <c r="K15">
        <v>11287.47498375</v>
      </c>
      <c r="L15">
        <v>8823.85</v>
      </c>
      <c r="M15">
        <v>3.7638455747929886E-2</v>
      </c>
      <c r="N15">
        <v>4.7619047619047623E-3</v>
      </c>
    </row>
    <row r="16" spans="1:14" x14ac:dyDescent="0.25">
      <c r="A16" t="s">
        <v>13</v>
      </c>
      <c r="B16">
        <v>37527</v>
      </c>
      <c r="C16">
        <v>1932</v>
      </c>
      <c r="D16">
        <v>13</v>
      </c>
      <c r="E16">
        <v>2</v>
      </c>
      <c r="F16">
        <v>0</v>
      </c>
      <c r="G16">
        <v>1</v>
      </c>
      <c r="H16">
        <v>0</v>
      </c>
      <c r="I16">
        <v>0.794656225826611</v>
      </c>
      <c r="K16">
        <v>5455.2999875124997</v>
      </c>
      <c r="L16">
        <v>10433.75</v>
      </c>
      <c r="M16">
        <v>5.1482932288752101E-2</v>
      </c>
      <c r="N16">
        <v>6.728778467908903E-3</v>
      </c>
    </row>
    <row r="17" spans="1:14" x14ac:dyDescent="0.25">
      <c r="A17" t="s">
        <v>2781</v>
      </c>
      <c r="B17">
        <v>18302</v>
      </c>
      <c r="C17">
        <v>1609</v>
      </c>
      <c r="D17">
        <v>0</v>
      </c>
      <c r="E17">
        <v>3</v>
      </c>
      <c r="F17">
        <v>0</v>
      </c>
      <c r="G17">
        <v>0</v>
      </c>
      <c r="H17">
        <v>0</v>
      </c>
      <c r="I17">
        <v>0.88022830984725686</v>
      </c>
      <c r="K17">
        <v>3452.1249880375003</v>
      </c>
      <c r="L17">
        <v>0</v>
      </c>
      <c r="M17">
        <v>8.7913889192437991E-2</v>
      </c>
      <c r="N17">
        <v>0</v>
      </c>
    </row>
    <row r="18" spans="1:14" x14ac:dyDescent="0.25">
      <c r="A18" t="s">
        <v>245</v>
      </c>
      <c r="B18">
        <v>33033</v>
      </c>
      <c r="C18">
        <v>1503</v>
      </c>
      <c r="D18">
        <v>3</v>
      </c>
      <c r="E18">
        <v>3</v>
      </c>
      <c r="F18">
        <v>0</v>
      </c>
      <c r="G18">
        <v>0</v>
      </c>
      <c r="H18">
        <v>0</v>
      </c>
      <c r="I18">
        <v>1.1755797459003139</v>
      </c>
      <c r="K18">
        <v>2971.2874875750003</v>
      </c>
      <c r="L18">
        <v>2844.1</v>
      </c>
      <c r="M18">
        <v>4.549995459086368E-2</v>
      </c>
      <c r="N18">
        <v>1.996007984031936E-3</v>
      </c>
    </row>
    <row r="19" spans="1:14" x14ac:dyDescent="0.25">
      <c r="A19" t="s">
        <v>118</v>
      </c>
      <c r="B19">
        <v>24108</v>
      </c>
      <c r="C19">
        <v>1498</v>
      </c>
      <c r="D19">
        <v>7</v>
      </c>
      <c r="E19">
        <v>3</v>
      </c>
      <c r="F19">
        <v>0</v>
      </c>
      <c r="G19">
        <v>0</v>
      </c>
      <c r="H19">
        <v>0</v>
      </c>
      <c r="I19">
        <v>0.46297064934797288</v>
      </c>
      <c r="K19">
        <v>5671.1124837500001</v>
      </c>
      <c r="L19">
        <v>10943.75</v>
      </c>
      <c r="M19">
        <v>6.2137049941927994E-2</v>
      </c>
      <c r="N19">
        <v>4.6728971962616819E-3</v>
      </c>
    </row>
    <row r="20" spans="1:14" x14ac:dyDescent="0.25">
      <c r="A20" t="s">
        <v>171</v>
      </c>
      <c r="B20">
        <v>12569</v>
      </c>
      <c r="C20">
        <v>1385</v>
      </c>
      <c r="D20">
        <v>4</v>
      </c>
      <c r="E20">
        <v>3</v>
      </c>
      <c r="F20">
        <v>0</v>
      </c>
      <c r="G20">
        <v>0</v>
      </c>
      <c r="H20">
        <v>0</v>
      </c>
      <c r="I20">
        <v>0.58667437827370572</v>
      </c>
      <c r="K20">
        <v>4027.0999905624999</v>
      </c>
      <c r="L20">
        <v>2495.6</v>
      </c>
      <c r="M20">
        <v>0.11019174158644283</v>
      </c>
      <c r="N20">
        <v>2.8880866425992778E-3</v>
      </c>
    </row>
    <row r="21" spans="1:14" x14ac:dyDescent="0.25">
      <c r="A21" t="s">
        <v>2796</v>
      </c>
      <c r="B21">
        <v>23444</v>
      </c>
      <c r="C21">
        <v>1287</v>
      </c>
      <c r="D21">
        <v>0</v>
      </c>
      <c r="E21">
        <v>3</v>
      </c>
      <c r="F21">
        <v>0</v>
      </c>
      <c r="G21">
        <v>0</v>
      </c>
      <c r="H21">
        <v>0</v>
      </c>
      <c r="I21">
        <v>0.60681344556387529</v>
      </c>
      <c r="K21">
        <v>3173.462495625</v>
      </c>
      <c r="L21">
        <v>0</v>
      </c>
      <c r="M21">
        <v>5.4896775294318377E-2</v>
      </c>
      <c r="N21">
        <v>0</v>
      </c>
    </row>
    <row r="22" spans="1:14" x14ac:dyDescent="0.25">
      <c r="A22" t="s">
        <v>1253</v>
      </c>
      <c r="B22">
        <v>20463</v>
      </c>
      <c r="C22">
        <v>1286</v>
      </c>
      <c r="D22">
        <v>9</v>
      </c>
      <c r="E22">
        <v>2</v>
      </c>
      <c r="F22">
        <v>0</v>
      </c>
      <c r="G22">
        <v>1</v>
      </c>
      <c r="H22">
        <v>0</v>
      </c>
      <c r="I22">
        <v>0.71179175775497627</v>
      </c>
      <c r="K22">
        <v>3206.0624894749994</v>
      </c>
      <c r="L22">
        <v>7721.4000000000005</v>
      </c>
      <c r="M22">
        <v>6.2845135121927381E-2</v>
      </c>
      <c r="N22">
        <v>6.9984447900466561E-3</v>
      </c>
    </row>
    <row r="23" spans="1:14" x14ac:dyDescent="0.25">
      <c r="A23" t="s">
        <v>1070</v>
      </c>
      <c r="B23">
        <v>32852</v>
      </c>
      <c r="C23">
        <v>1278</v>
      </c>
      <c r="D23">
        <v>7</v>
      </c>
      <c r="E23">
        <v>2</v>
      </c>
      <c r="F23">
        <v>0</v>
      </c>
      <c r="G23">
        <v>0</v>
      </c>
      <c r="H23">
        <v>0</v>
      </c>
      <c r="I23">
        <v>0.43341021847215017</v>
      </c>
      <c r="K23">
        <v>5041.2999955874993</v>
      </c>
      <c r="L23">
        <v>4543.25</v>
      </c>
      <c r="M23">
        <v>3.8901741142091807E-2</v>
      </c>
      <c r="N23">
        <v>5.4773082942097028E-3</v>
      </c>
    </row>
    <row r="24" spans="1:14" x14ac:dyDescent="0.25">
      <c r="A24" t="s">
        <v>1227</v>
      </c>
      <c r="B24">
        <v>6231</v>
      </c>
      <c r="C24">
        <v>1260</v>
      </c>
      <c r="D24">
        <v>32</v>
      </c>
      <c r="E24">
        <v>1</v>
      </c>
      <c r="F24">
        <v>1</v>
      </c>
      <c r="G24">
        <v>0</v>
      </c>
      <c r="H24">
        <v>0</v>
      </c>
      <c r="I24">
        <v>5.1575963002271673E-3</v>
      </c>
      <c r="K24">
        <v>365.79998700000004</v>
      </c>
      <c r="L24">
        <v>42538.25</v>
      </c>
      <c r="M24">
        <v>0.20221473278767452</v>
      </c>
      <c r="N24">
        <v>2.5396825396825397E-2</v>
      </c>
    </row>
    <row r="25" spans="1:14" x14ac:dyDescent="0.25">
      <c r="A25" t="s">
        <v>275</v>
      </c>
      <c r="B25">
        <v>11255</v>
      </c>
      <c r="C25">
        <v>1198</v>
      </c>
      <c r="D25">
        <v>3</v>
      </c>
      <c r="E25">
        <v>2</v>
      </c>
      <c r="F25">
        <v>0</v>
      </c>
      <c r="G25">
        <v>0</v>
      </c>
      <c r="H25">
        <v>0</v>
      </c>
      <c r="I25">
        <v>0.44851490050141185</v>
      </c>
      <c r="K25">
        <v>3675.737487975</v>
      </c>
      <c r="L25">
        <v>1983.9</v>
      </c>
      <c r="M25">
        <v>0.10644158151932474</v>
      </c>
      <c r="N25">
        <v>2.5041736227045075E-3</v>
      </c>
    </row>
    <row r="26" spans="1:14" x14ac:dyDescent="0.25">
      <c r="A26" t="s">
        <v>262</v>
      </c>
      <c r="B26">
        <v>11819</v>
      </c>
      <c r="C26">
        <v>1112</v>
      </c>
      <c r="D26">
        <v>2</v>
      </c>
      <c r="E26">
        <v>3</v>
      </c>
      <c r="F26">
        <v>0</v>
      </c>
      <c r="G26">
        <v>1</v>
      </c>
      <c r="H26">
        <v>1</v>
      </c>
      <c r="I26">
        <v>0.67437137908324718</v>
      </c>
      <c r="K26">
        <v>1791.6624955</v>
      </c>
      <c r="L26">
        <v>993.65</v>
      </c>
      <c r="M26">
        <v>9.4085794060411204E-2</v>
      </c>
      <c r="N26">
        <v>1.7985611510791368E-3</v>
      </c>
    </row>
    <row r="27" spans="1:14" x14ac:dyDescent="0.25">
      <c r="A27" t="s">
        <v>194</v>
      </c>
      <c r="B27">
        <v>56099</v>
      </c>
      <c r="C27">
        <v>1110</v>
      </c>
      <c r="D27">
        <v>1</v>
      </c>
      <c r="E27">
        <v>2</v>
      </c>
      <c r="F27">
        <v>0</v>
      </c>
      <c r="G27">
        <v>0</v>
      </c>
      <c r="H27">
        <v>0</v>
      </c>
      <c r="I27">
        <v>0.64730738767472351</v>
      </c>
      <c r="K27">
        <v>3509.2874893874996</v>
      </c>
      <c r="L27">
        <v>5877.75</v>
      </c>
      <c r="M27">
        <v>1.9786448956309381E-2</v>
      </c>
      <c r="N27">
        <v>9.0090090090090091E-4</v>
      </c>
    </row>
    <row r="28" spans="1:14" x14ac:dyDescent="0.25">
      <c r="A28" t="s">
        <v>34</v>
      </c>
      <c r="B28">
        <v>48988</v>
      </c>
      <c r="C28">
        <v>1110</v>
      </c>
      <c r="D28">
        <v>0</v>
      </c>
      <c r="E28">
        <v>1</v>
      </c>
      <c r="F28">
        <v>0</v>
      </c>
      <c r="G28">
        <v>0</v>
      </c>
      <c r="H28">
        <v>0</v>
      </c>
      <c r="I28">
        <v>0.6403088134578987</v>
      </c>
      <c r="K28">
        <v>4247.5624912499998</v>
      </c>
      <c r="L28">
        <v>0</v>
      </c>
      <c r="M28">
        <v>2.2658610271903322E-2</v>
      </c>
      <c r="N28">
        <v>0</v>
      </c>
    </row>
    <row r="29" spans="1:14" x14ac:dyDescent="0.25">
      <c r="A29" t="s">
        <v>70</v>
      </c>
      <c r="B29">
        <v>6903</v>
      </c>
      <c r="C29">
        <v>1088</v>
      </c>
      <c r="D29">
        <v>3</v>
      </c>
      <c r="E29">
        <v>3</v>
      </c>
      <c r="F29">
        <v>0</v>
      </c>
      <c r="G29">
        <v>1</v>
      </c>
      <c r="H29">
        <v>0</v>
      </c>
      <c r="I29">
        <v>0.19039166296895502</v>
      </c>
      <c r="K29">
        <v>2429.5624935999999</v>
      </c>
      <c r="L29">
        <v>397.8</v>
      </c>
      <c r="M29">
        <v>0.15761263218890337</v>
      </c>
      <c r="N29">
        <v>2.7573529411764708E-3</v>
      </c>
    </row>
    <row r="30" spans="1:14" x14ac:dyDescent="0.25">
      <c r="A30" t="s">
        <v>15</v>
      </c>
      <c r="B30">
        <v>13032</v>
      </c>
      <c r="C30">
        <v>1087</v>
      </c>
      <c r="D30">
        <v>3</v>
      </c>
      <c r="E30">
        <v>3</v>
      </c>
      <c r="F30">
        <v>1</v>
      </c>
      <c r="G30">
        <v>0</v>
      </c>
      <c r="H30">
        <v>0</v>
      </c>
      <c r="I30">
        <v>0.6530702691748933</v>
      </c>
      <c r="K30">
        <v>2478.0249866000004</v>
      </c>
      <c r="L30">
        <v>1469.65</v>
      </c>
      <c r="M30">
        <v>8.3410067526089621E-2</v>
      </c>
      <c r="N30">
        <v>2.7598896044158236E-3</v>
      </c>
    </row>
    <row r="31" spans="1:14" x14ac:dyDescent="0.25">
      <c r="A31" t="s">
        <v>1270</v>
      </c>
      <c r="B31">
        <v>7326</v>
      </c>
      <c r="C31">
        <v>922</v>
      </c>
      <c r="D31">
        <v>6</v>
      </c>
      <c r="E31">
        <v>3</v>
      </c>
      <c r="F31">
        <v>0</v>
      </c>
      <c r="G31">
        <v>0</v>
      </c>
      <c r="H31">
        <v>1</v>
      </c>
      <c r="I31">
        <v>0.6781755288300485</v>
      </c>
      <c r="K31">
        <v>3278.8374990875</v>
      </c>
      <c r="L31">
        <v>5173.0999999999995</v>
      </c>
      <c r="M31">
        <v>0.12585312585312586</v>
      </c>
      <c r="N31">
        <v>6.5075921908893707E-3</v>
      </c>
    </row>
    <row r="32" spans="1:14" x14ac:dyDescent="0.25">
      <c r="A32" t="s">
        <v>2213</v>
      </c>
      <c r="B32">
        <v>51326</v>
      </c>
      <c r="C32">
        <v>892</v>
      </c>
      <c r="D32">
        <v>0</v>
      </c>
      <c r="E32">
        <v>2</v>
      </c>
      <c r="F32">
        <v>0</v>
      </c>
      <c r="G32">
        <v>0</v>
      </c>
      <c r="H32">
        <v>0</v>
      </c>
      <c r="I32">
        <v>0.66337591238992599</v>
      </c>
      <c r="K32">
        <v>2680.1249999625002</v>
      </c>
      <c r="L32">
        <v>0</v>
      </c>
      <c r="M32">
        <v>1.7379106106067101E-2</v>
      </c>
      <c r="N32">
        <v>0</v>
      </c>
    </row>
    <row r="33" spans="1:14" x14ac:dyDescent="0.25">
      <c r="A33" t="s">
        <v>1194</v>
      </c>
      <c r="B33">
        <v>23614</v>
      </c>
      <c r="C33">
        <v>867</v>
      </c>
      <c r="D33">
        <v>0</v>
      </c>
      <c r="E33">
        <v>2</v>
      </c>
      <c r="F33">
        <v>0</v>
      </c>
      <c r="G33">
        <v>1</v>
      </c>
      <c r="H33">
        <v>0</v>
      </c>
      <c r="I33">
        <v>0.42638541277249803</v>
      </c>
      <c r="K33">
        <v>3188.7374999999993</v>
      </c>
      <c r="L33">
        <v>0</v>
      </c>
      <c r="M33">
        <v>3.6715507749640046E-2</v>
      </c>
      <c r="N33">
        <v>0</v>
      </c>
    </row>
    <row r="34" spans="1:14" x14ac:dyDescent="0.25">
      <c r="A34" t="s">
        <v>2754</v>
      </c>
      <c r="B34">
        <v>15777</v>
      </c>
      <c r="C34">
        <v>845</v>
      </c>
      <c r="D34">
        <v>0</v>
      </c>
      <c r="E34">
        <v>3</v>
      </c>
      <c r="F34">
        <v>0</v>
      </c>
      <c r="G34">
        <v>1</v>
      </c>
      <c r="H34">
        <v>0</v>
      </c>
      <c r="I34">
        <v>1.2474910507084751</v>
      </c>
      <c r="K34">
        <v>1238.8249962750001</v>
      </c>
      <c r="L34">
        <v>0</v>
      </c>
      <c r="M34">
        <v>5.3558978259491664E-2</v>
      </c>
      <c r="N34">
        <v>0</v>
      </c>
    </row>
    <row r="35" spans="1:14" x14ac:dyDescent="0.25">
      <c r="A35" t="s">
        <v>147</v>
      </c>
      <c r="B35">
        <v>17975</v>
      </c>
      <c r="C35">
        <v>774</v>
      </c>
      <c r="D35">
        <v>4</v>
      </c>
      <c r="E35">
        <v>2</v>
      </c>
      <c r="F35">
        <v>0</v>
      </c>
      <c r="G35">
        <v>1</v>
      </c>
      <c r="H35">
        <v>0</v>
      </c>
      <c r="I35">
        <v>0.44811588092133037</v>
      </c>
      <c r="K35">
        <v>2308.2874930625003</v>
      </c>
      <c r="L35">
        <v>5776.6</v>
      </c>
      <c r="M35">
        <v>4.305980528511822E-2</v>
      </c>
      <c r="N35">
        <v>5.1679586563307496E-3</v>
      </c>
    </row>
    <row r="36" spans="1:14" x14ac:dyDescent="0.25">
      <c r="A36" t="s">
        <v>42</v>
      </c>
      <c r="B36">
        <v>6057</v>
      </c>
      <c r="C36">
        <v>770</v>
      </c>
      <c r="D36">
        <v>12</v>
      </c>
      <c r="E36">
        <v>3</v>
      </c>
      <c r="F36">
        <v>1</v>
      </c>
      <c r="G36">
        <v>0</v>
      </c>
      <c r="H36">
        <v>0</v>
      </c>
      <c r="I36">
        <v>0.25793108978339052</v>
      </c>
      <c r="K36">
        <v>774.61249250000003</v>
      </c>
      <c r="L36">
        <v>12588.5</v>
      </c>
      <c r="M36">
        <v>0.12712563975565461</v>
      </c>
      <c r="N36">
        <v>1.5584415584415584E-2</v>
      </c>
    </row>
    <row r="37" spans="1:14" x14ac:dyDescent="0.25">
      <c r="A37" t="s">
        <v>2801</v>
      </c>
      <c r="B37">
        <v>17240</v>
      </c>
      <c r="C37">
        <v>757</v>
      </c>
      <c r="D37">
        <v>0</v>
      </c>
      <c r="E37">
        <v>2</v>
      </c>
      <c r="F37">
        <v>0</v>
      </c>
      <c r="G37">
        <v>1</v>
      </c>
      <c r="H37">
        <v>0</v>
      </c>
      <c r="I37">
        <v>0.34777290913886438</v>
      </c>
      <c r="K37">
        <v>1676.7124944500001</v>
      </c>
      <c r="L37">
        <v>0</v>
      </c>
      <c r="M37">
        <v>4.3909512761020883E-2</v>
      </c>
      <c r="N37">
        <v>0</v>
      </c>
    </row>
    <row r="38" spans="1:14" x14ac:dyDescent="0.25">
      <c r="A38" t="s">
        <v>180</v>
      </c>
      <c r="B38">
        <v>6144</v>
      </c>
      <c r="C38">
        <v>754</v>
      </c>
      <c r="D38">
        <v>3</v>
      </c>
      <c r="E38">
        <v>2</v>
      </c>
      <c r="F38">
        <v>0</v>
      </c>
      <c r="G38">
        <v>0</v>
      </c>
      <c r="H38">
        <v>0</v>
      </c>
      <c r="I38">
        <v>0.59363521652454299</v>
      </c>
      <c r="K38">
        <v>2388.8499961375005</v>
      </c>
      <c r="L38">
        <v>6447.25</v>
      </c>
      <c r="M38">
        <v>0.12272135416666667</v>
      </c>
      <c r="N38">
        <v>3.9787798408488064E-3</v>
      </c>
    </row>
    <row r="39" spans="1:14" x14ac:dyDescent="0.25">
      <c r="A39" t="s">
        <v>947</v>
      </c>
      <c r="B39">
        <v>24312</v>
      </c>
      <c r="C39">
        <v>748</v>
      </c>
      <c r="D39">
        <v>0</v>
      </c>
      <c r="E39">
        <v>2</v>
      </c>
      <c r="F39">
        <v>0</v>
      </c>
      <c r="G39">
        <v>0</v>
      </c>
      <c r="H39">
        <v>0</v>
      </c>
      <c r="I39">
        <v>0.903536346643529</v>
      </c>
      <c r="K39">
        <v>2676.24999445</v>
      </c>
      <c r="L39">
        <v>0</v>
      </c>
      <c r="M39">
        <v>3.0766699572227708E-2</v>
      </c>
      <c r="N39">
        <v>0</v>
      </c>
    </row>
    <row r="40" spans="1:14" x14ac:dyDescent="0.25">
      <c r="A40" t="s">
        <v>292</v>
      </c>
      <c r="B40">
        <v>14022</v>
      </c>
      <c r="C40">
        <v>742</v>
      </c>
      <c r="D40">
        <v>1</v>
      </c>
      <c r="E40">
        <v>3</v>
      </c>
      <c r="F40">
        <v>0</v>
      </c>
      <c r="G40">
        <v>1</v>
      </c>
      <c r="H40">
        <v>0</v>
      </c>
      <c r="I40">
        <v>1.1766745830745104</v>
      </c>
      <c r="K40">
        <v>1259.9874927000001</v>
      </c>
      <c r="L40">
        <v>79.900000000000006</v>
      </c>
      <c r="M40">
        <v>5.2916844957923266E-2</v>
      </c>
      <c r="N40">
        <v>1.3477088948787063E-3</v>
      </c>
    </row>
    <row r="41" spans="1:14" x14ac:dyDescent="0.25">
      <c r="A41" t="s">
        <v>2736</v>
      </c>
      <c r="B41">
        <v>13698</v>
      </c>
      <c r="C41">
        <v>738</v>
      </c>
      <c r="D41">
        <v>0</v>
      </c>
      <c r="E41">
        <v>2</v>
      </c>
      <c r="F41">
        <v>0</v>
      </c>
      <c r="G41">
        <v>1</v>
      </c>
      <c r="H41">
        <v>0</v>
      </c>
      <c r="I41">
        <v>0.63971790568224152</v>
      </c>
      <c r="K41">
        <v>1710.1499978999998</v>
      </c>
      <c r="L41">
        <v>0</v>
      </c>
      <c r="M41">
        <v>5.387647831800263E-2</v>
      </c>
      <c r="N41">
        <v>0</v>
      </c>
    </row>
    <row r="42" spans="1:14" x14ac:dyDescent="0.25">
      <c r="A42" t="s">
        <v>94</v>
      </c>
      <c r="B42">
        <v>8514</v>
      </c>
      <c r="C42">
        <v>694</v>
      </c>
      <c r="D42">
        <v>1</v>
      </c>
      <c r="E42">
        <v>3</v>
      </c>
      <c r="F42">
        <v>0</v>
      </c>
      <c r="G42">
        <v>0</v>
      </c>
      <c r="H42">
        <v>0</v>
      </c>
      <c r="I42">
        <v>0.4410857200731963</v>
      </c>
      <c r="K42">
        <v>2927.3124990249999</v>
      </c>
      <c r="L42">
        <v>541.45000000000005</v>
      </c>
      <c r="M42">
        <v>8.1512802443035007E-2</v>
      </c>
      <c r="N42">
        <v>1.440922190201729E-3</v>
      </c>
    </row>
    <row r="43" spans="1:14" x14ac:dyDescent="0.25">
      <c r="A43" t="s">
        <v>238</v>
      </c>
      <c r="B43">
        <v>16705</v>
      </c>
      <c r="C43">
        <v>644</v>
      </c>
      <c r="D43">
        <v>1</v>
      </c>
      <c r="E43">
        <v>2</v>
      </c>
      <c r="F43">
        <v>0</v>
      </c>
      <c r="G43">
        <v>1</v>
      </c>
      <c r="H43">
        <v>0</v>
      </c>
      <c r="I43">
        <v>0.53527170788453482</v>
      </c>
      <c r="K43">
        <v>1223.7624963500002</v>
      </c>
      <c r="L43">
        <v>1246.95</v>
      </c>
      <c r="M43">
        <v>3.8551331936545946E-2</v>
      </c>
      <c r="N43">
        <v>1.5527950310559005E-3</v>
      </c>
    </row>
    <row r="44" spans="1:14" x14ac:dyDescent="0.25">
      <c r="A44" t="s">
        <v>135</v>
      </c>
      <c r="B44">
        <v>15026</v>
      </c>
      <c r="C44">
        <v>629</v>
      </c>
      <c r="D44">
        <v>0</v>
      </c>
      <c r="E44">
        <v>2</v>
      </c>
      <c r="F44">
        <v>0</v>
      </c>
      <c r="G44">
        <v>0</v>
      </c>
      <c r="H44">
        <v>0</v>
      </c>
      <c r="I44">
        <v>0.58640662202386451</v>
      </c>
      <c r="K44">
        <v>1070.6374977375001</v>
      </c>
      <c r="L44">
        <v>0</v>
      </c>
      <c r="M44">
        <v>4.1860774657260749E-2</v>
      </c>
      <c r="N44">
        <v>0</v>
      </c>
    </row>
    <row r="45" spans="1:14" x14ac:dyDescent="0.25">
      <c r="A45" t="s">
        <v>1237</v>
      </c>
      <c r="B45">
        <v>33517</v>
      </c>
      <c r="C45">
        <v>622</v>
      </c>
      <c r="D45">
        <v>2</v>
      </c>
      <c r="E45">
        <v>2</v>
      </c>
      <c r="F45">
        <v>0</v>
      </c>
      <c r="G45">
        <v>1</v>
      </c>
      <c r="H45">
        <v>0</v>
      </c>
      <c r="I45">
        <v>1.2043654311712686</v>
      </c>
      <c r="K45">
        <v>1875.5749958249999</v>
      </c>
      <c r="L45">
        <v>1076.95</v>
      </c>
      <c r="M45">
        <v>1.855774681504908E-2</v>
      </c>
      <c r="N45">
        <v>3.2154340836012861E-3</v>
      </c>
    </row>
    <row r="46" spans="1:14" x14ac:dyDescent="0.25">
      <c r="A46" t="s">
        <v>200</v>
      </c>
      <c r="B46">
        <v>8683</v>
      </c>
      <c r="C46">
        <v>598</v>
      </c>
      <c r="D46">
        <v>1</v>
      </c>
      <c r="E46">
        <v>3</v>
      </c>
      <c r="F46">
        <v>0</v>
      </c>
      <c r="G46">
        <v>1</v>
      </c>
      <c r="H46">
        <v>0</v>
      </c>
      <c r="I46">
        <v>0.63083428943408948</v>
      </c>
      <c r="K46">
        <v>2009.4124943749998</v>
      </c>
      <c r="L46">
        <v>168.3</v>
      </c>
      <c r="M46">
        <v>6.8870206149948168E-2</v>
      </c>
      <c r="N46">
        <v>1.6722408026755853E-3</v>
      </c>
    </row>
    <row r="47" spans="1:14" x14ac:dyDescent="0.25">
      <c r="A47" t="s">
        <v>2728</v>
      </c>
      <c r="B47">
        <v>28523</v>
      </c>
      <c r="C47">
        <v>581</v>
      </c>
      <c r="D47">
        <v>0</v>
      </c>
      <c r="E47">
        <v>2</v>
      </c>
      <c r="F47">
        <v>0</v>
      </c>
      <c r="G47">
        <v>1</v>
      </c>
      <c r="H47">
        <v>0</v>
      </c>
      <c r="I47">
        <v>0.86878011934797206</v>
      </c>
      <c r="K47">
        <v>1898.8374983875001</v>
      </c>
      <c r="L47">
        <v>0</v>
      </c>
      <c r="M47">
        <v>2.0369526347158433E-2</v>
      </c>
      <c r="N47">
        <v>0</v>
      </c>
    </row>
    <row r="48" spans="1:14" x14ac:dyDescent="0.25">
      <c r="A48" t="s">
        <v>1293</v>
      </c>
      <c r="B48">
        <v>1602</v>
      </c>
      <c r="C48">
        <v>558</v>
      </c>
      <c r="D48">
        <v>11</v>
      </c>
      <c r="E48">
        <v>3</v>
      </c>
      <c r="F48">
        <v>1</v>
      </c>
      <c r="G48">
        <v>0</v>
      </c>
      <c r="H48">
        <v>0</v>
      </c>
      <c r="I48">
        <v>3.1840961536346461E-2</v>
      </c>
      <c r="K48">
        <v>241.187499675</v>
      </c>
      <c r="L48">
        <v>10767.8</v>
      </c>
      <c r="M48">
        <v>0.34831460674157305</v>
      </c>
      <c r="N48">
        <v>1.9713261648745518E-2</v>
      </c>
    </row>
    <row r="49" spans="1:14" x14ac:dyDescent="0.25">
      <c r="A49" t="s">
        <v>2789</v>
      </c>
      <c r="B49">
        <v>6922</v>
      </c>
      <c r="C49">
        <v>556</v>
      </c>
      <c r="D49">
        <v>0</v>
      </c>
      <c r="E49">
        <v>3</v>
      </c>
      <c r="F49">
        <v>0</v>
      </c>
      <c r="G49">
        <v>0</v>
      </c>
      <c r="H49">
        <v>0</v>
      </c>
      <c r="I49">
        <v>0.60148894894286553</v>
      </c>
      <c r="K49">
        <v>981.81249574999993</v>
      </c>
      <c r="L49">
        <v>0</v>
      </c>
      <c r="M49">
        <v>8.0323605894250222E-2</v>
      </c>
      <c r="N49">
        <v>0</v>
      </c>
    </row>
    <row r="50" spans="1:14" x14ac:dyDescent="0.25">
      <c r="A50" t="s">
        <v>360</v>
      </c>
      <c r="B50">
        <v>17113</v>
      </c>
      <c r="C50">
        <v>556</v>
      </c>
      <c r="D50">
        <v>0</v>
      </c>
      <c r="E50">
        <v>2</v>
      </c>
      <c r="F50">
        <v>0</v>
      </c>
      <c r="G50">
        <v>1</v>
      </c>
      <c r="H50">
        <v>0</v>
      </c>
      <c r="I50">
        <v>0.4679111337454282</v>
      </c>
      <c r="K50">
        <v>1155.8624958624998</v>
      </c>
      <c r="L50">
        <v>0</v>
      </c>
      <c r="M50">
        <v>3.2489919943902296E-2</v>
      </c>
      <c r="N50">
        <v>0</v>
      </c>
    </row>
    <row r="51" spans="1:14" x14ac:dyDescent="0.25">
      <c r="A51" t="s">
        <v>2748</v>
      </c>
      <c r="B51">
        <v>41844</v>
      </c>
      <c r="C51">
        <v>527</v>
      </c>
      <c r="D51">
        <v>0</v>
      </c>
      <c r="E51">
        <v>2</v>
      </c>
      <c r="F51">
        <v>0</v>
      </c>
      <c r="G51">
        <v>0</v>
      </c>
      <c r="H51">
        <v>0</v>
      </c>
      <c r="I51">
        <v>1.0599515966304913</v>
      </c>
      <c r="K51">
        <v>2477.3999997124997</v>
      </c>
      <c r="L51">
        <v>0</v>
      </c>
      <c r="M51">
        <v>1.2594398241085939E-2</v>
      </c>
      <c r="N51">
        <v>0</v>
      </c>
    </row>
    <row r="52" spans="1:14" x14ac:dyDescent="0.25">
      <c r="A52" t="s">
        <v>1301</v>
      </c>
      <c r="B52">
        <v>8540</v>
      </c>
      <c r="C52">
        <v>491</v>
      </c>
      <c r="D52">
        <v>0</v>
      </c>
      <c r="E52">
        <v>2</v>
      </c>
      <c r="F52">
        <v>0</v>
      </c>
      <c r="G52">
        <v>1</v>
      </c>
      <c r="H52">
        <v>0</v>
      </c>
      <c r="I52">
        <v>0.41071721605292366</v>
      </c>
      <c r="K52">
        <v>1384.4874964000003</v>
      </c>
      <c r="L52">
        <v>0</v>
      </c>
      <c r="M52">
        <v>5.7494145199063235E-2</v>
      </c>
      <c r="N52">
        <v>0</v>
      </c>
    </row>
    <row r="53" spans="1:14" x14ac:dyDescent="0.25">
      <c r="A53" t="s">
        <v>2792</v>
      </c>
      <c r="B53">
        <v>8252</v>
      </c>
      <c r="C53">
        <v>490</v>
      </c>
      <c r="D53">
        <v>0</v>
      </c>
      <c r="E53">
        <v>2</v>
      </c>
      <c r="F53">
        <v>0</v>
      </c>
      <c r="G53">
        <v>1</v>
      </c>
      <c r="H53">
        <v>0</v>
      </c>
      <c r="I53">
        <v>0.15993682996283742</v>
      </c>
      <c r="K53">
        <v>1188.9749978750001</v>
      </c>
      <c r="L53">
        <v>0</v>
      </c>
      <c r="M53">
        <v>5.9379544352884152E-2</v>
      </c>
      <c r="N53">
        <v>0</v>
      </c>
    </row>
    <row r="54" spans="1:14" x14ac:dyDescent="0.25">
      <c r="A54" t="s">
        <v>249</v>
      </c>
      <c r="B54">
        <v>9123</v>
      </c>
      <c r="C54">
        <v>479</v>
      </c>
      <c r="D54">
        <v>1</v>
      </c>
      <c r="E54">
        <v>3</v>
      </c>
      <c r="F54">
        <v>0</v>
      </c>
      <c r="G54">
        <v>0</v>
      </c>
      <c r="H54">
        <v>0</v>
      </c>
      <c r="I54">
        <v>1.2452724593573856</v>
      </c>
      <c r="K54">
        <v>852.66249553749992</v>
      </c>
      <c r="L54">
        <v>739.5</v>
      </c>
      <c r="M54">
        <v>5.2504658555299795E-2</v>
      </c>
      <c r="N54">
        <v>2.0876826722338203E-3</v>
      </c>
    </row>
    <row r="55" spans="1:14" x14ac:dyDescent="0.25">
      <c r="A55" t="s">
        <v>56</v>
      </c>
      <c r="B55">
        <v>5171</v>
      </c>
      <c r="C55">
        <v>470</v>
      </c>
      <c r="D55">
        <v>0</v>
      </c>
      <c r="E55">
        <v>3</v>
      </c>
      <c r="F55">
        <v>0</v>
      </c>
      <c r="G55">
        <v>1</v>
      </c>
      <c r="H55">
        <v>1</v>
      </c>
      <c r="I55">
        <v>0.9632420741980221</v>
      </c>
      <c r="K55">
        <v>1394.8999956624998</v>
      </c>
      <c r="L55">
        <v>0</v>
      </c>
      <c r="M55">
        <v>9.0891510346161289E-2</v>
      </c>
      <c r="N55">
        <v>0</v>
      </c>
    </row>
    <row r="56" spans="1:14" x14ac:dyDescent="0.25">
      <c r="A56" t="s">
        <v>1</v>
      </c>
      <c r="B56">
        <v>4801</v>
      </c>
      <c r="C56">
        <v>450</v>
      </c>
      <c r="D56">
        <v>2</v>
      </c>
      <c r="E56">
        <v>2</v>
      </c>
      <c r="F56">
        <v>0</v>
      </c>
      <c r="G56">
        <v>1</v>
      </c>
      <c r="H56">
        <v>0</v>
      </c>
      <c r="I56">
        <v>0.785341021021982</v>
      </c>
      <c r="K56">
        <v>995.09999718749987</v>
      </c>
      <c r="L56">
        <v>2816.9</v>
      </c>
      <c r="M56">
        <v>9.373047281816288E-2</v>
      </c>
      <c r="N56">
        <v>4.4444444444444444E-3</v>
      </c>
    </row>
    <row r="57" spans="1:14" x14ac:dyDescent="0.25">
      <c r="A57" t="s">
        <v>3112</v>
      </c>
      <c r="B57">
        <v>5656</v>
      </c>
      <c r="C57">
        <v>444</v>
      </c>
      <c r="D57">
        <v>0</v>
      </c>
      <c r="E57">
        <v>3</v>
      </c>
      <c r="F57">
        <v>0</v>
      </c>
      <c r="G57">
        <v>1</v>
      </c>
      <c r="H57">
        <v>1</v>
      </c>
      <c r="I57">
        <v>0.73923080764286109</v>
      </c>
      <c r="K57">
        <v>931.48749653749985</v>
      </c>
      <c r="L57">
        <v>0</v>
      </c>
      <c r="M57">
        <v>7.8500707213578505E-2</v>
      </c>
      <c r="N57">
        <v>0</v>
      </c>
    </row>
    <row r="58" spans="1:14" x14ac:dyDescent="0.25">
      <c r="A58" t="s">
        <v>2696</v>
      </c>
      <c r="B58">
        <v>28078</v>
      </c>
      <c r="C58">
        <v>444</v>
      </c>
      <c r="D58">
        <v>0</v>
      </c>
      <c r="E58">
        <v>2</v>
      </c>
      <c r="F58">
        <v>0</v>
      </c>
      <c r="G58">
        <v>1</v>
      </c>
      <c r="H58">
        <v>0</v>
      </c>
      <c r="I58">
        <v>0.80665955086399177</v>
      </c>
      <c r="K58">
        <v>1871.9374963125001</v>
      </c>
      <c r="L58">
        <v>0</v>
      </c>
      <c r="M58">
        <v>1.5813092100576964E-2</v>
      </c>
      <c r="N58">
        <v>0</v>
      </c>
    </row>
    <row r="59" spans="1:14" x14ac:dyDescent="0.25">
      <c r="A59" t="s">
        <v>3</v>
      </c>
      <c r="B59">
        <v>12449</v>
      </c>
      <c r="C59">
        <v>381</v>
      </c>
      <c r="D59">
        <v>3</v>
      </c>
      <c r="E59">
        <v>2</v>
      </c>
      <c r="F59">
        <v>0</v>
      </c>
      <c r="G59">
        <v>0</v>
      </c>
      <c r="H59">
        <v>0</v>
      </c>
      <c r="I59">
        <v>0.62563168366134336</v>
      </c>
      <c r="K59">
        <v>603.72499837499993</v>
      </c>
      <c r="L59">
        <v>2772.7</v>
      </c>
      <c r="M59">
        <v>3.060486786087236E-2</v>
      </c>
      <c r="N59">
        <v>7.874015748031496E-3</v>
      </c>
    </row>
    <row r="60" spans="1:14" x14ac:dyDescent="0.25">
      <c r="A60" t="s">
        <v>80</v>
      </c>
      <c r="B60">
        <v>3767</v>
      </c>
      <c r="C60">
        <v>367</v>
      </c>
      <c r="D60">
        <v>1</v>
      </c>
      <c r="E60">
        <v>3</v>
      </c>
      <c r="F60">
        <v>0</v>
      </c>
      <c r="G60">
        <v>1</v>
      </c>
      <c r="H60">
        <v>0</v>
      </c>
      <c r="I60">
        <v>1.0014520158210101</v>
      </c>
      <c r="K60">
        <v>1024.3624985249999</v>
      </c>
      <c r="L60">
        <v>417.35</v>
      </c>
      <c r="M60">
        <v>9.7425006636580838E-2</v>
      </c>
      <c r="N60">
        <v>2.7247956403269754E-3</v>
      </c>
    </row>
    <row r="61" spans="1:14" x14ac:dyDescent="0.25">
      <c r="A61" t="s">
        <v>1295</v>
      </c>
      <c r="B61">
        <v>13092</v>
      </c>
      <c r="C61">
        <v>367</v>
      </c>
      <c r="D61">
        <v>2</v>
      </c>
      <c r="E61">
        <v>2</v>
      </c>
      <c r="F61">
        <v>0</v>
      </c>
      <c r="G61">
        <v>1</v>
      </c>
      <c r="H61">
        <v>0</v>
      </c>
      <c r="I61">
        <v>0.40645686918947849</v>
      </c>
      <c r="K61">
        <v>1153.262498925</v>
      </c>
      <c r="L61">
        <v>2490.5</v>
      </c>
      <c r="M61">
        <v>2.8032386190039719E-2</v>
      </c>
      <c r="N61">
        <v>5.4495912806539508E-3</v>
      </c>
    </row>
    <row r="62" spans="1:14" x14ac:dyDescent="0.25">
      <c r="A62" t="s">
        <v>286</v>
      </c>
      <c r="B62">
        <v>5855</v>
      </c>
      <c r="C62">
        <v>359</v>
      </c>
      <c r="D62">
        <v>1</v>
      </c>
      <c r="E62">
        <v>3</v>
      </c>
      <c r="F62">
        <v>0</v>
      </c>
      <c r="G62">
        <v>0</v>
      </c>
      <c r="H62">
        <v>1</v>
      </c>
      <c r="I62">
        <v>0.57457328665057716</v>
      </c>
      <c r="K62">
        <v>692.81249924999997</v>
      </c>
      <c r="L62">
        <v>96.9</v>
      </c>
      <c r="M62">
        <v>6.1315115286080274E-2</v>
      </c>
      <c r="N62">
        <v>2.7855153203342618E-3</v>
      </c>
    </row>
    <row r="63" spans="1:14" x14ac:dyDescent="0.25">
      <c r="A63" t="s">
        <v>2703</v>
      </c>
      <c r="B63">
        <v>7858</v>
      </c>
      <c r="C63">
        <v>356</v>
      </c>
      <c r="D63">
        <v>0</v>
      </c>
      <c r="E63">
        <v>3</v>
      </c>
      <c r="F63">
        <v>0</v>
      </c>
      <c r="G63">
        <v>1</v>
      </c>
      <c r="H63">
        <v>0</v>
      </c>
      <c r="I63">
        <v>1.2366279222108676</v>
      </c>
      <c r="K63">
        <v>591.53749933750009</v>
      </c>
      <c r="L63">
        <v>0</v>
      </c>
      <c r="M63">
        <v>4.5304148638330363E-2</v>
      </c>
      <c r="N63">
        <v>0</v>
      </c>
    </row>
    <row r="64" spans="1:14" x14ac:dyDescent="0.25">
      <c r="A64" t="s">
        <v>113</v>
      </c>
      <c r="B64">
        <v>10648</v>
      </c>
      <c r="C64">
        <v>348</v>
      </c>
      <c r="D64">
        <v>1</v>
      </c>
      <c r="E64">
        <v>2</v>
      </c>
      <c r="F64">
        <v>0</v>
      </c>
      <c r="G64">
        <v>1</v>
      </c>
      <c r="H64">
        <v>0</v>
      </c>
      <c r="I64">
        <v>0.75782087147528432</v>
      </c>
      <c r="K64">
        <v>550.43749864999995</v>
      </c>
      <c r="L64">
        <v>843.2</v>
      </c>
      <c r="M64">
        <v>3.268219383921863E-2</v>
      </c>
      <c r="N64">
        <v>2.8735632183908046E-3</v>
      </c>
    </row>
    <row r="65" spans="1:14" x14ac:dyDescent="0.25">
      <c r="A65" t="s">
        <v>1209</v>
      </c>
      <c r="B65">
        <v>19578</v>
      </c>
      <c r="C65">
        <v>345</v>
      </c>
      <c r="D65">
        <v>0</v>
      </c>
      <c r="E65">
        <v>2</v>
      </c>
      <c r="F65">
        <v>0</v>
      </c>
      <c r="G65">
        <v>0</v>
      </c>
      <c r="H65">
        <v>0</v>
      </c>
      <c r="I65">
        <v>0.48736032216061925</v>
      </c>
      <c r="K65">
        <v>820.39999911250004</v>
      </c>
      <c r="L65">
        <v>0</v>
      </c>
      <c r="M65">
        <v>1.7621820410665033E-2</v>
      </c>
      <c r="N65">
        <v>0</v>
      </c>
    </row>
    <row r="66" spans="1:14" x14ac:dyDescent="0.25">
      <c r="A66" t="s">
        <v>358</v>
      </c>
      <c r="B66">
        <v>18672</v>
      </c>
      <c r="C66">
        <v>330</v>
      </c>
      <c r="D66">
        <v>0</v>
      </c>
      <c r="E66">
        <v>2</v>
      </c>
      <c r="F66">
        <v>0</v>
      </c>
      <c r="G66">
        <v>0</v>
      </c>
      <c r="H66">
        <v>0</v>
      </c>
      <c r="I66">
        <v>0.93249518332485926</v>
      </c>
      <c r="K66">
        <v>765.76249722499995</v>
      </c>
      <c r="L66">
        <v>0</v>
      </c>
      <c r="M66">
        <v>1.7673521850899744E-2</v>
      </c>
      <c r="N66">
        <v>0</v>
      </c>
    </row>
    <row r="67" spans="1:14" x14ac:dyDescent="0.25">
      <c r="A67" t="s">
        <v>1356</v>
      </c>
      <c r="B67">
        <v>5627</v>
      </c>
      <c r="C67">
        <v>311</v>
      </c>
      <c r="D67">
        <v>0</v>
      </c>
      <c r="E67">
        <v>3</v>
      </c>
      <c r="F67">
        <v>0</v>
      </c>
      <c r="G67">
        <v>1</v>
      </c>
      <c r="H67">
        <v>1</v>
      </c>
      <c r="I67">
        <v>0.66013420000994272</v>
      </c>
      <c r="K67">
        <v>371.89999745000006</v>
      </c>
      <c r="L67">
        <v>0</v>
      </c>
      <c r="M67">
        <v>5.5269237604407322E-2</v>
      </c>
      <c r="N67">
        <v>0</v>
      </c>
    </row>
    <row r="68" spans="1:14" x14ac:dyDescent="0.25">
      <c r="A68" t="s">
        <v>134</v>
      </c>
      <c r="B68">
        <v>3299</v>
      </c>
      <c r="C68">
        <v>305</v>
      </c>
      <c r="D68">
        <v>2</v>
      </c>
      <c r="E68">
        <v>2</v>
      </c>
      <c r="F68">
        <v>0</v>
      </c>
      <c r="G68">
        <v>0</v>
      </c>
      <c r="H68">
        <v>0</v>
      </c>
      <c r="I68">
        <v>0.65202871408986163</v>
      </c>
      <c r="K68">
        <v>706.51249661249994</v>
      </c>
      <c r="L68">
        <v>3294.6</v>
      </c>
      <c r="M68">
        <v>9.2452258260078815E-2</v>
      </c>
      <c r="N68">
        <v>6.5573770491803279E-3</v>
      </c>
    </row>
    <row r="69" spans="1:14" x14ac:dyDescent="0.25">
      <c r="A69" t="s">
        <v>353</v>
      </c>
      <c r="B69">
        <v>8426</v>
      </c>
      <c r="C69">
        <v>294</v>
      </c>
      <c r="D69">
        <v>0</v>
      </c>
      <c r="E69">
        <v>2</v>
      </c>
      <c r="F69">
        <v>0</v>
      </c>
      <c r="G69">
        <v>1</v>
      </c>
      <c r="H69">
        <v>0</v>
      </c>
      <c r="I69">
        <v>0.61315883299827023</v>
      </c>
      <c r="K69">
        <v>620.47499856249988</v>
      </c>
      <c r="L69">
        <v>0</v>
      </c>
      <c r="M69">
        <v>3.4892000949442205E-2</v>
      </c>
      <c r="N69">
        <v>0</v>
      </c>
    </row>
    <row r="70" spans="1:14" x14ac:dyDescent="0.25">
      <c r="A70" t="s">
        <v>303</v>
      </c>
      <c r="B70">
        <v>8045</v>
      </c>
      <c r="C70">
        <v>289</v>
      </c>
      <c r="D70">
        <v>1</v>
      </c>
      <c r="E70">
        <v>2</v>
      </c>
      <c r="F70">
        <v>0</v>
      </c>
      <c r="G70">
        <v>0</v>
      </c>
      <c r="H70">
        <v>0</v>
      </c>
      <c r="I70">
        <v>1.0015568536238553</v>
      </c>
      <c r="K70">
        <v>1668.5874979624998</v>
      </c>
      <c r="L70">
        <v>144.5</v>
      </c>
      <c r="M70">
        <v>3.5922933499067743E-2</v>
      </c>
      <c r="N70">
        <v>3.4602076124567475E-3</v>
      </c>
    </row>
    <row r="71" spans="1:14" x14ac:dyDescent="0.25">
      <c r="A71" t="s">
        <v>257</v>
      </c>
      <c r="B71">
        <v>7101</v>
      </c>
      <c r="C71">
        <v>289</v>
      </c>
      <c r="D71">
        <v>0</v>
      </c>
      <c r="E71">
        <v>3</v>
      </c>
      <c r="F71">
        <v>0</v>
      </c>
      <c r="G71">
        <v>0</v>
      </c>
      <c r="H71">
        <v>0</v>
      </c>
      <c r="I71">
        <v>0.72294522035937381</v>
      </c>
      <c r="K71">
        <v>1234.5624969500002</v>
      </c>
      <c r="L71">
        <v>0</v>
      </c>
      <c r="M71">
        <v>4.0698493169976056E-2</v>
      </c>
      <c r="N71">
        <v>0</v>
      </c>
    </row>
    <row r="72" spans="1:14" x14ac:dyDescent="0.25">
      <c r="A72" t="s">
        <v>6</v>
      </c>
      <c r="B72">
        <v>8506</v>
      </c>
      <c r="C72">
        <v>288</v>
      </c>
      <c r="D72">
        <v>2</v>
      </c>
      <c r="E72">
        <v>2</v>
      </c>
      <c r="F72">
        <v>0</v>
      </c>
      <c r="G72">
        <v>0</v>
      </c>
      <c r="H72">
        <v>0</v>
      </c>
      <c r="I72">
        <v>0.58656166463035841</v>
      </c>
      <c r="K72">
        <v>821.5374983375001</v>
      </c>
      <c r="L72">
        <v>756.5</v>
      </c>
      <c r="M72">
        <v>3.3858452856806963E-2</v>
      </c>
      <c r="N72">
        <v>6.9444444444444441E-3</v>
      </c>
    </row>
    <row r="73" spans="1:14" x14ac:dyDescent="0.25">
      <c r="A73" t="s">
        <v>1672</v>
      </c>
      <c r="B73">
        <v>11303</v>
      </c>
      <c r="C73">
        <v>284</v>
      </c>
      <c r="D73">
        <v>0</v>
      </c>
      <c r="E73">
        <v>2</v>
      </c>
      <c r="F73">
        <v>0</v>
      </c>
      <c r="G73">
        <v>0</v>
      </c>
      <c r="H73">
        <v>0</v>
      </c>
      <c r="I73">
        <v>0.87021767732711552</v>
      </c>
      <c r="K73">
        <v>866.29999762500006</v>
      </c>
      <c r="L73">
        <v>0</v>
      </c>
      <c r="M73">
        <v>2.5126072724055561E-2</v>
      </c>
      <c r="N73">
        <v>0</v>
      </c>
    </row>
    <row r="74" spans="1:14" x14ac:dyDescent="0.25">
      <c r="A74" t="s">
        <v>374</v>
      </c>
      <c r="B74">
        <v>1936</v>
      </c>
      <c r="C74">
        <v>282</v>
      </c>
      <c r="D74">
        <v>0</v>
      </c>
      <c r="E74">
        <v>3</v>
      </c>
      <c r="F74">
        <v>0</v>
      </c>
      <c r="G74">
        <v>1</v>
      </c>
      <c r="H74">
        <v>0</v>
      </c>
      <c r="I74">
        <v>0.12742419690028106</v>
      </c>
      <c r="K74">
        <v>709.17499942500012</v>
      </c>
      <c r="L74">
        <v>0</v>
      </c>
      <c r="M74">
        <v>0.14566115702479338</v>
      </c>
      <c r="N74">
        <v>0</v>
      </c>
    </row>
    <row r="75" spans="1:14" x14ac:dyDescent="0.25">
      <c r="A75" t="s">
        <v>371</v>
      </c>
      <c r="B75">
        <v>2455</v>
      </c>
      <c r="C75">
        <v>278</v>
      </c>
      <c r="D75">
        <v>0</v>
      </c>
      <c r="E75">
        <v>3</v>
      </c>
      <c r="F75">
        <v>1</v>
      </c>
      <c r="G75">
        <v>0</v>
      </c>
      <c r="H75">
        <v>0</v>
      </c>
      <c r="I75">
        <v>0.66214611676310697</v>
      </c>
      <c r="K75">
        <v>711.08749860000012</v>
      </c>
      <c r="L75">
        <v>0</v>
      </c>
      <c r="M75">
        <v>0.11323828920570264</v>
      </c>
      <c r="N75">
        <v>0</v>
      </c>
    </row>
    <row r="76" spans="1:14" x14ac:dyDescent="0.25">
      <c r="A76" t="s">
        <v>44</v>
      </c>
      <c r="B76">
        <v>5437</v>
      </c>
      <c r="C76">
        <v>269</v>
      </c>
      <c r="D76">
        <v>4</v>
      </c>
      <c r="E76">
        <v>3</v>
      </c>
      <c r="F76">
        <v>0</v>
      </c>
      <c r="G76">
        <v>1</v>
      </c>
      <c r="H76">
        <v>0</v>
      </c>
      <c r="I76">
        <v>1.1891842311822653</v>
      </c>
      <c r="K76">
        <v>475.33749958750002</v>
      </c>
      <c r="L76">
        <v>2956.3</v>
      </c>
      <c r="M76">
        <v>4.9475813867941879E-2</v>
      </c>
      <c r="N76">
        <v>1.4869888475836431E-2</v>
      </c>
    </row>
    <row r="77" spans="1:14" x14ac:dyDescent="0.25">
      <c r="A77" t="s">
        <v>2784</v>
      </c>
      <c r="B77">
        <v>5539</v>
      </c>
      <c r="C77">
        <v>265</v>
      </c>
      <c r="D77">
        <v>0</v>
      </c>
      <c r="E77">
        <v>2</v>
      </c>
      <c r="F77">
        <v>0</v>
      </c>
      <c r="G77">
        <v>1</v>
      </c>
      <c r="H77">
        <v>0</v>
      </c>
      <c r="I77">
        <v>0.36791502130866582</v>
      </c>
      <c r="K77">
        <v>812.21249862500008</v>
      </c>
      <c r="L77">
        <v>0</v>
      </c>
      <c r="M77">
        <v>4.7842570861166278E-2</v>
      </c>
      <c r="N77">
        <v>0</v>
      </c>
    </row>
    <row r="78" spans="1:14" x14ac:dyDescent="0.25">
      <c r="A78" t="s">
        <v>2646</v>
      </c>
      <c r="B78">
        <v>4594</v>
      </c>
      <c r="C78">
        <v>263</v>
      </c>
      <c r="D78">
        <v>0</v>
      </c>
      <c r="E78">
        <v>3</v>
      </c>
      <c r="F78">
        <v>0</v>
      </c>
      <c r="G78">
        <v>1</v>
      </c>
      <c r="H78">
        <v>0</v>
      </c>
      <c r="I78">
        <v>1.1919245240507215</v>
      </c>
      <c r="K78">
        <v>429.76249909999996</v>
      </c>
      <c r="L78">
        <v>0</v>
      </c>
      <c r="M78">
        <v>5.7248585111014369E-2</v>
      </c>
      <c r="N78">
        <v>0</v>
      </c>
    </row>
    <row r="79" spans="1:14" x14ac:dyDescent="0.25">
      <c r="A79" t="s">
        <v>1816</v>
      </c>
      <c r="B79">
        <v>8482</v>
      </c>
      <c r="C79">
        <v>262</v>
      </c>
      <c r="D79">
        <v>0</v>
      </c>
      <c r="E79">
        <v>2</v>
      </c>
      <c r="F79">
        <v>0</v>
      </c>
      <c r="G79">
        <v>0</v>
      </c>
      <c r="H79">
        <v>0</v>
      </c>
      <c r="I79">
        <v>0.64258821846609726</v>
      </c>
      <c r="K79">
        <v>633.27499845</v>
      </c>
      <c r="L79">
        <v>0</v>
      </c>
      <c r="M79">
        <v>3.088894128743221E-2</v>
      </c>
      <c r="N79">
        <v>0</v>
      </c>
    </row>
    <row r="80" spans="1:14" x14ac:dyDescent="0.25">
      <c r="A80" t="s">
        <v>72</v>
      </c>
      <c r="B80">
        <v>2252</v>
      </c>
      <c r="C80">
        <v>261</v>
      </c>
      <c r="D80">
        <v>0</v>
      </c>
      <c r="E80">
        <v>3</v>
      </c>
      <c r="F80">
        <v>0</v>
      </c>
      <c r="G80">
        <v>1</v>
      </c>
      <c r="H80">
        <v>0</v>
      </c>
      <c r="I80">
        <v>0.2746568925376402</v>
      </c>
      <c r="K80">
        <v>525.987499275</v>
      </c>
      <c r="L80">
        <v>0</v>
      </c>
      <c r="M80">
        <v>0.11589698046181172</v>
      </c>
      <c r="N80">
        <v>0</v>
      </c>
    </row>
    <row r="81" spans="1:14" x14ac:dyDescent="0.25">
      <c r="A81" t="s">
        <v>1287</v>
      </c>
      <c r="B81">
        <v>2173</v>
      </c>
      <c r="C81">
        <v>261</v>
      </c>
      <c r="D81">
        <v>5</v>
      </c>
      <c r="E81">
        <v>2</v>
      </c>
      <c r="F81">
        <v>0</v>
      </c>
      <c r="G81">
        <v>1</v>
      </c>
      <c r="H81">
        <v>0</v>
      </c>
      <c r="I81">
        <v>0.80892344916927994</v>
      </c>
      <c r="K81">
        <v>558.04999902500003</v>
      </c>
      <c r="L81">
        <v>4535.6000000000004</v>
      </c>
      <c r="M81">
        <v>0.12011044638748274</v>
      </c>
      <c r="N81">
        <v>1.9157088122605363E-2</v>
      </c>
    </row>
    <row r="82" spans="1:14" x14ac:dyDescent="0.25">
      <c r="A82" t="s">
        <v>355</v>
      </c>
      <c r="B82">
        <v>7344</v>
      </c>
      <c r="C82">
        <v>260</v>
      </c>
      <c r="D82">
        <v>0</v>
      </c>
      <c r="E82">
        <v>2</v>
      </c>
      <c r="F82">
        <v>0</v>
      </c>
      <c r="G82">
        <v>1</v>
      </c>
      <c r="H82">
        <v>0</v>
      </c>
      <c r="I82">
        <v>0.62683484238447273</v>
      </c>
      <c r="K82">
        <v>553.03749853750003</v>
      </c>
      <c r="L82">
        <v>0</v>
      </c>
      <c r="M82">
        <v>3.5403050108932459E-2</v>
      </c>
      <c r="N82">
        <v>0</v>
      </c>
    </row>
    <row r="83" spans="1:14" x14ac:dyDescent="0.25">
      <c r="A83" t="s">
        <v>145</v>
      </c>
      <c r="B83">
        <v>3831</v>
      </c>
      <c r="C83">
        <v>258</v>
      </c>
      <c r="D83">
        <v>3</v>
      </c>
      <c r="E83">
        <v>3</v>
      </c>
      <c r="F83">
        <v>0</v>
      </c>
      <c r="G83">
        <v>0</v>
      </c>
      <c r="H83">
        <v>1</v>
      </c>
      <c r="I83">
        <v>0.21478748131891756</v>
      </c>
      <c r="K83">
        <v>791.19999923749992</v>
      </c>
      <c r="L83">
        <v>1854.7</v>
      </c>
      <c r="M83">
        <v>6.7345340642129992E-2</v>
      </c>
      <c r="N83">
        <v>1.1627906976744186E-2</v>
      </c>
    </row>
    <row r="84" spans="1:14" x14ac:dyDescent="0.25">
      <c r="A84" t="s">
        <v>1382</v>
      </c>
      <c r="B84">
        <v>4887</v>
      </c>
      <c r="C84">
        <v>258</v>
      </c>
      <c r="D84">
        <v>0</v>
      </c>
      <c r="E84">
        <v>3</v>
      </c>
      <c r="F84">
        <v>0</v>
      </c>
      <c r="G84">
        <v>0</v>
      </c>
      <c r="H84">
        <v>1</v>
      </c>
      <c r="I84">
        <v>0.99170307970319094</v>
      </c>
      <c r="K84">
        <v>669.13749743749997</v>
      </c>
      <c r="L84">
        <v>0</v>
      </c>
      <c r="M84">
        <v>5.2793124616329033E-2</v>
      </c>
      <c r="N84">
        <v>0</v>
      </c>
    </row>
    <row r="85" spans="1:14" x14ac:dyDescent="0.25">
      <c r="A85" t="s">
        <v>389</v>
      </c>
      <c r="B85">
        <v>2470</v>
      </c>
      <c r="C85">
        <v>256</v>
      </c>
      <c r="D85">
        <v>0</v>
      </c>
      <c r="E85">
        <v>3</v>
      </c>
      <c r="F85">
        <v>0</v>
      </c>
      <c r="G85">
        <v>1</v>
      </c>
      <c r="H85">
        <v>0</v>
      </c>
      <c r="I85">
        <v>0.64013495813818033</v>
      </c>
      <c r="K85">
        <v>788.25</v>
      </c>
      <c r="L85">
        <v>0</v>
      </c>
      <c r="M85">
        <v>0.10364372469635627</v>
      </c>
      <c r="N85">
        <v>0</v>
      </c>
    </row>
    <row r="86" spans="1:14" x14ac:dyDescent="0.25">
      <c r="A86" t="s">
        <v>106</v>
      </c>
      <c r="B86">
        <v>1223</v>
      </c>
      <c r="C86">
        <v>247</v>
      </c>
      <c r="D86">
        <v>4</v>
      </c>
      <c r="E86">
        <v>4</v>
      </c>
      <c r="F86">
        <v>1</v>
      </c>
      <c r="G86">
        <v>1</v>
      </c>
      <c r="H86">
        <v>0</v>
      </c>
      <c r="I86">
        <v>6.3439184463690665E-2</v>
      </c>
      <c r="K86">
        <v>371.07499747499998</v>
      </c>
      <c r="L86">
        <v>2334.1</v>
      </c>
      <c r="M86">
        <v>0.20196238757154539</v>
      </c>
      <c r="N86">
        <v>1.6194331983805668E-2</v>
      </c>
    </row>
    <row r="87" spans="1:14" x14ac:dyDescent="0.25">
      <c r="A87" t="s">
        <v>2901</v>
      </c>
      <c r="B87">
        <v>5432</v>
      </c>
      <c r="C87">
        <v>244</v>
      </c>
      <c r="D87">
        <v>0</v>
      </c>
      <c r="E87">
        <v>3</v>
      </c>
      <c r="F87">
        <v>0</v>
      </c>
      <c r="G87">
        <v>0</v>
      </c>
      <c r="H87">
        <v>1</v>
      </c>
      <c r="I87">
        <v>0.61928311325446672</v>
      </c>
      <c r="K87">
        <v>407.26249899999993</v>
      </c>
      <c r="L87">
        <v>0</v>
      </c>
      <c r="M87">
        <v>4.491899852724595E-2</v>
      </c>
      <c r="N87">
        <v>0</v>
      </c>
    </row>
    <row r="88" spans="1:14" x14ac:dyDescent="0.25">
      <c r="A88" t="s">
        <v>1304</v>
      </c>
      <c r="B88">
        <v>9652</v>
      </c>
      <c r="C88">
        <v>242</v>
      </c>
      <c r="D88">
        <v>9</v>
      </c>
      <c r="E88">
        <v>2</v>
      </c>
      <c r="F88">
        <v>0</v>
      </c>
      <c r="G88">
        <v>0</v>
      </c>
      <c r="H88">
        <v>0</v>
      </c>
      <c r="I88">
        <v>0.405261093758917</v>
      </c>
      <c r="K88">
        <v>560.43749887500007</v>
      </c>
      <c r="L88">
        <v>11301.6</v>
      </c>
      <c r="M88">
        <v>2.5072523829258186E-2</v>
      </c>
      <c r="N88">
        <v>3.71900826446281E-2</v>
      </c>
    </row>
    <row r="89" spans="1:14" x14ac:dyDescent="0.25">
      <c r="A89" t="s">
        <v>1336</v>
      </c>
      <c r="B89">
        <v>11707</v>
      </c>
      <c r="C89">
        <v>238</v>
      </c>
      <c r="D89">
        <v>0</v>
      </c>
      <c r="E89">
        <v>2</v>
      </c>
      <c r="F89">
        <v>0</v>
      </c>
      <c r="G89">
        <v>1</v>
      </c>
      <c r="H89">
        <v>0</v>
      </c>
      <c r="I89">
        <v>0.47046440256937927</v>
      </c>
      <c r="K89">
        <v>612.874999</v>
      </c>
      <c r="L89">
        <v>0</v>
      </c>
      <c r="M89">
        <v>2.0329717263175878E-2</v>
      </c>
      <c r="N89">
        <v>0</v>
      </c>
    </row>
    <row r="90" spans="1:14" x14ac:dyDescent="0.25">
      <c r="A90" t="s">
        <v>1054</v>
      </c>
      <c r="B90">
        <v>1277</v>
      </c>
      <c r="C90">
        <v>231</v>
      </c>
      <c r="D90">
        <v>20</v>
      </c>
      <c r="E90">
        <v>3</v>
      </c>
      <c r="F90">
        <v>1</v>
      </c>
      <c r="G90">
        <v>0</v>
      </c>
      <c r="H90">
        <v>0</v>
      </c>
      <c r="I90">
        <v>2.235590826741329E-2</v>
      </c>
      <c r="K90">
        <v>99.549998625000001</v>
      </c>
      <c r="L90">
        <v>23076.65</v>
      </c>
      <c r="M90">
        <v>0.18089271730618636</v>
      </c>
      <c r="N90">
        <v>8.6580086580086577E-2</v>
      </c>
    </row>
    <row r="91" spans="1:14" x14ac:dyDescent="0.25">
      <c r="A91" t="s">
        <v>131</v>
      </c>
      <c r="B91">
        <v>2292</v>
      </c>
      <c r="C91">
        <v>223</v>
      </c>
      <c r="D91">
        <v>3</v>
      </c>
      <c r="E91">
        <v>2</v>
      </c>
      <c r="F91">
        <v>0</v>
      </c>
      <c r="G91">
        <v>0</v>
      </c>
      <c r="H91">
        <v>0</v>
      </c>
      <c r="I91">
        <v>0.35693205161422603</v>
      </c>
      <c r="K91">
        <v>639.38749842499999</v>
      </c>
      <c r="L91">
        <v>2912.1</v>
      </c>
      <c r="M91">
        <v>9.7294938917975568E-2</v>
      </c>
      <c r="N91">
        <v>1.3452914798206279E-2</v>
      </c>
    </row>
    <row r="92" spans="1:14" x14ac:dyDescent="0.25">
      <c r="A92" t="s">
        <v>2775</v>
      </c>
      <c r="B92">
        <v>2932</v>
      </c>
      <c r="C92">
        <v>223</v>
      </c>
      <c r="D92">
        <v>0</v>
      </c>
      <c r="E92">
        <v>2</v>
      </c>
      <c r="F92">
        <v>0</v>
      </c>
      <c r="G92">
        <v>1</v>
      </c>
      <c r="H92">
        <v>0</v>
      </c>
      <c r="I92">
        <v>0.29541979425449805</v>
      </c>
      <c r="K92">
        <v>648.91249728749995</v>
      </c>
      <c r="L92">
        <v>0</v>
      </c>
      <c r="M92">
        <v>7.6057298772169171E-2</v>
      </c>
      <c r="N92">
        <v>0</v>
      </c>
    </row>
    <row r="93" spans="1:14" x14ac:dyDescent="0.25">
      <c r="A93" t="s">
        <v>1058</v>
      </c>
      <c r="B93">
        <v>730</v>
      </c>
      <c r="C93">
        <v>207</v>
      </c>
      <c r="D93">
        <v>5</v>
      </c>
      <c r="E93">
        <v>2</v>
      </c>
      <c r="F93">
        <v>1</v>
      </c>
      <c r="G93">
        <v>0</v>
      </c>
      <c r="H93">
        <v>0</v>
      </c>
      <c r="I93">
        <v>0</v>
      </c>
      <c r="K93">
        <v>30.787498124999995</v>
      </c>
      <c r="L93">
        <v>5733.25</v>
      </c>
      <c r="M93">
        <v>0.28356164383561644</v>
      </c>
      <c r="N93">
        <v>2.4154589371980676E-2</v>
      </c>
    </row>
    <row r="94" spans="1:14" x14ac:dyDescent="0.25">
      <c r="A94" t="s">
        <v>78</v>
      </c>
      <c r="B94">
        <v>4990</v>
      </c>
      <c r="C94">
        <v>206</v>
      </c>
      <c r="D94">
        <v>3</v>
      </c>
      <c r="E94">
        <v>2</v>
      </c>
      <c r="F94">
        <v>0</v>
      </c>
      <c r="G94">
        <v>0</v>
      </c>
      <c r="H94">
        <v>0</v>
      </c>
      <c r="I94">
        <v>0.33719089528506146</v>
      </c>
      <c r="K94">
        <v>419.38749828750008</v>
      </c>
      <c r="L94">
        <v>814.3</v>
      </c>
      <c r="M94">
        <v>4.1282565130260518E-2</v>
      </c>
      <c r="N94">
        <v>1.4563106796116505E-2</v>
      </c>
    </row>
    <row r="95" spans="1:14" x14ac:dyDescent="0.25">
      <c r="A95" t="s">
        <v>514</v>
      </c>
      <c r="B95">
        <v>1697</v>
      </c>
      <c r="C95">
        <v>205</v>
      </c>
      <c r="D95">
        <v>0</v>
      </c>
      <c r="E95">
        <v>3</v>
      </c>
      <c r="F95">
        <v>0</v>
      </c>
      <c r="G95">
        <v>1</v>
      </c>
      <c r="H95">
        <v>0</v>
      </c>
      <c r="I95">
        <v>0.42430054839791742</v>
      </c>
      <c r="K95">
        <v>666.92499837499997</v>
      </c>
      <c r="L95">
        <v>0</v>
      </c>
      <c r="M95">
        <v>0.12080141426045964</v>
      </c>
      <c r="N95">
        <v>0</v>
      </c>
    </row>
    <row r="96" spans="1:14" x14ac:dyDescent="0.25">
      <c r="A96" t="s">
        <v>1203</v>
      </c>
      <c r="B96">
        <v>3768</v>
      </c>
      <c r="C96">
        <v>203</v>
      </c>
      <c r="D96">
        <v>0</v>
      </c>
      <c r="E96">
        <v>2</v>
      </c>
      <c r="F96">
        <v>0</v>
      </c>
      <c r="G96">
        <v>0</v>
      </c>
      <c r="H96">
        <v>0</v>
      </c>
      <c r="I96">
        <v>0.38100549479712748</v>
      </c>
      <c r="K96">
        <v>400.59999807499997</v>
      </c>
      <c r="L96">
        <v>0</v>
      </c>
      <c r="M96">
        <v>5.3874734607218686E-2</v>
      </c>
      <c r="N96">
        <v>0</v>
      </c>
    </row>
    <row r="97" spans="1:14" x14ac:dyDescent="0.25">
      <c r="A97" t="s">
        <v>2765</v>
      </c>
      <c r="B97">
        <v>2816</v>
      </c>
      <c r="C97">
        <v>200</v>
      </c>
      <c r="D97">
        <v>0</v>
      </c>
      <c r="E97">
        <v>2</v>
      </c>
      <c r="F97">
        <v>0</v>
      </c>
      <c r="G97">
        <v>1</v>
      </c>
      <c r="H97">
        <v>0</v>
      </c>
      <c r="I97">
        <v>0.10026945316367515</v>
      </c>
      <c r="K97">
        <v>555.07500000000005</v>
      </c>
      <c r="L97">
        <v>0</v>
      </c>
      <c r="M97">
        <v>7.1022727272727279E-2</v>
      </c>
      <c r="N97">
        <v>0</v>
      </c>
    </row>
    <row r="98" spans="1:14" x14ac:dyDescent="0.25">
      <c r="A98" t="s">
        <v>270</v>
      </c>
      <c r="B98">
        <v>7250</v>
      </c>
      <c r="C98">
        <v>196</v>
      </c>
      <c r="D98">
        <v>1</v>
      </c>
      <c r="E98">
        <v>3</v>
      </c>
      <c r="F98">
        <v>0</v>
      </c>
      <c r="G98">
        <v>1</v>
      </c>
      <c r="H98">
        <v>0</v>
      </c>
      <c r="I98">
        <v>1.2270293761406021</v>
      </c>
      <c r="K98">
        <v>409.63749915</v>
      </c>
      <c r="L98">
        <v>94.35</v>
      </c>
      <c r="M98">
        <v>2.7034482758620689E-2</v>
      </c>
      <c r="N98">
        <v>5.1020408163265302E-3</v>
      </c>
    </row>
    <row r="99" spans="1:14" x14ac:dyDescent="0.25">
      <c r="A99" t="s">
        <v>290</v>
      </c>
      <c r="B99">
        <v>2964</v>
      </c>
      <c r="C99">
        <v>194</v>
      </c>
      <c r="D99">
        <v>0</v>
      </c>
      <c r="E99">
        <v>3</v>
      </c>
      <c r="F99">
        <v>0</v>
      </c>
      <c r="G99">
        <v>0</v>
      </c>
      <c r="H99">
        <v>0</v>
      </c>
      <c r="I99">
        <v>0.55460186546122248</v>
      </c>
      <c r="K99">
        <v>482.74999928750003</v>
      </c>
      <c r="L99">
        <v>0</v>
      </c>
      <c r="M99">
        <v>6.5452091767881235E-2</v>
      </c>
      <c r="N99">
        <v>0</v>
      </c>
    </row>
    <row r="100" spans="1:14" x14ac:dyDescent="0.25">
      <c r="A100" t="s">
        <v>434</v>
      </c>
      <c r="B100">
        <v>6086</v>
      </c>
      <c r="C100">
        <v>193</v>
      </c>
      <c r="D100">
        <v>0</v>
      </c>
      <c r="E100">
        <v>3</v>
      </c>
      <c r="F100">
        <v>0</v>
      </c>
      <c r="G100">
        <v>0</v>
      </c>
      <c r="H100">
        <v>0</v>
      </c>
      <c r="I100">
        <v>1.2952694797109747</v>
      </c>
      <c r="K100">
        <v>444.32499839999991</v>
      </c>
      <c r="L100">
        <v>0</v>
      </c>
      <c r="M100">
        <v>3.1712126191258627E-2</v>
      </c>
      <c r="N100">
        <v>0</v>
      </c>
    </row>
    <row r="101" spans="1:14" x14ac:dyDescent="0.25">
      <c r="A101" t="s">
        <v>2750</v>
      </c>
      <c r="B101">
        <v>6494</v>
      </c>
      <c r="C101">
        <v>189</v>
      </c>
      <c r="D101">
        <v>0</v>
      </c>
      <c r="E101">
        <v>2</v>
      </c>
      <c r="F101">
        <v>0</v>
      </c>
      <c r="G101">
        <v>0</v>
      </c>
      <c r="H101">
        <v>0</v>
      </c>
      <c r="I101">
        <v>0.57265895699641511</v>
      </c>
      <c r="K101">
        <v>396.46249807499998</v>
      </c>
      <c r="L101">
        <v>0</v>
      </c>
      <c r="M101">
        <v>2.9103788112103481E-2</v>
      </c>
      <c r="N101">
        <v>0</v>
      </c>
    </row>
    <row r="102" spans="1:14" x14ac:dyDescent="0.25">
      <c r="A102" t="s">
        <v>1278</v>
      </c>
      <c r="B102">
        <v>899</v>
      </c>
      <c r="C102">
        <v>187</v>
      </c>
      <c r="D102">
        <v>4</v>
      </c>
      <c r="E102">
        <v>3</v>
      </c>
      <c r="F102">
        <v>1</v>
      </c>
      <c r="G102">
        <v>0</v>
      </c>
      <c r="H102">
        <v>0</v>
      </c>
      <c r="I102">
        <v>0.13317259634047593</v>
      </c>
      <c r="K102">
        <v>66.562498062500012</v>
      </c>
      <c r="L102">
        <v>3621</v>
      </c>
      <c r="M102">
        <v>0.20800889877641823</v>
      </c>
      <c r="N102">
        <v>2.1390374331550801E-2</v>
      </c>
    </row>
    <row r="103" spans="1:14" x14ac:dyDescent="0.25">
      <c r="A103" t="s">
        <v>1272</v>
      </c>
      <c r="B103">
        <v>3578</v>
      </c>
      <c r="C103">
        <v>187</v>
      </c>
      <c r="D103">
        <v>1</v>
      </c>
      <c r="E103">
        <v>2</v>
      </c>
      <c r="F103">
        <v>0</v>
      </c>
      <c r="G103">
        <v>1</v>
      </c>
      <c r="H103">
        <v>0</v>
      </c>
      <c r="I103">
        <v>0.39964380923856452</v>
      </c>
      <c r="K103">
        <v>462.62499906250002</v>
      </c>
      <c r="L103">
        <v>940.95</v>
      </c>
      <c r="M103">
        <v>5.2263834544438233E-2</v>
      </c>
      <c r="N103">
        <v>5.3475935828877002E-3</v>
      </c>
    </row>
    <row r="104" spans="1:14" x14ac:dyDescent="0.25">
      <c r="A104" t="s">
        <v>82</v>
      </c>
      <c r="B104">
        <v>1859</v>
      </c>
      <c r="C104">
        <v>181</v>
      </c>
      <c r="D104">
        <v>2</v>
      </c>
      <c r="E104">
        <v>2</v>
      </c>
      <c r="F104">
        <v>0</v>
      </c>
      <c r="G104">
        <v>1</v>
      </c>
      <c r="H104">
        <v>0</v>
      </c>
      <c r="I104">
        <v>0.14750140336957185</v>
      </c>
      <c r="K104">
        <v>384.46249820000003</v>
      </c>
      <c r="L104">
        <v>710.6</v>
      </c>
      <c r="M104">
        <v>9.7364174287251207E-2</v>
      </c>
      <c r="N104">
        <v>1.1049723756906077E-2</v>
      </c>
    </row>
    <row r="105" spans="1:14" x14ac:dyDescent="0.25">
      <c r="A105" t="s">
        <v>2771</v>
      </c>
      <c r="B105">
        <v>5303</v>
      </c>
      <c r="C105">
        <v>181</v>
      </c>
      <c r="D105">
        <v>0</v>
      </c>
      <c r="E105">
        <v>2</v>
      </c>
      <c r="F105">
        <v>0</v>
      </c>
      <c r="G105">
        <v>1</v>
      </c>
      <c r="H105">
        <v>0</v>
      </c>
      <c r="I105">
        <v>0.31812110247477154</v>
      </c>
      <c r="K105">
        <v>592.03749966249995</v>
      </c>
      <c r="L105">
        <v>0</v>
      </c>
      <c r="M105">
        <v>3.4131623609277767E-2</v>
      </c>
      <c r="N105">
        <v>0</v>
      </c>
    </row>
    <row r="106" spans="1:14" x14ac:dyDescent="0.25">
      <c r="A106" t="s">
        <v>2768</v>
      </c>
      <c r="B106">
        <v>4933</v>
      </c>
      <c r="C106">
        <v>177</v>
      </c>
      <c r="D106">
        <v>0</v>
      </c>
      <c r="E106">
        <v>2</v>
      </c>
      <c r="F106">
        <v>0</v>
      </c>
      <c r="G106">
        <v>1</v>
      </c>
      <c r="H106">
        <v>0</v>
      </c>
      <c r="I106">
        <v>0.16135871890707262</v>
      </c>
      <c r="K106">
        <v>557.91249821249994</v>
      </c>
      <c r="L106">
        <v>0</v>
      </c>
      <c r="M106">
        <v>3.5880802756943039E-2</v>
      </c>
      <c r="N106">
        <v>0</v>
      </c>
    </row>
    <row r="107" spans="1:14" x14ac:dyDescent="0.25">
      <c r="A107" t="s">
        <v>95</v>
      </c>
      <c r="B107">
        <v>4204</v>
      </c>
      <c r="C107">
        <v>176</v>
      </c>
      <c r="D107">
        <v>0</v>
      </c>
      <c r="E107">
        <v>3</v>
      </c>
      <c r="F107">
        <v>0</v>
      </c>
      <c r="G107">
        <v>1</v>
      </c>
      <c r="H107">
        <v>0</v>
      </c>
      <c r="I107">
        <v>0.79756291132402257</v>
      </c>
      <c r="K107">
        <v>723.18749800000012</v>
      </c>
      <c r="L107">
        <v>0</v>
      </c>
      <c r="M107">
        <v>4.1864890580399619E-2</v>
      </c>
      <c r="N107">
        <v>0</v>
      </c>
    </row>
    <row r="108" spans="1:14" x14ac:dyDescent="0.25">
      <c r="A108" t="s">
        <v>2562</v>
      </c>
      <c r="B108">
        <v>1699</v>
      </c>
      <c r="C108">
        <v>174</v>
      </c>
      <c r="D108">
        <v>0</v>
      </c>
      <c r="E108">
        <v>3</v>
      </c>
      <c r="F108">
        <v>0</v>
      </c>
      <c r="G108">
        <v>0</v>
      </c>
      <c r="H108">
        <v>0</v>
      </c>
      <c r="I108">
        <v>0.67822693750700169</v>
      </c>
      <c r="K108">
        <v>361.21249869999997</v>
      </c>
      <c r="L108">
        <v>0</v>
      </c>
      <c r="M108">
        <v>0.10241318422601531</v>
      </c>
      <c r="N108">
        <v>0</v>
      </c>
    </row>
    <row r="109" spans="1:14" x14ac:dyDescent="0.25">
      <c r="A109" t="s">
        <v>2760</v>
      </c>
      <c r="B109">
        <v>3097</v>
      </c>
      <c r="C109">
        <v>172</v>
      </c>
      <c r="D109">
        <v>0</v>
      </c>
      <c r="E109">
        <v>2</v>
      </c>
      <c r="F109">
        <v>0</v>
      </c>
      <c r="G109">
        <v>1</v>
      </c>
      <c r="H109">
        <v>0</v>
      </c>
      <c r="I109">
        <v>0.20406704069959242</v>
      </c>
      <c r="K109">
        <v>491.53749994999993</v>
      </c>
      <c r="L109">
        <v>0</v>
      </c>
      <c r="M109">
        <v>5.5537617048756864E-2</v>
      </c>
      <c r="N109">
        <v>0</v>
      </c>
    </row>
    <row r="110" spans="1:14" x14ac:dyDescent="0.25">
      <c r="A110" t="s">
        <v>2670</v>
      </c>
      <c r="B110">
        <v>64811</v>
      </c>
      <c r="C110">
        <v>170</v>
      </c>
      <c r="D110">
        <v>0</v>
      </c>
      <c r="E110">
        <v>2</v>
      </c>
      <c r="F110">
        <v>0</v>
      </c>
      <c r="G110">
        <v>0</v>
      </c>
      <c r="H110">
        <v>0</v>
      </c>
      <c r="I110">
        <v>0.86733131086120152</v>
      </c>
      <c r="K110">
        <v>693.41249946250002</v>
      </c>
      <c r="L110">
        <v>0</v>
      </c>
      <c r="M110">
        <v>2.623011525821234E-3</v>
      </c>
      <c r="N110">
        <v>0</v>
      </c>
    </row>
    <row r="111" spans="1:14" x14ac:dyDescent="0.25">
      <c r="A111" t="s">
        <v>58</v>
      </c>
      <c r="B111">
        <v>4098</v>
      </c>
      <c r="C111">
        <v>169</v>
      </c>
      <c r="D111">
        <v>2</v>
      </c>
      <c r="E111">
        <v>2</v>
      </c>
      <c r="F111">
        <v>0</v>
      </c>
      <c r="G111">
        <v>1</v>
      </c>
      <c r="H111">
        <v>0</v>
      </c>
      <c r="I111">
        <v>0.60198810172894246</v>
      </c>
      <c r="K111">
        <v>380.94999923750004</v>
      </c>
      <c r="L111">
        <v>2740.4</v>
      </c>
      <c r="M111">
        <v>4.1239629087359689E-2</v>
      </c>
      <c r="N111">
        <v>1.1834319526627219E-2</v>
      </c>
    </row>
    <row r="112" spans="1:14" x14ac:dyDescent="0.25">
      <c r="A112" t="s">
        <v>2674</v>
      </c>
      <c r="B112">
        <v>2418</v>
      </c>
      <c r="C112">
        <v>169</v>
      </c>
      <c r="D112">
        <v>0</v>
      </c>
      <c r="E112">
        <v>3</v>
      </c>
      <c r="F112">
        <v>0</v>
      </c>
      <c r="G112">
        <v>0</v>
      </c>
      <c r="H112">
        <v>0</v>
      </c>
      <c r="I112">
        <v>0.51820770043017572</v>
      </c>
      <c r="K112">
        <v>348.68749928750003</v>
      </c>
      <c r="L112">
        <v>0</v>
      </c>
      <c r="M112">
        <v>6.9892473118279563E-2</v>
      </c>
      <c r="N112">
        <v>0</v>
      </c>
    </row>
    <row r="113" spans="1:14" x14ac:dyDescent="0.25">
      <c r="A113" t="s">
        <v>89</v>
      </c>
      <c r="B113">
        <v>1888</v>
      </c>
      <c r="C113">
        <v>167</v>
      </c>
      <c r="D113">
        <v>1</v>
      </c>
      <c r="E113">
        <v>2</v>
      </c>
      <c r="F113">
        <v>0</v>
      </c>
      <c r="G113">
        <v>1</v>
      </c>
      <c r="H113">
        <v>0</v>
      </c>
      <c r="I113">
        <v>0.48755227716591987</v>
      </c>
      <c r="K113">
        <v>481.37499924999992</v>
      </c>
      <c r="L113">
        <v>236.3</v>
      </c>
      <c r="M113">
        <v>8.8453389830508475E-2</v>
      </c>
      <c r="N113">
        <v>5.9880239520958087E-3</v>
      </c>
    </row>
    <row r="114" spans="1:14" x14ac:dyDescent="0.25">
      <c r="A114" t="s">
        <v>154</v>
      </c>
      <c r="B114">
        <v>5756</v>
      </c>
      <c r="C114">
        <v>166</v>
      </c>
      <c r="D114">
        <v>3</v>
      </c>
      <c r="E114">
        <v>2</v>
      </c>
      <c r="F114">
        <v>0</v>
      </c>
      <c r="G114">
        <v>0</v>
      </c>
      <c r="H114">
        <v>0</v>
      </c>
      <c r="I114">
        <v>0.76176022494156193</v>
      </c>
      <c r="K114">
        <v>542.29999916249994</v>
      </c>
      <c r="L114">
        <v>1775.65</v>
      </c>
      <c r="M114">
        <v>2.8839471855455177E-2</v>
      </c>
      <c r="N114">
        <v>1.8072289156626505E-2</v>
      </c>
    </row>
    <row r="115" spans="1:14" x14ac:dyDescent="0.25">
      <c r="A115" t="s">
        <v>2756</v>
      </c>
      <c r="B115">
        <v>3471</v>
      </c>
      <c r="C115">
        <v>165</v>
      </c>
      <c r="D115">
        <v>0</v>
      </c>
      <c r="E115">
        <v>2</v>
      </c>
      <c r="F115">
        <v>0</v>
      </c>
      <c r="G115">
        <v>1</v>
      </c>
      <c r="H115">
        <v>0</v>
      </c>
      <c r="I115">
        <v>0.30539378006336371</v>
      </c>
      <c r="K115">
        <v>460.27499924999995</v>
      </c>
      <c r="L115">
        <v>0</v>
      </c>
      <c r="M115">
        <v>4.753673292999136E-2</v>
      </c>
      <c r="N115">
        <v>0</v>
      </c>
    </row>
    <row r="116" spans="1:14" x14ac:dyDescent="0.25">
      <c r="A116" t="s">
        <v>2897</v>
      </c>
      <c r="B116">
        <v>7887</v>
      </c>
      <c r="C116">
        <v>162</v>
      </c>
      <c r="D116">
        <v>0</v>
      </c>
      <c r="E116">
        <v>2</v>
      </c>
      <c r="F116">
        <v>0</v>
      </c>
      <c r="G116">
        <v>0</v>
      </c>
      <c r="H116">
        <v>0</v>
      </c>
      <c r="I116">
        <v>0.35630073473601048</v>
      </c>
      <c r="K116">
        <v>285.82499893749997</v>
      </c>
      <c r="L116">
        <v>0</v>
      </c>
      <c r="M116">
        <v>2.0540129326740205E-2</v>
      </c>
      <c r="N116">
        <v>0</v>
      </c>
    </row>
    <row r="117" spans="1:14" x14ac:dyDescent="0.25">
      <c r="A117" t="s">
        <v>2710</v>
      </c>
      <c r="B117">
        <v>2497</v>
      </c>
      <c r="C117">
        <v>161</v>
      </c>
      <c r="D117">
        <v>0</v>
      </c>
      <c r="E117">
        <v>3</v>
      </c>
      <c r="F117">
        <v>0</v>
      </c>
      <c r="G117">
        <v>0</v>
      </c>
      <c r="H117">
        <v>1</v>
      </c>
      <c r="I117">
        <v>0.61865405676726537</v>
      </c>
      <c r="K117">
        <v>237.09999879999998</v>
      </c>
      <c r="L117">
        <v>0</v>
      </c>
      <c r="M117">
        <v>6.4477372847416906E-2</v>
      </c>
      <c r="N117">
        <v>0</v>
      </c>
    </row>
    <row r="118" spans="1:14" x14ac:dyDescent="0.25">
      <c r="A118" t="s">
        <v>2638</v>
      </c>
      <c r="B118">
        <v>1585</v>
      </c>
      <c r="C118">
        <v>158</v>
      </c>
      <c r="D118">
        <v>0</v>
      </c>
      <c r="E118">
        <v>3</v>
      </c>
      <c r="F118">
        <v>0</v>
      </c>
      <c r="G118">
        <v>0</v>
      </c>
      <c r="H118">
        <v>1</v>
      </c>
      <c r="I118">
        <v>0.62020862729780968</v>
      </c>
      <c r="K118">
        <v>291.21249981250003</v>
      </c>
      <c r="L118">
        <v>0</v>
      </c>
      <c r="M118">
        <v>9.9684542586750788E-2</v>
      </c>
      <c r="N118">
        <v>0</v>
      </c>
    </row>
    <row r="119" spans="1:14" x14ac:dyDescent="0.25">
      <c r="A119" t="s">
        <v>210</v>
      </c>
      <c r="B119">
        <v>866</v>
      </c>
      <c r="C119">
        <v>152</v>
      </c>
      <c r="D119">
        <v>1</v>
      </c>
      <c r="E119">
        <v>3</v>
      </c>
      <c r="F119">
        <v>0</v>
      </c>
      <c r="G119">
        <v>1</v>
      </c>
      <c r="H119">
        <v>0</v>
      </c>
      <c r="I119">
        <v>4.955969094846073E-2</v>
      </c>
      <c r="K119">
        <v>319.69999830000006</v>
      </c>
      <c r="L119">
        <v>671.5</v>
      </c>
      <c r="M119">
        <v>0.17551963048498845</v>
      </c>
      <c r="N119">
        <v>6.5789473684210523E-3</v>
      </c>
    </row>
    <row r="120" spans="1:14" x14ac:dyDescent="0.25">
      <c r="A120" t="s">
        <v>65</v>
      </c>
      <c r="B120">
        <v>932</v>
      </c>
      <c r="C120">
        <v>151</v>
      </c>
      <c r="D120">
        <v>0</v>
      </c>
      <c r="E120">
        <v>3</v>
      </c>
      <c r="F120">
        <v>0</v>
      </c>
      <c r="G120">
        <v>1</v>
      </c>
      <c r="H120">
        <v>0</v>
      </c>
      <c r="I120">
        <v>0.12090643126699661</v>
      </c>
      <c r="K120">
        <v>310.44999963750001</v>
      </c>
      <c r="L120">
        <v>0</v>
      </c>
      <c r="M120">
        <v>0.16201716738197425</v>
      </c>
      <c r="N120">
        <v>0</v>
      </c>
    </row>
    <row r="121" spans="1:14" x14ac:dyDescent="0.25">
      <c r="A121" t="s">
        <v>2556</v>
      </c>
      <c r="B121">
        <v>7617</v>
      </c>
      <c r="C121">
        <v>147</v>
      </c>
      <c r="D121">
        <v>0</v>
      </c>
      <c r="E121">
        <v>2</v>
      </c>
      <c r="F121">
        <v>0</v>
      </c>
      <c r="G121">
        <v>1</v>
      </c>
      <c r="H121">
        <v>0</v>
      </c>
      <c r="I121">
        <v>0.62259138838357253</v>
      </c>
      <c r="K121">
        <v>318.68749890000004</v>
      </c>
      <c r="L121">
        <v>0</v>
      </c>
      <c r="M121">
        <v>1.9298936589208351E-2</v>
      </c>
      <c r="N121">
        <v>0</v>
      </c>
    </row>
    <row r="122" spans="1:14" x14ac:dyDescent="0.25">
      <c r="A122" t="s">
        <v>1078</v>
      </c>
      <c r="B122">
        <v>296</v>
      </c>
      <c r="C122">
        <v>141</v>
      </c>
      <c r="D122">
        <v>1</v>
      </c>
      <c r="E122">
        <v>1</v>
      </c>
      <c r="F122">
        <v>1</v>
      </c>
      <c r="G122">
        <v>0</v>
      </c>
      <c r="H122">
        <v>0</v>
      </c>
      <c r="I122">
        <v>1.0084119066630842E-2</v>
      </c>
      <c r="K122">
        <v>104.9624991375</v>
      </c>
      <c r="L122">
        <v>249.05</v>
      </c>
      <c r="M122">
        <v>0.47635135135135137</v>
      </c>
      <c r="N122">
        <v>7.0921985815602835E-3</v>
      </c>
    </row>
    <row r="123" spans="1:14" x14ac:dyDescent="0.25">
      <c r="A123" t="s">
        <v>1142</v>
      </c>
      <c r="B123">
        <v>4648</v>
      </c>
      <c r="C123">
        <v>139</v>
      </c>
      <c r="D123">
        <v>0</v>
      </c>
      <c r="E123">
        <v>2</v>
      </c>
      <c r="F123">
        <v>0</v>
      </c>
      <c r="G123">
        <v>1</v>
      </c>
      <c r="H123">
        <v>0</v>
      </c>
      <c r="I123">
        <v>0.86283671883307644</v>
      </c>
      <c r="K123">
        <v>348.76249928750002</v>
      </c>
      <c r="L123">
        <v>0</v>
      </c>
      <c r="M123">
        <v>2.9905335628227194E-2</v>
      </c>
      <c r="N123">
        <v>0</v>
      </c>
    </row>
    <row r="124" spans="1:14" x14ac:dyDescent="0.25">
      <c r="A124" t="s">
        <v>3729</v>
      </c>
      <c r="B124">
        <v>5792</v>
      </c>
      <c r="C124">
        <v>139</v>
      </c>
      <c r="D124">
        <v>0</v>
      </c>
      <c r="E124">
        <v>3</v>
      </c>
      <c r="F124">
        <v>0</v>
      </c>
      <c r="G124">
        <v>0</v>
      </c>
      <c r="H124">
        <v>0</v>
      </c>
      <c r="I124">
        <v>1.3233429776028629</v>
      </c>
      <c r="K124">
        <v>241.79999891250003</v>
      </c>
      <c r="L124">
        <v>0</v>
      </c>
      <c r="M124">
        <v>2.3998618784530388E-2</v>
      </c>
      <c r="N124">
        <v>0</v>
      </c>
    </row>
    <row r="125" spans="1:14" x14ac:dyDescent="0.25">
      <c r="A125" t="s">
        <v>2618</v>
      </c>
      <c r="B125">
        <v>3649</v>
      </c>
      <c r="C125">
        <v>138</v>
      </c>
      <c r="D125">
        <v>0</v>
      </c>
      <c r="E125">
        <v>3</v>
      </c>
      <c r="F125">
        <v>0</v>
      </c>
      <c r="G125">
        <v>0</v>
      </c>
      <c r="H125">
        <v>0</v>
      </c>
      <c r="I125">
        <v>0.69854787139524888</v>
      </c>
      <c r="K125">
        <v>526.38749962499992</v>
      </c>
      <c r="L125">
        <v>0</v>
      </c>
      <c r="M125">
        <v>3.7818580432995338E-2</v>
      </c>
      <c r="N125">
        <v>0</v>
      </c>
    </row>
    <row r="126" spans="1:14" x14ac:dyDescent="0.25">
      <c r="A126" t="s">
        <v>149</v>
      </c>
      <c r="B126">
        <v>2440</v>
      </c>
      <c r="C126">
        <v>133</v>
      </c>
      <c r="D126">
        <v>3</v>
      </c>
      <c r="E126">
        <v>3</v>
      </c>
      <c r="F126">
        <v>0</v>
      </c>
      <c r="G126">
        <v>0</v>
      </c>
      <c r="H126">
        <v>0</v>
      </c>
      <c r="I126">
        <v>0.16110419973117573</v>
      </c>
      <c r="K126">
        <v>350.33749948749994</v>
      </c>
      <c r="L126">
        <v>1422.9</v>
      </c>
      <c r="M126">
        <v>5.4508196721311478E-2</v>
      </c>
      <c r="N126">
        <v>2.2556390977443608E-2</v>
      </c>
    </row>
    <row r="127" spans="1:14" x14ac:dyDescent="0.25">
      <c r="A127" t="s">
        <v>246</v>
      </c>
      <c r="B127">
        <v>2086</v>
      </c>
      <c r="C127">
        <v>130</v>
      </c>
      <c r="D127">
        <v>0</v>
      </c>
      <c r="E127">
        <v>3</v>
      </c>
      <c r="F127">
        <v>0</v>
      </c>
      <c r="G127">
        <v>1</v>
      </c>
      <c r="H127">
        <v>0</v>
      </c>
      <c r="I127">
        <v>1.2685240491085774</v>
      </c>
      <c r="K127">
        <v>224.09999875</v>
      </c>
      <c r="L127">
        <v>0</v>
      </c>
      <c r="M127">
        <v>6.2320230105465002E-2</v>
      </c>
      <c r="N127">
        <v>0</v>
      </c>
    </row>
    <row r="128" spans="1:14" x14ac:dyDescent="0.25">
      <c r="A128" t="s">
        <v>62</v>
      </c>
      <c r="B128">
        <v>838</v>
      </c>
      <c r="C128">
        <v>126</v>
      </c>
      <c r="D128">
        <v>0</v>
      </c>
      <c r="E128">
        <v>3</v>
      </c>
      <c r="F128">
        <v>0</v>
      </c>
      <c r="G128">
        <v>0</v>
      </c>
      <c r="H128">
        <v>1</v>
      </c>
      <c r="I128">
        <v>0.37308150428752951</v>
      </c>
      <c r="K128">
        <v>346.71249969999997</v>
      </c>
      <c r="L128">
        <v>0</v>
      </c>
      <c r="M128">
        <v>0.15035799522673032</v>
      </c>
      <c r="N128">
        <v>0</v>
      </c>
    </row>
    <row r="129" spans="1:14" x14ac:dyDescent="0.25">
      <c r="A129" t="s">
        <v>3015</v>
      </c>
      <c r="B129">
        <v>7127</v>
      </c>
      <c r="C129">
        <v>122</v>
      </c>
      <c r="D129">
        <v>0</v>
      </c>
      <c r="E129">
        <v>2</v>
      </c>
      <c r="F129">
        <v>0</v>
      </c>
      <c r="G129">
        <v>0</v>
      </c>
      <c r="H129">
        <v>0</v>
      </c>
      <c r="I129">
        <v>0.78310336405070247</v>
      </c>
      <c r="K129">
        <v>328.09999912500001</v>
      </c>
      <c r="L129">
        <v>0</v>
      </c>
      <c r="M129">
        <v>1.711800196436088E-2</v>
      </c>
      <c r="N129">
        <v>0</v>
      </c>
    </row>
    <row r="130" spans="1:14" x14ac:dyDescent="0.25">
      <c r="A130" t="s">
        <v>2741</v>
      </c>
      <c r="B130">
        <v>2161</v>
      </c>
      <c r="C130">
        <v>122</v>
      </c>
      <c r="D130">
        <v>0</v>
      </c>
      <c r="E130">
        <v>2</v>
      </c>
      <c r="F130">
        <v>0</v>
      </c>
      <c r="G130">
        <v>1</v>
      </c>
      <c r="H130">
        <v>0</v>
      </c>
      <c r="I130">
        <v>8.6776118715454389E-2</v>
      </c>
      <c r="K130">
        <v>332.96249912500002</v>
      </c>
      <c r="L130">
        <v>0</v>
      </c>
      <c r="M130">
        <v>5.6455344747801943E-2</v>
      </c>
      <c r="N130">
        <v>0</v>
      </c>
    </row>
    <row r="131" spans="1:14" x14ac:dyDescent="0.25">
      <c r="A131" t="s">
        <v>2105</v>
      </c>
      <c r="B131">
        <v>3863</v>
      </c>
      <c r="C131">
        <v>122</v>
      </c>
      <c r="D131">
        <v>0</v>
      </c>
      <c r="E131">
        <v>2</v>
      </c>
      <c r="F131">
        <v>0</v>
      </c>
      <c r="G131">
        <v>1</v>
      </c>
      <c r="H131">
        <v>0</v>
      </c>
      <c r="I131">
        <v>0.41441564405600467</v>
      </c>
      <c r="K131">
        <v>402.53749966250001</v>
      </c>
      <c r="L131">
        <v>0</v>
      </c>
      <c r="M131">
        <v>3.1581672275433598E-2</v>
      </c>
      <c r="N131">
        <v>0</v>
      </c>
    </row>
    <row r="132" spans="1:14" x14ac:dyDescent="0.25">
      <c r="A132" t="s">
        <v>3022</v>
      </c>
      <c r="B132">
        <v>2007</v>
      </c>
      <c r="C132">
        <v>120</v>
      </c>
      <c r="D132">
        <v>0</v>
      </c>
      <c r="E132">
        <v>2</v>
      </c>
      <c r="F132">
        <v>0</v>
      </c>
      <c r="G132">
        <v>0</v>
      </c>
      <c r="H132">
        <v>0</v>
      </c>
      <c r="I132">
        <v>1.2372443640666981</v>
      </c>
      <c r="K132">
        <v>207.44999899999999</v>
      </c>
      <c r="L132">
        <v>0</v>
      </c>
      <c r="M132">
        <v>5.9790732436472344E-2</v>
      </c>
      <c r="N132">
        <v>0</v>
      </c>
    </row>
    <row r="133" spans="1:14" x14ac:dyDescent="0.25">
      <c r="A133" t="s">
        <v>185</v>
      </c>
      <c r="B133">
        <v>1943</v>
      </c>
      <c r="C133">
        <v>119</v>
      </c>
      <c r="D133">
        <v>0</v>
      </c>
      <c r="E133">
        <v>2</v>
      </c>
      <c r="F133">
        <v>0</v>
      </c>
      <c r="G133">
        <v>1</v>
      </c>
      <c r="H133">
        <v>0</v>
      </c>
      <c r="I133">
        <v>0.40352916162788338</v>
      </c>
      <c r="K133">
        <v>297.59999918750003</v>
      </c>
      <c r="L133">
        <v>0</v>
      </c>
      <c r="M133">
        <v>6.1245496654657748E-2</v>
      </c>
      <c r="N133">
        <v>0</v>
      </c>
    </row>
    <row r="134" spans="1:14" x14ac:dyDescent="0.25">
      <c r="A134" t="s">
        <v>2404</v>
      </c>
      <c r="B134">
        <v>2268</v>
      </c>
      <c r="C134">
        <v>119</v>
      </c>
      <c r="D134">
        <v>0</v>
      </c>
      <c r="E134">
        <v>2</v>
      </c>
      <c r="F134">
        <v>0</v>
      </c>
      <c r="G134">
        <v>1</v>
      </c>
      <c r="H134">
        <v>0</v>
      </c>
      <c r="I134">
        <v>0.53752529439685504</v>
      </c>
      <c r="K134">
        <v>232.84999955000001</v>
      </c>
      <c r="L134">
        <v>0</v>
      </c>
      <c r="M134">
        <v>5.2469135802469133E-2</v>
      </c>
      <c r="N134">
        <v>0</v>
      </c>
    </row>
    <row r="135" spans="1:14" x14ac:dyDescent="0.25">
      <c r="A135" t="s">
        <v>251</v>
      </c>
      <c r="B135">
        <v>1853</v>
      </c>
      <c r="C135">
        <v>117</v>
      </c>
      <c r="D135">
        <v>0</v>
      </c>
      <c r="E135">
        <v>3</v>
      </c>
      <c r="F135">
        <v>0</v>
      </c>
      <c r="G135">
        <v>1</v>
      </c>
      <c r="H135">
        <v>0</v>
      </c>
      <c r="I135">
        <v>0.41342042849842092</v>
      </c>
      <c r="K135">
        <v>393.3624985875</v>
      </c>
      <c r="L135">
        <v>0</v>
      </c>
      <c r="M135">
        <v>6.314085267134377E-2</v>
      </c>
      <c r="N135">
        <v>0</v>
      </c>
    </row>
    <row r="136" spans="1:14" x14ac:dyDescent="0.25">
      <c r="A136" t="s">
        <v>1257</v>
      </c>
      <c r="B136">
        <v>776</v>
      </c>
      <c r="C136">
        <v>116</v>
      </c>
      <c r="D136">
        <v>5</v>
      </c>
      <c r="E136">
        <v>2</v>
      </c>
      <c r="F136">
        <v>1</v>
      </c>
      <c r="G136">
        <v>0</v>
      </c>
      <c r="H136">
        <v>0</v>
      </c>
      <c r="I136">
        <v>0.26289941070401313</v>
      </c>
      <c r="K136">
        <v>59.349999300000007</v>
      </c>
      <c r="L136">
        <v>5146.75</v>
      </c>
      <c r="M136">
        <v>0.14948453608247422</v>
      </c>
      <c r="N136">
        <v>4.3103448275862072E-2</v>
      </c>
    </row>
    <row r="137" spans="1:14" x14ac:dyDescent="0.25">
      <c r="A137" t="s">
        <v>3910</v>
      </c>
      <c r="B137">
        <v>2154</v>
      </c>
      <c r="C137">
        <v>116</v>
      </c>
      <c r="D137">
        <v>0</v>
      </c>
      <c r="E137">
        <v>3</v>
      </c>
      <c r="F137">
        <v>0</v>
      </c>
      <c r="G137">
        <v>1</v>
      </c>
      <c r="H137">
        <v>0</v>
      </c>
      <c r="I137">
        <v>1.3314105404889314</v>
      </c>
      <c r="K137">
        <v>158.66249965</v>
      </c>
      <c r="L137">
        <v>0</v>
      </c>
      <c r="M137">
        <v>5.3853296193129063E-2</v>
      </c>
      <c r="N137">
        <v>0</v>
      </c>
    </row>
    <row r="138" spans="1:14" x14ac:dyDescent="0.25">
      <c r="A138" t="s">
        <v>2730</v>
      </c>
      <c r="B138">
        <v>2942</v>
      </c>
      <c r="C138">
        <v>115</v>
      </c>
      <c r="D138">
        <v>0</v>
      </c>
      <c r="E138">
        <v>3</v>
      </c>
      <c r="F138">
        <v>0</v>
      </c>
      <c r="G138">
        <v>0</v>
      </c>
      <c r="H138">
        <v>1</v>
      </c>
      <c r="I138">
        <v>0.69251815883795609</v>
      </c>
      <c r="K138">
        <v>287.29999918750002</v>
      </c>
      <c r="L138">
        <v>0</v>
      </c>
      <c r="M138">
        <v>3.9089055064581914E-2</v>
      </c>
      <c r="N138">
        <v>0</v>
      </c>
    </row>
    <row r="139" spans="1:14" x14ac:dyDescent="0.25">
      <c r="A139" t="s">
        <v>98</v>
      </c>
      <c r="B139">
        <v>1139</v>
      </c>
      <c r="C139">
        <v>114</v>
      </c>
      <c r="D139">
        <v>1</v>
      </c>
      <c r="E139">
        <v>3</v>
      </c>
      <c r="F139">
        <v>0</v>
      </c>
      <c r="G139">
        <v>0</v>
      </c>
      <c r="H139">
        <v>0</v>
      </c>
      <c r="I139">
        <v>0.45261227160533923</v>
      </c>
      <c r="K139">
        <v>424.14999885000003</v>
      </c>
      <c r="L139">
        <v>2910.4</v>
      </c>
      <c r="M139">
        <v>0.10008779631255488</v>
      </c>
      <c r="N139">
        <v>8.771929824561403E-3</v>
      </c>
    </row>
    <row r="140" spans="1:14" x14ac:dyDescent="0.25">
      <c r="A140" t="s">
        <v>1073</v>
      </c>
      <c r="B140">
        <v>3313</v>
      </c>
      <c r="C140">
        <v>113</v>
      </c>
      <c r="D140">
        <v>1</v>
      </c>
      <c r="E140">
        <v>2</v>
      </c>
      <c r="F140">
        <v>0</v>
      </c>
      <c r="G140">
        <v>0</v>
      </c>
      <c r="H140">
        <v>0</v>
      </c>
      <c r="I140">
        <v>0.9985262009834891</v>
      </c>
      <c r="K140">
        <v>438.33749931250003</v>
      </c>
      <c r="L140">
        <v>923.95</v>
      </c>
      <c r="M140">
        <v>3.4108059160881374E-2</v>
      </c>
      <c r="N140">
        <v>8.8495575221238937E-3</v>
      </c>
    </row>
    <row r="141" spans="1:14" x14ac:dyDescent="0.25">
      <c r="A141" t="s">
        <v>3731</v>
      </c>
      <c r="B141">
        <v>20491</v>
      </c>
      <c r="C141">
        <v>111</v>
      </c>
      <c r="D141">
        <v>0</v>
      </c>
      <c r="E141">
        <v>4</v>
      </c>
      <c r="F141">
        <v>0</v>
      </c>
      <c r="G141">
        <v>0</v>
      </c>
      <c r="H141">
        <v>1</v>
      </c>
      <c r="I141">
        <v>0.61481757856056873</v>
      </c>
      <c r="K141">
        <v>669.08749968749999</v>
      </c>
      <c r="L141">
        <v>0</v>
      </c>
      <c r="M141">
        <v>5.4170123468839978E-3</v>
      </c>
      <c r="N141">
        <v>0</v>
      </c>
    </row>
    <row r="142" spans="1:14" x14ac:dyDescent="0.25">
      <c r="A142" t="s">
        <v>1051</v>
      </c>
      <c r="B142">
        <v>718</v>
      </c>
      <c r="C142">
        <v>110</v>
      </c>
      <c r="D142">
        <v>2</v>
      </c>
      <c r="E142">
        <v>3</v>
      </c>
      <c r="F142">
        <v>1</v>
      </c>
      <c r="G142">
        <v>0</v>
      </c>
      <c r="H142">
        <v>0</v>
      </c>
      <c r="I142">
        <v>0.14506455959884348</v>
      </c>
      <c r="K142">
        <v>40.337499125000001</v>
      </c>
      <c r="L142">
        <v>855.1</v>
      </c>
      <c r="M142">
        <v>0.15320334261838439</v>
      </c>
      <c r="N142">
        <v>1.8181818181818181E-2</v>
      </c>
    </row>
    <row r="143" spans="1:14" x14ac:dyDescent="0.25">
      <c r="A143" t="s">
        <v>1282</v>
      </c>
      <c r="B143">
        <v>2784</v>
      </c>
      <c r="C143">
        <v>110</v>
      </c>
      <c r="D143">
        <v>0</v>
      </c>
      <c r="E143">
        <v>2</v>
      </c>
      <c r="F143">
        <v>0</v>
      </c>
      <c r="G143">
        <v>0</v>
      </c>
      <c r="H143">
        <v>0</v>
      </c>
      <c r="I143">
        <v>0.5885593185802972</v>
      </c>
      <c r="K143">
        <v>240.82499977500004</v>
      </c>
      <c r="L143">
        <v>0</v>
      </c>
      <c r="M143">
        <v>3.9511494252873564E-2</v>
      </c>
      <c r="N143">
        <v>0</v>
      </c>
    </row>
    <row r="144" spans="1:14" x14ac:dyDescent="0.25">
      <c r="A144" t="s">
        <v>182</v>
      </c>
      <c r="B144">
        <v>1685</v>
      </c>
      <c r="C144">
        <v>109</v>
      </c>
      <c r="D144">
        <v>0</v>
      </c>
      <c r="E144">
        <v>3</v>
      </c>
      <c r="F144">
        <v>0</v>
      </c>
      <c r="G144">
        <v>1</v>
      </c>
      <c r="H144">
        <v>0</v>
      </c>
      <c r="I144">
        <v>1.314371229979137</v>
      </c>
      <c r="K144">
        <v>162.38749945000001</v>
      </c>
      <c r="L144">
        <v>0</v>
      </c>
      <c r="M144">
        <v>6.4688427299703269E-2</v>
      </c>
      <c r="N144">
        <v>0</v>
      </c>
    </row>
    <row r="145" spans="1:14" x14ac:dyDescent="0.25">
      <c r="A145" t="s">
        <v>1251</v>
      </c>
      <c r="B145">
        <v>1357</v>
      </c>
      <c r="C145">
        <v>107</v>
      </c>
      <c r="D145">
        <v>0</v>
      </c>
      <c r="E145">
        <v>3</v>
      </c>
      <c r="F145">
        <v>0</v>
      </c>
      <c r="G145">
        <v>0</v>
      </c>
      <c r="H145">
        <v>1</v>
      </c>
      <c r="I145">
        <v>0.56399401977335306</v>
      </c>
      <c r="K145">
        <v>566.49999883750002</v>
      </c>
      <c r="L145">
        <v>0</v>
      </c>
      <c r="M145">
        <v>7.8850405305821672E-2</v>
      </c>
      <c r="N145">
        <v>0</v>
      </c>
    </row>
    <row r="146" spans="1:14" x14ac:dyDescent="0.25">
      <c r="A146" t="s">
        <v>2699</v>
      </c>
      <c r="B146">
        <v>897</v>
      </c>
      <c r="C146">
        <v>107</v>
      </c>
      <c r="D146">
        <v>0</v>
      </c>
      <c r="E146">
        <v>3</v>
      </c>
      <c r="F146">
        <v>0</v>
      </c>
      <c r="G146">
        <v>0</v>
      </c>
      <c r="H146">
        <v>0</v>
      </c>
      <c r="I146">
        <v>0.7816949092724349</v>
      </c>
      <c r="K146">
        <v>211.33749893749999</v>
      </c>
      <c r="L146">
        <v>0</v>
      </c>
      <c r="M146">
        <v>0.11928651059085842</v>
      </c>
      <c r="N146">
        <v>0</v>
      </c>
    </row>
    <row r="147" spans="1:14" x14ac:dyDescent="0.25">
      <c r="A147" t="s">
        <v>1080</v>
      </c>
      <c r="B147">
        <v>731</v>
      </c>
      <c r="C147">
        <v>107</v>
      </c>
      <c r="D147">
        <v>1</v>
      </c>
      <c r="E147">
        <v>3</v>
      </c>
      <c r="F147">
        <v>0</v>
      </c>
      <c r="G147">
        <v>1</v>
      </c>
      <c r="H147">
        <v>1</v>
      </c>
      <c r="I147">
        <v>0.49800753788216401</v>
      </c>
      <c r="K147">
        <v>312.13749947499997</v>
      </c>
      <c r="L147">
        <v>676.6</v>
      </c>
      <c r="M147">
        <v>0.146374829001368</v>
      </c>
      <c r="N147">
        <v>9.3457943925233638E-3</v>
      </c>
    </row>
    <row r="148" spans="1:14" x14ac:dyDescent="0.25">
      <c r="A148" t="s">
        <v>950</v>
      </c>
      <c r="B148">
        <v>3079</v>
      </c>
      <c r="C148">
        <v>104</v>
      </c>
      <c r="D148">
        <v>0</v>
      </c>
      <c r="E148">
        <v>2</v>
      </c>
      <c r="F148">
        <v>0</v>
      </c>
      <c r="G148">
        <v>1</v>
      </c>
      <c r="H148">
        <v>0</v>
      </c>
      <c r="I148">
        <v>0.29746586670779607</v>
      </c>
      <c r="K148">
        <v>167.4124994</v>
      </c>
      <c r="L148">
        <v>0</v>
      </c>
      <c r="M148">
        <v>3.3777200389736931E-2</v>
      </c>
      <c r="N148">
        <v>0</v>
      </c>
    </row>
    <row r="149" spans="1:14" x14ac:dyDescent="0.25">
      <c r="A149" t="s">
        <v>84</v>
      </c>
      <c r="B149">
        <v>1686</v>
      </c>
      <c r="C149">
        <v>104</v>
      </c>
      <c r="D149">
        <v>0</v>
      </c>
      <c r="E149">
        <v>3</v>
      </c>
      <c r="F149">
        <v>0</v>
      </c>
      <c r="G149">
        <v>1</v>
      </c>
      <c r="H149">
        <v>0</v>
      </c>
      <c r="I149">
        <v>0.21122944297780774</v>
      </c>
      <c r="K149">
        <v>233.72499930000004</v>
      </c>
      <c r="L149">
        <v>0</v>
      </c>
      <c r="M149">
        <v>6.1684460260972719E-2</v>
      </c>
      <c r="N149">
        <v>0</v>
      </c>
    </row>
    <row r="150" spans="1:14" x14ac:dyDescent="0.25">
      <c r="A150" t="s">
        <v>1434</v>
      </c>
      <c r="B150">
        <v>1603</v>
      </c>
      <c r="C150">
        <v>102</v>
      </c>
      <c r="D150">
        <v>0</v>
      </c>
      <c r="E150">
        <v>2</v>
      </c>
      <c r="F150">
        <v>0</v>
      </c>
      <c r="G150">
        <v>0</v>
      </c>
      <c r="H150">
        <v>0</v>
      </c>
      <c r="I150">
        <v>0.43975124534383769</v>
      </c>
      <c r="K150">
        <v>207.46249895</v>
      </c>
      <c r="L150">
        <v>0</v>
      </c>
      <c r="M150">
        <v>6.3630692451653148E-2</v>
      </c>
      <c r="N150">
        <v>0</v>
      </c>
    </row>
    <row r="151" spans="1:14" x14ac:dyDescent="0.25">
      <c r="A151" t="s">
        <v>123</v>
      </c>
      <c r="B151">
        <v>8829</v>
      </c>
      <c r="C151">
        <v>100</v>
      </c>
      <c r="D151">
        <v>0</v>
      </c>
      <c r="E151">
        <v>2</v>
      </c>
      <c r="F151">
        <v>0</v>
      </c>
      <c r="G151">
        <v>0</v>
      </c>
      <c r="H151">
        <v>0</v>
      </c>
      <c r="I151">
        <v>1.225274098355267</v>
      </c>
      <c r="K151">
        <v>328.14999945</v>
      </c>
      <c r="L151">
        <v>0</v>
      </c>
      <c r="M151">
        <v>1.1326311020500622E-2</v>
      </c>
      <c r="N151">
        <v>0</v>
      </c>
    </row>
    <row r="152" spans="1:14" x14ac:dyDescent="0.25">
      <c r="A152" t="s">
        <v>1167</v>
      </c>
      <c r="B152">
        <v>2632</v>
      </c>
      <c r="C152">
        <v>100</v>
      </c>
      <c r="D152">
        <v>0</v>
      </c>
      <c r="E152">
        <v>2</v>
      </c>
      <c r="F152">
        <v>0</v>
      </c>
      <c r="G152">
        <v>0</v>
      </c>
      <c r="H152">
        <v>0</v>
      </c>
      <c r="I152">
        <v>0.36524360628891761</v>
      </c>
      <c r="K152">
        <v>209.78749978749997</v>
      </c>
      <c r="L152">
        <v>0</v>
      </c>
      <c r="M152">
        <v>3.7993920972644375E-2</v>
      </c>
      <c r="N152">
        <v>0</v>
      </c>
    </row>
    <row r="153" spans="1:14" x14ac:dyDescent="0.25">
      <c r="A153" t="s">
        <v>1290</v>
      </c>
      <c r="B153">
        <v>901</v>
      </c>
      <c r="C153">
        <v>99</v>
      </c>
      <c r="D153">
        <v>0</v>
      </c>
      <c r="E153">
        <v>3</v>
      </c>
      <c r="F153">
        <v>1</v>
      </c>
      <c r="G153">
        <v>0</v>
      </c>
      <c r="H153">
        <v>0</v>
      </c>
      <c r="I153">
        <v>1.9293252239626277E-3</v>
      </c>
      <c r="K153">
        <v>135.8499990375</v>
      </c>
      <c r="L153">
        <v>0</v>
      </c>
      <c r="M153">
        <v>0.10987791342952276</v>
      </c>
      <c r="N153">
        <v>0</v>
      </c>
    </row>
    <row r="154" spans="1:14" x14ac:dyDescent="0.25">
      <c r="A154" t="s">
        <v>466</v>
      </c>
      <c r="B154">
        <v>1799</v>
      </c>
      <c r="C154">
        <v>98</v>
      </c>
      <c r="D154">
        <v>0</v>
      </c>
      <c r="E154">
        <v>2</v>
      </c>
      <c r="F154">
        <v>0</v>
      </c>
      <c r="G154">
        <v>1</v>
      </c>
      <c r="H154">
        <v>0</v>
      </c>
      <c r="I154">
        <v>0.69304390843473995</v>
      </c>
      <c r="K154">
        <v>202.11249971249998</v>
      </c>
      <c r="L154">
        <v>0</v>
      </c>
      <c r="M154">
        <v>5.4474708171206226E-2</v>
      </c>
      <c r="N154">
        <v>0</v>
      </c>
    </row>
    <row r="155" spans="1:14" x14ac:dyDescent="0.25">
      <c r="A155" t="s">
        <v>2443</v>
      </c>
      <c r="B155">
        <v>1113</v>
      </c>
      <c r="C155">
        <v>97</v>
      </c>
      <c r="D155">
        <v>0</v>
      </c>
      <c r="E155">
        <v>3</v>
      </c>
      <c r="F155">
        <v>0</v>
      </c>
      <c r="G155">
        <v>0</v>
      </c>
      <c r="H155">
        <v>0</v>
      </c>
      <c r="I155">
        <v>0.5834489419533907</v>
      </c>
      <c r="K155">
        <v>217.0874994875</v>
      </c>
      <c r="L155">
        <v>0</v>
      </c>
      <c r="M155">
        <v>8.7151841868823007E-2</v>
      </c>
      <c r="N155">
        <v>0</v>
      </c>
    </row>
    <row r="156" spans="1:14" x14ac:dyDescent="0.25">
      <c r="A156" t="s">
        <v>2690</v>
      </c>
      <c r="B156">
        <v>2100</v>
      </c>
      <c r="C156">
        <v>97</v>
      </c>
      <c r="D156">
        <v>0</v>
      </c>
      <c r="E156">
        <v>3</v>
      </c>
      <c r="F156">
        <v>0</v>
      </c>
      <c r="G156">
        <v>1</v>
      </c>
      <c r="H156">
        <v>0</v>
      </c>
      <c r="I156">
        <v>3.4033289029683396E-2</v>
      </c>
      <c r="K156">
        <v>198.52499907500001</v>
      </c>
      <c r="L156">
        <v>0</v>
      </c>
      <c r="M156">
        <v>4.6190476190476192E-2</v>
      </c>
      <c r="N156">
        <v>0</v>
      </c>
    </row>
    <row r="157" spans="1:14" x14ac:dyDescent="0.25">
      <c r="A157" t="s">
        <v>3052</v>
      </c>
      <c r="B157">
        <v>5870</v>
      </c>
      <c r="C157">
        <v>97</v>
      </c>
      <c r="D157">
        <v>0</v>
      </c>
      <c r="E157">
        <v>2</v>
      </c>
      <c r="F157">
        <v>0</v>
      </c>
      <c r="G157">
        <v>1</v>
      </c>
      <c r="H157">
        <v>0</v>
      </c>
      <c r="I157">
        <v>0.55414848430193875</v>
      </c>
      <c r="K157">
        <v>202.47499934999996</v>
      </c>
      <c r="L157">
        <v>0</v>
      </c>
      <c r="M157">
        <v>1.6524701873935264E-2</v>
      </c>
      <c r="N157">
        <v>0</v>
      </c>
    </row>
    <row r="158" spans="1:14" x14ac:dyDescent="0.25">
      <c r="A158" t="s">
        <v>1314</v>
      </c>
      <c r="B158">
        <v>712</v>
      </c>
      <c r="C158">
        <v>95</v>
      </c>
      <c r="D158">
        <v>1</v>
      </c>
      <c r="E158">
        <v>2</v>
      </c>
      <c r="F158">
        <v>1</v>
      </c>
      <c r="G158">
        <v>0</v>
      </c>
      <c r="H158">
        <v>0</v>
      </c>
      <c r="I158">
        <v>0.27151629290144019</v>
      </c>
      <c r="K158">
        <v>50.387498874999999</v>
      </c>
      <c r="L158">
        <v>1887</v>
      </c>
      <c r="M158">
        <v>0.13342696629213482</v>
      </c>
      <c r="N158">
        <v>1.0526315789473684E-2</v>
      </c>
    </row>
    <row r="159" spans="1:14" x14ac:dyDescent="0.25">
      <c r="A159" t="s">
        <v>2656</v>
      </c>
      <c r="B159">
        <v>1681</v>
      </c>
      <c r="C159">
        <v>92</v>
      </c>
      <c r="D159">
        <v>0</v>
      </c>
      <c r="E159">
        <v>2</v>
      </c>
      <c r="F159">
        <v>0</v>
      </c>
      <c r="G159">
        <v>1</v>
      </c>
      <c r="H159">
        <v>0</v>
      </c>
      <c r="I159">
        <v>5.7449203733079678E-2</v>
      </c>
      <c r="K159">
        <v>153.74999980000001</v>
      </c>
      <c r="L159">
        <v>0</v>
      </c>
      <c r="M159">
        <v>5.4729327781082686E-2</v>
      </c>
      <c r="N159">
        <v>0</v>
      </c>
    </row>
    <row r="160" spans="1:14" x14ac:dyDescent="0.25">
      <c r="A160" t="s">
        <v>2676</v>
      </c>
      <c r="B160">
        <v>2253</v>
      </c>
      <c r="C160">
        <v>92</v>
      </c>
      <c r="D160">
        <v>0</v>
      </c>
      <c r="E160">
        <v>3</v>
      </c>
      <c r="F160">
        <v>0</v>
      </c>
      <c r="G160">
        <v>1</v>
      </c>
      <c r="H160">
        <v>0</v>
      </c>
      <c r="I160">
        <v>1.112161157963119</v>
      </c>
      <c r="K160">
        <v>170.83749904999999</v>
      </c>
      <c r="L160">
        <v>0</v>
      </c>
      <c r="M160">
        <v>4.0834442964935644E-2</v>
      </c>
      <c r="N160">
        <v>0</v>
      </c>
    </row>
    <row r="161" spans="1:14" x14ac:dyDescent="0.25">
      <c r="A161" t="s">
        <v>3082</v>
      </c>
      <c r="B161">
        <v>5667</v>
      </c>
      <c r="C161">
        <v>91</v>
      </c>
      <c r="D161">
        <v>0</v>
      </c>
      <c r="E161">
        <v>2</v>
      </c>
      <c r="F161">
        <v>0</v>
      </c>
      <c r="G161">
        <v>1</v>
      </c>
      <c r="H161">
        <v>0</v>
      </c>
      <c r="I161">
        <v>1.0889321094830078</v>
      </c>
      <c r="K161">
        <v>236.81249937499996</v>
      </c>
      <c r="L161">
        <v>0</v>
      </c>
      <c r="M161">
        <v>1.6057878948297161E-2</v>
      </c>
      <c r="N161">
        <v>0</v>
      </c>
    </row>
    <row r="162" spans="1:14" x14ac:dyDescent="0.25">
      <c r="A162" t="s">
        <v>159</v>
      </c>
      <c r="B162">
        <v>7084</v>
      </c>
      <c r="C162">
        <v>90</v>
      </c>
      <c r="D162">
        <v>0</v>
      </c>
      <c r="E162">
        <v>2</v>
      </c>
      <c r="F162">
        <v>0</v>
      </c>
      <c r="G162">
        <v>1</v>
      </c>
      <c r="H162">
        <v>0</v>
      </c>
      <c r="I162">
        <v>0.97012412861086483</v>
      </c>
      <c r="K162">
        <v>338.46249937499999</v>
      </c>
      <c r="L162">
        <v>0</v>
      </c>
      <c r="M162">
        <v>1.2704686617730096E-2</v>
      </c>
      <c r="N162">
        <v>0</v>
      </c>
    </row>
    <row r="163" spans="1:14" x14ac:dyDescent="0.25">
      <c r="A163" t="s">
        <v>3889</v>
      </c>
      <c r="B163">
        <v>2361</v>
      </c>
      <c r="C163">
        <v>89</v>
      </c>
      <c r="D163">
        <v>0</v>
      </c>
      <c r="E163">
        <v>2</v>
      </c>
      <c r="F163">
        <v>0</v>
      </c>
      <c r="G163">
        <v>1</v>
      </c>
      <c r="H163">
        <v>0</v>
      </c>
      <c r="I163">
        <v>0.60234136934724458</v>
      </c>
      <c r="K163">
        <v>182.03749931250002</v>
      </c>
      <c r="L163">
        <v>0</v>
      </c>
      <c r="M163">
        <v>3.7695891571368066E-2</v>
      </c>
      <c r="N163">
        <v>0</v>
      </c>
    </row>
    <row r="164" spans="1:14" x14ac:dyDescent="0.25">
      <c r="A164" t="s">
        <v>218</v>
      </c>
      <c r="B164">
        <v>664</v>
      </c>
      <c r="C164">
        <v>87</v>
      </c>
      <c r="D164">
        <v>2</v>
      </c>
      <c r="E164">
        <v>3</v>
      </c>
      <c r="F164">
        <v>0</v>
      </c>
      <c r="G164">
        <v>1</v>
      </c>
      <c r="H164">
        <v>0</v>
      </c>
      <c r="I164">
        <v>0.13360104381327842</v>
      </c>
      <c r="K164">
        <v>153.84999960000002</v>
      </c>
      <c r="L164">
        <v>290.7</v>
      </c>
      <c r="M164">
        <v>0.13102409638554216</v>
      </c>
      <c r="N164">
        <v>2.2988505747126436E-2</v>
      </c>
    </row>
    <row r="165" spans="1:14" x14ac:dyDescent="0.25">
      <c r="A165" t="s">
        <v>2542</v>
      </c>
      <c r="B165">
        <v>1118</v>
      </c>
      <c r="C165">
        <v>84</v>
      </c>
      <c r="D165">
        <v>0</v>
      </c>
      <c r="E165">
        <v>3</v>
      </c>
      <c r="F165">
        <v>0</v>
      </c>
      <c r="G165">
        <v>0</v>
      </c>
      <c r="H165">
        <v>1</v>
      </c>
      <c r="I165">
        <v>0.60479114185033678</v>
      </c>
      <c r="K165">
        <v>155.887499725</v>
      </c>
      <c r="L165">
        <v>0</v>
      </c>
      <c r="M165">
        <v>7.5134168157423978E-2</v>
      </c>
      <c r="N165">
        <v>0</v>
      </c>
    </row>
    <row r="166" spans="1:14" x14ac:dyDescent="0.25">
      <c r="A166" t="s">
        <v>2648</v>
      </c>
      <c r="B166">
        <v>2851</v>
      </c>
      <c r="C166">
        <v>83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0.60181539702125075</v>
      </c>
      <c r="K166">
        <v>138.18749991250002</v>
      </c>
      <c r="L166">
        <v>0</v>
      </c>
      <c r="M166">
        <v>2.9112592072956859E-2</v>
      </c>
      <c r="N166">
        <v>0</v>
      </c>
    </row>
    <row r="167" spans="1:14" x14ac:dyDescent="0.25">
      <c r="A167" t="s">
        <v>1315</v>
      </c>
      <c r="B167">
        <v>3629</v>
      </c>
      <c r="C167">
        <v>83</v>
      </c>
      <c r="D167">
        <v>0</v>
      </c>
      <c r="E167">
        <v>2</v>
      </c>
      <c r="F167">
        <v>0</v>
      </c>
      <c r="G167">
        <v>0</v>
      </c>
      <c r="H167">
        <v>0</v>
      </c>
      <c r="I167">
        <v>0.5515724313937429</v>
      </c>
      <c r="K167">
        <v>204.97499926250001</v>
      </c>
      <c r="L167">
        <v>0</v>
      </c>
      <c r="M167">
        <v>2.287131441168366E-2</v>
      </c>
      <c r="N167">
        <v>0</v>
      </c>
    </row>
    <row r="168" spans="1:14" x14ac:dyDescent="0.25">
      <c r="A168" t="s">
        <v>844</v>
      </c>
      <c r="B168">
        <v>4660</v>
      </c>
      <c r="C168">
        <v>82</v>
      </c>
      <c r="D168">
        <v>0</v>
      </c>
      <c r="E168">
        <v>2</v>
      </c>
      <c r="F168">
        <v>0</v>
      </c>
      <c r="G168">
        <v>1</v>
      </c>
      <c r="H168">
        <v>0</v>
      </c>
      <c r="I168">
        <v>0.86997504894594446</v>
      </c>
      <c r="K168">
        <v>122.74999941250002</v>
      </c>
      <c r="L168">
        <v>0</v>
      </c>
      <c r="M168">
        <v>1.759656652360515E-2</v>
      </c>
      <c r="N168">
        <v>0</v>
      </c>
    </row>
    <row r="169" spans="1:14" x14ac:dyDescent="0.25">
      <c r="A169" t="s">
        <v>2032</v>
      </c>
      <c r="B169">
        <v>3853</v>
      </c>
      <c r="C169">
        <v>82</v>
      </c>
      <c r="D169">
        <v>0</v>
      </c>
      <c r="E169">
        <v>3</v>
      </c>
      <c r="F169">
        <v>0</v>
      </c>
      <c r="G169">
        <v>1</v>
      </c>
      <c r="H169">
        <v>1</v>
      </c>
      <c r="I169">
        <v>0.7328334354528061</v>
      </c>
      <c r="K169">
        <v>133.32499992499999</v>
      </c>
      <c r="L169">
        <v>0</v>
      </c>
      <c r="M169">
        <v>2.1282117830262133E-2</v>
      </c>
      <c r="N169">
        <v>0</v>
      </c>
    </row>
    <row r="170" spans="1:14" x14ac:dyDescent="0.25">
      <c r="A170" t="s">
        <v>382</v>
      </c>
      <c r="B170">
        <v>559</v>
      </c>
      <c r="C170">
        <v>82</v>
      </c>
      <c r="D170">
        <v>0</v>
      </c>
      <c r="E170">
        <v>3</v>
      </c>
      <c r="F170">
        <v>0</v>
      </c>
      <c r="G170">
        <v>1</v>
      </c>
      <c r="H170">
        <v>1</v>
      </c>
      <c r="I170">
        <v>0.2708325045518577</v>
      </c>
      <c r="K170">
        <v>209.1</v>
      </c>
      <c r="L170">
        <v>0</v>
      </c>
      <c r="M170">
        <v>0.14669051878354203</v>
      </c>
      <c r="N170">
        <v>0</v>
      </c>
    </row>
    <row r="171" spans="1:14" x14ac:dyDescent="0.25">
      <c r="A171" t="s">
        <v>397</v>
      </c>
      <c r="B171">
        <v>1593</v>
      </c>
      <c r="C171">
        <v>80</v>
      </c>
      <c r="D171">
        <v>0</v>
      </c>
      <c r="E171">
        <v>2</v>
      </c>
      <c r="F171">
        <v>0</v>
      </c>
      <c r="G171">
        <v>0</v>
      </c>
      <c r="H171">
        <v>0</v>
      </c>
      <c r="I171">
        <v>0.45771639196060643</v>
      </c>
      <c r="K171">
        <v>211.98749963749998</v>
      </c>
      <c r="L171">
        <v>0</v>
      </c>
      <c r="M171">
        <v>5.0219711236660386E-2</v>
      </c>
      <c r="N171">
        <v>0</v>
      </c>
    </row>
    <row r="172" spans="1:14" x14ac:dyDescent="0.25">
      <c r="A172" t="s">
        <v>1306</v>
      </c>
      <c r="B172">
        <v>960</v>
      </c>
      <c r="C172">
        <v>79</v>
      </c>
      <c r="D172">
        <v>3</v>
      </c>
      <c r="E172">
        <v>3</v>
      </c>
      <c r="F172">
        <v>0</v>
      </c>
      <c r="G172">
        <v>0</v>
      </c>
      <c r="H172">
        <v>0</v>
      </c>
      <c r="I172">
        <v>0.15082559744330734</v>
      </c>
      <c r="K172">
        <v>66.8999993125</v>
      </c>
      <c r="L172">
        <v>2100.35</v>
      </c>
      <c r="M172">
        <v>8.2291666666666666E-2</v>
      </c>
      <c r="N172">
        <v>3.7974683544303799E-2</v>
      </c>
    </row>
    <row r="173" spans="1:14" x14ac:dyDescent="0.25">
      <c r="A173" t="s">
        <v>3901</v>
      </c>
      <c r="B173">
        <v>1581</v>
      </c>
      <c r="C173">
        <v>78</v>
      </c>
      <c r="D173">
        <v>0</v>
      </c>
      <c r="E173">
        <v>3</v>
      </c>
      <c r="F173">
        <v>0</v>
      </c>
      <c r="G173">
        <v>0</v>
      </c>
      <c r="H173">
        <v>0</v>
      </c>
      <c r="I173">
        <v>1.3126699226894769</v>
      </c>
      <c r="K173">
        <v>116.26249944999998</v>
      </c>
      <c r="L173">
        <v>0</v>
      </c>
      <c r="M173">
        <v>4.9335863377609111E-2</v>
      </c>
      <c r="N173">
        <v>0</v>
      </c>
    </row>
    <row r="174" spans="1:14" x14ac:dyDescent="0.25">
      <c r="A174" t="s">
        <v>645</v>
      </c>
      <c r="B174">
        <v>1010</v>
      </c>
      <c r="C174">
        <v>77</v>
      </c>
      <c r="D174">
        <v>0</v>
      </c>
      <c r="E174">
        <v>3</v>
      </c>
      <c r="F174">
        <v>0</v>
      </c>
      <c r="G174">
        <v>0</v>
      </c>
      <c r="H174">
        <v>1</v>
      </c>
      <c r="I174">
        <v>0.44270957954567919</v>
      </c>
      <c r="K174">
        <v>235.3749993875</v>
      </c>
      <c r="L174">
        <v>0</v>
      </c>
      <c r="M174">
        <v>7.6237623762376236E-2</v>
      </c>
      <c r="N174">
        <v>0</v>
      </c>
    </row>
    <row r="175" spans="1:14" x14ac:dyDescent="0.25">
      <c r="A175" t="s">
        <v>376</v>
      </c>
      <c r="B175">
        <v>819</v>
      </c>
      <c r="C175">
        <v>76</v>
      </c>
      <c r="D175">
        <v>0</v>
      </c>
      <c r="E175">
        <v>2</v>
      </c>
      <c r="F175">
        <v>0</v>
      </c>
      <c r="G175">
        <v>1</v>
      </c>
      <c r="H175">
        <v>0</v>
      </c>
      <c r="I175">
        <v>0.15184556564645968</v>
      </c>
      <c r="K175">
        <v>197.21249974999998</v>
      </c>
      <c r="L175">
        <v>0</v>
      </c>
      <c r="M175">
        <v>9.2796092796092799E-2</v>
      </c>
      <c r="N175">
        <v>0</v>
      </c>
    </row>
    <row r="176" spans="1:14" x14ac:dyDescent="0.25">
      <c r="A176" t="s">
        <v>3896</v>
      </c>
      <c r="B176">
        <v>1188</v>
      </c>
      <c r="C176">
        <v>75</v>
      </c>
      <c r="D176">
        <v>0</v>
      </c>
      <c r="E176">
        <v>3</v>
      </c>
      <c r="F176">
        <v>0</v>
      </c>
      <c r="G176">
        <v>0</v>
      </c>
      <c r="H176">
        <v>1</v>
      </c>
      <c r="I176">
        <v>0.62642930766810168</v>
      </c>
      <c r="K176">
        <v>117.82499975000002</v>
      </c>
      <c r="L176">
        <v>0</v>
      </c>
      <c r="M176">
        <v>6.3131313131313135E-2</v>
      </c>
      <c r="N176">
        <v>0</v>
      </c>
    </row>
    <row r="177" spans="1:14" x14ac:dyDescent="0.25">
      <c r="A177" t="s">
        <v>2721</v>
      </c>
      <c r="B177">
        <v>1820</v>
      </c>
      <c r="C177">
        <v>75</v>
      </c>
      <c r="D177">
        <v>0</v>
      </c>
      <c r="E177">
        <v>2</v>
      </c>
      <c r="F177">
        <v>0</v>
      </c>
      <c r="G177">
        <v>1</v>
      </c>
      <c r="H177">
        <v>0</v>
      </c>
      <c r="I177">
        <v>0.38091717369608663</v>
      </c>
      <c r="K177">
        <v>257.97499968750003</v>
      </c>
      <c r="L177">
        <v>0</v>
      </c>
      <c r="M177">
        <v>4.1208791208791208E-2</v>
      </c>
      <c r="N177">
        <v>0</v>
      </c>
    </row>
    <row r="178" spans="1:14" x14ac:dyDescent="0.25">
      <c r="A178" t="s">
        <v>426</v>
      </c>
      <c r="B178">
        <v>2395</v>
      </c>
      <c r="C178">
        <v>72</v>
      </c>
      <c r="D178">
        <v>0</v>
      </c>
      <c r="E178">
        <v>2</v>
      </c>
      <c r="F178">
        <v>0</v>
      </c>
      <c r="G178">
        <v>0</v>
      </c>
      <c r="H178">
        <v>0</v>
      </c>
      <c r="I178">
        <v>0.63228198641352995</v>
      </c>
      <c r="K178">
        <v>135.5374993625</v>
      </c>
      <c r="L178">
        <v>0</v>
      </c>
      <c r="M178">
        <v>3.0062630480167014E-2</v>
      </c>
      <c r="N178">
        <v>0</v>
      </c>
    </row>
    <row r="179" spans="1:14" x14ac:dyDescent="0.25">
      <c r="A179" t="s">
        <v>2085</v>
      </c>
      <c r="B179">
        <v>2830</v>
      </c>
      <c r="C179">
        <v>72</v>
      </c>
      <c r="D179">
        <v>0</v>
      </c>
      <c r="E179">
        <v>2</v>
      </c>
      <c r="F179">
        <v>0</v>
      </c>
      <c r="G179">
        <v>0</v>
      </c>
      <c r="H179">
        <v>0</v>
      </c>
      <c r="I179">
        <v>0.72448886844130811</v>
      </c>
      <c r="K179">
        <v>169.89999970000002</v>
      </c>
      <c r="L179">
        <v>0</v>
      </c>
      <c r="M179">
        <v>2.5441696113074206E-2</v>
      </c>
      <c r="N179">
        <v>0</v>
      </c>
    </row>
    <row r="180" spans="1:14" x14ac:dyDescent="0.25">
      <c r="A180" t="s">
        <v>377</v>
      </c>
      <c r="B180">
        <v>3282</v>
      </c>
      <c r="C180">
        <v>71</v>
      </c>
      <c r="D180">
        <v>0</v>
      </c>
      <c r="E180">
        <v>2</v>
      </c>
      <c r="F180">
        <v>0</v>
      </c>
      <c r="G180">
        <v>0</v>
      </c>
      <c r="H180">
        <v>0</v>
      </c>
      <c r="I180">
        <v>4.8324469651000249E-2</v>
      </c>
      <c r="K180">
        <v>93.199999574999993</v>
      </c>
      <c r="L180">
        <v>0</v>
      </c>
      <c r="M180">
        <v>2.1633150517976842E-2</v>
      </c>
      <c r="N180">
        <v>0</v>
      </c>
    </row>
    <row r="181" spans="1:14" x14ac:dyDescent="0.25">
      <c r="A181" t="s">
        <v>1406</v>
      </c>
      <c r="B181">
        <v>3649</v>
      </c>
      <c r="C181">
        <v>71</v>
      </c>
      <c r="D181">
        <v>0</v>
      </c>
      <c r="E181">
        <v>2</v>
      </c>
      <c r="F181">
        <v>0</v>
      </c>
      <c r="G181">
        <v>1</v>
      </c>
      <c r="H181">
        <v>0</v>
      </c>
      <c r="I181">
        <v>0.73976487518834089</v>
      </c>
      <c r="K181">
        <v>129.9499997625</v>
      </c>
      <c r="L181">
        <v>0</v>
      </c>
      <c r="M181">
        <v>1.9457385585091806E-2</v>
      </c>
      <c r="N181">
        <v>0</v>
      </c>
    </row>
    <row r="182" spans="1:14" x14ac:dyDescent="0.25">
      <c r="A182" t="s">
        <v>1367</v>
      </c>
      <c r="B182">
        <v>2229</v>
      </c>
      <c r="C182">
        <v>71</v>
      </c>
      <c r="D182">
        <v>0</v>
      </c>
      <c r="E182">
        <v>3</v>
      </c>
      <c r="F182">
        <v>0</v>
      </c>
      <c r="G182">
        <v>1</v>
      </c>
      <c r="H182">
        <v>1</v>
      </c>
      <c r="I182">
        <v>1.0193908280980091</v>
      </c>
      <c r="K182">
        <v>83.062499699999989</v>
      </c>
      <c r="L182">
        <v>0</v>
      </c>
      <c r="M182">
        <v>3.1852848811126065E-2</v>
      </c>
      <c r="N182">
        <v>0</v>
      </c>
    </row>
    <row r="183" spans="1:14" x14ac:dyDescent="0.25">
      <c r="A183" t="s">
        <v>10</v>
      </c>
      <c r="B183">
        <v>1814</v>
      </c>
      <c r="C183">
        <v>71</v>
      </c>
      <c r="D183">
        <v>1</v>
      </c>
      <c r="E183">
        <v>3</v>
      </c>
      <c r="F183">
        <v>0</v>
      </c>
      <c r="G183">
        <v>1</v>
      </c>
      <c r="H183">
        <v>1</v>
      </c>
      <c r="I183">
        <v>0.28104560199776252</v>
      </c>
      <c r="K183">
        <v>185.78749956249999</v>
      </c>
      <c r="L183">
        <v>1552.95</v>
      </c>
      <c r="M183">
        <v>3.914002205071665E-2</v>
      </c>
      <c r="N183">
        <v>1.4084507042253521E-2</v>
      </c>
    </row>
    <row r="184" spans="1:14" x14ac:dyDescent="0.25">
      <c r="A184" t="s">
        <v>3863</v>
      </c>
      <c r="B184">
        <v>2712</v>
      </c>
      <c r="C184">
        <v>71</v>
      </c>
      <c r="D184">
        <v>0</v>
      </c>
      <c r="E184">
        <v>2</v>
      </c>
      <c r="F184">
        <v>0</v>
      </c>
      <c r="G184">
        <v>1</v>
      </c>
      <c r="H184">
        <v>0</v>
      </c>
      <c r="I184">
        <v>0.27719528355934808</v>
      </c>
      <c r="K184">
        <v>85.224999437500003</v>
      </c>
      <c r="L184">
        <v>0</v>
      </c>
      <c r="M184">
        <v>2.6179941002949854E-2</v>
      </c>
      <c r="N184">
        <v>0</v>
      </c>
    </row>
    <row r="185" spans="1:14" x14ac:dyDescent="0.25">
      <c r="A185" t="s">
        <v>1348</v>
      </c>
      <c r="B185">
        <v>4800</v>
      </c>
      <c r="C185">
        <v>69</v>
      </c>
      <c r="D185">
        <v>0</v>
      </c>
      <c r="E185">
        <v>2</v>
      </c>
      <c r="F185">
        <v>0</v>
      </c>
      <c r="G185">
        <v>0</v>
      </c>
      <c r="H185">
        <v>0</v>
      </c>
      <c r="I185">
        <v>0.74347549720110118</v>
      </c>
      <c r="K185">
        <v>194.0374995</v>
      </c>
      <c r="L185">
        <v>0</v>
      </c>
      <c r="M185">
        <v>1.4375000000000001E-2</v>
      </c>
      <c r="N185">
        <v>0</v>
      </c>
    </row>
    <row r="186" spans="1:14" x14ac:dyDescent="0.25">
      <c r="A186" t="s">
        <v>260</v>
      </c>
      <c r="B186">
        <v>2788</v>
      </c>
      <c r="C186">
        <v>69</v>
      </c>
      <c r="D186">
        <v>0</v>
      </c>
      <c r="E186">
        <v>2</v>
      </c>
      <c r="F186">
        <v>0</v>
      </c>
      <c r="G186">
        <v>1</v>
      </c>
      <c r="H186">
        <v>0</v>
      </c>
      <c r="I186">
        <v>0.34645249930843469</v>
      </c>
      <c r="K186">
        <v>316.62499976250001</v>
      </c>
      <c r="L186">
        <v>0</v>
      </c>
      <c r="M186">
        <v>2.4748923959827834E-2</v>
      </c>
      <c r="N186">
        <v>0</v>
      </c>
    </row>
    <row r="187" spans="1:14" x14ac:dyDescent="0.25">
      <c r="A187" t="s">
        <v>3938</v>
      </c>
      <c r="B187">
        <v>1634</v>
      </c>
      <c r="C187">
        <v>68</v>
      </c>
      <c r="D187">
        <v>0</v>
      </c>
      <c r="E187">
        <v>2</v>
      </c>
      <c r="F187">
        <v>0</v>
      </c>
      <c r="G187">
        <v>0</v>
      </c>
      <c r="H187">
        <v>0</v>
      </c>
      <c r="I187">
        <v>0.48710174101602649</v>
      </c>
      <c r="K187">
        <v>158.6874997125</v>
      </c>
      <c r="L187">
        <v>0</v>
      </c>
      <c r="M187">
        <v>4.1615667074663402E-2</v>
      </c>
      <c r="N187">
        <v>0</v>
      </c>
    </row>
    <row r="188" spans="1:14" x14ac:dyDescent="0.25">
      <c r="A188" t="s">
        <v>2713</v>
      </c>
      <c r="B188">
        <v>744</v>
      </c>
      <c r="C188">
        <v>68</v>
      </c>
      <c r="D188">
        <v>0</v>
      </c>
      <c r="E188">
        <v>3</v>
      </c>
      <c r="F188">
        <v>0</v>
      </c>
      <c r="G188">
        <v>1</v>
      </c>
      <c r="H188">
        <v>0</v>
      </c>
      <c r="I188">
        <v>0.56076719854046564</v>
      </c>
      <c r="K188">
        <v>240.14999935</v>
      </c>
      <c r="L188">
        <v>0</v>
      </c>
      <c r="M188">
        <v>9.1397849462365593E-2</v>
      </c>
      <c r="N188">
        <v>0</v>
      </c>
    </row>
    <row r="189" spans="1:14" x14ac:dyDescent="0.25">
      <c r="A189" t="s">
        <v>1403</v>
      </c>
      <c r="B189">
        <v>3759</v>
      </c>
      <c r="C189">
        <v>68</v>
      </c>
      <c r="D189">
        <v>0</v>
      </c>
      <c r="E189">
        <v>2</v>
      </c>
      <c r="F189">
        <v>0</v>
      </c>
      <c r="G189">
        <v>1</v>
      </c>
      <c r="H189">
        <v>0</v>
      </c>
      <c r="I189">
        <v>0.71573740386829032</v>
      </c>
      <c r="K189">
        <v>205.0874996375</v>
      </c>
      <c r="L189">
        <v>0</v>
      </c>
      <c r="M189">
        <v>1.8089917531258312E-2</v>
      </c>
      <c r="N189">
        <v>0</v>
      </c>
    </row>
    <row r="190" spans="1:14" x14ac:dyDescent="0.25">
      <c r="A190" t="s">
        <v>2624</v>
      </c>
      <c r="B190">
        <v>1209</v>
      </c>
      <c r="C190">
        <v>67</v>
      </c>
      <c r="D190">
        <v>0</v>
      </c>
      <c r="E190">
        <v>3</v>
      </c>
      <c r="F190">
        <v>0</v>
      </c>
      <c r="G190">
        <v>1</v>
      </c>
      <c r="H190">
        <v>0</v>
      </c>
      <c r="I190">
        <v>0.49097733785923131</v>
      </c>
      <c r="K190">
        <v>123.3749993</v>
      </c>
      <c r="L190">
        <v>0</v>
      </c>
      <c r="M190">
        <v>5.5417700578990904E-2</v>
      </c>
      <c r="N190">
        <v>0</v>
      </c>
    </row>
    <row r="191" spans="1:14" x14ac:dyDescent="0.25">
      <c r="A191" t="s">
        <v>980</v>
      </c>
      <c r="B191">
        <v>4761</v>
      </c>
      <c r="C191">
        <v>67</v>
      </c>
      <c r="D191">
        <v>0</v>
      </c>
      <c r="E191">
        <v>2</v>
      </c>
      <c r="F191">
        <v>0</v>
      </c>
      <c r="G191">
        <v>0</v>
      </c>
      <c r="H191">
        <v>0</v>
      </c>
      <c r="I191">
        <v>0.96850344356903784</v>
      </c>
      <c r="K191">
        <v>153.387499725</v>
      </c>
      <c r="L191">
        <v>0</v>
      </c>
      <c r="M191">
        <v>1.4072673808023524E-2</v>
      </c>
      <c r="N191">
        <v>0</v>
      </c>
    </row>
    <row r="192" spans="1:14" x14ac:dyDescent="0.25">
      <c r="A192" t="s">
        <v>187</v>
      </c>
      <c r="B192">
        <v>2461</v>
      </c>
      <c r="C192">
        <v>67</v>
      </c>
      <c r="D192">
        <v>0</v>
      </c>
      <c r="E192">
        <v>2</v>
      </c>
      <c r="F192">
        <v>0</v>
      </c>
      <c r="G192">
        <v>0</v>
      </c>
      <c r="H192">
        <v>0</v>
      </c>
      <c r="I192">
        <v>0.42608273678345771</v>
      </c>
      <c r="K192">
        <v>215.21249978750001</v>
      </c>
      <c r="L192">
        <v>0</v>
      </c>
      <c r="M192">
        <v>2.7224705404307194E-2</v>
      </c>
      <c r="N192">
        <v>0</v>
      </c>
    </row>
    <row r="193" spans="1:14" x14ac:dyDescent="0.25">
      <c r="A193" t="s">
        <v>93</v>
      </c>
      <c r="B193">
        <v>5058</v>
      </c>
      <c r="C193">
        <v>67</v>
      </c>
      <c r="D193">
        <v>0</v>
      </c>
      <c r="E193">
        <v>2</v>
      </c>
      <c r="F193">
        <v>0</v>
      </c>
      <c r="G193">
        <v>1</v>
      </c>
      <c r="H193">
        <v>0</v>
      </c>
      <c r="I193">
        <v>0.27412707675460851</v>
      </c>
      <c r="K193">
        <v>210.31249977500002</v>
      </c>
      <c r="L193">
        <v>0</v>
      </c>
      <c r="M193">
        <v>1.324634242783709E-2</v>
      </c>
      <c r="N193">
        <v>0</v>
      </c>
    </row>
    <row r="194" spans="1:14" x14ac:dyDescent="0.25">
      <c r="A194" t="s">
        <v>167</v>
      </c>
      <c r="B194">
        <v>8474</v>
      </c>
      <c r="C194">
        <v>65</v>
      </c>
      <c r="D194">
        <v>1</v>
      </c>
      <c r="E194">
        <v>2</v>
      </c>
      <c r="F194">
        <v>0</v>
      </c>
      <c r="G194">
        <v>1</v>
      </c>
      <c r="H194">
        <v>0</v>
      </c>
      <c r="I194">
        <v>0.86235665173524145</v>
      </c>
      <c r="K194">
        <v>240.69999994999998</v>
      </c>
      <c r="L194">
        <v>687.65</v>
      </c>
      <c r="M194">
        <v>7.6705215954684918E-3</v>
      </c>
      <c r="N194">
        <v>1.5384615384615385E-2</v>
      </c>
    </row>
    <row r="195" spans="1:14" x14ac:dyDescent="0.25">
      <c r="A195" t="s">
        <v>1478</v>
      </c>
      <c r="B195">
        <v>2517</v>
      </c>
      <c r="C195">
        <v>65</v>
      </c>
      <c r="D195">
        <v>0</v>
      </c>
      <c r="E195">
        <v>2</v>
      </c>
      <c r="F195">
        <v>0</v>
      </c>
      <c r="G195">
        <v>1</v>
      </c>
      <c r="H195">
        <v>0</v>
      </c>
      <c r="I195">
        <v>0.8162968985086404</v>
      </c>
      <c r="K195">
        <v>131.87499980000001</v>
      </c>
      <c r="L195">
        <v>0</v>
      </c>
      <c r="M195">
        <v>2.5824394119984106E-2</v>
      </c>
      <c r="N195">
        <v>0</v>
      </c>
    </row>
    <row r="196" spans="1:14" x14ac:dyDescent="0.25">
      <c r="A196" t="s">
        <v>1262</v>
      </c>
      <c r="B196">
        <v>884</v>
      </c>
      <c r="C196">
        <v>64</v>
      </c>
      <c r="D196">
        <v>1</v>
      </c>
      <c r="E196">
        <v>2</v>
      </c>
      <c r="F196">
        <v>0</v>
      </c>
      <c r="G196">
        <v>1</v>
      </c>
      <c r="H196">
        <v>0</v>
      </c>
      <c r="I196">
        <v>0.700851216513387</v>
      </c>
      <c r="K196">
        <v>100.32499955</v>
      </c>
      <c r="L196">
        <v>1489.2</v>
      </c>
      <c r="M196">
        <v>7.2398190045248875E-2</v>
      </c>
      <c r="N196">
        <v>1.5625E-2</v>
      </c>
    </row>
    <row r="197" spans="1:14" x14ac:dyDescent="0.25">
      <c r="A197" t="s">
        <v>2538</v>
      </c>
      <c r="B197">
        <v>9582</v>
      </c>
      <c r="C197">
        <v>64</v>
      </c>
      <c r="D197">
        <v>0</v>
      </c>
      <c r="E197">
        <v>2</v>
      </c>
      <c r="F197">
        <v>0</v>
      </c>
      <c r="G197">
        <v>1</v>
      </c>
      <c r="H197">
        <v>0</v>
      </c>
      <c r="I197">
        <v>0.79302351181739594</v>
      </c>
      <c r="K197">
        <v>245.88749960000001</v>
      </c>
      <c r="L197">
        <v>0</v>
      </c>
      <c r="M197">
        <v>6.6791901481945311E-3</v>
      </c>
      <c r="N197">
        <v>0</v>
      </c>
    </row>
    <row r="198" spans="1:14" x14ac:dyDescent="0.25">
      <c r="A198" t="s">
        <v>287</v>
      </c>
      <c r="B198">
        <v>2158</v>
      </c>
      <c r="C198">
        <v>63</v>
      </c>
      <c r="D198">
        <v>0</v>
      </c>
      <c r="E198">
        <v>2</v>
      </c>
      <c r="F198">
        <v>0</v>
      </c>
      <c r="G198">
        <v>0</v>
      </c>
      <c r="H198">
        <v>0</v>
      </c>
      <c r="I198">
        <v>0.65537418635017475</v>
      </c>
      <c r="K198">
        <v>190.63749999999999</v>
      </c>
      <c r="L198">
        <v>0</v>
      </c>
      <c r="M198">
        <v>2.9193697868396665E-2</v>
      </c>
      <c r="N198">
        <v>0</v>
      </c>
    </row>
    <row r="199" spans="1:14" x14ac:dyDescent="0.25">
      <c r="A199" t="s">
        <v>2627</v>
      </c>
      <c r="B199">
        <v>1474</v>
      </c>
      <c r="C199">
        <v>61</v>
      </c>
      <c r="D199">
        <v>0</v>
      </c>
      <c r="E199">
        <v>2</v>
      </c>
      <c r="F199">
        <v>0</v>
      </c>
      <c r="G199">
        <v>1</v>
      </c>
      <c r="H199">
        <v>0</v>
      </c>
      <c r="I199">
        <v>7.6760005803491071E-2</v>
      </c>
      <c r="K199">
        <v>124.8874998125</v>
      </c>
      <c r="L199">
        <v>0</v>
      </c>
      <c r="M199">
        <v>4.1383989145183174E-2</v>
      </c>
      <c r="N199">
        <v>0</v>
      </c>
    </row>
    <row r="200" spans="1:14" x14ac:dyDescent="0.25">
      <c r="A200" t="s">
        <v>2705</v>
      </c>
      <c r="B200">
        <v>812</v>
      </c>
      <c r="C200">
        <v>61</v>
      </c>
      <c r="D200">
        <v>0</v>
      </c>
      <c r="E200">
        <v>3</v>
      </c>
      <c r="F200">
        <v>0</v>
      </c>
      <c r="G200">
        <v>1</v>
      </c>
      <c r="H200">
        <v>0</v>
      </c>
      <c r="I200">
        <v>8.9584009102780346E-2</v>
      </c>
      <c r="K200">
        <v>219.02499951250002</v>
      </c>
      <c r="L200">
        <v>0</v>
      </c>
      <c r="M200">
        <v>7.5123152709359611E-2</v>
      </c>
      <c r="N200">
        <v>0</v>
      </c>
    </row>
    <row r="201" spans="1:14" x14ac:dyDescent="0.25">
      <c r="A201" t="s">
        <v>381</v>
      </c>
      <c r="B201">
        <v>2117</v>
      </c>
      <c r="C201">
        <v>61</v>
      </c>
      <c r="D201">
        <v>0</v>
      </c>
      <c r="E201">
        <v>2</v>
      </c>
      <c r="F201">
        <v>0</v>
      </c>
      <c r="G201">
        <v>0</v>
      </c>
      <c r="H201">
        <v>0</v>
      </c>
      <c r="I201">
        <v>0.3506735041000742</v>
      </c>
      <c r="K201">
        <v>309.98749953750001</v>
      </c>
      <c r="L201">
        <v>0</v>
      </c>
      <c r="M201">
        <v>2.8814359943316013E-2</v>
      </c>
      <c r="N201">
        <v>0</v>
      </c>
    </row>
    <row r="202" spans="1:14" x14ac:dyDescent="0.25">
      <c r="A202" t="s">
        <v>319</v>
      </c>
      <c r="B202">
        <v>1783</v>
      </c>
      <c r="C202">
        <v>60</v>
      </c>
      <c r="D202">
        <v>0</v>
      </c>
      <c r="E202">
        <v>2</v>
      </c>
      <c r="F202">
        <v>0</v>
      </c>
      <c r="G202">
        <v>1</v>
      </c>
      <c r="H202">
        <v>0</v>
      </c>
      <c r="I202">
        <v>0.10651916913975475</v>
      </c>
      <c r="K202">
        <v>156.62499981250002</v>
      </c>
      <c r="L202">
        <v>0</v>
      </c>
      <c r="M202">
        <v>3.3651149747616377E-2</v>
      </c>
      <c r="N202">
        <v>0</v>
      </c>
    </row>
    <row r="203" spans="1:14" x14ac:dyDescent="0.25">
      <c r="A203" t="s">
        <v>24</v>
      </c>
      <c r="B203">
        <v>234</v>
      </c>
      <c r="C203">
        <v>59</v>
      </c>
      <c r="D203">
        <v>3</v>
      </c>
      <c r="E203">
        <v>4</v>
      </c>
      <c r="F203">
        <v>1</v>
      </c>
      <c r="G203">
        <v>1</v>
      </c>
      <c r="H203">
        <v>0</v>
      </c>
      <c r="I203">
        <v>7.3393431215856661E-2</v>
      </c>
      <c r="K203">
        <v>102.39999953749999</v>
      </c>
      <c r="L203">
        <v>2470.1</v>
      </c>
      <c r="M203">
        <v>0.25213675213675213</v>
      </c>
      <c r="N203">
        <v>5.0847457627118647E-2</v>
      </c>
    </row>
    <row r="204" spans="1:14" x14ac:dyDescent="0.25">
      <c r="A204" t="s">
        <v>192</v>
      </c>
      <c r="B204">
        <v>766</v>
      </c>
      <c r="C204">
        <v>59</v>
      </c>
      <c r="D204">
        <v>1</v>
      </c>
      <c r="E204">
        <v>3</v>
      </c>
      <c r="F204">
        <v>1</v>
      </c>
      <c r="G204">
        <v>0</v>
      </c>
      <c r="H204">
        <v>0</v>
      </c>
      <c r="I204">
        <v>3.8404453210807106E-2</v>
      </c>
      <c r="K204">
        <v>159.76249952499998</v>
      </c>
      <c r="L204">
        <v>417.35</v>
      </c>
      <c r="M204">
        <v>7.7023498694516968E-2</v>
      </c>
      <c r="N204">
        <v>1.6949152542372881E-2</v>
      </c>
    </row>
    <row r="205" spans="1:14" x14ac:dyDescent="0.25">
      <c r="A205" t="s">
        <v>375</v>
      </c>
      <c r="B205">
        <v>432</v>
      </c>
      <c r="C205">
        <v>59</v>
      </c>
      <c r="D205">
        <v>0</v>
      </c>
      <c r="E205">
        <v>3</v>
      </c>
      <c r="F205">
        <v>0</v>
      </c>
      <c r="G205">
        <v>1</v>
      </c>
      <c r="H205">
        <v>1</v>
      </c>
      <c r="I205">
        <v>9.8461773966667637E-2</v>
      </c>
      <c r="K205">
        <v>187.27499971250003</v>
      </c>
      <c r="L205">
        <v>0</v>
      </c>
      <c r="M205">
        <v>0.13657407407407407</v>
      </c>
      <c r="N205">
        <v>0</v>
      </c>
    </row>
    <row r="206" spans="1:14" x14ac:dyDescent="0.25">
      <c r="A206" t="s">
        <v>1623</v>
      </c>
      <c r="B206">
        <v>2526</v>
      </c>
      <c r="C206">
        <v>59</v>
      </c>
      <c r="D206">
        <v>0</v>
      </c>
      <c r="E206">
        <v>2</v>
      </c>
      <c r="F206">
        <v>0</v>
      </c>
      <c r="G206">
        <v>1</v>
      </c>
      <c r="H206">
        <v>0</v>
      </c>
      <c r="I206">
        <v>0.88425178945725702</v>
      </c>
      <c r="K206">
        <v>103.02499965</v>
      </c>
      <c r="L206">
        <v>0</v>
      </c>
      <c r="M206">
        <v>2.3357086302454474E-2</v>
      </c>
      <c r="N206">
        <v>0</v>
      </c>
    </row>
    <row r="207" spans="1:14" x14ac:dyDescent="0.25">
      <c r="A207" t="s">
        <v>706</v>
      </c>
      <c r="B207">
        <v>349</v>
      </c>
      <c r="C207">
        <v>59</v>
      </c>
      <c r="D207">
        <v>0</v>
      </c>
      <c r="E207">
        <v>3</v>
      </c>
      <c r="F207">
        <v>0</v>
      </c>
      <c r="G207">
        <v>1</v>
      </c>
      <c r="H207">
        <v>1</v>
      </c>
      <c r="I207">
        <v>0.20315652526707711</v>
      </c>
      <c r="K207">
        <v>148.93749990000001</v>
      </c>
      <c r="L207">
        <v>0</v>
      </c>
      <c r="M207">
        <v>0.16905444126074498</v>
      </c>
      <c r="N207">
        <v>0</v>
      </c>
    </row>
    <row r="208" spans="1:14" x14ac:dyDescent="0.25">
      <c r="A208" t="s">
        <v>3824</v>
      </c>
      <c r="B208">
        <v>738</v>
      </c>
      <c r="C208">
        <v>59</v>
      </c>
      <c r="D208">
        <v>0</v>
      </c>
      <c r="E208">
        <v>2</v>
      </c>
      <c r="F208">
        <v>0</v>
      </c>
      <c r="G208">
        <v>1</v>
      </c>
      <c r="H208">
        <v>0</v>
      </c>
      <c r="I208">
        <v>0.52589803331250407</v>
      </c>
      <c r="K208">
        <v>98.67499995</v>
      </c>
      <c r="L208">
        <v>0</v>
      </c>
      <c r="M208">
        <v>7.9945799457994585E-2</v>
      </c>
      <c r="N208">
        <v>0</v>
      </c>
    </row>
    <row r="209" spans="1:14" x14ac:dyDescent="0.25">
      <c r="A209" t="s">
        <v>183</v>
      </c>
      <c r="B209">
        <v>1944</v>
      </c>
      <c r="C209">
        <v>58</v>
      </c>
      <c r="D209">
        <v>0</v>
      </c>
      <c r="E209">
        <v>2</v>
      </c>
      <c r="F209">
        <v>0</v>
      </c>
      <c r="G209">
        <v>1</v>
      </c>
      <c r="H209">
        <v>0</v>
      </c>
      <c r="I209">
        <v>0.41054818928188413</v>
      </c>
      <c r="K209">
        <v>216.02499982500001</v>
      </c>
      <c r="L209">
        <v>0</v>
      </c>
      <c r="M209">
        <v>2.9835390946502057E-2</v>
      </c>
      <c r="N209">
        <v>0</v>
      </c>
    </row>
    <row r="210" spans="1:14" x14ac:dyDescent="0.25">
      <c r="A210" t="s">
        <v>1268</v>
      </c>
      <c r="B210">
        <v>200</v>
      </c>
      <c r="C210">
        <v>57</v>
      </c>
      <c r="D210">
        <v>1</v>
      </c>
      <c r="E210">
        <v>2</v>
      </c>
      <c r="F210">
        <v>1</v>
      </c>
      <c r="G210">
        <v>0</v>
      </c>
      <c r="H210">
        <v>0</v>
      </c>
      <c r="I210">
        <v>4.9875415110389679E-3</v>
      </c>
      <c r="K210">
        <v>14.999999587500001</v>
      </c>
      <c r="L210">
        <v>1008.95</v>
      </c>
      <c r="M210">
        <v>0.28499999999999998</v>
      </c>
      <c r="N210">
        <v>1.7543859649122806E-2</v>
      </c>
    </row>
    <row r="211" spans="1:14" x14ac:dyDescent="0.25">
      <c r="A211" t="s">
        <v>506</v>
      </c>
      <c r="B211">
        <v>663</v>
      </c>
      <c r="C211">
        <v>57</v>
      </c>
      <c r="D211">
        <v>0</v>
      </c>
      <c r="E211">
        <v>2</v>
      </c>
      <c r="F211">
        <v>0</v>
      </c>
      <c r="G211">
        <v>1</v>
      </c>
      <c r="H211">
        <v>0</v>
      </c>
      <c r="I211">
        <v>0.26201613565631837</v>
      </c>
      <c r="K211">
        <v>175.01249932500002</v>
      </c>
      <c r="L211">
        <v>0</v>
      </c>
      <c r="M211">
        <v>8.5972850678733032E-2</v>
      </c>
      <c r="N211">
        <v>0</v>
      </c>
    </row>
    <row r="212" spans="1:14" x14ac:dyDescent="0.25">
      <c r="A212" t="s">
        <v>743</v>
      </c>
      <c r="B212">
        <v>291</v>
      </c>
      <c r="C212">
        <v>57</v>
      </c>
      <c r="D212">
        <v>0</v>
      </c>
      <c r="E212">
        <v>3</v>
      </c>
      <c r="F212">
        <v>0</v>
      </c>
      <c r="G212">
        <v>0</v>
      </c>
      <c r="H212">
        <v>0</v>
      </c>
      <c r="I212">
        <v>0.10541417275484478</v>
      </c>
      <c r="K212">
        <v>63.324999675000001</v>
      </c>
      <c r="L212">
        <v>0</v>
      </c>
      <c r="M212">
        <v>0.19587628865979381</v>
      </c>
      <c r="N212">
        <v>0</v>
      </c>
    </row>
    <row r="213" spans="1:14" x14ac:dyDescent="0.25">
      <c r="A213" t="s">
        <v>1233</v>
      </c>
      <c r="B213">
        <v>1067</v>
      </c>
      <c r="C213">
        <v>57</v>
      </c>
      <c r="D213">
        <v>0</v>
      </c>
      <c r="E213">
        <v>2</v>
      </c>
      <c r="F213">
        <v>0</v>
      </c>
      <c r="G213">
        <v>1</v>
      </c>
      <c r="H213">
        <v>0</v>
      </c>
      <c r="I213">
        <v>0.14069871059354525</v>
      </c>
      <c r="K213">
        <v>124.3999998375</v>
      </c>
      <c r="L213">
        <v>0</v>
      </c>
      <c r="M213">
        <v>5.3420805998125584E-2</v>
      </c>
      <c r="N213">
        <v>0</v>
      </c>
    </row>
    <row r="214" spans="1:14" x14ac:dyDescent="0.25">
      <c r="A214" t="s">
        <v>351</v>
      </c>
      <c r="B214">
        <v>1154</v>
      </c>
      <c r="C214">
        <v>56</v>
      </c>
      <c r="D214">
        <v>0</v>
      </c>
      <c r="E214">
        <v>2</v>
      </c>
      <c r="F214">
        <v>0</v>
      </c>
      <c r="G214">
        <v>0</v>
      </c>
      <c r="H214">
        <v>0</v>
      </c>
      <c r="I214">
        <v>0.87018316682357955</v>
      </c>
      <c r="K214">
        <v>90.887499599999998</v>
      </c>
      <c r="L214">
        <v>0</v>
      </c>
      <c r="M214">
        <v>4.852686308492201E-2</v>
      </c>
      <c r="N214">
        <v>0</v>
      </c>
    </row>
    <row r="215" spans="1:14" x14ac:dyDescent="0.25">
      <c r="A215" t="s">
        <v>3741</v>
      </c>
      <c r="B215">
        <v>3920</v>
      </c>
      <c r="C215">
        <v>55</v>
      </c>
      <c r="D215">
        <v>0</v>
      </c>
      <c r="E215">
        <v>4</v>
      </c>
      <c r="F215">
        <v>0</v>
      </c>
      <c r="G215">
        <v>0</v>
      </c>
      <c r="H215">
        <v>1</v>
      </c>
      <c r="I215">
        <v>1.2664859246804561</v>
      </c>
      <c r="K215">
        <v>186.4499998</v>
      </c>
      <c r="L215">
        <v>0</v>
      </c>
      <c r="M215">
        <v>1.4030612244897959E-2</v>
      </c>
      <c r="N215">
        <v>0</v>
      </c>
    </row>
    <row r="216" spans="1:14" x14ac:dyDescent="0.25">
      <c r="A216" t="s">
        <v>2634</v>
      </c>
      <c r="B216">
        <v>1007</v>
      </c>
      <c r="C216">
        <v>55</v>
      </c>
      <c r="D216">
        <v>0</v>
      </c>
      <c r="E216">
        <v>2</v>
      </c>
      <c r="F216">
        <v>0</v>
      </c>
      <c r="G216">
        <v>1</v>
      </c>
      <c r="H216">
        <v>0</v>
      </c>
      <c r="I216">
        <v>5.5059777183031587E-2</v>
      </c>
      <c r="K216">
        <v>126.89999987499999</v>
      </c>
      <c r="L216">
        <v>0</v>
      </c>
      <c r="M216">
        <v>5.461767626613704E-2</v>
      </c>
      <c r="N216">
        <v>0</v>
      </c>
    </row>
    <row r="217" spans="1:14" x14ac:dyDescent="0.25">
      <c r="A217" t="s">
        <v>142</v>
      </c>
      <c r="B217">
        <v>336</v>
      </c>
      <c r="C217">
        <v>54</v>
      </c>
      <c r="D217">
        <v>0</v>
      </c>
      <c r="E217">
        <v>3</v>
      </c>
      <c r="F217">
        <v>0</v>
      </c>
      <c r="G217">
        <v>1</v>
      </c>
      <c r="H217">
        <v>0</v>
      </c>
      <c r="I217">
        <v>0.39910234598887828</v>
      </c>
      <c r="K217">
        <v>126.7</v>
      </c>
      <c r="L217">
        <v>0</v>
      </c>
      <c r="M217">
        <v>0.16071428571428573</v>
      </c>
      <c r="N217">
        <v>0</v>
      </c>
    </row>
    <row r="218" spans="1:14" x14ac:dyDescent="0.25">
      <c r="A218" t="s">
        <v>111</v>
      </c>
      <c r="B218">
        <v>592</v>
      </c>
      <c r="C218">
        <v>53</v>
      </c>
      <c r="D218">
        <v>1</v>
      </c>
      <c r="E218">
        <v>3</v>
      </c>
      <c r="F218">
        <v>1</v>
      </c>
      <c r="G218">
        <v>0</v>
      </c>
      <c r="H218">
        <v>0</v>
      </c>
      <c r="I218">
        <v>0.35646884162002951</v>
      </c>
      <c r="K218">
        <v>93.837499712500005</v>
      </c>
      <c r="L218">
        <v>536.35</v>
      </c>
      <c r="M218">
        <v>8.9527027027027029E-2</v>
      </c>
      <c r="N218">
        <v>1.8867924528301886E-2</v>
      </c>
    </row>
    <row r="219" spans="1:14" x14ac:dyDescent="0.25">
      <c r="A219" t="s">
        <v>3774</v>
      </c>
      <c r="B219">
        <v>572</v>
      </c>
      <c r="C219">
        <v>52</v>
      </c>
      <c r="D219">
        <v>0</v>
      </c>
      <c r="E219">
        <v>3</v>
      </c>
      <c r="F219">
        <v>0</v>
      </c>
      <c r="G219">
        <v>0</v>
      </c>
      <c r="H219">
        <v>0</v>
      </c>
      <c r="I219">
        <v>0.5381835569109491</v>
      </c>
      <c r="K219">
        <v>104.5749998875</v>
      </c>
      <c r="L219">
        <v>0</v>
      </c>
      <c r="M219">
        <v>9.0909090909090912E-2</v>
      </c>
      <c r="N219">
        <v>0</v>
      </c>
    </row>
    <row r="220" spans="1:14" x14ac:dyDescent="0.25">
      <c r="A220" t="s">
        <v>349</v>
      </c>
      <c r="B220">
        <v>1250</v>
      </c>
      <c r="C220">
        <v>51</v>
      </c>
      <c r="D220">
        <v>0</v>
      </c>
      <c r="E220">
        <v>3</v>
      </c>
      <c r="F220">
        <v>0</v>
      </c>
      <c r="G220">
        <v>1</v>
      </c>
      <c r="H220">
        <v>0</v>
      </c>
      <c r="I220">
        <v>1.2366394812708181</v>
      </c>
      <c r="K220">
        <v>86.087499787500008</v>
      </c>
      <c r="L220">
        <v>0</v>
      </c>
      <c r="M220">
        <v>4.0800000000000003E-2</v>
      </c>
      <c r="N220">
        <v>0</v>
      </c>
    </row>
    <row r="221" spans="1:14" x14ac:dyDescent="0.25">
      <c r="A221" t="s">
        <v>2882</v>
      </c>
      <c r="B221">
        <v>2017</v>
      </c>
      <c r="C221">
        <v>51</v>
      </c>
      <c r="D221">
        <v>0</v>
      </c>
      <c r="E221">
        <v>2</v>
      </c>
      <c r="F221">
        <v>0</v>
      </c>
      <c r="G221">
        <v>0</v>
      </c>
      <c r="H221">
        <v>0</v>
      </c>
      <c r="I221">
        <v>0.8877858398644306</v>
      </c>
      <c r="K221">
        <v>116.67500000000001</v>
      </c>
      <c r="L221">
        <v>0</v>
      </c>
      <c r="M221">
        <v>2.5285076846802181E-2</v>
      </c>
      <c r="N221">
        <v>0</v>
      </c>
    </row>
    <row r="222" spans="1:14" x14ac:dyDescent="0.25">
      <c r="A222" t="s">
        <v>700</v>
      </c>
      <c r="B222">
        <v>361</v>
      </c>
      <c r="C222">
        <v>51</v>
      </c>
      <c r="D222">
        <v>0</v>
      </c>
      <c r="E222">
        <v>3</v>
      </c>
      <c r="F222">
        <v>0</v>
      </c>
      <c r="G222">
        <v>1</v>
      </c>
      <c r="H222">
        <v>0</v>
      </c>
      <c r="I222">
        <v>0.38332469353275855</v>
      </c>
      <c r="K222">
        <v>99.287499862500013</v>
      </c>
      <c r="L222">
        <v>0</v>
      </c>
      <c r="M222">
        <v>0.14127423822714683</v>
      </c>
      <c r="N222">
        <v>0</v>
      </c>
    </row>
    <row r="223" spans="1:14" x14ac:dyDescent="0.25">
      <c r="A223" t="s">
        <v>344</v>
      </c>
      <c r="B223">
        <v>715</v>
      </c>
      <c r="C223">
        <v>51</v>
      </c>
      <c r="D223">
        <v>0</v>
      </c>
      <c r="E223">
        <v>2</v>
      </c>
      <c r="F223">
        <v>0</v>
      </c>
      <c r="G223">
        <v>1</v>
      </c>
      <c r="H223">
        <v>0</v>
      </c>
      <c r="I223">
        <v>0.81459523528266509</v>
      </c>
      <c r="K223">
        <v>78.849999675000007</v>
      </c>
      <c r="L223">
        <v>0</v>
      </c>
      <c r="M223">
        <v>7.1328671328671323E-2</v>
      </c>
      <c r="N223">
        <v>0</v>
      </c>
    </row>
    <row r="224" spans="1:14" x14ac:dyDescent="0.25">
      <c r="A224" t="s">
        <v>2663</v>
      </c>
      <c r="B224">
        <v>950</v>
      </c>
      <c r="C224">
        <v>50</v>
      </c>
      <c r="D224">
        <v>0</v>
      </c>
      <c r="E224">
        <v>2</v>
      </c>
      <c r="F224">
        <v>0</v>
      </c>
      <c r="G224">
        <v>1</v>
      </c>
      <c r="H224">
        <v>0</v>
      </c>
      <c r="I224">
        <v>9.8939947854903648E-2</v>
      </c>
      <c r="K224">
        <v>159.375</v>
      </c>
      <c r="L224">
        <v>0</v>
      </c>
      <c r="M224">
        <v>5.2631578947368418E-2</v>
      </c>
      <c r="N224">
        <v>0</v>
      </c>
    </row>
    <row r="225" spans="1:14" x14ac:dyDescent="0.25">
      <c r="A225" t="s">
        <v>385</v>
      </c>
      <c r="B225">
        <v>2697</v>
      </c>
      <c r="C225">
        <v>50</v>
      </c>
      <c r="D225">
        <v>0</v>
      </c>
      <c r="E225">
        <v>2</v>
      </c>
      <c r="F225">
        <v>0</v>
      </c>
      <c r="G225">
        <v>0</v>
      </c>
      <c r="H225">
        <v>0</v>
      </c>
      <c r="I225">
        <v>0.17532214343042041</v>
      </c>
      <c r="K225">
        <v>122.52499959999997</v>
      </c>
      <c r="L225">
        <v>0</v>
      </c>
      <c r="M225">
        <v>1.853911753800519E-2</v>
      </c>
      <c r="N225">
        <v>0</v>
      </c>
    </row>
    <row r="226" spans="1:14" x14ac:dyDescent="0.25">
      <c r="A226" t="s">
        <v>347</v>
      </c>
      <c r="B226">
        <v>822</v>
      </c>
      <c r="C226">
        <v>48</v>
      </c>
      <c r="D226">
        <v>0</v>
      </c>
      <c r="E226">
        <v>3</v>
      </c>
      <c r="F226">
        <v>0</v>
      </c>
      <c r="G226">
        <v>1</v>
      </c>
      <c r="H226">
        <v>1</v>
      </c>
      <c r="I226">
        <v>1.073297778918759</v>
      </c>
      <c r="K226">
        <v>57.612499999999997</v>
      </c>
      <c r="L226">
        <v>0</v>
      </c>
      <c r="M226">
        <v>5.8394160583941604E-2</v>
      </c>
      <c r="N226">
        <v>0</v>
      </c>
    </row>
    <row r="227" spans="1:14" x14ac:dyDescent="0.25">
      <c r="A227" t="s">
        <v>634</v>
      </c>
      <c r="B227">
        <v>373</v>
      </c>
      <c r="C227">
        <v>48</v>
      </c>
      <c r="D227">
        <v>0</v>
      </c>
      <c r="E227">
        <v>3</v>
      </c>
      <c r="F227">
        <v>0</v>
      </c>
      <c r="G227">
        <v>1</v>
      </c>
      <c r="H227">
        <v>1</v>
      </c>
      <c r="I227">
        <v>7.113534686459852E-2</v>
      </c>
      <c r="K227">
        <v>98.924999999999997</v>
      </c>
      <c r="L227">
        <v>0</v>
      </c>
      <c r="M227">
        <v>0.12868632707774799</v>
      </c>
      <c r="N227">
        <v>0</v>
      </c>
    </row>
    <row r="228" spans="1:14" x14ac:dyDescent="0.25">
      <c r="A228" t="s">
        <v>2991</v>
      </c>
      <c r="B228">
        <v>837</v>
      </c>
      <c r="C228">
        <v>47</v>
      </c>
      <c r="D228">
        <v>0</v>
      </c>
      <c r="E228">
        <v>3</v>
      </c>
      <c r="F228">
        <v>0</v>
      </c>
      <c r="G228">
        <v>1</v>
      </c>
      <c r="H228">
        <v>0</v>
      </c>
      <c r="I228">
        <v>0.50615523625737824</v>
      </c>
      <c r="K228">
        <v>165.67500000000001</v>
      </c>
      <c r="L228">
        <v>0</v>
      </c>
      <c r="M228">
        <v>5.6152927120669056E-2</v>
      </c>
      <c r="N228">
        <v>0</v>
      </c>
    </row>
    <row r="229" spans="1:14" x14ac:dyDescent="0.25">
      <c r="A229" t="s">
        <v>139</v>
      </c>
      <c r="B229">
        <v>1169</v>
      </c>
      <c r="C229">
        <v>47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0.24343682965399344</v>
      </c>
      <c r="K229">
        <v>130.9499996875</v>
      </c>
      <c r="L229">
        <v>0</v>
      </c>
      <c r="M229">
        <v>4.0205303678357569E-2</v>
      </c>
      <c r="N229">
        <v>0</v>
      </c>
    </row>
    <row r="230" spans="1:14" x14ac:dyDescent="0.25">
      <c r="A230" t="s">
        <v>1211</v>
      </c>
      <c r="B230">
        <v>2559</v>
      </c>
      <c r="C230">
        <v>47</v>
      </c>
      <c r="D230">
        <v>0</v>
      </c>
      <c r="E230">
        <v>2</v>
      </c>
      <c r="F230">
        <v>0</v>
      </c>
      <c r="G230">
        <v>0</v>
      </c>
      <c r="H230">
        <v>0</v>
      </c>
      <c r="I230">
        <v>0.68507797302102846</v>
      </c>
      <c r="K230">
        <v>116.42499952499998</v>
      </c>
      <c r="L230">
        <v>0</v>
      </c>
      <c r="M230">
        <v>1.836654943337241E-2</v>
      </c>
      <c r="N230">
        <v>0</v>
      </c>
    </row>
    <row r="231" spans="1:14" x14ac:dyDescent="0.25">
      <c r="A231" t="s">
        <v>860</v>
      </c>
      <c r="B231">
        <v>2263</v>
      </c>
      <c r="C231">
        <v>46</v>
      </c>
      <c r="D231">
        <v>0</v>
      </c>
      <c r="E231">
        <v>2</v>
      </c>
      <c r="F231">
        <v>0</v>
      </c>
      <c r="G231">
        <v>1</v>
      </c>
      <c r="H231">
        <v>0</v>
      </c>
      <c r="I231">
        <v>0.60660754505847581</v>
      </c>
      <c r="K231">
        <v>94.374999849999995</v>
      </c>
      <c r="L231">
        <v>0</v>
      </c>
      <c r="M231">
        <v>2.0326999558108707E-2</v>
      </c>
      <c r="N231">
        <v>0</v>
      </c>
    </row>
    <row r="232" spans="1:14" x14ac:dyDescent="0.25">
      <c r="A232" t="s">
        <v>3924</v>
      </c>
      <c r="B232">
        <v>2173</v>
      </c>
      <c r="C232">
        <v>46</v>
      </c>
      <c r="D232">
        <v>0</v>
      </c>
      <c r="E232">
        <v>2</v>
      </c>
      <c r="F232">
        <v>0</v>
      </c>
      <c r="G232">
        <v>0</v>
      </c>
      <c r="H232">
        <v>0</v>
      </c>
      <c r="I232">
        <v>0.42877127571972318</v>
      </c>
      <c r="K232">
        <v>103.78749973750001</v>
      </c>
      <c r="L232">
        <v>0</v>
      </c>
      <c r="M232">
        <v>2.1168890934192362E-2</v>
      </c>
      <c r="N232">
        <v>0</v>
      </c>
    </row>
    <row r="233" spans="1:14" x14ac:dyDescent="0.25">
      <c r="A233" t="s">
        <v>432</v>
      </c>
      <c r="B233">
        <v>854</v>
      </c>
      <c r="C233">
        <v>46</v>
      </c>
      <c r="D233">
        <v>0</v>
      </c>
      <c r="E233">
        <v>3</v>
      </c>
      <c r="F233">
        <v>0</v>
      </c>
      <c r="G233">
        <v>1</v>
      </c>
      <c r="H233">
        <v>0</v>
      </c>
      <c r="I233">
        <v>1.2423538148471143</v>
      </c>
      <c r="K233">
        <v>62.537499725000004</v>
      </c>
      <c r="L233">
        <v>0</v>
      </c>
      <c r="M233">
        <v>5.3864168618266976E-2</v>
      </c>
      <c r="N233">
        <v>0</v>
      </c>
    </row>
    <row r="234" spans="1:14" x14ac:dyDescent="0.25">
      <c r="A234" t="s">
        <v>165</v>
      </c>
      <c r="B234">
        <v>2017</v>
      </c>
      <c r="C234">
        <v>46</v>
      </c>
      <c r="D234">
        <v>0</v>
      </c>
      <c r="E234">
        <v>2</v>
      </c>
      <c r="F234">
        <v>0</v>
      </c>
      <c r="G234">
        <v>0</v>
      </c>
      <c r="H234">
        <v>0</v>
      </c>
      <c r="I234">
        <v>0.5195849423819463</v>
      </c>
      <c r="K234">
        <v>152.9999997875</v>
      </c>
      <c r="L234">
        <v>0</v>
      </c>
      <c r="M234">
        <v>2.2806147744174516E-2</v>
      </c>
      <c r="N234">
        <v>0</v>
      </c>
    </row>
    <row r="235" spans="1:14" x14ac:dyDescent="0.25">
      <c r="A235" t="s">
        <v>1699</v>
      </c>
      <c r="B235">
        <v>979</v>
      </c>
      <c r="C235">
        <v>46</v>
      </c>
      <c r="D235">
        <v>0</v>
      </c>
      <c r="E235">
        <v>3</v>
      </c>
      <c r="F235">
        <v>0</v>
      </c>
      <c r="G235">
        <v>0</v>
      </c>
      <c r="H235">
        <v>1</v>
      </c>
      <c r="I235">
        <v>0.76112027968039575</v>
      </c>
      <c r="K235">
        <v>77.387499687499997</v>
      </c>
      <c r="L235">
        <v>0</v>
      </c>
      <c r="M235">
        <v>4.6986721144024517E-2</v>
      </c>
      <c r="N235">
        <v>0</v>
      </c>
    </row>
    <row r="236" spans="1:14" x14ac:dyDescent="0.25">
      <c r="A236" t="s">
        <v>3865</v>
      </c>
      <c r="B236">
        <v>1210</v>
      </c>
      <c r="C236">
        <v>45</v>
      </c>
      <c r="D236">
        <v>0</v>
      </c>
      <c r="E236">
        <v>2</v>
      </c>
      <c r="F236">
        <v>0</v>
      </c>
      <c r="G236">
        <v>0</v>
      </c>
      <c r="H236">
        <v>0</v>
      </c>
      <c r="I236">
        <v>0.33740499954496983</v>
      </c>
      <c r="K236">
        <v>87.662499637499991</v>
      </c>
      <c r="L236">
        <v>0</v>
      </c>
      <c r="M236">
        <v>3.71900826446281E-2</v>
      </c>
      <c r="N236">
        <v>0</v>
      </c>
    </row>
    <row r="237" spans="1:14" x14ac:dyDescent="0.25">
      <c r="A237" t="s">
        <v>372</v>
      </c>
      <c r="B237">
        <v>4349</v>
      </c>
      <c r="C237">
        <v>45</v>
      </c>
      <c r="D237">
        <v>0</v>
      </c>
      <c r="E237">
        <v>3</v>
      </c>
      <c r="F237">
        <v>0</v>
      </c>
      <c r="G237">
        <v>1</v>
      </c>
      <c r="H237">
        <v>0</v>
      </c>
      <c r="I237">
        <v>0.42048623761553861</v>
      </c>
      <c r="K237">
        <v>136.14999975000001</v>
      </c>
      <c r="L237">
        <v>0</v>
      </c>
      <c r="M237">
        <v>1.0347206254311335E-2</v>
      </c>
      <c r="N237">
        <v>0</v>
      </c>
    </row>
    <row r="238" spans="1:14" x14ac:dyDescent="0.25">
      <c r="A238" t="s">
        <v>388</v>
      </c>
      <c r="B238">
        <v>1915</v>
      </c>
      <c r="C238">
        <v>45</v>
      </c>
      <c r="D238">
        <v>0</v>
      </c>
      <c r="E238">
        <v>3</v>
      </c>
      <c r="F238">
        <v>0</v>
      </c>
      <c r="G238">
        <v>0</v>
      </c>
      <c r="H238">
        <v>0</v>
      </c>
      <c r="I238">
        <v>0.89775126467977884</v>
      </c>
      <c r="K238">
        <v>229.47499968750003</v>
      </c>
      <c r="L238">
        <v>0</v>
      </c>
      <c r="M238">
        <v>2.3498694516971279E-2</v>
      </c>
      <c r="N238">
        <v>0</v>
      </c>
    </row>
    <row r="239" spans="1:14" x14ac:dyDescent="0.25">
      <c r="A239" t="s">
        <v>380</v>
      </c>
      <c r="B239">
        <v>2997</v>
      </c>
      <c r="C239">
        <v>44</v>
      </c>
      <c r="D239">
        <v>0</v>
      </c>
      <c r="E239">
        <v>2</v>
      </c>
      <c r="F239">
        <v>0</v>
      </c>
      <c r="G239">
        <v>0</v>
      </c>
      <c r="H239">
        <v>0</v>
      </c>
      <c r="I239">
        <v>0.98439271614842494</v>
      </c>
      <c r="K239">
        <v>177.34999974999999</v>
      </c>
      <c r="L239">
        <v>0</v>
      </c>
      <c r="M239">
        <v>1.4681348014681348E-2</v>
      </c>
      <c r="N239">
        <v>0</v>
      </c>
    </row>
    <row r="240" spans="1:14" x14ac:dyDescent="0.25">
      <c r="A240" t="s">
        <v>216</v>
      </c>
      <c r="B240">
        <v>427</v>
      </c>
      <c r="C240">
        <v>44</v>
      </c>
      <c r="D240">
        <v>0</v>
      </c>
      <c r="E240">
        <v>3</v>
      </c>
      <c r="F240">
        <v>0</v>
      </c>
      <c r="G240">
        <v>0</v>
      </c>
      <c r="H240">
        <v>0</v>
      </c>
      <c r="I240">
        <v>0.26511657146192452</v>
      </c>
      <c r="K240">
        <v>172.11249987500003</v>
      </c>
      <c r="L240">
        <v>0</v>
      </c>
      <c r="M240">
        <v>0.10304449648711944</v>
      </c>
      <c r="N240">
        <v>0</v>
      </c>
    </row>
    <row r="241" spans="1:14" x14ac:dyDescent="0.25">
      <c r="A241" t="s">
        <v>2612</v>
      </c>
      <c r="B241">
        <v>2004</v>
      </c>
      <c r="C241">
        <v>44</v>
      </c>
      <c r="D241">
        <v>0</v>
      </c>
      <c r="E241">
        <v>2</v>
      </c>
      <c r="F241">
        <v>0</v>
      </c>
      <c r="G241">
        <v>0</v>
      </c>
      <c r="H241">
        <v>0</v>
      </c>
      <c r="I241">
        <v>0.22366237877581086</v>
      </c>
      <c r="K241">
        <v>102.14999960000002</v>
      </c>
      <c r="L241">
        <v>0</v>
      </c>
      <c r="M241">
        <v>2.1956087824351298E-2</v>
      </c>
      <c r="N241">
        <v>0</v>
      </c>
    </row>
    <row r="242" spans="1:14" x14ac:dyDescent="0.25">
      <c r="A242" t="s">
        <v>391</v>
      </c>
      <c r="B242">
        <v>223</v>
      </c>
      <c r="C242">
        <v>44</v>
      </c>
      <c r="D242">
        <v>0</v>
      </c>
      <c r="E242">
        <v>3</v>
      </c>
      <c r="F242">
        <v>0</v>
      </c>
      <c r="G242">
        <v>1</v>
      </c>
      <c r="H242">
        <v>0</v>
      </c>
      <c r="I242">
        <v>0.35077976461881483</v>
      </c>
      <c r="K242">
        <v>98.599999887500019</v>
      </c>
      <c r="L242">
        <v>0</v>
      </c>
      <c r="M242">
        <v>0.19730941704035873</v>
      </c>
      <c r="N242">
        <v>0</v>
      </c>
    </row>
    <row r="243" spans="1:14" x14ac:dyDescent="0.25">
      <c r="A243" t="s">
        <v>2226</v>
      </c>
      <c r="B243">
        <v>2815</v>
      </c>
      <c r="C243">
        <v>44</v>
      </c>
      <c r="D243">
        <v>0</v>
      </c>
      <c r="E243">
        <v>2</v>
      </c>
      <c r="F243">
        <v>0</v>
      </c>
      <c r="G243">
        <v>1</v>
      </c>
      <c r="H243">
        <v>0</v>
      </c>
      <c r="I243">
        <v>0.69561045310548075</v>
      </c>
      <c r="K243">
        <v>132.24999972500001</v>
      </c>
      <c r="L243">
        <v>0</v>
      </c>
      <c r="M243">
        <v>1.5630550621669625E-2</v>
      </c>
      <c r="N243">
        <v>0</v>
      </c>
    </row>
    <row r="244" spans="1:14" x14ac:dyDescent="0.25">
      <c r="A244" t="s">
        <v>649</v>
      </c>
      <c r="B244">
        <v>1502</v>
      </c>
      <c r="C244">
        <v>44</v>
      </c>
      <c r="D244">
        <v>0</v>
      </c>
      <c r="E244">
        <v>3</v>
      </c>
      <c r="F244">
        <v>0</v>
      </c>
      <c r="G244">
        <v>0</v>
      </c>
      <c r="H244">
        <v>0</v>
      </c>
      <c r="I244">
        <v>0.44141560232042726</v>
      </c>
      <c r="K244">
        <v>213.1499997</v>
      </c>
      <c r="L244">
        <v>0</v>
      </c>
      <c r="M244">
        <v>2.929427430093209E-2</v>
      </c>
      <c r="N244">
        <v>0</v>
      </c>
    </row>
    <row r="245" spans="1:14" x14ac:dyDescent="0.25">
      <c r="A245" t="s">
        <v>3981</v>
      </c>
      <c r="B245">
        <v>1156</v>
      </c>
      <c r="C245">
        <v>43</v>
      </c>
      <c r="D245">
        <v>0</v>
      </c>
      <c r="E245">
        <v>2</v>
      </c>
      <c r="F245">
        <v>0</v>
      </c>
      <c r="G245">
        <v>1</v>
      </c>
      <c r="H245">
        <v>0</v>
      </c>
      <c r="I245">
        <v>1.8682521278148269E-2</v>
      </c>
      <c r="K245">
        <v>60.562499674999998</v>
      </c>
      <c r="L245">
        <v>0</v>
      </c>
      <c r="M245">
        <v>3.7197231833910036E-2</v>
      </c>
      <c r="N245">
        <v>0</v>
      </c>
    </row>
    <row r="246" spans="1:14" x14ac:dyDescent="0.25">
      <c r="A246" t="s">
        <v>86</v>
      </c>
      <c r="B246">
        <v>330</v>
      </c>
      <c r="C246">
        <v>43</v>
      </c>
      <c r="D246">
        <v>1</v>
      </c>
      <c r="E246">
        <v>3</v>
      </c>
      <c r="F246">
        <v>0</v>
      </c>
      <c r="G246">
        <v>0</v>
      </c>
      <c r="H246">
        <v>0</v>
      </c>
      <c r="I246">
        <v>6.3298309825789614E-2</v>
      </c>
      <c r="K246">
        <v>65.11249964999999</v>
      </c>
      <c r="L246">
        <v>442.85</v>
      </c>
      <c r="M246">
        <v>0.13030303030303031</v>
      </c>
      <c r="N246">
        <v>2.3255813953488372E-2</v>
      </c>
    </row>
    <row r="247" spans="1:14" x14ac:dyDescent="0.25">
      <c r="A247" t="s">
        <v>392</v>
      </c>
      <c r="B247">
        <v>359</v>
      </c>
      <c r="C247">
        <v>43</v>
      </c>
      <c r="D247">
        <v>0</v>
      </c>
      <c r="E247">
        <v>2</v>
      </c>
      <c r="F247">
        <v>0</v>
      </c>
      <c r="G247">
        <v>1</v>
      </c>
      <c r="H247">
        <v>0</v>
      </c>
      <c r="I247">
        <v>0.15144108301484974</v>
      </c>
      <c r="K247">
        <v>101.03749989999999</v>
      </c>
      <c r="L247">
        <v>0</v>
      </c>
      <c r="M247">
        <v>0.11977715877437325</v>
      </c>
      <c r="N247">
        <v>0</v>
      </c>
    </row>
    <row r="248" spans="1:14" x14ac:dyDescent="0.25">
      <c r="A248" t="s">
        <v>3989</v>
      </c>
      <c r="B248">
        <v>459</v>
      </c>
      <c r="C248">
        <v>42</v>
      </c>
      <c r="D248">
        <v>0</v>
      </c>
      <c r="E248">
        <v>3</v>
      </c>
      <c r="F248">
        <v>0</v>
      </c>
      <c r="G248">
        <v>0</v>
      </c>
      <c r="H248">
        <v>0</v>
      </c>
      <c r="I248">
        <v>0.68087170857282631</v>
      </c>
      <c r="K248">
        <v>61.824999599999998</v>
      </c>
      <c r="L248">
        <v>0</v>
      </c>
      <c r="M248">
        <v>9.1503267973856203E-2</v>
      </c>
      <c r="N248">
        <v>0</v>
      </c>
    </row>
    <row r="249" spans="1:14" x14ac:dyDescent="0.25">
      <c r="A249" t="s">
        <v>30</v>
      </c>
      <c r="B249">
        <v>486</v>
      </c>
      <c r="C249">
        <v>41</v>
      </c>
      <c r="D249">
        <v>1</v>
      </c>
      <c r="E249">
        <v>2</v>
      </c>
      <c r="F249">
        <v>1</v>
      </c>
      <c r="G249">
        <v>0</v>
      </c>
      <c r="H249">
        <v>0</v>
      </c>
      <c r="I249">
        <v>0</v>
      </c>
      <c r="K249">
        <v>9.0374998249999994</v>
      </c>
      <c r="L249">
        <v>210.8</v>
      </c>
      <c r="M249">
        <v>8.4362139917695478E-2</v>
      </c>
      <c r="N249">
        <v>2.4390243902439025E-2</v>
      </c>
    </row>
    <row r="250" spans="1:14" x14ac:dyDescent="0.25">
      <c r="A250" t="s">
        <v>2589</v>
      </c>
      <c r="B250">
        <v>556</v>
      </c>
      <c r="C250">
        <v>41</v>
      </c>
      <c r="D250">
        <v>0</v>
      </c>
      <c r="E250">
        <v>2</v>
      </c>
      <c r="F250">
        <v>0</v>
      </c>
      <c r="G250">
        <v>1</v>
      </c>
      <c r="H250">
        <v>0</v>
      </c>
      <c r="I250">
        <v>0.13301417255834713</v>
      </c>
      <c r="K250">
        <v>85.062499612499991</v>
      </c>
      <c r="L250">
        <v>0</v>
      </c>
      <c r="M250">
        <v>7.3741007194244604E-2</v>
      </c>
      <c r="N250">
        <v>0</v>
      </c>
    </row>
    <row r="251" spans="1:14" x14ac:dyDescent="0.25">
      <c r="A251" t="s">
        <v>395</v>
      </c>
      <c r="B251">
        <v>195</v>
      </c>
      <c r="C251">
        <v>41</v>
      </c>
      <c r="D251">
        <v>0</v>
      </c>
      <c r="E251">
        <v>2</v>
      </c>
      <c r="F251">
        <v>0</v>
      </c>
      <c r="G251">
        <v>1</v>
      </c>
      <c r="H251">
        <v>0</v>
      </c>
      <c r="I251">
        <v>2.5317807984294116E-2</v>
      </c>
      <c r="K251">
        <v>61.212499799999996</v>
      </c>
      <c r="L251">
        <v>0</v>
      </c>
      <c r="M251">
        <v>0.21025641025641026</v>
      </c>
      <c r="N251">
        <v>0</v>
      </c>
    </row>
    <row r="252" spans="1:14" x14ac:dyDescent="0.25">
      <c r="A252" t="s">
        <v>454</v>
      </c>
      <c r="B252">
        <v>977</v>
      </c>
      <c r="C252">
        <v>40</v>
      </c>
      <c r="D252">
        <v>0</v>
      </c>
      <c r="E252">
        <v>2</v>
      </c>
      <c r="F252">
        <v>0</v>
      </c>
      <c r="G252">
        <v>1</v>
      </c>
      <c r="H252">
        <v>0</v>
      </c>
      <c r="I252">
        <v>0.70542515197645472</v>
      </c>
      <c r="K252">
        <v>69.687499875</v>
      </c>
      <c r="L252">
        <v>0</v>
      </c>
      <c r="M252">
        <v>4.0941658137154557E-2</v>
      </c>
      <c r="N252">
        <v>0</v>
      </c>
    </row>
    <row r="253" spans="1:14" x14ac:dyDescent="0.25">
      <c r="A253" t="s">
        <v>1675</v>
      </c>
      <c r="B253">
        <v>245</v>
      </c>
      <c r="C253">
        <v>39</v>
      </c>
      <c r="D253">
        <v>0</v>
      </c>
      <c r="E253">
        <v>3</v>
      </c>
      <c r="F253">
        <v>0</v>
      </c>
      <c r="G253">
        <v>0</v>
      </c>
      <c r="H253">
        <v>0</v>
      </c>
      <c r="I253">
        <v>0.36982277503277006</v>
      </c>
      <c r="K253">
        <v>107.36249964999999</v>
      </c>
      <c r="L253">
        <v>0</v>
      </c>
      <c r="M253">
        <v>0.15918367346938775</v>
      </c>
      <c r="N253">
        <v>0</v>
      </c>
    </row>
    <row r="254" spans="1:14" x14ac:dyDescent="0.25">
      <c r="A254" t="s">
        <v>297</v>
      </c>
      <c r="B254">
        <v>687</v>
      </c>
      <c r="C254">
        <v>39</v>
      </c>
      <c r="D254">
        <v>0</v>
      </c>
      <c r="E254">
        <v>3</v>
      </c>
      <c r="F254">
        <v>0</v>
      </c>
      <c r="G254">
        <v>1</v>
      </c>
      <c r="H254">
        <v>0</v>
      </c>
      <c r="I254">
        <v>1.334212751891735</v>
      </c>
      <c r="K254">
        <v>75.375</v>
      </c>
      <c r="L254">
        <v>0</v>
      </c>
      <c r="M254">
        <v>5.6768558951965066E-2</v>
      </c>
      <c r="N254">
        <v>0</v>
      </c>
    </row>
    <row r="255" spans="1:14" x14ac:dyDescent="0.25">
      <c r="A255" t="s">
        <v>2632</v>
      </c>
      <c r="B255">
        <v>1263</v>
      </c>
      <c r="C255">
        <v>39</v>
      </c>
      <c r="D255">
        <v>0</v>
      </c>
      <c r="E255">
        <v>3</v>
      </c>
      <c r="F255">
        <v>0</v>
      </c>
      <c r="G255">
        <v>1</v>
      </c>
      <c r="H255">
        <v>0</v>
      </c>
      <c r="I255">
        <v>0.23106144886564681</v>
      </c>
      <c r="K255">
        <v>126.78749996250001</v>
      </c>
      <c r="L255">
        <v>0</v>
      </c>
      <c r="M255">
        <v>3.0878859857482184E-2</v>
      </c>
      <c r="N255">
        <v>0</v>
      </c>
    </row>
    <row r="256" spans="1:14" x14ac:dyDescent="0.25">
      <c r="A256" t="s">
        <v>1498</v>
      </c>
      <c r="B256">
        <v>608</v>
      </c>
      <c r="C256">
        <v>39</v>
      </c>
      <c r="D256">
        <v>0</v>
      </c>
      <c r="E256">
        <v>2</v>
      </c>
      <c r="F256">
        <v>0</v>
      </c>
      <c r="G256">
        <v>1</v>
      </c>
      <c r="H256">
        <v>0</v>
      </c>
      <c r="I256">
        <v>0.64876529638356861</v>
      </c>
      <c r="K256">
        <v>59.674999737500002</v>
      </c>
      <c r="L256">
        <v>0</v>
      </c>
      <c r="M256">
        <v>6.4144736842105268E-2</v>
      </c>
      <c r="N256">
        <v>0</v>
      </c>
    </row>
    <row r="257" spans="1:14" x14ac:dyDescent="0.25">
      <c r="A257" t="s">
        <v>1444</v>
      </c>
      <c r="B257">
        <v>958</v>
      </c>
      <c r="C257">
        <v>39</v>
      </c>
      <c r="D257">
        <v>0</v>
      </c>
      <c r="E257">
        <v>2</v>
      </c>
      <c r="F257">
        <v>0</v>
      </c>
      <c r="G257">
        <v>1</v>
      </c>
      <c r="H257">
        <v>0</v>
      </c>
      <c r="I257">
        <v>0.55586484701767647</v>
      </c>
      <c r="K257">
        <v>92.725000000000009</v>
      </c>
      <c r="L257">
        <v>0</v>
      </c>
      <c r="M257">
        <v>4.07098121085595E-2</v>
      </c>
      <c r="N257">
        <v>0</v>
      </c>
    </row>
    <row r="258" spans="1:14" x14ac:dyDescent="0.25">
      <c r="A258" t="s">
        <v>961</v>
      </c>
      <c r="B258">
        <v>608</v>
      </c>
      <c r="C258">
        <v>39</v>
      </c>
      <c r="D258">
        <v>0</v>
      </c>
      <c r="E258">
        <v>2</v>
      </c>
      <c r="F258">
        <v>0</v>
      </c>
      <c r="G258">
        <v>1</v>
      </c>
      <c r="H258">
        <v>0</v>
      </c>
      <c r="I258">
        <v>0.77492801648369514</v>
      </c>
      <c r="K258">
        <v>76.775000000000006</v>
      </c>
      <c r="L258">
        <v>0</v>
      </c>
      <c r="M258">
        <v>6.4144736842105268E-2</v>
      </c>
      <c r="N258">
        <v>0</v>
      </c>
    </row>
    <row r="259" spans="1:14" x14ac:dyDescent="0.25">
      <c r="A259" t="s">
        <v>833</v>
      </c>
      <c r="B259">
        <v>3154</v>
      </c>
      <c r="C259">
        <v>38</v>
      </c>
      <c r="D259">
        <v>0</v>
      </c>
      <c r="E259">
        <v>2</v>
      </c>
      <c r="F259">
        <v>0</v>
      </c>
      <c r="G259">
        <v>1</v>
      </c>
      <c r="H259">
        <v>0</v>
      </c>
      <c r="I259">
        <v>0.86967108253402536</v>
      </c>
      <c r="K259">
        <v>88.887499762499999</v>
      </c>
      <c r="L259">
        <v>0</v>
      </c>
      <c r="M259">
        <v>1.2048192771084338E-2</v>
      </c>
      <c r="N259">
        <v>0</v>
      </c>
    </row>
    <row r="260" spans="1:14" x14ac:dyDescent="0.25">
      <c r="A260" t="s">
        <v>3798</v>
      </c>
      <c r="B260">
        <v>363</v>
      </c>
      <c r="C260">
        <v>38</v>
      </c>
      <c r="D260">
        <v>0</v>
      </c>
      <c r="E260">
        <v>3</v>
      </c>
      <c r="F260">
        <v>0</v>
      </c>
      <c r="G260">
        <v>0</v>
      </c>
      <c r="H260">
        <v>1</v>
      </c>
      <c r="I260">
        <v>0.53295267515372491</v>
      </c>
      <c r="K260">
        <v>65.624999562499994</v>
      </c>
      <c r="L260">
        <v>0</v>
      </c>
      <c r="M260">
        <v>0.1046831955922865</v>
      </c>
      <c r="N260">
        <v>0</v>
      </c>
    </row>
    <row r="261" spans="1:14" x14ac:dyDescent="0.25">
      <c r="A261" t="s">
        <v>577</v>
      </c>
      <c r="B261">
        <v>227</v>
      </c>
      <c r="C261">
        <v>37</v>
      </c>
      <c r="D261">
        <v>0</v>
      </c>
      <c r="E261">
        <v>3</v>
      </c>
      <c r="F261">
        <v>0</v>
      </c>
      <c r="G261">
        <v>1</v>
      </c>
      <c r="H261">
        <v>1</v>
      </c>
      <c r="I261">
        <v>5.5272152364247117E-2</v>
      </c>
      <c r="K261">
        <v>72.349999800000006</v>
      </c>
      <c r="L261">
        <v>0</v>
      </c>
      <c r="M261">
        <v>0.16299559471365638</v>
      </c>
      <c r="N261">
        <v>0</v>
      </c>
    </row>
    <row r="262" spans="1:14" x14ac:dyDescent="0.25">
      <c r="A262" t="s">
        <v>1312</v>
      </c>
      <c r="B262">
        <v>245</v>
      </c>
      <c r="C262">
        <v>36</v>
      </c>
      <c r="D262">
        <v>1</v>
      </c>
      <c r="E262">
        <v>2</v>
      </c>
      <c r="F262">
        <v>1</v>
      </c>
      <c r="G262">
        <v>0</v>
      </c>
      <c r="H262">
        <v>0</v>
      </c>
      <c r="I262">
        <v>0.33489027069904298</v>
      </c>
      <c r="K262">
        <v>31.024999612499997</v>
      </c>
      <c r="L262">
        <v>1123.7</v>
      </c>
      <c r="M262">
        <v>0.14693877551020409</v>
      </c>
      <c r="N262">
        <v>2.7777777777777776E-2</v>
      </c>
    </row>
    <row r="263" spans="1:14" x14ac:dyDescent="0.25">
      <c r="A263" t="s">
        <v>3727</v>
      </c>
      <c r="B263">
        <v>1646</v>
      </c>
      <c r="C263">
        <v>36</v>
      </c>
      <c r="D263">
        <v>0</v>
      </c>
      <c r="E263">
        <v>4</v>
      </c>
      <c r="F263">
        <v>0</v>
      </c>
      <c r="G263">
        <v>0</v>
      </c>
      <c r="H263">
        <v>1</v>
      </c>
      <c r="I263">
        <v>0.81915872343802809</v>
      </c>
      <c r="K263">
        <v>212.49999989999998</v>
      </c>
      <c r="L263">
        <v>0</v>
      </c>
      <c r="M263">
        <v>2.187120291616039E-2</v>
      </c>
      <c r="N263">
        <v>0</v>
      </c>
    </row>
    <row r="264" spans="1:14" x14ac:dyDescent="0.25">
      <c r="A264" t="s">
        <v>2535</v>
      </c>
      <c r="B264">
        <v>459</v>
      </c>
      <c r="C264">
        <v>36</v>
      </c>
      <c r="D264">
        <v>0</v>
      </c>
      <c r="E264">
        <v>3</v>
      </c>
      <c r="F264">
        <v>0</v>
      </c>
      <c r="G264">
        <v>1</v>
      </c>
      <c r="H264">
        <v>0</v>
      </c>
      <c r="I264">
        <v>1.3413021227500519</v>
      </c>
      <c r="K264">
        <v>39.012500000000003</v>
      </c>
      <c r="L264">
        <v>0</v>
      </c>
      <c r="M264">
        <v>7.8431372549019607E-2</v>
      </c>
      <c r="N264">
        <v>0</v>
      </c>
    </row>
    <row r="265" spans="1:14" x14ac:dyDescent="0.25">
      <c r="A265" t="s">
        <v>2113</v>
      </c>
      <c r="B265">
        <v>753</v>
      </c>
      <c r="C265">
        <v>36</v>
      </c>
      <c r="D265">
        <v>0</v>
      </c>
      <c r="E265">
        <v>2</v>
      </c>
      <c r="F265">
        <v>0</v>
      </c>
      <c r="G265">
        <v>0</v>
      </c>
      <c r="H265">
        <v>0</v>
      </c>
      <c r="I265">
        <v>1.0486997317441056</v>
      </c>
      <c r="K265">
        <v>55.237499737500002</v>
      </c>
      <c r="L265">
        <v>0</v>
      </c>
      <c r="M265">
        <v>4.7808764940239043E-2</v>
      </c>
      <c r="N265">
        <v>0</v>
      </c>
    </row>
    <row r="266" spans="1:14" x14ac:dyDescent="0.25">
      <c r="A266" t="s">
        <v>206</v>
      </c>
      <c r="B266">
        <v>848</v>
      </c>
      <c r="C266">
        <v>36</v>
      </c>
      <c r="D266">
        <v>1</v>
      </c>
      <c r="E266">
        <v>2</v>
      </c>
      <c r="F266">
        <v>0</v>
      </c>
      <c r="G266">
        <v>1</v>
      </c>
      <c r="H266">
        <v>0</v>
      </c>
      <c r="I266">
        <v>0.63875823563440925</v>
      </c>
      <c r="K266">
        <v>62.012499750000003</v>
      </c>
      <c r="L266">
        <v>146.19999999999999</v>
      </c>
      <c r="M266">
        <v>4.2452830188679243E-2</v>
      </c>
      <c r="N266">
        <v>2.7777777777777776E-2</v>
      </c>
    </row>
    <row r="267" spans="1:14" x14ac:dyDescent="0.25">
      <c r="A267" t="s">
        <v>2576</v>
      </c>
      <c r="B267">
        <v>576</v>
      </c>
      <c r="C267">
        <v>35</v>
      </c>
      <c r="D267">
        <v>0</v>
      </c>
      <c r="E267">
        <v>3</v>
      </c>
      <c r="F267">
        <v>0</v>
      </c>
      <c r="G267">
        <v>0</v>
      </c>
      <c r="H267">
        <v>1</v>
      </c>
      <c r="I267">
        <v>0.73338567154178624</v>
      </c>
      <c r="K267">
        <v>76.125</v>
      </c>
      <c r="L267">
        <v>0</v>
      </c>
      <c r="M267">
        <v>6.0763888888888888E-2</v>
      </c>
      <c r="N267">
        <v>0</v>
      </c>
    </row>
    <row r="268" spans="1:14" x14ac:dyDescent="0.25">
      <c r="A268" t="s">
        <v>1474</v>
      </c>
      <c r="B268">
        <v>1254</v>
      </c>
      <c r="C268">
        <v>34</v>
      </c>
      <c r="D268">
        <v>0</v>
      </c>
      <c r="E268">
        <v>3</v>
      </c>
      <c r="F268">
        <v>0</v>
      </c>
      <c r="G268">
        <v>1</v>
      </c>
      <c r="H268">
        <v>1</v>
      </c>
      <c r="I268">
        <v>0.65680171774329776</v>
      </c>
      <c r="K268">
        <v>61.587499825000002</v>
      </c>
      <c r="L268">
        <v>0</v>
      </c>
      <c r="M268">
        <v>2.7113237639553429E-2</v>
      </c>
      <c r="N268">
        <v>0</v>
      </c>
    </row>
    <row r="269" spans="1:14" x14ac:dyDescent="0.25">
      <c r="A269" t="s">
        <v>369</v>
      </c>
      <c r="B269">
        <v>1144</v>
      </c>
      <c r="C269">
        <v>34</v>
      </c>
      <c r="D269">
        <v>0</v>
      </c>
      <c r="E269">
        <v>2</v>
      </c>
      <c r="F269">
        <v>0</v>
      </c>
      <c r="G269">
        <v>1</v>
      </c>
      <c r="H269">
        <v>0</v>
      </c>
      <c r="I269">
        <v>0.16359396332988865</v>
      </c>
      <c r="K269">
        <v>107.4999998</v>
      </c>
      <c r="L269">
        <v>0</v>
      </c>
      <c r="M269">
        <v>2.972027972027972E-2</v>
      </c>
      <c r="N269">
        <v>0</v>
      </c>
    </row>
    <row r="270" spans="1:14" x14ac:dyDescent="0.25">
      <c r="A270" t="s">
        <v>2609</v>
      </c>
      <c r="B270">
        <v>827</v>
      </c>
      <c r="C270">
        <v>33</v>
      </c>
      <c r="D270">
        <v>0</v>
      </c>
      <c r="E270">
        <v>2</v>
      </c>
      <c r="F270">
        <v>0</v>
      </c>
      <c r="G270">
        <v>1</v>
      </c>
      <c r="H270">
        <v>0</v>
      </c>
      <c r="I270">
        <v>0.12935096182951827</v>
      </c>
      <c r="K270">
        <v>101.287499775</v>
      </c>
      <c r="L270">
        <v>0</v>
      </c>
      <c r="M270">
        <v>3.9903264812575577E-2</v>
      </c>
      <c r="N270">
        <v>0</v>
      </c>
    </row>
    <row r="271" spans="1:14" x14ac:dyDescent="0.25">
      <c r="A271" t="s">
        <v>3942</v>
      </c>
      <c r="B271">
        <v>673</v>
      </c>
      <c r="C271">
        <v>33</v>
      </c>
      <c r="D271">
        <v>0</v>
      </c>
      <c r="E271">
        <v>2</v>
      </c>
      <c r="F271">
        <v>0</v>
      </c>
      <c r="G271">
        <v>1</v>
      </c>
      <c r="H271">
        <v>0</v>
      </c>
      <c r="I271">
        <v>3.5040081115793383E-2</v>
      </c>
      <c r="K271">
        <v>48.037499812500009</v>
      </c>
      <c r="L271">
        <v>0</v>
      </c>
      <c r="M271">
        <v>4.9034175334323922E-2</v>
      </c>
      <c r="N271">
        <v>0</v>
      </c>
    </row>
    <row r="272" spans="1:14" x14ac:dyDescent="0.25">
      <c r="A272" t="s">
        <v>448</v>
      </c>
      <c r="B272">
        <v>747</v>
      </c>
      <c r="C272">
        <v>33</v>
      </c>
      <c r="D272">
        <v>0</v>
      </c>
      <c r="E272">
        <v>3</v>
      </c>
      <c r="F272">
        <v>0</v>
      </c>
      <c r="G272">
        <v>1</v>
      </c>
      <c r="H272">
        <v>0</v>
      </c>
      <c r="I272">
        <v>1.2793907737260306</v>
      </c>
      <c r="K272">
        <v>46.262499849999998</v>
      </c>
      <c r="L272">
        <v>0</v>
      </c>
      <c r="M272">
        <v>4.4176706827309238E-2</v>
      </c>
      <c r="N272">
        <v>0</v>
      </c>
    </row>
    <row r="273" spans="1:14" x14ac:dyDescent="0.25">
      <c r="A273" t="s">
        <v>3974</v>
      </c>
      <c r="B273">
        <v>1835</v>
      </c>
      <c r="C273">
        <v>33</v>
      </c>
      <c r="D273">
        <v>0</v>
      </c>
      <c r="E273">
        <v>2</v>
      </c>
      <c r="F273">
        <v>0</v>
      </c>
      <c r="G273">
        <v>0</v>
      </c>
      <c r="H273">
        <v>0</v>
      </c>
      <c r="I273">
        <v>0.61846474034992749</v>
      </c>
      <c r="K273">
        <v>58.299999862500002</v>
      </c>
      <c r="L273">
        <v>0</v>
      </c>
      <c r="M273">
        <v>1.7983651226158037E-2</v>
      </c>
      <c r="N273">
        <v>0</v>
      </c>
    </row>
    <row r="274" spans="1:14" x14ac:dyDescent="0.25">
      <c r="A274" t="s">
        <v>3949</v>
      </c>
      <c r="B274">
        <v>1295</v>
      </c>
      <c r="C274">
        <v>33</v>
      </c>
      <c r="D274">
        <v>0</v>
      </c>
      <c r="E274">
        <v>3</v>
      </c>
      <c r="F274">
        <v>0</v>
      </c>
      <c r="G274">
        <v>1</v>
      </c>
      <c r="H274">
        <v>1</v>
      </c>
      <c r="I274">
        <v>1.0423619339143957</v>
      </c>
      <c r="K274">
        <v>49.787499712500001</v>
      </c>
      <c r="L274">
        <v>0</v>
      </c>
      <c r="M274">
        <v>2.5482625482625483E-2</v>
      </c>
      <c r="N274">
        <v>0</v>
      </c>
    </row>
    <row r="275" spans="1:14" x14ac:dyDescent="0.25">
      <c r="A275" t="s">
        <v>827</v>
      </c>
      <c r="B275">
        <v>3543</v>
      </c>
      <c r="C275">
        <v>33</v>
      </c>
      <c r="D275">
        <v>0</v>
      </c>
      <c r="E275">
        <v>2</v>
      </c>
      <c r="F275">
        <v>0</v>
      </c>
      <c r="G275">
        <v>1</v>
      </c>
      <c r="H275">
        <v>0</v>
      </c>
      <c r="I275">
        <v>0.76580946534927197</v>
      </c>
      <c r="K275">
        <v>49.974999850000003</v>
      </c>
      <c r="L275">
        <v>0</v>
      </c>
      <c r="M275">
        <v>9.3141405588484331E-3</v>
      </c>
      <c r="N275">
        <v>0</v>
      </c>
    </row>
    <row r="276" spans="1:14" x14ac:dyDescent="0.25">
      <c r="A276" t="s">
        <v>1344</v>
      </c>
      <c r="B276">
        <v>1013</v>
      </c>
      <c r="C276">
        <v>32</v>
      </c>
      <c r="D276">
        <v>0</v>
      </c>
      <c r="E276">
        <v>2</v>
      </c>
      <c r="F276">
        <v>0</v>
      </c>
      <c r="G276">
        <v>1</v>
      </c>
      <c r="H276">
        <v>0</v>
      </c>
      <c r="I276">
        <v>0.62120515829883494</v>
      </c>
      <c r="K276">
        <v>50.5625</v>
      </c>
      <c r="L276">
        <v>0</v>
      </c>
      <c r="M276">
        <v>3.1589338598223098E-2</v>
      </c>
      <c r="N276">
        <v>0</v>
      </c>
    </row>
    <row r="277" spans="1:14" x14ac:dyDescent="0.25">
      <c r="A277" t="s">
        <v>2016</v>
      </c>
      <c r="B277">
        <v>316</v>
      </c>
      <c r="C277">
        <v>31</v>
      </c>
      <c r="D277">
        <v>0</v>
      </c>
      <c r="E277">
        <v>3</v>
      </c>
      <c r="F277">
        <v>0</v>
      </c>
      <c r="G277">
        <v>1</v>
      </c>
      <c r="H277">
        <v>1</v>
      </c>
      <c r="I277">
        <v>1.2565443255510238</v>
      </c>
      <c r="K277">
        <v>55.999999700000004</v>
      </c>
      <c r="L277">
        <v>0</v>
      </c>
      <c r="M277">
        <v>9.8101265822784806E-2</v>
      </c>
      <c r="N277">
        <v>0</v>
      </c>
    </row>
    <row r="278" spans="1:14" x14ac:dyDescent="0.25">
      <c r="A278" t="s">
        <v>3968</v>
      </c>
      <c r="B278">
        <v>534</v>
      </c>
      <c r="C278">
        <v>31</v>
      </c>
      <c r="D278">
        <v>0</v>
      </c>
      <c r="E278">
        <v>2</v>
      </c>
      <c r="F278">
        <v>0</v>
      </c>
      <c r="G278">
        <v>1</v>
      </c>
      <c r="H278">
        <v>0</v>
      </c>
      <c r="I278">
        <v>3.8031588100993816E-2</v>
      </c>
      <c r="K278">
        <v>54.924999812500005</v>
      </c>
      <c r="L278">
        <v>0</v>
      </c>
      <c r="M278">
        <v>5.8052434456928842E-2</v>
      </c>
      <c r="N278">
        <v>0</v>
      </c>
    </row>
    <row r="279" spans="1:14" x14ac:dyDescent="0.25">
      <c r="A279" t="s">
        <v>2554</v>
      </c>
      <c r="B279">
        <v>555</v>
      </c>
      <c r="C279">
        <v>31</v>
      </c>
      <c r="D279">
        <v>0</v>
      </c>
      <c r="E279">
        <v>2</v>
      </c>
      <c r="F279">
        <v>0</v>
      </c>
      <c r="G279">
        <v>0</v>
      </c>
      <c r="H279">
        <v>0</v>
      </c>
      <c r="I279">
        <v>0.41586133008211301</v>
      </c>
      <c r="K279">
        <v>67.849999925000006</v>
      </c>
      <c r="L279">
        <v>0</v>
      </c>
      <c r="M279">
        <v>5.5855855855855854E-2</v>
      </c>
      <c r="N279">
        <v>0</v>
      </c>
    </row>
    <row r="280" spans="1:14" x14ac:dyDescent="0.25">
      <c r="A280" t="s">
        <v>678</v>
      </c>
      <c r="B280">
        <v>122</v>
      </c>
      <c r="C280">
        <v>31</v>
      </c>
      <c r="D280">
        <v>0</v>
      </c>
      <c r="E280">
        <v>3</v>
      </c>
      <c r="F280">
        <v>0</v>
      </c>
      <c r="G280">
        <v>1</v>
      </c>
      <c r="H280">
        <v>1</v>
      </c>
      <c r="I280">
        <v>0.73160447662141292</v>
      </c>
      <c r="K280">
        <v>115.32499985</v>
      </c>
      <c r="L280">
        <v>0</v>
      </c>
      <c r="M280">
        <v>0.25409836065573771</v>
      </c>
      <c r="N280">
        <v>0</v>
      </c>
    </row>
    <row r="281" spans="1:14" x14ac:dyDescent="0.25">
      <c r="A281" t="s">
        <v>1192</v>
      </c>
      <c r="B281">
        <v>625</v>
      </c>
      <c r="C281">
        <v>30</v>
      </c>
      <c r="D281">
        <v>0</v>
      </c>
      <c r="E281">
        <v>2</v>
      </c>
      <c r="F281">
        <v>0</v>
      </c>
      <c r="G281">
        <v>1</v>
      </c>
      <c r="H281">
        <v>0</v>
      </c>
      <c r="I281">
        <v>0.65048473213535163</v>
      </c>
      <c r="K281">
        <v>65.799999987500001</v>
      </c>
      <c r="L281">
        <v>0</v>
      </c>
      <c r="M281">
        <v>4.8000000000000001E-2</v>
      </c>
      <c r="N281">
        <v>0</v>
      </c>
    </row>
    <row r="282" spans="1:14" x14ac:dyDescent="0.25">
      <c r="A282" t="s">
        <v>2036</v>
      </c>
      <c r="B282">
        <v>158</v>
      </c>
      <c r="C282">
        <v>30</v>
      </c>
      <c r="D282">
        <v>0</v>
      </c>
      <c r="E282">
        <v>3</v>
      </c>
      <c r="F282">
        <v>0</v>
      </c>
      <c r="G282">
        <v>1</v>
      </c>
      <c r="H282">
        <v>0</v>
      </c>
      <c r="I282">
        <v>0.54270227912643776</v>
      </c>
      <c r="K282">
        <v>94.337499974999986</v>
      </c>
      <c r="L282">
        <v>0</v>
      </c>
      <c r="M282">
        <v>0.189873417721519</v>
      </c>
      <c r="N282">
        <v>0</v>
      </c>
    </row>
    <row r="283" spans="1:14" x14ac:dyDescent="0.25">
      <c r="A283" t="s">
        <v>895</v>
      </c>
      <c r="B283">
        <v>459</v>
      </c>
      <c r="C283">
        <v>29</v>
      </c>
      <c r="D283">
        <v>0</v>
      </c>
      <c r="E283">
        <v>2</v>
      </c>
      <c r="F283">
        <v>0</v>
      </c>
      <c r="G283">
        <v>1</v>
      </c>
      <c r="H283">
        <v>0</v>
      </c>
      <c r="I283">
        <v>0.75014465808100661</v>
      </c>
      <c r="K283">
        <v>61.387499912500004</v>
      </c>
      <c r="L283">
        <v>0</v>
      </c>
      <c r="M283">
        <v>6.3180827886710242E-2</v>
      </c>
      <c r="N283">
        <v>0</v>
      </c>
    </row>
    <row r="284" spans="1:14" x14ac:dyDescent="0.25">
      <c r="A284" t="s">
        <v>527</v>
      </c>
      <c r="B284">
        <v>823</v>
      </c>
      <c r="C284">
        <v>29</v>
      </c>
      <c r="D284">
        <v>0</v>
      </c>
      <c r="E284">
        <v>3</v>
      </c>
      <c r="F284">
        <v>0</v>
      </c>
      <c r="G284">
        <v>1</v>
      </c>
      <c r="H284">
        <v>0</v>
      </c>
      <c r="I284">
        <v>1.2946212146074683</v>
      </c>
      <c r="K284">
        <v>46.274999837500005</v>
      </c>
      <c r="L284">
        <v>0</v>
      </c>
      <c r="M284">
        <v>3.5236938031591739E-2</v>
      </c>
      <c r="N284">
        <v>0</v>
      </c>
    </row>
    <row r="285" spans="1:14" x14ac:dyDescent="0.25">
      <c r="A285" t="s">
        <v>3903</v>
      </c>
      <c r="B285">
        <v>479</v>
      </c>
      <c r="C285">
        <v>29</v>
      </c>
      <c r="D285">
        <v>0</v>
      </c>
      <c r="E285">
        <v>3</v>
      </c>
      <c r="F285">
        <v>0</v>
      </c>
      <c r="G285">
        <v>0</v>
      </c>
      <c r="H285">
        <v>0</v>
      </c>
      <c r="I285">
        <v>0.66543454624709952</v>
      </c>
      <c r="K285">
        <v>95.962499987499996</v>
      </c>
      <c r="L285">
        <v>0</v>
      </c>
      <c r="M285">
        <v>6.0542797494780795E-2</v>
      </c>
      <c r="N285">
        <v>0</v>
      </c>
    </row>
    <row r="286" spans="1:14" x14ac:dyDescent="0.25">
      <c r="A286" t="s">
        <v>1542</v>
      </c>
      <c r="B286">
        <v>1648</v>
      </c>
      <c r="C286">
        <v>29</v>
      </c>
      <c r="D286">
        <v>0</v>
      </c>
      <c r="E286">
        <v>2</v>
      </c>
      <c r="F286">
        <v>0</v>
      </c>
      <c r="G286">
        <v>1</v>
      </c>
      <c r="H286">
        <v>0</v>
      </c>
      <c r="I286">
        <v>0.60978680335372226</v>
      </c>
      <c r="K286">
        <v>67.362499850000006</v>
      </c>
      <c r="L286">
        <v>0</v>
      </c>
      <c r="M286">
        <v>1.7597087378640776E-2</v>
      </c>
      <c r="N286">
        <v>0</v>
      </c>
    </row>
    <row r="287" spans="1:14" x14ac:dyDescent="0.25">
      <c r="A287" t="s">
        <v>2653</v>
      </c>
      <c r="B287">
        <v>439</v>
      </c>
      <c r="C287">
        <v>29</v>
      </c>
      <c r="D287">
        <v>0</v>
      </c>
      <c r="E287">
        <v>3</v>
      </c>
      <c r="F287">
        <v>0</v>
      </c>
      <c r="G287">
        <v>0</v>
      </c>
      <c r="H287">
        <v>1</v>
      </c>
      <c r="I287">
        <v>0.43876916418399536</v>
      </c>
      <c r="K287">
        <v>149.06249980000001</v>
      </c>
      <c r="L287">
        <v>0</v>
      </c>
      <c r="M287">
        <v>6.6059225512528477E-2</v>
      </c>
      <c r="N287">
        <v>0</v>
      </c>
    </row>
    <row r="288" spans="1:14" x14ac:dyDescent="0.25">
      <c r="A288" t="s">
        <v>1017</v>
      </c>
      <c r="B288">
        <v>394</v>
      </c>
      <c r="C288">
        <v>28</v>
      </c>
      <c r="D288">
        <v>0</v>
      </c>
      <c r="E288">
        <v>3</v>
      </c>
      <c r="F288">
        <v>0</v>
      </c>
      <c r="G288">
        <v>1</v>
      </c>
      <c r="H288">
        <v>0</v>
      </c>
      <c r="I288">
        <v>1.3047614661894742</v>
      </c>
      <c r="K288">
        <v>32.399999950000002</v>
      </c>
      <c r="L288">
        <v>0</v>
      </c>
      <c r="M288">
        <v>7.1065989847715741E-2</v>
      </c>
      <c r="N288">
        <v>0</v>
      </c>
    </row>
    <row r="289" spans="1:14" x14ac:dyDescent="0.25">
      <c r="A289" t="s">
        <v>3933</v>
      </c>
      <c r="B289">
        <v>218</v>
      </c>
      <c r="C289">
        <v>28</v>
      </c>
      <c r="D289">
        <v>0</v>
      </c>
      <c r="E289">
        <v>3</v>
      </c>
      <c r="F289">
        <v>0</v>
      </c>
      <c r="G289">
        <v>0</v>
      </c>
      <c r="H289">
        <v>1</v>
      </c>
      <c r="I289">
        <v>0.71312968014728151</v>
      </c>
      <c r="K289">
        <v>47.324999749999996</v>
      </c>
      <c r="L289">
        <v>0</v>
      </c>
      <c r="M289">
        <v>0.12844036697247707</v>
      </c>
      <c r="N289">
        <v>0</v>
      </c>
    </row>
    <row r="290" spans="1:14" x14ac:dyDescent="0.25">
      <c r="A290" t="s">
        <v>3983</v>
      </c>
      <c r="B290">
        <v>373</v>
      </c>
      <c r="C290">
        <v>28</v>
      </c>
      <c r="D290">
        <v>0</v>
      </c>
      <c r="E290">
        <v>3</v>
      </c>
      <c r="F290">
        <v>0</v>
      </c>
      <c r="G290">
        <v>0</v>
      </c>
      <c r="H290">
        <v>1</v>
      </c>
      <c r="I290">
        <v>0.86152025473876515</v>
      </c>
      <c r="K290">
        <v>60.799999749999998</v>
      </c>
      <c r="L290">
        <v>0</v>
      </c>
      <c r="M290">
        <v>7.5067024128686322E-2</v>
      </c>
      <c r="N290">
        <v>0</v>
      </c>
    </row>
    <row r="291" spans="1:14" x14ac:dyDescent="0.25">
      <c r="A291" t="s">
        <v>54</v>
      </c>
      <c r="B291">
        <v>4003</v>
      </c>
      <c r="C291">
        <v>28</v>
      </c>
      <c r="D291">
        <v>0</v>
      </c>
      <c r="E291">
        <v>2</v>
      </c>
      <c r="F291">
        <v>0</v>
      </c>
      <c r="G291">
        <v>1</v>
      </c>
      <c r="H291">
        <v>0</v>
      </c>
      <c r="I291">
        <v>0.30764633015834153</v>
      </c>
      <c r="K291">
        <v>80.712499699999995</v>
      </c>
      <c r="L291">
        <v>0</v>
      </c>
      <c r="M291">
        <v>6.9947539345490885E-3</v>
      </c>
      <c r="N291">
        <v>0</v>
      </c>
    </row>
    <row r="292" spans="1:14" x14ac:dyDescent="0.25">
      <c r="A292" t="s">
        <v>2568</v>
      </c>
      <c r="B292">
        <v>1112</v>
      </c>
      <c r="C292">
        <v>28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0.56757645729249584</v>
      </c>
      <c r="K292">
        <v>101.67499995</v>
      </c>
      <c r="L292">
        <v>0</v>
      </c>
      <c r="M292">
        <v>2.5179856115107913E-2</v>
      </c>
      <c r="N292">
        <v>0</v>
      </c>
    </row>
    <row r="293" spans="1:14" x14ac:dyDescent="0.25">
      <c r="A293" t="s">
        <v>567</v>
      </c>
      <c r="B293">
        <v>171</v>
      </c>
      <c r="C293">
        <v>27</v>
      </c>
      <c r="D293">
        <v>0</v>
      </c>
      <c r="E293">
        <v>4</v>
      </c>
      <c r="F293">
        <v>1</v>
      </c>
      <c r="G293">
        <v>0</v>
      </c>
      <c r="H293">
        <v>0</v>
      </c>
      <c r="I293">
        <v>0.15595356493098225</v>
      </c>
      <c r="K293">
        <v>67.249999912500016</v>
      </c>
      <c r="L293">
        <v>0</v>
      </c>
      <c r="M293">
        <v>0.15789473684210525</v>
      </c>
      <c r="N293">
        <v>0</v>
      </c>
    </row>
    <row r="294" spans="1:14" x14ac:dyDescent="0.25">
      <c r="A294" t="s">
        <v>1982</v>
      </c>
      <c r="B294">
        <v>144</v>
      </c>
      <c r="C294">
        <v>27</v>
      </c>
      <c r="D294">
        <v>0</v>
      </c>
      <c r="E294">
        <v>3</v>
      </c>
      <c r="F294">
        <v>0</v>
      </c>
      <c r="G294">
        <v>0</v>
      </c>
      <c r="H294">
        <v>1</v>
      </c>
      <c r="I294">
        <v>0.31426399587809239</v>
      </c>
      <c r="K294">
        <v>60.287499949999997</v>
      </c>
      <c r="L294">
        <v>0</v>
      </c>
      <c r="M294">
        <v>0.1875</v>
      </c>
      <c r="N294">
        <v>0</v>
      </c>
    </row>
    <row r="295" spans="1:14" x14ac:dyDescent="0.25">
      <c r="A295" t="s">
        <v>1184</v>
      </c>
      <c r="B295">
        <v>730</v>
      </c>
      <c r="C295">
        <v>27</v>
      </c>
      <c r="D295">
        <v>0</v>
      </c>
      <c r="E295">
        <v>3</v>
      </c>
      <c r="F295">
        <v>0</v>
      </c>
      <c r="G295">
        <v>0</v>
      </c>
      <c r="H295">
        <v>1</v>
      </c>
      <c r="I295">
        <v>1.0456191699089217</v>
      </c>
      <c r="K295">
        <v>82.449999950000006</v>
      </c>
      <c r="L295">
        <v>0</v>
      </c>
      <c r="M295">
        <v>3.6986301369863014E-2</v>
      </c>
      <c r="N295">
        <v>0</v>
      </c>
    </row>
    <row r="296" spans="1:14" x14ac:dyDescent="0.25">
      <c r="A296" t="s">
        <v>3914</v>
      </c>
      <c r="B296">
        <v>1418</v>
      </c>
      <c r="C296">
        <v>27</v>
      </c>
      <c r="D296">
        <v>0</v>
      </c>
      <c r="E296">
        <v>2</v>
      </c>
      <c r="F296">
        <v>0</v>
      </c>
      <c r="G296">
        <v>0</v>
      </c>
      <c r="H296">
        <v>0</v>
      </c>
      <c r="I296">
        <v>0.53703760167781422</v>
      </c>
      <c r="K296">
        <v>43.624999912499995</v>
      </c>
      <c r="L296">
        <v>0</v>
      </c>
      <c r="M296">
        <v>1.9040902679830749E-2</v>
      </c>
      <c r="N296">
        <v>0</v>
      </c>
    </row>
    <row r="297" spans="1:14" x14ac:dyDescent="0.25">
      <c r="A297" t="s">
        <v>1454</v>
      </c>
      <c r="B297">
        <v>276</v>
      </c>
      <c r="C297">
        <v>27</v>
      </c>
      <c r="D297">
        <v>0</v>
      </c>
      <c r="E297">
        <v>3</v>
      </c>
      <c r="F297">
        <v>0</v>
      </c>
      <c r="G297">
        <v>1</v>
      </c>
      <c r="H297">
        <v>1</v>
      </c>
      <c r="I297">
        <v>0.86790376193678254</v>
      </c>
      <c r="K297">
        <v>50.424999962500003</v>
      </c>
      <c r="L297">
        <v>0</v>
      </c>
      <c r="M297">
        <v>9.7826086956521743E-2</v>
      </c>
      <c r="N297">
        <v>0</v>
      </c>
    </row>
    <row r="298" spans="1:14" x14ac:dyDescent="0.25">
      <c r="A298" t="s">
        <v>2550</v>
      </c>
      <c r="B298">
        <v>120</v>
      </c>
      <c r="C298">
        <v>27</v>
      </c>
      <c r="D298">
        <v>0</v>
      </c>
      <c r="E298">
        <v>3</v>
      </c>
      <c r="F298">
        <v>0</v>
      </c>
      <c r="G298">
        <v>1</v>
      </c>
      <c r="H298">
        <v>1</v>
      </c>
      <c r="I298">
        <v>0.17675051174449646</v>
      </c>
      <c r="K298">
        <v>65.999999812500008</v>
      </c>
      <c r="L298">
        <v>0</v>
      </c>
      <c r="M298">
        <v>0.22500000000000001</v>
      </c>
      <c r="N298">
        <v>0</v>
      </c>
    </row>
    <row r="299" spans="1:14" x14ac:dyDescent="0.25">
      <c r="A299" t="s">
        <v>2597</v>
      </c>
      <c r="B299">
        <v>565</v>
      </c>
      <c r="C299">
        <v>26</v>
      </c>
      <c r="D299">
        <v>0</v>
      </c>
      <c r="E299">
        <v>3</v>
      </c>
      <c r="F299">
        <v>0</v>
      </c>
      <c r="G299">
        <v>1</v>
      </c>
      <c r="H299">
        <v>0</v>
      </c>
      <c r="I299">
        <v>0.54561173985140665</v>
      </c>
      <c r="K299">
        <v>89.649999725000001</v>
      </c>
      <c r="L299">
        <v>0</v>
      </c>
      <c r="M299">
        <v>4.6017699115044247E-2</v>
      </c>
      <c r="N299">
        <v>0</v>
      </c>
    </row>
    <row r="300" spans="1:14" x14ac:dyDescent="0.25">
      <c r="A300" t="s">
        <v>1987</v>
      </c>
      <c r="B300">
        <v>413</v>
      </c>
      <c r="C300">
        <v>26</v>
      </c>
      <c r="D300">
        <v>0</v>
      </c>
      <c r="E300">
        <v>3</v>
      </c>
      <c r="F300">
        <v>0</v>
      </c>
      <c r="G300">
        <v>1</v>
      </c>
      <c r="H300">
        <v>0</v>
      </c>
      <c r="I300">
        <v>1.3503378063259475</v>
      </c>
      <c r="K300">
        <v>26.249999862500001</v>
      </c>
      <c r="L300">
        <v>0</v>
      </c>
      <c r="M300">
        <v>6.2953995157384993E-2</v>
      </c>
      <c r="N300">
        <v>0</v>
      </c>
    </row>
    <row r="301" spans="1:14" x14ac:dyDescent="0.25">
      <c r="A301" t="s">
        <v>427</v>
      </c>
      <c r="B301">
        <v>829</v>
      </c>
      <c r="C301">
        <v>26</v>
      </c>
      <c r="D301">
        <v>0</v>
      </c>
      <c r="E301">
        <v>2</v>
      </c>
      <c r="F301">
        <v>0</v>
      </c>
      <c r="G301">
        <v>0</v>
      </c>
      <c r="H301">
        <v>0</v>
      </c>
      <c r="I301">
        <v>0.52621919826465624</v>
      </c>
      <c r="K301">
        <v>66.512499950000006</v>
      </c>
      <c r="L301">
        <v>0</v>
      </c>
      <c r="M301">
        <v>3.1363088057901084E-2</v>
      </c>
      <c r="N301">
        <v>0</v>
      </c>
    </row>
    <row r="302" spans="1:14" x14ac:dyDescent="0.25">
      <c r="A302" t="s">
        <v>2337</v>
      </c>
      <c r="B302">
        <v>804</v>
      </c>
      <c r="C302">
        <v>26</v>
      </c>
      <c r="D302">
        <v>0</v>
      </c>
      <c r="E302">
        <v>3</v>
      </c>
      <c r="F302">
        <v>0</v>
      </c>
      <c r="G302">
        <v>1</v>
      </c>
      <c r="H302">
        <v>1</v>
      </c>
      <c r="I302">
        <v>0.68161507220884265</v>
      </c>
      <c r="K302">
        <v>65.387499875000003</v>
      </c>
      <c r="L302">
        <v>0</v>
      </c>
      <c r="M302">
        <v>3.2338308457711441E-2</v>
      </c>
      <c r="N302">
        <v>0</v>
      </c>
    </row>
    <row r="303" spans="1:14" x14ac:dyDescent="0.25">
      <c r="A303" t="s">
        <v>1496</v>
      </c>
      <c r="B303">
        <v>614</v>
      </c>
      <c r="C303">
        <v>26</v>
      </c>
      <c r="D303">
        <v>0</v>
      </c>
      <c r="E303">
        <v>3</v>
      </c>
      <c r="F303">
        <v>0</v>
      </c>
      <c r="G303">
        <v>1</v>
      </c>
      <c r="H303">
        <v>1</v>
      </c>
      <c r="I303">
        <v>0.12169693497751781</v>
      </c>
      <c r="K303">
        <v>59.262500000000003</v>
      </c>
      <c r="L303">
        <v>0</v>
      </c>
      <c r="M303">
        <v>4.2345276872964167E-2</v>
      </c>
      <c r="N303">
        <v>0</v>
      </c>
    </row>
    <row r="304" spans="1:14" x14ac:dyDescent="0.25">
      <c r="A304" t="s">
        <v>386</v>
      </c>
      <c r="B304">
        <v>2004</v>
      </c>
      <c r="C304">
        <v>26</v>
      </c>
      <c r="D304">
        <v>0</v>
      </c>
      <c r="E304">
        <v>2</v>
      </c>
      <c r="F304">
        <v>0</v>
      </c>
      <c r="G304">
        <v>1</v>
      </c>
      <c r="H304">
        <v>0</v>
      </c>
      <c r="I304">
        <v>0.26415906004351625</v>
      </c>
      <c r="K304">
        <v>62.949999774999995</v>
      </c>
      <c r="L304">
        <v>0</v>
      </c>
      <c r="M304">
        <v>1.2974051896207584E-2</v>
      </c>
      <c r="N304">
        <v>0</v>
      </c>
    </row>
    <row r="305" spans="1:14" x14ac:dyDescent="0.25">
      <c r="A305" t="s">
        <v>2547</v>
      </c>
      <c r="B305">
        <v>395</v>
      </c>
      <c r="C305">
        <v>25</v>
      </c>
      <c r="D305">
        <v>0</v>
      </c>
      <c r="E305">
        <v>2</v>
      </c>
      <c r="F305">
        <v>0</v>
      </c>
      <c r="G305">
        <v>1</v>
      </c>
      <c r="H305">
        <v>0</v>
      </c>
      <c r="I305">
        <v>7.9770031747179324E-2</v>
      </c>
      <c r="K305">
        <v>65.587500000000006</v>
      </c>
      <c r="L305">
        <v>0</v>
      </c>
      <c r="M305">
        <v>6.3291139240506333E-2</v>
      </c>
      <c r="N305">
        <v>0</v>
      </c>
    </row>
    <row r="306" spans="1:14" x14ac:dyDescent="0.25">
      <c r="A306" t="s">
        <v>1048</v>
      </c>
      <c r="B306">
        <v>132</v>
      </c>
      <c r="C306">
        <v>25</v>
      </c>
      <c r="D306">
        <v>1</v>
      </c>
      <c r="E306">
        <v>1</v>
      </c>
      <c r="F306">
        <v>1</v>
      </c>
      <c r="G306">
        <v>0</v>
      </c>
      <c r="H306">
        <v>0</v>
      </c>
      <c r="I306">
        <v>0</v>
      </c>
      <c r="K306">
        <v>6.95</v>
      </c>
      <c r="L306">
        <v>751.4</v>
      </c>
      <c r="M306">
        <v>0.18939393939393939</v>
      </c>
      <c r="N306">
        <v>0.04</v>
      </c>
    </row>
    <row r="307" spans="1:14" x14ac:dyDescent="0.25">
      <c r="A307" t="s">
        <v>763</v>
      </c>
      <c r="B307">
        <v>212</v>
      </c>
      <c r="C307">
        <v>25</v>
      </c>
      <c r="D307">
        <v>0</v>
      </c>
      <c r="E307">
        <v>3</v>
      </c>
      <c r="F307">
        <v>0</v>
      </c>
      <c r="G307">
        <v>1</v>
      </c>
      <c r="H307">
        <v>1</v>
      </c>
      <c r="I307">
        <v>0.88939501040762037</v>
      </c>
      <c r="K307">
        <v>51.287499887500005</v>
      </c>
      <c r="L307">
        <v>0</v>
      </c>
      <c r="M307">
        <v>0.11792452830188679</v>
      </c>
      <c r="N307">
        <v>0</v>
      </c>
    </row>
    <row r="308" spans="1:14" x14ac:dyDescent="0.25">
      <c r="A308" t="s">
        <v>37</v>
      </c>
      <c r="B308">
        <v>379</v>
      </c>
      <c r="C308">
        <v>25</v>
      </c>
      <c r="D308">
        <v>1</v>
      </c>
      <c r="E308">
        <v>3</v>
      </c>
      <c r="F308">
        <v>1</v>
      </c>
      <c r="G308">
        <v>0</v>
      </c>
      <c r="H308">
        <v>0</v>
      </c>
      <c r="I308">
        <v>0.3604199017143262</v>
      </c>
      <c r="K308">
        <v>38.15</v>
      </c>
      <c r="L308">
        <v>780.3</v>
      </c>
      <c r="M308">
        <v>6.5963060686015831E-2</v>
      </c>
      <c r="N308">
        <v>0.04</v>
      </c>
    </row>
    <row r="309" spans="1:14" x14ac:dyDescent="0.25">
      <c r="A309" t="s">
        <v>308</v>
      </c>
      <c r="B309">
        <v>156</v>
      </c>
      <c r="C309">
        <v>25</v>
      </c>
      <c r="D309">
        <v>0</v>
      </c>
      <c r="E309">
        <v>3</v>
      </c>
      <c r="F309">
        <v>0</v>
      </c>
      <c r="G309">
        <v>1</v>
      </c>
      <c r="H309">
        <v>0</v>
      </c>
      <c r="I309">
        <v>9.6475002300616813E-2</v>
      </c>
      <c r="K309">
        <v>51.15</v>
      </c>
      <c r="L309">
        <v>0</v>
      </c>
      <c r="M309">
        <v>0.16025641025641027</v>
      </c>
      <c r="N309">
        <v>0</v>
      </c>
    </row>
    <row r="310" spans="1:14" x14ac:dyDescent="0.25">
      <c r="A310" t="s">
        <v>3987</v>
      </c>
      <c r="B310">
        <v>531</v>
      </c>
      <c r="C310">
        <v>25</v>
      </c>
      <c r="D310">
        <v>0</v>
      </c>
      <c r="E310">
        <v>3</v>
      </c>
      <c r="F310">
        <v>0</v>
      </c>
      <c r="G310">
        <v>0</v>
      </c>
      <c r="H310">
        <v>1</v>
      </c>
      <c r="I310">
        <v>0.27130577197791889</v>
      </c>
      <c r="K310">
        <v>61.774999999999999</v>
      </c>
      <c r="L310">
        <v>0</v>
      </c>
      <c r="M310">
        <v>4.7080979284369114E-2</v>
      </c>
      <c r="N310">
        <v>0</v>
      </c>
    </row>
    <row r="311" spans="1:14" x14ac:dyDescent="0.25">
      <c r="A311" t="s">
        <v>1892</v>
      </c>
      <c r="B311">
        <v>819</v>
      </c>
      <c r="C311">
        <v>25</v>
      </c>
      <c r="D311">
        <v>0</v>
      </c>
      <c r="E311">
        <v>2</v>
      </c>
      <c r="F311">
        <v>0</v>
      </c>
      <c r="G311">
        <v>0</v>
      </c>
      <c r="H311">
        <v>0</v>
      </c>
      <c r="I311">
        <v>0.85486715200345165</v>
      </c>
      <c r="K311">
        <v>32.9124999</v>
      </c>
      <c r="L311">
        <v>0</v>
      </c>
      <c r="M311">
        <v>3.0525030525030524E-2</v>
      </c>
      <c r="N311">
        <v>0</v>
      </c>
    </row>
    <row r="312" spans="1:14" x14ac:dyDescent="0.25">
      <c r="A312" t="s">
        <v>511</v>
      </c>
      <c r="B312">
        <v>396</v>
      </c>
      <c r="C312">
        <v>25</v>
      </c>
      <c r="D312">
        <v>0</v>
      </c>
      <c r="E312">
        <v>2</v>
      </c>
      <c r="F312">
        <v>0</v>
      </c>
      <c r="G312">
        <v>1</v>
      </c>
      <c r="H312">
        <v>0</v>
      </c>
      <c r="I312">
        <v>8.4925870498605116E-2</v>
      </c>
      <c r="K312">
        <v>55.087499999999999</v>
      </c>
      <c r="L312">
        <v>0</v>
      </c>
      <c r="M312">
        <v>6.3131313131313135E-2</v>
      </c>
      <c r="N312">
        <v>0</v>
      </c>
    </row>
    <row r="313" spans="1:14" x14ac:dyDescent="0.25">
      <c r="A313" t="s">
        <v>2074</v>
      </c>
      <c r="B313">
        <v>876</v>
      </c>
      <c r="C313">
        <v>25</v>
      </c>
      <c r="D313">
        <v>0</v>
      </c>
      <c r="E313">
        <v>2</v>
      </c>
      <c r="F313">
        <v>0</v>
      </c>
      <c r="G313">
        <v>1</v>
      </c>
      <c r="H313">
        <v>0</v>
      </c>
      <c r="I313">
        <v>0.71468732644098754</v>
      </c>
      <c r="K313">
        <v>41.999999887500003</v>
      </c>
      <c r="L313">
        <v>0</v>
      </c>
      <c r="M313">
        <v>2.8538812785388126E-2</v>
      </c>
      <c r="N313">
        <v>0</v>
      </c>
    </row>
    <row r="314" spans="1:14" x14ac:dyDescent="0.25">
      <c r="A314" t="s">
        <v>379</v>
      </c>
      <c r="B314">
        <v>3707</v>
      </c>
      <c r="C314">
        <v>25</v>
      </c>
      <c r="D314">
        <v>0</v>
      </c>
      <c r="E314">
        <v>2</v>
      </c>
      <c r="F314">
        <v>0</v>
      </c>
      <c r="G314">
        <v>1</v>
      </c>
      <c r="H314">
        <v>0</v>
      </c>
      <c r="I314">
        <v>0.34510189443797851</v>
      </c>
      <c r="K314">
        <v>84.025000000000006</v>
      </c>
      <c r="L314">
        <v>0</v>
      </c>
      <c r="M314">
        <v>6.743997841920691E-3</v>
      </c>
      <c r="N314">
        <v>0</v>
      </c>
    </row>
    <row r="315" spans="1:14" x14ac:dyDescent="0.25">
      <c r="A315" t="s">
        <v>1338</v>
      </c>
      <c r="B315">
        <v>617</v>
      </c>
      <c r="C315">
        <v>25</v>
      </c>
      <c r="D315">
        <v>0</v>
      </c>
      <c r="E315">
        <v>2</v>
      </c>
      <c r="F315">
        <v>0</v>
      </c>
      <c r="G315">
        <v>1</v>
      </c>
      <c r="H315">
        <v>0</v>
      </c>
      <c r="I315">
        <v>0.62311603664299797</v>
      </c>
      <c r="K315">
        <v>63.899999950000002</v>
      </c>
      <c r="L315">
        <v>0</v>
      </c>
      <c r="M315">
        <v>4.0518638573743923E-2</v>
      </c>
      <c r="N315">
        <v>0</v>
      </c>
    </row>
    <row r="316" spans="1:14" x14ac:dyDescent="0.25">
      <c r="A316" t="s">
        <v>2394</v>
      </c>
      <c r="B316">
        <v>9305</v>
      </c>
      <c r="C316">
        <v>24</v>
      </c>
      <c r="D316">
        <v>0</v>
      </c>
      <c r="E316">
        <v>1</v>
      </c>
      <c r="F316">
        <v>0</v>
      </c>
      <c r="G316">
        <v>1</v>
      </c>
      <c r="H316">
        <v>0</v>
      </c>
      <c r="I316">
        <v>0.26062671645463725</v>
      </c>
      <c r="K316">
        <v>84.987499799999995</v>
      </c>
      <c r="L316">
        <v>0</v>
      </c>
      <c r="M316">
        <v>2.5792584631918322E-3</v>
      </c>
      <c r="N316">
        <v>0</v>
      </c>
    </row>
    <row r="317" spans="1:14" x14ac:dyDescent="0.25">
      <c r="A317" t="s">
        <v>3977</v>
      </c>
      <c r="B317">
        <v>410</v>
      </c>
      <c r="C317">
        <v>24</v>
      </c>
      <c r="D317">
        <v>0</v>
      </c>
      <c r="E317">
        <v>3</v>
      </c>
      <c r="F317">
        <v>0</v>
      </c>
      <c r="G317">
        <v>1</v>
      </c>
      <c r="H317">
        <v>0</v>
      </c>
      <c r="I317">
        <v>2.5287319714648412E-2</v>
      </c>
      <c r="K317">
        <v>58.562499899999999</v>
      </c>
      <c r="L317">
        <v>0</v>
      </c>
      <c r="M317">
        <v>5.8536585365853662E-2</v>
      </c>
      <c r="N317">
        <v>0</v>
      </c>
    </row>
    <row r="318" spans="1:14" x14ac:dyDescent="0.25">
      <c r="A318" t="s">
        <v>280</v>
      </c>
      <c r="B318">
        <v>1148</v>
      </c>
      <c r="C318">
        <v>24</v>
      </c>
      <c r="D318">
        <v>0</v>
      </c>
      <c r="E318">
        <v>2</v>
      </c>
      <c r="F318">
        <v>0</v>
      </c>
      <c r="G318">
        <v>0</v>
      </c>
      <c r="H318">
        <v>0</v>
      </c>
      <c r="I318">
        <v>0.20981469737415628</v>
      </c>
      <c r="K318">
        <v>80.55</v>
      </c>
      <c r="L318">
        <v>0</v>
      </c>
      <c r="M318">
        <v>2.0905923344947737E-2</v>
      </c>
      <c r="N318">
        <v>0</v>
      </c>
    </row>
    <row r="319" spans="1:14" x14ac:dyDescent="0.25">
      <c r="A319" t="s">
        <v>556</v>
      </c>
      <c r="B319">
        <v>442</v>
      </c>
      <c r="C319">
        <v>24</v>
      </c>
      <c r="D319">
        <v>0</v>
      </c>
      <c r="E319">
        <v>2</v>
      </c>
      <c r="F319">
        <v>0</v>
      </c>
      <c r="G319">
        <v>1</v>
      </c>
      <c r="H319">
        <v>0</v>
      </c>
      <c r="I319">
        <v>6.7404884303953208E-2</v>
      </c>
      <c r="K319">
        <v>47.562499799999998</v>
      </c>
      <c r="L319">
        <v>0</v>
      </c>
      <c r="M319">
        <v>5.4298642533936653E-2</v>
      </c>
      <c r="N319">
        <v>0</v>
      </c>
    </row>
    <row r="320" spans="1:14" x14ac:dyDescent="0.25">
      <c r="A320" t="s">
        <v>22</v>
      </c>
      <c r="B320">
        <v>131</v>
      </c>
      <c r="C320">
        <v>24</v>
      </c>
      <c r="D320">
        <v>1</v>
      </c>
      <c r="E320">
        <v>3</v>
      </c>
      <c r="F320">
        <v>0</v>
      </c>
      <c r="G320">
        <v>1</v>
      </c>
      <c r="H320">
        <v>0</v>
      </c>
      <c r="I320">
        <v>0.3538651640626293</v>
      </c>
      <c r="K320">
        <v>51.27499985</v>
      </c>
      <c r="L320">
        <v>391</v>
      </c>
      <c r="M320">
        <v>0.18320610687022901</v>
      </c>
      <c r="N320">
        <v>4.1666666666666664E-2</v>
      </c>
    </row>
    <row r="321" spans="1:14" x14ac:dyDescent="0.25">
      <c r="A321" t="s">
        <v>3597</v>
      </c>
      <c r="B321">
        <v>821</v>
      </c>
      <c r="C321">
        <v>23</v>
      </c>
      <c r="D321">
        <v>0</v>
      </c>
      <c r="E321">
        <v>3</v>
      </c>
      <c r="F321">
        <v>0</v>
      </c>
      <c r="G321">
        <v>0</v>
      </c>
      <c r="H321">
        <v>0</v>
      </c>
      <c r="I321">
        <v>1.0997849666265078</v>
      </c>
      <c r="K321">
        <v>126.96249981250001</v>
      </c>
      <c r="L321">
        <v>0</v>
      </c>
      <c r="M321">
        <v>2.8014616321559074E-2</v>
      </c>
      <c r="N321">
        <v>0</v>
      </c>
    </row>
    <row r="322" spans="1:14" x14ac:dyDescent="0.25">
      <c r="A322" t="s">
        <v>27</v>
      </c>
      <c r="B322">
        <v>127</v>
      </c>
      <c r="C322">
        <v>23</v>
      </c>
      <c r="D322">
        <v>0</v>
      </c>
      <c r="E322">
        <v>3</v>
      </c>
      <c r="F322">
        <v>0</v>
      </c>
      <c r="G322">
        <v>1</v>
      </c>
      <c r="H322">
        <v>0</v>
      </c>
      <c r="I322">
        <v>8.0890319276020653E-2</v>
      </c>
      <c r="K322">
        <v>44.987499749999998</v>
      </c>
      <c r="L322">
        <v>0</v>
      </c>
      <c r="M322">
        <v>0.18110236220472442</v>
      </c>
      <c r="N322">
        <v>0</v>
      </c>
    </row>
    <row r="323" spans="1:14" x14ac:dyDescent="0.25">
      <c r="A323" t="s">
        <v>1205</v>
      </c>
      <c r="B323">
        <v>621</v>
      </c>
      <c r="C323">
        <v>23</v>
      </c>
      <c r="D323">
        <v>0</v>
      </c>
      <c r="E323">
        <v>2</v>
      </c>
      <c r="F323">
        <v>0</v>
      </c>
      <c r="G323">
        <v>1</v>
      </c>
      <c r="H323">
        <v>0</v>
      </c>
      <c r="I323">
        <v>0.78298803110939774</v>
      </c>
      <c r="K323">
        <v>45.237499962499996</v>
      </c>
      <c r="L323">
        <v>0</v>
      </c>
      <c r="M323">
        <v>3.7037037037037035E-2</v>
      </c>
      <c r="N323">
        <v>0</v>
      </c>
    </row>
    <row r="324" spans="1:14" x14ac:dyDescent="0.25">
      <c r="A324" t="s">
        <v>2844</v>
      </c>
      <c r="B324">
        <v>228</v>
      </c>
      <c r="C324">
        <v>23</v>
      </c>
      <c r="D324">
        <v>0</v>
      </c>
      <c r="E324">
        <v>3</v>
      </c>
      <c r="F324">
        <v>0</v>
      </c>
      <c r="G324">
        <v>0</v>
      </c>
      <c r="H324">
        <v>1</v>
      </c>
      <c r="I324">
        <v>0.25380260557948819</v>
      </c>
      <c r="K324">
        <v>43.237499999999997</v>
      </c>
      <c r="L324">
        <v>0</v>
      </c>
      <c r="M324">
        <v>0.10087719298245613</v>
      </c>
      <c r="N324">
        <v>0</v>
      </c>
    </row>
    <row r="325" spans="1:14" x14ac:dyDescent="0.25">
      <c r="A325" t="s">
        <v>1087</v>
      </c>
      <c r="B325">
        <v>593</v>
      </c>
      <c r="C325">
        <v>23</v>
      </c>
      <c r="D325">
        <v>0</v>
      </c>
      <c r="E325">
        <v>3</v>
      </c>
      <c r="F325">
        <v>0</v>
      </c>
      <c r="G325">
        <v>0</v>
      </c>
      <c r="H325">
        <v>0</v>
      </c>
      <c r="I325">
        <v>0.1958468765588694</v>
      </c>
      <c r="K325">
        <v>96.96249983749999</v>
      </c>
      <c r="L325">
        <v>0</v>
      </c>
      <c r="M325">
        <v>3.87858347386172E-2</v>
      </c>
      <c r="N325">
        <v>0</v>
      </c>
    </row>
    <row r="326" spans="1:14" x14ac:dyDescent="0.25">
      <c r="A326" t="s">
        <v>3594</v>
      </c>
      <c r="B326">
        <v>1781</v>
      </c>
      <c r="C326">
        <v>23</v>
      </c>
      <c r="D326">
        <v>0</v>
      </c>
      <c r="E326">
        <v>2</v>
      </c>
      <c r="F326">
        <v>0</v>
      </c>
      <c r="G326">
        <v>0</v>
      </c>
      <c r="H326">
        <v>0</v>
      </c>
      <c r="I326">
        <v>0.58113912760663089</v>
      </c>
      <c r="K326">
        <v>91.974999862499999</v>
      </c>
      <c r="L326">
        <v>0</v>
      </c>
      <c r="M326">
        <v>1.2914093206064009E-2</v>
      </c>
      <c r="N326">
        <v>0</v>
      </c>
    </row>
    <row r="327" spans="1:14" x14ac:dyDescent="0.25">
      <c r="A327" t="s">
        <v>3591</v>
      </c>
      <c r="B327">
        <v>597</v>
      </c>
      <c r="C327">
        <v>23</v>
      </c>
      <c r="D327">
        <v>0</v>
      </c>
      <c r="E327">
        <v>2</v>
      </c>
      <c r="F327">
        <v>0</v>
      </c>
      <c r="G327">
        <v>0</v>
      </c>
      <c r="H327">
        <v>0</v>
      </c>
      <c r="I327">
        <v>0.43489922308417994</v>
      </c>
      <c r="K327">
        <v>67.974999824999998</v>
      </c>
      <c r="L327">
        <v>0</v>
      </c>
      <c r="M327">
        <v>3.8525963149078725E-2</v>
      </c>
      <c r="N327">
        <v>0</v>
      </c>
    </row>
    <row r="328" spans="1:14" x14ac:dyDescent="0.25">
      <c r="A328" t="s">
        <v>3029</v>
      </c>
      <c r="B328">
        <v>1280</v>
      </c>
      <c r="C328">
        <v>23</v>
      </c>
      <c r="D328">
        <v>0</v>
      </c>
      <c r="E328">
        <v>2</v>
      </c>
      <c r="F328">
        <v>0</v>
      </c>
      <c r="G328">
        <v>1</v>
      </c>
      <c r="H328">
        <v>0</v>
      </c>
      <c r="I328">
        <v>0.4276792318577371</v>
      </c>
      <c r="K328">
        <v>37.624999987499997</v>
      </c>
      <c r="L328">
        <v>0</v>
      </c>
      <c r="M328">
        <v>1.7968749999999999E-2</v>
      </c>
      <c r="N328">
        <v>0</v>
      </c>
    </row>
    <row r="329" spans="1:14" x14ac:dyDescent="0.25">
      <c r="A329" t="s">
        <v>916</v>
      </c>
      <c r="B329">
        <v>1691</v>
      </c>
      <c r="C329">
        <v>23</v>
      </c>
      <c r="D329">
        <v>0</v>
      </c>
      <c r="E329">
        <v>2</v>
      </c>
      <c r="F329">
        <v>0</v>
      </c>
      <c r="G329">
        <v>1</v>
      </c>
      <c r="H329">
        <v>0</v>
      </c>
      <c r="I329">
        <v>0.63079185460575238</v>
      </c>
      <c r="K329">
        <v>33.437499975000001</v>
      </c>
      <c r="L329">
        <v>0</v>
      </c>
      <c r="M329">
        <v>1.3601419278533412E-2</v>
      </c>
      <c r="N329">
        <v>0</v>
      </c>
    </row>
    <row r="330" spans="1:14" x14ac:dyDescent="0.25">
      <c r="A330" t="s">
        <v>1044</v>
      </c>
      <c r="B330">
        <v>81</v>
      </c>
      <c r="C330">
        <v>23</v>
      </c>
      <c r="D330">
        <v>1</v>
      </c>
      <c r="E330">
        <v>3</v>
      </c>
      <c r="F330">
        <v>0</v>
      </c>
      <c r="G330">
        <v>1</v>
      </c>
      <c r="H330">
        <v>1</v>
      </c>
      <c r="I330">
        <v>0.32596903462866134</v>
      </c>
      <c r="K330">
        <v>50.087500000000006</v>
      </c>
      <c r="L330">
        <v>1685.55</v>
      </c>
      <c r="M330">
        <v>0.2839506172839506</v>
      </c>
      <c r="N330">
        <v>4.3478260869565216E-2</v>
      </c>
    </row>
    <row r="331" spans="1:14" x14ac:dyDescent="0.25">
      <c r="A331" t="s">
        <v>1696</v>
      </c>
      <c r="B331">
        <v>2256</v>
      </c>
      <c r="C331">
        <v>23</v>
      </c>
      <c r="D331">
        <v>0</v>
      </c>
      <c r="E331">
        <v>2</v>
      </c>
      <c r="F331">
        <v>0</v>
      </c>
      <c r="G331">
        <v>1</v>
      </c>
      <c r="H331">
        <v>0</v>
      </c>
      <c r="I331">
        <v>1.0533645875643922</v>
      </c>
      <c r="K331">
        <v>59.712499999999999</v>
      </c>
      <c r="L331">
        <v>0</v>
      </c>
      <c r="M331">
        <v>1.0195035460992909E-2</v>
      </c>
      <c r="N331">
        <v>0</v>
      </c>
    </row>
    <row r="332" spans="1:14" x14ac:dyDescent="0.25">
      <c r="A332" t="s">
        <v>439</v>
      </c>
      <c r="B332">
        <v>511</v>
      </c>
      <c r="C332">
        <v>22</v>
      </c>
      <c r="D332">
        <v>0</v>
      </c>
      <c r="E332">
        <v>2</v>
      </c>
      <c r="F332">
        <v>0</v>
      </c>
      <c r="G332">
        <v>1</v>
      </c>
      <c r="H332">
        <v>0</v>
      </c>
      <c r="I332">
        <v>0.62514306689552734</v>
      </c>
      <c r="K332">
        <v>35.912499925000006</v>
      </c>
      <c r="L332">
        <v>0</v>
      </c>
      <c r="M332">
        <v>4.3052837573385516E-2</v>
      </c>
      <c r="N332">
        <v>0</v>
      </c>
    </row>
    <row r="333" spans="1:14" x14ac:dyDescent="0.25">
      <c r="A333" t="s">
        <v>1340</v>
      </c>
      <c r="B333">
        <v>195</v>
      </c>
      <c r="C333">
        <v>22</v>
      </c>
      <c r="D333">
        <v>0</v>
      </c>
      <c r="E333">
        <v>3</v>
      </c>
      <c r="F333">
        <v>0</v>
      </c>
      <c r="G333">
        <v>0</v>
      </c>
      <c r="H333">
        <v>0</v>
      </c>
      <c r="I333">
        <v>0.2370536418365766</v>
      </c>
      <c r="K333">
        <v>67.937499887499996</v>
      </c>
      <c r="L333">
        <v>0</v>
      </c>
      <c r="M333">
        <v>0.11282051282051282</v>
      </c>
      <c r="N333">
        <v>0</v>
      </c>
    </row>
    <row r="334" spans="1:14" x14ac:dyDescent="0.25">
      <c r="A334" t="s">
        <v>3861</v>
      </c>
      <c r="B334">
        <v>599</v>
      </c>
      <c r="C334">
        <v>22</v>
      </c>
      <c r="D334">
        <v>0</v>
      </c>
      <c r="E334">
        <v>2</v>
      </c>
      <c r="F334">
        <v>0</v>
      </c>
      <c r="G334">
        <v>0</v>
      </c>
      <c r="H334">
        <v>0</v>
      </c>
      <c r="I334">
        <v>0.56432682950670221</v>
      </c>
      <c r="K334">
        <v>21.837499750000003</v>
      </c>
      <c r="L334">
        <v>0</v>
      </c>
      <c r="M334">
        <v>3.6727879799666109E-2</v>
      </c>
      <c r="N334">
        <v>0</v>
      </c>
    </row>
    <row r="335" spans="1:14" x14ac:dyDescent="0.25">
      <c r="A335" t="s">
        <v>92</v>
      </c>
      <c r="B335">
        <v>126</v>
      </c>
      <c r="C335">
        <v>22</v>
      </c>
      <c r="D335">
        <v>1</v>
      </c>
      <c r="E335">
        <v>2</v>
      </c>
      <c r="F335">
        <v>0</v>
      </c>
      <c r="G335">
        <v>1</v>
      </c>
      <c r="H335">
        <v>0</v>
      </c>
      <c r="I335">
        <v>9.0971778205731046E-2</v>
      </c>
      <c r="K335">
        <v>55.937499749999986</v>
      </c>
      <c r="L335">
        <v>416.5</v>
      </c>
      <c r="M335">
        <v>0.17460317460317459</v>
      </c>
      <c r="N335">
        <v>4.5454545454545456E-2</v>
      </c>
    </row>
    <row r="336" spans="1:14" x14ac:dyDescent="0.25">
      <c r="A336" t="s">
        <v>3857</v>
      </c>
      <c r="B336">
        <v>137</v>
      </c>
      <c r="C336">
        <v>21</v>
      </c>
      <c r="D336">
        <v>0</v>
      </c>
      <c r="E336">
        <v>4</v>
      </c>
      <c r="F336">
        <v>1</v>
      </c>
      <c r="G336">
        <v>0</v>
      </c>
      <c r="H336">
        <v>0</v>
      </c>
      <c r="I336">
        <v>1.449300730257142E-2</v>
      </c>
      <c r="K336">
        <v>21.687499837500003</v>
      </c>
      <c r="L336">
        <v>0</v>
      </c>
      <c r="M336">
        <v>0.15328467153284672</v>
      </c>
      <c r="N336">
        <v>0</v>
      </c>
    </row>
    <row r="337" spans="1:14" x14ac:dyDescent="0.25">
      <c r="A337" t="s">
        <v>196</v>
      </c>
      <c r="B337">
        <v>679</v>
      </c>
      <c r="C337">
        <v>21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0.38331155524163818</v>
      </c>
      <c r="K337">
        <v>44.999999950000003</v>
      </c>
      <c r="L337">
        <v>0</v>
      </c>
      <c r="M337">
        <v>3.0927835051546393E-2</v>
      </c>
      <c r="N337">
        <v>0</v>
      </c>
    </row>
    <row r="338" spans="1:14" x14ac:dyDescent="0.25">
      <c r="A338" t="s">
        <v>455</v>
      </c>
      <c r="B338">
        <v>214</v>
      </c>
      <c r="C338">
        <v>21</v>
      </c>
      <c r="D338">
        <v>0</v>
      </c>
      <c r="E338">
        <v>3</v>
      </c>
      <c r="F338">
        <v>0</v>
      </c>
      <c r="G338">
        <v>1</v>
      </c>
      <c r="H338">
        <v>0</v>
      </c>
      <c r="I338">
        <v>7.6008701338595872E-2</v>
      </c>
      <c r="K338">
        <v>50.537499862499999</v>
      </c>
      <c r="L338">
        <v>0</v>
      </c>
      <c r="M338">
        <v>9.8130841121495324E-2</v>
      </c>
      <c r="N338">
        <v>0</v>
      </c>
    </row>
    <row r="339" spans="1:14" x14ac:dyDescent="0.25">
      <c r="A339" t="s">
        <v>3892</v>
      </c>
      <c r="B339">
        <v>633</v>
      </c>
      <c r="C339">
        <v>21</v>
      </c>
      <c r="D339">
        <v>0</v>
      </c>
      <c r="E339">
        <v>3</v>
      </c>
      <c r="F339">
        <v>0</v>
      </c>
      <c r="G339">
        <v>0</v>
      </c>
      <c r="H339">
        <v>0</v>
      </c>
      <c r="I339">
        <v>0.77828080831967417</v>
      </c>
      <c r="K339">
        <v>39.324999787500005</v>
      </c>
      <c r="L339">
        <v>0</v>
      </c>
      <c r="M339">
        <v>3.3175355450236969E-2</v>
      </c>
      <c r="N339">
        <v>0</v>
      </c>
    </row>
    <row r="340" spans="1:14" x14ac:dyDescent="0.25">
      <c r="A340" t="s">
        <v>2458</v>
      </c>
      <c r="B340">
        <v>4786</v>
      </c>
      <c r="C340">
        <v>21</v>
      </c>
      <c r="D340">
        <v>0</v>
      </c>
      <c r="E340">
        <v>2</v>
      </c>
      <c r="F340">
        <v>0</v>
      </c>
      <c r="G340">
        <v>1</v>
      </c>
      <c r="H340">
        <v>0</v>
      </c>
      <c r="I340">
        <v>0.72575465920502436</v>
      </c>
      <c r="K340">
        <v>84.112499900000003</v>
      </c>
      <c r="L340">
        <v>0</v>
      </c>
      <c r="M340">
        <v>4.3877977434183032E-3</v>
      </c>
      <c r="N340">
        <v>0</v>
      </c>
    </row>
    <row r="341" spans="1:14" x14ac:dyDescent="0.25">
      <c r="A341" t="s">
        <v>2566</v>
      </c>
      <c r="B341">
        <v>595</v>
      </c>
      <c r="C341">
        <v>21</v>
      </c>
      <c r="D341">
        <v>0</v>
      </c>
      <c r="E341">
        <v>3</v>
      </c>
      <c r="F341">
        <v>0</v>
      </c>
      <c r="G341">
        <v>1</v>
      </c>
      <c r="H341">
        <v>1</v>
      </c>
      <c r="I341">
        <v>0.38406119944501282</v>
      </c>
      <c r="K341">
        <v>70.599999749999995</v>
      </c>
      <c r="L341">
        <v>0</v>
      </c>
      <c r="M341">
        <v>3.5294117647058823E-2</v>
      </c>
      <c r="N341">
        <v>0</v>
      </c>
    </row>
    <row r="342" spans="1:14" x14ac:dyDescent="0.25">
      <c r="A342" t="s">
        <v>1280</v>
      </c>
      <c r="B342">
        <v>83</v>
      </c>
      <c r="C342">
        <v>21</v>
      </c>
      <c r="D342">
        <v>1</v>
      </c>
      <c r="E342">
        <v>3</v>
      </c>
      <c r="F342">
        <v>0</v>
      </c>
      <c r="G342">
        <v>1</v>
      </c>
      <c r="H342">
        <v>0</v>
      </c>
      <c r="I342">
        <v>0.25996703980522534</v>
      </c>
      <c r="K342">
        <v>53.712499975</v>
      </c>
      <c r="L342">
        <v>1360</v>
      </c>
      <c r="M342">
        <v>0.25301204819277107</v>
      </c>
      <c r="N342">
        <v>4.7619047619047616E-2</v>
      </c>
    </row>
    <row r="343" spans="1:14" x14ac:dyDescent="0.25">
      <c r="A343" t="s">
        <v>2906</v>
      </c>
      <c r="B343">
        <v>89</v>
      </c>
      <c r="C343">
        <v>21</v>
      </c>
      <c r="D343">
        <v>0</v>
      </c>
      <c r="E343">
        <v>3</v>
      </c>
      <c r="F343">
        <v>0</v>
      </c>
      <c r="G343">
        <v>1</v>
      </c>
      <c r="H343">
        <v>1</v>
      </c>
      <c r="I343">
        <v>0.63239699110747771</v>
      </c>
      <c r="K343">
        <v>60.249999912500002</v>
      </c>
      <c r="L343">
        <v>0</v>
      </c>
      <c r="M343">
        <v>0.23595505617977527</v>
      </c>
      <c r="N343">
        <v>0</v>
      </c>
    </row>
    <row r="344" spans="1:14" x14ac:dyDescent="0.25">
      <c r="A344" t="s">
        <v>255</v>
      </c>
      <c r="B344">
        <v>347</v>
      </c>
      <c r="C344">
        <v>20</v>
      </c>
      <c r="D344">
        <v>1</v>
      </c>
      <c r="E344">
        <v>3</v>
      </c>
      <c r="F344">
        <v>1</v>
      </c>
      <c r="G344">
        <v>0</v>
      </c>
      <c r="H344">
        <v>0</v>
      </c>
      <c r="I344">
        <v>3.9220713153281329E-2</v>
      </c>
      <c r="K344">
        <v>81.599999999999994</v>
      </c>
      <c r="L344">
        <v>73.099999999999994</v>
      </c>
      <c r="M344">
        <v>5.7636887608069162E-2</v>
      </c>
      <c r="N344">
        <v>0.05</v>
      </c>
    </row>
    <row r="345" spans="1:14" x14ac:dyDescent="0.25">
      <c r="A345" t="s">
        <v>49</v>
      </c>
      <c r="B345">
        <v>72</v>
      </c>
      <c r="C345">
        <v>20</v>
      </c>
      <c r="D345">
        <v>1</v>
      </c>
      <c r="E345">
        <v>4</v>
      </c>
      <c r="F345">
        <v>1</v>
      </c>
      <c r="G345">
        <v>1</v>
      </c>
      <c r="H345">
        <v>0</v>
      </c>
      <c r="I345">
        <v>1.3656326447485555E-2</v>
      </c>
      <c r="K345">
        <v>51.424999999999997</v>
      </c>
      <c r="L345">
        <v>805.8</v>
      </c>
      <c r="M345">
        <v>0.27777777777777779</v>
      </c>
      <c r="N345">
        <v>0.05</v>
      </c>
    </row>
    <row r="346" spans="1:14" x14ac:dyDescent="0.25">
      <c r="A346" t="s">
        <v>396</v>
      </c>
      <c r="B346">
        <v>647</v>
      </c>
      <c r="C346">
        <v>20</v>
      </c>
      <c r="D346">
        <v>0</v>
      </c>
      <c r="E346">
        <v>3</v>
      </c>
      <c r="F346">
        <v>0</v>
      </c>
      <c r="G346">
        <v>0</v>
      </c>
      <c r="H346">
        <v>0</v>
      </c>
      <c r="I346">
        <v>0.95291027630931135</v>
      </c>
      <c r="K346">
        <v>113.22499999999999</v>
      </c>
      <c r="L346">
        <v>0</v>
      </c>
      <c r="M346">
        <v>3.0911901081916538E-2</v>
      </c>
      <c r="N346">
        <v>0</v>
      </c>
    </row>
    <row r="347" spans="1:14" x14ac:dyDescent="0.25">
      <c r="A347" t="s">
        <v>3912</v>
      </c>
      <c r="B347">
        <v>624</v>
      </c>
      <c r="C347">
        <v>20</v>
      </c>
      <c r="D347">
        <v>0</v>
      </c>
      <c r="E347">
        <v>2</v>
      </c>
      <c r="F347">
        <v>0</v>
      </c>
      <c r="G347">
        <v>0</v>
      </c>
      <c r="H347">
        <v>0</v>
      </c>
      <c r="I347">
        <v>3.0927046748804032E-2</v>
      </c>
      <c r="K347">
        <v>42.15</v>
      </c>
      <c r="L347">
        <v>0</v>
      </c>
      <c r="M347">
        <v>3.2051282051282048E-2</v>
      </c>
      <c r="N347">
        <v>0</v>
      </c>
    </row>
    <row r="348" spans="1:14" x14ac:dyDescent="0.25">
      <c r="A348" t="s">
        <v>2517</v>
      </c>
      <c r="B348">
        <v>1408</v>
      </c>
      <c r="C348">
        <v>20</v>
      </c>
      <c r="D348">
        <v>0</v>
      </c>
      <c r="E348">
        <v>2</v>
      </c>
      <c r="F348">
        <v>0</v>
      </c>
      <c r="G348">
        <v>0</v>
      </c>
      <c r="H348">
        <v>0</v>
      </c>
      <c r="I348">
        <v>4.5605987501227817E-2</v>
      </c>
      <c r="K348">
        <v>32.299999999999997</v>
      </c>
      <c r="L348">
        <v>0</v>
      </c>
      <c r="M348">
        <v>1.4204545454545454E-2</v>
      </c>
      <c r="N348">
        <v>0</v>
      </c>
    </row>
    <row r="349" spans="1:14" x14ac:dyDescent="0.25">
      <c r="A349" t="s">
        <v>3713</v>
      </c>
      <c r="B349">
        <v>737</v>
      </c>
      <c r="C349">
        <v>20</v>
      </c>
      <c r="D349">
        <v>0</v>
      </c>
      <c r="E349">
        <v>3</v>
      </c>
      <c r="F349">
        <v>0</v>
      </c>
      <c r="G349">
        <v>0</v>
      </c>
      <c r="H349">
        <v>0</v>
      </c>
      <c r="I349">
        <v>1.2407900469664468</v>
      </c>
      <c r="K349">
        <v>31.462499999999999</v>
      </c>
      <c r="L349">
        <v>0</v>
      </c>
      <c r="M349">
        <v>2.7137042062415198E-2</v>
      </c>
      <c r="N349">
        <v>0</v>
      </c>
    </row>
    <row r="350" spans="1:14" x14ac:dyDescent="0.25">
      <c r="A350" t="s">
        <v>2142</v>
      </c>
      <c r="B350">
        <v>504</v>
      </c>
      <c r="C350">
        <v>20</v>
      </c>
      <c r="D350">
        <v>0</v>
      </c>
      <c r="E350">
        <v>3</v>
      </c>
      <c r="F350">
        <v>0</v>
      </c>
      <c r="G350">
        <v>0</v>
      </c>
      <c r="H350">
        <v>0</v>
      </c>
      <c r="I350">
        <v>0.55914729413439801</v>
      </c>
      <c r="K350">
        <v>77.299999799999995</v>
      </c>
      <c r="L350">
        <v>0</v>
      </c>
      <c r="M350">
        <v>3.968253968253968E-2</v>
      </c>
      <c r="N350">
        <v>0</v>
      </c>
    </row>
    <row r="351" spans="1:14" x14ac:dyDescent="0.25">
      <c r="A351" t="s">
        <v>1775</v>
      </c>
      <c r="B351">
        <v>560</v>
      </c>
      <c r="C351">
        <v>20</v>
      </c>
      <c r="D351">
        <v>0</v>
      </c>
      <c r="E351">
        <v>2</v>
      </c>
      <c r="F351">
        <v>0</v>
      </c>
      <c r="G351">
        <v>1</v>
      </c>
      <c r="H351">
        <v>0</v>
      </c>
      <c r="I351">
        <v>0.89193209093850456</v>
      </c>
      <c r="K351">
        <v>56.537499975000003</v>
      </c>
      <c r="L351">
        <v>0</v>
      </c>
      <c r="M351">
        <v>3.5714285714285712E-2</v>
      </c>
      <c r="N351">
        <v>0</v>
      </c>
    </row>
    <row r="352" spans="1:14" x14ac:dyDescent="0.25">
      <c r="A352" t="s">
        <v>1354</v>
      </c>
      <c r="B352">
        <v>974</v>
      </c>
      <c r="C352">
        <v>20</v>
      </c>
      <c r="D352">
        <v>0</v>
      </c>
      <c r="E352">
        <v>2</v>
      </c>
      <c r="F352">
        <v>0</v>
      </c>
      <c r="G352">
        <v>1</v>
      </c>
      <c r="H352">
        <v>0</v>
      </c>
      <c r="I352">
        <v>0.53517863403963595</v>
      </c>
      <c r="K352">
        <v>46.749999875</v>
      </c>
      <c r="L352">
        <v>0</v>
      </c>
      <c r="M352">
        <v>2.0533880903490759E-2</v>
      </c>
      <c r="N352">
        <v>0</v>
      </c>
    </row>
    <row r="353" spans="1:14" x14ac:dyDescent="0.25">
      <c r="A353" t="s">
        <v>364</v>
      </c>
      <c r="B353">
        <v>146</v>
      </c>
      <c r="C353">
        <v>19</v>
      </c>
      <c r="D353">
        <v>0</v>
      </c>
      <c r="E353">
        <v>4</v>
      </c>
      <c r="F353">
        <v>1</v>
      </c>
      <c r="G353">
        <v>0</v>
      </c>
      <c r="H353">
        <v>1</v>
      </c>
      <c r="I353">
        <v>3.334203444451031E-2</v>
      </c>
      <c r="K353">
        <v>47.699999937499996</v>
      </c>
      <c r="L353">
        <v>0</v>
      </c>
      <c r="M353">
        <v>0.13013698630136986</v>
      </c>
      <c r="N353">
        <v>0</v>
      </c>
    </row>
    <row r="354" spans="1:14" x14ac:dyDescent="0.25">
      <c r="A354" t="s">
        <v>3617</v>
      </c>
      <c r="B354">
        <v>101</v>
      </c>
      <c r="C354">
        <v>19</v>
      </c>
      <c r="D354">
        <v>0</v>
      </c>
      <c r="E354">
        <v>4</v>
      </c>
      <c r="F354">
        <v>1</v>
      </c>
      <c r="G354">
        <v>1</v>
      </c>
      <c r="H354">
        <v>0</v>
      </c>
      <c r="I354">
        <v>4.7280302601105148E-2</v>
      </c>
      <c r="K354">
        <v>22.212499812500003</v>
      </c>
      <c r="L354">
        <v>0</v>
      </c>
      <c r="M354">
        <v>0.18811881188118812</v>
      </c>
      <c r="N354">
        <v>0</v>
      </c>
    </row>
    <row r="355" spans="1:14" x14ac:dyDescent="0.25">
      <c r="A355" t="s">
        <v>2958</v>
      </c>
      <c r="B355">
        <v>474</v>
      </c>
      <c r="C355">
        <v>19</v>
      </c>
      <c r="D355">
        <v>0</v>
      </c>
      <c r="E355">
        <v>3</v>
      </c>
      <c r="F355">
        <v>0</v>
      </c>
      <c r="G355">
        <v>0</v>
      </c>
      <c r="H355">
        <v>0</v>
      </c>
      <c r="I355">
        <v>0.99058373814369483</v>
      </c>
      <c r="K355">
        <v>83.062499975000009</v>
      </c>
      <c r="L355">
        <v>0</v>
      </c>
      <c r="M355">
        <v>4.0084388185654012E-2</v>
      </c>
      <c r="N355">
        <v>0</v>
      </c>
    </row>
    <row r="356" spans="1:14" x14ac:dyDescent="0.25">
      <c r="A356" t="s">
        <v>3874</v>
      </c>
      <c r="B356">
        <v>319</v>
      </c>
      <c r="C356">
        <v>19</v>
      </c>
      <c r="D356">
        <v>0</v>
      </c>
      <c r="E356">
        <v>3</v>
      </c>
      <c r="F356">
        <v>0</v>
      </c>
      <c r="G356">
        <v>0</v>
      </c>
      <c r="H356">
        <v>0</v>
      </c>
      <c r="I356">
        <v>1.0320794430220215</v>
      </c>
      <c r="K356">
        <v>36.162499787499996</v>
      </c>
      <c r="L356">
        <v>0</v>
      </c>
      <c r="M356">
        <v>5.9561128526645767E-2</v>
      </c>
      <c r="N356">
        <v>0</v>
      </c>
    </row>
    <row r="357" spans="1:14" x14ac:dyDescent="0.25">
      <c r="A357" t="s">
        <v>2479</v>
      </c>
      <c r="B357">
        <v>174</v>
      </c>
      <c r="C357">
        <v>19</v>
      </c>
      <c r="D357">
        <v>0</v>
      </c>
      <c r="E357">
        <v>2</v>
      </c>
      <c r="F357">
        <v>0</v>
      </c>
      <c r="G357">
        <v>0</v>
      </c>
      <c r="H357">
        <v>0</v>
      </c>
      <c r="I357">
        <v>0.68535830518141772</v>
      </c>
      <c r="K357">
        <v>28.574999887499999</v>
      </c>
      <c r="L357">
        <v>0</v>
      </c>
      <c r="M357">
        <v>0.10919540229885058</v>
      </c>
      <c r="N357">
        <v>0</v>
      </c>
    </row>
    <row r="358" spans="1:14" x14ac:dyDescent="0.25">
      <c r="A358" t="s">
        <v>2434</v>
      </c>
      <c r="B358">
        <v>860</v>
      </c>
      <c r="C358">
        <v>19</v>
      </c>
      <c r="D358">
        <v>0</v>
      </c>
      <c r="E358">
        <v>3</v>
      </c>
      <c r="F358">
        <v>0</v>
      </c>
      <c r="G358">
        <v>1</v>
      </c>
      <c r="H358">
        <v>1</v>
      </c>
      <c r="I358">
        <v>0.32913642513100294</v>
      </c>
      <c r="K358">
        <v>24.737499825</v>
      </c>
      <c r="L358">
        <v>0</v>
      </c>
      <c r="M358">
        <v>2.2093023255813953E-2</v>
      </c>
      <c r="N358">
        <v>0</v>
      </c>
    </row>
    <row r="359" spans="1:14" x14ac:dyDescent="0.25">
      <c r="A359" t="s">
        <v>2876</v>
      </c>
      <c r="B359">
        <v>132</v>
      </c>
      <c r="C359">
        <v>19</v>
      </c>
      <c r="D359">
        <v>0</v>
      </c>
      <c r="E359">
        <v>3</v>
      </c>
      <c r="F359">
        <v>0</v>
      </c>
      <c r="G359">
        <v>1</v>
      </c>
      <c r="H359">
        <v>0</v>
      </c>
      <c r="I359">
        <v>0.33929078084376912</v>
      </c>
      <c r="K359">
        <v>54.237499962499996</v>
      </c>
      <c r="L359">
        <v>0</v>
      </c>
      <c r="M359">
        <v>0.14393939393939395</v>
      </c>
      <c r="N359">
        <v>0</v>
      </c>
    </row>
    <row r="360" spans="1:14" x14ac:dyDescent="0.25">
      <c r="A360" t="s">
        <v>463</v>
      </c>
      <c r="B360">
        <v>522</v>
      </c>
      <c r="C360">
        <v>19</v>
      </c>
      <c r="D360">
        <v>0</v>
      </c>
      <c r="E360">
        <v>2</v>
      </c>
      <c r="F360">
        <v>0</v>
      </c>
      <c r="G360">
        <v>1</v>
      </c>
      <c r="H360">
        <v>0</v>
      </c>
      <c r="I360">
        <v>0.40400176353408435</v>
      </c>
      <c r="K360">
        <v>58.3874999875</v>
      </c>
      <c r="L360">
        <v>0</v>
      </c>
      <c r="M360">
        <v>3.6398467432950193E-2</v>
      </c>
      <c r="N360">
        <v>0</v>
      </c>
    </row>
    <row r="361" spans="1:14" x14ac:dyDescent="0.25">
      <c r="A361" t="s">
        <v>317</v>
      </c>
      <c r="B361">
        <v>141</v>
      </c>
      <c r="C361">
        <v>18</v>
      </c>
      <c r="D361">
        <v>0</v>
      </c>
      <c r="E361">
        <v>3</v>
      </c>
      <c r="F361">
        <v>0</v>
      </c>
      <c r="G361">
        <v>1</v>
      </c>
      <c r="H361">
        <v>0</v>
      </c>
      <c r="I361">
        <v>0.25028947451120143</v>
      </c>
      <c r="K361">
        <v>52.712499825000002</v>
      </c>
      <c r="L361">
        <v>0</v>
      </c>
      <c r="M361">
        <v>0.1276595744680851</v>
      </c>
      <c r="N361">
        <v>0</v>
      </c>
    </row>
    <row r="362" spans="1:14" x14ac:dyDescent="0.25">
      <c r="A362" t="s">
        <v>2600</v>
      </c>
      <c r="B362">
        <v>328</v>
      </c>
      <c r="C362">
        <v>18</v>
      </c>
      <c r="D362">
        <v>0</v>
      </c>
      <c r="E362">
        <v>3</v>
      </c>
      <c r="F362">
        <v>0</v>
      </c>
      <c r="G362">
        <v>1</v>
      </c>
      <c r="H362">
        <v>0</v>
      </c>
      <c r="I362">
        <v>0.30730534363592349</v>
      </c>
      <c r="K362">
        <v>91.424999924999995</v>
      </c>
      <c r="L362">
        <v>0</v>
      </c>
      <c r="M362">
        <v>5.4878048780487805E-2</v>
      </c>
      <c r="N362">
        <v>0</v>
      </c>
    </row>
    <row r="363" spans="1:14" x14ac:dyDescent="0.25">
      <c r="A363" t="s">
        <v>875</v>
      </c>
      <c r="B363">
        <v>2275</v>
      </c>
      <c r="C363">
        <v>18</v>
      </c>
      <c r="D363">
        <v>0</v>
      </c>
      <c r="E363">
        <v>2</v>
      </c>
      <c r="F363">
        <v>0</v>
      </c>
      <c r="G363">
        <v>1</v>
      </c>
      <c r="H363">
        <v>0</v>
      </c>
      <c r="I363">
        <v>0.90715956053091662</v>
      </c>
      <c r="K363">
        <v>11.537500000000001</v>
      </c>
      <c r="L363">
        <v>0</v>
      </c>
      <c r="M363">
        <v>7.9120879120879121E-3</v>
      </c>
      <c r="N363">
        <v>0</v>
      </c>
    </row>
    <row r="364" spans="1:14" x14ac:dyDescent="0.25">
      <c r="A364" t="s">
        <v>1686</v>
      </c>
      <c r="B364">
        <v>361</v>
      </c>
      <c r="C364">
        <v>18</v>
      </c>
      <c r="D364">
        <v>0</v>
      </c>
      <c r="E364">
        <v>3</v>
      </c>
      <c r="F364">
        <v>0</v>
      </c>
      <c r="G364">
        <v>0</v>
      </c>
      <c r="H364">
        <v>1</v>
      </c>
      <c r="I364">
        <v>0.89089766992284058</v>
      </c>
      <c r="K364">
        <v>31.737499999999997</v>
      </c>
      <c r="L364">
        <v>0</v>
      </c>
      <c r="M364">
        <v>4.9861495844875349E-2</v>
      </c>
      <c r="N364">
        <v>0</v>
      </c>
    </row>
    <row r="365" spans="1:14" x14ac:dyDescent="0.25">
      <c r="A365" t="s">
        <v>400</v>
      </c>
      <c r="B365">
        <v>129</v>
      </c>
      <c r="C365">
        <v>18</v>
      </c>
      <c r="D365">
        <v>0</v>
      </c>
      <c r="E365">
        <v>3</v>
      </c>
      <c r="F365">
        <v>0</v>
      </c>
      <c r="G365">
        <v>1</v>
      </c>
      <c r="H365">
        <v>1</v>
      </c>
      <c r="I365">
        <v>7.4589583734997952E-2</v>
      </c>
      <c r="K365">
        <v>33.412500000000001</v>
      </c>
      <c r="L365">
        <v>0</v>
      </c>
      <c r="M365">
        <v>0.13953488372093023</v>
      </c>
      <c r="N365">
        <v>0</v>
      </c>
    </row>
    <row r="366" spans="1:14" x14ac:dyDescent="0.25">
      <c r="A366" t="s">
        <v>1937</v>
      </c>
      <c r="B366">
        <v>176</v>
      </c>
      <c r="C366">
        <v>18</v>
      </c>
      <c r="D366">
        <v>0</v>
      </c>
      <c r="E366">
        <v>2</v>
      </c>
      <c r="F366">
        <v>0</v>
      </c>
      <c r="G366">
        <v>0</v>
      </c>
      <c r="H366">
        <v>0</v>
      </c>
      <c r="I366">
        <v>0.23864773785017501</v>
      </c>
      <c r="K366">
        <v>75.124999874999986</v>
      </c>
      <c r="L366">
        <v>0</v>
      </c>
      <c r="M366">
        <v>0.10227272727272728</v>
      </c>
      <c r="N366">
        <v>0</v>
      </c>
    </row>
    <row r="367" spans="1:14" x14ac:dyDescent="0.25">
      <c r="A367" t="s">
        <v>1164</v>
      </c>
      <c r="B367">
        <v>633</v>
      </c>
      <c r="C367">
        <v>17</v>
      </c>
      <c r="D367">
        <v>0</v>
      </c>
      <c r="E367">
        <v>2</v>
      </c>
      <c r="F367">
        <v>0</v>
      </c>
      <c r="G367">
        <v>1</v>
      </c>
      <c r="H367">
        <v>0</v>
      </c>
      <c r="I367">
        <v>0.72708187470019836</v>
      </c>
      <c r="K367">
        <v>16.287499887500001</v>
      </c>
      <c r="L367">
        <v>0</v>
      </c>
      <c r="M367">
        <v>2.6856240126382307E-2</v>
      </c>
      <c r="N367">
        <v>0</v>
      </c>
    </row>
    <row r="368" spans="1:14" x14ac:dyDescent="0.25">
      <c r="A368" t="s">
        <v>1156</v>
      </c>
      <c r="B368">
        <v>821</v>
      </c>
      <c r="C368">
        <v>17</v>
      </c>
      <c r="D368">
        <v>0</v>
      </c>
      <c r="E368">
        <v>3</v>
      </c>
      <c r="F368">
        <v>0</v>
      </c>
      <c r="G368">
        <v>0</v>
      </c>
      <c r="H368">
        <v>1</v>
      </c>
      <c r="I368">
        <v>0.64656745832504892</v>
      </c>
      <c r="K368">
        <v>60.299999975000006</v>
      </c>
      <c r="L368">
        <v>0</v>
      </c>
      <c r="M368">
        <v>2.0706455542021926E-2</v>
      </c>
      <c r="N368">
        <v>0</v>
      </c>
    </row>
    <row r="369" spans="1:14" x14ac:dyDescent="0.25">
      <c r="A369" t="s">
        <v>2573</v>
      </c>
      <c r="B369">
        <v>524</v>
      </c>
      <c r="C369">
        <v>17</v>
      </c>
      <c r="D369">
        <v>0</v>
      </c>
      <c r="E369">
        <v>2</v>
      </c>
      <c r="F369">
        <v>0</v>
      </c>
      <c r="G369">
        <v>1</v>
      </c>
      <c r="H369">
        <v>0</v>
      </c>
      <c r="I369">
        <v>0.2592767077987006</v>
      </c>
      <c r="K369">
        <v>73.562499875</v>
      </c>
      <c r="L369">
        <v>0</v>
      </c>
      <c r="M369">
        <v>3.2442748091603052E-2</v>
      </c>
      <c r="N369">
        <v>0</v>
      </c>
    </row>
    <row r="370" spans="1:14" x14ac:dyDescent="0.25">
      <c r="A370" t="s">
        <v>3745</v>
      </c>
      <c r="B370">
        <v>600</v>
      </c>
      <c r="C370">
        <v>17</v>
      </c>
      <c r="D370">
        <v>0</v>
      </c>
      <c r="E370">
        <v>3</v>
      </c>
      <c r="F370">
        <v>0</v>
      </c>
      <c r="G370">
        <v>0</v>
      </c>
      <c r="H370">
        <v>1</v>
      </c>
      <c r="I370">
        <v>1.3786657992417333</v>
      </c>
      <c r="K370">
        <v>33.524999987499996</v>
      </c>
      <c r="L370">
        <v>0</v>
      </c>
      <c r="M370">
        <v>2.8333333333333332E-2</v>
      </c>
      <c r="N370">
        <v>0</v>
      </c>
    </row>
    <row r="371" spans="1:14" x14ac:dyDescent="0.25">
      <c r="A371" t="s">
        <v>2520</v>
      </c>
      <c r="B371">
        <v>283</v>
      </c>
      <c r="C371">
        <v>17</v>
      </c>
      <c r="D371">
        <v>0</v>
      </c>
      <c r="E371">
        <v>3</v>
      </c>
      <c r="F371">
        <v>0</v>
      </c>
      <c r="G371">
        <v>0</v>
      </c>
      <c r="H371">
        <v>1</v>
      </c>
      <c r="I371">
        <v>0.36582027676092072</v>
      </c>
      <c r="K371">
        <v>32.424999937499997</v>
      </c>
      <c r="L371">
        <v>0</v>
      </c>
      <c r="M371">
        <v>6.0070671378091869E-2</v>
      </c>
      <c r="N371">
        <v>0</v>
      </c>
    </row>
    <row r="372" spans="1:14" x14ac:dyDescent="0.25">
      <c r="A372" t="s">
        <v>2989</v>
      </c>
      <c r="B372">
        <v>625</v>
      </c>
      <c r="C372">
        <v>17</v>
      </c>
      <c r="D372">
        <v>0</v>
      </c>
      <c r="E372">
        <v>2</v>
      </c>
      <c r="F372">
        <v>0</v>
      </c>
      <c r="G372">
        <v>1</v>
      </c>
      <c r="H372">
        <v>0</v>
      </c>
      <c r="I372">
        <v>0.50092073188045705</v>
      </c>
      <c r="K372">
        <v>73.687499812500008</v>
      </c>
      <c r="L372">
        <v>0</v>
      </c>
      <c r="M372">
        <v>2.7199999999999998E-2</v>
      </c>
      <c r="N372">
        <v>0</v>
      </c>
    </row>
    <row r="373" spans="1:14" x14ac:dyDescent="0.25">
      <c r="A373" t="s">
        <v>1472</v>
      </c>
      <c r="B373">
        <v>5213</v>
      </c>
      <c r="C373">
        <v>17</v>
      </c>
      <c r="D373">
        <v>0</v>
      </c>
      <c r="E373">
        <v>2</v>
      </c>
      <c r="F373">
        <v>0</v>
      </c>
      <c r="G373">
        <v>1</v>
      </c>
      <c r="H373">
        <v>0</v>
      </c>
      <c r="I373">
        <v>0.99966105741931888</v>
      </c>
      <c r="K373">
        <v>50.099999975000003</v>
      </c>
      <c r="L373">
        <v>0</v>
      </c>
      <c r="M373">
        <v>3.2610780740456552E-3</v>
      </c>
      <c r="N373">
        <v>0</v>
      </c>
    </row>
    <row r="374" spans="1:14" x14ac:dyDescent="0.25">
      <c r="A374" t="s">
        <v>2351</v>
      </c>
      <c r="B374">
        <v>610</v>
      </c>
      <c r="C374">
        <v>17</v>
      </c>
      <c r="D374">
        <v>0</v>
      </c>
      <c r="E374">
        <v>2</v>
      </c>
      <c r="F374">
        <v>0</v>
      </c>
      <c r="G374">
        <v>0</v>
      </c>
      <c r="H374">
        <v>0</v>
      </c>
      <c r="I374">
        <v>0.46458264969201485</v>
      </c>
      <c r="K374">
        <v>76.837499949999994</v>
      </c>
      <c r="L374">
        <v>0</v>
      </c>
      <c r="M374">
        <v>2.7868852459016394E-2</v>
      </c>
      <c r="N374">
        <v>0</v>
      </c>
    </row>
    <row r="375" spans="1:14" x14ac:dyDescent="0.25">
      <c r="A375" t="s">
        <v>459</v>
      </c>
      <c r="B375">
        <v>505</v>
      </c>
      <c r="C375">
        <v>17</v>
      </c>
      <c r="D375">
        <v>0</v>
      </c>
      <c r="E375">
        <v>2</v>
      </c>
      <c r="F375">
        <v>0</v>
      </c>
      <c r="G375">
        <v>1</v>
      </c>
      <c r="H375">
        <v>0</v>
      </c>
      <c r="I375">
        <v>0.67633288442875461</v>
      </c>
      <c r="K375">
        <v>26.137499999999999</v>
      </c>
      <c r="L375">
        <v>0</v>
      </c>
      <c r="M375">
        <v>3.3663366336633666E-2</v>
      </c>
      <c r="N375">
        <v>0</v>
      </c>
    </row>
    <row r="376" spans="1:14" x14ac:dyDescent="0.25">
      <c r="A376" t="s">
        <v>390</v>
      </c>
      <c r="B376">
        <v>85</v>
      </c>
      <c r="C376">
        <v>16</v>
      </c>
      <c r="D376">
        <v>0</v>
      </c>
      <c r="E376">
        <v>4</v>
      </c>
      <c r="F376">
        <v>1</v>
      </c>
      <c r="G376">
        <v>1</v>
      </c>
      <c r="H376">
        <v>0</v>
      </c>
      <c r="I376">
        <v>0.111225635110225</v>
      </c>
      <c r="K376">
        <v>18.425000000000001</v>
      </c>
      <c r="L376">
        <v>0</v>
      </c>
      <c r="M376">
        <v>0.18823529411764706</v>
      </c>
      <c r="N376">
        <v>0</v>
      </c>
    </row>
    <row r="377" spans="1:14" x14ac:dyDescent="0.25">
      <c r="A377" t="s">
        <v>342</v>
      </c>
      <c r="B377">
        <v>502</v>
      </c>
      <c r="C377">
        <v>16</v>
      </c>
      <c r="D377">
        <v>0</v>
      </c>
      <c r="E377">
        <v>2</v>
      </c>
      <c r="F377">
        <v>0</v>
      </c>
      <c r="G377">
        <v>1</v>
      </c>
      <c r="H377">
        <v>0</v>
      </c>
      <c r="I377">
        <v>0.59573960271548165</v>
      </c>
      <c r="K377">
        <v>31.637499950000006</v>
      </c>
      <c r="L377">
        <v>0</v>
      </c>
      <c r="M377">
        <v>3.1872509960159362E-2</v>
      </c>
      <c r="N377">
        <v>0</v>
      </c>
    </row>
    <row r="378" spans="1:14" x14ac:dyDescent="0.25">
      <c r="A378" t="s">
        <v>310</v>
      </c>
      <c r="B378">
        <v>111</v>
      </c>
      <c r="C378">
        <v>16</v>
      </c>
      <c r="D378">
        <v>0</v>
      </c>
      <c r="E378">
        <v>3</v>
      </c>
      <c r="F378">
        <v>0</v>
      </c>
      <c r="G378">
        <v>1</v>
      </c>
      <c r="H378">
        <v>0</v>
      </c>
      <c r="I378">
        <v>0.19500356190137991</v>
      </c>
      <c r="K378">
        <v>46.362499999999997</v>
      </c>
      <c r="L378">
        <v>0</v>
      </c>
      <c r="M378">
        <v>0.14414414414414414</v>
      </c>
      <c r="N378">
        <v>0</v>
      </c>
    </row>
    <row r="379" spans="1:14" x14ac:dyDescent="0.25">
      <c r="A379" t="s">
        <v>1077</v>
      </c>
      <c r="B379">
        <v>149</v>
      </c>
      <c r="C379">
        <v>16</v>
      </c>
      <c r="D379">
        <v>4</v>
      </c>
      <c r="E379">
        <v>3</v>
      </c>
      <c r="F379">
        <v>0</v>
      </c>
      <c r="G379">
        <v>0</v>
      </c>
      <c r="H379">
        <v>0</v>
      </c>
      <c r="I379">
        <v>0.27419934623662628</v>
      </c>
      <c r="K379">
        <v>22.449999950000002</v>
      </c>
      <c r="L379">
        <v>2706.4</v>
      </c>
      <c r="M379">
        <v>0.10738255033557047</v>
      </c>
      <c r="N379">
        <v>0.25</v>
      </c>
    </row>
    <row r="380" spans="1:14" x14ac:dyDescent="0.25">
      <c r="A380" t="s">
        <v>1778</v>
      </c>
      <c r="B380">
        <v>353</v>
      </c>
      <c r="C380">
        <v>16</v>
      </c>
      <c r="D380">
        <v>0</v>
      </c>
      <c r="E380">
        <v>2</v>
      </c>
      <c r="F380">
        <v>0</v>
      </c>
      <c r="G380">
        <v>0</v>
      </c>
      <c r="H380">
        <v>0</v>
      </c>
      <c r="I380">
        <v>0.84095951294926741</v>
      </c>
      <c r="K380">
        <v>36.162499875000002</v>
      </c>
      <c r="L380">
        <v>0</v>
      </c>
      <c r="M380">
        <v>4.5325779036827198E-2</v>
      </c>
      <c r="N380">
        <v>0</v>
      </c>
    </row>
    <row r="381" spans="1:14" x14ac:dyDescent="0.25">
      <c r="A381" t="s">
        <v>2451</v>
      </c>
      <c r="B381">
        <v>797</v>
      </c>
      <c r="C381">
        <v>16</v>
      </c>
      <c r="D381">
        <v>0</v>
      </c>
      <c r="E381">
        <v>2</v>
      </c>
      <c r="F381">
        <v>0</v>
      </c>
      <c r="G381">
        <v>1</v>
      </c>
      <c r="H381">
        <v>0</v>
      </c>
      <c r="I381">
        <v>1.0030553197354752</v>
      </c>
      <c r="K381">
        <v>25.9375</v>
      </c>
      <c r="L381">
        <v>0</v>
      </c>
      <c r="M381">
        <v>2.0075282308657464E-2</v>
      </c>
      <c r="N381">
        <v>0</v>
      </c>
    </row>
    <row r="382" spans="1:14" x14ac:dyDescent="0.25">
      <c r="A382" t="s">
        <v>621</v>
      </c>
      <c r="B382">
        <v>200</v>
      </c>
      <c r="C382">
        <v>16</v>
      </c>
      <c r="D382">
        <v>0</v>
      </c>
      <c r="E382">
        <v>2</v>
      </c>
      <c r="F382">
        <v>0</v>
      </c>
      <c r="G382">
        <v>1</v>
      </c>
      <c r="H382">
        <v>0</v>
      </c>
      <c r="I382">
        <v>4.7837329414160058E-2</v>
      </c>
      <c r="K382">
        <v>24.225000000000001</v>
      </c>
      <c r="L382">
        <v>0</v>
      </c>
      <c r="M382">
        <v>0.08</v>
      </c>
      <c r="N382">
        <v>0</v>
      </c>
    </row>
    <row r="383" spans="1:14" x14ac:dyDescent="0.25">
      <c r="A383" t="s">
        <v>559</v>
      </c>
      <c r="B383">
        <v>82</v>
      </c>
      <c r="C383">
        <v>16</v>
      </c>
      <c r="D383">
        <v>0</v>
      </c>
      <c r="E383">
        <v>3</v>
      </c>
      <c r="F383">
        <v>0</v>
      </c>
      <c r="G383">
        <v>1</v>
      </c>
      <c r="H383">
        <v>1</v>
      </c>
      <c r="I383">
        <v>2.4097551579061391E-2</v>
      </c>
      <c r="K383">
        <v>25.1</v>
      </c>
      <c r="L383">
        <v>0</v>
      </c>
      <c r="M383">
        <v>0.1951219512195122</v>
      </c>
      <c r="N383">
        <v>0</v>
      </c>
    </row>
    <row r="384" spans="1:14" x14ac:dyDescent="0.25">
      <c r="A384" t="s">
        <v>2224</v>
      </c>
      <c r="B384">
        <v>523</v>
      </c>
      <c r="C384">
        <v>16</v>
      </c>
      <c r="D384">
        <v>0</v>
      </c>
      <c r="E384">
        <v>2</v>
      </c>
      <c r="F384">
        <v>0</v>
      </c>
      <c r="G384">
        <v>1</v>
      </c>
      <c r="H384">
        <v>0</v>
      </c>
      <c r="I384">
        <v>1.0637690984566908</v>
      </c>
      <c r="K384">
        <v>22.8874999875</v>
      </c>
      <c r="L384">
        <v>0</v>
      </c>
      <c r="M384">
        <v>3.0592734225621414E-2</v>
      </c>
      <c r="N384">
        <v>0</v>
      </c>
    </row>
    <row r="385" spans="1:14" x14ac:dyDescent="0.25">
      <c r="A385" t="s">
        <v>321</v>
      </c>
      <c r="B385">
        <v>246</v>
      </c>
      <c r="C385">
        <v>16</v>
      </c>
      <c r="D385">
        <v>0</v>
      </c>
      <c r="E385">
        <v>2</v>
      </c>
      <c r="F385">
        <v>0</v>
      </c>
      <c r="G385">
        <v>1</v>
      </c>
      <c r="H385">
        <v>0</v>
      </c>
      <c r="I385">
        <v>0.10337073247356815</v>
      </c>
      <c r="K385">
        <v>26.824999999999999</v>
      </c>
      <c r="L385">
        <v>0</v>
      </c>
      <c r="M385">
        <v>6.5040650406504072E-2</v>
      </c>
      <c r="N385">
        <v>0</v>
      </c>
    </row>
    <row r="386" spans="1:14" x14ac:dyDescent="0.25">
      <c r="A386" t="s">
        <v>704</v>
      </c>
      <c r="B386">
        <v>91</v>
      </c>
      <c r="C386">
        <v>16</v>
      </c>
      <c r="D386">
        <v>0</v>
      </c>
      <c r="E386">
        <v>3</v>
      </c>
      <c r="F386">
        <v>0</v>
      </c>
      <c r="G386">
        <v>1</v>
      </c>
      <c r="H386">
        <v>0</v>
      </c>
      <c r="I386">
        <v>0.20123596081048434</v>
      </c>
      <c r="K386">
        <v>40.225000000000001</v>
      </c>
      <c r="L386">
        <v>0</v>
      </c>
      <c r="M386">
        <v>0.17582417582417584</v>
      </c>
      <c r="N386">
        <v>0</v>
      </c>
    </row>
    <row r="387" spans="1:14" x14ac:dyDescent="0.25">
      <c r="A387" t="s">
        <v>1365</v>
      </c>
      <c r="B387">
        <v>52</v>
      </c>
      <c r="C387">
        <v>16</v>
      </c>
      <c r="D387">
        <v>0</v>
      </c>
      <c r="E387">
        <v>3</v>
      </c>
      <c r="F387">
        <v>0</v>
      </c>
      <c r="G387">
        <v>1</v>
      </c>
      <c r="H387">
        <v>1</v>
      </c>
      <c r="I387">
        <v>0.41513735051532386</v>
      </c>
      <c r="K387">
        <v>43.7624999875</v>
      </c>
      <c r="L387">
        <v>0</v>
      </c>
      <c r="M387">
        <v>0.30769230769230771</v>
      </c>
      <c r="N387">
        <v>0</v>
      </c>
    </row>
    <row r="388" spans="1:14" x14ac:dyDescent="0.25">
      <c r="A388" t="s">
        <v>1839</v>
      </c>
      <c r="B388">
        <v>296</v>
      </c>
      <c r="C388">
        <v>16</v>
      </c>
      <c r="D388">
        <v>0</v>
      </c>
      <c r="E388">
        <v>2</v>
      </c>
      <c r="F388">
        <v>0</v>
      </c>
      <c r="G388">
        <v>1</v>
      </c>
      <c r="H388">
        <v>0</v>
      </c>
      <c r="I388">
        <v>0.55707571661136801</v>
      </c>
      <c r="K388">
        <v>22.599999949999997</v>
      </c>
      <c r="L388">
        <v>0</v>
      </c>
      <c r="M388">
        <v>5.4054054054054057E-2</v>
      </c>
      <c r="N388">
        <v>0</v>
      </c>
    </row>
    <row r="389" spans="1:14" x14ac:dyDescent="0.25">
      <c r="A389" t="s">
        <v>323</v>
      </c>
      <c r="B389">
        <v>136</v>
      </c>
      <c r="C389">
        <v>15</v>
      </c>
      <c r="D389">
        <v>0</v>
      </c>
      <c r="E389">
        <v>4</v>
      </c>
      <c r="F389">
        <v>1</v>
      </c>
      <c r="G389">
        <v>1</v>
      </c>
      <c r="H389">
        <v>0</v>
      </c>
      <c r="I389">
        <v>1.3340137373778216</v>
      </c>
      <c r="K389">
        <v>6.8499999374999998</v>
      </c>
      <c r="L389">
        <v>0</v>
      </c>
      <c r="M389">
        <v>0.11029411764705882</v>
      </c>
      <c r="N389">
        <v>0</v>
      </c>
    </row>
    <row r="390" spans="1:14" x14ac:dyDescent="0.25">
      <c r="A390" t="s">
        <v>2949</v>
      </c>
      <c r="B390">
        <v>292</v>
      </c>
      <c r="C390">
        <v>15</v>
      </c>
      <c r="D390">
        <v>0</v>
      </c>
      <c r="E390">
        <v>2</v>
      </c>
      <c r="F390">
        <v>0</v>
      </c>
      <c r="G390">
        <v>1</v>
      </c>
      <c r="H390">
        <v>0</v>
      </c>
      <c r="I390">
        <v>1.0089634672433268</v>
      </c>
      <c r="K390">
        <v>19.42499995</v>
      </c>
      <c r="L390">
        <v>0</v>
      </c>
      <c r="M390">
        <v>5.1369863013698627E-2</v>
      </c>
      <c r="N390">
        <v>0</v>
      </c>
    </row>
    <row r="391" spans="1:14" x14ac:dyDescent="0.25">
      <c r="A391" t="s">
        <v>1374</v>
      </c>
      <c r="B391">
        <v>556</v>
      </c>
      <c r="C391">
        <v>15</v>
      </c>
      <c r="D391">
        <v>0</v>
      </c>
      <c r="E391">
        <v>3</v>
      </c>
      <c r="F391">
        <v>0</v>
      </c>
      <c r="G391">
        <v>0</v>
      </c>
      <c r="H391">
        <v>1</v>
      </c>
      <c r="I391">
        <v>1.1455178986387262</v>
      </c>
      <c r="K391">
        <v>56.224999975000003</v>
      </c>
      <c r="L391">
        <v>0</v>
      </c>
      <c r="M391">
        <v>2.6978417266187049E-2</v>
      </c>
      <c r="N391">
        <v>0</v>
      </c>
    </row>
    <row r="392" spans="1:14" x14ac:dyDescent="0.25">
      <c r="A392" t="s">
        <v>2508</v>
      </c>
      <c r="B392">
        <v>137</v>
      </c>
      <c r="C392">
        <v>15</v>
      </c>
      <c r="D392">
        <v>0</v>
      </c>
      <c r="E392">
        <v>2</v>
      </c>
      <c r="F392">
        <v>0</v>
      </c>
      <c r="G392">
        <v>1</v>
      </c>
      <c r="H392">
        <v>0</v>
      </c>
      <c r="I392">
        <v>5.8224327514290351E-3</v>
      </c>
      <c r="K392">
        <v>31.2</v>
      </c>
      <c r="L392">
        <v>0</v>
      </c>
      <c r="M392">
        <v>0.10948905109489052</v>
      </c>
      <c r="N392">
        <v>0</v>
      </c>
    </row>
    <row r="393" spans="1:14" x14ac:dyDescent="0.25">
      <c r="A393" t="s">
        <v>2289</v>
      </c>
      <c r="B393">
        <v>224</v>
      </c>
      <c r="C393">
        <v>15</v>
      </c>
      <c r="D393">
        <v>0</v>
      </c>
      <c r="E393">
        <v>2</v>
      </c>
      <c r="F393">
        <v>0</v>
      </c>
      <c r="G393">
        <v>0</v>
      </c>
      <c r="H393">
        <v>0</v>
      </c>
      <c r="I393">
        <v>0.51049134330157131</v>
      </c>
      <c r="K393">
        <v>33.712500000000006</v>
      </c>
      <c r="L393">
        <v>0</v>
      </c>
      <c r="M393">
        <v>6.6964285714285712E-2</v>
      </c>
      <c r="N393">
        <v>0</v>
      </c>
    </row>
    <row r="394" spans="1:14" x14ac:dyDescent="0.25">
      <c r="A394" t="s">
        <v>51</v>
      </c>
      <c r="B394">
        <v>994</v>
      </c>
      <c r="C394">
        <v>15</v>
      </c>
      <c r="D394">
        <v>0</v>
      </c>
      <c r="E394">
        <v>2</v>
      </c>
      <c r="F394">
        <v>0</v>
      </c>
      <c r="G394">
        <v>0</v>
      </c>
      <c r="H394">
        <v>0</v>
      </c>
      <c r="I394">
        <v>0.32236696355938088</v>
      </c>
      <c r="K394">
        <v>28.387499925</v>
      </c>
      <c r="L394">
        <v>0</v>
      </c>
      <c r="M394">
        <v>1.5090543259557344E-2</v>
      </c>
      <c r="N394">
        <v>0</v>
      </c>
    </row>
    <row r="395" spans="1:14" x14ac:dyDescent="0.25">
      <c r="A395" t="s">
        <v>3935</v>
      </c>
      <c r="B395">
        <v>464</v>
      </c>
      <c r="C395">
        <v>15</v>
      </c>
      <c r="D395">
        <v>0</v>
      </c>
      <c r="E395">
        <v>3</v>
      </c>
      <c r="F395">
        <v>0</v>
      </c>
      <c r="G395">
        <v>1</v>
      </c>
      <c r="H395">
        <v>0</v>
      </c>
      <c r="I395">
        <v>0.28935093774180931</v>
      </c>
      <c r="K395">
        <v>47.349999937500002</v>
      </c>
      <c r="L395">
        <v>0</v>
      </c>
      <c r="M395">
        <v>3.2327586206896554E-2</v>
      </c>
      <c r="N395">
        <v>0</v>
      </c>
    </row>
    <row r="396" spans="1:14" x14ac:dyDescent="0.25">
      <c r="A396" t="s">
        <v>329</v>
      </c>
      <c r="B396">
        <v>1488</v>
      </c>
      <c r="C396">
        <v>15</v>
      </c>
      <c r="D396">
        <v>0</v>
      </c>
      <c r="E396">
        <v>2</v>
      </c>
      <c r="F396">
        <v>0</v>
      </c>
      <c r="G396">
        <v>1</v>
      </c>
      <c r="H396">
        <v>0</v>
      </c>
      <c r="I396">
        <v>1.0127823531861859</v>
      </c>
      <c r="K396">
        <v>29.725000000000001</v>
      </c>
      <c r="L396">
        <v>0</v>
      </c>
      <c r="M396">
        <v>1.0080645161290322E-2</v>
      </c>
      <c r="N396">
        <v>0</v>
      </c>
    </row>
    <row r="397" spans="1:14" x14ac:dyDescent="0.25">
      <c r="A397" t="s">
        <v>1259</v>
      </c>
      <c r="B397">
        <v>133</v>
      </c>
      <c r="C397">
        <v>15</v>
      </c>
      <c r="D397">
        <v>1</v>
      </c>
      <c r="E397">
        <v>3</v>
      </c>
      <c r="F397">
        <v>0</v>
      </c>
      <c r="G397">
        <v>1</v>
      </c>
      <c r="H397">
        <v>1</v>
      </c>
      <c r="I397">
        <v>0.92715046980313121</v>
      </c>
      <c r="K397">
        <v>20.787499937500002</v>
      </c>
      <c r="L397">
        <v>490.45</v>
      </c>
      <c r="M397">
        <v>0.11278195488721804</v>
      </c>
      <c r="N397">
        <v>6.6666666666666666E-2</v>
      </c>
    </row>
    <row r="398" spans="1:14" x14ac:dyDescent="0.25">
      <c r="A398" t="s">
        <v>2468</v>
      </c>
      <c r="B398">
        <v>598</v>
      </c>
      <c r="C398">
        <v>15</v>
      </c>
      <c r="D398">
        <v>0</v>
      </c>
      <c r="E398">
        <v>3</v>
      </c>
      <c r="F398">
        <v>0</v>
      </c>
      <c r="G398">
        <v>0</v>
      </c>
      <c r="H398">
        <v>1</v>
      </c>
      <c r="I398">
        <v>0.58163624014651738</v>
      </c>
      <c r="K398">
        <v>27.762499875</v>
      </c>
      <c r="L398">
        <v>0</v>
      </c>
      <c r="M398">
        <v>2.508361204013378E-2</v>
      </c>
      <c r="N398">
        <v>0</v>
      </c>
    </row>
    <row r="399" spans="1:14" x14ac:dyDescent="0.25">
      <c r="A399" t="s">
        <v>2934</v>
      </c>
      <c r="B399">
        <v>1567</v>
      </c>
      <c r="C399">
        <v>15</v>
      </c>
      <c r="D399">
        <v>0</v>
      </c>
      <c r="E399">
        <v>2</v>
      </c>
      <c r="F399">
        <v>0</v>
      </c>
      <c r="G399">
        <v>0</v>
      </c>
      <c r="H399">
        <v>0</v>
      </c>
      <c r="I399">
        <v>0.6307280507266575</v>
      </c>
      <c r="K399">
        <v>18.062499949999999</v>
      </c>
      <c r="L399">
        <v>0</v>
      </c>
      <c r="M399">
        <v>9.5724313975749844E-3</v>
      </c>
      <c r="N399">
        <v>0</v>
      </c>
    </row>
    <row r="400" spans="1:14" x14ac:dyDescent="0.25">
      <c r="A400" t="s">
        <v>3790</v>
      </c>
      <c r="B400">
        <v>7185</v>
      </c>
      <c r="C400">
        <v>15</v>
      </c>
      <c r="D400">
        <v>0</v>
      </c>
      <c r="E400">
        <v>2</v>
      </c>
      <c r="F400">
        <v>0</v>
      </c>
      <c r="G400">
        <v>1</v>
      </c>
      <c r="H400">
        <v>0</v>
      </c>
      <c r="I400">
        <v>1.0042072894144982</v>
      </c>
      <c r="K400">
        <v>17.987499937499997</v>
      </c>
      <c r="L400">
        <v>0</v>
      </c>
      <c r="M400">
        <v>2.0876826722338203E-3</v>
      </c>
      <c r="N400">
        <v>0</v>
      </c>
    </row>
    <row r="401" spans="1:14" x14ac:dyDescent="0.25">
      <c r="A401" t="s">
        <v>492</v>
      </c>
      <c r="B401">
        <v>227</v>
      </c>
      <c r="C401">
        <v>15</v>
      </c>
      <c r="D401">
        <v>0</v>
      </c>
      <c r="E401">
        <v>2</v>
      </c>
      <c r="F401">
        <v>0</v>
      </c>
      <c r="G401">
        <v>1</v>
      </c>
      <c r="H401">
        <v>0</v>
      </c>
      <c r="I401">
        <v>0.10090124868213915</v>
      </c>
      <c r="K401">
        <v>23.187499875</v>
      </c>
      <c r="L401">
        <v>0</v>
      </c>
      <c r="M401">
        <v>6.6079295154185022E-2</v>
      </c>
      <c r="N401">
        <v>0</v>
      </c>
    </row>
    <row r="402" spans="1:14" x14ac:dyDescent="0.25">
      <c r="A402" t="s">
        <v>934</v>
      </c>
      <c r="B402">
        <v>232</v>
      </c>
      <c r="C402">
        <v>15</v>
      </c>
      <c r="D402">
        <v>0</v>
      </c>
      <c r="E402">
        <v>2</v>
      </c>
      <c r="F402">
        <v>0</v>
      </c>
      <c r="G402">
        <v>1</v>
      </c>
      <c r="H402">
        <v>0</v>
      </c>
      <c r="I402">
        <v>0.51770041932711575</v>
      </c>
      <c r="K402">
        <v>24.049999924999998</v>
      </c>
      <c r="L402">
        <v>0</v>
      </c>
      <c r="M402">
        <v>6.4655172413793108E-2</v>
      </c>
      <c r="N402">
        <v>0</v>
      </c>
    </row>
    <row r="403" spans="1:14" x14ac:dyDescent="0.25">
      <c r="A403" t="s">
        <v>1501</v>
      </c>
      <c r="B403">
        <v>3155</v>
      </c>
      <c r="C403">
        <v>15</v>
      </c>
      <c r="D403">
        <v>0</v>
      </c>
      <c r="E403">
        <v>2</v>
      </c>
      <c r="F403">
        <v>0</v>
      </c>
      <c r="G403">
        <v>1</v>
      </c>
      <c r="H403">
        <v>0</v>
      </c>
      <c r="I403">
        <v>0.87170977473647171</v>
      </c>
      <c r="K403">
        <v>24.9624999125</v>
      </c>
      <c r="L403">
        <v>0</v>
      </c>
      <c r="M403">
        <v>4.7543581616481777E-3</v>
      </c>
      <c r="N403">
        <v>0</v>
      </c>
    </row>
    <row r="404" spans="1:14" x14ac:dyDescent="0.25">
      <c r="A404" t="s">
        <v>1417</v>
      </c>
      <c r="B404">
        <v>183</v>
      </c>
      <c r="C404">
        <v>14</v>
      </c>
      <c r="D404">
        <v>0</v>
      </c>
      <c r="E404">
        <v>2</v>
      </c>
      <c r="F404">
        <v>0</v>
      </c>
      <c r="G404">
        <v>1</v>
      </c>
      <c r="H404">
        <v>0</v>
      </c>
      <c r="I404">
        <v>0.80739744712541572</v>
      </c>
      <c r="K404">
        <v>24.262500000000003</v>
      </c>
      <c r="L404">
        <v>0</v>
      </c>
      <c r="M404">
        <v>7.650273224043716E-2</v>
      </c>
      <c r="N404">
        <v>0</v>
      </c>
    </row>
    <row r="405" spans="1:14" x14ac:dyDescent="0.25">
      <c r="A405" t="s">
        <v>337</v>
      </c>
      <c r="B405">
        <v>522</v>
      </c>
      <c r="C405">
        <v>14</v>
      </c>
      <c r="D405">
        <v>0</v>
      </c>
      <c r="E405">
        <v>2</v>
      </c>
      <c r="F405">
        <v>0</v>
      </c>
      <c r="G405">
        <v>1</v>
      </c>
      <c r="H405">
        <v>0</v>
      </c>
      <c r="I405">
        <v>1.0027553086825036</v>
      </c>
      <c r="K405">
        <v>24.049999999999997</v>
      </c>
      <c r="L405">
        <v>0</v>
      </c>
      <c r="M405">
        <v>2.681992337164751E-2</v>
      </c>
      <c r="N405">
        <v>0</v>
      </c>
    </row>
    <row r="406" spans="1:14" x14ac:dyDescent="0.25">
      <c r="A406" t="s">
        <v>3844</v>
      </c>
      <c r="B406">
        <v>526</v>
      </c>
      <c r="C406">
        <v>14</v>
      </c>
      <c r="D406">
        <v>0</v>
      </c>
      <c r="E406">
        <v>2</v>
      </c>
      <c r="F406">
        <v>0</v>
      </c>
      <c r="G406">
        <v>0</v>
      </c>
      <c r="H406">
        <v>0</v>
      </c>
      <c r="I406">
        <v>0.54682383522917977</v>
      </c>
      <c r="K406">
        <v>21.062499850000002</v>
      </c>
      <c r="L406">
        <v>0</v>
      </c>
      <c r="M406">
        <v>2.6615969581749048E-2</v>
      </c>
      <c r="N406">
        <v>0</v>
      </c>
    </row>
    <row r="407" spans="1:14" x14ac:dyDescent="0.25">
      <c r="A407" t="s">
        <v>3871</v>
      </c>
      <c r="B407">
        <v>403</v>
      </c>
      <c r="C407">
        <v>14</v>
      </c>
      <c r="D407">
        <v>0</v>
      </c>
      <c r="E407">
        <v>3</v>
      </c>
      <c r="F407">
        <v>0</v>
      </c>
      <c r="G407">
        <v>0</v>
      </c>
      <c r="H407">
        <v>1</v>
      </c>
      <c r="I407">
        <v>0.43817488290229412</v>
      </c>
      <c r="K407">
        <v>35.04999995</v>
      </c>
      <c r="L407">
        <v>0</v>
      </c>
      <c r="M407">
        <v>3.4739454094292806E-2</v>
      </c>
      <c r="N407">
        <v>0</v>
      </c>
    </row>
    <row r="408" spans="1:14" x14ac:dyDescent="0.25">
      <c r="A408" t="s">
        <v>2470</v>
      </c>
      <c r="B408">
        <v>817</v>
      </c>
      <c r="C408">
        <v>14</v>
      </c>
      <c r="D408">
        <v>0</v>
      </c>
      <c r="E408">
        <v>2</v>
      </c>
      <c r="F408">
        <v>0</v>
      </c>
      <c r="G408">
        <v>1</v>
      </c>
      <c r="H408">
        <v>0</v>
      </c>
      <c r="I408">
        <v>1.0962022060080974</v>
      </c>
      <c r="K408">
        <v>27.824999999999999</v>
      </c>
      <c r="L408">
        <v>0</v>
      </c>
      <c r="M408">
        <v>1.7135862913096694E-2</v>
      </c>
      <c r="N408">
        <v>0</v>
      </c>
    </row>
    <row r="409" spans="1:14" x14ac:dyDescent="0.25">
      <c r="A409" t="s">
        <v>1975</v>
      </c>
      <c r="B409">
        <v>1196</v>
      </c>
      <c r="C409">
        <v>14</v>
      </c>
      <c r="D409">
        <v>0</v>
      </c>
      <c r="E409">
        <v>2</v>
      </c>
      <c r="F409">
        <v>0</v>
      </c>
      <c r="G409">
        <v>1</v>
      </c>
      <c r="H409">
        <v>0</v>
      </c>
      <c r="I409">
        <v>1.2153567708394568</v>
      </c>
      <c r="K409">
        <v>16.312499975000001</v>
      </c>
      <c r="L409">
        <v>0</v>
      </c>
      <c r="M409">
        <v>1.1705685618729096E-2</v>
      </c>
      <c r="N409">
        <v>0</v>
      </c>
    </row>
    <row r="410" spans="1:14" x14ac:dyDescent="0.25">
      <c r="A410" t="s">
        <v>1285</v>
      </c>
      <c r="B410">
        <v>122</v>
      </c>
      <c r="C410">
        <v>14</v>
      </c>
      <c r="D410">
        <v>1</v>
      </c>
      <c r="E410">
        <v>3</v>
      </c>
      <c r="F410">
        <v>0</v>
      </c>
      <c r="G410">
        <v>1</v>
      </c>
      <c r="H410">
        <v>0</v>
      </c>
      <c r="I410">
        <v>0.2906762377528152</v>
      </c>
      <c r="K410">
        <v>29.537499975000003</v>
      </c>
      <c r="L410">
        <v>426.7</v>
      </c>
      <c r="M410">
        <v>0.11475409836065574</v>
      </c>
      <c r="N410">
        <v>7.1428571428571425E-2</v>
      </c>
    </row>
    <row r="411" spans="1:14" x14ac:dyDescent="0.25">
      <c r="A411" t="s">
        <v>2936</v>
      </c>
      <c r="B411">
        <v>535</v>
      </c>
      <c r="C411">
        <v>14</v>
      </c>
      <c r="D411">
        <v>0</v>
      </c>
      <c r="E411">
        <v>2</v>
      </c>
      <c r="F411">
        <v>0</v>
      </c>
      <c r="G411">
        <v>1</v>
      </c>
      <c r="H411">
        <v>0</v>
      </c>
      <c r="I411">
        <v>0.39883661354526267</v>
      </c>
      <c r="K411">
        <v>41.412499937500002</v>
      </c>
      <c r="L411">
        <v>0</v>
      </c>
      <c r="M411">
        <v>2.6168224299065422E-2</v>
      </c>
      <c r="N411">
        <v>0</v>
      </c>
    </row>
    <row r="412" spans="1:14" x14ac:dyDescent="0.25">
      <c r="A412" t="s">
        <v>3885</v>
      </c>
      <c r="B412">
        <v>382</v>
      </c>
      <c r="C412">
        <v>14</v>
      </c>
      <c r="D412">
        <v>0</v>
      </c>
      <c r="E412">
        <v>2</v>
      </c>
      <c r="F412">
        <v>0</v>
      </c>
      <c r="G412">
        <v>0</v>
      </c>
      <c r="H412">
        <v>0</v>
      </c>
      <c r="I412">
        <v>0.23831582614853025</v>
      </c>
      <c r="K412">
        <v>38.512499900000002</v>
      </c>
      <c r="L412">
        <v>0</v>
      </c>
      <c r="M412">
        <v>3.6649214659685861E-2</v>
      </c>
      <c r="N412">
        <v>0</v>
      </c>
    </row>
    <row r="413" spans="1:14" x14ac:dyDescent="0.25">
      <c r="A413" t="s">
        <v>523</v>
      </c>
      <c r="B413">
        <v>670</v>
      </c>
      <c r="C413">
        <v>13</v>
      </c>
      <c r="D413">
        <v>0</v>
      </c>
      <c r="E413">
        <v>3</v>
      </c>
      <c r="F413">
        <v>0</v>
      </c>
      <c r="G413">
        <v>11</v>
      </c>
      <c r="H413">
        <v>1</v>
      </c>
      <c r="I413">
        <v>0.10466923200020768</v>
      </c>
      <c r="K413">
        <v>29.074999849999998</v>
      </c>
      <c r="L413">
        <v>0</v>
      </c>
      <c r="M413">
        <v>1.9402985074626865E-2</v>
      </c>
      <c r="N413">
        <v>0</v>
      </c>
    </row>
    <row r="414" spans="1:14" x14ac:dyDescent="0.25">
      <c r="A414" t="s">
        <v>334</v>
      </c>
      <c r="B414">
        <v>105</v>
      </c>
      <c r="C414">
        <v>13</v>
      </c>
      <c r="D414">
        <v>0</v>
      </c>
      <c r="E414">
        <v>4</v>
      </c>
      <c r="F414">
        <v>1</v>
      </c>
      <c r="G414">
        <v>1</v>
      </c>
      <c r="H414">
        <v>0</v>
      </c>
      <c r="I414">
        <v>1.3016438314993812</v>
      </c>
      <c r="K414">
        <v>11.037499850000001</v>
      </c>
      <c r="L414">
        <v>0</v>
      </c>
      <c r="M414">
        <v>0.12380952380952381</v>
      </c>
      <c r="N414">
        <v>0</v>
      </c>
    </row>
    <row r="415" spans="1:14" x14ac:dyDescent="0.25">
      <c r="A415" t="s">
        <v>440</v>
      </c>
      <c r="B415">
        <v>586</v>
      </c>
      <c r="C415">
        <v>13</v>
      </c>
      <c r="D415">
        <v>0</v>
      </c>
      <c r="E415">
        <v>2</v>
      </c>
      <c r="F415">
        <v>0</v>
      </c>
      <c r="G415">
        <v>0</v>
      </c>
      <c r="H415">
        <v>0</v>
      </c>
      <c r="I415">
        <v>0.1255645881621299</v>
      </c>
      <c r="K415">
        <v>25.262499925</v>
      </c>
      <c r="L415">
        <v>0</v>
      </c>
      <c r="M415">
        <v>2.2184300341296929E-2</v>
      </c>
      <c r="N415">
        <v>0</v>
      </c>
    </row>
    <row r="416" spans="1:14" x14ac:dyDescent="0.25">
      <c r="A416" t="s">
        <v>425</v>
      </c>
      <c r="B416">
        <v>264</v>
      </c>
      <c r="C416">
        <v>13</v>
      </c>
      <c r="D416">
        <v>0</v>
      </c>
      <c r="E416">
        <v>2</v>
      </c>
      <c r="F416">
        <v>0</v>
      </c>
      <c r="G416">
        <v>0</v>
      </c>
      <c r="H416">
        <v>0</v>
      </c>
      <c r="I416">
        <v>0.85839675345525246</v>
      </c>
      <c r="K416">
        <v>30.799999949999997</v>
      </c>
      <c r="L416">
        <v>0</v>
      </c>
      <c r="M416">
        <v>4.924242424242424E-2</v>
      </c>
      <c r="N416">
        <v>0</v>
      </c>
    </row>
    <row r="417" spans="1:14" x14ac:dyDescent="0.25">
      <c r="A417" t="s">
        <v>1396</v>
      </c>
      <c r="B417">
        <v>90</v>
      </c>
      <c r="C417">
        <v>13</v>
      </c>
      <c r="D417">
        <v>0</v>
      </c>
      <c r="E417">
        <v>3</v>
      </c>
      <c r="F417">
        <v>0</v>
      </c>
      <c r="G417">
        <v>0</v>
      </c>
      <c r="H417">
        <v>0</v>
      </c>
      <c r="I417">
        <v>0.86531521381548571</v>
      </c>
      <c r="K417">
        <v>46.837499975</v>
      </c>
      <c r="L417">
        <v>0</v>
      </c>
      <c r="M417">
        <v>0.14444444444444443</v>
      </c>
      <c r="N417">
        <v>0</v>
      </c>
    </row>
    <row r="418" spans="1:14" x14ac:dyDescent="0.25">
      <c r="A418" t="s">
        <v>2064</v>
      </c>
      <c r="B418">
        <v>1906</v>
      </c>
      <c r="C418">
        <v>13</v>
      </c>
      <c r="D418">
        <v>0</v>
      </c>
      <c r="E418">
        <v>2</v>
      </c>
      <c r="F418">
        <v>0</v>
      </c>
      <c r="G418">
        <v>1</v>
      </c>
      <c r="H418">
        <v>0</v>
      </c>
      <c r="I418">
        <v>0.76704029982543931</v>
      </c>
      <c r="K418">
        <v>24.949999925</v>
      </c>
      <c r="L418">
        <v>0</v>
      </c>
      <c r="M418">
        <v>6.8205666316894023E-3</v>
      </c>
      <c r="N418">
        <v>0</v>
      </c>
    </row>
    <row r="419" spans="1:14" x14ac:dyDescent="0.25">
      <c r="A419" t="s">
        <v>685</v>
      </c>
      <c r="B419">
        <v>68</v>
      </c>
      <c r="C419">
        <v>13</v>
      </c>
      <c r="D419">
        <v>0</v>
      </c>
      <c r="E419">
        <v>3</v>
      </c>
      <c r="F419">
        <v>0</v>
      </c>
      <c r="G419">
        <v>1</v>
      </c>
      <c r="H419">
        <v>1</v>
      </c>
      <c r="I419">
        <v>0.67384300044689693</v>
      </c>
      <c r="K419">
        <v>36.187499949999996</v>
      </c>
      <c r="L419">
        <v>0</v>
      </c>
      <c r="M419">
        <v>0.19117647058823528</v>
      </c>
      <c r="N419">
        <v>0</v>
      </c>
    </row>
    <row r="420" spans="1:14" x14ac:dyDescent="0.25">
      <c r="A420" t="s">
        <v>2828</v>
      </c>
      <c r="B420">
        <v>1246</v>
      </c>
      <c r="C420">
        <v>13</v>
      </c>
      <c r="D420">
        <v>0</v>
      </c>
      <c r="E420">
        <v>2</v>
      </c>
      <c r="F420">
        <v>0</v>
      </c>
      <c r="G420">
        <v>1</v>
      </c>
      <c r="H420">
        <v>0</v>
      </c>
      <c r="I420">
        <v>0.31129552957724094</v>
      </c>
      <c r="K420">
        <v>46.3999999125</v>
      </c>
      <c r="L420">
        <v>0</v>
      </c>
      <c r="M420">
        <v>1.043338683788122E-2</v>
      </c>
      <c r="N420">
        <v>0</v>
      </c>
    </row>
    <row r="421" spans="1:14" x14ac:dyDescent="0.25">
      <c r="A421" t="s">
        <v>45</v>
      </c>
      <c r="B421">
        <v>139</v>
      </c>
      <c r="C421">
        <v>13</v>
      </c>
      <c r="D421">
        <v>0</v>
      </c>
      <c r="E421">
        <v>3</v>
      </c>
      <c r="F421">
        <v>0</v>
      </c>
      <c r="G421">
        <v>1</v>
      </c>
      <c r="H421">
        <v>1</v>
      </c>
      <c r="I421">
        <v>0.54466386408503398</v>
      </c>
      <c r="K421">
        <v>61.962499949999994</v>
      </c>
      <c r="L421">
        <v>0</v>
      </c>
      <c r="M421">
        <v>9.3525179856115109E-2</v>
      </c>
      <c r="N421">
        <v>0</v>
      </c>
    </row>
    <row r="422" spans="1:14" x14ac:dyDescent="0.25">
      <c r="A422" t="s">
        <v>2116</v>
      </c>
      <c r="B422">
        <v>295</v>
      </c>
      <c r="C422">
        <v>13</v>
      </c>
      <c r="D422">
        <v>0</v>
      </c>
      <c r="E422">
        <v>2</v>
      </c>
      <c r="F422">
        <v>0</v>
      </c>
      <c r="G422">
        <v>0</v>
      </c>
      <c r="H422">
        <v>0</v>
      </c>
      <c r="I422">
        <v>0.42091133610661158</v>
      </c>
      <c r="K422">
        <v>60.962499899999997</v>
      </c>
      <c r="L422">
        <v>0</v>
      </c>
      <c r="M422">
        <v>4.4067796610169491E-2</v>
      </c>
      <c r="N422">
        <v>0</v>
      </c>
    </row>
    <row r="423" spans="1:14" x14ac:dyDescent="0.25">
      <c r="A423" t="s">
        <v>3077</v>
      </c>
      <c r="B423">
        <v>1491</v>
      </c>
      <c r="C423">
        <v>13</v>
      </c>
      <c r="D423">
        <v>0</v>
      </c>
      <c r="E423">
        <v>2</v>
      </c>
      <c r="F423">
        <v>0</v>
      </c>
      <c r="G423">
        <v>1</v>
      </c>
      <c r="H423">
        <v>0</v>
      </c>
      <c r="I423">
        <v>0.90696155332960648</v>
      </c>
      <c r="K423">
        <v>37.087499987499996</v>
      </c>
      <c r="L423">
        <v>0</v>
      </c>
      <c r="M423">
        <v>8.7189805499664659E-3</v>
      </c>
      <c r="N423">
        <v>0</v>
      </c>
    </row>
    <row r="424" spans="1:14" x14ac:dyDescent="0.25">
      <c r="A424" t="s">
        <v>569</v>
      </c>
      <c r="B424">
        <v>57</v>
      </c>
      <c r="C424">
        <v>12</v>
      </c>
      <c r="D424">
        <v>0</v>
      </c>
      <c r="E424">
        <v>3</v>
      </c>
      <c r="F424">
        <v>0</v>
      </c>
      <c r="G424">
        <v>1</v>
      </c>
      <c r="H424">
        <v>1</v>
      </c>
      <c r="I424">
        <v>0.55814411732396629</v>
      </c>
      <c r="K424">
        <v>39.499999962499999</v>
      </c>
      <c r="L424">
        <v>0</v>
      </c>
      <c r="M424">
        <v>0.21052631578947367</v>
      </c>
      <c r="N424">
        <v>0</v>
      </c>
    </row>
    <row r="425" spans="1:14" x14ac:dyDescent="0.25">
      <c r="A425" t="s">
        <v>1431</v>
      </c>
      <c r="B425">
        <v>310</v>
      </c>
      <c r="C425">
        <v>12</v>
      </c>
      <c r="D425">
        <v>0</v>
      </c>
      <c r="E425">
        <v>2</v>
      </c>
      <c r="F425">
        <v>0</v>
      </c>
      <c r="G425">
        <v>1</v>
      </c>
      <c r="H425">
        <v>0</v>
      </c>
      <c r="I425">
        <v>0.39181859030258737</v>
      </c>
      <c r="K425">
        <v>25.125</v>
      </c>
      <c r="L425">
        <v>0</v>
      </c>
      <c r="M425">
        <v>3.870967741935484E-2</v>
      </c>
      <c r="N425">
        <v>0</v>
      </c>
    </row>
    <row r="426" spans="1:14" x14ac:dyDescent="0.25">
      <c r="A426" t="s">
        <v>1596</v>
      </c>
      <c r="B426">
        <v>433</v>
      </c>
      <c r="C426">
        <v>12</v>
      </c>
      <c r="D426">
        <v>0</v>
      </c>
      <c r="E426">
        <v>2</v>
      </c>
      <c r="F426">
        <v>0</v>
      </c>
      <c r="G426">
        <v>0</v>
      </c>
      <c r="H426">
        <v>0</v>
      </c>
      <c r="I426">
        <v>0.35134909006512943</v>
      </c>
      <c r="K426">
        <v>52.075000000000003</v>
      </c>
      <c r="L426">
        <v>0</v>
      </c>
      <c r="M426">
        <v>2.771362586605081E-2</v>
      </c>
      <c r="N426">
        <v>0</v>
      </c>
    </row>
    <row r="427" spans="1:14" x14ac:dyDescent="0.25">
      <c r="A427" t="s">
        <v>2131</v>
      </c>
      <c r="B427">
        <v>483</v>
      </c>
      <c r="C427">
        <v>11</v>
      </c>
      <c r="D427">
        <v>0</v>
      </c>
      <c r="E427">
        <v>2</v>
      </c>
      <c r="F427">
        <v>0</v>
      </c>
      <c r="G427">
        <v>1</v>
      </c>
      <c r="H427">
        <v>0</v>
      </c>
      <c r="I427">
        <v>1.0009328700541127</v>
      </c>
      <c r="K427">
        <v>17.862499962500003</v>
      </c>
      <c r="L427">
        <v>0</v>
      </c>
      <c r="M427">
        <v>2.2774327122153208E-2</v>
      </c>
      <c r="N427">
        <v>0</v>
      </c>
    </row>
    <row r="428" spans="1:14" x14ac:dyDescent="0.25">
      <c r="A428" t="s">
        <v>2524</v>
      </c>
      <c r="B428">
        <v>394</v>
      </c>
      <c r="C428">
        <v>11</v>
      </c>
      <c r="D428">
        <v>0</v>
      </c>
      <c r="E428">
        <v>3</v>
      </c>
      <c r="F428">
        <v>0</v>
      </c>
      <c r="G428">
        <v>1</v>
      </c>
      <c r="H428">
        <v>1</v>
      </c>
      <c r="I428">
        <v>2.5806267348795767E-2</v>
      </c>
      <c r="K428">
        <v>32.662499924999999</v>
      </c>
      <c r="L428">
        <v>0</v>
      </c>
      <c r="M428">
        <v>2.7918781725888325E-2</v>
      </c>
      <c r="N428">
        <v>0</v>
      </c>
    </row>
    <row r="429" spans="1:14" x14ac:dyDescent="0.25">
      <c r="A429" t="s">
        <v>19</v>
      </c>
      <c r="B429">
        <v>184</v>
      </c>
      <c r="C429">
        <v>11</v>
      </c>
      <c r="D429">
        <v>0</v>
      </c>
      <c r="E429">
        <v>2</v>
      </c>
      <c r="F429">
        <v>0</v>
      </c>
      <c r="G429">
        <v>1</v>
      </c>
      <c r="H429">
        <v>0</v>
      </c>
      <c r="I429">
        <v>0.10416414812157754</v>
      </c>
      <c r="K429">
        <v>28.762499975000004</v>
      </c>
      <c r="L429">
        <v>0</v>
      </c>
      <c r="M429">
        <v>5.9782608695652176E-2</v>
      </c>
      <c r="N429">
        <v>0</v>
      </c>
    </row>
    <row r="430" spans="1:14" x14ac:dyDescent="0.25">
      <c r="A430" t="s">
        <v>2189</v>
      </c>
      <c r="B430">
        <v>68</v>
      </c>
      <c r="C430">
        <v>11</v>
      </c>
      <c r="D430">
        <v>0</v>
      </c>
      <c r="E430">
        <v>3</v>
      </c>
      <c r="F430">
        <v>0</v>
      </c>
      <c r="G430">
        <v>0</v>
      </c>
      <c r="H430">
        <v>0</v>
      </c>
      <c r="I430">
        <v>0.39218284363521977</v>
      </c>
      <c r="K430">
        <v>27.299999974999999</v>
      </c>
      <c r="L430">
        <v>0</v>
      </c>
      <c r="M430">
        <v>0.16176470588235295</v>
      </c>
      <c r="N430">
        <v>0</v>
      </c>
    </row>
    <row r="431" spans="1:14" x14ac:dyDescent="0.25">
      <c r="A431" t="s">
        <v>1763</v>
      </c>
      <c r="B431">
        <v>337</v>
      </c>
      <c r="C431">
        <v>11</v>
      </c>
      <c r="D431">
        <v>0</v>
      </c>
      <c r="E431">
        <v>2</v>
      </c>
      <c r="F431">
        <v>0</v>
      </c>
      <c r="G431">
        <v>0</v>
      </c>
      <c r="H431">
        <v>0</v>
      </c>
      <c r="I431">
        <v>0.40655242404775227</v>
      </c>
      <c r="K431">
        <v>14.262499975000001</v>
      </c>
      <c r="L431">
        <v>0</v>
      </c>
      <c r="M431">
        <v>3.2640949554896145E-2</v>
      </c>
      <c r="N431">
        <v>0</v>
      </c>
    </row>
    <row r="432" spans="1:14" x14ac:dyDescent="0.25">
      <c r="A432" t="s">
        <v>1677</v>
      </c>
      <c r="B432">
        <v>747</v>
      </c>
      <c r="C432">
        <v>11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0.66806064916035135</v>
      </c>
      <c r="K432">
        <v>15.499999975</v>
      </c>
      <c r="L432">
        <v>0</v>
      </c>
      <c r="M432">
        <v>1.4725568942436412E-2</v>
      </c>
      <c r="N432">
        <v>0</v>
      </c>
    </row>
    <row r="433" spans="1:14" x14ac:dyDescent="0.25">
      <c r="A433" t="s">
        <v>2484</v>
      </c>
      <c r="B433">
        <v>275</v>
      </c>
      <c r="C433">
        <v>11</v>
      </c>
      <c r="D433">
        <v>0</v>
      </c>
      <c r="E433">
        <v>3</v>
      </c>
      <c r="F433">
        <v>0</v>
      </c>
      <c r="G433">
        <v>1</v>
      </c>
      <c r="H433">
        <v>0</v>
      </c>
      <c r="I433">
        <v>0.18353294398025549</v>
      </c>
      <c r="K433">
        <v>29.062499950000003</v>
      </c>
      <c r="L433">
        <v>0</v>
      </c>
      <c r="M433">
        <v>0.04</v>
      </c>
      <c r="N433">
        <v>0</v>
      </c>
    </row>
    <row r="434" spans="1:14" x14ac:dyDescent="0.25">
      <c r="A434" t="s">
        <v>2874</v>
      </c>
      <c r="B434">
        <v>68</v>
      </c>
      <c r="C434">
        <v>11</v>
      </c>
      <c r="D434">
        <v>0</v>
      </c>
      <c r="E434">
        <v>3</v>
      </c>
      <c r="F434">
        <v>0</v>
      </c>
      <c r="G434">
        <v>0</v>
      </c>
      <c r="H434">
        <v>0</v>
      </c>
      <c r="I434">
        <v>9.7271065927244035E-2</v>
      </c>
      <c r="K434">
        <v>24.1374999875</v>
      </c>
      <c r="L434">
        <v>0</v>
      </c>
      <c r="M434">
        <v>0.16176470588235295</v>
      </c>
      <c r="N434">
        <v>0</v>
      </c>
    </row>
    <row r="435" spans="1:14" x14ac:dyDescent="0.25">
      <c r="A435" t="s">
        <v>2407</v>
      </c>
      <c r="B435">
        <v>313</v>
      </c>
      <c r="C435">
        <v>11</v>
      </c>
      <c r="D435">
        <v>0</v>
      </c>
      <c r="E435">
        <v>3</v>
      </c>
      <c r="F435">
        <v>0</v>
      </c>
      <c r="G435">
        <v>1</v>
      </c>
      <c r="H435">
        <v>1</v>
      </c>
      <c r="I435">
        <v>1.0225198797464248</v>
      </c>
      <c r="K435">
        <v>22.499999912499998</v>
      </c>
      <c r="L435">
        <v>0</v>
      </c>
      <c r="M435">
        <v>3.5143769968051117E-2</v>
      </c>
      <c r="N435">
        <v>0</v>
      </c>
    </row>
    <row r="436" spans="1:14" x14ac:dyDescent="0.25">
      <c r="A436" t="s">
        <v>2410</v>
      </c>
      <c r="B436">
        <v>463</v>
      </c>
      <c r="C436">
        <v>11</v>
      </c>
      <c r="D436">
        <v>0</v>
      </c>
      <c r="E436">
        <v>2</v>
      </c>
      <c r="F436">
        <v>0</v>
      </c>
      <c r="G436">
        <v>1</v>
      </c>
      <c r="H436">
        <v>0</v>
      </c>
      <c r="I436">
        <v>1.2264399006221727</v>
      </c>
      <c r="K436">
        <v>22.6999999875</v>
      </c>
      <c r="L436">
        <v>0</v>
      </c>
      <c r="M436">
        <v>2.3758099352051837E-2</v>
      </c>
      <c r="N436">
        <v>0</v>
      </c>
    </row>
    <row r="437" spans="1:14" x14ac:dyDescent="0.25">
      <c r="A437" t="s">
        <v>1832</v>
      </c>
      <c r="B437">
        <v>454</v>
      </c>
      <c r="C437">
        <v>11</v>
      </c>
      <c r="D437">
        <v>0</v>
      </c>
      <c r="E437">
        <v>2</v>
      </c>
      <c r="F437">
        <v>0</v>
      </c>
      <c r="G437">
        <v>1</v>
      </c>
      <c r="H437">
        <v>0</v>
      </c>
      <c r="I437">
        <v>1.3509719611126918</v>
      </c>
      <c r="K437">
        <v>20.1875</v>
      </c>
      <c r="L437">
        <v>0</v>
      </c>
      <c r="M437">
        <v>2.4229074889867842E-2</v>
      </c>
      <c r="N437">
        <v>0</v>
      </c>
    </row>
    <row r="438" spans="1:14" x14ac:dyDescent="0.25">
      <c r="A438" t="s">
        <v>1240</v>
      </c>
      <c r="B438">
        <v>361</v>
      </c>
      <c r="C438">
        <v>11</v>
      </c>
      <c r="D438">
        <v>1</v>
      </c>
      <c r="E438">
        <v>2</v>
      </c>
      <c r="F438">
        <v>0</v>
      </c>
      <c r="G438">
        <v>1</v>
      </c>
      <c r="H438">
        <v>0</v>
      </c>
      <c r="I438">
        <v>0.12922851972152646</v>
      </c>
      <c r="K438">
        <v>14.07499995</v>
      </c>
      <c r="L438">
        <v>1402.5</v>
      </c>
      <c r="M438">
        <v>3.0470914127423823E-2</v>
      </c>
      <c r="N438">
        <v>9.0909090909090912E-2</v>
      </c>
    </row>
    <row r="439" spans="1:14" x14ac:dyDescent="0.25">
      <c r="A439" t="s">
        <v>2010</v>
      </c>
      <c r="B439">
        <v>120</v>
      </c>
      <c r="C439">
        <v>11</v>
      </c>
      <c r="D439">
        <v>0</v>
      </c>
      <c r="E439">
        <v>2</v>
      </c>
      <c r="F439">
        <v>0</v>
      </c>
      <c r="G439">
        <v>1</v>
      </c>
      <c r="H439">
        <v>0</v>
      </c>
      <c r="I439">
        <v>0.71143138205483569</v>
      </c>
      <c r="K439">
        <v>19.774999924999999</v>
      </c>
      <c r="L439">
        <v>0</v>
      </c>
      <c r="M439">
        <v>9.166666666666666E-2</v>
      </c>
      <c r="N439">
        <v>0</v>
      </c>
    </row>
    <row r="440" spans="1:14" x14ac:dyDescent="0.25">
      <c r="A440" t="s">
        <v>1158</v>
      </c>
      <c r="B440">
        <v>186</v>
      </c>
      <c r="C440">
        <v>11</v>
      </c>
      <c r="D440">
        <v>0</v>
      </c>
      <c r="E440">
        <v>2</v>
      </c>
      <c r="F440">
        <v>0</v>
      </c>
      <c r="G440">
        <v>1</v>
      </c>
      <c r="H440">
        <v>0</v>
      </c>
      <c r="I440">
        <v>0.9057977776370677</v>
      </c>
      <c r="K440">
        <v>8.7750000000000004</v>
      </c>
      <c r="L440">
        <v>0</v>
      </c>
      <c r="M440">
        <v>5.9139784946236562E-2</v>
      </c>
      <c r="N440">
        <v>0</v>
      </c>
    </row>
    <row r="441" spans="1:14" x14ac:dyDescent="0.25">
      <c r="A441" t="s">
        <v>162</v>
      </c>
      <c r="B441">
        <v>192</v>
      </c>
      <c r="C441">
        <v>10</v>
      </c>
      <c r="D441">
        <v>1</v>
      </c>
      <c r="E441">
        <v>3</v>
      </c>
      <c r="F441">
        <v>1</v>
      </c>
      <c r="G441">
        <v>0</v>
      </c>
      <c r="H441">
        <v>0</v>
      </c>
      <c r="I441">
        <v>1.0362787035549954E-2</v>
      </c>
      <c r="K441">
        <v>28.725000000000001</v>
      </c>
      <c r="L441">
        <v>103.7</v>
      </c>
      <c r="M441">
        <v>5.2083333333333336E-2</v>
      </c>
      <c r="N441">
        <v>0.1</v>
      </c>
    </row>
    <row r="442" spans="1:14" x14ac:dyDescent="0.25">
      <c r="A442" t="s">
        <v>3609</v>
      </c>
      <c r="B442">
        <v>132</v>
      </c>
      <c r="C442">
        <v>10</v>
      </c>
      <c r="D442">
        <v>0</v>
      </c>
      <c r="E442">
        <v>3</v>
      </c>
      <c r="F442">
        <v>1</v>
      </c>
      <c r="G442">
        <v>0</v>
      </c>
      <c r="H442">
        <v>0</v>
      </c>
      <c r="I442">
        <v>5.1672010544318116E-2</v>
      </c>
      <c r="K442">
        <v>10.6875</v>
      </c>
      <c r="L442">
        <v>0</v>
      </c>
      <c r="M442">
        <v>7.575757575757576E-2</v>
      </c>
      <c r="N442">
        <v>0</v>
      </c>
    </row>
    <row r="443" spans="1:14" x14ac:dyDescent="0.25">
      <c r="A443" t="s">
        <v>1064</v>
      </c>
      <c r="B443">
        <v>80</v>
      </c>
      <c r="C443">
        <v>10</v>
      </c>
      <c r="D443">
        <v>1</v>
      </c>
      <c r="E443">
        <v>2</v>
      </c>
      <c r="F443">
        <v>1</v>
      </c>
      <c r="G443">
        <v>0</v>
      </c>
      <c r="H443">
        <v>0</v>
      </c>
      <c r="I443">
        <v>6.062462181643484E-2</v>
      </c>
      <c r="K443">
        <v>9.9375</v>
      </c>
      <c r="L443">
        <v>1815.6</v>
      </c>
      <c r="M443">
        <v>0.125</v>
      </c>
      <c r="N443">
        <v>0.1</v>
      </c>
    </row>
    <row r="444" spans="1:14" x14ac:dyDescent="0.25">
      <c r="A444" t="s">
        <v>1529</v>
      </c>
      <c r="B444">
        <v>262</v>
      </c>
      <c r="C444">
        <v>10</v>
      </c>
      <c r="D444">
        <v>0</v>
      </c>
      <c r="E444">
        <v>2</v>
      </c>
      <c r="F444">
        <v>0</v>
      </c>
      <c r="G444">
        <v>1</v>
      </c>
      <c r="H444">
        <v>0</v>
      </c>
      <c r="I444">
        <v>1.0775158955247734</v>
      </c>
      <c r="K444">
        <v>16.087499975</v>
      </c>
      <c r="L444">
        <v>0</v>
      </c>
      <c r="M444">
        <v>3.8167938931297711E-2</v>
      </c>
      <c r="N444">
        <v>0</v>
      </c>
    </row>
    <row r="445" spans="1:14" x14ac:dyDescent="0.25">
      <c r="A445" t="s">
        <v>2878</v>
      </c>
      <c r="B445">
        <v>86</v>
      </c>
      <c r="C445">
        <v>10</v>
      </c>
      <c r="D445">
        <v>0</v>
      </c>
      <c r="E445">
        <v>3</v>
      </c>
      <c r="F445">
        <v>0</v>
      </c>
      <c r="G445">
        <v>1</v>
      </c>
      <c r="H445">
        <v>0</v>
      </c>
      <c r="I445">
        <v>0.96504071038584316</v>
      </c>
      <c r="K445">
        <v>11.637499999999999</v>
      </c>
      <c r="L445">
        <v>0</v>
      </c>
      <c r="M445">
        <v>0.11627906976744186</v>
      </c>
      <c r="N445">
        <v>0</v>
      </c>
    </row>
    <row r="446" spans="1:14" x14ac:dyDescent="0.25">
      <c r="A446" t="s">
        <v>2465</v>
      </c>
      <c r="B446">
        <v>1116</v>
      </c>
      <c r="C446">
        <v>10</v>
      </c>
      <c r="D446">
        <v>0</v>
      </c>
      <c r="E446">
        <v>2</v>
      </c>
      <c r="F446">
        <v>0</v>
      </c>
      <c r="G446">
        <v>1</v>
      </c>
      <c r="H446">
        <v>0</v>
      </c>
      <c r="I446">
        <v>0.21695959546014346</v>
      </c>
      <c r="K446">
        <v>27.45</v>
      </c>
      <c r="L446">
        <v>0</v>
      </c>
      <c r="M446">
        <v>8.9605734767025085E-3</v>
      </c>
      <c r="N446">
        <v>0</v>
      </c>
    </row>
    <row r="447" spans="1:14" x14ac:dyDescent="0.25">
      <c r="A447" t="s">
        <v>2492</v>
      </c>
      <c r="B447">
        <v>52</v>
      </c>
      <c r="C447">
        <v>10</v>
      </c>
      <c r="D447">
        <v>0</v>
      </c>
      <c r="E447">
        <v>3</v>
      </c>
      <c r="F447">
        <v>0</v>
      </c>
      <c r="G447">
        <v>0</v>
      </c>
      <c r="H447">
        <v>1</v>
      </c>
      <c r="I447">
        <v>0.6854251344660327</v>
      </c>
      <c r="K447">
        <v>29.4</v>
      </c>
      <c r="L447">
        <v>0</v>
      </c>
      <c r="M447">
        <v>0.19230769230769232</v>
      </c>
      <c r="N447">
        <v>0</v>
      </c>
    </row>
    <row r="448" spans="1:14" x14ac:dyDescent="0.25">
      <c r="A448" t="s">
        <v>2453</v>
      </c>
      <c r="B448">
        <v>105</v>
      </c>
      <c r="C448">
        <v>10</v>
      </c>
      <c r="D448">
        <v>0</v>
      </c>
      <c r="E448">
        <v>3</v>
      </c>
      <c r="F448">
        <v>0</v>
      </c>
      <c r="G448">
        <v>0</v>
      </c>
      <c r="H448">
        <v>1</v>
      </c>
      <c r="I448">
        <v>0.12482695199437546</v>
      </c>
      <c r="K448">
        <v>25.987500000000001</v>
      </c>
      <c r="L448">
        <v>0</v>
      </c>
      <c r="M448">
        <v>9.5238095238095233E-2</v>
      </c>
      <c r="N448">
        <v>0</v>
      </c>
    </row>
    <row r="449" spans="1:14" x14ac:dyDescent="0.25">
      <c r="A449" t="s">
        <v>626</v>
      </c>
      <c r="B449">
        <v>116</v>
      </c>
      <c r="C449">
        <v>10</v>
      </c>
      <c r="D449">
        <v>0</v>
      </c>
      <c r="E449">
        <v>3</v>
      </c>
      <c r="F449">
        <v>0</v>
      </c>
      <c r="G449">
        <v>0</v>
      </c>
      <c r="H449">
        <v>0</v>
      </c>
      <c r="I449">
        <v>0.37799398625574038</v>
      </c>
      <c r="K449">
        <v>34.674999925000002</v>
      </c>
      <c r="L449">
        <v>0</v>
      </c>
      <c r="M449">
        <v>8.6206896551724144E-2</v>
      </c>
      <c r="N449">
        <v>0</v>
      </c>
    </row>
    <row r="450" spans="1:14" x14ac:dyDescent="0.25">
      <c r="A450" t="s">
        <v>1464</v>
      </c>
      <c r="B450">
        <v>112</v>
      </c>
      <c r="C450">
        <v>10</v>
      </c>
      <c r="D450">
        <v>0</v>
      </c>
      <c r="E450">
        <v>3</v>
      </c>
      <c r="F450">
        <v>0</v>
      </c>
      <c r="G450">
        <v>0</v>
      </c>
      <c r="H450">
        <v>1</v>
      </c>
      <c r="I450">
        <v>0.96824331923813678</v>
      </c>
      <c r="K450">
        <v>20.824999949999999</v>
      </c>
      <c r="L450">
        <v>0</v>
      </c>
      <c r="M450">
        <v>8.9285714285714288E-2</v>
      </c>
      <c r="N450">
        <v>0</v>
      </c>
    </row>
    <row r="451" spans="1:14" x14ac:dyDescent="0.25">
      <c r="A451" t="s">
        <v>841</v>
      </c>
      <c r="B451">
        <v>95</v>
      </c>
      <c r="C451">
        <v>10</v>
      </c>
      <c r="D451">
        <v>0</v>
      </c>
      <c r="E451">
        <v>2</v>
      </c>
      <c r="F451">
        <v>0</v>
      </c>
      <c r="G451">
        <v>1</v>
      </c>
      <c r="H451">
        <v>0</v>
      </c>
      <c r="I451">
        <v>0.98419449999553599</v>
      </c>
      <c r="K451">
        <v>15.262499999999999</v>
      </c>
      <c r="L451">
        <v>0</v>
      </c>
      <c r="M451">
        <v>0.10526315789473684</v>
      </c>
      <c r="N451">
        <v>0</v>
      </c>
    </row>
    <row r="452" spans="1:14" x14ac:dyDescent="0.25">
      <c r="A452" t="s">
        <v>1093</v>
      </c>
      <c r="B452">
        <v>186</v>
      </c>
      <c r="C452">
        <v>10</v>
      </c>
      <c r="D452">
        <v>0</v>
      </c>
      <c r="E452">
        <v>3</v>
      </c>
      <c r="F452">
        <v>0</v>
      </c>
      <c r="G452">
        <v>1</v>
      </c>
      <c r="H452">
        <v>0</v>
      </c>
      <c r="I452">
        <v>1.0365146316592204</v>
      </c>
      <c r="K452">
        <v>13.562499975000001</v>
      </c>
      <c r="L452">
        <v>0</v>
      </c>
      <c r="M452">
        <v>5.3763440860215055E-2</v>
      </c>
      <c r="N452">
        <v>0</v>
      </c>
    </row>
    <row r="453" spans="1:14" x14ac:dyDescent="0.25">
      <c r="A453" t="s">
        <v>2396</v>
      </c>
      <c r="B453">
        <v>604</v>
      </c>
      <c r="C453">
        <v>10</v>
      </c>
      <c r="D453">
        <v>0</v>
      </c>
      <c r="E453">
        <v>3</v>
      </c>
      <c r="F453">
        <v>0</v>
      </c>
      <c r="G453">
        <v>1</v>
      </c>
      <c r="H453">
        <v>0</v>
      </c>
      <c r="I453">
        <v>0.34001373483341063</v>
      </c>
      <c r="K453">
        <v>33.8125</v>
      </c>
      <c r="L453">
        <v>0</v>
      </c>
      <c r="M453">
        <v>1.6556291390728478E-2</v>
      </c>
      <c r="N453">
        <v>0</v>
      </c>
    </row>
    <row r="454" spans="1:14" x14ac:dyDescent="0.25">
      <c r="A454" t="s">
        <v>3024</v>
      </c>
      <c r="B454">
        <v>53</v>
      </c>
      <c r="C454">
        <v>9</v>
      </c>
      <c r="D454">
        <v>0</v>
      </c>
      <c r="E454">
        <v>3</v>
      </c>
      <c r="F454">
        <v>0</v>
      </c>
      <c r="G454">
        <v>0</v>
      </c>
      <c r="H454">
        <v>1</v>
      </c>
      <c r="I454">
        <v>0.11055156427535814</v>
      </c>
      <c r="K454">
        <v>17.3</v>
      </c>
      <c r="L454">
        <v>0</v>
      </c>
      <c r="M454">
        <v>0.16981132075471697</v>
      </c>
      <c r="N454">
        <v>0</v>
      </c>
    </row>
    <row r="455" spans="1:14" x14ac:dyDescent="0.25">
      <c r="A455" t="s">
        <v>438</v>
      </c>
      <c r="B455">
        <v>69</v>
      </c>
      <c r="C455">
        <v>9</v>
      </c>
      <c r="D455">
        <v>0</v>
      </c>
      <c r="E455">
        <v>4</v>
      </c>
      <c r="F455">
        <v>0</v>
      </c>
      <c r="G455">
        <v>0</v>
      </c>
      <c r="H455">
        <v>1</v>
      </c>
      <c r="I455">
        <v>0.21791250189666109</v>
      </c>
      <c r="K455">
        <v>19.012499999999999</v>
      </c>
      <c r="L455">
        <v>0</v>
      </c>
      <c r="M455">
        <v>0.13043478260869565</v>
      </c>
      <c r="N455">
        <v>0</v>
      </c>
    </row>
    <row r="456" spans="1:14" x14ac:dyDescent="0.25">
      <c r="A456" t="s">
        <v>2067</v>
      </c>
      <c r="B456">
        <v>143</v>
      </c>
      <c r="C456">
        <v>9</v>
      </c>
      <c r="D456">
        <v>0</v>
      </c>
      <c r="E456">
        <v>2</v>
      </c>
      <c r="F456">
        <v>0</v>
      </c>
      <c r="G456">
        <v>1</v>
      </c>
      <c r="H456">
        <v>0</v>
      </c>
      <c r="I456">
        <v>9.0850153296799963E-2</v>
      </c>
      <c r="K456">
        <v>7.5874999500000007</v>
      </c>
      <c r="L456">
        <v>0</v>
      </c>
      <c r="M456">
        <v>6.2937062937062943E-2</v>
      </c>
      <c r="N456">
        <v>0</v>
      </c>
    </row>
    <row r="457" spans="1:14" x14ac:dyDescent="0.25">
      <c r="A457" t="s">
        <v>1978</v>
      </c>
      <c r="B457">
        <v>139</v>
      </c>
      <c r="C457">
        <v>9</v>
      </c>
      <c r="D457">
        <v>0</v>
      </c>
      <c r="E457">
        <v>3</v>
      </c>
      <c r="F457">
        <v>0</v>
      </c>
      <c r="G457">
        <v>0</v>
      </c>
      <c r="H457">
        <v>1</v>
      </c>
      <c r="I457">
        <v>0.33027996166464385</v>
      </c>
      <c r="K457">
        <v>16.262499974999997</v>
      </c>
      <c r="L457">
        <v>0</v>
      </c>
      <c r="M457">
        <v>6.4748201438848921E-2</v>
      </c>
      <c r="N457">
        <v>0</v>
      </c>
    </row>
    <row r="458" spans="1:14" x14ac:dyDescent="0.25">
      <c r="A458" t="s">
        <v>3905</v>
      </c>
      <c r="B458">
        <v>285</v>
      </c>
      <c r="C458">
        <v>9</v>
      </c>
      <c r="D458">
        <v>0</v>
      </c>
      <c r="E458">
        <v>3</v>
      </c>
      <c r="F458">
        <v>0</v>
      </c>
      <c r="G458">
        <v>1</v>
      </c>
      <c r="H458">
        <v>0</v>
      </c>
      <c r="I458">
        <v>0.15535296431233175</v>
      </c>
      <c r="K458">
        <v>40.5874999125</v>
      </c>
      <c r="L458">
        <v>0</v>
      </c>
      <c r="M458">
        <v>3.1578947368421054E-2</v>
      </c>
      <c r="N458">
        <v>0</v>
      </c>
    </row>
    <row r="459" spans="1:14" x14ac:dyDescent="0.25">
      <c r="A459" t="s">
        <v>3847</v>
      </c>
      <c r="B459">
        <v>62</v>
      </c>
      <c r="C459">
        <v>9</v>
      </c>
      <c r="D459">
        <v>0</v>
      </c>
      <c r="E459">
        <v>3</v>
      </c>
      <c r="F459">
        <v>0</v>
      </c>
      <c r="G459">
        <v>0</v>
      </c>
      <c r="H459">
        <v>0</v>
      </c>
      <c r="I459">
        <v>0.42674250655544982</v>
      </c>
      <c r="K459">
        <v>21.162499987499999</v>
      </c>
      <c r="L459">
        <v>0</v>
      </c>
      <c r="M459">
        <v>0.14516129032258066</v>
      </c>
      <c r="N459">
        <v>0</v>
      </c>
    </row>
    <row r="460" spans="1:14" x14ac:dyDescent="0.25">
      <c r="A460" t="s">
        <v>2316</v>
      </c>
      <c r="B460">
        <v>216</v>
      </c>
      <c r="C460">
        <v>9</v>
      </c>
      <c r="D460">
        <v>0</v>
      </c>
      <c r="E460">
        <v>2</v>
      </c>
      <c r="F460">
        <v>0</v>
      </c>
      <c r="G460">
        <v>0</v>
      </c>
      <c r="H460">
        <v>0</v>
      </c>
      <c r="I460">
        <v>0.57536414490356302</v>
      </c>
      <c r="K460">
        <v>12.774999937500002</v>
      </c>
      <c r="L460">
        <v>0</v>
      </c>
      <c r="M460">
        <v>4.1666666666666664E-2</v>
      </c>
      <c r="N460">
        <v>0</v>
      </c>
    </row>
    <row r="461" spans="1:14" x14ac:dyDescent="0.25">
      <c r="A461" t="s">
        <v>2391</v>
      </c>
      <c r="B461">
        <v>139</v>
      </c>
      <c r="C461">
        <v>9</v>
      </c>
      <c r="D461">
        <v>0</v>
      </c>
      <c r="E461">
        <v>3</v>
      </c>
      <c r="F461">
        <v>0</v>
      </c>
      <c r="G461">
        <v>0</v>
      </c>
      <c r="H461">
        <v>1</v>
      </c>
      <c r="I461">
        <v>1.2232049376961238</v>
      </c>
      <c r="K461">
        <v>12.475</v>
      </c>
      <c r="L461">
        <v>0</v>
      </c>
      <c r="M461">
        <v>6.4748201438848921E-2</v>
      </c>
      <c r="N461">
        <v>0</v>
      </c>
    </row>
    <row r="462" spans="1:14" x14ac:dyDescent="0.25">
      <c r="A462" t="s">
        <v>3794</v>
      </c>
      <c r="B462">
        <v>118</v>
      </c>
      <c r="C462">
        <v>9</v>
      </c>
      <c r="D462">
        <v>0</v>
      </c>
      <c r="E462">
        <v>3</v>
      </c>
      <c r="F462">
        <v>0</v>
      </c>
      <c r="G462">
        <v>1</v>
      </c>
      <c r="H462">
        <v>1</v>
      </c>
      <c r="I462">
        <v>1.2530050699370545</v>
      </c>
      <c r="K462">
        <v>18.512499937500003</v>
      </c>
      <c r="L462">
        <v>0</v>
      </c>
      <c r="M462">
        <v>7.6271186440677971E-2</v>
      </c>
      <c r="N462">
        <v>0</v>
      </c>
    </row>
    <row r="463" spans="1:14" x14ac:dyDescent="0.25">
      <c r="A463" t="s">
        <v>3838</v>
      </c>
      <c r="B463">
        <v>150</v>
      </c>
      <c r="C463">
        <v>9</v>
      </c>
      <c r="D463">
        <v>0</v>
      </c>
      <c r="E463">
        <v>2</v>
      </c>
      <c r="F463">
        <v>0</v>
      </c>
      <c r="G463">
        <v>1</v>
      </c>
      <c r="H463">
        <v>0</v>
      </c>
      <c r="I463">
        <v>0.67158300264410309</v>
      </c>
      <c r="K463">
        <v>20.724999974999999</v>
      </c>
      <c r="L463">
        <v>0</v>
      </c>
      <c r="M463">
        <v>0.06</v>
      </c>
      <c r="N463">
        <v>0</v>
      </c>
    </row>
    <row r="464" spans="1:14" x14ac:dyDescent="0.25">
      <c r="A464" t="s">
        <v>1621</v>
      </c>
      <c r="B464">
        <v>404</v>
      </c>
      <c r="C464">
        <v>9</v>
      </c>
      <c r="D464">
        <v>0</v>
      </c>
      <c r="E464">
        <v>2</v>
      </c>
      <c r="F464">
        <v>0</v>
      </c>
      <c r="G464">
        <v>1</v>
      </c>
      <c r="H464">
        <v>0</v>
      </c>
      <c r="I464">
        <v>1.1794729623329796</v>
      </c>
      <c r="K464">
        <v>13.9125</v>
      </c>
      <c r="L464">
        <v>0</v>
      </c>
      <c r="M464">
        <v>2.2277227722772276E-2</v>
      </c>
      <c r="N464">
        <v>0</v>
      </c>
    </row>
    <row r="465" spans="1:14" x14ac:dyDescent="0.25">
      <c r="A465" t="s">
        <v>3869</v>
      </c>
      <c r="B465">
        <v>311</v>
      </c>
      <c r="C465">
        <v>9</v>
      </c>
      <c r="D465">
        <v>0</v>
      </c>
      <c r="E465">
        <v>3</v>
      </c>
      <c r="F465">
        <v>0</v>
      </c>
      <c r="G465">
        <v>1</v>
      </c>
      <c r="H465">
        <v>1</v>
      </c>
      <c r="I465">
        <v>0.33094481582325802</v>
      </c>
      <c r="K465">
        <v>34.9749999</v>
      </c>
      <c r="L465">
        <v>0</v>
      </c>
      <c r="M465">
        <v>2.8938906752411574E-2</v>
      </c>
      <c r="N465">
        <v>0</v>
      </c>
    </row>
    <row r="466" spans="1:14" x14ac:dyDescent="0.25">
      <c r="A466" t="s">
        <v>398</v>
      </c>
      <c r="B466">
        <v>89</v>
      </c>
      <c r="C466">
        <v>9</v>
      </c>
      <c r="D466">
        <v>0</v>
      </c>
      <c r="E466">
        <v>3</v>
      </c>
      <c r="F466">
        <v>0</v>
      </c>
      <c r="G466">
        <v>1</v>
      </c>
      <c r="H466">
        <v>0</v>
      </c>
      <c r="I466">
        <v>0.17272509590569682</v>
      </c>
      <c r="K466">
        <v>12.6874999125</v>
      </c>
      <c r="L466">
        <v>0</v>
      </c>
      <c r="M466">
        <v>0.10112359550561797</v>
      </c>
      <c r="N466">
        <v>0</v>
      </c>
    </row>
    <row r="467" spans="1:14" x14ac:dyDescent="0.25">
      <c r="A467" t="s">
        <v>378</v>
      </c>
      <c r="B467">
        <v>491</v>
      </c>
      <c r="C467">
        <v>9</v>
      </c>
      <c r="D467">
        <v>0</v>
      </c>
      <c r="E467">
        <v>3</v>
      </c>
      <c r="F467">
        <v>0</v>
      </c>
      <c r="G467">
        <v>1</v>
      </c>
      <c r="H467">
        <v>0</v>
      </c>
      <c r="I467">
        <v>6.6477830906218366E-2</v>
      </c>
      <c r="K467">
        <v>24.75</v>
      </c>
      <c r="L467">
        <v>0</v>
      </c>
      <c r="M467">
        <v>1.8329938900203666E-2</v>
      </c>
      <c r="N467">
        <v>0</v>
      </c>
    </row>
    <row r="468" spans="1:14" x14ac:dyDescent="0.25">
      <c r="A468" t="s">
        <v>2498</v>
      </c>
      <c r="B468">
        <v>354</v>
      </c>
      <c r="C468">
        <v>9</v>
      </c>
      <c r="D468">
        <v>0</v>
      </c>
      <c r="E468">
        <v>2</v>
      </c>
      <c r="F468">
        <v>0</v>
      </c>
      <c r="G468">
        <v>1</v>
      </c>
      <c r="H468">
        <v>0</v>
      </c>
      <c r="I468">
        <v>0.18279225579064032</v>
      </c>
      <c r="K468">
        <v>29.799999899999996</v>
      </c>
      <c r="L468">
        <v>0</v>
      </c>
      <c r="M468">
        <v>2.5423728813559324E-2</v>
      </c>
      <c r="N468">
        <v>0</v>
      </c>
    </row>
    <row r="469" spans="1:14" x14ac:dyDescent="0.25">
      <c r="A469" t="s">
        <v>2126</v>
      </c>
      <c r="B469">
        <v>476</v>
      </c>
      <c r="C469">
        <v>9</v>
      </c>
      <c r="D469">
        <v>0</v>
      </c>
      <c r="E469">
        <v>2</v>
      </c>
      <c r="F469">
        <v>0</v>
      </c>
      <c r="G469">
        <v>1</v>
      </c>
      <c r="H469">
        <v>0</v>
      </c>
      <c r="I469">
        <v>0.75478745826903182</v>
      </c>
      <c r="K469">
        <v>36.274999950000002</v>
      </c>
      <c r="L469">
        <v>0</v>
      </c>
      <c r="M469">
        <v>1.8907563025210083E-2</v>
      </c>
      <c r="N469">
        <v>0</v>
      </c>
    </row>
    <row r="470" spans="1:14" x14ac:dyDescent="0.25">
      <c r="A470" t="s">
        <v>2849</v>
      </c>
      <c r="B470">
        <v>133</v>
      </c>
      <c r="C470">
        <v>9</v>
      </c>
      <c r="D470">
        <v>0</v>
      </c>
      <c r="E470">
        <v>2</v>
      </c>
      <c r="F470">
        <v>0</v>
      </c>
      <c r="G470">
        <v>1</v>
      </c>
      <c r="H470">
        <v>0</v>
      </c>
      <c r="I470">
        <v>0.46622878297356218</v>
      </c>
      <c r="K470">
        <v>14.950000000000001</v>
      </c>
      <c r="L470">
        <v>0</v>
      </c>
      <c r="M470">
        <v>6.7669172932330823E-2</v>
      </c>
      <c r="N470">
        <v>0</v>
      </c>
    </row>
    <row r="471" spans="1:14" x14ac:dyDescent="0.25">
      <c r="A471" t="s">
        <v>1461</v>
      </c>
      <c r="B471">
        <v>308</v>
      </c>
      <c r="C471">
        <v>9</v>
      </c>
      <c r="D471">
        <v>0</v>
      </c>
      <c r="E471">
        <v>2</v>
      </c>
      <c r="F471">
        <v>0</v>
      </c>
      <c r="G471">
        <v>1</v>
      </c>
      <c r="H471">
        <v>0</v>
      </c>
      <c r="I471">
        <v>1.0913689823395432</v>
      </c>
      <c r="K471">
        <v>8.4</v>
      </c>
      <c r="L471">
        <v>0</v>
      </c>
      <c r="M471">
        <v>2.922077922077922E-2</v>
      </c>
      <c r="N471">
        <v>0</v>
      </c>
    </row>
    <row r="472" spans="1:14" x14ac:dyDescent="0.25">
      <c r="A472" t="s">
        <v>1564</v>
      </c>
      <c r="B472">
        <v>89</v>
      </c>
      <c r="C472">
        <v>8</v>
      </c>
      <c r="D472">
        <v>0</v>
      </c>
      <c r="E472">
        <v>2</v>
      </c>
      <c r="F472">
        <v>0</v>
      </c>
      <c r="G472">
        <v>1</v>
      </c>
      <c r="H472">
        <v>0</v>
      </c>
      <c r="I472">
        <v>0.48121433101640831</v>
      </c>
      <c r="K472">
        <v>22.024999999999999</v>
      </c>
      <c r="L472">
        <v>0</v>
      </c>
      <c r="M472">
        <v>8.98876404494382E-2</v>
      </c>
      <c r="N472">
        <v>0</v>
      </c>
    </row>
    <row r="473" spans="1:14" x14ac:dyDescent="0.25">
      <c r="A473" t="s">
        <v>2997</v>
      </c>
      <c r="B473">
        <v>123</v>
      </c>
      <c r="C473">
        <v>8</v>
      </c>
      <c r="D473">
        <v>0</v>
      </c>
      <c r="E473">
        <v>2</v>
      </c>
      <c r="F473">
        <v>0</v>
      </c>
      <c r="G473">
        <v>1</v>
      </c>
      <c r="H473">
        <v>0</v>
      </c>
      <c r="I473">
        <v>0.4127147514877702</v>
      </c>
      <c r="K473">
        <v>27.85</v>
      </c>
      <c r="L473">
        <v>0</v>
      </c>
      <c r="M473">
        <v>6.5040650406504072E-2</v>
      </c>
      <c r="N473">
        <v>0</v>
      </c>
    </row>
    <row r="474" spans="1:14" x14ac:dyDescent="0.25">
      <c r="A474" t="s">
        <v>3204</v>
      </c>
      <c r="B474">
        <v>79</v>
      </c>
      <c r="C474">
        <v>8</v>
      </c>
      <c r="D474">
        <v>0</v>
      </c>
      <c r="E474">
        <v>3</v>
      </c>
      <c r="F474">
        <v>1</v>
      </c>
      <c r="G474">
        <v>0</v>
      </c>
      <c r="H474">
        <v>0</v>
      </c>
      <c r="I474">
        <v>1.1328000305206452E-2</v>
      </c>
      <c r="K474">
        <v>14.775</v>
      </c>
      <c r="L474">
        <v>0</v>
      </c>
      <c r="M474">
        <v>0.10126582278481013</v>
      </c>
      <c r="N474">
        <v>0</v>
      </c>
    </row>
    <row r="475" spans="1:14" x14ac:dyDescent="0.25">
      <c r="A475" t="s">
        <v>2476</v>
      </c>
      <c r="B475">
        <v>186</v>
      </c>
      <c r="C475">
        <v>8</v>
      </c>
      <c r="D475">
        <v>0</v>
      </c>
      <c r="E475">
        <v>2</v>
      </c>
      <c r="F475">
        <v>0</v>
      </c>
      <c r="G475">
        <v>1</v>
      </c>
      <c r="H475">
        <v>0</v>
      </c>
      <c r="I475">
        <v>6.7055512146727739E-2</v>
      </c>
      <c r="K475">
        <v>28.4</v>
      </c>
      <c r="L475">
        <v>0</v>
      </c>
      <c r="M475">
        <v>4.3010752688172046E-2</v>
      </c>
      <c r="N475">
        <v>0</v>
      </c>
    </row>
    <row r="476" spans="1:14" x14ac:dyDescent="0.25">
      <c r="A476" t="s">
        <v>3717</v>
      </c>
      <c r="B476">
        <v>3896</v>
      </c>
      <c r="C476">
        <v>8</v>
      </c>
      <c r="D476">
        <v>0</v>
      </c>
      <c r="E476">
        <v>4</v>
      </c>
      <c r="F476">
        <v>0</v>
      </c>
      <c r="G476">
        <v>0</v>
      </c>
      <c r="H476">
        <v>1</v>
      </c>
      <c r="I476">
        <v>1.0087313887886098</v>
      </c>
      <c r="K476">
        <v>46.612499999999997</v>
      </c>
      <c r="L476">
        <v>0</v>
      </c>
      <c r="M476">
        <v>2.0533880903490761E-3</v>
      </c>
      <c r="N476">
        <v>0</v>
      </c>
    </row>
    <row r="477" spans="1:14" x14ac:dyDescent="0.25">
      <c r="A477" t="s">
        <v>3808</v>
      </c>
      <c r="B477">
        <v>375</v>
      </c>
      <c r="C477">
        <v>8</v>
      </c>
      <c r="D477">
        <v>0</v>
      </c>
      <c r="E477">
        <v>2</v>
      </c>
      <c r="F477">
        <v>0</v>
      </c>
      <c r="G477">
        <v>0</v>
      </c>
      <c r="H477">
        <v>0</v>
      </c>
      <c r="I477">
        <v>0.47764105637494897</v>
      </c>
      <c r="K477">
        <v>19.024999999999999</v>
      </c>
      <c r="L477">
        <v>0</v>
      </c>
      <c r="M477">
        <v>2.1333333333333333E-2</v>
      </c>
      <c r="N477">
        <v>0</v>
      </c>
    </row>
    <row r="478" spans="1:14" x14ac:dyDescent="0.25">
      <c r="A478" t="s">
        <v>2436</v>
      </c>
      <c r="B478">
        <v>173</v>
      </c>
      <c r="C478">
        <v>8</v>
      </c>
      <c r="D478">
        <v>0</v>
      </c>
      <c r="E478">
        <v>3</v>
      </c>
      <c r="F478">
        <v>0</v>
      </c>
      <c r="G478">
        <v>1</v>
      </c>
      <c r="H478">
        <v>0</v>
      </c>
      <c r="I478">
        <v>0.26856995814171053</v>
      </c>
      <c r="K478">
        <v>24.787500000000001</v>
      </c>
      <c r="L478">
        <v>0</v>
      </c>
      <c r="M478">
        <v>4.6242774566473986E-2</v>
      </c>
      <c r="N478">
        <v>0</v>
      </c>
    </row>
    <row r="479" spans="1:14" x14ac:dyDescent="0.25">
      <c r="A479" t="s">
        <v>802</v>
      </c>
      <c r="B479">
        <v>191</v>
      </c>
      <c r="C479">
        <v>8</v>
      </c>
      <c r="D479">
        <v>0</v>
      </c>
      <c r="E479">
        <v>2</v>
      </c>
      <c r="F479">
        <v>0</v>
      </c>
      <c r="G479">
        <v>1</v>
      </c>
      <c r="H479">
        <v>0</v>
      </c>
      <c r="I479">
        <v>0.60809768061799363</v>
      </c>
      <c r="K479">
        <v>6.8999999624999999</v>
      </c>
      <c r="L479">
        <v>0</v>
      </c>
      <c r="M479">
        <v>4.1884816753926704E-2</v>
      </c>
      <c r="N479">
        <v>0</v>
      </c>
    </row>
    <row r="480" spans="1:14" x14ac:dyDescent="0.25">
      <c r="A480" t="s">
        <v>2424</v>
      </c>
      <c r="B480">
        <v>142</v>
      </c>
      <c r="C480">
        <v>8</v>
      </c>
      <c r="D480">
        <v>0</v>
      </c>
      <c r="E480">
        <v>2</v>
      </c>
      <c r="F480">
        <v>0</v>
      </c>
      <c r="G480">
        <v>1</v>
      </c>
      <c r="H480">
        <v>0</v>
      </c>
      <c r="I480">
        <v>0.37253443029515582</v>
      </c>
      <c r="K480">
        <v>24.1</v>
      </c>
      <c r="L480">
        <v>0</v>
      </c>
      <c r="M480">
        <v>5.6338028169014086E-2</v>
      </c>
      <c r="N480">
        <v>0</v>
      </c>
    </row>
    <row r="481" spans="1:14" x14ac:dyDescent="0.25">
      <c r="A481" t="s">
        <v>2439</v>
      </c>
      <c r="B481">
        <v>342</v>
      </c>
      <c r="C481">
        <v>8</v>
      </c>
      <c r="D481">
        <v>0</v>
      </c>
      <c r="E481">
        <v>2</v>
      </c>
      <c r="F481">
        <v>0</v>
      </c>
      <c r="G481">
        <v>1</v>
      </c>
      <c r="H481">
        <v>0</v>
      </c>
      <c r="I481">
        <v>0.13261723221713903</v>
      </c>
      <c r="K481">
        <v>25.225000000000001</v>
      </c>
      <c r="L481">
        <v>0</v>
      </c>
      <c r="M481">
        <v>2.3391812865497075E-2</v>
      </c>
      <c r="N481">
        <v>0</v>
      </c>
    </row>
    <row r="482" spans="1:14" x14ac:dyDescent="0.25">
      <c r="A482" t="s">
        <v>1386</v>
      </c>
      <c r="B482">
        <v>106</v>
      </c>
      <c r="C482">
        <v>8</v>
      </c>
      <c r="D482">
        <v>0</v>
      </c>
      <c r="E482">
        <v>3</v>
      </c>
      <c r="F482">
        <v>0</v>
      </c>
      <c r="G482">
        <v>0</v>
      </c>
      <c r="H482">
        <v>0</v>
      </c>
      <c r="I482">
        <v>0.680855113217121</v>
      </c>
      <c r="K482">
        <v>22.862499987499998</v>
      </c>
      <c r="L482">
        <v>0</v>
      </c>
      <c r="M482">
        <v>7.5471698113207544E-2</v>
      </c>
      <c r="N482">
        <v>0</v>
      </c>
    </row>
    <row r="483" spans="1:14" x14ac:dyDescent="0.25">
      <c r="A483" t="s">
        <v>3854</v>
      </c>
      <c r="B483">
        <v>253</v>
      </c>
      <c r="C483">
        <v>8</v>
      </c>
      <c r="D483">
        <v>0</v>
      </c>
      <c r="E483">
        <v>2</v>
      </c>
      <c r="F483">
        <v>0</v>
      </c>
      <c r="G483">
        <v>1</v>
      </c>
      <c r="H483">
        <v>0</v>
      </c>
      <c r="I483">
        <v>0.50424273922546736</v>
      </c>
      <c r="K483">
        <v>21.487500000000001</v>
      </c>
      <c r="L483">
        <v>0</v>
      </c>
      <c r="M483">
        <v>3.1620553359683792E-2</v>
      </c>
      <c r="N483">
        <v>0</v>
      </c>
    </row>
    <row r="484" spans="1:14" x14ac:dyDescent="0.25">
      <c r="A484" t="s">
        <v>3013</v>
      </c>
      <c r="B484">
        <v>826</v>
      </c>
      <c r="C484">
        <v>8</v>
      </c>
      <c r="D484">
        <v>0</v>
      </c>
      <c r="E484">
        <v>2</v>
      </c>
      <c r="F484">
        <v>0</v>
      </c>
      <c r="G484">
        <v>0</v>
      </c>
      <c r="H484">
        <v>0</v>
      </c>
      <c r="I484">
        <v>0.71644211633730026</v>
      </c>
      <c r="K484">
        <v>13.625</v>
      </c>
      <c r="L484">
        <v>0</v>
      </c>
      <c r="M484">
        <v>9.6852300242130755E-3</v>
      </c>
      <c r="N484">
        <v>0</v>
      </c>
    </row>
    <row r="485" spans="1:14" x14ac:dyDescent="0.25">
      <c r="A485" t="s">
        <v>2833</v>
      </c>
      <c r="B485">
        <v>278</v>
      </c>
      <c r="C485">
        <v>8</v>
      </c>
      <c r="D485">
        <v>0</v>
      </c>
      <c r="E485">
        <v>2</v>
      </c>
      <c r="F485">
        <v>0</v>
      </c>
      <c r="G485">
        <v>0</v>
      </c>
      <c r="H485">
        <v>0</v>
      </c>
      <c r="I485">
        <v>0.19778884908725972</v>
      </c>
      <c r="K485">
        <v>24.587499999999999</v>
      </c>
      <c r="L485">
        <v>0</v>
      </c>
      <c r="M485">
        <v>2.8776978417266189E-2</v>
      </c>
      <c r="N485">
        <v>0</v>
      </c>
    </row>
    <row r="486" spans="1:14" x14ac:dyDescent="0.25">
      <c r="A486" t="s">
        <v>1115</v>
      </c>
      <c r="B486">
        <v>320</v>
      </c>
      <c r="C486">
        <v>8</v>
      </c>
      <c r="D486">
        <v>0</v>
      </c>
      <c r="E486">
        <v>3</v>
      </c>
      <c r="F486">
        <v>0</v>
      </c>
      <c r="G486">
        <v>1</v>
      </c>
      <c r="H486">
        <v>1</v>
      </c>
      <c r="I486">
        <v>1.2478840285678114</v>
      </c>
      <c r="K486">
        <v>8.1374999875</v>
      </c>
      <c r="L486">
        <v>0</v>
      </c>
      <c r="M486">
        <v>2.5000000000000001E-2</v>
      </c>
      <c r="N486">
        <v>0</v>
      </c>
    </row>
    <row r="487" spans="1:14" x14ac:dyDescent="0.25">
      <c r="A487" t="s">
        <v>366</v>
      </c>
      <c r="B487">
        <v>52</v>
      </c>
      <c r="C487">
        <v>8</v>
      </c>
      <c r="D487">
        <v>0</v>
      </c>
      <c r="E487">
        <v>5</v>
      </c>
      <c r="F487">
        <v>0</v>
      </c>
      <c r="G487">
        <v>1</v>
      </c>
      <c r="H487">
        <v>0</v>
      </c>
      <c r="I487">
        <v>0.12629372532428795</v>
      </c>
      <c r="K487">
        <v>17.587499999999999</v>
      </c>
      <c r="L487">
        <v>0</v>
      </c>
      <c r="M487">
        <v>0.15384615384615385</v>
      </c>
      <c r="N487">
        <v>0</v>
      </c>
    </row>
    <row r="488" spans="1:14" x14ac:dyDescent="0.25">
      <c r="A488" t="s">
        <v>362</v>
      </c>
      <c r="B488">
        <v>266</v>
      </c>
      <c r="C488">
        <v>8</v>
      </c>
      <c r="D488">
        <v>0</v>
      </c>
      <c r="E488">
        <v>3</v>
      </c>
      <c r="F488">
        <v>0</v>
      </c>
      <c r="G488">
        <v>1</v>
      </c>
      <c r="H488">
        <v>0</v>
      </c>
      <c r="I488">
        <v>0.10682936118789658</v>
      </c>
      <c r="K488">
        <v>20.412500000000001</v>
      </c>
      <c r="L488">
        <v>0</v>
      </c>
      <c r="M488">
        <v>3.007518796992481E-2</v>
      </c>
      <c r="N488">
        <v>0</v>
      </c>
    </row>
    <row r="489" spans="1:14" x14ac:dyDescent="0.25">
      <c r="A489" t="s">
        <v>1903</v>
      </c>
      <c r="B489">
        <v>311</v>
      </c>
      <c r="C489">
        <v>8</v>
      </c>
      <c r="D489">
        <v>0</v>
      </c>
      <c r="E489">
        <v>2</v>
      </c>
      <c r="F489">
        <v>0</v>
      </c>
      <c r="G489">
        <v>1</v>
      </c>
      <c r="H489">
        <v>0</v>
      </c>
      <c r="I489">
        <v>0.29423738461114324</v>
      </c>
      <c r="K489">
        <v>14.887499975000001</v>
      </c>
      <c r="L489">
        <v>0</v>
      </c>
      <c r="M489">
        <v>2.5723472668810289E-2</v>
      </c>
      <c r="N489">
        <v>0</v>
      </c>
    </row>
    <row r="490" spans="1:14" x14ac:dyDescent="0.25">
      <c r="A490" t="s">
        <v>2170</v>
      </c>
      <c r="B490">
        <v>309</v>
      </c>
      <c r="C490">
        <v>7</v>
      </c>
      <c r="D490">
        <v>0</v>
      </c>
      <c r="E490">
        <v>3</v>
      </c>
      <c r="F490">
        <v>0</v>
      </c>
      <c r="G490">
        <v>1</v>
      </c>
      <c r="H490">
        <v>1</v>
      </c>
      <c r="I490">
        <v>0.57675880298366944</v>
      </c>
      <c r="K490">
        <v>9.5999999374999998</v>
      </c>
      <c r="L490">
        <v>0</v>
      </c>
      <c r="M490">
        <v>2.2653721682847898E-2</v>
      </c>
      <c r="N490">
        <v>0</v>
      </c>
    </row>
    <row r="491" spans="1:14" x14ac:dyDescent="0.25">
      <c r="A491" t="s">
        <v>3116</v>
      </c>
      <c r="B491">
        <v>142</v>
      </c>
      <c r="C491">
        <v>7</v>
      </c>
      <c r="D491">
        <v>0</v>
      </c>
      <c r="E491">
        <v>3</v>
      </c>
      <c r="F491">
        <v>0</v>
      </c>
      <c r="G491">
        <v>0</v>
      </c>
      <c r="H491">
        <v>1</v>
      </c>
      <c r="I491">
        <v>0.57023506081465547</v>
      </c>
      <c r="K491">
        <v>24.75</v>
      </c>
      <c r="L491">
        <v>0</v>
      </c>
      <c r="M491">
        <v>4.9295774647887321E-2</v>
      </c>
      <c r="N491">
        <v>0</v>
      </c>
    </row>
    <row r="492" spans="1:14" x14ac:dyDescent="0.25">
      <c r="A492" t="s">
        <v>2099</v>
      </c>
      <c r="B492">
        <v>176</v>
      </c>
      <c r="C492">
        <v>7</v>
      </c>
      <c r="D492">
        <v>0</v>
      </c>
      <c r="E492">
        <v>2</v>
      </c>
      <c r="F492">
        <v>0</v>
      </c>
      <c r="G492">
        <v>1</v>
      </c>
      <c r="H492">
        <v>0</v>
      </c>
      <c r="I492">
        <v>9.0498355199187357E-3</v>
      </c>
      <c r="K492">
        <v>8.1374999999999993</v>
      </c>
      <c r="L492">
        <v>0</v>
      </c>
      <c r="M492">
        <v>3.9772727272727272E-2</v>
      </c>
      <c r="N492">
        <v>0</v>
      </c>
    </row>
    <row r="493" spans="1:14" x14ac:dyDescent="0.25">
      <c r="A493" t="s">
        <v>850</v>
      </c>
      <c r="B493">
        <v>149</v>
      </c>
      <c r="C493">
        <v>7</v>
      </c>
      <c r="D493">
        <v>0</v>
      </c>
      <c r="E493">
        <v>3</v>
      </c>
      <c r="F493">
        <v>0</v>
      </c>
      <c r="G493">
        <v>1</v>
      </c>
      <c r="H493">
        <v>1</v>
      </c>
      <c r="I493">
        <v>1.2791020855868172</v>
      </c>
      <c r="K493">
        <v>7.6124999750000004</v>
      </c>
      <c r="L493">
        <v>0</v>
      </c>
      <c r="M493">
        <v>4.6979865771812082E-2</v>
      </c>
      <c r="N493">
        <v>0</v>
      </c>
    </row>
    <row r="494" spans="1:14" x14ac:dyDescent="0.25">
      <c r="A494" t="s">
        <v>3208</v>
      </c>
      <c r="B494">
        <v>86</v>
      </c>
      <c r="C494">
        <v>7</v>
      </c>
      <c r="D494">
        <v>0</v>
      </c>
      <c r="E494">
        <v>2</v>
      </c>
      <c r="F494">
        <v>0</v>
      </c>
      <c r="G494">
        <v>1</v>
      </c>
      <c r="H494">
        <v>0</v>
      </c>
      <c r="I494">
        <v>5.6512210263341356E-2</v>
      </c>
      <c r="K494">
        <v>15.174999962499999</v>
      </c>
      <c r="L494">
        <v>0</v>
      </c>
      <c r="M494">
        <v>8.1395348837209308E-2</v>
      </c>
      <c r="N494">
        <v>0</v>
      </c>
    </row>
    <row r="495" spans="1:14" x14ac:dyDescent="0.25">
      <c r="A495" t="s">
        <v>2252</v>
      </c>
      <c r="B495">
        <v>243</v>
      </c>
      <c r="C495">
        <v>7</v>
      </c>
      <c r="D495">
        <v>0</v>
      </c>
      <c r="E495">
        <v>2</v>
      </c>
      <c r="F495">
        <v>0</v>
      </c>
      <c r="G495">
        <v>1</v>
      </c>
      <c r="H495">
        <v>0</v>
      </c>
      <c r="I495">
        <v>0.46277592612427981</v>
      </c>
      <c r="K495">
        <v>10.9999999375</v>
      </c>
      <c r="L495">
        <v>0</v>
      </c>
      <c r="M495">
        <v>2.8806584362139918E-2</v>
      </c>
      <c r="N495">
        <v>0</v>
      </c>
    </row>
    <row r="496" spans="1:14" x14ac:dyDescent="0.25">
      <c r="A496" t="s">
        <v>2200</v>
      </c>
      <c r="B496">
        <v>400</v>
      </c>
      <c r="C496">
        <v>7</v>
      </c>
      <c r="D496">
        <v>0</v>
      </c>
      <c r="E496">
        <v>2</v>
      </c>
      <c r="F496">
        <v>0</v>
      </c>
      <c r="G496">
        <v>0</v>
      </c>
      <c r="H496">
        <v>0</v>
      </c>
      <c r="I496">
        <v>0.83051495485275129</v>
      </c>
      <c r="K496">
        <v>10.0625</v>
      </c>
      <c r="L496">
        <v>0</v>
      </c>
      <c r="M496">
        <v>1.7500000000000002E-2</v>
      </c>
      <c r="N496">
        <v>0</v>
      </c>
    </row>
    <row r="497" spans="1:14" x14ac:dyDescent="0.25">
      <c r="A497" t="s">
        <v>2445</v>
      </c>
      <c r="B497">
        <v>750</v>
      </c>
      <c r="C497">
        <v>7</v>
      </c>
      <c r="D497">
        <v>0</v>
      </c>
      <c r="E497">
        <v>2</v>
      </c>
      <c r="F497">
        <v>0</v>
      </c>
      <c r="G497">
        <v>0</v>
      </c>
      <c r="H497">
        <v>0</v>
      </c>
      <c r="I497">
        <v>0.28678166720861431</v>
      </c>
      <c r="K497">
        <v>25.399999975</v>
      </c>
      <c r="L497">
        <v>0</v>
      </c>
      <c r="M497">
        <v>9.3333333333333341E-3</v>
      </c>
      <c r="N497">
        <v>0</v>
      </c>
    </row>
    <row r="498" spans="1:14" x14ac:dyDescent="0.25">
      <c r="A498" t="s">
        <v>2272</v>
      </c>
      <c r="B498">
        <v>404</v>
      </c>
      <c r="C498">
        <v>7</v>
      </c>
      <c r="D498">
        <v>0</v>
      </c>
      <c r="E498">
        <v>2</v>
      </c>
      <c r="F498">
        <v>0</v>
      </c>
      <c r="G498">
        <v>1</v>
      </c>
      <c r="H498">
        <v>0</v>
      </c>
      <c r="I498">
        <v>0.8213270266940309</v>
      </c>
      <c r="K498">
        <v>11.699999937499999</v>
      </c>
      <c r="L498">
        <v>0</v>
      </c>
      <c r="M498">
        <v>1.7326732673267328E-2</v>
      </c>
      <c r="N498">
        <v>0</v>
      </c>
    </row>
    <row r="499" spans="1:14" x14ac:dyDescent="0.25">
      <c r="A499" t="s">
        <v>2077</v>
      </c>
      <c r="B499">
        <v>125</v>
      </c>
      <c r="C499">
        <v>7</v>
      </c>
      <c r="D499">
        <v>0</v>
      </c>
      <c r="E499">
        <v>2</v>
      </c>
      <c r="F499">
        <v>0</v>
      </c>
      <c r="G499">
        <v>1</v>
      </c>
      <c r="H499">
        <v>0</v>
      </c>
      <c r="I499">
        <v>0.79534269287461501</v>
      </c>
      <c r="K499">
        <v>7.7249999750000011</v>
      </c>
      <c r="L499">
        <v>0</v>
      </c>
      <c r="M499">
        <v>5.6000000000000001E-2</v>
      </c>
      <c r="N499">
        <v>0</v>
      </c>
    </row>
    <row r="500" spans="1:14" x14ac:dyDescent="0.25">
      <c r="A500" t="s">
        <v>3812</v>
      </c>
      <c r="B500">
        <v>207</v>
      </c>
      <c r="C500">
        <v>7</v>
      </c>
      <c r="D500">
        <v>0</v>
      </c>
      <c r="E500">
        <v>2</v>
      </c>
      <c r="F500">
        <v>0</v>
      </c>
      <c r="G500">
        <v>0</v>
      </c>
      <c r="H500">
        <v>0</v>
      </c>
      <c r="I500">
        <v>0.86514998115252484</v>
      </c>
      <c r="K500">
        <v>19.187499975000001</v>
      </c>
      <c r="L500">
        <v>0</v>
      </c>
      <c r="M500">
        <v>3.3816425120772944E-2</v>
      </c>
      <c r="N500">
        <v>0</v>
      </c>
    </row>
    <row r="501" spans="1:14" x14ac:dyDescent="0.25">
      <c r="A501" t="s">
        <v>2299</v>
      </c>
      <c r="B501">
        <v>128</v>
      </c>
      <c r="C501">
        <v>7</v>
      </c>
      <c r="D501">
        <v>0</v>
      </c>
      <c r="E501">
        <v>2</v>
      </c>
      <c r="F501">
        <v>0</v>
      </c>
      <c r="G501">
        <v>0</v>
      </c>
      <c r="H501">
        <v>0</v>
      </c>
      <c r="I501">
        <v>0.59298148177922294</v>
      </c>
      <c r="K501">
        <v>12.29999995</v>
      </c>
      <c r="L501">
        <v>0</v>
      </c>
      <c r="M501">
        <v>5.46875E-2</v>
      </c>
      <c r="N501">
        <v>0</v>
      </c>
    </row>
    <row r="502" spans="1:14" x14ac:dyDescent="0.25">
      <c r="A502" t="s">
        <v>3849</v>
      </c>
      <c r="B502">
        <v>306</v>
      </c>
      <c r="C502">
        <v>7</v>
      </c>
      <c r="D502">
        <v>0</v>
      </c>
      <c r="E502">
        <v>2</v>
      </c>
      <c r="F502">
        <v>0</v>
      </c>
      <c r="G502">
        <v>0</v>
      </c>
      <c r="H502">
        <v>0</v>
      </c>
      <c r="I502">
        <v>0.79467683843129122</v>
      </c>
      <c r="K502">
        <v>21.199999975000001</v>
      </c>
      <c r="L502">
        <v>0</v>
      </c>
      <c r="M502">
        <v>2.2875816993464051E-2</v>
      </c>
      <c r="N502">
        <v>0</v>
      </c>
    </row>
    <row r="503" spans="1:14" x14ac:dyDescent="0.25">
      <c r="A503" t="s">
        <v>858</v>
      </c>
      <c r="B503">
        <v>293</v>
      </c>
      <c r="C503">
        <v>7</v>
      </c>
      <c r="D503">
        <v>0</v>
      </c>
      <c r="E503">
        <v>2</v>
      </c>
      <c r="F503">
        <v>0</v>
      </c>
      <c r="G503">
        <v>1</v>
      </c>
      <c r="H503">
        <v>0</v>
      </c>
      <c r="I503">
        <v>0.31464738993480285</v>
      </c>
      <c r="K503">
        <v>9.1499999499999998</v>
      </c>
      <c r="L503">
        <v>0</v>
      </c>
      <c r="M503">
        <v>2.3890784982935155E-2</v>
      </c>
      <c r="N503">
        <v>0</v>
      </c>
    </row>
    <row r="504" spans="1:14" x14ac:dyDescent="0.25">
      <c r="A504" t="s">
        <v>2809</v>
      </c>
      <c r="B504">
        <v>119</v>
      </c>
      <c r="C504">
        <v>7</v>
      </c>
      <c r="D504">
        <v>0</v>
      </c>
      <c r="E504">
        <v>3</v>
      </c>
      <c r="F504">
        <v>0</v>
      </c>
      <c r="G504">
        <v>1</v>
      </c>
      <c r="H504">
        <v>0</v>
      </c>
      <c r="I504">
        <v>0.42762667991101599</v>
      </c>
      <c r="K504">
        <v>27.737500000000001</v>
      </c>
      <c r="L504">
        <v>0</v>
      </c>
      <c r="M504">
        <v>5.8823529411764705E-2</v>
      </c>
      <c r="N504">
        <v>0</v>
      </c>
    </row>
    <row r="505" spans="1:14" x14ac:dyDescent="0.25">
      <c r="A505" t="s">
        <v>33</v>
      </c>
      <c r="B505">
        <v>70</v>
      </c>
      <c r="C505">
        <v>7</v>
      </c>
      <c r="D505">
        <v>0</v>
      </c>
      <c r="E505">
        <v>4</v>
      </c>
      <c r="F505">
        <v>0</v>
      </c>
      <c r="G505">
        <v>1</v>
      </c>
      <c r="H505">
        <v>0</v>
      </c>
      <c r="I505">
        <v>8.2238098236976101E-2</v>
      </c>
      <c r="K505">
        <v>18.8499999625</v>
      </c>
      <c r="L505">
        <v>0</v>
      </c>
      <c r="M505">
        <v>0.1</v>
      </c>
      <c r="N505">
        <v>0</v>
      </c>
    </row>
    <row r="506" spans="1:14" x14ac:dyDescent="0.25">
      <c r="A506" t="s">
        <v>1811</v>
      </c>
      <c r="B506">
        <v>312</v>
      </c>
      <c r="C506">
        <v>7</v>
      </c>
      <c r="D506">
        <v>0</v>
      </c>
      <c r="E506">
        <v>2</v>
      </c>
      <c r="F506">
        <v>0</v>
      </c>
      <c r="G506">
        <v>0</v>
      </c>
      <c r="H506">
        <v>0</v>
      </c>
      <c r="I506">
        <v>0.35921750482294007</v>
      </c>
      <c r="K506">
        <v>25.062499975000001</v>
      </c>
      <c r="L506">
        <v>0</v>
      </c>
      <c r="M506">
        <v>2.2435897435897436E-2</v>
      </c>
      <c r="N506">
        <v>0</v>
      </c>
    </row>
    <row r="507" spans="1:14" x14ac:dyDescent="0.25">
      <c r="A507" t="s">
        <v>773</v>
      </c>
      <c r="B507">
        <v>190</v>
      </c>
      <c r="C507">
        <v>7</v>
      </c>
      <c r="D507">
        <v>0</v>
      </c>
      <c r="E507">
        <v>2</v>
      </c>
      <c r="F507">
        <v>0</v>
      </c>
      <c r="G507">
        <v>1</v>
      </c>
      <c r="H507">
        <v>0</v>
      </c>
      <c r="I507">
        <v>0.78556130208732289</v>
      </c>
      <c r="K507">
        <v>16.875</v>
      </c>
      <c r="L507">
        <v>0</v>
      </c>
      <c r="M507">
        <v>3.6842105263157891E-2</v>
      </c>
      <c r="N507">
        <v>0</v>
      </c>
    </row>
    <row r="508" spans="1:14" x14ac:dyDescent="0.25">
      <c r="A508" t="s">
        <v>520</v>
      </c>
      <c r="B508">
        <v>78</v>
      </c>
      <c r="C508">
        <v>6</v>
      </c>
      <c r="D508">
        <v>0</v>
      </c>
      <c r="E508">
        <v>4</v>
      </c>
      <c r="F508">
        <v>1</v>
      </c>
      <c r="G508">
        <v>1</v>
      </c>
      <c r="H508">
        <v>0</v>
      </c>
      <c r="I508">
        <v>0.86796199969014542</v>
      </c>
      <c r="K508">
        <v>6.9624999749999992</v>
      </c>
      <c r="L508">
        <v>0</v>
      </c>
      <c r="M508">
        <v>7.6923076923076927E-2</v>
      </c>
      <c r="N508">
        <v>0</v>
      </c>
    </row>
    <row r="509" spans="1:14" x14ac:dyDescent="0.25">
      <c r="A509" t="s">
        <v>1619</v>
      </c>
      <c r="B509">
        <v>4780</v>
      </c>
      <c r="C509">
        <v>6</v>
      </c>
      <c r="D509">
        <v>0</v>
      </c>
      <c r="E509">
        <v>2</v>
      </c>
      <c r="F509">
        <v>0</v>
      </c>
      <c r="G509">
        <v>1</v>
      </c>
      <c r="H509">
        <v>0</v>
      </c>
      <c r="I509">
        <v>0.74469997528548426</v>
      </c>
      <c r="K509">
        <v>15.049999974999999</v>
      </c>
      <c r="L509">
        <v>0</v>
      </c>
      <c r="M509">
        <v>1.2552301255230125E-3</v>
      </c>
      <c r="N509">
        <v>0</v>
      </c>
    </row>
    <row r="510" spans="1:14" x14ac:dyDescent="0.25">
      <c r="A510" t="s">
        <v>430</v>
      </c>
      <c r="B510">
        <v>217</v>
      </c>
      <c r="C510">
        <v>6</v>
      </c>
      <c r="D510">
        <v>0</v>
      </c>
      <c r="E510">
        <v>3</v>
      </c>
      <c r="F510">
        <v>0</v>
      </c>
      <c r="G510">
        <v>0</v>
      </c>
      <c r="H510">
        <v>1</v>
      </c>
      <c r="I510">
        <v>0.36156618808343033</v>
      </c>
      <c r="K510">
        <v>15.15</v>
      </c>
      <c r="L510">
        <v>0</v>
      </c>
      <c r="M510">
        <v>2.7649769585253458E-2</v>
      </c>
      <c r="N510">
        <v>0</v>
      </c>
    </row>
    <row r="511" spans="1:14" x14ac:dyDescent="0.25">
      <c r="A511" t="s">
        <v>3085</v>
      </c>
      <c r="B511">
        <v>55</v>
      </c>
      <c r="C511">
        <v>6</v>
      </c>
      <c r="D511">
        <v>0</v>
      </c>
      <c r="E511">
        <v>3</v>
      </c>
      <c r="F511">
        <v>0</v>
      </c>
      <c r="G511">
        <v>0</v>
      </c>
      <c r="H511">
        <v>1</v>
      </c>
      <c r="I511">
        <v>0.78210837111332221</v>
      </c>
      <c r="K511">
        <v>18.825000000000003</v>
      </c>
      <c r="L511">
        <v>0</v>
      </c>
      <c r="M511">
        <v>0.10909090909090909</v>
      </c>
      <c r="N511">
        <v>0</v>
      </c>
    </row>
    <row r="512" spans="1:14" x14ac:dyDescent="0.25">
      <c r="A512" t="s">
        <v>1900</v>
      </c>
      <c r="B512">
        <v>86</v>
      </c>
      <c r="C512">
        <v>6</v>
      </c>
      <c r="D512">
        <v>0</v>
      </c>
      <c r="E512">
        <v>3</v>
      </c>
      <c r="F512">
        <v>0</v>
      </c>
      <c r="G512">
        <v>0</v>
      </c>
      <c r="H512">
        <v>1</v>
      </c>
      <c r="I512">
        <v>0.69720868889912468</v>
      </c>
      <c r="K512">
        <v>5.4499999500000005</v>
      </c>
      <c r="L512">
        <v>0</v>
      </c>
      <c r="M512">
        <v>6.9767441860465115E-2</v>
      </c>
      <c r="N512">
        <v>0</v>
      </c>
    </row>
    <row r="513" spans="1:14" x14ac:dyDescent="0.25">
      <c r="A513" t="s">
        <v>2222</v>
      </c>
      <c r="B513">
        <v>72</v>
      </c>
      <c r="C513">
        <v>6</v>
      </c>
      <c r="D513">
        <v>0</v>
      </c>
      <c r="E513">
        <v>3</v>
      </c>
      <c r="F513">
        <v>0</v>
      </c>
      <c r="G513">
        <v>1</v>
      </c>
      <c r="H513">
        <v>0</v>
      </c>
      <c r="I513">
        <v>0.43735847188411747</v>
      </c>
      <c r="K513">
        <v>10.5</v>
      </c>
      <c r="L513">
        <v>0</v>
      </c>
      <c r="M513">
        <v>8.3333333333333329E-2</v>
      </c>
      <c r="N513">
        <v>0</v>
      </c>
    </row>
    <row r="514" spans="1:14" x14ac:dyDescent="0.25">
      <c r="A514" t="s">
        <v>529</v>
      </c>
      <c r="B514">
        <v>124</v>
      </c>
      <c r="C514">
        <v>6</v>
      </c>
      <c r="D514">
        <v>0</v>
      </c>
      <c r="E514">
        <v>3</v>
      </c>
      <c r="F514">
        <v>0</v>
      </c>
      <c r="G514">
        <v>1</v>
      </c>
      <c r="H514">
        <v>0</v>
      </c>
      <c r="I514">
        <v>0.46139815978997956</v>
      </c>
      <c r="K514">
        <v>13.449999975000001</v>
      </c>
      <c r="L514">
        <v>0</v>
      </c>
      <c r="M514">
        <v>4.8387096774193547E-2</v>
      </c>
      <c r="N514">
        <v>0</v>
      </c>
    </row>
    <row r="515" spans="1:14" x14ac:dyDescent="0.25">
      <c r="A515" t="s">
        <v>3752</v>
      </c>
      <c r="B515">
        <v>239</v>
      </c>
      <c r="C515">
        <v>6</v>
      </c>
      <c r="D515">
        <v>0</v>
      </c>
      <c r="E515">
        <v>3</v>
      </c>
      <c r="F515">
        <v>0</v>
      </c>
      <c r="G515">
        <v>0</v>
      </c>
      <c r="H515">
        <v>0</v>
      </c>
      <c r="I515">
        <v>0.70168800948006527</v>
      </c>
      <c r="K515">
        <v>16.350000000000001</v>
      </c>
      <c r="L515">
        <v>0</v>
      </c>
      <c r="M515">
        <v>2.5104602510460251E-2</v>
      </c>
      <c r="N515">
        <v>0</v>
      </c>
    </row>
    <row r="516" spans="1:14" x14ac:dyDescent="0.25">
      <c r="A516" t="s">
        <v>1136</v>
      </c>
      <c r="B516">
        <v>87</v>
      </c>
      <c r="C516">
        <v>6</v>
      </c>
      <c r="D516">
        <v>0</v>
      </c>
      <c r="E516">
        <v>3</v>
      </c>
      <c r="F516">
        <v>0</v>
      </c>
      <c r="G516">
        <v>0</v>
      </c>
      <c r="H516">
        <v>1</v>
      </c>
      <c r="I516">
        <v>0.33131439999854029</v>
      </c>
      <c r="K516">
        <v>17.4375</v>
      </c>
      <c r="L516">
        <v>0</v>
      </c>
      <c r="M516">
        <v>6.8965517241379309E-2</v>
      </c>
      <c r="N516">
        <v>0</v>
      </c>
    </row>
    <row r="517" spans="1:14" x14ac:dyDescent="0.25">
      <c r="A517" t="s">
        <v>2422</v>
      </c>
      <c r="B517">
        <v>221</v>
      </c>
      <c r="C517">
        <v>6</v>
      </c>
      <c r="D517">
        <v>0</v>
      </c>
      <c r="E517">
        <v>2</v>
      </c>
      <c r="F517">
        <v>0</v>
      </c>
      <c r="G517">
        <v>1</v>
      </c>
      <c r="H517">
        <v>0</v>
      </c>
      <c r="I517">
        <v>0.54594814920675727</v>
      </c>
      <c r="K517">
        <v>24.024999975</v>
      </c>
      <c r="L517">
        <v>0</v>
      </c>
      <c r="M517">
        <v>2.7149321266968326E-2</v>
      </c>
      <c r="N517">
        <v>0</v>
      </c>
    </row>
    <row r="518" spans="1:14" x14ac:dyDescent="0.25">
      <c r="A518" t="s">
        <v>435</v>
      </c>
      <c r="B518">
        <v>62</v>
      </c>
      <c r="C518">
        <v>6</v>
      </c>
      <c r="D518">
        <v>0</v>
      </c>
      <c r="E518">
        <v>3</v>
      </c>
      <c r="F518">
        <v>0</v>
      </c>
      <c r="G518">
        <v>0</v>
      </c>
      <c r="H518">
        <v>1</v>
      </c>
      <c r="I518">
        <v>0.32837502638859001</v>
      </c>
      <c r="K518">
        <v>13.65</v>
      </c>
      <c r="L518">
        <v>0</v>
      </c>
      <c r="M518">
        <v>9.6774193548387094E-2</v>
      </c>
      <c r="N518">
        <v>0</v>
      </c>
    </row>
    <row r="519" spans="1:14" x14ac:dyDescent="0.25">
      <c r="A519" t="s">
        <v>765</v>
      </c>
      <c r="B519">
        <v>3175</v>
      </c>
      <c r="C519">
        <v>6</v>
      </c>
      <c r="D519">
        <v>0</v>
      </c>
      <c r="E519">
        <v>2</v>
      </c>
      <c r="F519">
        <v>0</v>
      </c>
      <c r="G519">
        <v>0</v>
      </c>
      <c r="H519">
        <v>0</v>
      </c>
      <c r="I519">
        <v>9.7433540581956579E-2</v>
      </c>
      <c r="K519">
        <v>4.7750000000000004</v>
      </c>
      <c r="L519">
        <v>0</v>
      </c>
      <c r="M519">
        <v>1.8897637795275591E-3</v>
      </c>
      <c r="N519">
        <v>0</v>
      </c>
    </row>
    <row r="520" spans="1:14" x14ac:dyDescent="0.25">
      <c r="A520" t="s">
        <v>2195</v>
      </c>
      <c r="B520">
        <v>245</v>
      </c>
      <c r="C520">
        <v>6</v>
      </c>
      <c r="D520">
        <v>0</v>
      </c>
      <c r="E520">
        <v>2</v>
      </c>
      <c r="F520">
        <v>0</v>
      </c>
      <c r="G520">
        <v>1</v>
      </c>
      <c r="H520">
        <v>0</v>
      </c>
      <c r="I520">
        <v>0.48368511957298915</v>
      </c>
      <c r="K520">
        <v>10.012499999999999</v>
      </c>
      <c r="L520">
        <v>0</v>
      </c>
      <c r="M520">
        <v>2.4489795918367346E-2</v>
      </c>
      <c r="N520">
        <v>0</v>
      </c>
    </row>
    <row r="521" spans="1:14" x14ac:dyDescent="0.25">
      <c r="A521" t="s">
        <v>1319</v>
      </c>
      <c r="B521">
        <v>106</v>
      </c>
      <c r="C521">
        <v>6</v>
      </c>
      <c r="D521">
        <v>0</v>
      </c>
      <c r="E521">
        <v>3</v>
      </c>
      <c r="F521">
        <v>0</v>
      </c>
      <c r="G521">
        <v>0</v>
      </c>
      <c r="H521">
        <v>0</v>
      </c>
      <c r="I521">
        <v>1.2881307441445791</v>
      </c>
      <c r="K521">
        <v>11.387499999999999</v>
      </c>
      <c r="L521">
        <v>0</v>
      </c>
      <c r="M521">
        <v>5.6603773584905662E-2</v>
      </c>
      <c r="N521">
        <v>0</v>
      </c>
    </row>
    <row r="522" spans="1:14" x14ac:dyDescent="0.25">
      <c r="A522" t="s">
        <v>2165</v>
      </c>
      <c r="B522">
        <v>87</v>
      </c>
      <c r="C522">
        <v>6</v>
      </c>
      <c r="D522">
        <v>0</v>
      </c>
      <c r="E522">
        <v>2</v>
      </c>
      <c r="F522">
        <v>0</v>
      </c>
      <c r="G522">
        <v>1</v>
      </c>
      <c r="H522">
        <v>0</v>
      </c>
      <c r="I522">
        <v>0.98255190632317169</v>
      </c>
      <c r="K522">
        <v>9.5625</v>
      </c>
      <c r="L522">
        <v>0</v>
      </c>
      <c r="M522">
        <v>6.8965517241379309E-2</v>
      </c>
      <c r="N522">
        <v>0</v>
      </c>
    </row>
    <row r="523" spans="1:14" x14ac:dyDescent="0.25">
      <c r="A523" t="s">
        <v>2331</v>
      </c>
      <c r="B523">
        <v>310</v>
      </c>
      <c r="C523">
        <v>6</v>
      </c>
      <c r="D523">
        <v>0</v>
      </c>
      <c r="E523">
        <v>2</v>
      </c>
      <c r="F523">
        <v>0</v>
      </c>
      <c r="G523">
        <v>1</v>
      </c>
      <c r="H523">
        <v>0</v>
      </c>
      <c r="I523">
        <v>1.1616375686594134</v>
      </c>
      <c r="K523">
        <v>13.024999950000002</v>
      </c>
      <c r="L523">
        <v>0</v>
      </c>
      <c r="M523">
        <v>1.935483870967742E-2</v>
      </c>
      <c r="N523">
        <v>0</v>
      </c>
    </row>
    <row r="524" spans="1:14" x14ac:dyDescent="0.25">
      <c r="A524" t="s">
        <v>2241</v>
      </c>
      <c r="B524">
        <v>384</v>
      </c>
      <c r="C524">
        <v>6</v>
      </c>
      <c r="D524">
        <v>0</v>
      </c>
      <c r="E524">
        <v>2</v>
      </c>
      <c r="F524">
        <v>0</v>
      </c>
      <c r="G524">
        <v>1</v>
      </c>
      <c r="H524">
        <v>0</v>
      </c>
      <c r="I524">
        <v>1.0533315841349531</v>
      </c>
      <c r="K524">
        <v>10.875</v>
      </c>
      <c r="L524">
        <v>0</v>
      </c>
      <c r="M524">
        <v>1.5625E-2</v>
      </c>
      <c r="N524">
        <v>0</v>
      </c>
    </row>
    <row r="525" spans="1:14" x14ac:dyDescent="0.25">
      <c r="A525" t="s">
        <v>548</v>
      </c>
      <c r="B525">
        <v>216</v>
      </c>
      <c r="C525">
        <v>6</v>
      </c>
      <c r="D525">
        <v>0</v>
      </c>
      <c r="E525">
        <v>2</v>
      </c>
      <c r="F525">
        <v>0</v>
      </c>
      <c r="G525">
        <v>1</v>
      </c>
      <c r="H525">
        <v>0</v>
      </c>
      <c r="I525">
        <v>0.46478168526458591</v>
      </c>
      <c r="K525">
        <v>10.024999949999998</v>
      </c>
      <c r="L525">
        <v>0</v>
      </c>
      <c r="M525">
        <v>2.7777777777777776E-2</v>
      </c>
      <c r="N525">
        <v>0</v>
      </c>
    </row>
    <row r="526" spans="1:14" x14ac:dyDescent="0.25">
      <c r="A526" t="s">
        <v>442</v>
      </c>
      <c r="B526">
        <v>317</v>
      </c>
      <c r="C526">
        <v>6</v>
      </c>
      <c r="D526">
        <v>0</v>
      </c>
      <c r="E526">
        <v>2</v>
      </c>
      <c r="F526">
        <v>0</v>
      </c>
      <c r="G526">
        <v>1</v>
      </c>
      <c r="H526">
        <v>0</v>
      </c>
      <c r="I526">
        <v>0.60774048040040962</v>
      </c>
      <c r="K526">
        <v>19.599999974999999</v>
      </c>
      <c r="L526">
        <v>0</v>
      </c>
      <c r="M526">
        <v>1.8927444794952682E-2</v>
      </c>
      <c r="N526">
        <v>0</v>
      </c>
    </row>
    <row r="527" spans="1:14" x14ac:dyDescent="0.25">
      <c r="A527" t="s">
        <v>530</v>
      </c>
      <c r="B527">
        <v>1325</v>
      </c>
      <c r="C527">
        <v>6</v>
      </c>
      <c r="D527">
        <v>0</v>
      </c>
      <c r="E527">
        <v>2</v>
      </c>
      <c r="F527">
        <v>0</v>
      </c>
      <c r="G527">
        <v>1</v>
      </c>
      <c r="H527">
        <v>0</v>
      </c>
      <c r="I527">
        <v>1.058072445514556</v>
      </c>
      <c r="K527">
        <v>24.712499999999999</v>
      </c>
      <c r="L527">
        <v>0</v>
      </c>
      <c r="M527">
        <v>4.528301886792453E-3</v>
      </c>
      <c r="N527">
        <v>0</v>
      </c>
    </row>
    <row r="528" spans="1:14" x14ac:dyDescent="0.25">
      <c r="A528" t="s">
        <v>504</v>
      </c>
      <c r="B528">
        <v>173</v>
      </c>
      <c r="C528">
        <v>6</v>
      </c>
      <c r="D528">
        <v>0</v>
      </c>
      <c r="E528">
        <v>2</v>
      </c>
      <c r="F528">
        <v>0</v>
      </c>
      <c r="G528">
        <v>1</v>
      </c>
      <c r="H528">
        <v>0</v>
      </c>
      <c r="I528">
        <v>7.3529770345185749E-2</v>
      </c>
      <c r="K528">
        <v>11.599999950000001</v>
      </c>
      <c r="L528">
        <v>0</v>
      </c>
      <c r="M528">
        <v>3.4682080924855488E-2</v>
      </c>
      <c r="N528">
        <v>0</v>
      </c>
    </row>
    <row r="529" spans="1:14" x14ac:dyDescent="0.25">
      <c r="A529" t="s">
        <v>2926</v>
      </c>
      <c r="B529">
        <v>244</v>
      </c>
      <c r="C529">
        <v>6</v>
      </c>
      <c r="D529">
        <v>0</v>
      </c>
      <c r="E529">
        <v>2</v>
      </c>
      <c r="F529">
        <v>0</v>
      </c>
      <c r="G529">
        <v>1</v>
      </c>
      <c r="H529">
        <v>0</v>
      </c>
      <c r="I529">
        <v>0.86198796529640986</v>
      </c>
      <c r="K529">
        <v>6.6124999750000004</v>
      </c>
      <c r="L529">
        <v>0</v>
      </c>
      <c r="M529">
        <v>2.4590163934426229E-2</v>
      </c>
      <c r="N529">
        <v>0</v>
      </c>
    </row>
    <row r="530" spans="1:14" x14ac:dyDescent="0.25">
      <c r="A530" t="s">
        <v>1607</v>
      </c>
      <c r="B530">
        <v>71</v>
      </c>
      <c r="C530">
        <v>6</v>
      </c>
      <c r="D530">
        <v>0</v>
      </c>
      <c r="E530">
        <v>3</v>
      </c>
      <c r="F530">
        <v>0</v>
      </c>
      <c r="G530">
        <v>1</v>
      </c>
      <c r="H530">
        <v>1</v>
      </c>
      <c r="I530">
        <v>1.2088140079425165</v>
      </c>
      <c r="K530">
        <v>6.8624999624999994</v>
      </c>
      <c r="L530">
        <v>0</v>
      </c>
      <c r="M530">
        <v>8.4507042253521125E-2</v>
      </c>
      <c r="N530">
        <v>0</v>
      </c>
    </row>
    <row r="531" spans="1:14" x14ac:dyDescent="0.25">
      <c r="A531" t="s">
        <v>410</v>
      </c>
      <c r="B531">
        <v>77</v>
      </c>
      <c r="C531">
        <v>6</v>
      </c>
      <c r="D531">
        <v>0</v>
      </c>
      <c r="E531">
        <v>4</v>
      </c>
      <c r="F531">
        <v>0</v>
      </c>
      <c r="G531">
        <v>1</v>
      </c>
      <c r="H531">
        <v>0</v>
      </c>
      <c r="I531">
        <v>1.2994330586318126</v>
      </c>
      <c r="K531">
        <v>8.1875</v>
      </c>
      <c r="L531">
        <v>0</v>
      </c>
      <c r="M531">
        <v>7.792207792207792E-2</v>
      </c>
      <c r="N531">
        <v>0</v>
      </c>
    </row>
    <row r="532" spans="1:14" x14ac:dyDescent="0.25">
      <c r="A532" t="s">
        <v>682</v>
      </c>
      <c r="B532">
        <v>57</v>
      </c>
      <c r="C532">
        <v>6</v>
      </c>
      <c r="D532">
        <v>0</v>
      </c>
      <c r="E532">
        <v>3</v>
      </c>
      <c r="F532">
        <v>0</v>
      </c>
      <c r="G532">
        <v>1</v>
      </c>
      <c r="H532">
        <v>1</v>
      </c>
      <c r="I532">
        <v>0.44965383419449939</v>
      </c>
      <c r="K532">
        <v>15.1374999875</v>
      </c>
      <c r="L532">
        <v>0</v>
      </c>
      <c r="M532">
        <v>0.10526315789473684</v>
      </c>
      <c r="N532">
        <v>0</v>
      </c>
    </row>
    <row r="533" spans="1:14" x14ac:dyDescent="0.25">
      <c r="A533" t="s">
        <v>2358</v>
      </c>
      <c r="B533">
        <v>77</v>
      </c>
      <c r="C533">
        <v>6</v>
      </c>
      <c r="D533">
        <v>0</v>
      </c>
      <c r="E533">
        <v>2</v>
      </c>
      <c r="F533">
        <v>0</v>
      </c>
      <c r="G533">
        <v>1</v>
      </c>
      <c r="H533">
        <v>0</v>
      </c>
      <c r="I533">
        <v>6.2913825410564589E-2</v>
      </c>
      <c r="K533">
        <v>14.237499975000002</v>
      </c>
      <c r="L533">
        <v>0</v>
      </c>
      <c r="M533">
        <v>7.792207792207792E-2</v>
      </c>
      <c r="N533">
        <v>0</v>
      </c>
    </row>
    <row r="534" spans="1:14" x14ac:dyDescent="0.25">
      <c r="A534" t="s">
        <v>103</v>
      </c>
      <c r="B534">
        <v>207</v>
      </c>
      <c r="C534">
        <v>6</v>
      </c>
      <c r="D534">
        <v>0</v>
      </c>
      <c r="E534">
        <v>2</v>
      </c>
      <c r="F534">
        <v>0</v>
      </c>
      <c r="G534">
        <v>1</v>
      </c>
      <c r="H534">
        <v>0</v>
      </c>
      <c r="I534">
        <v>0.29202047405038012</v>
      </c>
      <c r="K534">
        <v>9.4999999500000012</v>
      </c>
      <c r="L534">
        <v>0</v>
      </c>
      <c r="M534">
        <v>2.8985507246376812E-2</v>
      </c>
      <c r="N534">
        <v>0</v>
      </c>
    </row>
    <row r="535" spans="1:14" x14ac:dyDescent="0.25">
      <c r="A535" t="s">
        <v>2888</v>
      </c>
      <c r="B535">
        <v>362</v>
      </c>
      <c r="C535">
        <v>6</v>
      </c>
      <c r="D535">
        <v>0</v>
      </c>
      <c r="E535">
        <v>2</v>
      </c>
      <c r="F535">
        <v>0</v>
      </c>
      <c r="G535">
        <v>0</v>
      </c>
      <c r="H535">
        <v>1</v>
      </c>
      <c r="I535">
        <v>0.22912562299175709</v>
      </c>
      <c r="K535">
        <v>25.362500000000001</v>
      </c>
      <c r="L535">
        <v>0</v>
      </c>
      <c r="M535">
        <v>1.6574585635359115E-2</v>
      </c>
      <c r="N535">
        <v>0</v>
      </c>
    </row>
    <row r="536" spans="1:14" x14ac:dyDescent="0.25">
      <c r="A536" t="s">
        <v>361</v>
      </c>
      <c r="B536">
        <v>57</v>
      </c>
      <c r="C536">
        <v>5</v>
      </c>
      <c r="D536">
        <v>0</v>
      </c>
      <c r="E536">
        <v>2</v>
      </c>
      <c r="F536">
        <v>1</v>
      </c>
      <c r="G536">
        <v>0</v>
      </c>
      <c r="H536">
        <v>0</v>
      </c>
      <c r="I536">
        <v>1.7391742711866401E-2</v>
      </c>
      <c r="K536">
        <v>4.7874999999999996</v>
      </c>
      <c r="L536">
        <v>0</v>
      </c>
      <c r="M536">
        <v>8.771929824561403E-2</v>
      </c>
      <c r="N536">
        <v>0</v>
      </c>
    </row>
    <row r="537" spans="1:14" x14ac:dyDescent="0.25">
      <c r="A537" t="s">
        <v>449</v>
      </c>
      <c r="B537">
        <v>90</v>
      </c>
      <c r="C537">
        <v>5</v>
      </c>
      <c r="D537">
        <v>0</v>
      </c>
      <c r="E537">
        <v>3</v>
      </c>
      <c r="F537">
        <v>0</v>
      </c>
      <c r="G537">
        <v>1</v>
      </c>
      <c r="H537">
        <v>1</v>
      </c>
      <c r="I537">
        <v>1.2179254920518412</v>
      </c>
      <c r="K537">
        <v>6.6875</v>
      </c>
      <c r="L537">
        <v>0</v>
      </c>
      <c r="M537">
        <v>5.5555555555555552E-2</v>
      </c>
      <c r="N537">
        <v>0</v>
      </c>
    </row>
    <row r="538" spans="1:14" x14ac:dyDescent="0.25">
      <c r="A538" t="s">
        <v>2880</v>
      </c>
      <c r="B538">
        <v>959</v>
      </c>
      <c r="C538">
        <v>5</v>
      </c>
      <c r="D538">
        <v>0</v>
      </c>
      <c r="E538">
        <v>2</v>
      </c>
      <c r="F538">
        <v>0</v>
      </c>
      <c r="G538">
        <v>1</v>
      </c>
      <c r="H538">
        <v>0</v>
      </c>
      <c r="I538">
        <v>0.92065329194050161</v>
      </c>
      <c r="K538">
        <v>8.0625</v>
      </c>
      <c r="L538">
        <v>0</v>
      </c>
      <c r="M538">
        <v>5.2137643378519288E-3</v>
      </c>
      <c r="N538">
        <v>0</v>
      </c>
    </row>
    <row r="539" spans="1:14" x14ac:dyDescent="0.25">
      <c r="A539" t="s">
        <v>574</v>
      </c>
      <c r="B539">
        <v>121</v>
      </c>
      <c r="C539">
        <v>5</v>
      </c>
      <c r="D539">
        <v>0</v>
      </c>
      <c r="E539">
        <v>2</v>
      </c>
      <c r="F539">
        <v>0</v>
      </c>
      <c r="G539">
        <v>1</v>
      </c>
      <c r="H539">
        <v>0</v>
      </c>
      <c r="I539">
        <v>0.81477954733727975</v>
      </c>
      <c r="K539">
        <v>12.85</v>
      </c>
      <c r="L539">
        <v>0</v>
      </c>
      <c r="M539">
        <v>4.1322314049586778E-2</v>
      </c>
      <c r="N539">
        <v>0</v>
      </c>
    </row>
    <row r="540" spans="1:14" x14ac:dyDescent="0.25">
      <c r="A540" t="s">
        <v>642</v>
      </c>
      <c r="B540">
        <v>117</v>
      </c>
      <c r="C540">
        <v>5</v>
      </c>
      <c r="D540">
        <v>0</v>
      </c>
      <c r="E540">
        <v>2</v>
      </c>
      <c r="F540">
        <v>0</v>
      </c>
      <c r="G540">
        <v>1</v>
      </c>
      <c r="H540">
        <v>0</v>
      </c>
      <c r="I540">
        <v>0.62323813860121169</v>
      </c>
      <c r="K540">
        <v>19.037500000000001</v>
      </c>
      <c r="L540">
        <v>0</v>
      </c>
      <c r="M540">
        <v>4.2735042735042736E-2</v>
      </c>
      <c r="N540">
        <v>0</v>
      </c>
    </row>
    <row r="541" spans="1:14" x14ac:dyDescent="0.25">
      <c r="A541" t="s">
        <v>2959</v>
      </c>
      <c r="B541">
        <v>152</v>
      </c>
      <c r="C541">
        <v>5</v>
      </c>
      <c r="D541">
        <v>0</v>
      </c>
      <c r="E541">
        <v>3</v>
      </c>
      <c r="F541">
        <v>0</v>
      </c>
      <c r="G541">
        <v>0</v>
      </c>
      <c r="H541">
        <v>0</v>
      </c>
      <c r="I541">
        <v>0.54270671463207865</v>
      </c>
      <c r="K541">
        <v>27.975000000000001</v>
      </c>
      <c r="L541">
        <v>0</v>
      </c>
      <c r="M541">
        <v>3.2894736842105261E-2</v>
      </c>
      <c r="N541">
        <v>0</v>
      </c>
    </row>
    <row r="542" spans="1:14" x14ac:dyDescent="0.25">
      <c r="A542" t="s">
        <v>3580</v>
      </c>
      <c r="B542">
        <v>162</v>
      </c>
      <c r="C542">
        <v>5</v>
      </c>
      <c r="D542">
        <v>0</v>
      </c>
      <c r="E542">
        <v>3</v>
      </c>
      <c r="F542">
        <v>0</v>
      </c>
      <c r="G542">
        <v>1</v>
      </c>
      <c r="H542">
        <v>1</v>
      </c>
      <c r="I542">
        <v>4.2302379690689583E-2</v>
      </c>
      <c r="K542">
        <v>14.987500000000001</v>
      </c>
      <c r="L542">
        <v>0</v>
      </c>
      <c r="M542">
        <v>3.0864197530864196E-2</v>
      </c>
      <c r="N542">
        <v>0</v>
      </c>
    </row>
    <row r="543" spans="1:14" x14ac:dyDescent="0.25">
      <c r="A543" t="s">
        <v>3705</v>
      </c>
      <c r="B543">
        <v>93</v>
      </c>
      <c r="C543">
        <v>5</v>
      </c>
      <c r="D543">
        <v>0</v>
      </c>
      <c r="E543">
        <v>4</v>
      </c>
      <c r="F543">
        <v>0</v>
      </c>
      <c r="G543">
        <v>0</v>
      </c>
      <c r="H543">
        <v>1</v>
      </c>
      <c r="I543">
        <v>0.54818356084508135</v>
      </c>
      <c r="K543">
        <v>26.637499999999999</v>
      </c>
      <c r="L543">
        <v>0</v>
      </c>
      <c r="M543">
        <v>5.3763440860215055E-2</v>
      </c>
      <c r="N543">
        <v>0</v>
      </c>
    </row>
    <row r="544" spans="1:14" x14ac:dyDescent="0.25">
      <c r="A544" t="s">
        <v>1333</v>
      </c>
      <c r="B544">
        <v>1868</v>
      </c>
      <c r="C544">
        <v>5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0.60997405353069356</v>
      </c>
      <c r="K544">
        <v>12.612500000000001</v>
      </c>
      <c r="L544">
        <v>0</v>
      </c>
      <c r="M544">
        <v>2.6766595289079227E-3</v>
      </c>
      <c r="N544">
        <v>0</v>
      </c>
    </row>
    <row r="545" spans="1:14" x14ac:dyDescent="0.25">
      <c r="A545" t="s">
        <v>2202</v>
      </c>
      <c r="B545">
        <v>116</v>
      </c>
      <c r="C545">
        <v>5</v>
      </c>
      <c r="D545">
        <v>0</v>
      </c>
      <c r="E545">
        <v>3</v>
      </c>
      <c r="F545">
        <v>0</v>
      </c>
      <c r="G545">
        <v>1</v>
      </c>
      <c r="H545">
        <v>0</v>
      </c>
      <c r="I545">
        <v>0.90484618178295906</v>
      </c>
      <c r="K545">
        <v>10.074999999999999</v>
      </c>
      <c r="L545">
        <v>0</v>
      </c>
      <c r="M545">
        <v>4.3103448275862072E-2</v>
      </c>
      <c r="N545">
        <v>0</v>
      </c>
    </row>
    <row r="546" spans="1:14" x14ac:dyDescent="0.25">
      <c r="A546" t="s">
        <v>2426</v>
      </c>
      <c r="B546">
        <v>68</v>
      </c>
      <c r="C546">
        <v>5</v>
      </c>
      <c r="D546">
        <v>0</v>
      </c>
      <c r="E546">
        <v>3</v>
      </c>
      <c r="F546">
        <v>0</v>
      </c>
      <c r="G546">
        <v>0</v>
      </c>
      <c r="H546">
        <v>1</v>
      </c>
      <c r="I546">
        <v>0.70767351358735486</v>
      </c>
      <c r="K546">
        <v>24.212499999999999</v>
      </c>
      <c r="L546">
        <v>0</v>
      </c>
      <c r="M546">
        <v>7.3529411764705885E-2</v>
      </c>
      <c r="N546">
        <v>0</v>
      </c>
    </row>
    <row r="547" spans="1:14" x14ac:dyDescent="0.25">
      <c r="A547" t="s">
        <v>2366</v>
      </c>
      <c r="B547">
        <v>383</v>
      </c>
      <c r="C547">
        <v>5</v>
      </c>
      <c r="D547">
        <v>0</v>
      </c>
      <c r="E547">
        <v>2</v>
      </c>
      <c r="F547">
        <v>0</v>
      </c>
      <c r="G547">
        <v>0</v>
      </c>
      <c r="H547">
        <v>0</v>
      </c>
      <c r="I547">
        <v>0.5267812046925735</v>
      </c>
      <c r="K547">
        <v>14.725</v>
      </c>
      <c r="L547">
        <v>0</v>
      </c>
      <c r="M547">
        <v>1.3054830287206266E-2</v>
      </c>
      <c r="N547">
        <v>0</v>
      </c>
    </row>
    <row r="548" spans="1:14" x14ac:dyDescent="0.25">
      <c r="A548" t="s">
        <v>416</v>
      </c>
      <c r="B548">
        <v>887</v>
      </c>
      <c r="C548">
        <v>5</v>
      </c>
      <c r="D548">
        <v>0</v>
      </c>
      <c r="E548">
        <v>1</v>
      </c>
      <c r="F548">
        <v>0</v>
      </c>
      <c r="G548">
        <v>1</v>
      </c>
      <c r="H548">
        <v>0</v>
      </c>
      <c r="I548">
        <v>8.6043227160977107E-2</v>
      </c>
      <c r="K548">
        <v>19.524999999999999</v>
      </c>
      <c r="L548">
        <v>0</v>
      </c>
      <c r="M548">
        <v>5.6369785794813977E-3</v>
      </c>
      <c r="N548">
        <v>0</v>
      </c>
    </row>
    <row r="549" spans="1:14" x14ac:dyDescent="0.25">
      <c r="A549" t="s">
        <v>2153</v>
      </c>
      <c r="B549">
        <v>304</v>
      </c>
      <c r="C549">
        <v>5</v>
      </c>
      <c r="D549">
        <v>0</v>
      </c>
      <c r="E549">
        <v>2</v>
      </c>
      <c r="F549">
        <v>0</v>
      </c>
      <c r="G549">
        <v>1</v>
      </c>
      <c r="H549">
        <v>0</v>
      </c>
      <c r="I549">
        <v>0.6480672302899072</v>
      </c>
      <c r="K549">
        <v>9.3625000000000007</v>
      </c>
      <c r="L549">
        <v>0</v>
      </c>
      <c r="M549">
        <v>1.6447368421052631E-2</v>
      </c>
      <c r="N549">
        <v>0</v>
      </c>
    </row>
    <row r="550" spans="1:14" x14ac:dyDescent="0.25">
      <c r="A550" t="s">
        <v>941</v>
      </c>
      <c r="B550">
        <v>193</v>
      </c>
      <c r="C550">
        <v>5</v>
      </c>
      <c r="D550">
        <v>0</v>
      </c>
      <c r="E550">
        <v>2</v>
      </c>
      <c r="F550">
        <v>0</v>
      </c>
      <c r="G550">
        <v>1</v>
      </c>
      <c r="H550">
        <v>0</v>
      </c>
      <c r="I550">
        <v>1.254021071114614</v>
      </c>
      <c r="K550">
        <v>5.1624999875000004</v>
      </c>
      <c r="L550">
        <v>0</v>
      </c>
      <c r="M550">
        <v>2.5906735751295335E-2</v>
      </c>
      <c r="N550">
        <v>0</v>
      </c>
    </row>
    <row r="551" spans="1:14" x14ac:dyDescent="0.25">
      <c r="A551" t="s">
        <v>2155</v>
      </c>
      <c r="B551">
        <v>141</v>
      </c>
      <c r="C551">
        <v>5</v>
      </c>
      <c r="D551">
        <v>0</v>
      </c>
      <c r="E551">
        <v>2</v>
      </c>
      <c r="F551">
        <v>0</v>
      </c>
      <c r="G551">
        <v>1</v>
      </c>
      <c r="H551">
        <v>0</v>
      </c>
      <c r="I551">
        <v>0.16803559954648198</v>
      </c>
      <c r="K551">
        <v>9.375</v>
      </c>
      <c r="L551">
        <v>0</v>
      </c>
      <c r="M551">
        <v>3.5460992907801421E-2</v>
      </c>
      <c r="N551">
        <v>0</v>
      </c>
    </row>
    <row r="552" spans="1:14" x14ac:dyDescent="0.25">
      <c r="A552" t="s">
        <v>905</v>
      </c>
      <c r="B552">
        <v>93</v>
      </c>
      <c r="C552">
        <v>5</v>
      </c>
      <c r="D552">
        <v>0</v>
      </c>
      <c r="E552">
        <v>3</v>
      </c>
      <c r="F552">
        <v>0</v>
      </c>
      <c r="G552">
        <v>1</v>
      </c>
      <c r="H552">
        <v>1</v>
      </c>
      <c r="I552">
        <v>1.33828514193353</v>
      </c>
      <c r="K552">
        <v>4.6999999749999999</v>
      </c>
      <c r="L552">
        <v>0</v>
      </c>
      <c r="M552">
        <v>5.3763440860215055E-2</v>
      </c>
      <c r="N552">
        <v>0</v>
      </c>
    </row>
    <row r="553" spans="1:14" x14ac:dyDescent="0.25">
      <c r="A553" t="s">
        <v>2903</v>
      </c>
      <c r="B553">
        <v>158</v>
      </c>
      <c r="C553">
        <v>5</v>
      </c>
      <c r="D553">
        <v>0</v>
      </c>
      <c r="E553">
        <v>2</v>
      </c>
      <c r="F553">
        <v>0</v>
      </c>
      <c r="G553">
        <v>1</v>
      </c>
      <c r="H553">
        <v>0</v>
      </c>
      <c r="I553">
        <v>0.80272935380666466</v>
      </c>
      <c r="K553">
        <v>6.0374999999999996</v>
      </c>
      <c r="L553">
        <v>0</v>
      </c>
      <c r="M553">
        <v>3.1645569620253167E-2</v>
      </c>
      <c r="N553">
        <v>0</v>
      </c>
    </row>
    <row r="554" spans="1:14" x14ac:dyDescent="0.25">
      <c r="A554" t="s">
        <v>2986</v>
      </c>
      <c r="B554">
        <v>221</v>
      </c>
      <c r="C554">
        <v>5</v>
      </c>
      <c r="D554">
        <v>0</v>
      </c>
      <c r="E554">
        <v>2</v>
      </c>
      <c r="F554">
        <v>0</v>
      </c>
      <c r="G554">
        <v>1</v>
      </c>
      <c r="H554">
        <v>0</v>
      </c>
      <c r="I554">
        <v>0.26236426446749106</v>
      </c>
      <c r="K554">
        <v>9.4</v>
      </c>
      <c r="L554">
        <v>0</v>
      </c>
      <c r="M554">
        <v>2.2624434389140271E-2</v>
      </c>
      <c r="N554">
        <v>0</v>
      </c>
    </row>
    <row r="555" spans="1:14" x14ac:dyDescent="0.25">
      <c r="A555" t="s">
        <v>2894</v>
      </c>
      <c r="B555">
        <v>93</v>
      </c>
      <c r="C555">
        <v>5</v>
      </c>
      <c r="D555">
        <v>0</v>
      </c>
      <c r="E555">
        <v>2</v>
      </c>
      <c r="F555">
        <v>0</v>
      </c>
      <c r="G555">
        <v>1</v>
      </c>
      <c r="H555">
        <v>1</v>
      </c>
      <c r="I555">
        <v>0.15758710932583822</v>
      </c>
      <c r="K555">
        <v>8.3374999874999993</v>
      </c>
      <c r="L555">
        <v>0</v>
      </c>
      <c r="M555">
        <v>5.3763440860215055E-2</v>
      </c>
      <c r="N555">
        <v>0</v>
      </c>
    </row>
    <row r="556" spans="1:14" x14ac:dyDescent="0.25">
      <c r="A556" t="s">
        <v>1537</v>
      </c>
      <c r="B556">
        <v>111</v>
      </c>
      <c r="C556">
        <v>5</v>
      </c>
      <c r="D556">
        <v>0</v>
      </c>
      <c r="E556">
        <v>2</v>
      </c>
      <c r="F556">
        <v>0</v>
      </c>
      <c r="G556">
        <v>1</v>
      </c>
      <c r="H556">
        <v>0</v>
      </c>
      <c r="I556">
        <v>1.0567765746790714</v>
      </c>
      <c r="K556">
        <v>11.4125</v>
      </c>
      <c r="L556">
        <v>0</v>
      </c>
      <c r="M556">
        <v>4.5045045045045043E-2</v>
      </c>
      <c r="N556">
        <v>0</v>
      </c>
    </row>
    <row r="557" spans="1:14" x14ac:dyDescent="0.25">
      <c r="A557" t="s">
        <v>1906</v>
      </c>
      <c r="B557">
        <v>108</v>
      </c>
      <c r="C557">
        <v>4</v>
      </c>
      <c r="D557">
        <v>0</v>
      </c>
      <c r="E557">
        <v>2</v>
      </c>
      <c r="F557">
        <v>0</v>
      </c>
      <c r="G557">
        <v>1</v>
      </c>
      <c r="H557">
        <v>0</v>
      </c>
      <c r="I557">
        <v>0.69914766013816576</v>
      </c>
      <c r="K557">
        <v>5.4749999999999996</v>
      </c>
      <c r="L557">
        <v>0</v>
      </c>
      <c r="M557">
        <v>3.7037037037037035E-2</v>
      </c>
      <c r="N557">
        <v>0</v>
      </c>
    </row>
    <row r="558" spans="1:14" x14ac:dyDescent="0.25">
      <c r="A558" t="s">
        <v>1266</v>
      </c>
      <c r="B558">
        <v>71</v>
      </c>
      <c r="C558">
        <v>4</v>
      </c>
      <c r="D558">
        <v>0</v>
      </c>
      <c r="E558">
        <v>4</v>
      </c>
      <c r="F558">
        <v>1</v>
      </c>
      <c r="G558">
        <v>0</v>
      </c>
      <c r="H558">
        <v>0</v>
      </c>
      <c r="I558">
        <v>0.15374818434989726</v>
      </c>
      <c r="K558">
        <v>9.6374999999999993</v>
      </c>
      <c r="L558">
        <v>0</v>
      </c>
      <c r="M558">
        <v>5.6338028169014086E-2</v>
      </c>
      <c r="N558">
        <v>0</v>
      </c>
    </row>
    <row r="559" spans="1:14" x14ac:dyDescent="0.25">
      <c r="A559" t="s">
        <v>383</v>
      </c>
      <c r="B559">
        <v>72</v>
      </c>
      <c r="C559">
        <v>4</v>
      </c>
      <c r="D559">
        <v>0</v>
      </c>
      <c r="E559">
        <v>2</v>
      </c>
      <c r="F559">
        <v>1</v>
      </c>
      <c r="G559">
        <v>0</v>
      </c>
      <c r="H559">
        <v>0</v>
      </c>
      <c r="I559">
        <v>2.7398974188116508E-2</v>
      </c>
      <c r="K559">
        <v>3.5249999999999999</v>
      </c>
      <c r="L559">
        <v>0</v>
      </c>
      <c r="M559">
        <v>5.5555555555555552E-2</v>
      </c>
      <c r="N559">
        <v>0</v>
      </c>
    </row>
    <row r="560" spans="1:14" x14ac:dyDescent="0.25">
      <c r="A560" t="s">
        <v>1995</v>
      </c>
      <c r="B560">
        <v>239</v>
      </c>
      <c r="C560">
        <v>4</v>
      </c>
      <c r="D560">
        <v>0</v>
      </c>
      <c r="E560">
        <v>2</v>
      </c>
      <c r="F560">
        <v>0</v>
      </c>
      <c r="G560">
        <v>1</v>
      </c>
      <c r="H560">
        <v>0</v>
      </c>
      <c r="I560">
        <v>0.20507331377737362</v>
      </c>
      <c r="K560">
        <v>6.55</v>
      </c>
      <c r="L560">
        <v>0</v>
      </c>
      <c r="M560">
        <v>1.6736401673640166E-2</v>
      </c>
      <c r="N560">
        <v>0</v>
      </c>
    </row>
    <row r="561" spans="1:14" x14ac:dyDescent="0.25">
      <c r="A561" t="s">
        <v>1469</v>
      </c>
      <c r="B561">
        <v>648</v>
      </c>
      <c r="C561">
        <v>4</v>
      </c>
      <c r="D561">
        <v>0</v>
      </c>
      <c r="E561">
        <v>2</v>
      </c>
      <c r="F561">
        <v>0</v>
      </c>
      <c r="G561">
        <v>0</v>
      </c>
      <c r="H561">
        <v>0</v>
      </c>
      <c r="I561">
        <v>0.10874264028826358</v>
      </c>
      <c r="K561">
        <v>14.850000000000001</v>
      </c>
      <c r="L561">
        <v>0</v>
      </c>
      <c r="M561">
        <v>6.1728395061728392E-3</v>
      </c>
      <c r="N561">
        <v>0</v>
      </c>
    </row>
    <row r="562" spans="1:14" x14ac:dyDescent="0.25">
      <c r="A562" t="s">
        <v>885</v>
      </c>
      <c r="B562">
        <v>245</v>
      </c>
      <c r="C562">
        <v>4</v>
      </c>
      <c r="D562">
        <v>0</v>
      </c>
      <c r="E562">
        <v>2</v>
      </c>
      <c r="F562">
        <v>0</v>
      </c>
      <c r="G562">
        <v>1</v>
      </c>
      <c r="H562">
        <v>0</v>
      </c>
      <c r="I562">
        <v>0.78187005506474883</v>
      </c>
      <c r="K562">
        <v>3.5625</v>
      </c>
      <c r="L562">
        <v>0</v>
      </c>
      <c r="M562">
        <v>1.6326530612244899E-2</v>
      </c>
      <c r="N562">
        <v>0</v>
      </c>
    </row>
    <row r="563" spans="1:14" x14ac:dyDescent="0.25">
      <c r="A563" t="s">
        <v>1828</v>
      </c>
      <c r="B563">
        <v>209</v>
      </c>
      <c r="C563">
        <v>4</v>
      </c>
      <c r="D563">
        <v>0</v>
      </c>
      <c r="E563">
        <v>2</v>
      </c>
      <c r="F563">
        <v>0</v>
      </c>
      <c r="G563">
        <v>1</v>
      </c>
      <c r="H563">
        <v>0</v>
      </c>
      <c r="I563">
        <v>0.77220038785039868</v>
      </c>
      <c r="K563">
        <v>10.375</v>
      </c>
      <c r="L563">
        <v>0</v>
      </c>
      <c r="M563">
        <v>1.9138755980861243E-2</v>
      </c>
      <c r="N563">
        <v>0</v>
      </c>
    </row>
    <row r="564" spans="1:14" x14ac:dyDescent="0.25">
      <c r="A564" t="s">
        <v>2390</v>
      </c>
      <c r="B564">
        <v>488</v>
      </c>
      <c r="C564">
        <v>4</v>
      </c>
      <c r="D564">
        <v>0</v>
      </c>
      <c r="E564">
        <v>3</v>
      </c>
      <c r="F564">
        <v>0</v>
      </c>
      <c r="G564">
        <v>0</v>
      </c>
      <c r="H564">
        <v>0</v>
      </c>
      <c r="I564">
        <v>0.13486758967942719</v>
      </c>
      <c r="K564">
        <v>7.625</v>
      </c>
      <c r="L564">
        <v>0</v>
      </c>
      <c r="M564">
        <v>8.1967213114754103E-3</v>
      </c>
      <c r="N564">
        <v>0</v>
      </c>
    </row>
    <row r="565" spans="1:14" x14ac:dyDescent="0.25">
      <c r="A565" t="s">
        <v>2231</v>
      </c>
      <c r="B565">
        <v>285</v>
      </c>
      <c r="C565">
        <v>4</v>
      </c>
      <c r="D565">
        <v>0</v>
      </c>
      <c r="E565">
        <v>2</v>
      </c>
      <c r="F565">
        <v>0</v>
      </c>
      <c r="G565">
        <v>1</v>
      </c>
      <c r="H565">
        <v>0</v>
      </c>
      <c r="I565">
        <v>0.43678242684224095</v>
      </c>
      <c r="K565">
        <v>10.625</v>
      </c>
      <c r="L565">
        <v>0</v>
      </c>
      <c r="M565">
        <v>1.4035087719298246E-2</v>
      </c>
      <c r="N565">
        <v>0</v>
      </c>
    </row>
    <row r="566" spans="1:14" x14ac:dyDescent="0.25">
      <c r="A566" t="s">
        <v>1920</v>
      </c>
      <c r="B566">
        <v>362</v>
      </c>
      <c r="C566">
        <v>4</v>
      </c>
      <c r="D566">
        <v>0</v>
      </c>
      <c r="E566">
        <v>2</v>
      </c>
      <c r="F566">
        <v>0</v>
      </c>
      <c r="G566">
        <v>0</v>
      </c>
      <c r="H566">
        <v>0</v>
      </c>
      <c r="I566">
        <v>0.29579821852364802</v>
      </c>
      <c r="K566">
        <v>5.5875000000000004</v>
      </c>
      <c r="L566">
        <v>0</v>
      </c>
      <c r="M566">
        <v>1.1049723756906077E-2</v>
      </c>
      <c r="N566">
        <v>0</v>
      </c>
    </row>
    <row r="567" spans="1:14" x14ac:dyDescent="0.25">
      <c r="A567" t="s">
        <v>909</v>
      </c>
      <c r="B567">
        <v>679</v>
      </c>
      <c r="C567">
        <v>4</v>
      </c>
      <c r="D567">
        <v>0</v>
      </c>
      <c r="E567">
        <v>2</v>
      </c>
      <c r="F567">
        <v>0</v>
      </c>
      <c r="G567">
        <v>0</v>
      </c>
      <c r="H567">
        <v>0</v>
      </c>
      <c r="I567">
        <v>0.12532455109553314</v>
      </c>
      <c r="K567">
        <v>5.5750000000000002</v>
      </c>
      <c r="L567">
        <v>0</v>
      </c>
      <c r="M567">
        <v>5.8910162002945507E-3</v>
      </c>
      <c r="N567">
        <v>0</v>
      </c>
    </row>
    <row r="568" spans="1:14" x14ac:dyDescent="0.25">
      <c r="A568" t="s">
        <v>2388</v>
      </c>
      <c r="B568">
        <v>69</v>
      </c>
      <c r="C568">
        <v>4</v>
      </c>
      <c r="D568">
        <v>0</v>
      </c>
      <c r="E568">
        <v>3</v>
      </c>
      <c r="F568">
        <v>0</v>
      </c>
      <c r="G568">
        <v>1</v>
      </c>
      <c r="H568">
        <v>0</v>
      </c>
      <c r="I568">
        <v>8.0711380383169606E-2</v>
      </c>
      <c r="K568">
        <v>6.7874999999999996</v>
      </c>
      <c r="L568">
        <v>0</v>
      </c>
      <c r="M568">
        <v>5.7971014492753624E-2</v>
      </c>
      <c r="N568">
        <v>0</v>
      </c>
    </row>
    <row r="569" spans="1:14" x14ac:dyDescent="0.25">
      <c r="A569" t="s">
        <v>785</v>
      </c>
      <c r="B569">
        <v>1298</v>
      </c>
      <c r="C569">
        <v>4</v>
      </c>
      <c r="D569">
        <v>0</v>
      </c>
      <c r="E569">
        <v>2</v>
      </c>
      <c r="F569">
        <v>0</v>
      </c>
      <c r="G569">
        <v>1</v>
      </c>
      <c r="H569">
        <v>0</v>
      </c>
      <c r="I569">
        <v>0.8673384467079791</v>
      </c>
      <c r="K569">
        <v>3.45</v>
      </c>
      <c r="L569">
        <v>0</v>
      </c>
      <c r="M569">
        <v>3.0816640986132513E-3</v>
      </c>
      <c r="N569">
        <v>0</v>
      </c>
    </row>
    <row r="570" spans="1:14" x14ac:dyDescent="0.25">
      <c r="A570" t="s">
        <v>2335</v>
      </c>
      <c r="B570">
        <v>114</v>
      </c>
      <c r="C570">
        <v>4</v>
      </c>
      <c r="D570">
        <v>0</v>
      </c>
      <c r="E570">
        <v>2</v>
      </c>
      <c r="F570">
        <v>0</v>
      </c>
      <c r="G570">
        <v>0</v>
      </c>
      <c r="H570">
        <v>0</v>
      </c>
      <c r="I570">
        <v>0.67500107521021457</v>
      </c>
      <c r="K570">
        <v>13.425000000000001</v>
      </c>
      <c r="L570">
        <v>0</v>
      </c>
      <c r="M570">
        <v>3.5087719298245612E-2</v>
      </c>
      <c r="N570">
        <v>0</v>
      </c>
    </row>
    <row r="571" spans="1:14" x14ac:dyDescent="0.25">
      <c r="A571" t="s">
        <v>453</v>
      </c>
      <c r="B571">
        <v>73</v>
      </c>
      <c r="C571">
        <v>4</v>
      </c>
      <c r="D571">
        <v>0</v>
      </c>
      <c r="E571">
        <v>3</v>
      </c>
      <c r="F571">
        <v>0</v>
      </c>
      <c r="G571">
        <v>1</v>
      </c>
      <c r="H571">
        <v>0</v>
      </c>
      <c r="I571">
        <v>0.81935445838251764</v>
      </c>
      <c r="K571">
        <v>4.1624999999999996</v>
      </c>
      <c r="L571">
        <v>0</v>
      </c>
      <c r="M571">
        <v>5.4794520547945202E-2</v>
      </c>
      <c r="N571">
        <v>0</v>
      </c>
    </row>
    <row r="572" spans="1:14" x14ac:dyDescent="0.25">
      <c r="A572" t="s">
        <v>402</v>
      </c>
      <c r="B572">
        <v>835</v>
      </c>
      <c r="C572">
        <v>4</v>
      </c>
      <c r="D572">
        <v>0</v>
      </c>
      <c r="E572">
        <v>1</v>
      </c>
      <c r="F572">
        <v>0</v>
      </c>
      <c r="G572">
        <v>1</v>
      </c>
      <c r="H572">
        <v>0</v>
      </c>
      <c r="I572">
        <v>8.3592365171514277E-2</v>
      </c>
      <c r="K572">
        <v>6.0875000000000004</v>
      </c>
      <c r="L572">
        <v>0</v>
      </c>
      <c r="M572">
        <v>4.7904191616766467E-3</v>
      </c>
      <c r="N572">
        <v>0</v>
      </c>
    </row>
    <row r="573" spans="1:14" x14ac:dyDescent="0.25">
      <c r="A573" t="s">
        <v>2532</v>
      </c>
      <c r="B573">
        <v>73</v>
      </c>
      <c r="C573">
        <v>4</v>
      </c>
      <c r="D573">
        <v>0</v>
      </c>
      <c r="E573">
        <v>3</v>
      </c>
      <c r="F573">
        <v>0</v>
      </c>
      <c r="G573">
        <v>1</v>
      </c>
      <c r="H573">
        <v>0</v>
      </c>
      <c r="I573">
        <v>7.8988411318632309E-2</v>
      </c>
      <c r="K573">
        <v>12.9</v>
      </c>
      <c r="L573">
        <v>0</v>
      </c>
      <c r="M573">
        <v>5.4794520547945202E-2</v>
      </c>
      <c r="N573">
        <v>0</v>
      </c>
    </row>
    <row r="574" spans="1:14" x14ac:dyDescent="0.25">
      <c r="A574" t="s">
        <v>387</v>
      </c>
      <c r="B574">
        <v>233</v>
      </c>
      <c r="C574">
        <v>4</v>
      </c>
      <c r="D574">
        <v>0</v>
      </c>
      <c r="E574">
        <v>3</v>
      </c>
      <c r="F574">
        <v>0</v>
      </c>
      <c r="G574">
        <v>0</v>
      </c>
      <c r="H574">
        <v>0</v>
      </c>
      <c r="I574">
        <v>0.38581697531486475</v>
      </c>
      <c r="K574">
        <v>9.8249999999999993</v>
      </c>
      <c r="L574">
        <v>0</v>
      </c>
      <c r="M574">
        <v>1.7167381974248927E-2</v>
      </c>
      <c r="N574">
        <v>0</v>
      </c>
    </row>
    <row r="575" spans="1:14" x14ac:dyDescent="0.25">
      <c r="A575" t="s">
        <v>2812</v>
      </c>
      <c r="B575">
        <v>203</v>
      </c>
      <c r="C575">
        <v>4</v>
      </c>
      <c r="D575">
        <v>0</v>
      </c>
      <c r="E575">
        <v>3</v>
      </c>
      <c r="F575">
        <v>0</v>
      </c>
      <c r="G575">
        <v>1</v>
      </c>
      <c r="H575">
        <v>0</v>
      </c>
      <c r="I575">
        <v>6.6322642931073969E-2</v>
      </c>
      <c r="K575">
        <v>5.5625</v>
      </c>
      <c r="L575">
        <v>0</v>
      </c>
      <c r="M575">
        <v>1.9704433497536946E-2</v>
      </c>
      <c r="N575">
        <v>0</v>
      </c>
    </row>
    <row r="576" spans="1:14" x14ac:dyDescent="0.25">
      <c r="A576" t="s">
        <v>1818</v>
      </c>
      <c r="B576">
        <v>178</v>
      </c>
      <c r="C576">
        <v>4</v>
      </c>
      <c r="D576">
        <v>0</v>
      </c>
      <c r="E576">
        <v>2</v>
      </c>
      <c r="F576">
        <v>0</v>
      </c>
      <c r="G576">
        <v>0</v>
      </c>
      <c r="H576">
        <v>0</v>
      </c>
      <c r="I576">
        <v>0.53731317895483566</v>
      </c>
      <c r="K576">
        <v>16.912500000000001</v>
      </c>
      <c r="L576">
        <v>0</v>
      </c>
      <c r="M576">
        <v>2.247191011235955E-2</v>
      </c>
      <c r="N576">
        <v>0</v>
      </c>
    </row>
    <row r="577" spans="1:14" x14ac:dyDescent="0.25">
      <c r="A577" t="s">
        <v>3578</v>
      </c>
      <c r="B577">
        <v>56</v>
      </c>
      <c r="C577">
        <v>4</v>
      </c>
      <c r="D577">
        <v>0</v>
      </c>
      <c r="E577">
        <v>3</v>
      </c>
      <c r="F577">
        <v>0</v>
      </c>
      <c r="G577">
        <v>0</v>
      </c>
      <c r="H577">
        <v>1</v>
      </c>
      <c r="I577">
        <v>0.23591874280293376</v>
      </c>
      <c r="K577">
        <v>14.1875</v>
      </c>
      <c r="L577">
        <v>0</v>
      </c>
      <c r="M577">
        <v>7.1428571428571425E-2</v>
      </c>
      <c r="N577">
        <v>0</v>
      </c>
    </row>
    <row r="578" spans="1:14" x14ac:dyDescent="0.25">
      <c r="A578" t="s">
        <v>1808</v>
      </c>
      <c r="B578">
        <v>61</v>
      </c>
      <c r="C578">
        <v>3</v>
      </c>
      <c r="D578">
        <v>0</v>
      </c>
      <c r="E578">
        <v>2</v>
      </c>
      <c r="F578">
        <v>0</v>
      </c>
      <c r="G578">
        <v>1</v>
      </c>
      <c r="H578">
        <v>0</v>
      </c>
      <c r="I578">
        <v>0.40218103290697121</v>
      </c>
      <c r="K578">
        <v>4.6875</v>
      </c>
      <c r="L578">
        <v>0</v>
      </c>
      <c r="M578">
        <v>4.9180327868852458E-2</v>
      </c>
      <c r="N578">
        <v>0</v>
      </c>
    </row>
    <row r="579" spans="1:14" x14ac:dyDescent="0.25">
      <c r="A579" t="s">
        <v>1760</v>
      </c>
      <c r="B579">
        <v>324</v>
      </c>
      <c r="C579">
        <v>3</v>
      </c>
      <c r="D579">
        <v>0</v>
      </c>
      <c r="E579">
        <v>3</v>
      </c>
      <c r="F579">
        <v>0</v>
      </c>
      <c r="G579">
        <v>1</v>
      </c>
      <c r="H579">
        <v>1</v>
      </c>
      <c r="I579">
        <v>0.78564758048816818</v>
      </c>
      <c r="K579">
        <v>4.3125</v>
      </c>
      <c r="L579">
        <v>0</v>
      </c>
      <c r="M579">
        <v>9.2592592592592587E-3</v>
      </c>
      <c r="N579">
        <v>0</v>
      </c>
    </row>
    <row r="580" spans="1:14" x14ac:dyDescent="0.25">
      <c r="A580" t="s">
        <v>2831</v>
      </c>
      <c r="B580">
        <v>52</v>
      </c>
      <c r="C580">
        <v>3</v>
      </c>
      <c r="D580">
        <v>0</v>
      </c>
      <c r="E580">
        <v>2</v>
      </c>
      <c r="F580">
        <v>1</v>
      </c>
      <c r="G580">
        <v>0</v>
      </c>
      <c r="H580">
        <v>0</v>
      </c>
      <c r="I580">
        <v>1.9048194970695282E-2</v>
      </c>
      <c r="K580">
        <v>3.4125000000000001</v>
      </c>
      <c r="L580">
        <v>0</v>
      </c>
      <c r="M580">
        <v>5.7692307692307696E-2</v>
      </c>
      <c r="N580">
        <v>0</v>
      </c>
    </row>
    <row r="581" spans="1:14" x14ac:dyDescent="0.25">
      <c r="A581" t="s">
        <v>1723</v>
      </c>
      <c r="B581">
        <v>75</v>
      </c>
      <c r="C581">
        <v>3</v>
      </c>
      <c r="D581">
        <v>0</v>
      </c>
      <c r="E581">
        <v>2</v>
      </c>
      <c r="F581">
        <v>0</v>
      </c>
      <c r="G581">
        <v>1</v>
      </c>
      <c r="H581">
        <v>0</v>
      </c>
      <c r="I581">
        <v>6.5787740538003153E-2</v>
      </c>
      <c r="K581">
        <v>4.0875000000000004</v>
      </c>
      <c r="L581">
        <v>0</v>
      </c>
      <c r="M581">
        <v>0.04</v>
      </c>
      <c r="N581">
        <v>0</v>
      </c>
    </row>
    <row r="582" spans="1:14" x14ac:dyDescent="0.25">
      <c r="A582" t="s">
        <v>479</v>
      </c>
      <c r="B582">
        <v>54</v>
      </c>
      <c r="C582">
        <v>3</v>
      </c>
      <c r="D582">
        <v>0</v>
      </c>
      <c r="E582">
        <v>2</v>
      </c>
      <c r="F582">
        <v>0</v>
      </c>
      <c r="G582">
        <v>1</v>
      </c>
      <c r="H582">
        <v>0</v>
      </c>
      <c r="I582">
        <v>8.5157808340307783E-2</v>
      </c>
      <c r="K582">
        <v>6</v>
      </c>
      <c r="L582">
        <v>0</v>
      </c>
      <c r="M582">
        <v>5.5555555555555552E-2</v>
      </c>
      <c r="N582">
        <v>0</v>
      </c>
    </row>
    <row r="583" spans="1:14" x14ac:dyDescent="0.25">
      <c r="A583" t="s">
        <v>481</v>
      </c>
      <c r="B583">
        <v>212</v>
      </c>
      <c r="C583">
        <v>3</v>
      </c>
      <c r="D583">
        <v>0</v>
      </c>
      <c r="E583">
        <v>2</v>
      </c>
      <c r="F583">
        <v>0</v>
      </c>
      <c r="G583">
        <v>1</v>
      </c>
      <c r="H583">
        <v>0</v>
      </c>
      <c r="I583">
        <v>0.34285345055004929</v>
      </c>
      <c r="K583">
        <v>4.9874999999999998</v>
      </c>
      <c r="L583">
        <v>0</v>
      </c>
      <c r="M583">
        <v>1.4150943396226415E-2</v>
      </c>
      <c r="N583">
        <v>0</v>
      </c>
    </row>
    <row r="584" spans="1:14" x14ac:dyDescent="0.25">
      <c r="A584" t="s">
        <v>417</v>
      </c>
      <c r="B584">
        <v>155</v>
      </c>
      <c r="C584">
        <v>3</v>
      </c>
      <c r="D584">
        <v>0</v>
      </c>
      <c r="E584">
        <v>3</v>
      </c>
      <c r="F584">
        <v>0</v>
      </c>
      <c r="G584">
        <v>0</v>
      </c>
      <c r="H584">
        <v>1</v>
      </c>
      <c r="I584">
        <v>0.12649053482426639</v>
      </c>
      <c r="K584">
        <v>7.4874999750000004</v>
      </c>
      <c r="L584">
        <v>0</v>
      </c>
      <c r="M584">
        <v>1.935483870967742E-2</v>
      </c>
      <c r="N584">
        <v>0</v>
      </c>
    </row>
    <row r="585" spans="1:14" x14ac:dyDescent="0.25">
      <c r="A585" t="s">
        <v>2191</v>
      </c>
      <c r="B585">
        <v>283</v>
      </c>
      <c r="C585">
        <v>3</v>
      </c>
      <c r="D585">
        <v>0</v>
      </c>
      <c r="E585">
        <v>2</v>
      </c>
      <c r="F585">
        <v>0</v>
      </c>
      <c r="G585">
        <v>1</v>
      </c>
      <c r="H585">
        <v>0</v>
      </c>
      <c r="I585">
        <v>0.23815400358880268</v>
      </c>
      <c r="K585">
        <v>9.9874999874999997</v>
      </c>
      <c r="L585">
        <v>0</v>
      </c>
      <c r="M585">
        <v>1.0600706713780919E-2</v>
      </c>
      <c r="N585">
        <v>0</v>
      </c>
    </row>
    <row r="586" spans="1:14" x14ac:dyDescent="0.25">
      <c r="A586" t="s">
        <v>1834</v>
      </c>
      <c r="B586">
        <v>54</v>
      </c>
      <c r="C586">
        <v>3</v>
      </c>
      <c r="D586">
        <v>0</v>
      </c>
      <c r="E586">
        <v>2</v>
      </c>
      <c r="F586">
        <v>0</v>
      </c>
      <c r="G586">
        <v>1</v>
      </c>
      <c r="H586">
        <v>0</v>
      </c>
      <c r="I586">
        <v>0.22462393648464254</v>
      </c>
      <c r="K586">
        <v>4.8499999875000004</v>
      </c>
      <c r="L586">
        <v>0</v>
      </c>
      <c r="M586">
        <v>5.5555555555555552E-2</v>
      </c>
      <c r="N586">
        <v>0</v>
      </c>
    </row>
    <row r="587" spans="1:14" x14ac:dyDescent="0.25">
      <c r="A587" t="s">
        <v>2333</v>
      </c>
      <c r="B587">
        <v>145</v>
      </c>
      <c r="C587">
        <v>3</v>
      </c>
      <c r="D587">
        <v>0</v>
      </c>
      <c r="E587">
        <v>2</v>
      </c>
      <c r="F587">
        <v>0</v>
      </c>
      <c r="G587">
        <v>0</v>
      </c>
      <c r="H587">
        <v>0</v>
      </c>
      <c r="I587">
        <v>0.54192324810893999</v>
      </c>
      <c r="K587">
        <v>13.412499974999999</v>
      </c>
      <c r="L587">
        <v>0</v>
      </c>
      <c r="M587">
        <v>2.0689655172413793E-2</v>
      </c>
      <c r="N587">
        <v>0</v>
      </c>
    </row>
    <row r="588" spans="1:14" x14ac:dyDescent="0.25">
      <c r="A588" t="s">
        <v>756</v>
      </c>
      <c r="B588">
        <v>423</v>
      </c>
      <c r="C588">
        <v>3</v>
      </c>
      <c r="D588">
        <v>0</v>
      </c>
      <c r="E588">
        <v>2</v>
      </c>
      <c r="F588">
        <v>0</v>
      </c>
      <c r="G588">
        <v>0</v>
      </c>
      <c r="H588">
        <v>0</v>
      </c>
      <c r="I588">
        <v>0.23667069320963968</v>
      </c>
      <c r="K588">
        <v>1.375</v>
      </c>
      <c r="L588">
        <v>0</v>
      </c>
      <c r="M588">
        <v>7.0921985815602835E-3</v>
      </c>
      <c r="N588">
        <v>0</v>
      </c>
    </row>
    <row r="589" spans="1:14" x14ac:dyDescent="0.25">
      <c r="A589" t="s">
        <v>1507</v>
      </c>
      <c r="B589">
        <v>278</v>
      </c>
      <c r="C589">
        <v>3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0.39293497462336735</v>
      </c>
      <c r="K589">
        <v>9.9</v>
      </c>
      <c r="L589">
        <v>0</v>
      </c>
      <c r="M589">
        <v>1.0791366906474821E-2</v>
      </c>
      <c r="N589">
        <v>0</v>
      </c>
    </row>
    <row r="590" spans="1:14" x14ac:dyDescent="0.25">
      <c r="A590" t="s">
        <v>528</v>
      </c>
      <c r="B590">
        <v>77</v>
      </c>
      <c r="C590">
        <v>3</v>
      </c>
      <c r="D590">
        <v>0</v>
      </c>
      <c r="E590">
        <v>3</v>
      </c>
      <c r="F590">
        <v>0</v>
      </c>
      <c r="G590">
        <v>1</v>
      </c>
      <c r="H590">
        <v>0</v>
      </c>
      <c r="I590">
        <v>0.22054276961415503</v>
      </c>
      <c r="K590">
        <v>5.0749999875</v>
      </c>
      <c r="L590">
        <v>0</v>
      </c>
      <c r="M590">
        <v>3.896103896103896E-2</v>
      </c>
      <c r="N590">
        <v>0</v>
      </c>
    </row>
    <row r="591" spans="1:14" x14ac:dyDescent="0.25">
      <c r="A591" t="s">
        <v>863</v>
      </c>
      <c r="B591">
        <v>398</v>
      </c>
      <c r="C591">
        <v>3</v>
      </c>
      <c r="D591">
        <v>0</v>
      </c>
      <c r="E591">
        <v>2</v>
      </c>
      <c r="F591">
        <v>0</v>
      </c>
      <c r="G591">
        <v>1</v>
      </c>
      <c r="H591">
        <v>0</v>
      </c>
      <c r="I591">
        <v>0.74437714210120298</v>
      </c>
      <c r="K591">
        <v>7.4749999999999996</v>
      </c>
      <c r="L591">
        <v>0</v>
      </c>
      <c r="M591">
        <v>7.537688442211055E-3</v>
      </c>
      <c r="N591">
        <v>0</v>
      </c>
    </row>
    <row r="592" spans="1:14" x14ac:dyDescent="0.25">
      <c r="A592" t="s">
        <v>2291</v>
      </c>
      <c r="B592">
        <v>877</v>
      </c>
      <c r="C592">
        <v>3</v>
      </c>
      <c r="D592">
        <v>0</v>
      </c>
      <c r="E592">
        <v>2</v>
      </c>
      <c r="F592">
        <v>0</v>
      </c>
      <c r="G592">
        <v>1</v>
      </c>
      <c r="H592">
        <v>0</v>
      </c>
      <c r="I592">
        <v>4.6996734162363232E-2</v>
      </c>
      <c r="K592">
        <v>12.237499987500001</v>
      </c>
      <c r="L592">
        <v>0</v>
      </c>
      <c r="M592">
        <v>3.4207525655644243E-3</v>
      </c>
      <c r="N592">
        <v>0</v>
      </c>
    </row>
    <row r="593" spans="1:14" x14ac:dyDescent="0.25">
      <c r="A593" t="s">
        <v>2181</v>
      </c>
      <c r="B593">
        <v>179</v>
      </c>
      <c r="C593">
        <v>3</v>
      </c>
      <c r="D593">
        <v>0</v>
      </c>
      <c r="E593">
        <v>3</v>
      </c>
      <c r="F593">
        <v>0</v>
      </c>
      <c r="G593">
        <v>1</v>
      </c>
      <c r="H593">
        <v>1</v>
      </c>
      <c r="I593">
        <v>0.87988170468272564</v>
      </c>
      <c r="K593">
        <v>9.8625000000000007</v>
      </c>
      <c r="L593">
        <v>0</v>
      </c>
      <c r="M593">
        <v>1.6759776536312849E-2</v>
      </c>
      <c r="N593">
        <v>0</v>
      </c>
    </row>
    <row r="594" spans="1:14" x14ac:dyDescent="0.25">
      <c r="A594" t="s">
        <v>2302</v>
      </c>
      <c r="B594">
        <v>137</v>
      </c>
      <c r="C594">
        <v>3</v>
      </c>
      <c r="D594">
        <v>0</v>
      </c>
      <c r="E594">
        <v>2</v>
      </c>
      <c r="F594">
        <v>0</v>
      </c>
      <c r="G594">
        <v>1</v>
      </c>
      <c r="H594">
        <v>0</v>
      </c>
      <c r="I594">
        <v>0.36828610486640712</v>
      </c>
      <c r="K594">
        <v>12.3499999875</v>
      </c>
      <c r="L594">
        <v>0</v>
      </c>
      <c r="M594">
        <v>2.1897810218978103E-2</v>
      </c>
      <c r="N594">
        <v>0</v>
      </c>
    </row>
    <row r="595" spans="1:14" x14ac:dyDescent="0.25">
      <c r="A595" t="s">
        <v>2861</v>
      </c>
      <c r="B595">
        <v>65</v>
      </c>
      <c r="C595">
        <v>3</v>
      </c>
      <c r="D595">
        <v>0</v>
      </c>
      <c r="E595">
        <v>2</v>
      </c>
      <c r="F595">
        <v>0</v>
      </c>
      <c r="G595">
        <v>0</v>
      </c>
      <c r="H595">
        <v>0</v>
      </c>
      <c r="I595">
        <v>0.75196020767803129</v>
      </c>
      <c r="K595">
        <v>4.7249999999999996</v>
      </c>
      <c r="L595">
        <v>0</v>
      </c>
      <c r="M595">
        <v>4.6153846153846156E-2</v>
      </c>
      <c r="N595">
        <v>0</v>
      </c>
    </row>
    <row r="596" spans="1:14" x14ac:dyDescent="0.25">
      <c r="A596" t="s">
        <v>1926</v>
      </c>
      <c r="B596">
        <v>116</v>
      </c>
      <c r="C596">
        <v>3</v>
      </c>
      <c r="D596">
        <v>0</v>
      </c>
      <c r="E596">
        <v>3</v>
      </c>
      <c r="F596">
        <v>0</v>
      </c>
      <c r="G596">
        <v>1</v>
      </c>
      <c r="H596">
        <v>1</v>
      </c>
      <c r="I596">
        <v>7.7286773716629172E-3</v>
      </c>
      <c r="K596">
        <v>5.7</v>
      </c>
      <c r="L596">
        <v>0</v>
      </c>
      <c r="M596">
        <v>2.5862068965517241E-2</v>
      </c>
      <c r="N596">
        <v>0</v>
      </c>
    </row>
    <row r="597" spans="1:14" x14ac:dyDescent="0.25">
      <c r="A597" t="s">
        <v>525</v>
      </c>
      <c r="B597">
        <v>58</v>
      </c>
      <c r="C597">
        <v>3</v>
      </c>
      <c r="D597">
        <v>0</v>
      </c>
      <c r="E597">
        <v>3</v>
      </c>
      <c r="F597">
        <v>0</v>
      </c>
      <c r="G597">
        <v>0</v>
      </c>
      <c r="H597">
        <v>0</v>
      </c>
      <c r="I597">
        <v>0.80632191313013302</v>
      </c>
      <c r="K597">
        <v>13.987500000000001</v>
      </c>
      <c r="L597">
        <v>0</v>
      </c>
      <c r="M597">
        <v>5.1724137931034482E-2</v>
      </c>
      <c r="N597">
        <v>0</v>
      </c>
    </row>
    <row r="598" spans="1:14" x14ac:dyDescent="0.25">
      <c r="A598" t="s">
        <v>1522</v>
      </c>
      <c r="B598">
        <v>67</v>
      </c>
      <c r="C598">
        <v>3</v>
      </c>
      <c r="D598">
        <v>0</v>
      </c>
      <c r="E598">
        <v>2</v>
      </c>
      <c r="F598">
        <v>0</v>
      </c>
      <c r="G598">
        <v>1</v>
      </c>
      <c r="H598">
        <v>0</v>
      </c>
      <c r="I598">
        <v>0.24616020621276782</v>
      </c>
      <c r="K598">
        <v>3.0874999875000002</v>
      </c>
      <c r="L598">
        <v>0</v>
      </c>
      <c r="M598">
        <v>4.4776119402985072E-2</v>
      </c>
      <c r="N598">
        <v>0</v>
      </c>
    </row>
    <row r="599" spans="1:14" x14ac:dyDescent="0.25">
      <c r="A599" t="s">
        <v>1362</v>
      </c>
      <c r="B599">
        <v>123</v>
      </c>
      <c r="C599">
        <v>3</v>
      </c>
      <c r="D599">
        <v>0</v>
      </c>
      <c r="E599">
        <v>3</v>
      </c>
      <c r="F599">
        <v>0</v>
      </c>
      <c r="G599">
        <v>0</v>
      </c>
      <c r="H599">
        <v>0</v>
      </c>
      <c r="I599">
        <v>1.1503824481485151E-2</v>
      </c>
      <c r="K599">
        <v>7.6124999999999998</v>
      </c>
      <c r="L599">
        <v>0</v>
      </c>
      <c r="M599">
        <v>2.4390243902439025E-2</v>
      </c>
      <c r="N599">
        <v>0</v>
      </c>
    </row>
    <row r="600" spans="1:14" x14ac:dyDescent="0.25">
      <c r="A600" t="s">
        <v>1959</v>
      </c>
      <c r="B600">
        <v>138</v>
      </c>
      <c r="C600">
        <v>3</v>
      </c>
      <c r="D600">
        <v>0</v>
      </c>
      <c r="E600">
        <v>2</v>
      </c>
      <c r="F600">
        <v>0</v>
      </c>
      <c r="G600">
        <v>1</v>
      </c>
      <c r="H600">
        <v>0</v>
      </c>
      <c r="I600">
        <v>0.78812792534234799</v>
      </c>
      <c r="K600">
        <v>6.1749999750000004</v>
      </c>
      <c r="L600">
        <v>0</v>
      </c>
      <c r="M600">
        <v>2.1739130434782608E-2</v>
      </c>
      <c r="N600">
        <v>0</v>
      </c>
    </row>
    <row r="601" spans="1:14" x14ac:dyDescent="0.25">
      <c r="A601" t="s">
        <v>2395</v>
      </c>
      <c r="B601">
        <v>315</v>
      </c>
      <c r="C601">
        <v>3</v>
      </c>
      <c r="D601">
        <v>0</v>
      </c>
      <c r="E601">
        <v>4</v>
      </c>
      <c r="F601">
        <v>0</v>
      </c>
      <c r="G601">
        <v>0</v>
      </c>
      <c r="H601">
        <v>1</v>
      </c>
      <c r="I601">
        <v>3.9831027484095553E-2</v>
      </c>
      <c r="K601">
        <v>6.7624999875000009</v>
      </c>
      <c r="L601">
        <v>0</v>
      </c>
      <c r="M601">
        <v>9.5238095238095247E-3</v>
      </c>
      <c r="N601">
        <v>0</v>
      </c>
    </row>
    <row r="602" spans="1:14" x14ac:dyDescent="0.25">
      <c r="A602" t="s">
        <v>502</v>
      </c>
      <c r="B602">
        <v>93</v>
      </c>
      <c r="C602">
        <v>3</v>
      </c>
      <c r="D602">
        <v>0</v>
      </c>
      <c r="E602">
        <v>2</v>
      </c>
      <c r="F602">
        <v>0</v>
      </c>
      <c r="G602">
        <v>1</v>
      </c>
      <c r="H602">
        <v>0</v>
      </c>
      <c r="I602">
        <v>0.92528244306611906</v>
      </c>
      <c r="K602">
        <v>4.1749999874999997</v>
      </c>
      <c r="L602">
        <v>0</v>
      </c>
      <c r="M602">
        <v>3.2258064516129031E-2</v>
      </c>
      <c r="N602">
        <v>0</v>
      </c>
    </row>
    <row r="603" spans="1:14" x14ac:dyDescent="0.25">
      <c r="A603" t="s">
        <v>414</v>
      </c>
      <c r="B603">
        <v>557</v>
      </c>
      <c r="C603">
        <v>3</v>
      </c>
      <c r="D603">
        <v>0</v>
      </c>
      <c r="E603">
        <v>2</v>
      </c>
      <c r="F603">
        <v>0</v>
      </c>
      <c r="G603">
        <v>1</v>
      </c>
      <c r="H603">
        <v>0</v>
      </c>
      <c r="I603">
        <v>0.49592157129667164</v>
      </c>
      <c r="K603">
        <v>2.5874999999999999</v>
      </c>
      <c r="L603">
        <v>0</v>
      </c>
      <c r="M603">
        <v>5.3859964093357273E-3</v>
      </c>
      <c r="N603">
        <v>0</v>
      </c>
    </row>
    <row r="604" spans="1:14" x14ac:dyDescent="0.25">
      <c r="A604" t="s">
        <v>2267</v>
      </c>
      <c r="B604">
        <v>153</v>
      </c>
      <c r="C604">
        <v>3</v>
      </c>
      <c r="D604">
        <v>0</v>
      </c>
      <c r="E604">
        <v>2</v>
      </c>
      <c r="F604">
        <v>0</v>
      </c>
      <c r="G604">
        <v>0</v>
      </c>
      <c r="H604">
        <v>0</v>
      </c>
      <c r="I604">
        <v>0.8300633611967333</v>
      </c>
      <c r="K604">
        <v>11.562499987500001</v>
      </c>
      <c r="L604">
        <v>0</v>
      </c>
      <c r="M604">
        <v>1.9607843137254902E-2</v>
      </c>
      <c r="N604">
        <v>0</v>
      </c>
    </row>
    <row r="605" spans="1:14" x14ac:dyDescent="0.25">
      <c r="A605" t="s">
        <v>384</v>
      </c>
      <c r="B605">
        <v>196</v>
      </c>
      <c r="C605">
        <v>3</v>
      </c>
      <c r="D605">
        <v>0</v>
      </c>
      <c r="E605">
        <v>3</v>
      </c>
      <c r="F605">
        <v>0</v>
      </c>
      <c r="G605">
        <v>1</v>
      </c>
      <c r="H605">
        <v>0</v>
      </c>
      <c r="I605">
        <v>0.10890016207880343</v>
      </c>
      <c r="K605">
        <v>5.1249999749999997</v>
      </c>
      <c r="L605">
        <v>0</v>
      </c>
      <c r="M605">
        <v>1.5306122448979591E-2</v>
      </c>
      <c r="N605">
        <v>0</v>
      </c>
    </row>
    <row r="606" spans="1:14" x14ac:dyDescent="0.25">
      <c r="A606" t="s">
        <v>1189</v>
      </c>
      <c r="B606">
        <v>64</v>
      </c>
      <c r="C606">
        <v>3</v>
      </c>
      <c r="D606">
        <v>0</v>
      </c>
      <c r="E606">
        <v>3</v>
      </c>
      <c r="F606">
        <v>0</v>
      </c>
      <c r="G606">
        <v>1</v>
      </c>
      <c r="H606">
        <v>1</v>
      </c>
      <c r="I606">
        <v>0.6401361645934428</v>
      </c>
      <c r="K606">
        <v>5.9124999999999996</v>
      </c>
      <c r="L606">
        <v>0</v>
      </c>
      <c r="M606">
        <v>4.6875E-2</v>
      </c>
      <c r="N606">
        <v>0</v>
      </c>
    </row>
    <row r="607" spans="1:14" x14ac:dyDescent="0.25">
      <c r="A607" t="s">
        <v>1735</v>
      </c>
      <c r="B607">
        <v>426</v>
      </c>
      <c r="C607">
        <v>3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0.53004451396077679</v>
      </c>
      <c r="K607">
        <v>12.274999999999999</v>
      </c>
      <c r="L607">
        <v>0</v>
      </c>
      <c r="M607">
        <v>7.0422535211267607E-3</v>
      </c>
      <c r="N607">
        <v>0</v>
      </c>
    </row>
    <row r="608" spans="1:14" x14ac:dyDescent="0.25">
      <c r="A608" t="s">
        <v>1161</v>
      </c>
      <c r="B608">
        <v>64</v>
      </c>
      <c r="C608">
        <v>3</v>
      </c>
      <c r="D608">
        <v>0</v>
      </c>
      <c r="E608">
        <v>3</v>
      </c>
      <c r="F608">
        <v>0</v>
      </c>
      <c r="G608">
        <v>1</v>
      </c>
      <c r="H608">
        <v>0</v>
      </c>
      <c r="I608">
        <v>1.2759780831070799</v>
      </c>
      <c r="K608">
        <v>5.5750000000000002</v>
      </c>
      <c r="L608">
        <v>0</v>
      </c>
      <c r="M608">
        <v>4.6875E-2</v>
      </c>
      <c r="N608">
        <v>0</v>
      </c>
    </row>
    <row r="609" spans="1:14" x14ac:dyDescent="0.25">
      <c r="A609" t="s">
        <v>1401</v>
      </c>
      <c r="B609">
        <v>75</v>
      </c>
      <c r="C609">
        <v>2</v>
      </c>
      <c r="D609">
        <v>0</v>
      </c>
      <c r="E609">
        <v>2</v>
      </c>
      <c r="F609">
        <v>0</v>
      </c>
      <c r="G609">
        <v>1</v>
      </c>
      <c r="H609">
        <v>0</v>
      </c>
      <c r="I609">
        <v>1.1518370499054076</v>
      </c>
      <c r="K609">
        <v>2.7250000000000001</v>
      </c>
      <c r="L609">
        <v>0</v>
      </c>
      <c r="M609">
        <v>2.6666666666666668E-2</v>
      </c>
      <c r="N609">
        <v>0</v>
      </c>
    </row>
    <row r="610" spans="1:14" x14ac:dyDescent="0.25">
      <c r="A610" t="s">
        <v>2008</v>
      </c>
      <c r="B610">
        <v>66</v>
      </c>
      <c r="C610">
        <v>2</v>
      </c>
      <c r="D610">
        <v>0</v>
      </c>
      <c r="E610">
        <v>2</v>
      </c>
      <c r="F610">
        <v>0</v>
      </c>
      <c r="G610">
        <v>1</v>
      </c>
      <c r="H610">
        <v>0</v>
      </c>
      <c r="I610">
        <v>0.13447791422855007</v>
      </c>
      <c r="K610">
        <v>6.7374999999999998</v>
      </c>
      <c r="L610">
        <v>0</v>
      </c>
      <c r="M610">
        <v>3.0303030303030304E-2</v>
      </c>
      <c r="N610">
        <v>0</v>
      </c>
    </row>
    <row r="611" spans="1:14" x14ac:dyDescent="0.25">
      <c r="A611" t="s">
        <v>1144</v>
      </c>
      <c r="B611">
        <v>96</v>
      </c>
      <c r="C611">
        <v>2</v>
      </c>
      <c r="D611">
        <v>0</v>
      </c>
      <c r="E611">
        <v>2</v>
      </c>
      <c r="F611">
        <v>0</v>
      </c>
      <c r="G611">
        <v>1</v>
      </c>
      <c r="H611">
        <v>0</v>
      </c>
      <c r="I611">
        <v>6.2583486301764787E-2</v>
      </c>
      <c r="K611">
        <v>1.875</v>
      </c>
      <c r="L611">
        <v>0</v>
      </c>
      <c r="M611">
        <v>2.0833333333333332E-2</v>
      </c>
      <c r="N611">
        <v>0</v>
      </c>
    </row>
    <row r="612" spans="1:14" x14ac:dyDescent="0.25">
      <c r="A612" t="s">
        <v>458</v>
      </c>
      <c r="B612">
        <v>168</v>
      </c>
      <c r="C612">
        <v>2</v>
      </c>
      <c r="D612">
        <v>0</v>
      </c>
      <c r="E612">
        <v>2</v>
      </c>
      <c r="F612">
        <v>0</v>
      </c>
      <c r="G612">
        <v>1</v>
      </c>
      <c r="H612">
        <v>0</v>
      </c>
      <c r="I612">
        <v>2.3530497410190348E-2</v>
      </c>
      <c r="K612">
        <v>5.4874999999999998</v>
      </c>
      <c r="L612">
        <v>0</v>
      </c>
      <c r="M612">
        <v>1.1904761904761904E-2</v>
      </c>
      <c r="N612">
        <v>0</v>
      </c>
    </row>
    <row r="613" spans="1:14" x14ac:dyDescent="0.25">
      <c r="A613" t="s">
        <v>413</v>
      </c>
      <c r="B613">
        <v>54</v>
      </c>
      <c r="C613">
        <v>2</v>
      </c>
      <c r="D613">
        <v>0</v>
      </c>
      <c r="E613">
        <v>3</v>
      </c>
      <c r="F613">
        <v>0</v>
      </c>
      <c r="G613">
        <v>0</v>
      </c>
      <c r="H613">
        <v>0</v>
      </c>
      <c r="I613">
        <v>0.23784969870390635</v>
      </c>
      <c r="K613">
        <v>8.5374999999999996</v>
      </c>
      <c r="L613">
        <v>0</v>
      </c>
      <c r="M613">
        <v>3.7037037037037035E-2</v>
      </c>
      <c r="N613">
        <v>0</v>
      </c>
    </row>
    <row r="614" spans="1:14" x14ac:dyDescent="0.25">
      <c r="A614" t="s">
        <v>1350</v>
      </c>
      <c r="B614">
        <v>176</v>
      </c>
      <c r="C614">
        <v>2</v>
      </c>
      <c r="D614">
        <v>0</v>
      </c>
      <c r="E614">
        <v>2</v>
      </c>
      <c r="F614">
        <v>0</v>
      </c>
      <c r="G614">
        <v>1</v>
      </c>
      <c r="H614">
        <v>0</v>
      </c>
      <c r="I614">
        <v>0.21813100949066541</v>
      </c>
      <c r="K614">
        <v>2.5375000000000001</v>
      </c>
      <c r="L614">
        <v>0</v>
      </c>
      <c r="M614">
        <v>1.1363636363636364E-2</v>
      </c>
      <c r="N614">
        <v>0</v>
      </c>
    </row>
    <row r="615" spans="1:14" x14ac:dyDescent="0.25">
      <c r="A615" t="s">
        <v>1866</v>
      </c>
      <c r="B615">
        <v>190</v>
      </c>
      <c r="C615">
        <v>2</v>
      </c>
      <c r="D615">
        <v>0</v>
      </c>
      <c r="E615">
        <v>2</v>
      </c>
      <c r="F615">
        <v>0</v>
      </c>
      <c r="G615">
        <v>0</v>
      </c>
      <c r="H615">
        <v>0</v>
      </c>
      <c r="I615">
        <v>0.38919308299994859</v>
      </c>
      <c r="K615">
        <v>5.1124999999999998</v>
      </c>
      <c r="L615">
        <v>0</v>
      </c>
      <c r="M615">
        <v>1.0526315789473684E-2</v>
      </c>
      <c r="N615">
        <v>0</v>
      </c>
    </row>
    <row r="616" spans="1:14" x14ac:dyDescent="0.25">
      <c r="A616" t="s">
        <v>1476</v>
      </c>
      <c r="B616">
        <v>299</v>
      </c>
      <c r="C616">
        <v>2</v>
      </c>
      <c r="D616">
        <v>0</v>
      </c>
      <c r="E616">
        <v>2</v>
      </c>
      <c r="F616">
        <v>0</v>
      </c>
      <c r="G616">
        <v>1</v>
      </c>
      <c r="H616">
        <v>0</v>
      </c>
      <c r="I616">
        <v>0.46013063653901998</v>
      </c>
      <c r="K616">
        <v>2.9125000000000001</v>
      </c>
      <c r="L616">
        <v>0</v>
      </c>
      <c r="M616">
        <v>6.688963210702341E-3</v>
      </c>
      <c r="N616">
        <v>0</v>
      </c>
    </row>
    <row r="617" spans="1:14" x14ac:dyDescent="0.25">
      <c r="A617" t="s">
        <v>3062</v>
      </c>
      <c r="B617">
        <v>52</v>
      </c>
      <c r="C617">
        <v>2</v>
      </c>
      <c r="D617">
        <v>0</v>
      </c>
      <c r="E617">
        <v>2</v>
      </c>
      <c r="F617">
        <v>0</v>
      </c>
      <c r="G617">
        <v>1</v>
      </c>
      <c r="H617">
        <v>0</v>
      </c>
      <c r="I617">
        <v>0.38996092157220114</v>
      </c>
      <c r="K617">
        <v>2.2250000000000001</v>
      </c>
      <c r="L617">
        <v>0</v>
      </c>
      <c r="M617">
        <v>3.8461538461538464E-2</v>
      </c>
      <c r="N617">
        <v>0</v>
      </c>
    </row>
    <row r="618" spans="1:14" x14ac:dyDescent="0.25">
      <c r="A618" t="s">
        <v>315</v>
      </c>
      <c r="B618">
        <v>653</v>
      </c>
      <c r="C618">
        <v>2</v>
      </c>
      <c r="D618">
        <v>0</v>
      </c>
      <c r="E618">
        <v>2</v>
      </c>
      <c r="F618">
        <v>0</v>
      </c>
      <c r="G618">
        <v>1</v>
      </c>
      <c r="H618">
        <v>0</v>
      </c>
      <c r="I618">
        <v>9.5449387711554534E-2</v>
      </c>
      <c r="K618">
        <v>1.9125000000000001</v>
      </c>
      <c r="L618">
        <v>0</v>
      </c>
      <c r="M618">
        <v>3.0627871362940277E-3</v>
      </c>
      <c r="N618">
        <v>0</v>
      </c>
    </row>
    <row r="619" spans="1:14" x14ac:dyDescent="0.25">
      <c r="A619" t="s">
        <v>2817</v>
      </c>
      <c r="B619">
        <v>92</v>
      </c>
      <c r="C619">
        <v>2</v>
      </c>
      <c r="D619">
        <v>0</v>
      </c>
      <c r="E619">
        <v>3</v>
      </c>
      <c r="F619">
        <v>0</v>
      </c>
      <c r="G619">
        <v>1</v>
      </c>
      <c r="H619">
        <v>1</v>
      </c>
      <c r="I619">
        <v>0.79190989153729696</v>
      </c>
      <c r="K619">
        <v>4.6124999999999998</v>
      </c>
      <c r="L619">
        <v>0</v>
      </c>
      <c r="M619">
        <v>2.1739130434782608E-2</v>
      </c>
      <c r="N619">
        <v>0</v>
      </c>
    </row>
    <row r="620" spans="1:14" x14ac:dyDescent="0.25">
      <c r="A620" t="s">
        <v>3121</v>
      </c>
      <c r="B620">
        <v>233</v>
      </c>
      <c r="C620">
        <v>2</v>
      </c>
      <c r="D620">
        <v>0</v>
      </c>
      <c r="E620">
        <v>2</v>
      </c>
      <c r="F620">
        <v>0</v>
      </c>
      <c r="G620">
        <v>1</v>
      </c>
      <c r="H620">
        <v>0</v>
      </c>
      <c r="I620">
        <v>0.50531691642871113</v>
      </c>
      <c r="K620">
        <v>3.25</v>
      </c>
      <c r="L620">
        <v>0</v>
      </c>
      <c r="M620">
        <v>8.5836909871244635E-3</v>
      </c>
      <c r="N620">
        <v>0</v>
      </c>
    </row>
    <row r="621" spans="1:14" x14ac:dyDescent="0.25">
      <c r="A621" t="s">
        <v>1174</v>
      </c>
      <c r="B621">
        <v>434</v>
      </c>
      <c r="C621">
        <v>2</v>
      </c>
      <c r="D621">
        <v>0</v>
      </c>
      <c r="E621">
        <v>2</v>
      </c>
      <c r="F621">
        <v>0</v>
      </c>
      <c r="G621">
        <v>1</v>
      </c>
      <c r="H621">
        <v>0</v>
      </c>
      <c r="I621">
        <v>1.0091990395927426</v>
      </c>
      <c r="K621">
        <v>5.3624999999999998</v>
      </c>
      <c r="L621">
        <v>0</v>
      </c>
      <c r="M621">
        <v>4.608294930875576E-3</v>
      </c>
      <c r="N621">
        <v>0</v>
      </c>
    </row>
    <row r="622" spans="1:14" x14ac:dyDescent="0.25">
      <c r="A622" t="s">
        <v>468</v>
      </c>
      <c r="B622">
        <v>62</v>
      </c>
      <c r="C622">
        <v>2</v>
      </c>
      <c r="D622">
        <v>0</v>
      </c>
      <c r="E622">
        <v>2</v>
      </c>
      <c r="F622">
        <v>0</v>
      </c>
      <c r="G622">
        <v>1</v>
      </c>
      <c r="H622">
        <v>0</v>
      </c>
      <c r="I622">
        <v>0.10552179297452575</v>
      </c>
      <c r="K622">
        <v>5.0875000000000004</v>
      </c>
      <c r="L622">
        <v>0</v>
      </c>
      <c r="M622">
        <v>3.2258064516129031E-2</v>
      </c>
      <c r="N622">
        <v>0</v>
      </c>
    </row>
    <row r="623" spans="1:14" x14ac:dyDescent="0.25">
      <c r="A623" t="s">
        <v>409</v>
      </c>
      <c r="B623">
        <v>150</v>
      </c>
      <c r="C623">
        <v>2</v>
      </c>
      <c r="D623">
        <v>0</v>
      </c>
      <c r="E623">
        <v>3</v>
      </c>
      <c r="F623">
        <v>0</v>
      </c>
      <c r="G623">
        <v>1</v>
      </c>
      <c r="H623">
        <v>0</v>
      </c>
      <c r="I623">
        <v>0.24894124413535293</v>
      </c>
      <c r="K623">
        <v>7.2249999999999996</v>
      </c>
      <c r="L623">
        <v>0</v>
      </c>
      <c r="M623">
        <v>1.3333333333333334E-2</v>
      </c>
      <c r="N623">
        <v>0</v>
      </c>
    </row>
    <row r="624" spans="1:14" x14ac:dyDescent="0.25">
      <c r="A624" t="s">
        <v>1127</v>
      </c>
      <c r="B624">
        <v>170</v>
      </c>
      <c r="C624">
        <v>2</v>
      </c>
      <c r="D624">
        <v>0</v>
      </c>
      <c r="E624">
        <v>2</v>
      </c>
      <c r="F624">
        <v>0</v>
      </c>
      <c r="G624">
        <v>0</v>
      </c>
      <c r="H624">
        <v>0</v>
      </c>
      <c r="I624">
        <v>0.30271555999106153</v>
      </c>
      <c r="K624">
        <v>1.8</v>
      </c>
      <c r="L624">
        <v>0</v>
      </c>
      <c r="M624">
        <v>1.1764705882352941E-2</v>
      </c>
      <c r="N624">
        <v>0</v>
      </c>
    </row>
    <row r="625" spans="1:14" x14ac:dyDescent="0.25">
      <c r="A625" t="s">
        <v>587</v>
      </c>
      <c r="B625">
        <v>116</v>
      </c>
      <c r="C625">
        <v>2</v>
      </c>
      <c r="D625">
        <v>0</v>
      </c>
      <c r="E625">
        <v>3</v>
      </c>
      <c r="F625">
        <v>0</v>
      </c>
      <c r="G625">
        <v>1</v>
      </c>
      <c r="H625">
        <v>0</v>
      </c>
      <c r="I625">
        <v>7.4723546195934923E-2</v>
      </c>
      <c r="K625">
        <v>2.4624999999999999</v>
      </c>
      <c r="L625">
        <v>0</v>
      </c>
      <c r="M625">
        <v>1.7241379310344827E-2</v>
      </c>
      <c r="N625">
        <v>0</v>
      </c>
    </row>
    <row r="626" spans="1:14" x14ac:dyDescent="0.25">
      <c r="A626" t="s">
        <v>745</v>
      </c>
      <c r="B626">
        <v>124</v>
      </c>
      <c r="C626">
        <v>2</v>
      </c>
      <c r="D626">
        <v>0</v>
      </c>
      <c r="E626">
        <v>2</v>
      </c>
      <c r="F626">
        <v>0</v>
      </c>
      <c r="G626">
        <v>1</v>
      </c>
      <c r="H626">
        <v>0</v>
      </c>
      <c r="I626">
        <v>0.58365596552209886</v>
      </c>
      <c r="K626">
        <v>7.9375</v>
      </c>
      <c r="L626">
        <v>0</v>
      </c>
      <c r="M626">
        <v>1.6129032258064516E-2</v>
      </c>
      <c r="N626">
        <v>0</v>
      </c>
    </row>
    <row r="627" spans="1:14" x14ac:dyDescent="0.25">
      <c r="A627" t="s">
        <v>367</v>
      </c>
      <c r="B627">
        <v>749</v>
      </c>
      <c r="C627">
        <v>1</v>
      </c>
      <c r="D627">
        <v>0</v>
      </c>
      <c r="E627">
        <v>2</v>
      </c>
      <c r="F627">
        <v>0</v>
      </c>
      <c r="G627">
        <v>1</v>
      </c>
      <c r="H627">
        <v>0</v>
      </c>
      <c r="I627">
        <v>0.15388362147342474</v>
      </c>
      <c r="K627">
        <v>3.85</v>
      </c>
      <c r="L627">
        <v>0</v>
      </c>
      <c r="M627">
        <v>1.3351134846461949E-3</v>
      </c>
      <c r="N627">
        <v>0</v>
      </c>
    </row>
    <row r="628" spans="1:14" x14ac:dyDescent="0.25">
      <c r="A628" t="s">
        <v>3006</v>
      </c>
      <c r="B628">
        <v>61</v>
      </c>
      <c r="C628">
        <v>1</v>
      </c>
      <c r="D628">
        <v>0</v>
      </c>
      <c r="E628">
        <v>3</v>
      </c>
      <c r="F628">
        <v>0</v>
      </c>
      <c r="G628">
        <v>1</v>
      </c>
      <c r="H628">
        <v>1</v>
      </c>
      <c r="I628">
        <v>3.5430436979498769E-2</v>
      </c>
      <c r="K628">
        <v>2.1124999999999998</v>
      </c>
      <c r="L628">
        <v>0</v>
      </c>
      <c r="M628">
        <v>1.6393442622950821E-2</v>
      </c>
      <c r="N628">
        <v>0</v>
      </c>
    </row>
    <row r="629" spans="1:14" x14ac:dyDescent="0.25">
      <c r="A629" t="s">
        <v>420</v>
      </c>
      <c r="B629">
        <v>52</v>
      </c>
      <c r="C629">
        <v>1</v>
      </c>
      <c r="D629">
        <v>0</v>
      </c>
      <c r="E629">
        <v>3</v>
      </c>
      <c r="F629">
        <v>0</v>
      </c>
      <c r="G629">
        <v>0</v>
      </c>
      <c r="H629">
        <v>1</v>
      </c>
      <c r="I629">
        <v>0.42577037426890946</v>
      </c>
      <c r="K629">
        <v>4.7374999999999998</v>
      </c>
      <c r="L629">
        <v>0</v>
      </c>
      <c r="M629">
        <v>1.9230769230769232E-2</v>
      </c>
      <c r="N629">
        <v>0</v>
      </c>
    </row>
    <row r="630" spans="1:14" x14ac:dyDescent="0.25">
      <c r="A630" t="s">
        <v>758</v>
      </c>
      <c r="B630">
        <v>198</v>
      </c>
      <c r="C630">
        <v>1</v>
      </c>
      <c r="D630">
        <v>0</v>
      </c>
      <c r="E630">
        <v>2</v>
      </c>
      <c r="F630">
        <v>0</v>
      </c>
      <c r="G630">
        <v>0</v>
      </c>
      <c r="H630">
        <v>0</v>
      </c>
      <c r="I630">
        <v>0.40613828214906822</v>
      </c>
      <c r="K630">
        <v>0.25</v>
      </c>
      <c r="L630">
        <v>0</v>
      </c>
      <c r="M630">
        <v>5.0505050505050509E-3</v>
      </c>
      <c r="N630">
        <v>0</v>
      </c>
    </row>
    <row r="631" spans="1:14" x14ac:dyDescent="0.25">
      <c r="A631" t="s">
        <v>1129</v>
      </c>
      <c r="B631">
        <v>101</v>
      </c>
      <c r="C631">
        <v>1</v>
      </c>
      <c r="D631">
        <v>0</v>
      </c>
      <c r="E631">
        <v>2</v>
      </c>
      <c r="F631">
        <v>0</v>
      </c>
      <c r="G631">
        <v>0</v>
      </c>
      <c r="H631">
        <v>1</v>
      </c>
      <c r="I631">
        <v>1.0210966383191769</v>
      </c>
      <c r="K631">
        <v>1.8125</v>
      </c>
      <c r="L631">
        <v>0</v>
      </c>
      <c r="M631">
        <v>9.9009900990099011E-3</v>
      </c>
      <c r="N631">
        <v>0</v>
      </c>
    </row>
    <row r="632" spans="1:14" x14ac:dyDescent="0.25">
      <c r="A632" t="s">
        <v>1511</v>
      </c>
      <c r="B632">
        <v>270</v>
      </c>
      <c r="C632">
        <v>1</v>
      </c>
      <c r="D632">
        <v>0</v>
      </c>
      <c r="E632">
        <v>2</v>
      </c>
      <c r="F632">
        <v>0</v>
      </c>
      <c r="G632">
        <v>0</v>
      </c>
      <c r="H632">
        <v>0</v>
      </c>
      <c r="I632">
        <v>1.0768967217579615</v>
      </c>
      <c r="K632">
        <v>3.0375000000000001</v>
      </c>
      <c r="L632">
        <v>0</v>
      </c>
      <c r="M632">
        <v>3.7037037037037038E-3</v>
      </c>
      <c r="N632">
        <v>0</v>
      </c>
    </row>
    <row r="633" spans="1:14" x14ac:dyDescent="0.25">
      <c r="A633" t="s">
        <v>368</v>
      </c>
      <c r="B633">
        <v>63</v>
      </c>
      <c r="C633">
        <v>1</v>
      </c>
      <c r="D633">
        <v>0</v>
      </c>
      <c r="E633">
        <v>3</v>
      </c>
      <c r="F633">
        <v>0</v>
      </c>
      <c r="G633">
        <v>0</v>
      </c>
      <c r="H633">
        <v>0</v>
      </c>
      <c r="I633">
        <v>0.32964627155081272</v>
      </c>
      <c r="K633">
        <v>4.125</v>
      </c>
      <c r="L633">
        <v>0</v>
      </c>
      <c r="M633">
        <v>1.5873015873015872E-2</v>
      </c>
      <c r="N633">
        <v>0</v>
      </c>
    </row>
    <row r="634" spans="1:14" x14ac:dyDescent="0.25">
      <c r="A634" t="s">
        <v>2945</v>
      </c>
      <c r="B634">
        <v>83</v>
      </c>
      <c r="C634">
        <v>1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0.23511974236092911</v>
      </c>
      <c r="K634">
        <v>1.6625000000000001</v>
      </c>
      <c r="L634">
        <v>0</v>
      </c>
      <c r="M634">
        <v>1.2048192771084338E-2</v>
      </c>
      <c r="N634">
        <v>0</v>
      </c>
    </row>
    <row r="635" spans="1:14" x14ac:dyDescent="0.25">
      <c r="A635" t="s">
        <v>3065</v>
      </c>
      <c r="B635">
        <v>74</v>
      </c>
      <c r="C635">
        <v>1</v>
      </c>
      <c r="D635">
        <v>0</v>
      </c>
      <c r="E635">
        <v>2</v>
      </c>
      <c r="F635">
        <v>0</v>
      </c>
      <c r="G635">
        <v>1</v>
      </c>
      <c r="H635">
        <v>0</v>
      </c>
      <c r="I635">
        <v>0.22314355131420976</v>
      </c>
      <c r="K635">
        <v>2.2374999999999998</v>
      </c>
      <c r="L635">
        <v>0</v>
      </c>
      <c r="M635">
        <v>1.3513513513513514E-2</v>
      </c>
      <c r="N635">
        <v>0</v>
      </c>
    </row>
    <row r="636" spans="1:14" x14ac:dyDescent="0.25">
      <c r="A636" t="s">
        <v>1562</v>
      </c>
      <c r="B636">
        <v>83</v>
      </c>
      <c r="C636">
        <v>1</v>
      </c>
      <c r="D636">
        <v>0</v>
      </c>
      <c r="E636">
        <v>2</v>
      </c>
      <c r="F636">
        <v>0</v>
      </c>
      <c r="G636">
        <v>1</v>
      </c>
      <c r="H636">
        <v>0</v>
      </c>
      <c r="I636">
        <v>0.18432757552082299</v>
      </c>
      <c r="K636">
        <v>3.2250000000000001</v>
      </c>
      <c r="L636">
        <v>0</v>
      </c>
      <c r="M636">
        <v>1.2048192771084338E-2</v>
      </c>
      <c r="N636">
        <v>0</v>
      </c>
    </row>
    <row r="637" spans="1:14" x14ac:dyDescent="0.25">
      <c r="A637" t="s">
        <v>411</v>
      </c>
      <c r="B637">
        <v>330</v>
      </c>
      <c r="C637">
        <v>1</v>
      </c>
      <c r="D637">
        <v>0</v>
      </c>
      <c r="E637">
        <v>1</v>
      </c>
      <c r="F637">
        <v>0</v>
      </c>
      <c r="G637">
        <v>1</v>
      </c>
      <c r="H637">
        <v>0</v>
      </c>
      <c r="I637">
        <v>0.10545142061675331</v>
      </c>
      <c r="K637">
        <v>0.98750000000000004</v>
      </c>
      <c r="L637">
        <v>0</v>
      </c>
      <c r="M637">
        <v>3.0303030303030303E-3</v>
      </c>
      <c r="N637">
        <v>0</v>
      </c>
    </row>
    <row r="638" spans="1:14" x14ac:dyDescent="0.25">
      <c r="A638" t="s">
        <v>1730</v>
      </c>
      <c r="B638">
        <v>163</v>
      </c>
      <c r="C638">
        <v>1</v>
      </c>
      <c r="D638">
        <v>0</v>
      </c>
      <c r="E638">
        <v>2</v>
      </c>
      <c r="F638">
        <v>0</v>
      </c>
      <c r="G638">
        <v>1</v>
      </c>
      <c r="H638">
        <v>0</v>
      </c>
      <c r="I638">
        <v>5.7226577842563027E-2</v>
      </c>
      <c r="K638">
        <v>4.1124999999999998</v>
      </c>
      <c r="L638">
        <v>0</v>
      </c>
      <c r="M638">
        <v>6.1349693251533744E-3</v>
      </c>
      <c r="N638">
        <v>0</v>
      </c>
    </row>
    <row r="639" spans="1:14" x14ac:dyDescent="0.25">
      <c r="A639" t="s">
        <v>1568</v>
      </c>
      <c r="B639">
        <v>124</v>
      </c>
      <c r="C639">
        <v>1</v>
      </c>
      <c r="D639">
        <v>0</v>
      </c>
      <c r="E639">
        <v>2</v>
      </c>
      <c r="F639">
        <v>0</v>
      </c>
      <c r="G639">
        <v>1</v>
      </c>
      <c r="H639">
        <v>0</v>
      </c>
      <c r="I639">
        <v>1.4411778661305155E-2</v>
      </c>
      <c r="K639">
        <v>3.2625000000000002</v>
      </c>
      <c r="L639">
        <v>0</v>
      </c>
      <c r="M639">
        <v>8.0645161290322578E-3</v>
      </c>
      <c r="N639">
        <v>0</v>
      </c>
    </row>
    <row r="640" spans="1:14" x14ac:dyDescent="0.25">
      <c r="A640" t="s">
        <v>451</v>
      </c>
      <c r="B640">
        <v>654</v>
      </c>
      <c r="C640">
        <v>1</v>
      </c>
      <c r="D640">
        <v>0</v>
      </c>
      <c r="E640">
        <v>2</v>
      </c>
      <c r="F640">
        <v>0</v>
      </c>
      <c r="G640">
        <v>0</v>
      </c>
      <c r="H640">
        <v>0</v>
      </c>
      <c r="I640">
        <v>0.39067740795378708</v>
      </c>
      <c r="K640">
        <v>4.9124999999999996</v>
      </c>
      <c r="L640">
        <v>0</v>
      </c>
      <c r="M640">
        <v>1.5290519877675841E-3</v>
      </c>
      <c r="N640">
        <v>0</v>
      </c>
    </row>
    <row r="641" spans="1:14" x14ac:dyDescent="0.25">
      <c r="A641" t="s">
        <v>865</v>
      </c>
      <c r="B641">
        <v>378</v>
      </c>
      <c r="C641">
        <v>1</v>
      </c>
      <c r="D641">
        <v>0</v>
      </c>
      <c r="E641">
        <v>2</v>
      </c>
      <c r="F641">
        <v>0</v>
      </c>
      <c r="G641">
        <v>1</v>
      </c>
      <c r="H641">
        <v>0</v>
      </c>
      <c r="I641">
        <v>0.61088640632891222</v>
      </c>
      <c r="K641">
        <v>0.98750000000000004</v>
      </c>
      <c r="L641">
        <v>0</v>
      </c>
      <c r="M641">
        <v>2.6455026455026454E-3</v>
      </c>
      <c r="N641">
        <v>0</v>
      </c>
    </row>
    <row r="642" spans="1:14" x14ac:dyDescent="0.25">
      <c r="A642" t="s">
        <v>777</v>
      </c>
      <c r="B642">
        <v>56</v>
      </c>
      <c r="C642">
        <v>1</v>
      </c>
      <c r="D642">
        <v>0</v>
      </c>
      <c r="E642">
        <v>3</v>
      </c>
      <c r="F642">
        <v>0</v>
      </c>
      <c r="G642">
        <v>1</v>
      </c>
      <c r="H642">
        <v>1</v>
      </c>
      <c r="I642">
        <v>0.84295169478331222</v>
      </c>
      <c r="K642">
        <v>0.47499999999999998</v>
      </c>
      <c r="L642">
        <v>0</v>
      </c>
      <c r="M642">
        <v>1.7857142857142856E-2</v>
      </c>
      <c r="N642">
        <v>0</v>
      </c>
    </row>
    <row r="643" spans="1:14" x14ac:dyDescent="0.25">
      <c r="A643" t="s">
        <v>477</v>
      </c>
      <c r="B643">
        <v>267</v>
      </c>
      <c r="C643">
        <v>1</v>
      </c>
      <c r="D643">
        <v>0</v>
      </c>
      <c r="E643">
        <v>2</v>
      </c>
      <c r="F643">
        <v>0</v>
      </c>
      <c r="G643">
        <v>1</v>
      </c>
      <c r="H643">
        <v>0</v>
      </c>
      <c r="I643">
        <v>0.39315494134831003</v>
      </c>
      <c r="K643">
        <v>2.8374999999999999</v>
      </c>
      <c r="L643">
        <v>0</v>
      </c>
      <c r="M643">
        <v>3.7453183520599251E-3</v>
      </c>
      <c r="N643">
        <v>0</v>
      </c>
    </row>
    <row r="644" spans="1:14" x14ac:dyDescent="0.25">
      <c r="A644" t="s">
        <v>580</v>
      </c>
      <c r="B644">
        <v>147</v>
      </c>
      <c r="C644">
        <v>1</v>
      </c>
      <c r="D644">
        <v>0</v>
      </c>
      <c r="E644">
        <v>2</v>
      </c>
      <c r="F644">
        <v>0</v>
      </c>
      <c r="G644">
        <v>1</v>
      </c>
      <c r="H644">
        <v>0</v>
      </c>
      <c r="I644">
        <v>0.52782320013456463</v>
      </c>
      <c r="K644">
        <v>4.4124999999999996</v>
      </c>
      <c r="L644">
        <v>0</v>
      </c>
      <c r="M644">
        <v>6.8027210884353739E-3</v>
      </c>
      <c r="N644">
        <v>0</v>
      </c>
    </row>
    <row r="645" spans="1:14" x14ac:dyDescent="0.25">
      <c r="A645" t="s">
        <v>749</v>
      </c>
      <c r="B645">
        <v>883</v>
      </c>
      <c r="C645">
        <v>1</v>
      </c>
      <c r="D645">
        <v>0</v>
      </c>
      <c r="E645">
        <v>2</v>
      </c>
      <c r="F645">
        <v>0</v>
      </c>
      <c r="G645">
        <v>1</v>
      </c>
      <c r="H645">
        <v>0</v>
      </c>
      <c r="I645">
        <v>1.3842254046376758</v>
      </c>
      <c r="K645">
        <v>0.2</v>
      </c>
      <c r="L645">
        <v>0</v>
      </c>
      <c r="M645">
        <v>1.1325028312570782E-3</v>
      </c>
      <c r="N645">
        <v>0</v>
      </c>
    </row>
    <row r="646" spans="1:14" x14ac:dyDescent="0.25">
      <c r="A646" t="s">
        <v>445</v>
      </c>
      <c r="B646">
        <v>211</v>
      </c>
      <c r="C646">
        <v>1</v>
      </c>
      <c r="D646">
        <v>0</v>
      </c>
      <c r="E646">
        <v>2</v>
      </c>
      <c r="F646">
        <v>0</v>
      </c>
      <c r="G646">
        <v>1</v>
      </c>
      <c r="H646">
        <v>0</v>
      </c>
      <c r="I646">
        <v>0.22446968582701851</v>
      </c>
      <c r="K646">
        <v>2.8875000000000002</v>
      </c>
      <c r="L646">
        <v>0</v>
      </c>
      <c r="M646">
        <v>4.7393364928909956E-3</v>
      </c>
      <c r="N646">
        <v>0</v>
      </c>
    </row>
    <row r="647" spans="1:14" x14ac:dyDescent="0.25">
      <c r="A647" t="s">
        <v>423</v>
      </c>
      <c r="B647">
        <v>74</v>
      </c>
      <c r="C647">
        <v>1</v>
      </c>
      <c r="D647">
        <v>0</v>
      </c>
      <c r="E647">
        <v>2</v>
      </c>
      <c r="F647">
        <v>0</v>
      </c>
      <c r="G647">
        <v>1</v>
      </c>
      <c r="H647">
        <v>0</v>
      </c>
      <c r="I647">
        <v>0.32774702373034431</v>
      </c>
      <c r="K647">
        <v>2.3250000000000002</v>
      </c>
      <c r="L647">
        <v>0</v>
      </c>
      <c r="M647">
        <v>1.3513513513513514E-2</v>
      </c>
      <c r="N647">
        <v>0</v>
      </c>
    </row>
    <row r="648" spans="1:14" x14ac:dyDescent="0.25">
      <c r="A648" t="s">
        <v>457</v>
      </c>
      <c r="B648">
        <v>408</v>
      </c>
      <c r="C648">
        <v>1</v>
      </c>
      <c r="D648">
        <v>0</v>
      </c>
      <c r="E648">
        <v>2</v>
      </c>
      <c r="F648">
        <v>0</v>
      </c>
      <c r="G648">
        <v>1</v>
      </c>
      <c r="H648">
        <v>0</v>
      </c>
      <c r="I648">
        <v>0.53019563154428129</v>
      </c>
      <c r="K648">
        <v>8.1875</v>
      </c>
      <c r="L648">
        <v>0</v>
      </c>
      <c r="M648">
        <v>2.4509803921568627E-3</v>
      </c>
      <c r="N648">
        <v>0</v>
      </c>
    </row>
    <row r="649" spans="1:14" x14ac:dyDescent="0.25">
      <c r="A649" t="s">
        <v>447</v>
      </c>
      <c r="B649">
        <v>73</v>
      </c>
      <c r="C649">
        <v>1</v>
      </c>
      <c r="D649">
        <v>0</v>
      </c>
      <c r="E649">
        <v>2</v>
      </c>
      <c r="F649">
        <v>0</v>
      </c>
      <c r="G649">
        <v>1</v>
      </c>
      <c r="H649">
        <v>0</v>
      </c>
      <c r="I649">
        <v>0.54740850895872095</v>
      </c>
      <c r="K649">
        <v>4.0750000000000002</v>
      </c>
      <c r="L649">
        <v>0</v>
      </c>
      <c r="M649">
        <v>1.3698630136986301E-2</v>
      </c>
      <c r="N649">
        <v>0</v>
      </c>
    </row>
    <row r="650" spans="1:14" x14ac:dyDescent="0.25">
      <c r="A650" t="s">
        <v>404</v>
      </c>
      <c r="B650">
        <v>481</v>
      </c>
      <c r="C650">
        <v>1</v>
      </c>
      <c r="D650">
        <v>0</v>
      </c>
      <c r="E650">
        <v>1</v>
      </c>
      <c r="F650">
        <v>0</v>
      </c>
      <c r="G650">
        <v>1</v>
      </c>
      <c r="H650">
        <v>0</v>
      </c>
      <c r="I650">
        <v>4.9680768354764059E-2</v>
      </c>
      <c r="K650">
        <v>6.7874999999999996</v>
      </c>
      <c r="L650">
        <v>0</v>
      </c>
      <c r="M650">
        <v>2.0790020790020791E-3</v>
      </c>
      <c r="N650">
        <v>0</v>
      </c>
    </row>
    <row r="651" spans="1:14" x14ac:dyDescent="0.25">
      <c r="A651" t="s">
        <v>1889</v>
      </c>
      <c r="B651">
        <v>155</v>
      </c>
      <c r="C651">
        <v>1</v>
      </c>
      <c r="D651">
        <v>0</v>
      </c>
      <c r="E651">
        <v>2</v>
      </c>
      <c r="F651">
        <v>0</v>
      </c>
      <c r="G651">
        <v>0</v>
      </c>
      <c r="H651">
        <v>0</v>
      </c>
      <c r="I651">
        <v>0.52032871313325102</v>
      </c>
      <c r="K651">
        <v>5.4</v>
      </c>
      <c r="L651">
        <v>0</v>
      </c>
      <c r="M651">
        <v>6.4516129032258064E-3</v>
      </c>
      <c r="N651">
        <v>0</v>
      </c>
    </row>
    <row r="652" spans="1:14" x14ac:dyDescent="0.25">
      <c r="A652" t="s">
        <v>1669</v>
      </c>
      <c r="B652">
        <v>68</v>
      </c>
      <c r="C652">
        <v>1</v>
      </c>
      <c r="D652">
        <v>0</v>
      </c>
      <c r="E652">
        <v>2</v>
      </c>
      <c r="F652">
        <v>0</v>
      </c>
      <c r="G652">
        <v>1</v>
      </c>
      <c r="H652">
        <v>0</v>
      </c>
      <c r="I652">
        <v>0.40644501999451038</v>
      </c>
      <c r="K652">
        <v>3.75</v>
      </c>
      <c r="L652">
        <v>0</v>
      </c>
      <c r="M652">
        <v>1.4705882352941176E-2</v>
      </c>
      <c r="N652">
        <v>0</v>
      </c>
    </row>
    <row r="653" spans="1:14" x14ac:dyDescent="0.25">
      <c r="A653" t="s">
        <v>422</v>
      </c>
      <c r="B653">
        <v>128</v>
      </c>
      <c r="C653">
        <v>1</v>
      </c>
      <c r="D653">
        <v>0</v>
      </c>
      <c r="E653">
        <v>2</v>
      </c>
      <c r="F653">
        <v>0</v>
      </c>
      <c r="G653">
        <v>1</v>
      </c>
      <c r="H653">
        <v>0</v>
      </c>
      <c r="I653">
        <v>0.20739519434607059</v>
      </c>
      <c r="K653">
        <v>4.5999999999999996</v>
      </c>
      <c r="L653">
        <v>0</v>
      </c>
      <c r="M653">
        <v>7.8125E-3</v>
      </c>
      <c r="N653">
        <v>0</v>
      </c>
    </row>
    <row r="654" spans="1:14" x14ac:dyDescent="0.25">
      <c r="A654" t="s">
        <v>1371</v>
      </c>
      <c r="B654">
        <v>56</v>
      </c>
      <c r="C654">
        <v>1</v>
      </c>
      <c r="D654">
        <v>0</v>
      </c>
      <c r="E654">
        <v>2</v>
      </c>
      <c r="F654">
        <v>0</v>
      </c>
      <c r="G654">
        <v>0</v>
      </c>
      <c r="H654">
        <v>0</v>
      </c>
      <c r="I654">
        <v>0.20294084399669038</v>
      </c>
      <c r="K654">
        <v>2.6</v>
      </c>
      <c r="L654">
        <v>0</v>
      </c>
      <c r="M654">
        <v>1.7857142857142856E-2</v>
      </c>
      <c r="N654">
        <v>0</v>
      </c>
    </row>
    <row r="655" spans="1:14" x14ac:dyDescent="0.25">
      <c r="A655" t="s">
        <v>3567</v>
      </c>
      <c r="B655">
        <v>179</v>
      </c>
      <c r="C655">
        <v>1</v>
      </c>
      <c r="D655">
        <v>0</v>
      </c>
      <c r="E655">
        <v>2</v>
      </c>
      <c r="F655">
        <v>0</v>
      </c>
      <c r="G655">
        <v>0</v>
      </c>
      <c r="H655">
        <v>0</v>
      </c>
      <c r="I655">
        <v>0.21799063300068666</v>
      </c>
      <c r="K655">
        <v>2.0125000000000002</v>
      </c>
      <c r="L655">
        <v>0</v>
      </c>
      <c r="M655">
        <v>5.5865921787709499E-3</v>
      </c>
      <c r="N655">
        <v>0</v>
      </c>
    </row>
    <row r="656" spans="1:14" x14ac:dyDescent="0.25">
      <c r="A656" t="s">
        <v>2193</v>
      </c>
      <c r="B656">
        <v>142</v>
      </c>
      <c r="C656">
        <v>1</v>
      </c>
      <c r="D656">
        <v>0</v>
      </c>
      <c r="E656">
        <v>2</v>
      </c>
      <c r="F656">
        <v>0</v>
      </c>
      <c r="G656">
        <v>0</v>
      </c>
      <c r="H656">
        <v>0</v>
      </c>
      <c r="I656">
        <v>0.3588556630330399</v>
      </c>
      <c r="K656">
        <v>10</v>
      </c>
      <c r="L656">
        <v>0</v>
      </c>
      <c r="M656">
        <v>7.0422535211267607E-3</v>
      </c>
      <c r="N65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B656"/>
  <sheetViews>
    <sheetView workbookViewId="0"/>
  </sheetViews>
  <sheetFormatPr defaultRowHeight="13.2" x14ac:dyDescent="0.25"/>
  <sheetData>
    <row r="1" spans="1:2" x14ac:dyDescent="0.25">
      <c r="A1" s="34">
        <v>1</v>
      </c>
      <c r="B1" s="34">
        <v>1</v>
      </c>
    </row>
    <row r="2" spans="1:2" x14ac:dyDescent="0.25">
      <c r="A2" s="34">
        <v>0.99805852651332239</v>
      </c>
      <c r="B2" s="34">
        <v>0.9992669163018828</v>
      </c>
    </row>
    <row r="3" spans="1:2" x14ac:dyDescent="0.25">
      <c r="A3" s="34">
        <v>0.99754233428787109</v>
      </c>
      <c r="B3" s="34">
        <v>0.9988555455935868</v>
      </c>
    </row>
    <row r="4" spans="1:2" x14ac:dyDescent="0.25">
      <c r="A4" s="34">
        <v>0.99551843489692982</v>
      </c>
      <c r="B4" s="34">
        <v>0.9978376667897263</v>
      </c>
    </row>
    <row r="5" spans="1:2" x14ac:dyDescent="0.25">
      <c r="A5" s="34">
        <v>0.99548409077015332</v>
      </c>
      <c r="B5" s="34">
        <v>0.99780602288908815</v>
      </c>
    </row>
    <row r="6" spans="1:2" x14ac:dyDescent="0.25">
      <c r="A6" s="34">
        <v>0.99518117557198427</v>
      </c>
      <c r="B6" s="34">
        <v>0.9978007489056484</v>
      </c>
    </row>
    <row r="7" spans="1:2" x14ac:dyDescent="0.25">
      <c r="A7" s="34">
        <v>0.99502903109036422</v>
      </c>
      <c r="B7" s="34">
        <v>0.99774273508781175</v>
      </c>
    </row>
    <row r="8" spans="1:2" x14ac:dyDescent="0.25">
      <c r="A8" s="34">
        <v>0.99489611931973898</v>
      </c>
      <c r="B8" s="34">
        <v>0.99760561151837979</v>
      </c>
    </row>
    <row r="9" spans="1:2" x14ac:dyDescent="0.25">
      <c r="A9" s="34">
        <v>0.99192741300117526</v>
      </c>
      <c r="B9" s="34">
        <v>0.99507937345076736</v>
      </c>
    </row>
    <row r="10" spans="1:2" x14ac:dyDescent="0.25">
      <c r="A10" s="34">
        <v>0.99168116561218755</v>
      </c>
      <c r="B10" s="34">
        <v>0.99497389378197354</v>
      </c>
    </row>
    <row r="11" spans="1:2" x14ac:dyDescent="0.25">
      <c r="A11" s="34">
        <v>0.99153588995592279</v>
      </c>
      <c r="B11" s="34">
        <v>0.99478403037814467</v>
      </c>
    </row>
    <row r="12" spans="1:2" x14ac:dyDescent="0.25">
      <c r="A12" s="34">
        <v>0.99088781628364953</v>
      </c>
      <c r="B12" s="34">
        <v>0.99415115236538165</v>
      </c>
    </row>
    <row r="13" spans="1:2" x14ac:dyDescent="0.25">
      <c r="A13" s="34">
        <v>0.99066526634213758</v>
      </c>
      <c r="B13" s="34">
        <v>0.99394546701123365</v>
      </c>
    </row>
    <row r="14" spans="1:2" x14ac:dyDescent="0.25">
      <c r="A14" s="34">
        <v>0.98996533303843182</v>
      </c>
      <c r="B14" s="34">
        <v>0.9933336849322294</v>
      </c>
    </row>
    <row r="15" spans="1:2" x14ac:dyDescent="0.25">
      <c r="A15" s="34">
        <v>0.98696743421210797</v>
      </c>
      <c r="B15" s="34">
        <v>0.9928062865882602</v>
      </c>
    </row>
    <row r="16" spans="1:2" x14ac:dyDescent="0.25">
      <c r="A16" s="34">
        <v>0.98642617077410977</v>
      </c>
      <c r="B16" s="34">
        <v>0.99223142239333373</v>
      </c>
    </row>
    <row r="17" spans="1:2" x14ac:dyDescent="0.25">
      <c r="A17" s="34">
        <v>0.98630047127010767</v>
      </c>
      <c r="B17" s="34">
        <v>0.99208375085702238</v>
      </c>
    </row>
    <row r="18" spans="1:2" x14ac:dyDescent="0.25">
      <c r="A18" s="34">
        <v>0.98627608694009627</v>
      </c>
      <c r="B18" s="34">
        <v>0.99205210695638424</v>
      </c>
    </row>
    <row r="19" spans="1:2" x14ac:dyDescent="0.25">
      <c r="A19" s="34">
        <v>0.98600339457349062</v>
      </c>
      <c r="B19" s="34">
        <v>0.99189916143663315</v>
      </c>
    </row>
    <row r="20" spans="1:2" x14ac:dyDescent="0.25">
      <c r="A20" s="34">
        <v>0.98575817750830619</v>
      </c>
      <c r="B20" s="34">
        <v>0.99172511998312329</v>
      </c>
    </row>
    <row r="21" spans="1:2" x14ac:dyDescent="0.25">
      <c r="A21" s="34">
        <v>0.97492947433566446</v>
      </c>
      <c r="B21" s="34">
        <v>0.98379832287326618</v>
      </c>
    </row>
    <row r="22" spans="1:2" x14ac:dyDescent="0.25">
      <c r="A22" s="34">
        <v>0.97490852441833076</v>
      </c>
      <c r="B22" s="34">
        <v>0.98378250092294706</v>
      </c>
    </row>
    <row r="23" spans="1:2" x14ac:dyDescent="0.25">
      <c r="A23" s="34">
        <v>0.97423675329858173</v>
      </c>
      <c r="B23" s="34">
        <v>0.98309688307578713</v>
      </c>
    </row>
    <row r="24" spans="1:2" x14ac:dyDescent="0.25">
      <c r="A24" s="34">
        <v>0.97417218634024183</v>
      </c>
      <c r="B24" s="34">
        <v>0.98307051315858862</v>
      </c>
    </row>
    <row r="25" spans="1:2" x14ac:dyDescent="0.25">
      <c r="A25" s="34">
        <v>0.96904392132996953</v>
      </c>
      <c r="B25" s="34">
        <v>0.97861399715204889</v>
      </c>
    </row>
    <row r="26" spans="1:2" x14ac:dyDescent="0.25">
      <c r="A26" s="34">
        <v>0.96876642078561515</v>
      </c>
      <c r="B26" s="34">
        <v>0.97837139391382311</v>
      </c>
    </row>
    <row r="27" spans="1:2" x14ac:dyDescent="0.25">
      <c r="A27" s="34">
        <v>0.96835463470556449</v>
      </c>
      <c r="B27" s="34">
        <v>0.97810242075839882</v>
      </c>
    </row>
    <row r="28" spans="1:2" x14ac:dyDescent="0.25">
      <c r="A28" s="34">
        <v>0.96577813831478876</v>
      </c>
      <c r="B28" s="34">
        <v>0.97622488265386842</v>
      </c>
    </row>
    <row r="29" spans="1:2" x14ac:dyDescent="0.25">
      <c r="A29" s="34">
        <v>0.96335550361197197</v>
      </c>
      <c r="B29" s="34">
        <v>0.97519118189968879</v>
      </c>
    </row>
    <row r="30" spans="1:2" x14ac:dyDescent="0.25">
      <c r="A30" s="34">
        <v>0.963200268158942</v>
      </c>
      <c r="B30" s="34">
        <v>0.97513316808185213</v>
      </c>
    </row>
    <row r="31" spans="1:2" x14ac:dyDescent="0.25">
      <c r="A31" s="34">
        <v>0.96279432058044334</v>
      </c>
      <c r="B31" s="34">
        <v>0.97505933231369646</v>
      </c>
    </row>
    <row r="32" spans="1:2" x14ac:dyDescent="0.25">
      <c r="A32" s="34">
        <v>0.95149682007730185</v>
      </c>
      <c r="B32" s="34">
        <v>0.97177891461420807</v>
      </c>
    </row>
    <row r="33" spans="1:2" x14ac:dyDescent="0.25">
      <c r="A33" s="34">
        <v>0.95122275394562505</v>
      </c>
      <c r="B33" s="34">
        <v>0.97165761299509512</v>
      </c>
    </row>
    <row r="34" spans="1:2" x14ac:dyDescent="0.25">
      <c r="A34" s="34">
        <v>0.94973530981493326</v>
      </c>
      <c r="B34" s="34">
        <v>0.97027055535045614</v>
      </c>
    </row>
    <row r="35" spans="1:2" x14ac:dyDescent="0.25">
      <c r="A35" s="34">
        <v>0.94796040534312187</v>
      </c>
      <c r="B35" s="34">
        <v>0.96885185380517902</v>
      </c>
    </row>
    <row r="36" spans="1:2" x14ac:dyDescent="0.25">
      <c r="A36" s="34">
        <v>0.947868019642093</v>
      </c>
      <c r="B36" s="34">
        <v>0.96884657982173927</v>
      </c>
    </row>
    <row r="37" spans="1:2" x14ac:dyDescent="0.25">
      <c r="A37" s="34">
        <v>0.94773236034132569</v>
      </c>
      <c r="B37" s="34">
        <v>0.968799113970782</v>
      </c>
    </row>
    <row r="38" spans="1:2" x14ac:dyDescent="0.25">
      <c r="A38" s="34">
        <v>0.94317146030540178</v>
      </c>
      <c r="B38" s="34">
        <v>0.96488581825853048</v>
      </c>
    </row>
    <row r="39" spans="1:2" x14ac:dyDescent="0.25">
      <c r="A39" s="34">
        <v>0.92898149744514047</v>
      </c>
      <c r="B39" s="34">
        <v>0.96210642898581278</v>
      </c>
    </row>
    <row r="40" spans="1:2" x14ac:dyDescent="0.25">
      <c r="A40" s="34">
        <v>0.92887709129973983</v>
      </c>
      <c r="B40" s="34">
        <v>0.96207478508517463</v>
      </c>
    </row>
    <row r="41" spans="1:2" x14ac:dyDescent="0.25">
      <c r="A41" s="34">
        <v>0.92885202008719292</v>
      </c>
      <c r="B41" s="34">
        <v>0.96206423711829525</v>
      </c>
    </row>
    <row r="42" spans="1:2" x14ac:dyDescent="0.25">
      <c r="A42" s="34">
        <v>0.92860577269820521</v>
      </c>
      <c r="B42" s="34">
        <v>0.96187437371446638</v>
      </c>
    </row>
    <row r="43" spans="1:2" x14ac:dyDescent="0.25">
      <c r="A43" s="34">
        <v>0.92850274031787561</v>
      </c>
      <c r="B43" s="34">
        <v>0.9617741680291122</v>
      </c>
    </row>
    <row r="44" spans="1:2" x14ac:dyDescent="0.25">
      <c r="A44" s="34">
        <v>0.92776056373823468</v>
      </c>
      <c r="B44" s="34">
        <v>0.96128896155266053</v>
      </c>
    </row>
    <row r="45" spans="1:2" x14ac:dyDescent="0.25">
      <c r="A45" s="34">
        <v>0.92509683326544656</v>
      </c>
      <c r="B45" s="34">
        <v>0.95976478033858958</v>
      </c>
    </row>
    <row r="46" spans="1:2" x14ac:dyDescent="0.25">
      <c r="A46" s="34">
        <v>0.92399782120859741</v>
      </c>
      <c r="B46" s="34">
        <v>0.95916882020990435</v>
      </c>
    </row>
    <row r="47" spans="1:2" x14ac:dyDescent="0.25">
      <c r="A47" s="34">
        <v>0.92372203787058182</v>
      </c>
      <c r="B47" s="34">
        <v>0.95909498444174868</v>
      </c>
    </row>
    <row r="48" spans="1:2" x14ac:dyDescent="0.25">
      <c r="A48" s="34">
        <v>0.92356577209374857</v>
      </c>
      <c r="B48" s="34">
        <v>0.95899477875639449</v>
      </c>
    </row>
    <row r="49" spans="1:2" x14ac:dyDescent="0.25">
      <c r="A49" s="34">
        <v>0.92346308315468673</v>
      </c>
      <c r="B49" s="34">
        <v>0.95894731290543722</v>
      </c>
    </row>
    <row r="50" spans="1:2" x14ac:dyDescent="0.25">
      <c r="A50" s="34">
        <v>0.92154805464562706</v>
      </c>
      <c r="B50" s="34">
        <v>0.9584673804124253</v>
      </c>
    </row>
    <row r="51" spans="1:2" x14ac:dyDescent="0.25">
      <c r="A51" s="34">
        <v>0.92053387258191599</v>
      </c>
      <c r="B51" s="34">
        <v>0.9582353251410789</v>
      </c>
    </row>
    <row r="52" spans="1:2" x14ac:dyDescent="0.25">
      <c r="A52" s="34">
        <v>0.92044732538243912</v>
      </c>
      <c r="B52" s="34">
        <v>0.95818258530668199</v>
      </c>
    </row>
    <row r="53" spans="1:2" x14ac:dyDescent="0.25">
      <c r="A53" s="34">
        <v>0.9188352120715485</v>
      </c>
      <c r="B53" s="34">
        <v>0.95782922841622264</v>
      </c>
    </row>
    <row r="54" spans="1:2" x14ac:dyDescent="0.25">
      <c r="A54" s="34">
        <v>0.91866108734879148</v>
      </c>
      <c r="B54" s="34">
        <v>0.95774484468118759</v>
      </c>
    </row>
    <row r="55" spans="1:2" x14ac:dyDescent="0.25">
      <c r="A55" s="34">
        <v>0.91820808831660894</v>
      </c>
      <c r="B55" s="34">
        <v>0.95771320078054945</v>
      </c>
    </row>
    <row r="56" spans="1:2" x14ac:dyDescent="0.25">
      <c r="A56" s="34">
        <v>0.91817168354222578</v>
      </c>
      <c r="B56" s="34">
        <v>0.95768683086335094</v>
      </c>
    </row>
    <row r="57" spans="1:2" x14ac:dyDescent="0.25">
      <c r="A57" s="34">
        <v>0.91795634586733688</v>
      </c>
      <c r="B57" s="34">
        <v>0.95758135119455712</v>
      </c>
    </row>
    <row r="58" spans="1:2" x14ac:dyDescent="0.25">
      <c r="A58" s="34">
        <v>0.91718944151641679</v>
      </c>
      <c r="B58" s="34">
        <v>0.95746004957544417</v>
      </c>
    </row>
    <row r="59" spans="1:2" x14ac:dyDescent="0.25">
      <c r="A59" s="34">
        <v>0.91705962071720148</v>
      </c>
      <c r="B59" s="34">
        <v>0.95742840567480603</v>
      </c>
    </row>
    <row r="60" spans="1:2" x14ac:dyDescent="0.25">
      <c r="A60" s="34">
        <v>0.91685939445809428</v>
      </c>
      <c r="B60" s="34">
        <v>0.95733874795633123</v>
      </c>
    </row>
    <row r="61" spans="1:2" x14ac:dyDescent="0.25">
      <c r="A61" s="34">
        <v>0.91679894879496759</v>
      </c>
      <c r="B61" s="34">
        <v>0.95728600812193432</v>
      </c>
    </row>
    <row r="62" spans="1:2" x14ac:dyDescent="0.25">
      <c r="A62" s="34">
        <v>0.91049954906161534</v>
      </c>
      <c r="B62" s="34">
        <v>0.955545593586836</v>
      </c>
    </row>
    <row r="63" spans="1:2" x14ac:dyDescent="0.25">
      <c r="A63" s="34">
        <v>0.90999366007419702</v>
      </c>
      <c r="B63" s="34">
        <v>0.95546648383524058</v>
      </c>
    </row>
    <row r="64" spans="1:2" x14ac:dyDescent="0.25">
      <c r="A64" s="34">
        <v>0.90984529344652243</v>
      </c>
      <c r="B64" s="34">
        <v>0.95545593586836119</v>
      </c>
    </row>
    <row r="65" spans="1:2" x14ac:dyDescent="0.25">
      <c r="A65" s="34">
        <v>0.90975016021535138</v>
      </c>
      <c r="B65" s="34">
        <v>0.95537682611676578</v>
      </c>
    </row>
    <row r="66" spans="1:2" x14ac:dyDescent="0.25">
      <c r="A66" s="34">
        <v>0.90165731018172846</v>
      </c>
      <c r="B66" s="34">
        <v>0.95143188650387611</v>
      </c>
    </row>
    <row r="67" spans="1:2" x14ac:dyDescent="0.25">
      <c r="A67" s="34">
        <v>0.89919483629185082</v>
      </c>
      <c r="B67" s="34">
        <v>0.95135277675228069</v>
      </c>
    </row>
    <row r="68" spans="1:2" x14ac:dyDescent="0.25">
      <c r="A68" s="34">
        <v>0.89892660866172602</v>
      </c>
      <c r="B68" s="34">
        <v>0.95126839301724564</v>
      </c>
    </row>
    <row r="69" spans="1:2" x14ac:dyDescent="0.25">
      <c r="A69" s="34">
        <v>0.89875214049770125</v>
      </c>
      <c r="B69" s="34">
        <v>0.95119455724908997</v>
      </c>
    </row>
    <row r="70" spans="1:2" x14ac:dyDescent="0.25">
      <c r="A70" s="34">
        <v>0.89758444018729899</v>
      </c>
      <c r="B70" s="34">
        <v>0.94925900532672303</v>
      </c>
    </row>
    <row r="71" spans="1:2" x14ac:dyDescent="0.25">
      <c r="A71" s="34">
        <v>0.89742233590891374</v>
      </c>
      <c r="B71" s="34">
        <v>0.94920099150888637</v>
      </c>
    </row>
    <row r="72" spans="1:2" x14ac:dyDescent="0.25">
      <c r="A72" s="34">
        <v>0.89678010073819248</v>
      </c>
      <c r="B72" s="34">
        <v>0.94896366225410023</v>
      </c>
    </row>
    <row r="73" spans="1:2" x14ac:dyDescent="0.25">
      <c r="A73" s="34">
        <v>0.89499557991088363</v>
      </c>
      <c r="B73" s="34">
        <v>0.94887400453562543</v>
      </c>
    </row>
    <row r="74" spans="1:2" x14ac:dyDescent="0.25">
      <c r="A74" s="34">
        <v>0.89432037437845691</v>
      </c>
      <c r="B74" s="34">
        <v>0.94860503138020114</v>
      </c>
    </row>
    <row r="75" spans="1:2" x14ac:dyDescent="0.25">
      <c r="A75" s="34">
        <v>0.89429118187069689</v>
      </c>
      <c r="B75" s="34">
        <v>0.94855229154580423</v>
      </c>
    </row>
    <row r="76" spans="1:2" x14ac:dyDescent="0.25">
      <c r="A76" s="34">
        <v>0.88855811678788976</v>
      </c>
      <c r="B76" s="34">
        <v>0.94006645219133977</v>
      </c>
    </row>
    <row r="77" spans="1:2" x14ac:dyDescent="0.25">
      <c r="A77" s="34">
        <v>0.88853029804520078</v>
      </c>
      <c r="B77" s="34">
        <v>0.94003480829070163</v>
      </c>
    </row>
    <row r="78" spans="1:2" x14ac:dyDescent="0.25">
      <c r="A78" s="34">
        <v>0.8847459187156943</v>
      </c>
      <c r="B78" s="34">
        <v>0.93853699699382909</v>
      </c>
    </row>
    <row r="79" spans="1:2" x14ac:dyDescent="0.25">
      <c r="A79" s="34">
        <v>0.8843688202036879</v>
      </c>
      <c r="B79" s="34">
        <v>0.93824165392120629</v>
      </c>
    </row>
    <row r="80" spans="1:2" x14ac:dyDescent="0.25">
      <c r="A80" s="34">
        <v>0.88196679197693695</v>
      </c>
      <c r="B80" s="34">
        <v>0.937766995411634</v>
      </c>
    </row>
    <row r="81" spans="1:2" x14ac:dyDescent="0.25">
      <c r="A81" s="34">
        <v>0.85976640498731638</v>
      </c>
      <c r="B81" s="34">
        <v>0.93687041822688633</v>
      </c>
    </row>
    <row r="82" spans="1:2" x14ac:dyDescent="0.25">
      <c r="A82" s="34">
        <v>0.85973996000969843</v>
      </c>
      <c r="B82" s="34">
        <v>0.93680185644217029</v>
      </c>
    </row>
    <row r="83" spans="1:2" x14ac:dyDescent="0.25">
      <c r="A83" s="34">
        <v>0.85967127175614533</v>
      </c>
      <c r="B83" s="34">
        <v>0.9367649385580924</v>
      </c>
    </row>
    <row r="84" spans="1:2" x14ac:dyDescent="0.25">
      <c r="A84" s="34">
        <v>0.85964517021979514</v>
      </c>
      <c r="B84" s="34">
        <v>0.93671219872369549</v>
      </c>
    </row>
    <row r="85" spans="1:2" x14ac:dyDescent="0.25">
      <c r="A85" s="34">
        <v>0.85955896646158603</v>
      </c>
      <c r="B85" s="34">
        <v>0.93664363693897945</v>
      </c>
    </row>
    <row r="86" spans="1:2" x14ac:dyDescent="0.25">
      <c r="A86" s="34">
        <v>0.85928627409498037</v>
      </c>
      <c r="B86" s="34">
        <v>0.93651178735298712</v>
      </c>
    </row>
    <row r="87" spans="1:2" x14ac:dyDescent="0.25">
      <c r="A87" s="34">
        <v>0.85917053438774349</v>
      </c>
      <c r="B87" s="34">
        <v>0.93642740361795207</v>
      </c>
    </row>
    <row r="88" spans="1:2" x14ac:dyDescent="0.25">
      <c r="A88" s="34">
        <v>0.8590355619695117</v>
      </c>
      <c r="B88" s="34">
        <v>0.93639048573387418</v>
      </c>
    </row>
    <row r="89" spans="1:2" x14ac:dyDescent="0.25">
      <c r="A89" s="34">
        <v>0.85898404577934684</v>
      </c>
      <c r="B89" s="34">
        <v>0.93637466378355505</v>
      </c>
    </row>
    <row r="90" spans="1:2" x14ac:dyDescent="0.25">
      <c r="A90" s="34">
        <v>0.85765664527943375</v>
      </c>
      <c r="B90" s="34">
        <v>0.936084594694372</v>
      </c>
    </row>
    <row r="91" spans="1:2" x14ac:dyDescent="0.25">
      <c r="A91" s="34">
        <v>0.85762573556533483</v>
      </c>
      <c r="B91" s="34">
        <v>0.93606877274405287</v>
      </c>
    </row>
    <row r="92" spans="1:2" x14ac:dyDescent="0.25">
      <c r="A92" s="34">
        <v>0.85729809259588663</v>
      </c>
      <c r="B92" s="34">
        <v>0.93604240282685436</v>
      </c>
    </row>
    <row r="93" spans="1:2" x14ac:dyDescent="0.25">
      <c r="A93" s="34">
        <v>0.85727920332615959</v>
      </c>
      <c r="B93" s="34">
        <v>0.93602658087653523</v>
      </c>
    </row>
    <row r="94" spans="1:2" x14ac:dyDescent="0.25">
      <c r="A94" s="34">
        <v>0.85650405638481319</v>
      </c>
      <c r="B94" s="34">
        <v>0.93593164917462079</v>
      </c>
    </row>
    <row r="95" spans="1:2" x14ac:dyDescent="0.25">
      <c r="A95" s="34">
        <v>0.85599645019105597</v>
      </c>
      <c r="B95" s="34">
        <v>0.93586308738990476</v>
      </c>
    </row>
    <row r="96" spans="1:2" x14ac:dyDescent="0.25">
      <c r="A96" s="34">
        <v>0.85593634796919704</v>
      </c>
      <c r="B96" s="34">
        <v>0.9358050735720681</v>
      </c>
    </row>
    <row r="97" spans="1:2" x14ac:dyDescent="0.25">
      <c r="A97" s="34">
        <v>0.85589822598847509</v>
      </c>
      <c r="B97" s="34">
        <v>0.93577870365486959</v>
      </c>
    </row>
    <row r="98" spans="1:2" x14ac:dyDescent="0.25">
      <c r="A98" s="34">
        <v>0.85586800315691169</v>
      </c>
      <c r="B98" s="34">
        <v>0.93575233373767108</v>
      </c>
    </row>
    <row r="99" spans="1:2" x14ac:dyDescent="0.25">
      <c r="A99" s="34">
        <v>0.85576531421784985</v>
      </c>
      <c r="B99" s="34">
        <v>0.93571541585359319</v>
      </c>
    </row>
    <row r="100" spans="1:2" x14ac:dyDescent="0.25">
      <c r="A100" s="34">
        <v>0.85557985593325658</v>
      </c>
      <c r="B100" s="34">
        <v>0.93560993618479937</v>
      </c>
    </row>
    <row r="101" spans="1:2" x14ac:dyDescent="0.25">
      <c r="A101" s="34">
        <v>0.85553520856844711</v>
      </c>
      <c r="B101" s="34">
        <v>0.9355624703338421</v>
      </c>
    </row>
    <row r="102" spans="1:2" x14ac:dyDescent="0.25">
      <c r="A102" s="34">
        <v>0.85312940248775082</v>
      </c>
      <c r="B102" s="34">
        <v>0.9349190443541997</v>
      </c>
    </row>
    <row r="103" spans="1:2" x14ac:dyDescent="0.25">
      <c r="A103" s="34">
        <v>0.8528580838862162</v>
      </c>
      <c r="B103" s="34">
        <v>0.93435472812615261</v>
      </c>
    </row>
    <row r="104" spans="1:2" x14ac:dyDescent="0.25">
      <c r="A104" s="34">
        <v>0.85201081427863912</v>
      </c>
      <c r="B104" s="34">
        <v>0.93404356310321079</v>
      </c>
    </row>
    <row r="105" spans="1:2" x14ac:dyDescent="0.25">
      <c r="A105" s="34">
        <v>0.8518006282227667</v>
      </c>
      <c r="B105" s="34">
        <v>0.93393280945097723</v>
      </c>
    </row>
    <row r="106" spans="1:2" x14ac:dyDescent="0.25">
      <c r="A106" s="34">
        <v>0.85072222264198349</v>
      </c>
      <c r="B106" s="34">
        <v>0.93385369969938181</v>
      </c>
    </row>
    <row r="107" spans="1:2" x14ac:dyDescent="0.25">
      <c r="A107" s="34">
        <v>0.84914994851815373</v>
      </c>
      <c r="B107" s="34">
        <v>0.93342123305732705</v>
      </c>
    </row>
    <row r="108" spans="1:2" x14ac:dyDescent="0.25">
      <c r="A108" s="34">
        <v>0.84807978552779684</v>
      </c>
      <c r="B108" s="34">
        <v>0.9332208216866188</v>
      </c>
    </row>
    <row r="109" spans="1:2" x14ac:dyDescent="0.25">
      <c r="A109" s="34">
        <v>0.83848334962389715</v>
      </c>
      <c r="B109" s="34">
        <v>0.93015663730815779</v>
      </c>
    </row>
    <row r="110" spans="1:2" x14ac:dyDescent="0.25">
      <c r="A110" s="34">
        <v>0.83803893662340878</v>
      </c>
      <c r="B110" s="34">
        <v>0.93013554137439902</v>
      </c>
    </row>
    <row r="111" spans="1:2" x14ac:dyDescent="0.25">
      <c r="A111" s="34">
        <v>0.83611909993660039</v>
      </c>
      <c r="B111" s="34">
        <v>0.92926006012341011</v>
      </c>
    </row>
    <row r="112" spans="1:2" x14ac:dyDescent="0.25">
      <c r="A112" s="34">
        <v>0.83457052326024639</v>
      </c>
      <c r="B112" s="34">
        <v>0.92852697642529292</v>
      </c>
    </row>
    <row r="113" spans="1:2" x14ac:dyDescent="0.25">
      <c r="A113" s="34">
        <v>0.83168252563960754</v>
      </c>
      <c r="B113" s="34">
        <v>0.92818416750171295</v>
      </c>
    </row>
    <row r="114" spans="1:2" x14ac:dyDescent="0.25">
      <c r="A114" s="34">
        <v>0.8316007866178794</v>
      </c>
      <c r="B114" s="34">
        <v>0.92815252360107481</v>
      </c>
    </row>
    <row r="115" spans="1:2" x14ac:dyDescent="0.25">
      <c r="A115" s="34">
        <v>0.83157949325927794</v>
      </c>
      <c r="B115" s="34">
        <v>0.92813670165075568</v>
      </c>
    </row>
    <row r="116" spans="1:2" x14ac:dyDescent="0.25">
      <c r="A116" s="34">
        <v>0.82995467262148004</v>
      </c>
      <c r="B116" s="34">
        <v>0.92777279679341695</v>
      </c>
    </row>
    <row r="117" spans="1:2" x14ac:dyDescent="0.25">
      <c r="A117" s="34">
        <v>0.82990590396145736</v>
      </c>
      <c r="B117" s="34">
        <v>0.92773587890933906</v>
      </c>
    </row>
    <row r="118" spans="1:2" x14ac:dyDescent="0.25">
      <c r="A118" s="34">
        <v>0.8289586929449605</v>
      </c>
      <c r="B118" s="34">
        <v>0.92735615210168121</v>
      </c>
    </row>
    <row r="119" spans="1:2" x14ac:dyDescent="0.25">
      <c r="A119" s="34">
        <v>0.82661917102894289</v>
      </c>
      <c r="B119" s="34">
        <v>0.92583197088761027</v>
      </c>
    </row>
    <row r="120" spans="1:2" x14ac:dyDescent="0.25">
      <c r="A120" s="34">
        <v>0.82648282484564006</v>
      </c>
      <c r="B120" s="34">
        <v>0.92579505300353238</v>
      </c>
    </row>
    <row r="121" spans="1:2" x14ac:dyDescent="0.25">
      <c r="A121" s="34">
        <v>0.82645912739816429</v>
      </c>
      <c r="B121" s="34">
        <v>0.92577395706977361</v>
      </c>
    </row>
    <row r="122" spans="1:2" x14ac:dyDescent="0.25">
      <c r="A122" s="34">
        <v>0.82617819244113222</v>
      </c>
      <c r="B122" s="34">
        <v>0.92573176520225608</v>
      </c>
    </row>
    <row r="123" spans="1:2" x14ac:dyDescent="0.25">
      <c r="A123" s="34">
        <v>0.8260803116798191</v>
      </c>
      <c r="B123" s="34">
        <v>0.92556827171562561</v>
      </c>
    </row>
    <row r="124" spans="1:2" x14ac:dyDescent="0.25">
      <c r="A124" s="34">
        <v>0.82523819369125839</v>
      </c>
      <c r="B124" s="34">
        <v>0.92522546279204565</v>
      </c>
    </row>
    <row r="125" spans="1:2" x14ac:dyDescent="0.25">
      <c r="A125" s="34">
        <v>0.82520075859307196</v>
      </c>
      <c r="B125" s="34">
        <v>0.92517799694108838</v>
      </c>
    </row>
    <row r="126" spans="1:2" x14ac:dyDescent="0.25">
      <c r="A126" s="34">
        <v>0.82516091940601122</v>
      </c>
      <c r="B126" s="34">
        <v>0.92515162702388987</v>
      </c>
    </row>
    <row r="127" spans="1:2" x14ac:dyDescent="0.25">
      <c r="A127" s="34">
        <v>0.82493287440421503</v>
      </c>
      <c r="B127" s="34">
        <v>0.92488265386846558</v>
      </c>
    </row>
    <row r="128" spans="1:2" x14ac:dyDescent="0.25">
      <c r="A128" s="34">
        <v>0.82474707267835401</v>
      </c>
      <c r="B128" s="34">
        <v>0.92480354411687016</v>
      </c>
    </row>
    <row r="129" spans="1:2" x14ac:dyDescent="0.25">
      <c r="A129" s="34">
        <v>0.82463991900281119</v>
      </c>
      <c r="B129" s="34">
        <v>0.92476135224935263</v>
      </c>
    </row>
    <row r="130" spans="1:2" x14ac:dyDescent="0.25">
      <c r="A130" s="34">
        <v>0.82398325929884386</v>
      </c>
      <c r="B130" s="34">
        <v>0.92338484257159303</v>
      </c>
    </row>
    <row r="131" spans="1:2" x14ac:dyDescent="0.25">
      <c r="A131" s="34">
        <v>0.82392521772459149</v>
      </c>
      <c r="B131" s="34">
        <v>0.92331100680343736</v>
      </c>
    </row>
    <row r="132" spans="1:2" x14ac:dyDescent="0.25">
      <c r="A132" s="34">
        <v>0.81443456173116358</v>
      </c>
      <c r="B132" s="34">
        <v>0.92096935815621417</v>
      </c>
    </row>
    <row r="133" spans="1:2" x14ac:dyDescent="0.25">
      <c r="A133" s="34">
        <v>0.81435453991577422</v>
      </c>
      <c r="B133" s="34">
        <v>0.92093771425557602</v>
      </c>
    </row>
    <row r="134" spans="1:2" x14ac:dyDescent="0.25">
      <c r="A134" s="34">
        <v>0.81430199340180609</v>
      </c>
      <c r="B134" s="34">
        <v>0.92091134433837751</v>
      </c>
    </row>
    <row r="135" spans="1:2" x14ac:dyDescent="0.25">
      <c r="A135" s="34">
        <v>0.81309617111068189</v>
      </c>
      <c r="B135" s="34">
        <v>0.92018353462370006</v>
      </c>
    </row>
    <row r="136" spans="1:2" x14ac:dyDescent="0.25">
      <c r="A136" s="34">
        <v>0.81171278968412297</v>
      </c>
      <c r="B136" s="34">
        <v>0.91925531353831424</v>
      </c>
    </row>
    <row r="137" spans="1:2" x14ac:dyDescent="0.25">
      <c r="A137" s="34">
        <v>0.81167226361452671</v>
      </c>
      <c r="B137" s="34">
        <v>0.91921839565423635</v>
      </c>
    </row>
    <row r="138" spans="1:2" x14ac:dyDescent="0.25">
      <c r="A138" s="34">
        <v>0.79944747168841879</v>
      </c>
      <c r="B138" s="34">
        <v>0.90902905964875136</v>
      </c>
    </row>
    <row r="139" spans="1:2" x14ac:dyDescent="0.25">
      <c r="A139" s="34">
        <v>0.79617859770182808</v>
      </c>
      <c r="B139" s="34">
        <v>0.90869152470861103</v>
      </c>
    </row>
    <row r="140" spans="1:2" x14ac:dyDescent="0.25">
      <c r="A140" s="34">
        <v>0.79613223313067971</v>
      </c>
      <c r="B140" s="34">
        <v>0.9086757027582919</v>
      </c>
    </row>
    <row r="141" spans="1:2" x14ac:dyDescent="0.25">
      <c r="A141" s="34">
        <v>0.79607899973417606</v>
      </c>
      <c r="B141" s="34">
        <v>0.90857549707293772</v>
      </c>
    </row>
    <row r="142" spans="1:2" x14ac:dyDescent="0.25">
      <c r="A142" s="34">
        <v>0.79521627526954952</v>
      </c>
      <c r="B142" s="34">
        <v>0.90832761985127219</v>
      </c>
    </row>
    <row r="143" spans="1:2" x14ac:dyDescent="0.25">
      <c r="A143" s="34">
        <v>0.79515342551754842</v>
      </c>
      <c r="B143" s="34">
        <v>0.9082907019671943</v>
      </c>
    </row>
    <row r="144" spans="1:2" x14ac:dyDescent="0.25">
      <c r="A144" s="34">
        <v>0.79365911256150135</v>
      </c>
      <c r="B144" s="34">
        <v>0.90591740941933285</v>
      </c>
    </row>
    <row r="145" spans="1:2" x14ac:dyDescent="0.25">
      <c r="A145" s="34">
        <v>0.79351589755284324</v>
      </c>
      <c r="B145" s="34">
        <v>0.90569590211486584</v>
      </c>
    </row>
    <row r="146" spans="1:2" x14ac:dyDescent="0.25">
      <c r="A146" s="34">
        <v>0.79348224030860226</v>
      </c>
      <c r="B146" s="34">
        <v>0.90565371024734831</v>
      </c>
    </row>
    <row r="147" spans="1:2" x14ac:dyDescent="0.25">
      <c r="A147" s="34">
        <v>0.79327686243047857</v>
      </c>
      <c r="B147" s="34">
        <v>0.90553240862823536</v>
      </c>
    </row>
    <row r="148" spans="1:2" x14ac:dyDescent="0.25">
      <c r="A148" s="34">
        <v>0.79319409308494715</v>
      </c>
      <c r="B148" s="34">
        <v>0.9055113126944766</v>
      </c>
    </row>
    <row r="149" spans="1:2" x14ac:dyDescent="0.25">
      <c r="A149" s="34">
        <v>0.79267034515160495</v>
      </c>
      <c r="B149" s="34">
        <v>0.90459363957597017</v>
      </c>
    </row>
    <row r="150" spans="1:2" x14ac:dyDescent="0.25">
      <c r="A150" s="34">
        <v>0.79264115264384494</v>
      </c>
      <c r="B150" s="34">
        <v>0.90456726965877166</v>
      </c>
    </row>
    <row r="151" spans="1:2" x14ac:dyDescent="0.25">
      <c r="A151" s="34">
        <v>0.79260337410439075</v>
      </c>
      <c r="B151" s="34">
        <v>0.90454617372501289</v>
      </c>
    </row>
    <row r="152" spans="1:2" x14ac:dyDescent="0.25">
      <c r="A152" s="34">
        <v>0.79240795602303227</v>
      </c>
      <c r="B152" s="34">
        <v>0.90434048837086489</v>
      </c>
    </row>
    <row r="153" spans="1:2" x14ac:dyDescent="0.25">
      <c r="A153" s="34">
        <v>0.79233755056314037</v>
      </c>
      <c r="B153" s="34">
        <v>0.90431939243710613</v>
      </c>
    </row>
    <row r="154" spans="1:2" x14ac:dyDescent="0.25">
      <c r="A154" s="34">
        <v>0.79231522688073563</v>
      </c>
      <c r="B154" s="34">
        <v>0.90428774853646798</v>
      </c>
    </row>
    <row r="155" spans="1:2" x14ac:dyDescent="0.25">
      <c r="A155" s="34">
        <v>0.7920624541076603</v>
      </c>
      <c r="B155" s="34">
        <v>0.90422973471863133</v>
      </c>
    </row>
    <row r="156" spans="1:2" x14ac:dyDescent="0.25">
      <c r="A156" s="34">
        <v>0.79190790553716583</v>
      </c>
      <c r="B156" s="34">
        <v>0.90407678919888024</v>
      </c>
    </row>
    <row r="157" spans="1:2" x14ac:dyDescent="0.25">
      <c r="A157" s="34">
        <v>0.70113740879058495</v>
      </c>
      <c r="B157" s="34">
        <v>0.89200991508886496</v>
      </c>
    </row>
    <row r="158" spans="1:2" x14ac:dyDescent="0.25">
      <c r="A158" s="34">
        <v>0.70048727447070513</v>
      </c>
      <c r="B158" s="34">
        <v>0.89194135330414892</v>
      </c>
    </row>
    <row r="159" spans="1:2" x14ac:dyDescent="0.25">
      <c r="A159" s="34">
        <v>0.6831661575722271</v>
      </c>
      <c r="B159" s="34">
        <v>0.88723696007594366</v>
      </c>
    </row>
    <row r="160" spans="1:2" x14ac:dyDescent="0.25">
      <c r="A160" s="34">
        <v>0.68196067872237065</v>
      </c>
      <c r="B160" s="34">
        <v>0.8870629186224338</v>
      </c>
    </row>
    <row r="161" spans="1:2" x14ac:dyDescent="0.25">
      <c r="A161" s="34">
        <v>0.68124116926640221</v>
      </c>
      <c r="B161" s="34">
        <v>0.88673065766573322</v>
      </c>
    </row>
    <row r="162" spans="1:2" x14ac:dyDescent="0.25">
      <c r="A162" s="34">
        <v>0.67770372420841907</v>
      </c>
      <c r="B162" s="34">
        <v>0.88489531142872035</v>
      </c>
    </row>
    <row r="163" spans="1:2" x14ac:dyDescent="0.25">
      <c r="A163" s="34">
        <v>0.6775433371363726</v>
      </c>
      <c r="B163" s="34">
        <v>0.88484784557776308</v>
      </c>
    </row>
    <row r="164" spans="1:2" x14ac:dyDescent="0.25">
      <c r="A164" s="34">
        <v>0.67651507398068311</v>
      </c>
      <c r="B164" s="34">
        <v>0.88323928062865698</v>
      </c>
    </row>
    <row r="165" spans="1:2" x14ac:dyDescent="0.25">
      <c r="A165" s="34">
        <v>0.67636739423554404</v>
      </c>
      <c r="B165" s="34">
        <v>0.88308633510890588</v>
      </c>
    </row>
    <row r="166" spans="1:2" x14ac:dyDescent="0.25">
      <c r="A166" s="34">
        <v>0.65748190236239479</v>
      </c>
      <c r="B166" s="34">
        <v>0.87723221349084779</v>
      </c>
    </row>
    <row r="167" spans="1:2" x14ac:dyDescent="0.25">
      <c r="A167" s="34">
        <v>0.65465881514136359</v>
      </c>
      <c r="B167" s="34">
        <v>0.87585042982964845</v>
      </c>
    </row>
    <row r="168" spans="1:2" x14ac:dyDescent="0.25">
      <c r="A168" s="34">
        <v>0.65301922652905176</v>
      </c>
      <c r="B168" s="34">
        <v>0.8758187859290103</v>
      </c>
    </row>
    <row r="169" spans="1:2" x14ac:dyDescent="0.25">
      <c r="A169" s="34">
        <v>0.65288356722828444</v>
      </c>
      <c r="B169" s="34">
        <v>0.87580296397869117</v>
      </c>
    </row>
    <row r="170" spans="1:2" x14ac:dyDescent="0.25">
      <c r="A170" s="34">
        <v>0.63644028621021465</v>
      </c>
      <c r="B170" s="34">
        <v>0.86994884236063308</v>
      </c>
    </row>
    <row r="171" spans="1:2" x14ac:dyDescent="0.25">
      <c r="A171" s="34">
        <v>0.63521145335415019</v>
      </c>
      <c r="B171" s="34">
        <v>0.86957438953641497</v>
      </c>
    </row>
    <row r="172" spans="1:2" x14ac:dyDescent="0.25">
      <c r="A172" s="34">
        <v>0.6344136392891313</v>
      </c>
      <c r="B172" s="34">
        <v>0.86919466272875712</v>
      </c>
    </row>
    <row r="173" spans="1:2" x14ac:dyDescent="0.25">
      <c r="A173" s="34">
        <v>0.63388061844155952</v>
      </c>
      <c r="B173" s="34">
        <v>0.8691155529771617</v>
      </c>
    </row>
    <row r="174" spans="1:2" x14ac:dyDescent="0.25">
      <c r="A174" s="34">
        <v>0.62973596922216712</v>
      </c>
      <c r="B174" s="34">
        <v>0.86710616528663909</v>
      </c>
    </row>
    <row r="175" spans="1:2" x14ac:dyDescent="0.25">
      <c r="A175" s="34">
        <v>0.62952440940122367</v>
      </c>
      <c r="B175" s="34">
        <v>0.86701650756816429</v>
      </c>
    </row>
    <row r="176" spans="1:2" x14ac:dyDescent="0.25">
      <c r="A176" s="34">
        <v>0.62788791176032177</v>
      </c>
      <c r="B176" s="34">
        <v>0.86690575391593072</v>
      </c>
    </row>
    <row r="177" spans="1:2" x14ac:dyDescent="0.25">
      <c r="A177" s="34">
        <v>0.62726903059580863</v>
      </c>
      <c r="B177" s="34">
        <v>0.86673171246242087</v>
      </c>
    </row>
    <row r="178" spans="1:2" x14ac:dyDescent="0.25">
      <c r="A178" s="34">
        <v>0.62722747420240899</v>
      </c>
      <c r="B178" s="34">
        <v>0.86665260271082545</v>
      </c>
    </row>
    <row r="179" spans="1:2" x14ac:dyDescent="0.25">
      <c r="A179" s="34">
        <v>0.62595983248308706</v>
      </c>
      <c r="B179" s="34">
        <v>0.86629397183692636</v>
      </c>
    </row>
    <row r="180" spans="1:2" x14ac:dyDescent="0.25">
      <c r="A180" s="34">
        <v>0.62566756396421874</v>
      </c>
      <c r="B180" s="34">
        <v>0.86616212225093403</v>
      </c>
    </row>
    <row r="181" spans="1:2" x14ac:dyDescent="0.25">
      <c r="A181" s="34">
        <v>0.6250277328823719</v>
      </c>
      <c r="B181" s="34">
        <v>0.86613575233373552</v>
      </c>
    </row>
    <row r="182" spans="1:2" x14ac:dyDescent="0.25">
      <c r="A182" s="34">
        <v>0.61844155969043557</v>
      </c>
      <c r="B182" s="34">
        <v>0.85935340963029161</v>
      </c>
    </row>
    <row r="183" spans="1:2" x14ac:dyDescent="0.25">
      <c r="A183" s="34">
        <v>0.61840412459224914</v>
      </c>
      <c r="B183" s="34">
        <v>0.85929539581245495</v>
      </c>
    </row>
    <row r="184" spans="1:2" x14ac:dyDescent="0.25">
      <c r="A184" s="34">
        <v>0.61816268538101005</v>
      </c>
      <c r="B184" s="34">
        <v>0.85915299825958324</v>
      </c>
    </row>
    <row r="185" spans="1:2" x14ac:dyDescent="0.25">
      <c r="A185" s="34">
        <v>0.61055305721113295</v>
      </c>
      <c r="B185" s="34">
        <v>0.85236538157269959</v>
      </c>
    </row>
    <row r="186" spans="1:2" x14ac:dyDescent="0.25">
      <c r="A186" s="34">
        <v>0.61023125274323686</v>
      </c>
      <c r="B186" s="34">
        <v>0.85215442223511195</v>
      </c>
    </row>
    <row r="187" spans="1:2" x14ac:dyDescent="0.25">
      <c r="A187" s="34">
        <v>0.60928060731406231</v>
      </c>
      <c r="B187" s="34">
        <v>0.85171668160961755</v>
      </c>
    </row>
    <row r="188" spans="1:2" x14ac:dyDescent="0.25">
      <c r="A188" s="34">
        <v>0.60709426020346802</v>
      </c>
      <c r="B188" s="34">
        <v>0.84878434681714876</v>
      </c>
    </row>
    <row r="189" spans="1:2" x14ac:dyDescent="0.25">
      <c r="A189" s="34">
        <v>0.60681263836390043</v>
      </c>
      <c r="B189" s="34">
        <v>0.84844681187700843</v>
      </c>
    </row>
    <row r="190" spans="1:2" x14ac:dyDescent="0.25">
      <c r="A190" s="34">
        <v>0.60677692047205278</v>
      </c>
      <c r="B190" s="34">
        <v>0.84842571594324967</v>
      </c>
    </row>
    <row r="191" spans="1:2" x14ac:dyDescent="0.25">
      <c r="A191" s="34">
        <v>0.60492577203879749</v>
      </c>
      <c r="B191" s="34">
        <v>0.84444913242972186</v>
      </c>
    </row>
    <row r="192" spans="1:2" x14ac:dyDescent="0.25">
      <c r="A192" s="34">
        <v>0.60488421564539785</v>
      </c>
      <c r="B192" s="34">
        <v>0.84441221454564397</v>
      </c>
    </row>
    <row r="193" spans="1:2" x14ac:dyDescent="0.25">
      <c r="A193" s="34">
        <v>0.60393253989242002</v>
      </c>
      <c r="B193" s="34">
        <v>0.84418015927429757</v>
      </c>
    </row>
    <row r="194" spans="1:2" x14ac:dyDescent="0.25">
      <c r="A194" s="34">
        <v>0.60334834629595113</v>
      </c>
      <c r="B194" s="34">
        <v>0.84366330889720775</v>
      </c>
    </row>
    <row r="195" spans="1:2" x14ac:dyDescent="0.25">
      <c r="A195" s="34">
        <v>0.60242998434594652</v>
      </c>
      <c r="B195" s="34">
        <v>0.84308317071884165</v>
      </c>
    </row>
    <row r="196" spans="1:2" x14ac:dyDescent="0.25">
      <c r="A196" s="34">
        <v>0.59858893720725881</v>
      </c>
      <c r="B196" s="34">
        <v>0.83577870365486828</v>
      </c>
    </row>
    <row r="197" spans="1:2" x14ac:dyDescent="0.25">
      <c r="A197" s="34">
        <v>0.59576653686876313</v>
      </c>
      <c r="B197" s="34">
        <v>0.83425979642423698</v>
      </c>
    </row>
    <row r="198" spans="1:2" x14ac:dyDescent="0.25">
      <c r="A198" s="34">
        <v>0.5908220129367453</v>
      </c>
      <c r="B198" s="34">
        <v>0.83094246084067069</v>
      </c>
    </row>
    <row r="199" spans="1:2" x14ac:dyDescent="0.25">
      <c r="A199" s="34">
        <v>0.59079041634011087</v>
      </c>
      <c r="B199" s="34">
        <v>0.83087389905595466</v>
      </c>
    </row>
    <row r="200" spans="1:2" x14ac:dyDescent="0.25">
      <c r="A200" s="34">
        <v>0.59044148001206131</v>
      </c>
      <c r="B200" s="34">
        <v>0.83036232266230459</v>
      </c>
    </row>
    <row r="201" spans="1:2" x14ac:dyDescent="0.25">
      <c r="A201" s="34">
        <v>0.59040713588528482</v>
      </c>
      <c r="B201" s="34">
        <v>0.83035704867886484</v>
      </c>
    </row>
    <row r="202" spans="1:2" x14ac:dyDescent="0.25">
      <c r="A202" s="34">
        <v>0.58980336613655326</v>
      </c>
      <c r="B202" s="34">
        <v>0.83023574705975189</v>
      </c>
    </row>
    <row r="203" spans="1:2" x14ac:dyDescent="0.25">
      <c r="A203" s="34">
        <v>0.58973227379412585</v>
      </c>
      <c r="B203" s="34">
        <v>0.83018828120879462</v>
      </c>
    </row>
    <row r="204" spans="1:2" x14ac:dyDescent="0.25">
      <c r="A204" s="34">
        <v>0.58956467445545635</v>
      </c>
      <c r="B204" s="34">
        <v>0.83009862349031982</v>
      </c>
    </row>
    <row r="205" spans="1:2" x14ac:dyDescent="0.25">
      <c r="A205" s="34">
        <v>0.58739927726219576</v>
      </c>
      <c r="B205" s="34">
        <v>0.82910184062021808</v>
      </c>
    </row>
    <row r="206" spans="1:2" x14ac:dyDescent="0.25">
      <c r="A206" s="34">
        <v>0.58606397761312401</v>
      </c>
      <c r="B206" s="34">
        <v>0.82905964875270055</v>
      </c>
    </row>
    <row r="207" spans="1:2" x14ac:dyDescent="0.25">
      <c r="A207" s="34">
        <v>0.58601555239436909</v>
      </c>
      <c r="B207" s="34">
        <v>0.82901218290174328</v>
      </c>
    </row>
    <row r="208" spans="1:2" x14ac:dyDescent="0.25">
      <c r="A208" s="34">
        <v>0.58564326206011141</v>
      </c>
      <c r="B208" s="34">
        <v>0.82886451136543193</v>
      </c>
    </row>
    <row r="209" spans="1:2" x14ac:dyDescent="0.25">
      <c r="A209" s="34">
        <v>0.58544509644861076</v>
      </c>
      <c r="B209" s="34">
        <v>0.82874848372975873</v>
      </c>
    </row>
    <row r="210" spans="1:2" x14ac:dyDescent="0.25">
      <c r="A210" s="34">
        <v>0.58527887087501229</v>
      </c>
      <c r="B210" s="34">
        <v>0.82864300406096492</v>
      </c>
    </row>
    <row r="211" spans="1:2" x14ac:dyDescent="0.25">
      <c r="A211" s="34">
        <v>0.58432753856330222</v>
      </c>
      <c r="B211" s="34">
        <v>0.82761985127366466</v>
      </c>
    </row>
    <row r="212" spans="1:2" x14ac:dyDescent="0.25">
      <c r="A212" s="34">
        <v>0.58273774893481634</v>
      </c>
      <c r="B212" s="34">
        <v>0.82625916354622408</v>
      </c>
    </row>
    <row r="213" spans="1:2" x14ac:dyDescent="0.25">
      <c r="A213" s="34">
        <v>0.58151990619932037</v>
      </c>
      <c r="B213" s="34">
        <v>0.82582142292072969</v>
      </c>
    </row>
    <row r="214" spans="1:2" x14ac:dyDescent="0.25">
      <c r="A214" s="34">
        <v>0.58131555864499995</v>
      </c>
      <c r="B214" s="34">
        <v>0.82566320341753896</v>
      </c>
    </row>
    <row r="215" spans="1:2" x14ac:dyDescent="0.25">
      <c r="A215" s="34">
        <v>0.58113971671590414</v>
      </c>
      <c r="B215" s="34">
        <v>0.82558936764938329</v>
      </c>
    </row>
    <row r="216" spans="1:2" x14ac:dyDescent="0.25">
      <c r="A216" s="34">
        <v>0.58094429863454566</v>
      </c>
      <c r="B216" s="34">
        <v>0.82538368229523529</v>
      </c>
    </row>
    <row r="217" spans="1:2" x14ac:dyDescent="0.25">
      <c r="A217" s="34">
        <v>0.58084160969548382</v>
      </c>
      <c r="B217" s="34">
        <v>0.82535731237803678</v>
      </c>
    </row>
    <row r="218" spans="1:2" x14ac:dyDescent="0.25">
      <c r="A218" s="34">
        <v>0.58079112382912235</v>
      </c>
      <c r="B218" s="34">
        <v>0.82533094246083827</v>
      </c>
    </row>
    <row r="219" spans="1:2" x14ac:dyDescent="0.25">
      <c r="A219" s="34">
        <v>0.58074235516909967</v>
      </c>
      <c r="B219" s="34">
        <v>0.82531512051051914</v>
      </c>
    </row>
    <row r="220" spans="1:2" x14ac:dyDescent="0.25">
      <c r="A220" s="34">
        <v>0.58056376570986168</v>
      </c>
      <c r="B220" s="34">
        <v>0.8250408733716551</v>
      </c>
    </row>
    <row r="221" spans="1:2" x14ac:dyDescent="0.25">
      <c r="A221" s="34">
        <v>0.57980338674302923</v>
      </c>
      <c r="B221" s="34">
        <v>0.82369073361109391</v>
      </c>
    </row>
    <row r="222" spans="1:2" x14ac:dyDescent="0.25">
      <c r="A222" s="34">
        <v>0.57974362796243806</v>
      </c>
      <c r="B222" s="34">
        <v>0.82366963767733514</v>
      </c>
    </row>
    <row r="223" spans="1:2" x14ac:dyDescent="0.25">
      <c r="A223" s="34">
        <v>0.57529262913219903</v>
      </c>
      <c r="B223" s="34">
        <v>0.8197774378988425</v>
      </c>
    </row>
    <row r="224" spans="1:2" x14ac:dyDescent="0.25">
      <c r="A224" s="34">
        <v>0.57481490232873744</v>
      </c>
      <c r="B224" s="34">
        <v>0.81963504034597079</v>
      </c>
    </row>
    <row r="225" spans="1:2" x14ac:dyDescent="0.25">
      <c r="A225" s="34">
        <v>0.57453602801931192</v>
      </c>
      <c r="B225" s="34">
        <v>0.81944517694214192</v>
      </c>
    </row>
    <row r="226" spans="1:2" x14ac:dyDescent="0.25">
      <c r="A226" s="34">
        <v>0.57427020447806154</v>
      </c>
      <c r="B226" s="34">
        <v>0.81919202573703676</v>
      </c>
    </row>
    <row r="227" spans="1:2" x14ac:dyDescent="0.25">
      <c r="A227" s="34">
        <v>0.57423517346874953</v>
      </c>
      <c r="B227" s="34">
        <v>0.81913928590263985</v>
      </c>
    </row>
    <row r="228" spans="1:2" x14ac:dyDescent="0.25">
      <c r="A228" s="34">
        <v>0.57408989781248476</v>
      </c>
      <c r="B228" s="34">
        <v>0.81912346395232072</v>
      </c>
    </row>
    <row r="229" spans="1:2" x14ac:dyDescent="0.25">
      <c r="A229" s="34">
        <v>0.57131317516260183</v>
      </c>
      <c r="B229" s="34">
        <v>0.81596962185538491</v>
      </c>
    </row>
    <row r="230" spans="1:2" x14ac:dyDescent="0.25">
      <c r="A230" s="34">
        <v>0.57074031512796919</v>
      </c>
      <c r="B230" s="34">
        <v>0.81584832023627196</v>
      </c>
    </row>
    <row r="231" spans="1:2" x14ac:dyDescent="0.25">
      <c r="A231" s="34">
        <v>0.57061049432875388</v>
      </c>
      <c r="B231" s="34">
        <v>0.81582195031907345</v>
      </c>
    </row>
    <row r="232" spans="1:2" x14ac:dyDescent="0.25">
      <c r="A232" s="34">
        <v>0.57033471099073829</v>
      </c>
      <c r="B232" s="34">
        <v>0.81568482674964149</v>
      </c>
    </row>
    <row r="233" spans="1:2" x14ac:dyDescent="0.25">
      <c r="A233" s="34">
        <v>0.56790177304988854</v>
      </c>
      <c r="B233" s="34">
        <v>0.81431359105532153</v>
      </c>
    </row>
    <row r="234" spans="1:2" x14ac:dyDescent="0.25">
      <c r="A234" s="34">
        <v>0.56773383026995128</v>
      </c>
      <c r="B234" s="34">
        <v>0.81419756341964833</v>
      </c>
    </row>
    <row r="235" spans="1:2" x14ac:dyDescent="0.25">
      <c r="A235" s="34">
        <v>0.55565225335250146</v>
      </c>
      <c r="B235" s="34">
        <v>0.79649807499604197</v>
      </c>
    </row>
    <row r="236" spans="1:2" x14ac:dyDescent="0.25">
      <c r="A236" s="34">
        <v>0.55561378793051175</v>
      </c>
      <c r="B236" s="34">
        <v>0.79647170507884346</v>
      </c>
    </row>
    <row r="237" spans="1:2" x14ac:dyDescent="0.25">
      <c r="A237" s="34">
        <v>0.55541047069999461</v>
      </c>
      <c r="B237" s="34">
        <v>0.79633985549285113</v>
      </c>
    </row>
    <row r="238" spans="1:2" x14ac:dyDescent="0.25">
      <c r="A238" s="34">
        <v>0.55535758074475872</v>
      </c>
      <c r="B238" s="34">
        <v>0.79633458150941139</v>
      </c>
    </row>
    <row r="239" spans="1:2" x14ac:dyDescent="0.25">
      <c r="A239" s="34">
        <v>0.55279207447455148</v>
      </c>
      <c r="B239" s="34">
        <v>0.79555930594377666</v>
      </c>
    </row>
    <row r="240" spans="1:2" x14ac:dyDescent="0.25">
      <c r="A240" s="34">
        <v>0.55211515173578596</v>
      </c>
      <c r="B240" s="34">
        <v>0.79531670270555088</v>
      </c>
    </row>
    <row r="241" spans="1:2" x14ac:dyDescent="0.25">
      <c r="A241" s="34">
        <v>0.55177823585210817</v>
      </c>
      <c r="B241" s="34">
        <v>0.79514793523548077</v>
      </c>
    </row>
    <row r="242" spans="1:2" x14ac:dyDescent="0.25">
      <c r="A242" s="34">
        <v>0.55100583644090384</v>
      </c>
      <c r="B242" s="34">
        <v>0.79425663203417285</v>
      </c>
    </row>
    <row r="243" spans="1:2" x14ac:dyDescent="0.25">
      <c r="A243" s="34">
        <v>0.54821297205143593</v>
      </c>
      <c r="B243" s="34">
        <v>0.7927060809029034</v>
      </c>
    </row>
    <row r="244" spans="1:2" x14ac:dyDescent="0.25">
      <c r="A244" s="34">
        <v>0.548141192826473</v>
      </c>
      <c r="B244" s="34">
        <v>0.79262697115130798</v>
      </c>
    </row>
    <row r="245" spans="1:2" x14ac:dyDescent="0.25">
      <c r="A245" s="34">
        <v>0.54801171546852545</v>
      </c>
      <c r="B245" s="34">
        <v>0.79262169716786823</v>
      </c>
    </row>
    <row r="246" spans="1:2" x14ac:dyDescent="0.25">
      <c r="A246" s="34">
        <v>0.5474556840560133</v>
      </c>
      <c r="B246" s="34">
        <v>0.79246875164811714</v>
      </c>
    </row>
    <row r="247" spans="1:2" x14ac:dyDescent="0.25">
      <c r="A247" s="34">
        <v>0.5473928343040122</v>
      </c>
      <c r="B247" s="34">
        <v>0.79242655978059962</v>
      </c>
    </row>
    <row r="248" spans="1:2" x14ac:dyDescent="0.25">
      <c r="A248" s="34">
        <v>0.54728602406973714</v>
      </c>
      <c r="B248" s="34">
        <v>0.79239491587996147</v>
      </c>
    </row>
    <row r="249" spans="1:2" x14ac:dyDescent="0.25">
      <c r="A249" s="34">
        <v>0.5465246147791013</v>
      </c>
      <c r="B249" s="34">
        <v>0.79215231264173569</v>
      </c>
    </row>
    <row r="250" spans="1:2" x14ac:dyDescent="0.25">
      <c r="A250" s="34">
        <v>0.54609119189918143</v>
      </c>
      <c r="B250" s="34">
        <v>0.79197827118822584</v>
      </c>
    </row>
    <row r="251" spans="1:2" x14ac:dyDescent="0.25">
      <c r="A251" s="34">
        <v>0.54531089333881855</v>
      </c>
      <c r="B251" s="34">
        <v>0.79150888666209329</v>
      </c>
    </row>
    <row r="252" spans="1:2" x14ac:dyDescent="0.25">
      <c r="A252" s="34">
        <v>0.54396151259776848</v>
      </c>
      <c r="B252" s="34">
        <v>0.79061758346078537</v>
      </c>
    </row>
    <row r="253" spans="1:2" x14ac:dyDescent="0.25">
      <c r="A253" s="34">
        <v>0.5437946001416345</v>
      </c>
      <c r="B253" s="34">
        <v>0.79053319972575031</v>
      </c>
    </row>
    <row r="254" spans="1:2" x14ac:dyDescent="0.25">
      <c r="A254" s="34">
        <v>0.53718919423870337</v>
      </c>
      <c r="B254" s="34">
        <v>0.78871367543905657</v>
      </c>
    </row>
    <row r="255" spans="1:2" x14ac:dyDescent="0.25">
      <c r="A255" s="34">
        <v>0.53665136521338286</v>
      </c>
      <c r="B255" s="34">
        <v>0.78835504456515748</v>
      </c>
    </row>
    <row r="256" spans="1:2" x14ac:dyDescent="0.25">
      <c r="A256" s="34">
        <v>0.53654764595051774</v>
      </c>
      <c r="B256" s="34">
        <v>0.78829703074732083</v>
      </c>
    </row>
    <row r="257" spans="1:2" x14ac:dyDescent="0.25">
      <c r="A257" s="34">
        <v>0.53650574611585033</v>
      </c>
      <c r="B257" s="34">
        <v>0.78828648278044144</v>
      </c>
    </row>
    <row r="258" spans="1:2" x14ac:dyDescent="0.25">
      <c r="A258" s="34">
        <v>0.53576459986001268</v>
      </c>
      <c r="B258" s="34">
        <v>0.78791202995622334</v>
      </c>
    </row>
    <row r="259" spans="1:2" x14ac:dyDescent="0.25">
      <c r="A259" s="34">
        <v>0.53563855691474282</v>
      </c>
      <c r="B259" s="34">
        <v>0.78786983808870581</v>
      </c>
    </row>
    <row r="260" spans="1:2" x14ac:dyDescent="0.25">
      <c r="A260" s="34">
        <v>0.53543489624295793</v>
      </c>
      <c r="B260" s="34">
        <v>0.78778018037023101</v>
      </c>
    </row>
    <row r="261" spans="1:2" x14ac:dyDescent="0.25">
      <c r="A261" s="34">
        <v>0.52766968917878321</v>
      </c>
      <c r="B261" s="34">
        <v>0.77987975317757241</v>
      </c>
    </row>
    <row r="262" spans="1:2" x14ac:dyDescent="0.25">
      <c r="A262" s="34">
        <v>0.52743752288177381</v>
      </c>
      <c r="B262" s="34">
        <v>0.77952112230367332</v>
      </c>
    </row>
    <row r="263" spans="1:2" x14ac:dyDescent="0.25">
      <c r="A263" s="34">
        <v>0.52691789624364482</v>
      </c>
      <c r="B263" s="34">
        <v>0.77909920362849794</v>
      </c>
    </row>
    <row r="264" spans="1:2" x14ac:dyDescent="0.25">
      <c r="A264" s="34">
        <v>0.5268217326886705</v>
      </c>
      <c r="B264" s="34">
        <v>0.77901481989346288</v>
      </c>
    </row>
    <row r="265" spans="1:2" x14ac:dyDescent="0.25">
      <c r="A265" s="34">
        <v>0.52650611016359417</v>
      </c>
      <c r="B265" s="34">
        <v>0.77880913453931488</v>
      </c>
    </row>
    <row r="266" spans="1:2" x14ac:dyDescent="0.25">
      <c r="A266" s="34">
        <v>0.52638830980875062</v>
      </c>
      <c r="B266" s="34">
        <v>0.77871420283740045</v>
      </c>
    </row>
    <row r="267" spans="1:2" x14ac:dyDescent="0.25">
      <c r="A267" s="34">
        <v>0.52603628250929113</v>
      </c>
      <c r="B267" s="34">
        <v>0.77811296872527558</v>
      </c>
    </row>
    <row r="268" spans="1:2" x14ac:dyDescent="0.25">
      <c r="A268" s="34">
        <v>0.52405359607048174</v>
      </c>
      <c r="B268" s="34">
        <v>0.77760139233162551</v>
      </c>
    </row>
    <row r="269" spans="1:2" x14ac:dyDescent="0.25">
      <c r="A269" s="34">
        <v>0.52059960724056553</v>
      </c>
      <c r="B269" s="34">
        <v>0.7712831601708745</v>
      </c>
    </row>
    <row r="270" spans="1:2" x14ac:dyDescent="0.25">
      <c r="A270" s="34">
        <v>0.52057487946928638</v>
      </c>
      <c r="B270" s="34">
        <v>0.77127788618743476</v>
      </c>
    </row>
    <row r="271" spans="1:2" x14ac:dyDescent="0.25">
      <c r="A271" s="34">
        <v>0.52050103959671679</v>
      </c>
      <c r="B271" s="34">
        <v>0.77124624228679661</v>
      </c>
    </row>
    <row r="272" spans="1:2" x14ac:dyDescent="0.25">
      <c r="A272" s="34">
        <v>0.52031592475339128</v>
      </c>
      <c r="B272" s="34">
        <v>0.77110911871736465</v>
      </c>
    </row>
    <row r="273" spans="1:2" x14ac:dyDescent="0.25">
      <c r="A273" s="34">
        <v>0.51981518738498944</v>
      </c>
      <c r="B273" s="34">
        <v>0.77087706344601825</v>
      </c>
    </row>
    <row r="274" spans="1:2" x14ac:dyDescent="0.25">
      <c r="A274" s="34">
        <v>0.51712947667106435</v>
      </c>
      <c r="B274" s="34">
        <v>0.76721691893887201</v>
      </c>
    </row>
    <row r="275" spans="1:2" x14ac:dyDescent="0.25">
      <c r="A275" s="34">
        <v>0.5170855161887904</v>
      </c>
      <c r="B275" s="34">
        <v>0.76705869943568128</v>
      </c>
    </row>
    <row r="276" spans="1:2" x14ac:dyDescent="0.25">
      <c r="A276" s="34">
        <v>0.51657001084587462</v>
      </c>
      <c r="B276" s="34">
        <v>0.7665207531248327</v>
      </c>
    </row>
    <row r="277" spans="1:2" x14ac:dyDescent="0.25">
      <c r="A277" s="34">
        <v>0.51637287555817735</v>
      </c>
      <c r="B277" s="34">
        <v>0.76639945150571975</v>
      </c>
    </row>
    <row r="278" spans="1:2" x14ac:dyDescent="0.25">
      <c r="A278" s="34">
        <v>0.51563482027374963</v>
      </c>
      <c r="B278" s="34">
        <v>0.76577184747639637</v>
      </c>
    </row>
    <row r="279" spans="1:2" x14ac:dyDescent="0.25">
      <c r="A279" s="34">
        <v>0.5047910056853262</v>
      </c>
      <c r="B279" s="34">
        <v>0.75903169664046999</v>
      </c>
    </row>
    <row r="280" spans="1:2" x14ac:dyDescent="0.25">
      <c r="A280" s="34">
        <v>0.49927499548374676</v>
      </c>
      <c r="B280" s="34">
        <v>0.75563525130530829</v>
      </c>
    </row>
    <row r="281" spans="1:2" x14ac:dyDescent="0.25">
      <c r="A281" s="34">
        <v>0.49894735251429861</v>
      </c>
      <c r="B281" s="34">
        <v>0.75552977163651447</v>
      </c>
    </row>
    <row r="282" spans="1:2" x14ac:dyDescent="0.25">
      <c r="A282" s="34">
        <v>0.49821685293776169</v>
      </c>
      <c r="B282" s="34">
        <v>0.75528716839828869</v>
      </c>
    </row>
    <row r="283" spans="1:2" x14ac:dyDescent="0.25">
      <c r="A283" s="34">
        <v>0.49807707234178117</v>
      </c>
      <c r="B283" s="34">
        <v>0.75528189441484894</v>
      </c>
    </row>
    <row r="284" spans="1:2" x14ac:dyDescent="0.25">
      <c r="A284" s="34">
        <v>0.49805886995458959</v>
      </c>
      <c r="B284" s="34">
        <v>0.75523442856389167</v>
      </c>
    </row>
    <row r="285" spans="1:2" x14ac:dyDescent="0.25">
      <c r="A285" s="34">
        <v>0.49723667155955931</v>
      </c>
      <c r="B285" s="34">
        <v>0.75488107167343232</v>
      </c>
    </row>
    <row r="286" spans="1:2" x14ac:dyDescent="0.25">
      <c r="A286" s="34">
        <v>0.49718652913446554</v>
      </c>
      <c r="B286" s="34">
        <v>0.75487579768999258</v>
      </c>
    </row>
    <row r="287" spans="1:2" x14ac:dyDescent="0.25">
      <c r="A287" s="34">
        <v>0.49706804189708648</v>
      </c>
      <c r="B287" s="34">
        <v>0.75472812615368123</v>
      </c>
    </row>
    <row r="288" spans="1:2" x14ac:dyDescent="0.25">
      <c r="A288" s="34">
        <v>0.49683484527627381</v>
      </c>
      <c r="B288" s="34">
        <v>0.75441696113073942</v>
      </c>
    </row>
    <row r="289" spans="1:2" x14ac:dyDescent="0.25">
      <c r="A289" s="34">
        <v>0.49522032787650888</v>
      </c>
      <c r="B289" s="34">
        <v>0.75193818891408415</v>
      </c>
    </row>
    <row r="290" spans="1:2" x14ac:dyDescent="0.25">
      <c r="A290" s="34">
        <v>0.49512347743899904</v>
      </c>
      <c r="B290" s="34">
        <v>0.75186962712936811</v>
      </c>
    </row>
    <row r="291" spans="1:2" x14ac:dyDescent="0.25">
      <c r="A291" s="34">
        <v>0.49494351421469002</v>
      </c>
      <c r="B291" s="34">
        <v>0.75170613364273764</v>
      </c>
    </row>
    <row r="292" spans="1:2" x14ac:dyDescent="0.25">
      <c r="A292" s="34">
        <v>0.49486898745958491</v>
      </c>
      <c r="B292" s="34">
        <v>0.75162702389114222</v>
      </c>
    </row>
    <row r="293" spans="1:2" x14ac:dyDescent="0.25">
      <c r="A293" s="34">
        <v>0.49475702560629342</v>
      </c>
      <c r="B293" s="34">
        <v>0.75156901007330557</v>
      </c>
    </row>
    <row r="294" spans="1:2" x14ac:dyDescent="0.25">
      <c r="A294" s="34">
        <v>0.49468936767654365</v>
      </c>
      <c r="B294" s="34">
        <v>0.75156373608986582</v>
      </c>
    </row>
    <row r="295" spans="1:2" x14ac:dyDescent="0.25">
      <c r="A295" s="34">
        <v>0.49145758534687162</v>
      </c>
      <c r="B295" s="34">
        <v>0.7502874320974604</v>
      </c>
    </row>
    <row r="296" spans="1:2" x14ac:dyDescent="0.25">
      <c r="A296" s="34">
        <v>0.491186266745337</v>
      </c>
      <c r="B296" s="34">
        <v>0.75003955487579488</v>
      </c>
    </row>
    <row r="297" spans="1:2" x14ac:dyDescent="0.25">
      <c r="A297" s="34">
        <v>0.49110693181248322</v>
      </c>
      <c r="B297" s="34">
        <v>0.7500290069089155</v>
      </c>
    </row>
    <row r="298" spans="1:2" x14ac:dyDescent="0.25">
      <c r="A298" s="34">
        <v>0.49102278870188071</v>
      </c>
      <c r="B298" s="34">
        <v>0.74998681504139797</v>
      </c>
    </row>
    <row r="299" spans="1:2" x14ac:dyDescent="0.25">
      <c r="A299" s="34">
        <v>0.49081397641107938</v>
      </c>
      <c r="B299" s="34">
        <v>0.74989715732292317</v>
      </c>
    </row>
    <row r="300" spans="1:2" x14ac:dyDescent="0.25">
      <c r="A300" s="34">
        <v>0.49062370994873739</v>
      </c>
      <c r="B300" s="34">
        <v>0.74988133537260404</v>
      </c>
    </row>
    <row r="301" spans="1:2" x14ac:dyDescent="0.25">
      <c r="A301" s="34">
        <v>0.49052926360010191</v>
      </c>
      <c r="B301" s="34">
        <v>0.74986551342228491</v>
      </c>
    </row>
    <row r="302" spans="1:2" x14ac:dyDescent="0.25">
      <c r="A302" s="34">
        <v>0.49050968744783929</v>
      </c>
      <c r="B302" s="34">
        <v>0.74980749960444826</v>
      </c>
    </row>
    <row r="303" spans="1:2" x14ac:dyDescent="0.25">
      <c r="A303" s="34">
        <v>0.49028542029998851</v>
      </c>
      <c r="B303" s="34">
        <v>0.74980222562100851</v>
      </c>
    </row>
    <row r="304" spans="1:2" x14ac:dyDescent="0.25">
      <c r="A304" s="34">
        <v>0.49022085334164861</v>
      </c>
      <c r="B304" s="34">
        <v>0.74979167765412913</v>
      </c>
    </row>
    <row r="305" spans="1:2" x14ac:dyDescent="0.25">
      <c r="A305" s="34">
        <v>0.48982864341386056</v>
      </c>
      <c r="B305" s="34">
        <v>0.74943832076366979</v>
      </c>
    </row>
    <row r="306" spans="1:2" x14ac:dyDescent="0.25">
      <c r="A306" s="34">
        <v>0.48978811734426425</v>
      </c>
      <c r="B306" s="34">
        <v>0.74935921101207437</v>
      </c>
    </row>
    <row r="307" spans="1:2" x14ac:dyDescent="0.25">
      <c r="A307" s="34">
        <v>0.48970946929394599</v>
      </c>
      <c r="B307" s="34">
        <v>0.7493381150783156</v>
      </c>
    </row>
    <row r="308" spans="1:2" x14ac:dyDescent="0.25">
      <c r="A308" s="34">
        <v>0.48911840687212182</v>
      </c>
      <c r="B308" s="34">
        <v>0.74845735984388706</v>
      </c>
    </row>
    <row r="309" spans="1:2" x14ac:dyDescent="0.25">
      <c r="A309" s="34">
        <v>0.48889242251793225</v>
      </c>
      <c r="B309" s="34">
        <v>0.7483466061916535</v>
      </c>
    </row>
    <row r="310" spans="1:2" x14ac:dyDescent="0.25">
      <c r="A310" s="34">
        <v>0.48833948207683003</v>
      </c>
      <c r="B310" s="34">
        <v>0.74815674278782462</v>
      </c>
    </row>
    <row r="311" spans="1:2" x14ac:dyDescent="0.25">
      <c r="A311" s="34">
        <v>0.48825739961383413</v>
      </c>
      <c r="B311" s="34">
        <v>0.74812509888718648</v>
      </c>
    </row>
    <row r="312" spans="1:2" x14ac:dyDescent="0.25">
      <c r="A312" s="34">
        <v>0.48703303149425065</v>
      </c>
      <c r="B312" s="34">
        <v>0.74705448024892895</v>
      </c>
    </row>
    <row r="313" spans="1:2" x14ac:dyDescent="0.25">
      <c r="A313" s="34">
        <v>0.48700521275156167</v>
      </c>
      <c r="B313" s="34">
        <v>0.74701228838141143</v>
      </c>
    </row>
    <row r="314" spans="1:2" x14ac:dyDescent="0.25">
      <c r="A314" s="34">
        <v>0.48696880797717856</v>
      </c>
      <c r="B314" s="34">
        <v>0.74695954854701452</v>
      </c>
    </row>
    <row r="315" spans="1:2" x14ac:dyDescent="0.25">
      <c r="A315" s="34">
        <v>0.48689805907601891</v>
      </c>
      <c r="B315" s="34">
        <v>0.74675386319286652</v>
      </c>
    </row>
    <row r="316" spans="1:2" x14ac:dyDescent="0.25">
      <c r="A316" s="34">
        <v>0.48295913117601802</v>
      </c>
      <c r="B316" s="34">
        <v>0.74549865513421987</v>
      </c>
    </row>
    <row r="317" spans="1:2" x14ac:dyDescent="0.25">
      <c r="A317" s="34">
        <v>0.47727277410562696</v>
      </c>
      <c r="B317" s="34">
        <v>0.74256632034175107</v>
      </c>
    </row>
    <row r="318" spans="1:2" x14ac:dyDescent="0.25">
      <c r="A318" s="34">
        <v>0.47640318081564509</v>
      </c>
      <c r="B318" s="34">
        <v>0.74203892199778188</v>
      </c>
    </row>
    <row r="319" spans="1:2" x14ac:dyDescent="0.25">
      <c r="A319" s="34">
        <v>0.47636059409844217</v>
      </c>
      <c r="B319" s="34">
        <v>0.7419914561468246</v>
      </c>
    </row>
    <row r="320" spans="1:2" x14ac:dyDescent="0.25">
      <c r="A320" s="34">
        <v>0.47628847143221142</v>
      </c>
      <c r="B320" s="34">
        <v>0.74195981224618646</v>
      </c>
    </row>
    <row r="321" spans="1:2" x14ac:dyDescent="0.25">
      <c r="A321" s="34">
        <v>0.4762074192930188</v>
      </c>
      <c r="B321" s="34">
        <v>0.74192289436210856</v>
      </c>
    </row>
    <row r="322" spans="1:2" x14ac:dyDescent="0.25">
      <c r="A322" s="34">
        <v>0.47610266970635035</v>
      </c>
      <c r="B322" s="34">
        <v>0.74188597647803067</v>
      </c>
    </row>
    <row r="323" spans="1:2" x14ac:dyDescent="0.25">
      <c r="A323" s="34">
        <v>0.47605424448759542</v>
      </c>
      <c r="B323" s="34">
        <v>0.74188070249459093</v>
      </c>
    </row>
    <row r="324" spans="1:2" x14ac:dyDescent="0.25">
      <c r="A324" s="34">
        <v>0.47601371841799911</v>
      </c>
      <c r="B324" s="34">
        <v>0.74184905859395278</v>
      </c>
    </row>
    <row r="325" spans="1:2" x14ac:dyDescent="0.25">
      <c r="A325" s="34">
        <v>0.47591171636147278</v>
      </c>
      <c r="B325" s="34">
        <v>0.7418385106270734</v>
      </c>
    </row>
    <row r="326" spans="1:2" x14ac:dyDescent="0.25">
      <c r="A326" s="34">
        <v>0.47520113637846628</v>
      </c>
      <c r="B326" s="34">
        <v>0.74066241232002206</v>
      </c>
    </row>
    <row r="327" spans="1:2" x14ac:dyDescent="0.25">
      <c r="A327" s="34">
        <v>0.47254805258497889</v>
      </c>
      <c r="B327" s="34">
        <v>0.73980802700279191</v>
      </c>
    </row>
    <row r="328" spans="1:2" x14ac:dyDescent="0.25">
      <c r="A328" s="34">
        <v>0.4724034638112497</v>
      </c>
      <c r="B328" s="34">
        <v>0.73974473920151562</v>
      </c>
    </row>
    <row r="329" spans="1:2" x14ac:dyDescent="0.25">
      <c r="A329" s="34">
        <v>0.47169734856472412</v>
      </c>
      <c r="B329" s="34">
        <v>0.73942302621169442</v>
      </c>
    </row>
    <row r="330" spans="1:2" x14ac:dyDescent="0.25">
      <c r="A330" s="34">
        <v>0.47163312504765198</v>
      </c>
      <c r="B330" s="34">
        <v>0.7392911766257021</v>
      </c>
    </row>
    <row r="331" spans="1:2" x14ac:dyDescent="0.25">
      <c r="A331" s="34">
        <v>0.46572559180082007</v>
      </c>
      <c r="B331" s="34">
        <v>0.73520911344338047</v>
      </c>
    </row>
    <row r="332" spans="1:2" x14ac:dyDescent="0.25">
      <c r="A332" s="34">
        <v>0.46570876317869958</v>
      </c>
      <c r="B332" s="34">
        <v>0.73517746954274232</v>
      </c>
    </row>
    <row r="333" spans="1:2" x14ac:dyDescent="0.25">
      <c r="A333" s="34">
        <v>0.42489145538732231</v>
      </c>
      <c r="B333" s="34">
        <v>0.66084594694372334</v>
      </c>
    </row>
    <row r="334" spans="1:2" x14ac:dyDescent="0.25">
      <c r="A334" s="34">
        <v>0.40645071995592919</v>
      </c>
      <c r="B334" s="34">
        <v>0.64977058172037017</v>
      </c>
    </row>
    <row r="335" spans="1:2" x14ac:dyDescent="0.25">
      <c r="A335" s="34">
        <v>0.4063902742928025</v>
      </c>
      <c r="B335" s="34">
        <v>0.64975475977005104</v>
      </c>
    </row>
    <row r="336" spans="1:2" x14ac:dyDescent="0.25">
      <c r="A336" s="34">
        <v>0.40599016521585585</v>
      </c>
      <c r="B336" s="34">
        <v>0.64951743051526489</v>
      </c>
    </row>
    <row r="337" spans="1:2" x14ac:dyDescent="0.25">
      <c r="A337" s="34">
        <v>0.40434714219086637</v>
      </c>
      <c r="B337" s="34">
        <v>0.64843098992668835</v>
      </c>
    </row>
    <row r="338" spans="1:2" x14ac:dyDescent="0.25">
      <c r="A338" s="34">
        <v>0.40432447506719388</v>
      </c>
      <c r="B338" s="34">
        <v>0.64839934602605021</v>
      </c>
    </row>
    <row r="339" spans="1:2" x14ac:dyDescent="0.25">
      <c r="A339" s="34">
        <v>0.40422796807095179</v>
      </c>
      <c r="B339" s="34">
        <v>0.64837825009229144</v>
      </c>
    </row>
    <row r="340" spans="1:2" x14ac:dyDescent="0.25">
      <c r="A340" s="34">
        <v>0.40420667471235033</v>
      </c>
      <c r="B340" s="34">
        <v>0.6483729761088517</v>
      </c>
    </row>
    <row r="341" spans="1:2" x14ac:dyDescent="0.25">
      <c r="A341" s="34">
        <v>0.40412115783667674</v>
      </c>
      <c r="B341" s="34">
        <v>0.64823057855597999</v>
      </c>
    </row>
    <row r="342" spans="1:2" x14ac:dyDescent="0.25">
      <c r="A342" s="34">
        <v>0.40368945216309571</v>
      </c>
      <c r="B342" s="34">
        <v>0.64810927693686704</v>
      </c>
    </row>
    <row r="343" spans="1:2" x14ac:dyDescent="0.25">
      <c r="A343" s="34">
        <v>0.403650986741106</v>
      </c>
      <c r="B343" s="34">
        <v>0.64807235905278915</v>
      </c>
    </row>
    <row r="344" spans="1:2" x14ac:dyDescent="0.25">
      <c r="A344" s="34">
        <v>0.39583872822324739</v>
      </c>
      <c r="B344" s="34">
        <v>0.64349981541057621</v>
      </c>
    </row>
    <row r="345" spans="1:2" x14ac:dyDescent="0.25">
      <c r="A345" s="34">
        <v>0.39551829752042234</v>
      </c>
      <c r="B345" s="34">
        <v>0.64325721217235043</v>
      </c>
    </row>
    <row r="346" spans="1:2" x14ac:dyDescent="0.25">
      <c r="A346" s="34">
        <v>0.39518206851928006</v>
      </c>
      <c r="B346" s="34">
        <v>0.64317810242075502</v>
      </c>
    </row>
    <row r="347" spans="1:2" x14ac:dyDescent="0.25">
      <c r="A347" s="34">
        <v>0.39466965414777416</v>
      </c>
      <c r="B347" s="34">
        <v>0.64209693581561811</v>
      </c>
    </row>
    <row r="348" spans="1:2" x14ac:dyDescent="0.25">
      <c r="A348" s="34">
        <v>0.39319148293131206</v>
      </c>
      <c r="B348" s="34">
        <v>0.64185960656083196</v>
      </c>
    </row>
    <row r="349" spans="1:2" x14ac:dyDescent="0.25">
      <c r="A349" s="34">
        <v>0.39190666914860184</v>
      </c>
      <c r="B349" s="34">
        <v>0.64121618058118957</v>
      </c>
    </row>
    <row r="350" spans="1:2" x14ac:dyDescent="0.25">
      <c r="A350" s="34">
        <v>0.39131045510776119</v>
      </c>
      <c r="B350" s="34">
        <v>0.64059912451874557</v>
      </c>
    </row>
    <row r="351" spans="1:2" x14ac:dyDescent="0.25">
      <c r="A351" s="34">
        <v>0.39127095936196815</v>
      </c>
      <c r="B351" s="34">
        <v>0.64055693265122804</v>
      </c>
    </row>
    <row r="352" spans="1:2" x14ac:dyDescent="0.25">
      <c r="A352" s="34">
        <v>0.38850660059772479</v>
      </c>
      <c r="B352" s="34">
        <v>0.63796740678233932</v>
      </c>
    </row>
    <row r="353" spans="1:2" x14ac:dyDescent="0.25">
      <c r="A353" s="34">
        <v>0.38785887036671934</v>
      </c>
      <c r="B353" s="34">
        <v>0.63766151574283714</v>
      </c>
    </row>
    <row r="354" spans="1:2" x14ac:dyDescent="0.25">
      <c r="A354" s="34">
        <v>0.38348858023440519</v>
      </c>
      <c r="B354" s="34">
        <v>0.6357259638204702</v>
      </c>
    </row>
    <row r="355" spans="1:2" x14ac:dyDescent="0.25">
      <c r="A355" s="34">
        <v>0.38346556966946488</v>
      </c>
      <c r="B355" s="34">
        <v>0.63572068983703045</v>
      </c>
    </row>
    <row r="356" spans="1:2" x14ac:dyDescent="0.25">
      <c r="A356" s="34">
        <v>0.38340787153648032</v>
      </c>
      <c r="B356" s="34">
        <v>0.63571014187015107</v>
      </c>
    </row>
    <row r="357" spans="1:2" x14ac:dyDescent="0.25">
      <c r="A357" s="34">
        <v>0.36425586923954512</v>
      </c>
      <c r="B357" s="34">
        <v>0.62158114023521616</v>
      </c>
    </row>
    <row r="358" spans="1:2" x14ac:dyDescent="0.25">
      <c r="A358" s="34">
        <v>0.36423697996981802</v>
      </c>
      <c r="B358" s="34">
        <v>0.62157586625177641</v>
      </c>
    </row>
    <row r="359" spans="1:2" x14ac:dyDescent="0.25">
      <c r="A359" s="34">
        <v>0.36406422901213203</v>
      </c>
      <c r="B359" s="34">
        <v>0.62147566056642223</v>
      </c>
    </row>
    <row r="360" spans="1:2" x14ac:dyDescent="0.25">
      <c r="A360" s="34">
        <v>0.36343779213972804</v>
      </c>
      <c r="B360" s="34">
        <v>0.62084805653709885</v>
      </c>
    </row>
    <row r="361" spans="1:2" x14ac:dyDescent="0.25">
      <c r="A361" s="34">
        <v>0.36341787254619767</v>
      </c>
      <c r="B361" s="34">
        <v>0.62083223458677972</v>
      </c>
    </row>
    <row r="362" spans="1:2" x14ac:dyDescent="0.25">
      <c r="A362" s="34">
        <v>0.36225326320720536</v>
      </c>
      <c r="B362" s="34">
        <v>0.61984599968355736</v>
      </c>
    </row>
    <row r="363" spans="1:2" x14ac:dyDescent="0.25">
      <c r="A363" s="34">
        <v>0.36215641276969551</v>
      </c>
      <c r="B363" s="34">
        <v>0.61956120457781394</v>
      </c>
    </row>
    <row r="364" spans="1:2" x14ac:dyDescent="0.25">
      <c r="A364" s="34">
        <v>0.36197747986918977</v>
      </c>
      <c r="B364" s="34">
        <v>0.61948736880965827</v>
      </c>
    </row>
    <row r="365" spans="1:2" x14ac:dyDescent="0.25">
      <c r="A365" s="34">
        <v>0.36185452789532979</v>
      </c>
      <c r="B365" s="34">
        <v>0.6194662728758995</v>
      </c>
    </row>
    <row r="366" spans="1:2" x14ac:dyDescent="0.25">
      <c r="A366" s="34">
        <v>0.36166872616946871</v>
      </c>
      <c r="B366" s="34">
        <v>0.61928168345551027</v>
      </c>
    </row>
    <row r="367" spans="1:2" x14ac:dyDescent="0.25">
      <c r="A367" s="34">
        <v>0.36157737079224311</v>
      </c>
      <c r="B367" s="34">
        <v>0.61927640947207052</v>
      </c>
    </row>
    <row r="368" spans="1:2" x14ac:dyDescent="0.25">
      <c r="A368" s="34">
        <v>0.36147502529444903</v>
      </c>
      <c r="B368" s="34">
        <v>0.61921312167079423</v>
      </c>
    </row>
    <row r="369" spans="1:2" x14ac:dyDescent="0.25">
      <c r="A369" s="34">
        <v>0.36145785323106078</v>
      </c>
      <c r="B369" s="34">
        <v>0.61920257370391485</v>
      </c>
    </row>
    <row r="370" spans="1:2" x14ac:dyDescent="0.25">
      <c r="A370" s="34">
        <v>0.36120267636911113</v>
      </c>
      <c r="B370" s="34">
        <v>0.61916565581983696</v>
      </c>
    </row>
    <row r="371" spans="1:2" x14ac:dyDescent="0.25">
      <c r="A371" s="34">
        <v>0.36109620957610389</v>
      </c>
      <c r="B371" s="34">
        <v>0.61889668266441267</v>
      </c>
    </row>
    <row r="372" spans="1:2" x14ac:dyDescent="0.25">
      <c r="A372" s="34">
        <v>0.36049690456385336</v>
      </c>
      <c r="B372" s="34">
        <v>0.6185011339064358</v>
      </c>
    </row>
    <row r="373" spans="1:2" x14ac:dyDescent="0.25">
      <c r="A373" s="34">
        <v>0.36043165072297795</v>
      </c>
      <c r="B373" s="34">
        <v>0.61835346237012445</v>
      </c>
    </row>
    <row r="374" spans="1:2" x14ac:dyDescent="0.25">
      <c r="A374" s="34">
        <v>0.36038597303436515</v>
      </c>
      <c r="B374" s="34">
        <v>0.6182690786350894</v>
      </c>
    </row>
    <row r="375" spans="1:2" x14ac:dyDescent="0.25">
      <c r="A375" s="34">
        <v>0.36033995190448459</v>
      </c>
      <c r="B375" s="34">
        <v>0.61822688676757187</v>
      </c>
    </row>
    <row r="376" spans="1:2" x14ac:dyDescent="0.25">
      <c r="A376" s="34">
        <v>0.36031831510461537</v>
      </c>
      <c r="B376" s="34">
        <v>0.61820051685037336</v>
      </c>
    </row>
    <row r="377" spans="1:2" x14ac:dyDescent="0.25">
      <c r="A377" s="34">
        <v>0.36027229397473481</v>
      </c>
      <c r="B377" s="34">
        <v>0.61818469490005423</v>
      </c>
    </row>
    <row r="378" spans="1:2" x14ac:dyDescent="0.25">
      <c r="A378" s="34">
        <v>0.35846098472854032</v>
      </c>
      <c r="B378" s="34">
        <v>0.61678708928853587</v>
      </c>
    </row>
    <row r="379" spans="1:2" x14ac:dyDescent="0.25">
      <c r="A379" s="34">
        <v>0.35832944672298617</v>
      </c>
      <c r="B379" s="34">
        <v>0.61655503401718947</v>
      </c>
    </row>
    <row r="380" spans="1:2" x14ac:dyDescent="0.25">
      <c r="A380" s="34">
        <v>0.35830197142156495</v>
      </c>
      <c r="B380" s="34">
        <v>0.61652339011655133</v>
      </c>
    </row>
    <row r="381" spans="1:2" x14ac:dyDescent="0.25">
      <c r="A381" s="34">
        <v>0.35733106295759226</v>
      </c>
      <c r="B381" s="34">
        <v>0.61591688202098671</v>
      </c>
    </row>
    <row r="382" spans="1:2" x14ac:dyDescent="0.25">
      <c r="A382" s="34">
        <v>0.3573001532434934</v>
      </c>
      <c r="B382" s="34">
        <v>0.61590633405410733</v>
      </c>
    </row>
    <row r="383" spans="1:2" x14ac:dyDescent="0.25">
      <c r="A383" s="34">
        <v>0.35726340502784248</v>
      </c>
      <c r="B383" s="34">
        <v>0.61577975845155475</v>
      </c>
    </row>
    <row r="384" spans="1:2" x14ac:dyDescent="0.25">
      <c r="A384" s="34">
        <v>0.35720192904091247</v>
      </c>
      <c r="B384" s="34">
        <v>0.61554770318020835</v>
      </c>
    </row>
    <row r="385" spans="1:2" x14ac:dyDescent="0.25">
      <c r="A385" s="34">
        <v>0.35718750450766634</v>
      </c>
      <c r="B385" s="34">
        <v>0.61549496334581144</v>
      </c>
    </row>
    <row r="386" spans="1:2" x14ac:dyDescent="0.25">
      <c r="A386" s="34">
        <v>0.35152656209108996</v>
      </c>
      <c r="B386" s="34">
        <v>0.61150255788196461</v>
      </c>
    </row>
    <row r="387" spans="1:2" x14ac:dyDescent="0.25">
      <c r="A387" s="34">
        <v>0.35141631744413726</v>
      </c>
      <c r="B387" s="34">
        <v>0.61148673593164549</v>
      </c>
    </row>
    <row r="388" spans="1:2" x14ac:dyDescent="0.25">
      <c r="A388" s="34">
        <v>0.35048250063708325</v>
      </c>
      <c r="B388" s="34">
        <v>0.61112283107430676</v>
      </c>
    </row>
    <row r="389" spans="1:2" x14ac:dyDescent="0.25">
      <c r="A389" s="34">
        <v>0.33055088666232069</v>
      </c>
      <c r="B389" s="34">
        <v>0.59818574969674232</v>
      </c>
    </row>
    <row r="390" spans="1:2" x14ac:dyDescent="0.25">
      <c r="A390" s="34">
        <v>0.33016554555988797</v>
      </c>
      <c r="B390" s="34">
        <v>0.59793787247507679</v>
      </c>
    </row>
    <row r="391" spans="1:2" x14ac:dyDescent="0.25">
      <c r="A391" s="34">
        <v>0.32890099481197593</v>
      </c>
      <c r="B391" s="34">
        <v>0.59780602288908447</v>
      </c>
    </row>
    <row r="392" spans="1:2" x14ac:dyDescent="0.25">
      <c r="A392" s="34">
        <v>0.32882921558701295</v>
      </c>
      <c r="B392" s="34">
        <v>0.59779020093876534</v>
      </c>
    </row>
    <row r="393" spans="1:2" x14ac:dyDescent="0.25">
      <c r="A393" s="34">
        <v>0.32662981770824362</v>
      </c>
      <c r="B393" s="34">
        <v>0.59292758820736935</v>
      </c>
    </row>
    <row r="394" spans="1:2" x14ac:dyDescent="0.25">
      <c r="A394" s="34">
        <v>0.3265755539879367</v>
      </c>
      <c r="B394" s="34">
        <v>0.59283265650545491</v>
      </c>
    </row>
    <row r="395" spans="1:2" x14ac:dyDescent="0.25">
      <c r="A395" s="34">
        <v>0.32644916760139903</v>
      </c>
      <c r="B395" s="34">
        <v>0.59275882073729924</v>
      </c>
    </row>
    <row r="396" spans="1:2" x14ac:dyDescent="0.25">
      <c r="A396" s="34">
        <v>0.32643130865547521</v>
      </c>
      <c r="B396" s="34">
        <v>0.59274827277041986</v>
      </c>
    </row>
    <row r="397" spans="1:2" x14ac:dyDescent="0.25">
      <c r="A397" s="34">
        <v>0.3262273045424226</v>
      </c>
      <c r="B397" s="34">
        <v>0.59269553293602295</v>
      </c>
    </row>
    <row r="398" spans="1:2" x14ac:dyDescent="0.25">
      <c r="A398" s="34">
        <v>0.32616788920309919</v>
      </c>
      <c r="B398" s="34">
        <v>0.59257950530034975</v>
      </c>
    </row>
    <row r="399" spans="1:2" x14ac:dyDescent="0.25">
      <c r="A399" s="34">
        <v>0.32602364387063776</v>
      </c>
      <c r="B399" s="34">
        <v>0.59256368335003062</v>
      </c>
    </row>
    <row r="400" spans="1:2" x14ac:dyDescent="0.25">
      <c r="A400" s="34">
        <v>0.32598483500738029</v>
      </c>
      <c r="B400" s="34">
        <v>0.59246347766467644</v>
      </c>
    </row>
    <row r="401" spans="1:2" x14ac:dyDescent="0.25">
      <c r="A401" s="34">
        <v>0.32595667282342355</v>
      </c>
      <c r="B401" s="34">
        <v>0.59245820368123669</v>
      </c>
    </row>
    <row r="402" spans="1:2" x14ac:dyDescent="0.25">
      <c r="A402" s="34">
        <v>0.3259316016108767</v>
      </c>
      <c r="B402" s="34">
        <v>0.59245292969779695</v>
      </c>
    </row>
    <row r="403" spans="1:2" x14ac:dyDescent="0.25">
      <c r="A403" s="34">
        <v>0.32525845672605658</v>
      </c>
      <c r="B403" s="34">
        <v>0.59222087442645055</v>
      </c>
    </row>
    <row r="404" spans="1:2" x14ac:dyDescent="0.25">
      <c r="A404" s="34">
        <v>0.32519732418039432</v>
      </c>
      <c r="B404" s="34">
        <v>0.5922156004430108</v>
      </c>
    </row>
    <row r="405" spans="1:2" x14ac:dyDescent="0.25">
      <c r="A405" s="34">
        <v>0.32343821800690015</v>
      </c>
      <c r="B405" s="34">
        <v>0.59126100944042659</v>
      </c>
    </row>
    <row r="406" spans="1:2" x14ac:dyDescent="0.25">
      <c r="A406" s="34">
        <v>0.32333999380431927</v>
      </c>
      <c r="B406" s="34">
        <v>0.5912240915563487</v>
      </c>
    </row>
    <row r="407" spans="1:2" x14ac:dyDescent="0.25">
      <c r="A407" s="34">
        <v>0.32295396581935099</v>
      </c>
      <c r="B407" s="34">
        <v>0.59109751595379612</v>
      </c>
    </row>
    <row r="408" spans="1:2" x14ac:dyDescent="0.25">
      <c r="A408" s="34">
        <v>0.32253050273619632</v>
      </c>
      <c r="B408" s="34">
        <v>0.59102895416908008</v>
      </c>
    </row>
    <row r="409" spans="1:2" x14ac:dyDescent="0.25">
      <c r="A409" s="34">
        <v>0.32225437595691298</v>
      </c>
      <c r="B409" s="34">
        <v>0.59093929645060528</v>
      </c>
    </row>
    <row r="410" spans="1:2" x14ac:dyDescent="0.25">
      <c r="A410" s="34">
        <v>0.32088919691754569</v>
      </c>
      <c r="B410" s="34">
        <v>0.59079162491429393</v>
      </c>
    </row>
    <row r="411" spans="1:2" x14ac:dyDescent="0.25">
      <c r="A411" s="34">
        <v>0.32078273012453845</v>
      </c>
      <c r="B411" s="34">
        <v>0.5906966932123795</v>
      </c>
    </row>
    <row r="412" spans="1:2" x14ac:dyDescent="0.25">
      <c r="A412" s="34">
        <v>0.32076384085481136</v>
      </c>
      <c r="B412" s="34">
        <v>0.59069141922893975</v>
      </c>
    </row>
    <row r="413" spans="1:2" x14ac:dyDescent="0.25">
      <c r="A413" s="34">
        <v>0.31962842402357911</v>
      </c>
      <c r="B413" s="34">
        <v>0.58982121196139059</v>
      </c>
    </row>
    <row r="414" spans="1:2" x14ac:dyDescent="0.25">
      <c r="A414" s="34">
        <v>0.30997566375176594</v>
      </c>
      <c r="B414" s="34">
        <v>0.56943199198354133</v>
      </c>
    </row>
    <row r="415" spans="1:2" x14ac:dyDescent="0.25">
      <c r="A415" s="34">
        <v>0.30818564786417291</v>
      </c>
      <c r="B415" s="34">
        <v>0.56709034333631814</v>
      </c>
    </row>
    <row r="416" spans="1:2" x14ac:dyDescent="0.25">
      <c r="A416" s="34">
        <v>0.30809291872187627</v>
      </c>
      <c r="B416" s="34">
        <v>0.56704815146880061</v>
      </c>
    </row>
    <row r="417" spans="1:2" x14ac:dyDescent="0.25">
      <c r="A417" s="34">
        <v>0.30789715719925004</v>
      </c>
      <c r="B417" s="34">
        <v>0.56692684984968766</v>
      </c>
    </row>
    <row r="418" spans="1:2" x14ac:dyDescent="0.25">
      <c r="A418" s="34">
        <v>0.30687541942764812</v>
      </c>
      <c r="B418" s="34">
        <v>0.5663783555719597</v>
      </c>
    </row>
    <row r="419" spans="1:2" x14ac:dyDescent="0.25">
      <c r="A419" s="34">
        <v>0.30594503703327175</v>
      </c>
      <c r="B419" s="34">
        <v>0.56520225726490836</v>
      </c>
    </row>
    <row r="420" spans="1:2" x14ac:dyDescent="0.25">
      <c r="A420" s="34">
        <v>0.30464992001252861</v>
      </c>
      <c r="B420" s="34">
        <v>0.5647697906228536</v>
      </c>
    </row>
    <row r="421" spans="1:2" x14ac:dyDescent="0.25">
      <c r="A421" s="34">
        <v>0.30454585730839573</v>
      </c>
      <c r="B421" s="34">
        <v>0.56472759875533607</v>
      </c>
    </row>
    <row r="422" spans="1:2" x14ac:dyDescent="0.25">
      <c r="A422" s="34">
        <v>0.30451460415302906</v>
      </c>
      <c r="B422" s="34">
        <v>0.5645641052687056</v>
      </c>
    </row>
    <row r="423" spans="1:2" x14ac:dyDescent="0.25">
      <c r="A423" s="34">
        <v>0.30444557245820819</v>
      </c>
      <c r="B423" s="34">
        <v>0.56453246136806745</v>
      </c>
    </row>
    <row r="424" spans="1:2" x14ac:dyDescent="0.25">
      <c r="A424" s="34">
        <v>0.30406332232718536</v>
      </c>
      <c r="B424" s="34">
        <v>0.56413691261009058</v>
      </c>
    </row>
    <row r="425" spans="1:2" x14ac:dyDescent="0.25">
      <c r="A425" s="34">
        <v>0.30402623067026668</v>
      </c>
      <c r="B425" s="34">
        <v>0.56406307684193491</v>
      </c>
    </row>
    <row r="426" spans="1:2" x14ac:dyDescent="0.25">
      <c r="A426" s="34">
        <v>0.30387202554104004</v>
      </c>
      <c r="B426" s="34">
        <v>0.56398396709033949</v>
      </c>
    </row>
    <row r="427" spans="1:2" x14ac:dyDescent="0.25">
      <c r="A427" s="34">
        <v>0.30338193485193887</v>
      </c>
      <c r="B427" s="34">
        <v>0.56315067770686811</v>
      </c>
    </row>
    <row r="428" spans="1:2" x14ac:dyDescent="0.25">
      <c r="A428" s="34">
        <v>0.30160016155477221</v>
      </c>
      <c r="B428" s="34">
        <v>0.56186382574758331</v>
      </c>
    </row>
    <row r="429" spans="1:2" x14ac:dyDescent="0.25">
      <c r="A429" s="34">
        <v>0.30079788275327235</v>
      </c>
      <c r="B429" s="34">
        <v>0.56101471441379291</v>
      </c>
    </row>
    <row r="430" spans="1:2" x14ac:dyDescent="0.25">
      <c r="A430" s="34">
        <v>0.29379854971621433</v>
      </c>
      <c r="B430" s="34">
        <v>0.56042930225198706</v>
      </c>
    </row>
    <row r="431" spans="1:2" x14ac:dyDescent="0.25">
      <c r="A431" s="34">
        <v>0.29288946068043942</v>
      </c>
      <c r="B431" s="34">
        <v>0.56016560308000241</v>
      </c>
    </row>
    <row r="432" spans="1:2" x14ac:dyDescent="0.25">
      <c r="A432" s="34">
        <v>0.29198243229227111</v>
      </c>
      <c r="B432" s="34">
        <v>0.5597911502557843</v>
      </c>
    </row>
    <row r="433" spans="1:2" x14ac:dyDescent="0.25">
      <c r="A433" s="34">
        <v>0.29129864072815026</v>
      </c>
      <c r="B433" s="34">
        <v>0.5584146405780247</v>
      </c>
    </row>
    <row r="434" spans="1:2" x14ac:dyDescent="0.25">
      <c r="A434" s="34">
        <v>0.28958452536073337</v>
      </c>
      <c r="B434" s="34">
        <v>0.55806128368756536</v>
      </c>
    </row>
    <row r="435" spans="1:2" x14ac:dyDescent="0.25">
      <c r="A435" s="34">
        <v>0.289229407089864</v>
      </c>
      <c r="B435" s="34">
        <v>0.55761826907863121</v>
      </c>
    </row>
    <row r="436" spans="1:2" x14ac:dyDescent="0.25">
      <c r="A436" s="34">
        <v>0.28917273928068271</v>
      </c>
      <c r="B436" s="34">
        <v>0.55757607721111369</v>
      </c>
    </row>
    <row r="437" spans="1:2" x14ac:dyDescent="0.25">
      <c r="A437" s="34">
        <v>0.28849341245304283</v>
      </c>
      <c r="B437" s="34">
        <v>0.55743895364168172</v>
      </c>
    </row>
    <row r="438" spans="1:2" x14ac:dyDescent="0.25">
      <c r="A438" s="34">
        <v>0.28770109344830813</v>
      </c>
      <c r="B438" s="34">
        <v>0.55673751384420267</v>
      </c>
    </row>
    <row r="439" spans="1:2" x14ac:dyDescent="0.25">
      <c r="A439" s="34">
        <v>0.28762691013447084</v>
      </c>
      <c r="B439" s="34">
        <v>0.55671114392700416</v>
      </c>
    </row>
    <row r="440" spans="1:2" x14ac:dyDescent="0.25">
      <c r="A440" s="34">
        <v>0.28741878472620502</v>
      </c>
      <c r="B440" s="34">
        <v>0.55641052687094172</v>
      </c>
    </row>
    <row r="441" spans="1:2" x14ac:dyDescent="0.25">
      <c r="A441" s="34">
        <v>0.28423130632007476</v>
      </c>
      <c r="B441" s="34">
        <v>0.55628395126838914</v>
      </c>
    </row>
    <row r="442" spans="1:2" x14ac:dyDescent="0.25">
      <c r="A442" s="34">
        <v>0.2842100129614733</v>
      </c>
      <c r="B442" s="34">
        <v>0.55617319761615558</v>
      </c>
    </row>
    <row r="443" spans="1:2" x14ac:dyDescent="0.25">
      <c r="A443" s="34">
        <v>0.28403588823871628</v>
      </c>
      <c r="B443" s="34">
        <v>0.55608353989768078</v>
      </c>
    </row>
    <row r="444" spans="1:2" x14ac:dyDescent="0.25">
      <c r="A444" s="34">
        <v>0.28401116046743718</v>
      </c>
      <c r="B444" s="34">
        <v>0.55605189599704263</v>
      </c>
    </row>
    <row r="445" spans="1:2" x14ac:dyDescent="0.25">
      <c r="A445" s="34">
        <v>0.28370858871053589</v>
      </c>
      <c r="B445" s="34">
        <v>0.555635251305307</v>
      </c>
    </row>
    <row r="446" spans="1:2" x14ac:dyDescent="0.25">
      <c r="A446" s="34">
        <v>0.28366634543460073</v>
      </c>
      <c r="B446" s="34">
        <v>0.55554031960339256</v>
      </c>
    </row>
    <row r="447" spans="1:2" x14ac:dyDescent="0.25">
      <c r="A447" s="34">
        <v>0.28361551612697145</v>
      </c>
      <c r="B447" s="34">
        <v>0.55552977163651318</v>
      </c>
    </row>
    <row r="448" spans="1:2" x14ac:dyDescent="0.25">
      <c r="A448" s="34">
        <v>0.28341528986786424</v>
      </c>
      <c r="B448" s="34">
        <v>0.55545066188491776</v>
      </c>
    </row>
    <row r="449" spans="1:2" x14ac:dyDescent="0.25">
      <c r="A449" s="34">
        <v>0.28339330962672726</v>
      </c>
      <c r="B449" s="34">
        <v>0.55543483993459863</v>
      </c>
    </row>
    <row r="450" spans="1:2" x14ac:dyDescent="0.25">
      <c r="A450" s="34">
        <v>0.2831261123204058</v>
      </c>
      <c r="B450" s="34">
        <v>0.55529771636516667</v>
      </c>
    </row>
    <row r="451" spans="1:2" x14ac:dyDescent="0.25">
      <c r="A451" s="34">
        <v>0.28123855911276741</v>
      </c>
      <c r="B451" s="34">
        <v>0.55340435631031726</v>
      </c>
    </row>
    <row r="452" spans="1:2" x14ac:dyDescent="0.25">
      <c r="A452" s="34">
        <v>0.28114239555779308</v>
      </c>
      <c r="B452" s="34">
        <v>0.55338853435999813</v>
      </c>
    </row>
    <row r="453" spans="1:2" x14ac:dyDescent="0.25">
      <c r="A453" s="34">
        <v>0.28097616998419467</v>
      </c>
      <c r="B453" s="34">
        <v>0.55336743842623937</v>
      </c>
    </row>
    <row r="454" spans="1:2" x14ac:dyDescent="0.25">
      <c r="A454" s="34">
        <v>0.277298944330231</v>
      </c>
      <c r="B454" s="34">
        <v>0.54750276884130189</v>
      </c>
    </row>
    <row r="455" spans="1:2" x14ac:dyDescent="0.25">
      <c r="A455" s="34">
        <v>0.2772800550605039</v>
      </c>
      <c r="B455" s="34">
        <v>0.54743420705658585</v>
      </c>
    </row>
    <row r="456" spans="1:2" x14ac:dyDescent="0.25">
      <c r="A456" s="34">
        <v>0.27723369048935559</v>
      </c>
      <c r="B456" s="34">
        <v>0.54739728917250796</v>
      </c>
    </row>
    <row r="457" spans="1:2" x14ac:dyDescent="0.25">
      <c r="A457" s="34">
        <v>0.27681331837761081</v>
      </c>
      <c r="B457" s="34">
        <v>0.54719160381835996</v>
      </c>
    </row>
    <row r="458" spans="1:2" x14ac:dyDescent="0.25">
      <c r="A458" s="34">
        <v>0.27638401679290409</v>
      </c>
      <c r="B458" s="34">
        <v>0.54662728759031287</v>
      </c>
    </row>
    <row r="459" spans="1:2" x14ac:dyDescent="0.25">
      <c r="A459" s="34">
        <v>0.27618722494647452</v>
      </c>
      <c r="B459" s="34">
        <v>0.54655872580559683</v>
      </c>
    </row>
    <row r="460" spans="1:2" x14ac:dyDescent="0.25">
      <c r="A460" s="34">
        <v>0.27595540209073288</v>
      </c>
      <c r="B460" s="34">
        <v>0.54653762987183807</v>
      </c>
    </row>
    <row r="461" spans="1:2" x14ac:dyDescent="0.25">
      <c r="A461" s="34">
        <v>0.27593788658607687</v>
      </c>
      <c r="B461" s="34">
        <v>0.54652180792151894</v>
      </c>
    </row>
    <row r="462" spans="1:2" x14ac:dyDescent="0.25">
      <c r="A462" s="34">
        <v>0.27586576391984613</v>
      </c>
      <c r="B462" s="34">
        <v>0.5465165339380792</v>
      </c>
    </row>
    <row r="463" spans="1:2" x14ac:dyDescent="0.25">
      <c r="A463" s="34">
        <v>0.27584069270729927</v>
      </c>
      <c r="B463" s="34">
        <v>0.54651125995463945</v>
      </c>
    </row>
    <row r="464" spans="1:2" x14ac:dyDescent="0.25">
      <c r="A464" s="34">
        <v>0.27401495892785865</v>
      </c>
      <c r="B464" s="34">
        <v>0.5448710511048952</v>
      </c>
    </row>
    <row r="465" spans="1:2" x14ac:dyDescent="0.25">
      <c r="A465" s="34">
        <v>0.27398954427404404</v>
      </c>
      <c r="B465" s="34">
        <v>0.54485522915457607</v>
      </c>
    </row>
    <row r="466" spans="1:2" x14ac:dyDescent="0.25">
      <c r="A466" s="34">
        <v>0.27357054592737029</v>
      </c>
      <c r="B466" s="34">
        <v>0.54467591371762658</v>
      </c>
    </row>
    <row r="467" spans="1:2" x14ac:dyDescent="0.25">
      <c r="A467" s="34">
        <v>0.27351078714677912</v>
      </c>
      <c r="B467" s="34">
        <v>0.5446653657507472</v>
      </c>
    </row>
    <row r="468" spans="1:2" x14ac:dyDescent="0.25">
      <c r="A468" s="34">
        <v>0.27313094110463065</v>
      </c>
      <c r="B468" s="34">
        <v>0.54461262591635029</v>
      </c>
    </row>
    <row r="469" spans="1:2" x14ac:dyDescent="0.25">
      <c r="A469" s="34">
        <v>0.27310071827306731</v>
      </c>
      <c r="B469" s="34">
        <v>0.54458625599915178</v>
      </c>
    </row>
    <row r="470" spans="1:2" x14ac:dyDescent="0.25">
      <c r="A470" s="34">
        <v>0.2728795420966264</v>
      </c>
      <c r="B470" s="34">
        <v>0.54456516006539302</v>
      </c>
    </row>
    <row r="471" spans="1:2" x14ac:dyDescent="0.25">
      <c r="A471" s="34">
        <v>0.27233621801102159</v>
      </c>
      <c r="B471" s="34">
        <v>0.54401666578766505</v>
      </c>
    </row>
    <row r="472" spans="1:2" x14ac:dyDescent="0.25">
      <c r="A472" s="34">
        <v>0.27225585275436448</v>
      </c>
      <c r="B472" s="34">
        <v>0.54371604873160262</v>
      </c>
    </row>
    <row r="473" spans="1:2" x14ac:dyDescent="0.25">
      <c r="A473" s="34">
        <v>0.27221223571335829</v>
      </c>
      <c r="B473" s="34">
        <v>0.54371077474816287</v>
      </c>
    </row>
    <row r="474" spans="1:2" x14ac:dyDescent="0.25">
      <c r="A474" s="34">
        <v>0.27213152701543342</v>
      </c>
      <c r="B474" s="34">
        <v>0.54368967881440411</v>
      </c>
    </row>
    <row r="475" spans="1:2" x14ac:dyDescent="0.25">
      <c r="A475" s="34">
        <v>0.27112696130721975</v>
      </c>
      <c r="B475" s="34">
        <v>0.54278255366277706</v>
      </c>
    </row>
    <row r="476" spans="1:2" x14ac:dyDescent="0.25">
      <c r="A476" s="34">
        <v>0.27110601138988605</v>
      </c>
      <c r="B476" s="34">
        <v>0.54276673171245793</v>
      </c>
    </row>
    <row r="477" spans="1:2" x14ac:dyDescent="0.25">
      <c r="A477" s="34">
        <v>0.27108025329480362</v>
      </c>
      <c r="B477" s="34">
        <v>0.54268234797742287</v>
      </c>
    </row>
    <row r="478" spans="1:2" x14ac:dyDescent="0.25">
      <c r="A478" s="34">
        <v>0.2699918879172552</v>
      </c>
      <c r="B478" s="34">
        <v>0.54265070407678473</v>
      </c>
    </row>
    <row r="479" spans="1:2" x14ac:dyDescent="0.25">
      <c r="A479" s="34">
        <v>0.26997231176499259</v>
      </c>
      <c r="B479" s="34">
        <v>0.54259269025894807</v>
      </c>
    </row>
    <row r="480" spans="1:2" x14ac:dyDescent="0.25">
      <c r="A480" s="34">
        <v>0.26986069335296886</v>
      </c>
      <c r="B480" s="34">
        <v>0.54239227888823982</v>
      </c>
    </row>
    <row r="481" spans="1:2" x14ac:dyDescent="0.25">
      <c r="A481" s="34">
        <v>0.26982806643253116</v>
      </c>
      <c r="B481" s="34">
        <v>0.54230789515320477</v>
      </c>
    </row>
    <row r="482" spans="1:2" x14ac:dyDescent="0.25">
      <c r="A482" s="34">
        <v>0.26980471242632309</v>
      </c>
      <c r="B482" s="34">
        <v>0.5421971415009712</v>
      </c>
    </row>
    <row r="483" spans="1:2" x14ac:dyDescent="0.25">
      <c r="A483" s="34">
        <v>0.26780760145426752</v>
      </c>
      <c r="B483" s="34">
        <v>0.53645904751858631</v>
      </c>
    </row>
    <row r="484" spans="1:2" x14ac:dyDescent="0.25">
      <c r="A484" s="34">
        <v>0.26777943927031078</v>
      </c>
      <c r="B484" s="34">
        <v>0.53645377353514656</v>
      </c>
    </row>
    <row r="485" spans="1:2" x14ac:dyDescent="0.25">
      <c r="A485" s="34">
        <v>0.26768877077562075</v>
      </c>
      <c r="B485" s="34">
        <v>0.53639575971730991</v>
      </c>
    </row>
    <row r="486" spans="1:2" x14ac:dyDescent="0.25">
      <c r="A486" s="34">
        <v>0.26757028353824169</v>
      </c>
      <c r="B486" s="34">
        <v>0.53634829386635263</v>
      </c>
    </row>
    <row r="487" spans="1:2" x14ac:dyDescent="0.25">
      <c r="A487" s="34">
        <v>0.26754280823682047</v>
      </c>
      <c r="B487" s="34">
        <v>0.53630082801539536</v>
      </c>
    </row>
    <row r="488" spans="1:2" x14ac:dyDescent="0.25">
      <c r="A488" s="34">
        <v>0.2674961002244044</v>
      </c>
      <c r="B488" s="34">
        <v>0.53627445809819685</v>
      </c>
    </row>
    <row r="489" spans="1:2" x14ac:dyDescent="0.25">
      <c r="A489" s="34">
        <v>0.26739753258055576</v>
      </c>
      <c r="B489" s="34">
        <v>0.53604767681029009</v>
      </c>
    </row>
    <row r="490" spans="1:2" x14ac:dyDescent="0.25">
      <c r="A490" s="34">
        <v>0.26701631277333621</v>
      </c>
      <c r="B490" s="34">
        <v>0.5358683613733406</v>
      </c>
    </row>
    <row r="491" spans="1:2" x14ac:dyDescent="0.25">
      <c r="A491" s="34">
        <v>0.26538290610384418</v>
      </c>
      <c r="B491" s="34">
        <v>0.53493486630451514</v>
      </c>
    </row>
    <row r="492" spans="1:2" x14ac:dyDescent="0.25">
      <c r="A492" s="34">
        <v>0.26271711498344946</v>
      </c>
      <c r="B492" s="34">
        <v>0.53235061441906606</v>
      </c>
    </row>
    <row r="493" spans="1:2" x14ac:dyDescent="0.25">
      <c r="A493" s="34">
        <v>0.26262232519354622</v>
      </c>
      <c r="B493" s="34">
        <v>0.53230314856810879</v>
      </c>
    </row>
    <row r="494" spans="1:2" x14ac:dyDescent="0.25">
      <c r="A494" s="34">
        <v>0.26236543112525773</v>
      </c>
      <c r="B494" s="34">
        <v>0.53229787458466904</v>
      </c>
    </row>
    <row r="495" spans="1:2" x14ac:dyDescent="0.25">
      <c r="A495" s="34">
        <v>0.26211025426330808</v>
      </c>
      <c r="B495" s="34">
        <v>0.53189705184325242</v>
      </c>
    </row>
    <row r="496" spans="1:2" x14ac:dyDescent="0.25">
      <c r="A496" s="34">
        <v>0.26136258262338291</v>
      </c>
      <c r="B496" s="34">
        <v>0.53043088444701803</v>
      </c>
    </row>
    <row r="497" spans="1:2" x14ac:dyDescent="0.25">
      <c r="A497" s="34">
        <v>0.26125405518276906</v>
      </c>
      <c r="B497" s="34">
        <v>0.53020410315911126</v>
      </c>
    </row>
    <row r="498" spans="1:2" x14ac:dyDescent="0.25">
      <c r="A498" s="34">
        <v>0.26015126527197452</v>
      </c>
      <c r="B498" s="34">
        <v>0.52982965033489315</v>
      </c>
    </row>
    <row r="499" spans="1:2" x14ac:dyDescent="0.25">
      <c r="A499" s="34">
        <v>0.25967456879231621</v>
      </c>
      <c r="B499" s="34">
        <v>0.52972417066609934</v>
      </c>
    </row>
    <row r="500" spans="1:2" x14ac:dyDescent="0.25">
      <c r="A500" s="34">
        <v>0.25909827434500593</v>
      </c>
      <c r="B500" s="34">
        <v>0.52876957966351512</v>
      </c>
    </row>
    <row r="501" spans="1:2" x14ac:dyDescent="0.25">
      <c r="A501" s="34">
        <v>0.25499586840154875</v>
      </c>
      <c r="B501" s="34">
        <v>0.52303675966456997</v>
      </c>
    </row>
    <row r="502" spans="1:2" x14ac:dyDescent="0.25">
      <c r="A502" s="34">
        <v>0.25464899272110575</v>
      </c>
      <c r="B502" s="34">
        <v>0.52273614260850754</v>
      </c>
    </row>
    <row r="503" spans="1:2" x14ac:dyDescent="0.25">
      <c r="A503" s="34">
        <v>0.25454527345824063</v>
      </c>
      <c r="B503" s="34">
        <v>0.52269922472442965</v>
      </c>
    </row>
    <row r="504" spans="1:2" x14ac:dyDescent="0.25">
      <c r="A504" s="34">
        <v>0.25452329321710365</v>
      </c>
      <c r="B504" s="34">
        <v>0.52268867675755026</v>
      </c>
    </row>
    <row r="505" spans="1:2" x14ac:dyDescent="0.25">
      <c r="A505" s="34">
        <v>0.25432512760560305</v>
      </c>
      <c r="B505" s="34">
        <v>0.5222298401982971</v>
      </c>
    </row>
    <row r="506" spans="1:2" x14ac:dyDescent="0.25">
      <c r="A506" s="34">
        <v>0.25411768907987276</v>
      </c>
      <c r="B506" s="34">
        <v>0.52212436052950328</v>
      </c>
    </row>
    <row r="507" spans="1:2" x14ac:dyDescent="0.25">
      <c r="A507" s="34">
        <v>0.25394081682697361</v>
      </c>
      <c r="B507" s="34">
        <v>0.5219081272084759</v>
      </c>
    </row>
    <row r="508" spans="1:2" x14ac:dyDescent="0.25">
      <c r="A508" s="34">
        <v>0.25382610744354001</v>
      </c>
      <c r="B508" s="34">
        <v>0.52186593534095838</v>
      </c>
    </row>
    <row r="509" spans="1:2" x14ac:dyDescent="0.25">
      <c r="A509" s="34">
        <v>0.2535534150769343</v>
      </c>
      <c r="B509" s="34">
        <v>0.52169189388744852</v>
      </c>
    </row>
    <row r="510" spans="1:2" x14ac:dyDescent="0.25">
      <c r="A510" s="34">
        <v>0.25343321063321644</v>
      </c>
      <c r="B510" s="34">
        <v>0.52163388006961187</v>
      </c>
    </row>
    <row r="511" spans="1:2" x14ac:dyDescent="0.25">
      <c r="A511" s="34">
        <v>0.25286515877633253</v>
      </c>
      <c r="B511" s="34">
        <v>0.52014661673961871</v>
      </c>
    </row>
    <row r="512" spans="1:2" x14ac:dyDescent="0.25">
      <c r="A512" s="34">
        <v>0.25285004736055083</v>
      </c>
      <c r="B512" s="34">
        <v>0.52010442487210118</v>
      </c>
    </row>
    <row r="513" spans="1:2" x14ac:dyDescent="0.25">
      <c r="A513" s="34">
        <v>0.25258181973042609</v>
      </c>
      <c r="B513" s="34">
        <v>0.51930805337270769</v>
      </c>
    </row>
    <row r="514" spans="1:2" x14ac:dyDescent="0.25">
      <c r="A514" s="34">
        <v>0.25256636487337664</v>
      </c>
      <c r="B514" s="34">
        <v>0.5192447655714314</v>
      </c>
    </row>
    <row r="515" spans="1:2" x14ac:dyDescent="0.25">
      <c r="A515" s="34">
        <v>0.25252515192124481</v>
      </c>
      <c r="B515" s="34">
        <v>0.51922894362111227</v>
      </c>
    </row>
    <row r="516" spans="1:2" x14ac:dyDescent="0.25">
      <c r="A516" s="34">
        <v>0.25245886775656612</v>
      </c>
      <c r="B516" s="34">
        <v>0.51921312167079314</v>
      </c>
    </row>
    <row r="517" spans="1:2" x14ac:dyDescent="0.25">
      <c r="A517" s="34">
        <v>0.25213843705374106</v>
      </c>
      <c r="B517" s="34">
        <v>0.51880702494593689</v>
      </c>
    </row>
    <row r="518" spans="1:2" x14ac:dyDescent="0.25">
      <c r="A518" s="34">
        <v>0.25204982920665758</v>
      </c>
      <c r="B518" s="34">
        <v>0.51876483307841936</v>
      </c>
    </row>
    <row r="519" spans="1:2" x14ac:dyDescent="0.25">
      <c r="A519" s="34">
        <v>0.25200655560691915</v>
      </c>
      <c r="B519" s="34">
        <v>0.51869627129370333</v>
      </c>
    </row>
    <row r="520" spans="1:2" x14ac:dyDescent="0.25">
      <c r="A520" s="34">
        <v>0.25141480630255941</v>
      </c>
      <c r="B520" s="34">
        <v>0.51837983228732176</v>
      </c>
    </row>
    <row r="521" spans="1:2" x14ac:dyDescent="0.25">
      <c r="A521" s="34">
        <v>0.25139419982649347</v>
      </c>
      <c r="B521" s="34">
        <v>0.51836928432044238</v>
      </c>
    </row>
    <row r="522" spans="1:2" x14ac:dyDescent="0.25">
      <c r="A522" s="34">
        <v>0.25128120764939865</v>
      </c>
      <c r="B522" s="34">
        <v>0.51836401033700263</v>
      </c>
    </row>
    <row r="523" spans="1:2" x14ac:dyDescent="0.25">
      <c r="A523" s="34">
        <v>0.25122179231007524</v>
      </c>
      <c r="B523" s="34">
        <v>0.51830599651916598</v>
      </c>
    </row>
    <row r="524" spans="1:2" x14ac:dyDescent="0.25">
      <c r="A524" s="34">
        <v>0.25108098139029145</v>
      </c>
      <c r="B524" s="34">
        <v>0.51815305099941489</v>
      </c>
    </row>
    <row r="525" spans="1:2" x14ac:dyDescent="0.25">
      <c r="A525" s="34">
        <v>0.25100198989870542</v>
      </c>
      <c r="B525" s="34">
        <v>0.51806866726437983</v>
      </c>
    </row>
    <row r="526" spans="1:2" x14ac:dyDescent="0.25">
      <c r="A526" s="34">
        <v>0.25086839124554472</v>
      </c>
      <c r="B526" s="34">
        <v>0.51799483149622416</v>
      </c>
    </row>
    <row r="527" spans="1:2" x14ac:dyDescent="0.25">
      <c r="A527" s="34">
        <v>0.25079558169677846</v>
      </c>
      <c r="B527" s="34">
        <v>0.51791572174462874</v>
      </c>
    </row>
    <row r="528" spans="1:2" x14ac:dyDescent="0.25">
      <c r="A528" s="34">
        <v>0.24989713934030428</v>
      </c>
      <c r="B528" s="34">
        <v>0.51686092505669035</v>
      </c>
    </row>
    <row r="529" spans="1:2" x14ac:dyDescent="0.25">
      <c r="A529" s="34">
        <v>0.24958804219931546</v>
      </c>
      <c r="B529" s="34">
        <v>0.51659722588470569</v>
      </c>
    </row>
    <row r="530" spans="1:2" x14ac:dyDescent="0.25">
      <c r="A530" s="34">
        <v>0.24954305139323821</v>
      </c>
      <c r="B530" s="34">
        <v>0.51646537629871336</v>
      </c>
    </row>
    <row r="531" spans="1:2" x14ac:dyDescent="0.25">
      <c r="A531" s="34">
        <v>0.24931947112792296</v>
      </c>
      <c r="B531" s="34">
        <v>0.51645482833183398</v>
      </c>
    </row>
    <row r="532" spans="1:2" x14ac:dyDescent="0.25">
      <c r="A532" s="34">
        <v>0.24928375323607538</v>
      </c>
      <c r="B532" s="34">
        <v>0.51633880069616078</v>
      </c>
    </row>
    <row r="533" spans="1:2" x14ac:dyDescent="0.25">
      <c r="A533" s="34">
        <v>0.24923773210619482</v>
      </c>
      <c r="B533" s="34">
        <v>0.51629133484520351</v>
      </c>
    </row>
    <row r="534" spans="1:2" x14ac:dyDescent="0.25">
      <c r="A534" s="34">
        <v>0.24922021660153879</v>
      </c>
      <c r="B534" s="34">
        <v>0.51628606086176376</v>
      </c>
    </row>
    <row r="535" spans="1:2" x14ac:dyDescent="0.25">
      <c r="A535" s="34">
        <v>0.24896229220944699</v>
      </c>
      <c r="B535" s="34">
        <v>0.51596434787194256</v>
      </c>
    </row>
    <row r="536" spans="1:2" x14ac:dyDescent="0.25">
      <c r="A536" s="34">
        <v>0.24826201546447343</v>
      </c>
      <c r="B536" s="34">
        <v>0.51532092189230017</v>
      </c>
    </row>
    <row r="537" spans="1:2" x14ac:dyDescent="0.25">
      <c r="A537" s="34">
        <v>0.24795910026630438</v>
      </c>
      <c r="B537" s="34">
        <v>0.51529455197510166</v>
      </c>
    </row>
    <row r="538" spans="1:2" x14ac:dyDescent="0.25">
      <c r="A538" s="34">
        <v>0.24794158476164835</v>
      </c>
      <c r="B538" s="34">
        <v>0.51527873002478253</v>
      </c>
    </row>
    <row r="539" spans="1:2" x14ac:dyDescent="0.25">
      <c r="A539" s="34">
        <v>0.2478141680513074</v>
      </c>
      <c r="B539" s="34">
        <v>0.5151468804387902</v>
      </c>
    </row>
    <row r="540" spans="1:2" x14ac:dyDescent="0.25">
      <c r="A540" s="34">
        <v>0.24752876835779439</v>
      </c>
      <c r="B540" s="34">
        <v>0.51512578450503144</v>
      </c>
    </row>
    <row r="541" spans="1:2" x14ac:dyDescent="0.25">
      <c r="A541" s="34">
        <v>0.24750713155792517</v>
      </c>
      <c r="B541" s="34">
        <v>0.51508886662095354</v>
      </c>
    </row>
    <row r="542" spans="1:2" x14ac:dyDescent="0.25">
      <c r="A542" s="34">
        <v>0.24747141366607758</v>
      </c>
      <c r="B542" s="34">
        <v>0.5149675650018406</v>
      </c>
    </row>
    <row r="543" spans="1:2" x14ac:dyDescent="0.25">
      <c r="A543" s="34">
        <v>0.24744908998367285</v>
      </c>
      <c r="B543" s="34">
        <v>0.51494646906808184</v>
      </c>
    </row>
    <row r="544" spans="1:2" x14ac:dyDescent="0.25">
      <c r="A544" s="34">
        <v>0.24732201671459966</v>
      </c>
      <c r="B544" s="34">
        <v>0.51481461948208951</v>
      </c>
    </row>
    <row r="545" spans="1:2" x14ac:dyDescent="0.25">
      <c r="A545" s="34">
        <v>0.24729831926712384</v>
      </c>
      <c r="B545" s="34">
        <v>0.51479352354833074</v>
      </c>
    </row>
    <row r="546" spans="1:2" x14ac:dyDescent="0.25">
      <c r="A546" s="34">
        <v>0.24681303675577138</v>
      </c>
      <c r="B546" s="34">
        <v>0.51447181055850955</v>
      </c>
    </row>
    <row r="547" spans="1:2" x14ac:dyDescent="0.25">
      <c r="A547" s="34">
        <v>0.24674675259109266</v>
      </c>
      <c r="B547" s="34">
        <v>0.51436105690627598</v>
      </c>
    </row>
    <row r="548" spans="1:2" x14ac:dyDescent="0.25">
      <c r="A548" s="34">
        <v>0.24670760028656741</v>
      </c>
      <c r="B548" s="34">
        <v>0.5143505089393966</v>
      </c>
    </row>
    <row r="549" spans="1:2" x14ac:dyDescent="0.25">
      <c r="A549" s="34">
        <v>0.2466502455948506</v>
      </c>
      <c r="B549" s="34">
        <v>0.51431886503875845</v>
      </c>
    </row>
    <row r="550" spans="1:2" x14ac:dyDescent="0.25">
      <c r="A550" s="34">
        <v>0.24650668714492469</v>
      </c>
      <c r="B550" s="34">
        <v>0.51419228943620587</v>
      </c>
    </row>
    <row r="551" spans="1:2" x14ac:dyDescent="0.25">
      <c r="A551" s="34">
        <v>0.24644555459926246</v>
      </c>
      <c r="B551" s="34">
        <v>0.51415009756868835</v>
      </c>
    </row>
    <row r="552" spans="1:2" x14ac:dyDescent="0.25">
      <c r="A552" s="34">
        <v>0.24628001590819956</v>
      </c>
      <c r="B552" s="34">
        <v>0.51410263171773107</v>
      </c>
    </row>
    <row r="553" spans="1:2" x14ac:dyDescent="0.25">
      <c r="A553" s="34">
        <v>0.24621167109591427</v>
      </c>
      <c r="B553" s="34">
        <v>0.51408153578397231</v>
      </c>
    </row>
    <row r="554" spans="1:2" x14ac:dyDescent="0.25">
      <c r="A554" s="34">
        <v>0.24618694332463517</v>
      </c>
      <c r="B554" s="34">
        <v>0.51406571383365318</v>
      </c>
    </row>
    <row r="555" spans="1:2" x14ac:dyDescent="0.25">
      <c r="A555" s="34">
        <v>0.24616255899462383</v>
      </c>
      <c r="B555" s="34">
        <v>0.51403406993301504</v>
      </c>
    </row>
    <row r="556" spans="1:2" x14ac:dyDescent="0.25">
      <c r="A556" s="34">
        <v>0.24613027551545388</v>
      </c>
      <c r="B556" s="34">
        <v>0.51402352196613565</v>
      </c>
    </row>
    <row r="557" spans="1:2" x14ac:dyDescent="0.25">
      <c r="A557" s="34">
        <v>0.24591596816436831</v>
      </c>
      <c r="B557" s="34">
        <v>0.51345920573808856</v>
      </c>
    </row>
    <row r="558" spans="1:2" x14ac:dyDescent="0.25">
      <c r="A558" s="34">
        <v>0.24537023998988916</v>
      </c>
      <c r="B558" s="34">
        <v>0.51297399926163689</v>
      </c>
    </row>
    <row r="559" spans="1:2" x14ac:dyDescent="0.25">
      <c r="A559" s="34">
        <v>0.24531460250451118</v>
      </c>
      <c r="B559" s="34">
        <v>0.51296872527819715</v>
      </c>
    </row>
    <row r="560" spans="1:2" x14ac:dyDescent="0.25">
      <c r="A560" s="34">
        <v>0.24528747064435771</v>
      </c>
      <c r="B560" s="34">
        <v>0.51293180739411925</v>
      </c>
    </row>
    <row r="561" spans="1:2" x14ac:dyDescent="0.25">
      <c r="A561" s="34">
        <v>0.24496051455744508</v>
      </c>
      <c r="B561" s="34">
        <v>0.5126417383049362</v>
      </c>
    </row>
    <row r="562" spans="1:2" x14ac:dyDescent="0.25">
      <c r="A562" s="34">
        <v>0.2447956627489177</v>
      </c>
      <c r="B562" s="34">
        <v>0.51263646432149645</v>
      </c>
    </row>
    <row r="563" spans="1:2" x14ac:dyDescent="0.25">
      <c r="A563" s="34">
        <v>0.24455044568373324</v>
      </c>
      <c r="B563" s="34">
        <v>0.51183481883866322</v>
      </c>
    </row>
    <row r="564" spans="1:2" x14ac:dyDescent="0.25">
      <c r="A564" s="34">
        <v>0.24448725249046441</v>
      </c>
      <c r="B564" s="34">
        <v>0.51175043510362817</v>
      </c>
    </row>
    <row r="565" spans="1:2" x14ac:dyDescent="0.25">
      <c r="A565" s="34">
        <v>0.24418708482243748</v>
      </c>
      <c r="B565" s="34">
        <v>0.51173461315330904</v>
      </c>
    </row>
    <row r="566" spans="1:2" x14ac:dyDescent="0.25">
      <c r="A566" s="34">
        <v>0.24401433386475149</v>
      </c>
      <c r="B566" s="34">
        <v>0.51157111966667856</v>
      </c>
    </row>
    <row r="567" spans="1:2" x14ac:dyDescent="0.25">
      <c r="A567" s="34">
        <v>0.24376980368210255</v>
      </c>
      <c r="B567" s="34">
        <v>0.5109065977532774</v>
      </c>
    </row>
    <row r="568" spans="1:2" x14ac:dyDescent="0.25">
      <c r="A568" s="34">
        <v>0.24355000127073273</v>
      </c>
      <c r="B568" s="34">
        <v>0.51073255629976755</v>
      </c>
    </row>
    <row r="569" spans="1:2" x14ac:dyDescent="0.25">
      <c r="A569" s="34">
        <v>0.24286208841139872</v>
      </c>
      <c r="B569" s="34">
        <v>0.51022097990611748</v>
      </c>
    </row>
    <row r="570" spans="1:2" x14ac:dyDescent="0.25">
      <c r="A570" s="34">
        <v>0.24277073303417315</v>
      </c>
      <c r="B570" s="34">
        <v>0.51013132218764268</v>
      </c>
    </row>
    <row r="571" spans="1:2" x14ac:dyDescent="0.25">
      <c r="A571" s="34">
        <v>0.24269826692667465</v>
      </c>
      <c r="B571" s="34">
        <v>0.51009967828700453</v>
      </c>
    </row>
    <row r="572" spans="1:2" x14ac:dyDescent="0.25">
      <c r="A572" s="34">
        <v>0.24264537697143879</v>
      </c>
      <c r="B572" s="34">
        <v>0.50988344496597715</v>
      </c>
    </row>
    <row r="573" spans="1:2" x14ac:dyDescent="0.25">
      <c r="A573" s="34">
        <v>0.24251280864208136</v>
      </c>
      <c r="B573" s="34">
        <v>0.50975686936342457</v>
      </c>
    </row>
    <row r="574" spans="1:2" x14ac:dyDescent="0.25">
      <c r="A574" s="34">
        <v>0.24245579739163231</v>
      </c>
      <c r="B574" s="34">
        <v>0.50974632139654519</v>
      </c>
    </row>
    <row r="575" spans="1:2" x14ac:dyDescent="0.25">
      <c r="A575" s="34">
        <v>0.24207354726060948</v>
      </c>
      <c r="B575" s="34">
        <v>0.50951954010863842</v>
      </c>
    </row>
    <row r="576" spans="1:2" x14ac:dyDescent="0.25">
      <c r="A576" s="34">
        <v>0.24203130398467435</v>
      </c>
      <c r="B576" s="34">
        <v>0.50951426612519868</v>
      </c>
    </row>
    <row r="577" spans="1:2" x14ac:dyDescent="0.25">
      <c r="A577" s="34">
        <v>0.24201378848001831</v>
      </c>
      <c r="B577" s="34">
        <v>0.50948262222456053</v>
      </c>
    </row>
    <row r="578" spans="1:2" x14ac:dyDescent="0.25">
      <c r="A578" s="34">
        <v>0.24195574690576596</v>
      </c>
      <c r="B578" s="34">
        <v>0.50944570434048264</v>
      </c>
    </row>
    <row r="579" spans="1:2" x14ac:dyDescent="0.25">
      <c r="A579" s="34">
        <v>0.24191384707109859</v>
      </c>
      <c r="B579" s="34">
        <v>0.50936659458888722</v>
      </c>
    </row>
    <row r="580" spans="1:2" x14ac:dyDescent="0.25">
      <c r="A580" s="34">
        <v>0.24188602832840958</v>
      </c>
      <c r="B580" s="34">
        <v>0.50933495068824908</v>
      </c>
    </row>
    <row r="581" spans="1:2" x14ac:dyDescent="0.25">
      <c r="A581" s="34">
        <v>0.24184138096360008</v>
      </c>
      <c r="B581" s="34">
        <v>0.5092874848372918</v>
      </c>
    </row>
    <row r="582" spans="1:2" x14ac:dyDescent="0.25">
      <c r="A582" s="34">
        <v>0.24182214825260523</v>
      </c>
      <c r="B582" s="34">
        <v>0.50925584093665366</v>
      </c>
    </row>
    <row r="583" spans="1:2" x14ac:dyDescent="0.25">
      <c r="A583" s="34">
        <v>0.24178196562427667</v>
      </c>
      <c r="B583" s="34">
        <v>0.50911344338378195</v>
      </c>
    </row>
    <row r="584" spans="1:2" x14ac:dyDescent="0.25">
      <c r="A584" s="34">
        <v>0.24176960173863712</v>
      </c>
      <c r="B584" s="34">
        <v>0.5090290596487469</v>
      </c>
    </row>
    <row r="585" spans="1:2" x14ac:dyDescent="0.25">
      <c r="A585" s="34">
        <v>0.2415724664509398</v>
      </c>
      <c r="B585" s="34">
        <v>0.50891830599651333</v>
      </c>
    </row>
    <row r="586" spans="1:2" x14ac:dyDescent="0.25">
      <c r="A586" s="34">
        <v>0.24139868516945054</v>
      </c>
      <c r="B586" s="34">
        <v>0.508786456410521</v>
      </c>
    </row>
    <row r="587" spans="1:2" x14ac:dyDescent="0.25">
      <c r="A587" s="34">
        <v>0.24132827970955864</v>
      </c>
      <c r="B587" s="34">
        <v>0.50866515479140806</v>
      </c>
    </row>
    <row r="588" spans="1:2" x14ac:dyDescent="0.25">
      <c r="A588" s="34">
        <v>0.24131042076363485</v>
      </c>
      <c r="B588" s="34">
        <v>0.50864405885764929</v>
      </c>
    </row>
    <row r="589" spans="1:2" x14ac:dyDescent="0.25">
      <c r="A589" s="34">
        <v>0.24118815567231039</v>
      </c>
      <c r="B589" s="34">
        <v>0.50861241495701115</v>
      </c>
    </row>
    <row r="590" spans="1:2" x14ac:dyDescent="0.25">
      <c r="A590" s="34">
        <v>0.24108443640944524</v>
      </c>
      <c r="B590" s="34">
        <v>0.50856494910605388</v>
      </c>
    </row>
    <row r="591" spans="1:2" x14ac:dyDescent="0.25">
      <c r="A591" s="34">
        <v>0.24079560230325459</v>
      </c>
      <c r="B591" s="34">
        <v>0.50846474342069969</v>
      </c>
    </row>
    <row r="592" spans="1:2" x14ac:dyDescent="0.25">
      <c r="A592" s="34">
        <v>0.24077568270972419</v>
      </c>
      <c r="B592" s="34">
        <v>0.50834344180158675</v>
      </c>
    </row>
    <row r="593" spans="1:2" x14ac:dyDescent="0.25">
      <c r="A593" s="34">
        <v>0.24075507623365827</v>
      </c>
      <c r="B593" s="34">
        <v>0.50829597595062948</v>
      </c>
    </row>
    <row r="594" spans="1:2" x14ac:dyDescent="0.25">
      <c r="A594" s="34">
        <v>0.23952796058393264</v>
      </c>
      <c r="B594" s="34">
        <v>0.5069352882231889</v>
      </c>
    </row>
    <row r="595" spans="1:2" x14ac:dyDescent="0.25">
      <c r="A595" s="34">
        <v>0.23940638237514369</v>
      </c>
      <c r="B595" s="34">
        <v>0.50680343863719657</v>
      </c>
    </row>
    <row r="596" spans="1:2" x14ac:dyDescent="0.25">
      <c r="A596" s="34">
        <v>0.23922126753181816</v>
      </c>
      <c r="B596" s="34">
        <v>0.5065239175148929</v>
      </c>
    </row>
    <row r="597" spans="1:2" x14ac:dyDescent="0.25">
      <c r="A597" s="34">
        <v>0.23862264940210315</v>
      </c>
      <c r="B597" s="34">
        <v>0.50614946469067479</v>
      </c>
    </row>
    <row r="598" spans="1:2" x14ac:dyDescent="0.25">
      <c r="A598" s="34">
        <v>0.23845882791737907</v>
      </c>
      <c r="B598" s="34">
        <v>0.50571699804862003</v>
      </c>
    </row>
    <row r="599" spans="1:2" x14ac:dyDescent="0.25">
      <c r="A599" s="34">
        <v>0.23838704869241611</v>
      </c>
      <c r="B599" s="34">
        <v>0.50552713464479115</v>
      </c>
    </row>
    <row r="600" spans="1:2" x14ac:dyDescent="0.25">
      <c r="A600" s="34">
        <v>0.23308088110544134</v>
      </c>
      <c r="B600" s="34">
        <v>0.49057011760982466</v>
      </c>
    </row>
    <row r="601" spans="1:2" x14ac:dyDescent="0.25">
      <c r="A601" s="34">
        <v>0.23302867803274099</v>
      </c>
      <c r="B601" s="34">
        <v>0.49055429565950559</v>
      </c>
    </row>
    <row r="602" spans="1:2" x14ac:dyDescent="0.25">
      <c r="A602" s="34">
        <v>0.23299605111230329</v>
      </c>
      <c r="B602" s="34">
        <v>0.49050155582510868</v>
      </c>
    </row>
    <row r="603" spans="1:2" x14ac:dyDescent="0.25">
      <c r="A603" s="34">
        <v>0.23298093969652162</v>
      </c>
      <c r="B603" s="34">
        <v>0.49045408997415146</v>
      </c>
    </row>
    <row r="604" spans="1:2" x14ac:dyDescent="0.25">
      <c r="A604" s="34">
        <v>0.23288134172886965</v>
      </c>
      <c r="B604" s="34">
        <v>0.49014292495120965</v>
      </c>
    </row>
    <row r="605" spans="1:2" x14ac:dyDescent="0.25">
      <c r="A605" s="34">
        <v>0.23266943846665841</v>
      </c>
      <c r="B605" s="34">
        <v>0.4896418965244389</v>
      </c>
    </row>
    <row r="606" spans="1:2" x14ac:dyDescent="0.25">
      <c r="A606" s="34">
        <v>0.23244276722993329</v>
      </c>
      <c r="B606" s="34">
        <v>0.48903011444543465</v>
      </c>
    </row>
    <row r="607" spans="1:2" x14ac:dyDescent="0.25">
      <c r="A607" s="34">
        <v>0.23062699324725783</v>
      </c>
      <c r="B607" s="34">
        <v>0.48496914719687179</v>
      </c>
    </row>
    <row r="608" spans="1:2" x14ac:dyDescent="0.25">
      <c r="A608" s="34">
        <v>0.23059505320935564</v>
      </c>
      <c r="B608" s="34">
        <v>0.48482674964400008</v>
      </c>
    </row>
    <row r="609" spans="1:2" x14ac:dyDescent="0.25">
      <c r="A609" s="34">
        <v>0.17633442387383894</v>
      </c>
      <c r="B609" s="34">
        <v>0.32440272137544884</v>
      </c>
    </row>
    <row r="610" spans="1:2" x14ac:dyDescent="0.25">
      <c r="A610" s="34">
        <v>0.17630420104227559</v>
      </c>
      <c r="B610" s="34">
        <v>0.32437635145825039</v>
      </c>
    </row>
    <row r="611" spans="1:2" x14ac:dyDescent="0.25">
      <c r="A611" s="34">
        <v>0.17619704736673281</v>
      </c>
      <c r="B611" s="34">
        <v>0.32436052950793132</v>
      </c>
    </row>
    <row r="612" spans="1:2" x14ac:dyDescent="0.25">
      <c r="A612" s="34">
        <v>4.2600798294882836E-2</v>
      </c>
      <c r="B612" s="34">
        <v>0.15208058646695247</v>
      </c>
    </row>
    <row r="613" spans="1:2" x14ac:dyDescent="0.25">
      <c r="A613" s="34">
        <v>4.2398854829436804E-2</v>
      </c>
      <c r="B613" s="34">
        <v>0.15194346289752048</v>
      </c>
    </row>
    <row r="614" spans="1:2" x14ac:dyDescent="0.25">
      <c r="A614" s="34">
        <v>4.2270751236560322E-2</v>
      </c>
      <c r="B614" s="34">
        <v>0.15163229787457866</v>
      </c>
    </row>
    <row r="615" spans="1:2" x14ac:dyDescent="0.25">
      <c r="A615" s="34">
        <v>3.9291741679963604E-2</v>
      </c>
      <c r="B615" s="34">
        <v>0.1386899425135745</v>
      </c>
    </row>
    <row r="616" spans="1:2" x14ac:dyDescent="0.25">
      <c r="A616" s="34">
        <v>3.9242286137405394E-2</v>
      </c>
      <c r="B616" s="34">
        <v>0.13854754496070282</v>
      </c>
    </row>
    <row r="617" spans="1:2" x14ac:dyDescent="0.25">
      <c r="A617" s="34">
        <v>3.9219275572465115E-2</v>
      </c>
      <c r="B617" s="34">
        <v>0.13852644902694405</v>
      </c>
    </row>
    <row r="618" spans="1:2" x14ac:dyDescent="0.25">
      <c r="A618" s="34">
        <v>3.9181153591743158E-2</v>
      </c>
      <c r="B618" s="34">
        <v>0.13843151732502959</v>
      </c>
    </row>
    <row r="619" spans="1:2" x14ac:dyDescent="0.25">
      <c r="A619" s="34">
        <v>3.8972341300941821E-2</v>
      </c>
      <c r="B619" s="34">
        <v>0.13785137914666348</v>
      </c>
    </row>
    <row r="620" spans="1:2" x14ac:dyDescent="0.25">
      <c r="A620" s="34">
        <v>3.8860722888918078E-2</v>
      </c>
      <c r="B620" s="34">
        <v>0.13759822794155827</v>
      </c>
    </row>
    <row r="621" spans="1:2" x14ac:dyDescent="0.25">
      <c r="A621" s="34">
        <v>3.8616192706269141E-2</v>
      </c>
      <c r="B621" s="34">
        <v>0.13661199303833585</v>
      </c>
    </row>
    <row r="622" spans="1:2" x14ac:dyDescent="0.25">
      <c r="A622" s="34">
        <v>3.8550938865393722E-2</v>
      </c>
      <c r="B622" s="34">
        <v>0.13641685565106726</v>
      </c>
    </row>
    <row r="623" spans="1:2" x14ac:dyDescent="0.25">
      <c r="A623" s="34">
        <v>3.8497018586354563E-2</v>
      </c>
      <c r="B623" s="34">
        <v>0.1363904857338688</v>
      </c>
    </row>
    <row r="624" spans="1:2" x14ac:dyDescent="0.25">
      <c r="A624" s="34">
        <v>3.8476412110288641E-2</v>
      </c>
      <c r="B624" s="34">
        <v>0.13638521175042911</v>
      </c>
    </row>
    <row r="625" spans="1:2" x14ac:dyDescent="0.25">
      <c r="A625" s="34">
        <v>3.8344874104734507E-2</v>
      </c>
      <c r="B625" s="34">
        <v>0.13632719793259251</v>
      </c>
    </row>
    <row r="626" spans="1:2" x14ac:dyDescent="0.25">
      <c r="A626" s="34">
        <v>3.8322206981061993E-2</v>
      </c>
      <c r="B626" s="34">
        <v>0.13624281419755743</v>
      </c>
    </row>
    <row r="627" spans="1:2" x14ac:dyDescent="0.25">
      <c r="A627" s="34">
        <v>3.8283398117804505E-2</v>
      </c>
      <c r="B627" s="34">
        <v>0.13622699224723836</v>
      </c>
    </row>
    <row r="628" spans="1:2" x14ac:dyDescent="0.25">
      <c r="A628" s="34">
        <v>1.4081091978379714E-2</v>
      </c>
      <c r="B628" s="34">
        <v>6.9268498496908734E-2</v>
      </c>
    </row>
    <row r="629" spans="1:2" x14ac:dyDescent="0.25">
      <c r="A629" s="34">
        <v>1.405705108963614E-2</v>
      </c>
      <c r="B629" s="34">
        <v>6.9215758662511812E-2</v>
      </c>
    </row>
    <row r="630" spans="1:2" x14ac:dyDescent="0.25">
      <c r="A630" s="34">
        <v>7.595203636630926E-3</v>
      </c>
      <c r="B630" s="34">
        <v>4.8895100469378533E-2</v>
      </c>
    </row>
    <row r="631" spans="1:2" x14ac:dyDescent="0.25">
      <c r="A631" s="34">
        <v>7.5533038019635519E-3</v>
      </c>
      <c r="B631" s="34">
        <v>4.884236063498161E-2</v>
      </c>
    </row>
    <row r="632" spans="1:2" x14ac:dyDescent="0.25">
      <c r="A632" s="34">
        <v>7.4409985074042799E-3</v>
      </c>
      <c r="B632" s="34">
        <v>4.8736880966187772E-2</v>
      </c>
    </row>
    <row r="633" spans="1:2" x14ac:dyDescent="0.25">
      <c r="A633" s="34">
        <v>7.1981855310941714E-3</v>
      </c>
      <c r="B633" s="34">
        <v>4.8425715943245941E-2</v>
      </c>
    </row>
    <row r="634" spans="1:2" x14ac:dyDescent="0.25">
      <c r="A634" s="34">
        <v>4.0910723816209756E-3</v>
      </c>
      <c r="B634" s="34">
        <v>1.6154211275770596E-2</v>
      </c>
    </row>
    <row r="635" spans="1:2" x14ac:dyDescent="0.25">
      <c r="A635" s="34">
        <v>3.7325196980739416E-3</v>
      </c>
      <c r="B635" s="34">
        <v>1.321132851642246E-2</v>
      </c>
    </row>
    <row r="636" spans="1:2" x14ac:dyDescent="0.25">
      <c r="A636" s="34">
        <v>3.7091656918658974E-3</v>
      </c>
      <c r="B636" s="34">
        <v>1.3190232582663691E-2</v>
      </c>
    </row>
    <row r="637" spans="1:2" x14ac:dyDescent="0.25">
      <c r="A637" s="34">
        <v>3.349926125783333E-3</v>
      </c>
      <c r="B637" s="34">
        <v>1.1971942408094838E-2</v>
      </c>
    </row>
    <row r="638" spans="1:2" x14ac:dyDescent="0.25">
      <c r="A638" s="34">
        <v>3.3330975036628303E-3</v>
      </c>
      <c r="B638" s="34">
        <v>1.1956120457775762E-2</v>
      </c>
    </row>
    <row r="639" spans="1:2" x14ac:dyDescent="0.25">
      <c r="A639" s="34">
        <v>3.3152385577390319E-3</v>
      </c>
      <c r="B639" s="34">
        <v>1.1929750540577303E-2</v>
      </c>
    </row>
    <row r="640" spans="1:2" x14ac:dyDescent="0.25">
      <c r="A640" s="34">
        <v>3.2753993706782503E-3</v>
      </c>
      <c r="B640" s="34">
        <v>1.181899688834377E-2</v>
      </c>
    </row>
    <row r="641" spans="1:2" x14ac:dyDescent="0.25">
      <c r="A641" s="34">
        <v>3.2510150406669098E-3</v>
      </c>
      <c r="B641" s="34">
        <v>1.1776805020826234E-2</v>
      </c>
    </row>
    <row r="642" spans="1:2" x14ac:dyDescent="0.25">
      <c r="A642" s="34">
        <v>3.1885087299336145E-3</v>
      </c>
      <c r="B642" s="34">
        <v>1.1724065186429315E-2</v>
      </c>
    </row>
    <row r="643" spans="1:2" x14ac:dyDescent="0.25">
      <c r="A643" s="34">
        <v>3.135275333429984E-3</v>
      </c>
      <c r="B643" s="34">
        <v>1.0980433521432744E-2</v>
      </c>
    </row>
    <row r="644" spans="1:2" x14ac:dyDescent="0.25">
      <c r="A644" s="34">
        <v>3.1115778859541741E-3</v>
      </c>
      <c r="B644" s="34">
        <v>1.0896049786397672E-2</v>
      </c>
    </row>
    <row r="645" spans="1:2" x14ac:dyDescent="0.25">
      <c r="A645" s="34">
        <v>1.4043313438925787E-3</v>
      </c>
      <c r="B645" s="34">
        <v>4.2508306523857528E-3</v>
      </c>
    </row>
    <row r="646" spans="1:2" x14ac:dyDescent="0.25">
      <c r="A646" s="34">
        <v>1.3552192426021323E-3</v>
      </c>
      <c r="B646" s="34">
        <v>3.9502135963233086E-3</v>
      </c>
    </row>
    <row r="647" spans="1:2" x14ac:dyDescent="0.25">
      <c r="A647" s="34">
        <v>1.0797793458543151E-3</v>
      </c>
      <c r="B647" s="34">
        <v>3.4280892357938008E-3</v>
      </c>
    </row>
    <row r="648" spans="1:2" x14ac:dyDescent="0.25">
      <c r="A648" s="34">
        <v>9.0015956281303282E-4</v>
      </c>
      <c r="B648" s="34">
        <v>2.3363746637775568E-3</v>
      </c>
    </row>
    <row r="649" spans="1:2" x14ac:dyDescent="0.25">
      <c r="A649" s="34">
        <v>7.4732819865744847E-4</v>
      </c>
      <c r="B649" s="34">
        <v>2.1201413427501849E-3</v>
      </c>
    </row>
    <row r="650" spans="1:2" x14ac:dyDescent="0.25">
      <c r="A650" s="34">
        <v>7.1057998300655509E-4</v>
      </c>
      <c r="B650" s="34">
        <v>1.9882917567578848E-3</v>
      </c>
    </row>
    <row r="651" spans="1:2" x14ac:dyDescent="0.25">
      <c r="A651" s="34">
        <v>6.5047776114761737E-4</v>
      </c>
      <c r="B651" s="34">
        <v>1.6771267338160567E-3</v>
      </c>
    </row>
    <row r="652" spans="1:2" x14ac:dyDescent="0.25">
      <c r="A652" s="34">
        <v>3.152790838086278E-4</v>
      </c>
      <c r="B652" s="34">
        <v>3.7445282421213273E-4</v>
      </c>
    </row>
    <row r="653" spans="1:2" x14ac:dyDescent="0.25">
      <c r="A653" s="34">
        <v>2.8711689985186844E-4</v>
      </c>
      <c r="B653" s="34">
        <v>2.7424713885798471E-4</v>
      </c>
    </row>
    <row r="654" spans="1:2" x14ac:dyDescent="0.25">
      <c r="A654" s="34">
        <v>2.692579539280698E-4</v>
      </c>
      <c r="B654" s="34">
        <v>1.6876747006414473E-4</v>
      </c>
    </row>
    <row r="655" spans="1:2" x14ac:dyDescent="0.25">
      <c r="A655" s="34">
        <v>2.256409129218693E-4</v>
      </c>
      <c r="B655" s="34">
        <v>6.8561784709996739E-5</v>
      </c>
    </row>
    <row r="656" spans="1:2" x14ac:dyDescent="0.25">
      <c r="A656" s="34">
        <v>2.8975303059675106E-17</v>
      </c>
      <c r="B656" s="34">
        <v>-5.9992565385955099E-15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656"/>
  <sheetViews>
    <sheetView workbookViewId="0"/>
  </sheetViews>
  <sheetFormatPr defaultRowHeight="13.2" x14ac:dyDescent="0.25"/>
  <sheetData>
    <row r="1" spans="1:2" x14ac:dyDescent="0.25">
      <c r="A1" s="34">
        <v>1</v>
      </c>
      <c r="B1" s="34">
        <v>1</v>
      </c>
    </row>
    <row r="2" spans="1:2" x14ac:dyDescent="0.25">
      <c r="A2" s="34">
        <v>0.99969708480183095</v>
      </c>
      <c r="B2" s="34">
        <v>0.99999472601656025</v>
      </c>
    </row>
    <row r="3" spans="1:2" x14ac:dyDescent="0.25">
      <c r="A3" s="34">
        <v>0.99954494032021091</v>
      </c>
      <c r="B3" s="34">
        <v>0.9999367121987236</v>
      </c>
    </row>
    <row r="4" spans="1:2" x14ac:dyDescent="0.25">
      <c r="A4" s="34">
        <v>0.99889686664793764</v>
      </c>
      <c r="B4" s="34">
        <v>0.99930383418596058</v>
      </c>
    </row>
    <row r="5" spans="1:2" x14ac:dyDescent="0.25">
      <c r="A5" s="34">
        <v>0.9958989678216138</v>
      </c>
      <c r="B5" s="34">
        <v>0.99877643584199138</v>
      </c>
    </row>
    <row r="6" spans="1:2" x14ac:dyDescent="0.25">
      <c r="A6" s="34">
        <v>0.90512847107503291</v>
      </c>
      <c r="B6" s="34">
        <v>0.9867095617319761</v>
      </c>
    </row>
    <row r="7" spans="1:2" x14ac:dyDescent="0.25">
      <c r="A7" s="34">
        <v>0.90506390411669302</v>
      </c>
      <c r="B7" s="34">
        <v>0.98668319181477759</v>
      </c>
    </row>
    <row r="8" spans="1:2" x14ac:dyDescent="0.25">
      <c r="A8" s="34">
        <v>0.88862062309862322</v>
      </c>
      <c r="B8" s="34">
        <v>0.9808290701967195</v>
      </c>
    </row>
    <row r="9" spans="1:2" x14ac:dyDescent="0.25">
      <c r="A9" s="34">
        <v>0.88846538764559324</v>
      </c>
      <c r="B9" s="34">
        <v>0.98077105637888284</v>
      </c>
    </row>
    <row r="10" spans="1:2" x14ac:dyDescent="0.25">
      <c r="A10" s="34">
        <v>0.88805944006709459</v>
      </c>
      <c r="B10" s="34">
        <v>0.98069722061072717</v>
      </c>
    </row>
    <row r="11" spans="1:2" x14ac:dyDescent="0.25">
      <c r="A11" s="34">
        <v>0.8767619395639531</v>
      </c>
      <c r="B11" s="34">
        <v>0.97741680291123878</v>
      </c>
    </row>
    <row r="12" spans="1:2" x14ac:dyDescent="0.25">
      <c r="A12" s="34">
        <v>0.8767275954371766</v>
      </c>
      <c r="B12" s="34">
        <v>0.97741152892779903</v>
      </c>
    </row>
    <row r="13" spans="1:2" x14ac:dyDescent="0.25">
      <c r="A13" s="34">
        <v>0.87659193613640929</v>
      </c>
      <c r="B13" s="34">
        <v>0.97736406307684176</v>
      </c>
    </row>
    <row r="14" spans="1:2" x14ac:dyDescent="0.25">
      <c r="A14" s="34">
        <v>0.87649955043538041</v>
      </c>
      <c r="B14" s="34">
        <v>0.97735878909340201</v>
      </c>
    </row>
    <row r="15" spans="1:2" x14ac:dyDescent="0.25">
      <c r="A15" s="34">
        <v>0.87639514428997978</v>
      </c>
      <c r="B15" s="34">
        <v>0.97732714519276387</v>
      </c>
    </row>
    <row r="16" spans="1:2" x14ac:dyDescent="0.25">
      <c r="A16" s="34">
        <v>0.87637007307743287</v>
      </c>
      <c r="B16" s="34">
        <v>0.97731659722588449</v>
      </c>
    </row>
    <row r="17" spans="1:2" x14ac:dyDescent="0.25">
      <c r="A17" s="34">
        <v>0.86218011021717156</v>
      </c>
      <c r="B17" s="34">
        <v>0.97453720795316678</v>
      </c>
    </row>
    <row r="18" spans="1:2" x14ac:dyDescent="0.25">
      <c r="A18" s="34">
        <v>0.86193386282818385</v>
      </c>
      <c r="B18" s="34">
        <v>0.97434734454933791</v>
      </c>
    </row>
    <row r="19" spans="1:2" x14ac:dyDescent="0.25">
      <c r="A19" s="34">
        <v>0.86165807949016826</v>
      </c>
      <c r="B19" s="34">
        <v>0.97427350878118224</v>
      </c>
    </row>
    <row r="20" spans="1:2" x14ac:dyDescent="0.25">
      <c r="A20" s="34">
        <v>0.86155539055110641</v>
      </c>
      <c r="B20" s="34">
        <v>0.97422604293022497</v>
      </c>
    </row>
    <row r="21" spans="1:2" x14ac:dyDescent="0.25">
      <c r="A21" s="34">
        <v>0.85964036204204675</v>
      </c>
      <c r="B21" s="34">
        <v>0.97374611043721304</v>
      </c>
    </row>
    <row r="22" spans="1:2" x14ac:dyDescent="0.25">
      <c r="A22" s="34">
        <v>0.85697663156925863</v>
      </c>
      <c r="B22" s="34">
        <v>0.9722219292231421</v>
      </c>
    </row>
    <row r="23" spans="1:2" x14ac:dyDescent="0.25">
      <c r="A23" s="34">
        <v>0.85587761951240948</v>
      </c>
      <c r="B23" s="34">
        <v>0.97162596909445686</v>
      </c>
    </row>
    <row r="24" spans="1:2" x14ac:dyDescent="0.25">
      <c r="A24" s="34">
        <v>0.85579107231293261</v>
      </c>
      <c r="B24" s="34">
        <v>0.97157322926005996</v>
      </c>
    </row>
    <row r="25" spans="1:2" x14ac:dyDescent="0.25">
      <c r="A25" s="34">
        <v>0.85477689024922154</v>
      </c>
      <c r="B25" s="34">
        <v>0.97134117398871356</v>
      </c>
    </row>
    <row r="26" spans="1:2" x14ac:dyDescent="0.25">
      <c r="A26" s="34">
        <v>0.85460276552646453</v>
      </c>
      <c r="B26" s="34">
        <v>0.9712567902536785</v>
      </c>
    </row>
    <row r="27" spans="1:2" x14ac:dyDescent="0.25">
      <c r="A27" s="34">
        <v>0.85414976649428198</v>
      </c>
      <c r="B27" s="34">
        <v>0.97122514635304036</v>
      </c>
    </row>
    <row r="28" spans="1:2" x14ac:dyDescent="0.25">
      <c r="A28" s="34">
        <v>0.85411336171989882</v>
      </c>
      <c r="B28" s="34">
        <v>0.97119877643584185</v>
      </c>
    </row>
    <row r="29" spans="1:2" x14ac:dyDescent="0.25">
      <c r="A29" s="34">
        <v>0.85250124840900821</v>
      </c>
      <c r="B29" s="34">
        <v>0.9708454195453825</v>
      </c>
    </row>
    <row r="30" spans="1:2" x14ac:dyDescent="0.25">
      <c r="A30" s="34">
        <v>0.85173434405808812</v>
      </c>
      <c r="B30" s="34">
        <v>0.97072411792626956</v>
      </c>
    </row>
    <row r="31" spans="1:2" x14ac:dyDescent="0.25">
      <c r="A31" s="34">
        <v>0.85160452325887281</v>
      </c>
      <c r="B31" s="34">
        <v>0.97069247402563141</v>
      </c>
    </row>
    <row r="32" spans="1:2" x14ac:dyDescent="0.25">
      <c r="A32" s="34">
        <v>0.85140429699976561</v>
      </c>
      <c r="B32" s="34">
        <v>0.97060281630715661</v>
      </c>
    </row>
    <row r="33" spans="1:2" x14ac:dyDescent="0.25">
      <c r="A33" s="34">
        <v>0.84510489726641336</v>
      </c>
      <c r="B33" s="34">
        <v>0.96886240177205829</v>
      </c>
    </row>
    <row r="34" spans="1:2" x14ac:dyDescent="0.25">
      <c r="A34" s="34">
        <v>0.84459900827899503</v>
      </c>
      <c r="B34" s="34">
        <v>0.96878329202046287</v>
      </c>
    </row>
    <row r="35" spans="1:2" x14ac:dyDescent="0.25">
      <c r="A35" s="34">
        <v>0.84445064165132044</v>
      </c>
      <c r="B35" s="34">
        <v>0.96877274405358349</v>
      </c>
    </row>
    <row r="36" spans="1:2" x14ac:dyDescent="0.25">
      <c r="A36" s="34">
        <v>0.84435550842014939</v>
      </c>
      <c r="B36" s="34">
        <v>0.96869363430198807</v>
      </c>
    </row>
    <row r="37" spans="1:2" x14ac:dyDescent="0.25">
      <c r="A37" s="34">
        <v>0.84189303453027176</v>
      </c>
      <c r="B37" s="34">
        <v>0.96861452455039265</v>
      </c>
    </row>
    <row r="38" spans="1:2" x14ac:dyDescent="0.25">
      <c r="A38" s="34">
        <v>0.84162480690014696</v>
      </c>
      <c r="B38" s="34">
        <v>0.9685301408153576</v>
      </c>
    </row>
    <row r="39" spans="1:2" x14ac:dyDescent="0.25">
      <c r="A39" s="34">
        <v>0.84145033873612218</v>
      </c>
      <c r="B39" s="34">
        <v>0.96845630504720193</v>
      </c>
    </row>
    <row r="40" spans="1:2" x14ac:dyDescent="0.25">
      <c r="A40" s="34">
        <v>0.84128823445773693</v>
      </c>
      <c r="B40" s="34">
        <v>0.96839829122936527</v>
      </c>
    </row>
    <row r="41" spans="1:2" x14ac:dyDescent="0.25">
      <c r="A41" s="34">
        <v>0.83950371363042808</v>
      </c>
      <c r="B41" s="34">
        <v>0.96830863351089047</v>
      </c>
    </row>
    <row r="42" spans="1:2" x14ac:dyDescent="0.25">
      <c r="A42" s="34">
        <v>0.83141086359680516</v>
      </c>
      <c r="B42" s="34">
        <v>0.96436369389800081</v>
      </c>
    </row>
    <row r="43" spans="1:2" x14ac:dyDescent="0.25">
      <c r="A43" s="34">
        <v>0.83138167108904515</v>
      </c>
      <c r="B43" s="34">
        <v>0.9643109540636039</v>
      </c>
    </row>
    <row r="44" spans="1:2" x14ac:dyDescent="0.25">
      <c r="A44" s="34">
        <v>0.83135385234635617</v>
      </c>
      <c r="B44" s="34">
        <v>0.96427931016296575</v>
      </c>
    </row>
    <row r="45" spans="1:2" x14ac:dyDescent="0.25">
      <c r="A45" s="34">
        <v>0.83067864681392944</v>
      </c>
      <c r="B45" s="34">
        <v>0.96401033700754146</v>
      </c>
    </row>
    <row r="46" spans="1:2" x14ac:dyDescent="0.25">
      <c r="A46" s="34">
        <v>0.82827661858717849</v>
      </c>
      <c r="B46" s="34">
        <v>0.96353567849796917</v>
      </c>
    </row>
    <row r="47" spans="1:2" x14ac:dyDescent="0.25">
      <c r="A47" s="34">
        <v>0.82449223925767201</v>
      </c>
      <c r="B47" s="34">
        <v>0.96203786720109663</v>
      </c>
    </row>
    <row r="48" spans="1:2" x14ac:dyDescent="0.25">
      <c r="A48" s="34">
        <v>0.82411514074566561</v>
      </c>
      <c r="B48" s="34">
        <v>0.96174252412847383</v>
      </c>
    </row>
    <row r="49" spans="1:2" x14ac:dyDescent="0.25">
      <c r="A49" s="34">
        <v>0.80191475375604504</v>
      </c>
      <c r="B49" s="34">
        <v>0.96084594694372616</v>
      </c>
    </row>
    <row r="50" spans="1:2" x14ac:dyDescent="0.25">
      <c r="A50" s="34">
        <v>0.80184606550249193</v>
      </c>
      <c r="B50" s="34">
        <v>0.96080902905964827</v>
      </c>
    </row>
    <row r="51" spans="1:2" x14ac:dyDescent="0.25">
      <c r="A51" s="34">
        <v>0.80175986174428282</v>
      </c>
      <c r="B51" s="34">
        <v>0.96074046727493223</v>
      </c>
    </row>
    <row r="52" spans="1:2" x14ac:dyDescent="0.25">
      <c r="A52" s="34">
        <v>0.80148716937767717</v>
      </c>
      <c r="B52" s="34">
        <v>0.9606086176889399</v>
      </c>
    </row>
    <row r="53" spans="1:2" x14ac:dyDescent="0.25">
      <c r="A53" s="34">
        <v>0.80137142967044028</v>
      </c>
      <c r="B53" s="34">
        <v>0.96052423395390485</v>
      </c>
    </row>
    <row r="54" spans="1:2" x14ac:dyDescent="0.25">
      <c r="A54" s="34">
        <v>0.80134051995634137</v>
      </c>
      <c r="B54" s="34">
        <v>0.96050841200358572</v>
      </c>
    </row>
    <row r="55" spans="1:2" x14ac:dyDescent="0.25">
      <c r="A55" s="34">
        <v>0.80101287698689316</v>
      </c>
      <c r="B55" s="34">
        <v>0.96048204208638721</v>
      </c>
    </row>
    <row r="56" spans="1:2" x14ac:dyDescent="0.25">
      <c r="A56" s="34">
        <v>0.80087790456866137</v>
      </c>
      <c r="B56" s="34">
        <v>0.96044512420230932</v>
      </c>
    </row>
    <row r="57" spans="1:2" x14ac:dyDescent="0.25">
      <c r="A57" s="34">
        <v>0.80082638837849651</v>
      </c>
      <c r="B57" s="34">
        <v>0.96042930225199019</v>
      </c>
    </row>
    <row r="58" spans="1:2" x14ac:dyDescent="0.25">
      <c r="A58" s="34">
        <v>0.80005124143715012</v>
      </c>
      <c r="B58" s="34">
        <v>0.96033437055007576</v>
      </c>
    </row>
    <row r="59" spans="1:2" x14ac:dyDescent="0.25">
      <c r="A59" s="34">
        <v>0.79954363524339289</v>
      </c>
      <c r="B59" s="34">
        <v>0.96026580876535972</v>
      </c>
    </row>
    <row r="60" spans="1:2" x14ac:dyDescent="0.25">
      <c r="A60" s="34">
        <v>0.79948353302153397</v>
      </c>
      <c r="B60" s="34">
        <v>0.96020779494752306</v>
      </c>
    </row>
    <row r="61" spans="1:2" x14ac:dyDescent="0.25">
      <c r="A61" s="34">
        <v>0.79945331018997057</v>
      </c>
      <c r="B61" s="34">
        <v>0.96018142503032455</v>
      </c>
    </row>
    <row r="62" spans="1:2" x14ac:dyDescent="0.25">
      <c r="A62" s="34">
        <v>0.7992678519053773</v>
      </c>
      <c r="B62" s="34">
        <v>0.96007594536153074</v>
      </c>
    </row>
    <row r="63" spans="1:2" x14ac:dyDescent="0.25">
      <c r="A63" s="34">
        <v>0.79732637841869969</v>
      </c>
      <c r="B63" s="34">
        <v>0.95934286166341354</v>
      </c>
    </row>
    <row r="64" spans="1:2" x14ac:dyDescent="0.25">
      <c r="A64" s="34">
        <v>0.7964791088111226</v>
      </c>
      <c r="B64" s="34">
        <v>0.95903169664047172</v>
      </c>
    </row>
    <row r="65" spans="1:2" x14ac:dyDescent="0.25">
      <c r="A65" s="34">
        <v>0.79637641987206076</v>
      </c>
      <c r="B65" s="34">
        <v>0.95899477875639383</v>
      </c>
    </row>
    <row r="66" spans="1:2" x14ac:dyDescent="0.25">
      <c r="A66" s="34">
        <v>0.79586022764660946</v>
      </c>
      <c r="B66" s="34">
        <v>0.95858340804809783</v>
      </c>
    </row>
    <row r="67" spans="1:2" x14ac:dyDescent="0.25">
      <c r="A67" s="34">
        <v>0.79581558028179999</v>
      </c>
      <c r="B67" s="34">
        <v>0.95853594219714056</v>
      </c>
    </row>
    <row r="68" spans="1:2" x14ac:dyDescent="0.25">
      <c r="A68" s="34">
        <v>0.79473717470101679</v>
      </c>
      <c r="B68" s="34">
        <v>0.95845683244554514</v>
      </c>
    </row>
    <row r="69" spans="1:2" x14ac:dyDescent="0.25">
      <c r="A69" s="34">
        <v>0.79316490057718703</v>
      </c>
      <c r="B69" s="34">
        <v>0.95802436580349037</v>
      </c>
    </row>
    <row r="70" spans="1:2" x14ac:dyDescent="0.25">
      <c r="A70" s="34">
        <v>0.79209473758683013</v>
      </c>
      <c r="B70" s="34">
        <v>0.95782395443278212</v>
      </c>
    </row>
    <row r="71" spans="1:2" x14ac:dyDescent="0.25">
      <c r="A71" s="34">
        <v>0.78968893150613384</v>
      </c>
      <c r="B71" s="34">
        <v>0.95718052845313972</v>
      </c>
    </row>
    <row r="72" spans="1:2" x14ac:dyDescent="0.25">
      <c r="A72" s="34">
        <v>0.78009249560223415</v>
      </c>
      <c r="B72" s="34">
        <v>0.95411634407467871</v>
      </c>
    </row>
    <row r="73" spans="1:2" x14ac:dyDescent="0.25">
      <c r="A73" s="34">
        <v>0.77964808260174578</v>
      </c>
      <c r="B73" s="34">
        <v>0.95409524814091995</v>
      </c>
    </row>
    <row r="74" spans="1:2" x14ac:dyDescent="0.25">
      <c r="A74" s="34">
        <v>0.77809950592539179</v>
      </c>
      <c r="B74" s="34">
        <v>0.95336216444280275</v>
      </c>
    </row>
    <row r="75" spans="1:2" x14ac:dyDescent="0.25">
      <c r="A75" s="34">
        <v>0.77521150830475294</v>
      </c>
      <c r="B75" s="34">
        <v>0.95301935551922279</v>
      </c>
    </row>
    <row r="76" spans="1:2" x14ac:dyDescent="0.25">
      <c r="A76" s="34">
        <v>0.77512976928302479</v>
      </c>
      <c r="B76" s="34">
        <v>0.95298771161858464</v>
      </c>
    </row>
    <row r="77" spans="1:2" x14ac:dyDescent="0.25">
      <c r="A77" s="34">
        <v>0.77310586989208352</v>
      </c>
      <c r="B77" s="34">
        <v>0.95196983281472414</v>
      </c>
    </row>
    <row r="78" spans="1:2" x14ac:dyDescent="0.25">
      <c r="A78" s="34">
        <v>0.77307152576530702</v>
      </c>
      <c r="B78" s="34">
        <v>0.95193818891408599</v>
      </c>
    </row>
    <row r="79" spans="1:2" x14ac:dyDescent="0.25">
      <c r="A79" s="34">
        <v>0.77115168907849863</v>
      </c>
      <c r="B79" s="34">
        <v>0.95106270766309708</v>
      </c>
    </row>
    <row r="80" spans="1:2" x14ac:dyDescent="0.25">
      <c r="A80" s="34">
        <v>0.77110292041847595</v>
      </c>
      <c r="B80" s="34">
        <v>0.95102578977901919</v>
      </c>
    </row>
    <row r="81" spans="1:2" x14ac:dyDescent="0.25">
      <c r="A81" s="34">
        <v>0.77108162705987449</v>
      </c>
      <c r="B81" s="34">
        <v>0.95100996782870006</v>
      </c>
    </row>
    <row r="82" spans="1:2" x14ac:dyDescent="0.25">
      <c r="A82" s="34">
        <v>0.77094871528924924</v>
      </c>
      <c r="B82" s="34">
        <v>0.9508728442592681</v>
      </c>
    </row>
    <row r="83" spans="1:2" x14ac:dyDescent="0.25">
      <c r="A83" s="34">
        <v>0.76932389465145135</v>
      </c>
      <c r="B83" s="34">
        <v>0.95050893940192938</v>
      </c>
    </row>
    <row r="84" spans="1:2" x14ac:dyDescent="0.25">
      <c r="A84" s="34">
        <v>0.76922601389013823</v>
      </c>
      <c r="B84" s="34">
        <v>0.9503454459152989</v>
      </c>
    </row>
    <row r="85" spans="1:2" x14ac:dyDescent="0.25">
      <c r="A85" s="34">
        <v>0.7690896677068354</v>
      </c>
      <c r="B85" s="34">
        <v>0.95030852803122101</v>
      </c>
    </row>
    <row r="86" spans="1:2" x14ac:dyDescent="0.25">
      <c r="A86" s="34">
        <v>0.76894439205057064</v>
      </c>
      <c r="B86" s="34">
        <v>0.95011866462739214</v>
      </c>
    </row>
    <row r="87" spans="1:2" x14ac:dyDescent="0.25">
      <c r="A87" s="34">
        <v>0.7689069569523842</v>
      </c>
      <c r="B87" s="34">
        <v>0.95007119877643487</v>
      </c>
    </row>
    <row r="88" spans="1:2" x14ac:dyDescent="0.25">
      <c r="A88" s="34">
        <v>0.76806483896382349</v>
      </c>
      <c r="B88" s="34">
        <v>0.9497283898528549</v>
      </c>
    </row>
    <row r="89" spans="1:2" x14ac:dyDescent="0.25">
      <c r="A89" s="34">
        <v>0.76802499977676275</v>
      </c>
      <c r="B89" s="34">
        <v>0.94970201993565639</v>
      </c>
    </row>
    <row r="90" spans="1:2" x14ac:dyDescent="0.25">
      <c r="A90" s="34">
        <v>0.76791784610121994</v>
      </c>
      <c r="B90" s="34">
        <v>0.94965982806813887</v>
      </c>
    </row>
    <row r="91" spans="1:2" x14ac:dyDescent="0.25">
      <c r="A91" s="34">
        <v>0.76768980109942375</v>
      </c>
      <c r="B91" s="34">
        <v>0.94939085491271458</v>
      </c>
    </row>
    <row r="92" spans="1:2" x14ac:dyDescent="0.25">
      <c r="A92" s="34">
        <v>0.76746725115791181</v>
      </c>
      <c r="B92" s="34">
        <v>0.94918516955856658</v>
      </c>
    </row>
    <row r="93" spans="1:2" x14ac:dyDescent="0.25">
      <c r="A93" s="34">
        <v>0.76676731785420604</v>
      </c>
      <c r="B93" s="34">
        <v>0.94857338747956232</v>
      </c>
    </row>
    <row r="94" spans="1:2" x14ac:dyDescent="0.25">
      <c r="A94" s="34">
        <v>0.76379861153564232</v>
      </c>
      <c r="B94" s="34">
        <v>0.94604714941194989</v>
      </c>
    </row>
    <row r="95" spans="1:2" x14ac:dyDescent="0.25">
      <c r="A95" s="34">
        <v>0.76285140051914546</v>
      </c>
      <c r="B95" s="34">
        <v>0.94566742260429204</v>
      </c>
    </row>
    <row r="96" spans="1:2" x14ac:dyDescent="0.25">
      <c r="A96" s="34">
        <v>0.76219474081517813</v>
      </c>
      <c r="B96" s="34">
        <v>0.94429091292653244</v>
      </c>
    </row>
    <row r="97" spans="1:2" x14ac:dyDescent="0.25">
      <c r="A97" s="34">
        <v>0.76213669924092575</v>
      </c>
      <c r="B97" s="34">
        <v>0.94421707715837677</v>
      </c>
    </row>
    <row r="98" spans="1:2" x14ac:dyDescent="0.25">
      <c r="A98" s="34">
        <v>0.75264604324749784</v>
      </c>
      <c r="B98" s="34">
        <v>0.94187542851115358</v>
      </c>
    </row>
    <row r="99" spans="1:2" x14ac:dyDescent="0.25">
      <c r="A99" s="34">
        <v>0.75239979585851013</v>
      </c>
      <c r="B99" s="34">
        <v>0.94176994884235976</v>
      </c>
    </row>
    <row r="100" spans="1:2" x14ac:dyDescent="0.25">
      <c r="A100" s="34">
        <v>0.752347249344542</v>
      </c>
      <c r="B100" s="34">
        <v>0.94174357892516125</v>
      </c>
    </row>
    <row r="101" spans="1:2" x14ac:dyDescent="0.25">
      <c r="A101" s="34">
        <v>0.75206631438750993</v>
      </c>
      <c r="B101" s="34">
        <v>0.94170138705764372</v>
      </c>
    </row>
    <row r="102" spans="1:2" x14ac:dyDescent="0.25">
      <c r="A102" s="34">
        <v>0.7518805126616489</v>
      </c>
      <c r="B102" s="34">
        <v>0.94162227730604831</v>
      </c>
    </row>
    <row r="103" spans="1:2" x14ac:dyDescent="0.25">
      <c r="A103" s="34">
        <v>0.75183998659205264</v>
      </c>
      <c r="B103" s="34">
        <v>0.94158535942197041</v>
      </c>
    </row>
    <row r="104" spans="1:2" x14ac:dyDescent="0.25">
      <c r="A104" s="34">
        <v>0.73961519466594472</v>
      </c>
      <c r="B104" s="34">
        <v>0.93139602341648542</v>
      </c>
    </row>
    <row r="105" spans="1:2" x14ac:dyDescent="0.25">
      <c r="A105" s="34">
        <v>0.73907393122794651</v>
      </c>
      <c r="B105" s="34">
        <v>0.93082115922155895</v>
      </c>
    </row>
    <row r="106" spans="1:2" x14ac:dyDescent="0.25">
      <c r="A106" s="34">
        <v>0.73580505724135581</v>
      </c>
      <c r="B106" s="34">
        <v>0.93048362428141862</v>
      </c>
    </row>
    <row r="107" spans="1:2" x14ac:dyDescent="0.25">
      <c r="A107" s="34">
        <v>0.73575869267020744</v>
      </c>
      <c r="B107" s="34">
        <v>0.93046780233109949</v>
      </c>
    </row>
    <row r="108" spans="1:2" x14ac:dyDescent="0.25">
      <c r="A108" s="34">
        <v>0.73569584291820633</v>
      </c>
      <c r="B108" s="34">
        <v>0.9304308844470216</v>
      </c>
    </row>
    <row r="109" spans="1:2" x14ac:dyDescent="0.25">
      <c r="A109" s="34">
        <v>0.73420152996215926</v>
      </c>
      <c r="B109" s="34">
        <v>0.92805759189916015</v>
      </c>
    </row>
    <row r="110" spans="1:2" x14ac:dyDescent="0.25">
      <c r="A110" s="34">
        <v>0.73417233745439925</v>
      </c>
      <c r="B110" s="34">
        <v>0.92803122198196164</v>
      </c>
    </row>
    <row r="111" spans="1:2" x14ac:dyDescent="0.25">
      <c r="A111" s="34">
        <v>0.73404663795039715</v>
      </c>
      <c r="B111" s="34">
        <v>0.9278835504456503</v>
      </c>
    </row>
    <row r="112" spans="1:2" x14ac:dyDescent="0.25">
      <c r="A112" s="34">
        <v>0.73384126007227346</v>
      </c>
      <c r="B112" s="34">
        <v>0.92776224882653735</v>
      </c>
    </row>
    <row r="113" spans="1:2" x14ac:dyDescent="0.25">
      <c r="A113" s="34">
        <v>0.73375849072674204</v>
      </c>
      <c r="B113" s="34">
        <v>0.92774115289277859</v>
      </c>
    </row>
    <row r="114" spans="1:2" x14ac:dyDescent="0.25">
      <c r="A114" s="34">
        <v>0.73057101232061172</v>
      </c>
      <c r="B114" s="34">
        <v>0.92761457729022601</v>
      </c>
    </row>
    <row r="115" spans="1:2" x14ac:dyDescent="0.25">
      <c r="A115" s="34">
        <v>0.73054868863820699</v>
      </c>
      <c r="B115" s="34">
        <v>0.92758293338958786</v>
      </c>
    </row>
    <row r="116" spans="1:2" x14ac:dyDescent="0.25">
      <c r="A116" s="34">
        <v>0.73035327055684851</v>
      </c>
      <c r="B116" s="34">
        <v>0.92737724803543986</v>
      </c>
    </row>
    <row r="117" spans="1:2" x14ac:dyDescent="0.25">
      <c r="A117" s="34">
        <v>0.73008057819024286</v>
      </c>
      <c r="B117" s="34">
        <v>0.92722430251568877</v>
      </c>
    </row>
    <row r="118" spans="1:2" x14ac:dyDescent="0.25">
      <c r="A118" s="34">
        <v>0.73001017273035096</v>
      </c>
      <c r="B118" s="34">
        <v>0.92720320658193001</v>
      </c>
    </row>
    <row r="119" spans="1:2" x14ac:dyDescent="0.25">
      <c r="A119" s="34">
        <v>0.72995693933384731</v>
      </c>
      <c r="B119" s="34">
        <v>0.92710300089657582</v>
      </c>
    </row>
    <row r="120" spans="1:2" x14ac:dyDescent="0.25">
      <c r="A120" s="34">
        <v>0.72909421486922077</v>
      </c>
      <c r="B120" s="34">
        <v>0.9268551236749103</v>
      </c>
    </row>
    <row r="121" spans="1:2" x14ac:dyDescent="0.25">
      <c r="A121" s="34">
        <v>0.72844408054934096</v>
      </c>
      <c r="B121" s="34">
        <v>0.92678656189019426</v>
      </c>
    </row>
    <row r="122" spans="1:2" x14ac:dyDescent="0.25">
      <c r="A122" s="34">
        <v>0.72723860169948451</v>
      </c>
      <c r="B122" s="34">
        <v>0.92661252043668441</v>
      </c>
    </row>
    <row r="123" spans="1:2" x14ac:dyDescent="0.25">
      <c r="A123" s="34">
        <v>0.72720082316003032</v>
      </c>
      <c r="B123" s="34">
        <v>0.92659142450292564</v>
      </c>
    </row>
    <row r="124" spans="1:2" x14ac:dyDescent="0.25">
      <c r="A124" s="34">
        <v>0.72695560609484589</v>
      </c>
      <c r="B124" s="34">
        <v>0.92641738304941579</v>
      </c>
    </row>
    <row r="125" spans="1:2" x14ac:dyDescent="0.25">
      <c r="A125" s="34">
        <v>0.72341816103686274</v>
      </c>
      <c r="B125" s="34">
        <v>0.92458203681240292</v>
      </c>
    </row>
    <row r="126" spans="1:2" x14ac:dyDescent="0.25">
      <c r="A126" s="34">
        <v>0.72339721111952904</v>
      </c>
      <c r="B126" s="34">
        <v>0.92456621486208379</v>
      </c>
    </row>
    <row r="127" spans="1:2" x14ac:dyDescent="0.25">
      <c r="A127" s="34">
        <v>0.72323682404748257</v>
      </c>
      <c r="B127" s="34">
        <v>0.92451874901112652</v>
      </c>
    </row>
    <row r="128" spans="1:2" x14ac:dyDescent="0.25">
      <c r="A128" s="34">
        <v>0.72298405127440724</v>
      </c>
      <c r="B128" s="34">
        <v>0.92446073519328986</v>
      </c>
    </row>
    <row r="129" spans="1:2" x14ac:dyDescent="0.25">
      <c r="A129" s="34">
        <v>0.72283637152926816</v>
      </c>
      <c r="B129" s="34">
        <v>0.92430778967353877</v>
      </c>
    </row>
    <row r="130" spans="1:2" x14ac:dyDescent="0.25">
      <c r="A130" s="34">
        <v>0.70551525463079012</v>
      </c>
      <c r="B130" s="34">
        <v>0.91960339644533351</v>
      </c>
    </row>
    <row r="131" spans="1:2" x14ac:dyDescent="0.25">
      <c r="A131" s="34">
        <v>0.70484348351104109</v>
      </c>
      <c r="B131" s="34">
        <v>0.91891777859817358</v>
      </c>
    </row>
    <row r="132" spans="1:2" x14ac:dyDescent="0.25">
      <c r="A132" s="34">
        <v>0.70320389489872925</v>
      </c>
      <c r="B132" s="34">
        <v>0.91888613469753544</v>
      </c>
    </row>
    <row r="133" spans="1:2" x14ac:dyDescent="0.25">
      <c r="A133" s="34">
        <v>0.70306823559796194</v>
      </c>
      <c r="B133" s="34">
        <v>0.91887031274721631</v>
      </c>
    </row>
    <row r="134" spans="1:2" x14ac:dyDescent="0.25">
      <c r="A134" s="34">
        <v>0.70234872614199351</v>
      </c>
      <c r="B134" s="34">
        <v>0.91853805179051573</v>
      </c>
    </row>
    <row r="135" spans="1:2" x14ac:dyDescent="0.25">
      <c r="A135" s="34">
        <v>0.69152002296935178</v>
      </c>
      <c r="B135" s="34">
        <v>0.91061125468065862</v>
      </c>
    </row>
    <row r="136" spans="1:2" x14ac:dyDescent="0.25">
      <c r="A136" s="34">
        <v>0.69029119011328732</v>
      </c>
      <c r="B136" s="34">
        <v>0.91023680185644051</v>
      </c>
    </row>
    <row r="137" spans="1:2" x14ac:dyDescent="0.25">
      <c r="A137" s="34">
        <v>0.68926292695759783</v>
      </c>
      <c r="B137" s="34">
        <v>0.90862823690733441</v>
      </c>
    </row>
    <row r="138" spans="1:2" x14ac:dyDescent="0.25">
      <c r="A138" s="34">
        <v>0.67037743508444858</v>
      </c>
      <c r="B138" s="34">
        <v>0.90277411528927631</v>
      </c>
    </row>
    <row r="139" spans="1:2" x14ac:dyDescent="0.25">
      <c r="A139" s="34">
        <v>0.66755434786341739</v>
      </c>
      <c r="B139" s="34">
        <v>0.90139233162807697</v>
      </c>
    </row>
    <row r="140" spans="1:2" x14ac:dyDescent="0.25">
      <c r="A140" s="34">
        <v>0.66734278804247393</v>
      </c>
      <c r="B140" s="34">
        <v>0.90130267390960217</v>
      </c>
    </row>
    <row r="141" spans="1:2" x14ac:dyDescent="0.25">
      <c r="A141" s="34">
        <v>0.66221452303220163</v>
      </c>
      <c r="B141" s="34">
        <v>0.89684615790306244</v>
      </c>
    </row>
    <row r="142" spans="1:2" x14ac:dyDescent="0.25">
      <c r="A142" s="34">
        <v>0.66057802539129973</v>
      </c>
      <c r="B142" s="34">
        <v>0.89673540425082887</v>
      </c>
    </row>
    <row r="143" spans="1:2" x14ac:dyDescent="0.25">
      <c r="A143" s="34">
        <v>0.66030052484694535</v>
      </c>
      <c r="B143" s="34">
        <v>0.89649280101260309</v>
      </c>
    </row>
    <row r="144" spans="1:2" x14ac:dyDescent="0.25">
      <c r="A144" s="34">
        <v>0.65950271078192646</v>
      </c>
      <c r="B144" s="34">
        <v>0.89611307420494524</v>
      </c>
    </row>
    <row r="145" spans="1:2" x14ac:dyDescent="0.25">
      <c r="A145" s="34">
        <v>0.65896968993435467</v>
      </c>
      <c r="B145" s="34">
        <v>0.89603396445334982</v>
      </c>
    </row>
    <row r="146" spans="1:2" x14ac:dyDescent="0.25">
      <c r="A146" s="34">
        <v>0.65855790385430402</v>
      </c>
      <c r="B146" s="34">
        <v>0.89576499129792553</v>
      </c>
    </row>
    <row r="147" spans="1:2" x14ac:dyDescent="0.25">
      <c r="A147" s="34">
        <v>0.65598140746352829</v>
      </c>
      <c r="B147" s="34">
        <v>0.89388745319339513</v>
      </c>
    </row>
    <row r="148" spans="1:2" x14ac:dyDescent="0.25">
      <c r="A148" s="34">
        <v>0.65471376574420637</v>
      </c>
      <c r="B148" s="34">
        <v>0.89352882231949604</v>
      </c>
    </row>
    <row r="149" spans="1:2" x14ac:dyDescent="0.25">
      <c r="A149" s="34">
        <v>0.65442149722533804</v>
      </c>
      <c r="B149" s="34">
        <v>0.89339697273350371</v>
      </c>
    </row>
    <row r="150" spans="1:2" x14ac:dyDescent="0.25">
      <c r="A150" s="34">
        <v>0.64783532403340172</v>
      </c>
      <c r="B150" s="34">
        <v>0.8866146300300598</v>
      </c>
    </row>
    <row r="151" spans="1:2" x14ac:dyDescent="0.25">
      <c r="A151" s="34">
        <v>0.64779788893521528</v>
      </c>
      <c r="B151" s="34">
        <v>0.88655661621222315</v>
      </c>
    </row>
    <row r="152" spans="1:2" x14ac:dyDescent="0.25">
      <c r="A152" s="34">
        <v>0.64365323971582289</v>
      </c>
      <c r="B152" s="34">
        <v>0.88454722852170053</v>
      </c>
    </row>
    <row r="153" spans="1:2" x14ac:dyDescent="0.25">
      <c r="A153" s="34">
        <v>0.64123060501300611</v>
      </c>
      <c r="B153" s="34">
        <v>0.8835135277675209</v>
      </c>
    </row>
    <row r="154" spans="1:2" x14ac:dyDescent="0.25">
      <c r="A154" s="34">
        <v>0.64090880054511001</v>
      </c>
      <c r="B154" s="34">
        <v>0.88330256842993327</v>
      </c>
    </row>
    <row r="155" spans="1:2" x14ac:dyDescent="0.25">
      <c r="A155" s="34">
        <v>0.64028991938059687</v>
      </c>
      <c r="B155" s="34">
        <v>0.88312852697642341</v>
      </c>
    </row>
    <row r="156" spans="1:2" x14ac:dyDescent="0.25">
      <c r="A156" s="34">
        <v>0.64000829754102928</v>
      </c>
      <c r="B156" s="34">
        <v>0.88279099203628308</v>
      </c>
    </row>
    <row r="157" spans="1:2" x14ac:dyDescent="0.25">
      <c r="A157" s="34">
        <v>0.63997257964918164</v>
      </c>
      <c r="B157" s="34">
        <v>0.88276989610252432</v>
      </c>
    </row>
    <row r="158" spans="1:2" x14ac:dyDescent="0.25">
      <c r="A158" s="34">
        <v>0.63973114043794255</v>
      </c>
      <c r="B158" s="34">
        <v>0.88262749854965261</v>
      </c>
    </row>
    <row r="159" spans="1:2" x14ac:dyDescent="0.25">
      <c r="A159" s="34">
        <v>0.6390913093560957</v>
      </c>
      <c r="B159" s="34">
        <v>0.8826011286324541</v>
      </c>
    </row>
    <row r="160" spans="1:2" x14ac:dyDescent="0.25">
      <c r="A160" s="34">
        <v>0.63813963360311787</v>
      </c>
      <c r="B160" s="34">
        <v>0.8823690733611077</v>
      </c>
    </row>
    <row r="161" spans="1:2" x14ac:dyDescent="0.25">
      <c r="A161" s="34">
        <v>0.63755544000664899</v>
      </c>
      <c r="B161" s="34">
        <v>0.88185222298401789</v>
      </c>
    </row>
    <row r="162" spans="1:2" x14ac:dyDescent="0.25">
      <c r="A162" s="34">
        <v>0.63660479457747443</v>
      </c>
      <c r="B162" s="34">
        <v>0.88141448235852349</v>
      </c>
    </row>
    <row r="163" spans="1:2" x14ac:dyDescent="0.25">
      <c r="A163" s="34">
        <v>0.63475364614421914</v>
      </c>
      <c r="B163" s="34">
        <v>0.87743789884499568</v>
      </c>
    </row>
    <row r="164" spans="1:2" x14ac:dyDescent="0.25">
      <c r="A164" s="34">
        <v>0.6347120897508195</v>
      </c>
      <c r="B164" s="34">
        <v>0.87740098096091779</v>
      </c>
    </row>
    <row r="165" spans="1:2" x14ac:dyDescent="0.25">
      <c r="A165" s="34">
        <v>0.63454449041215</v>
      </c>
      <c r="B165" s="34">
        <v>0.87731132324244299</v>
      </c>
    </row>
    <row r="166" spans="1:2" x14ac:dyDescent="0.25">
      <c r="A166" s="34">
        <v>0.63362612846214539</v>
      </c>
      <c r="B166" s="34">
        <v>0.87673118506407688</v>
      </c>
    </row>
    <row r="167" spans="1:2" x14ac:dyDescent="0.25">
      <c r="A167" s="34">
        <v>0.63080372812364971</v>
      </c>
      <c r="B167" s="34">
        <v>0.87521227783344557</v>
      </c>
    </row>
    <row r="168" spans="1:2" x14ac:dyDescent="0.25">
      <c r="A168" s="34">
        <v>0.62585920419163188</v>
      </c>
      <c r="B168" s="34">
        <v>0.87189494224987929</v>
      </c>
    </row>
    <row r="169" spans="1:2" x14ac:dyDescent="0.25">
      <c r="A169" s="34">
        <v>0.62581077897287696</v>
      </c>
      <c r="B169" s="34">
        <v>0.87184747639892202</v>
      </c>
    </row>
    <row r="170" spans="1:2" x14ac:dyDescent="0.25">
      <c r="A170" s="34">
        <v>0.62432333484218516</v>
      </c>
      <c r="B170" s="34">
        <v>0.87046041875428304</v>
      </c>
    </row>
    <row r="171" spans="1:2" x14ac:dyDescent="0.25">
      <c r="A171" s="34">
        <v>0.62254843037037377</v>
      </c>
      <c r="B171" s="34">
        <v>0.86904171720900592</v>
      </c>
    </row>
    <row r="172" spans="1:2" x14ac:dyDescent="0.25">
      <c r="A172" s="34">
        <v>0.62194466062164222</v>
      </c>
      <c r="B172" s="34">
        <v>0.86892041558989297</v>
      </c>
    </row>
    <row r="173" spans="1:2" x14ac:dyDescent="0.25">
      <c r="A173" s="34">
        <v>0.62167059448996542</v>
      </c>
      <c r="B173" s="34">
        <v>0.86879911397078002</v>
      </c>
    </row>
    <row r="174" spans="1:2" x14ac:dyDescent="0.25">
      <c r="A174" s="34">
        <v>0.62159950214753801</v>
      </c>
      <c r="B174" s="34">
        <v>0.86875164811982275</v>
      </c>
    </row>
    <row r="175" spans="1:2" x14ac:dyDescent="0.25">
      <c r="A175" s="34">
        <v>0.61943410495427742</v>
      </c>
      <c r="B175" s="34">
        <v>0.86775486524972101</v>
      </c>
    </row>
    <row r="176" spans="1:2" x14ac:dyDescent="0.25">
      <c r="A176" s="34">
        <v>0.61487320491835351</v>
      </c>
      <c r="B176" s="34">
        <v>0.86384156953746949</v>
      </c>
    </row>
    <row r="177" spans="1:2" x14ac:dyDescent="0.25">
      <c r="A177" s="34">
        <v>0.61450091458409584</v>
      </c>
      <c r="B177" s="34">
        <v>0.86369389800115814</v>
      </c>
    </row>
    <row r="178" spans="1:2" x14ac:dyDescent="0.25">
      <c r="A178" s="34">
        <v>0.61429656702977542</v>
      </c>
      <c r="B178" s="34">
        <v>0.86353567849796742</v>
      </c>
    </row>
    <row r="179" spans="1:2" x14ac:dyDescent="0.25">
      <c r="A179" s="34">
        <v>0.61409840141827476</v>
      </c>
      <c r="B179" s="34">
        <v>0.86341965086229422</v>
      </c>
    </row>
    <row r="180" spans="1:2" x14ac:dyDescent="0.25">
      <c r="A180" s="34">
        <v>0.61390298333691629</v>
      </c>
      <c r="B180" s="34">
        <v>0.86321396550814622</v>
      </c>
    </row>
    <row r="181" spans="1:2" x14ac:dyDescent="0.25">
      <c r="A181" s="34">
        <v>0.61380029439785444</v>
      </c>
      <c r="B181" s="34">
        <v>0.86318759559094771</v>
      </c>
    </row>
    <row r="182" spans="1:2" x14ac:dyDescent="0.25">
      <c r="A182" s="34">
        <v>0.61221050476936856</v>
      </c>
      <c r="B182" s="34">
        <v>0.86182690786350713</v>
      </c>
    </row>
    <row r="183" spans="1:2" x14ac:dyDescent="0.25">
      <c r="A183" s="34">
        <v>0.61194468122811818</v>
      </c>
      <c r="B183" s="34">
        <v>0.86157375665840197</v>
      </c>
    </row>
    <row r="184" spans="1:2" x14ac:dyDescent="0.25">
      <c r="A184" s="34">
        <v>0.60749368239787915</v>
      </c>
      <c r="B184" s="34">
        <v>0.85768155687990932</v>
      </c>
    </row>
    <row r="185" spans="1:2" x14ac:dyDescent="0.25">
      <c r="A185" s="34">
        <v>0.60721480808845363</v>
      </c>
      <c r="B185" s="34">
        <v>0.85749169347608045</v>
      </c>
    </row>
    <row r="186" spans="1:2" x14ac:dyDescent="0.25">
      <c r="A186" s="34">
        <v>0.60599696535295766</v>
      </c>
      <c r="B186" s="34">
        <v>0.85705395285058605</v>
      </c>
    </row>
    <row r="187" spans="1:2" x14ac:dyDescent="0.25">
      <c r="A187" s="34">
        <v>0.60582112342386185</v>
      </c>
      <c r="B187" s="34">
        <v>0.85698011708243038</v>
      </c>
    </row>
    <row r="188" spans="1:2" x14ac:dyDescent="0.25">
      <c r="A188" s="34">
        <v>0.60524826338922921</v>
      </c>
      <c r="B188" s="34">
        <v>0.85685881546331744</v>
      </c>
    </row>
    <row r="189" spans="1:2" x14ac:dyDescent="0.25">
      <c r="A189" s="34">
        <v>0.60519949472920653</v>
      </c>
      <c r="B189" s="34">
        <v>0.85684299351299831</v>
      </c>
    </row>
    <row r="190" spans="1:2" x14ac:dyDescent="0.25">
      <c r="A190" s="34">
        <v>0.60276655678835678</v>
      </c>
      <c r="B190" s="34">
        <v>0.85547175781867835</v>
      </c>
    </row>
    <row r="191" spans="1:2" x14ac:dyDescent="0.25">
      <c r="A191" s="34">
        <v>0.60265356461126196</v>
      </c>
      <c r="B191" s="34">
        <v>0.8554664838352386</v>
      </c>
    </row>
    <row r="192" spans="1:2" x14ac:dyDescent="0.25">
      <c r="A192" s="34">
        <v>0.6024856218313247</v>
      </c>
      <c r="B192" s="34">
        <v>0.8553504561995654</v>
      </c>
    </row>
    <row r="193" spans="1:2" x14ac:dyDescent="0.25">
      <c r="A193" s="34">
        <v>0.60244715640933499</v>
      </c>
      <c r="B193" s="34">
        <v>0.85532408628236689</v>
      </c>
    </row>
    <row r="194" spans="1:2" x14ac:dyDescent="0.25">
      <c r="A194" s="34">
        <v>0.60224383917881785</v>
      </c>
      <c r="B194" s="34">
        <v>0.85519223669637456</v>
      </c>
    </row>
    <row r="195" spans="1:2" x14ac:dyDescent="0.25">
      <c r="A195" s="34">
        <v>0.60218408039822668</v>
      </c>
      <c r="B195" s="34">
        <v>0.8551711407626158</v>
      </c>
    </row>
    <row r="196" spans="1:2" x14ac:dyDescent="0.25">
      <c r="A196" s="34">
        <v>0.6017063535947651</v>
      </c>
      <c r="B196" s="34">
        <v>0.85502874320974409</v>
      </c>
    </row>
    <row r="197" spans="1:2" x14ac:dyDescent="0.25">
      <c r="A197" s="34">
        <v>0.59914084732455786</v>
      </c>
      <c r="B197" s="34">
        <v>0.85425346764410937</v>
      </c>
    </row>
    <row r="198" spans="1:2" x14ac:dyDescent="0.25">
      <c r="A198" s="34">
        <v>0.59880393144088007</v>
      </c>
      <c r="B198" s="34">
        <v>0.85408470017403926</v>
      </c>
    </row>
    <row r="199" spans="1:2" x14ac:dyDescent="0.25">
      <c r="A199" s="34">
        <v>0.59876890043156805</v>
      </c>
      <c r="B199" s="34">
        <v>0.85403196033964235</v>
      </c>
    </row>
    <row r="200" spans="1:2" x14ac:dyDescent="0.25">
      <c r="A200" s="34">
        <v>0.59862362477530329</v>
      </c>
      <c r="B200" s="34">
        <v>0.85401613838932322</v>
      </c>
    </row>
    <row r="201" spans="1:2" x14ac:dyDescent="0.25">
      <c r="A201" s="34">
        <v>0.59583076038583538</v>
      </c>
      <c r="B201" s="34">
        <v>0.85246558725805377</v>
      </c>
    </row>
    <row r="202" spans="1:2" x14ac:dyDescent="0.25">
      <c r="A202" s="34">
        <v>0.59570093958662007</v>
      </c>
      <c r="B202" s="34">
        <v>0.85243921734085526</v>
      </c>
    </row>
    <row r="203" spans="1:2" x14ac:dyDescent="0.25">
      <c r="A203" s="34">
        <v>0.59542515624860448</v>
      </c>
      <c r="B203" s="34">
        <v>0.8523020937714233</v>
      </c>
    </row>
    <row r="204" spans="1:2" x14ac:dyDescent="0.25">
      <c r="A204" s="34">
        <v>0.59529567889065693</v>
      </c>
      <c r="B204" s="34">
        <v>0.85229681978798355</v>
      </c>
    </row>
    <row r="205" spans="1:2" x14ac:dyDescent="0.25">
      <c r="A205" s="34">
        <v>0.59473964747814478</v>
      </c>
      <c r="B205" s="34">
        <v>0.85214387426823246</v>
      </c>
    </row>
    <row r="206" spans="1:2" x14ac:dyDescent="0.25">
      <c r="A206" s="34">
        <v>0.59430622459822491</v>
      </c>
      <c r="B206" s="34">
        <v>0.85196983281472261</v>
      </c>
    </row>
    <row r="207" spans="1:2" x14ac:dyDescent="0.25">
      <c r="A207" s="34">
        <v>0.5942433748462238</v>
      </c>
      <c r="B207" s="34">
        <v>0.85192764094720508</v>
      </c>
    </row>
    <row r="208" spans="1:2" x14ac:dyDescent="0.25">
      <c r="A208" s="34">
        <v>0.59413656461194875</v>
      </c>
      <c r="B208" s="34">
        <v>0.85189599704656693</v>
      </c>
    </row>
    <row r="209" spans="1:2" x14ac:dyDescent="0.25">
      <c r="A209" s="34">
        <v>0.59337515532131291</v>
      </c>
      <c r="B209" s="34">
        <v>0.85165339380834115</v>
      </c>
    </row>
    <row r="210" spans="1:2" x14ac:dyDescent="0.25">
      <c r="A210" s="34">
        <v>0.59307224012314386</v>
      </c>
      <c r="B210" s="34">
        <v>0.85162702389114264</v>
      </c>
    </row>
    <row r="211" spans="1:2" x14ac:dyDescent="0.25">
      <c r="A211" s="34">
        <v>0.59301935016790797</v>
      </c>
      <c r="B211" s="34">
        <v>0.8516217499077029</v>
      </c>
    </row>
    <row r="212" spans="1:2" x14ac:dyDescent="0.25">
      <c r="A212" s="34">
        <v>0.59234242742914245</v>
      </c>
      <c r="B212" s="34">
        <v>0.85137914666947712</v>
      </c>
    </row>
    <row r="213" spans="1:2" x14ac:dyDescent="0.25">
      <c r="A213" s="34">
        <v>0.5920570277356294</v>
      </c>
      <c r="B213" s="34">
        <v>0.85135805073571835</v>
      </c>
    </row>
    <row r="214" spans="1:2" x14ac:dyDescent="0.25">
      <c r="A214" s="34">
        <v>0.59127672917526652</v>
      </c>
      <c r="B214" s="34">
        <v>0.85088866620958581</v>
      </c>
    </row>
    <row r="215" spans="1:2" x14ac:dyDescent="0.25">
      <c r="A215" s="34">
        <v>0.58992734843421646</v>
      </c>
      <c r="B215" s="34">
        <v>0.84999736300827788</v>
      </c>
    </row>
    <row r="216" spans="1:2" x14ac:dyDescent="0.25">
      <c r="A216" s="34">
        <v>0.58982431605388685</v>
      </c>
      <c r="B216" s="34">
        <v>0.8498971573229237</v>
      </c>
    </row>
    <row r="217" spans="1:2" x14ac:dyDescent="0.25">
      <c r="A217" s="34">
        <v>0.58975253682892392</v>
      </c>
      <c r="B217" s="34">
        <v>0.84981804757132828</v>
      </c>
    </row>
    <row r="218" spans="1:2" x14ac:dyDescent="0.25">
      <c r="A218" s="34">
        <v>0.58958562437278994</v>
      </c>
      <c r="B218" s="34">
        <v>0.84973366383629323</v>
      </c>
    </row>
    <row r="219" spans="1:2" x14ac:dyDescent="0.25">
      <c r="A219" s="34">
        <v>0.58884344779314901</v>
      </c>
      <c r="B219" s="34">
        <v>0.84924845735984156</v>
      </c>
    </row>
    <row r="220" spans="1:2" x14ac:dyDescent="0.25">
      <c r="A220" s="34">
        <v>0.58873972853028389</v>
      </c>
      <c r="B220" s="34">
        <v>0.8491904435420049</v>
      </c>
    </row>
    <row r="221" spans="1:2" x14ac:dyDescent="0.25">
      <c r="A221" s="34">
        <v>0.58799858227444624</v>
      </c>
      <c r="B221" s="34">
        <v>0.84881599071778679</v>
      </c>
    </row>
    <row r="222" spans="1:2" x14ac:dyDescent="0.25">
      <c r="A222" s="34">
        <v>0.58795668243977883</v>
      </c>
      <c r="B222" s="34">
        <v>0.84880544275090741</v>
      </c>
    </row>
    <row r="223" spans="1:2" x14ac:dyDescent="0.25">
      <c r="A223" s="34">
        <v>0.58135127653684771</v>
      </c>
      <c r="B223" s="34">
        <v>0.84698591846421367</v>
      </c>
    </row>
    <row r="224" spans="1:2" x14ac:dyDescent="0.25">
      <c r="A224" s="34">
        <v>0.58081344751152719</v>
      </c>
      <c r="B224" s="34">
        <v>0.84662728759031458</v>
      </c>
    </row>
    <row r="225" spans="1:2" x14ac:dyDescent="0.25">
      <c r="A225" s="34">
        <v>0.58064859570299987</v>
      </c>
      <c r="B225" s="34">
        <v>0.84662201360687483</v>
      </c>
    </row>
    <row r="226" spans="1:2" x14ac:dyDescent="0.25">
      <c r="A226" s="34">
        <v>0.58052255275773001</v>
      </c>
      <c r="B226" s="34">
        <v>0.84657982173935731</v>
      </c>
    </row>
    <row r="227" spans="1:2" x14ac:dyDescent="0.25">
      <c r="A227" s="34">
        <v>0.58042638920275569</v>
      </c>
      <c r="B227" s="34">
        <v>0.84649543800432225</v>
      </c>
    </row>
    <row r="228" spans="1:2" x14ac:dyDescent="0.25">
      <c r="A228" s="34">
        <v>0.58027012342592243</v>
      </c>
      <c r="B228" s="34">
        <v>0.84639523231896807</v>
      </c>
    </row>
    <row r="229" spans="1:2" x14ac:dyDescent="0.25">
      <c r="A229" s="34">
        <v>0.5799545009008461</v>
      </c>
      <c r="B229" s="34">
        <v>0.84618954696482007</v>
      </c>
    </row>
    <row r="230" spans="1:2" x14ac:dyDescent="0.25">
      <c r="A230" s="34">
        <v>0.57797181446203671</v>
      </c>
      <c r="B230" s="34">
        <v>0.84567797057117</v>
      </c>
    </row>
    <row r="231" spans="1:2" x14ac:dyDescent="0.25">
      <c r="A231" s="34">
        <v>0.57776815379025181</v>
      </c>
      <c r="B231" s="34">
        <v>0.8455883128526952</v>
      </c>
    </row>
    <row r="232" spans="1:2" x14ac:dyDescent="0.25">
      <c r="A232" s="34">
        <v>0.57774342601897266</v>
      </c>
      <c r="B232" s="34">
        <v>0.84558303886925545</v>
      </c>
    </row>
    <row r="233" spans="1:2" x14ac:dyDescent="0.25">
      <c r="A233" s="34">
        <v>0.57766958614640307</v>
      </c>
      <c r="B233" s="34">
        <v>0.84555139496861731</v>
      </c>
    </row>
    <row r="234" spans="1:2" x14ac:dyDescent="0.25">
      <c r="A234" s="34">
        <v>0.57714995950827408</v>
      </c>
      <c r="B234" s="34">
        <v>0.84512947629344193</v>
      </c>
    </row>
    <row r="235" spans="1:2" x14ac:dyDescent="0.25">
      <c r="A235" s="34">
        <v>0.57703215915343053</v>
      </c>
      <c r="B235" s="34">
        <v>0.84503454459152749</v>
      </c>
    </row>
    <row r="236" spans="1:2" x14ac:dyDescent="0.25">
      <c r="A236" s="34">
        <v>0.57629410386900282</v>
      </c>
      <c r="B236" s="34">
        <v>0.84440694056220411</v>
      </c>
    </row>
    <row r="237" spans="1:2" x14ac:dyDescent="0.25">
      <c r="A237" s="34">
        <v>0.57077809366742338</v>
      </c>
      <c r="B237" s="34">
        <v>0.84101049522704241</v>
      </c>
    </row>
    <row r="238" spans="1:2" x14ac:dyDescent="0.25">
      <c r="A238" s="34">
        <v>0.57045045069797518</v>
      </c>
      <c r="B238" s="34">
        <v>0.84090501555824859</v>
      </c>
    </row>
    <row r="239" spans="1:2" x14ac:dyDescent="0.25">
      <c r="A239" s="34">
        <v>0.56699646186805897</v>
      </c>
      <c r="B239" s="34">
        <v>0.83458678339749759</v>
      </c>
    </row>
    <row r="240" spans="1:2" x14ac:dyDescent="0.25">
      <c r="A240" s="34">
        <v>0.56685668127207844</v>
      </c>
      <c r="B240" s="34">
        <v>0.83458150941405784</v>
      </c>
    </row>
    <row r="241" spans="1:2" x14ac:dyDescent="0.25">
      <c r="A241" s="34">
        <v>0.56524216387231352</v>
      </c>
      <c r="B241" s="34">
        <v>0.83210273719740258</v>
      </c>
    </row>
    <row r="242" spans="1:2" x14ac:dyDescent="0.25">
      <c r="A242" s="34">
        <v>0.56519202144721981</v>
      </c>
      <c r="B242" s="34">
        <v>0.83209746321396283</v>
      </c>
    </row>
    <row r="243" spans="1:2" x14ac:dyDescent="0.25">
      <c r="A243" s="34">
        <v>0.56495882482640714</v>
      </c>
      <c r="B243" s="34">
        <v>0.83178629819102101</v>
      </c>
    </row>
    <row r="244" spans="1:2" x14ac:dyDescent="0.25">
      <c r="A244" s="34">
        <v>0.56444331948349136</v>
      </c>
      <c r="B244" s="34">
        <v>0.83124835188017243</v>
      </c>
    </row>
    <row r="245" spans="1:2" x14ac:dyDescent="0.25">
      <c r="A245" s="34">
        <v>0.56424618419579409</v>
      </c>
      <c r="B245" s="34">
        <v>0.83112705026105949</v>
      </c>
    </row>
    <row r="246" spans="1:2" x14ac:dyDescent="0.25">
      <c r="A246" s="34">
        <v>0.55340236960737066</v>
      </c>
      <c r="B246" s="34">
        <v>0.8243868994251331</v>
      </c>
    </row>
    <row r="247" spans="1:2" x14ac:dyDescent="0.25">
      <c r="A247" s="34">
        <v>0.55318703193248175</v>
      </c>
      <c r="B247" s="34">
        <v>0.82428141975633928</v>
      </c>
    </row>
    <row r="248" spans="1:2" x14ac:dyDescent="0.25">
      <c r="A248" s="34">
        <v>0.55311250517737665</v>
      </c>
      <c r="B248" s="34">
        <v>0.82420231000474387</v>
      </c>
    </row>
    <row r="249" spans="1:2" x14ac:dyDescent="0.25">
      <c r="A249" s="34">
        <v>0.55305205951424996</v>
      </c>
      <c r="B249" s="34">
        <v>0.82414957017034696</v>
      </c>
    </row>
    <row r="250" spans="1:2" x14ac:dyDescent="0.25">
      <c r="A250" s="34">
        <v>0.55232155993771304</v>
      </c>
      <c r="B250" s="34">
        <v>0.82390696693212118</v>
      </c>
    </row>
    <row r="251" spans="1:2" x14ac:dyDescent="0.25">
      <c r="A251" s="34">
        <v>0.55220307270033397</v>
      </c>
      <c r="B251" s="34">
        <v>0.82375929539580983</v>
      </c>
    </row>
    <row r="252" spans="1:2" x14ac:dyDescent="0.25">
      <c r="A252" s="34">
        <v>0.55138087430530369</v>
      </c>
      <c r="B252" s="34">
        <v>0.82340593850535049</v>
      </c>
    </row>
    <row r="253" spans="1:2" x14ac:dyDescent="0.25">
      <c r="A253" s="34">
        <v>0.55128402386779385</v>
      </c>
      <c r="B253" s="34">
        <v>0.82333737672063445</v>
      </c>
    </row>
    <row r="254" spans="1:2" x14ac:dyDescent="0.25">
      <c r="A254" s="34">
        <v>0.55120468893494001</v>
      </c>
      <c r="B254" s="34">
        <v>0.82332682875375507</v>
      </c>
    </row>
    <row r="255" spans="1:2" x14ac:dyDescent="0.25">
      <c r="A255" s="34">
        <v>0.55112054582433745</v>
      </c>
      <c r="B255" s="34">
        <v>0.82328463688623754</v>
      </c>
    </row>
    <row r="256" spans="1:2" x14ac:dyDescent="0.25">
      <c r="A256" s="34">
        <v>0.55094058260002843</v>
      </c>
      <c r="B256" s="34">
        <v>0.82312114339960707</v>
      </c>
    </row>
    <row r="257" spans="1:2" x14ac:dyDescent="0.25">
      <c r="A257" s="34">
        <v>0.55073177030922704</v>
      </c>
      <c r="B257" s="34">
        <v>0.82303148568113227</v>
      </c>
    </row>
    <row r="258" spans="1:2" x14ac:dyDescent="0.25">
      <c r="A258" s="34">
        <v>0.55054150384688505</v>
      </c>
      <c r="B258" s="34">
        <v>0.82301566373081314</v>
      </c>
    </row>
    <row r="259" spans="1:2" x14ac:dyDescent="0.25">
      <c r="A259" s="34">
        <v>0.55050097777728879</v>
      </c>
      <c r="B259" s="34">
        <v>0.82293655397921772</v>
      </c>
    </row>
    <row r="260" spans="1:2" x14ac:dyDescent="0.25">
      <c r="A260" s="34">
        <v>0.55038901592399725</v>
      </c>
      <c r="B260" s="34">
        <v>0.82287854016138107</v>
      </c>
    </row>
    <row r="261" spans="1:2" x14ac:dyDescent="0.25">
      <c r="A261" s="34">
        <v>0.55032135799424753</v>
      </c>
      <c r="B261" s="34">
        <v>0.82287326617794132</v>
      </c>
    </row>
    <row r="262" spans="1:2" x14ac:dyDescent="0.25">
      <c r="A262" s="34">
        <v>0.5470895756645755</v>
      </c>
      <c r="B262" s="34">
        <v>0.82159696218553591</v>
      </c>
    </row>
    <row r="263" spans="1:2" x14ac:dyDescent="0.25">
      <c r="A263" s="34">
        <v>0.54649851324275134</v>
      </c>
      <c r="B263" s="34">
        <v>0.82071620695110736</v>
      </c>
    </row>
    <row r="264" spans="1:2" x14ac:dyDescent="0.25">
      <c r="A264" s="34">
        <v>0.54641643077975544</v>
      </c>
      <c r="B264" s="34">
        <v>0.82068456305046922</v>
      </c>
    </row>
    <row r="265" spans="1:2" x14ac:dyDescent="0.25">
      <c r="A265" s="34">
        <v>0.54638861203706646</v>
      </c>
      <c r="B265" s="34">
        <v>0.82064237118295169</v>
      </c>
    </row>
    <row r="266" spans="1:2" x14ac:dyDescent="0.25">
      <c r="A266" s="34">
        <v>0.5452209117266642</v>
      </c>
      <c r="B266" s="34">
        <v>0.81870681926058475</v>
      </c>
    </row>
    <row r="267" spans="1:2" x14ac:dyDescent="0.25">
      <c r="A267" s="34">
        <v>0.54512646537802878</v>
      </c>
      <c r="B267" s="34">
        <v>0.81869099731026562</v>
      </c>
    </row>
    <row r="268" spans="1:2" x14ac:dyDescent="0.25">
      <c r="A268" s="34">
        <v>0.54490219823017805</v>
      </c>
      <c r="B268" s="34">
        <v>0.81868572332682588</v>
      </c>
    </row>
    <row r="269" spans="1:2" x14ac:dyDescent="0.25">
      <c r="A269" s="34">
        <v>0.54483763127183815</v>
      </c>
      <c r="B269" s="34">
        <v>0.81867517535994649</v>
      </c>
    </row>
    <row r="270" spans="1:2" x14ac:dyDescent="0.25">
      <c r="A270" s="34">
        <v>0.54089870337183721</v>
      </c>
      <c r="B270" s="34">
        <v>0.81741996730129984</v>
      </c>
    </row>
    <row r="271" spans="1:2" x14ac:dyDescent="0.25">
      <c r="A271" s="34">
        <v>0.54067271901764757</v>
      </c>
      <c r="B271" s="34">
        <v>0.81730921364906628</v>
      </c>
    </row>
    <row r="272" spans="1:2" x14ac:dyDescent="0.25">
      <c r="A272" s="34">
        <v>0.53498636194725657</v>
      </c>
      <c r="B272" s="34">
        <v>0.81437687885659749</v>
      </c>
    </row>
    <row r="273" spans="1:2" x14ac:dyDescent="0.25">
      <c r="A273" s="34">
        <v>0.53376199382767309</v>
      </c>
      <c r="B273" s="34">
        <v>0.81330626021833996</v>
      </c>
    </row>
    <row r="274" spans="1:2" x14ac:dyDescent="0.25">
      <c r="A274" s="34">
        <v>0.53371940711047017</v>
      </c>
      <c r="B274" s="34">
        <v>0.81325879436738269</v>
      </c>
    </row>
    <row r="275" spans="1:2" x14ac:dyDescent="0.25">
      <c r="A275" s="34">
        <v>0.53364728444423948</v>
      </c>
      <c r="B275" s="34">
        <v>0.81322715046674454</v>
      </c>
    </row>
    <row r="276" spans="1:2" x14ac:dyDescent="0.25">
      <c r="A276" s="34">
        <v>0.53300504927351822</v>
      </c>
      <c r="B276" s="34">
        <v>0.8129898212119584</v>
      </c>
    </row>
    <row r="277" spans="1:2" x14ac:dyDescent="0.25">
      <c r="A277" s="34">
        <v>0.53292399713432559</v>
      </c>
      <c r="B277" s="34">
        <v>0.81295290332788051</v>
      </c>
    </row>
    <row r="278" spans="1:2" x14ac:dyDescent="0.25">
      <c r="A278" s="34">
        <v>0.53282199507779926</v>
      </c>
      <c r="B278" s="34">
        <v>0.81294235536100112</v>
      </c>
    </row>
    <row r="279" spans="1:2" x14ac:dyDescent="0.25">
      <c r="A279" s="34">
        <v>0.53275777156072712</v>
      </c>
      <c r="B279" s="34">
        <v>0.8128105057750088</v>
      </c>
    </row>
    <row r="280" spans="1:2" x14ac:dyDescent="0.25">
      <c r="A280" s="34">
        <v>0.53188817827074519</v>
      </c>
      <c r="B280" s="34">
        <v>0.8122831074310396</v>
      </c>
    </row>
    <row r="281" spans="1:2" x14ac:dyDescent="0.25">
      <c r="A281" s="34">
        <v>0.52598064502391328</v>
      </c>
      <c r="B281" s="34">
        <v>0.80820104424871797</v>
      </c>
    </row>
    <row r="282" spans="1:2" x14ac:dyDescent="0.25">
      <c r="A282" s="34">
        <v>0.5259201993607866</v>
      </c>
      <c r="B282" s="34">
        <v>0.80818522229839884</v>
      </c>
    </row>
    <row r="283" spans="1:2" x14ac:dyDescent="0.25">
      <c r="A283" s="34">
        <v>0.52018713427797947</v>
      </c>
      <c r="B283" s="34">
        <v>0.79969938294393439</v>
      </c>
    </row>
    <row r="284" spans="1:2" x14ac:dyDescent="0.25">
      <c r="A284" s="34">
        <v>0.52008238469131107</v>
      </c>
      <c r="B284" s="34">
        <v>0.7996624650598565</v>
      </c>
    </row>
    <row r="285" spans="1:2" x14ac:dyDescent="0.25">
      <c r="A285" s="34">
        <v>0.52003395947255615</v>
      </c>
      <c r="B285" s="34">
        <v>0.79965719107641675</v>
      </c>
    </row>
    <row r="286" spans="1:2" x14ac:dyDescent="0.25">
      <c r="A286" s="34">
        <v>0.52000785793620596</v>
      </c>
      <c r="B286" s="34">
        <v>0.79960445124201984</v>
      </c>
    </row>
    <row r="287" spans="1:2" x14ac:dyDescent="0.25">
      <c r="A287" s="34">
        <v>0.51929727795319947</v>
      </c>
      <c r="B287" s="34">
        <v>0.7984283529349685</v>
      </c>
    </row>
    <row r="288" spans="1:2" x14ac:dyDescent="0.25">
      <c r="A288" s="34">
        <v>0.51664419415971208</v>
      </c>
      <c r="B288" s="34">
        <v>0.79757396761773836</v>
      </c>
    </row>
    <row r="289" spans="1:2" x14ac:dyDescent="0.25">
      <c r="A289" s="34">
        <v>0.51649960538598283</v>
      </c>
      <c r="B289" s="34">
        <v>0.79751067981646206</v>
      </c>
    </row>
    <row r="290" spans="1:2" x14ac:dyDescent="0.25">
      <c r="A290" s="34">
        <v>0.51640309838974074</v>
      </c>
      <c r="B290" s="34">
        <v>0.7974895838827033</v>
      </c>
    </row>
    <row r="291" spans="1:2" x14ac:dyDescent="0.25">
      <c r="A291" s="34">
        <v>0.51569698314321522</v>
      </c>
      <c r="B291" s="34">
        <v>0.7971678708928821</v>
      </c>
    </row>
    <row r="292" spans="1:2" x14ac:dyDescent="0.25">
      <c r="A292" s="34">
        <v>0.51561146626754162</v>
      </c>
      <c r="B292" s="34">
        <v>0.79702547334001039</v>
      </c>
    </row>
    <row r="293" spans="1:2" x14ac:dyDescent="0.25">
      <c r="A293" s="34">
        <v>0.51559463764542113</v>
      </c>
      <c r="B293" s="34">
        <v>0.79699382943937225</v>
      </c>
    </row>
    <row r="294" spans="1:2" x14ac:dyDescent="0.25">
      <c r="A294" s="34">
        <v>0.51556819266780318</v>
      </c>
      <c r="B294" s="34">
        <v>0.79692526765465621</v>
      </c>
    </row>
    <row r="295" spans="1:2" x14ac:dyDescent="0.25">
      <c r="A295" s="34">
        <v>0.5151364869942221</v>
      </c>
      <c r="B295" s="34">
        <v>0.79680396603554327</v>
      </c>
    </row>
    <row r="296" spans="1:2" x14ac:dyDescent="0.25">
      <c r="A296" s="34">
        <v>0.49669575156282897</v>
      </c>
      <c r="B296" s="34">
        <v>0.78572860081219009</v>
      </c>
    </row>
    <row r="297" spans="1:2" x14ac:dyDescent="0.25">
      <c r="A297" s="34">
        <v>0.48888349304497036</v>
      </c>
      <c r="B297" s="34">
        <v>0.78115605716997716</v>
      </c>
    </row>
    <row r="298" spans="1:2" x14ac:dyDescent="0.25">
      <c r="A298" s="34">
        <v>0.48848338396802371</v>
      </c>
      <c r="B298" s="34">
        <v>0.78091872791519101</v>
      </c>
    </row>
    <row r="299" spans="1:2" x14ac:dyDescent="0.25">
      <c r="A299" s="34">
        <v>0.48684036094303423</v>
      </c>
      <c r="B299" s="34">
        <v>0.77983228732661447</v>
      </c>
    </row>
    <row r="300" spans="1:2" x14ac:dyDescent="0.25">
      <c r="A300" s="34">
        <v>0.48555554716032401</v>
      </c>
      <c r="B300" s="34">
        <v>0.77918886134697207</v>
      </c>
    </row>
    <row r="301" spans="1:2" x14ac:dyDescent="0.25">
      <c r="A301" s="34">
        <v>0.48523511645749895</v>
      </c>
      <c r="B301" s="34">
        <v>0.77894625810874629</v>
      </c>
    </row>
    <row r="302" spans="1:2" x14ac:dyDescent="0.25">
      <c r="A302" s="34">
        <v>0.48519562071170591</v>
      </c>
      <c r="B302" s="34">
        <v>0.77890406624122877</v>
      </c>
    </row>
    <row r="303" spans="1:2" x14ac:dyDescent="0.25">
      <c r="A303" s="34">
        <v>0.48243126194746255</v>
      </c>
      <c r="B303" s="34">
        <v>0.77631454037234005</v>
      </c>
    </row>
    <row r="304" spans="1:2" x14ac:dyDescent="0.25">
      <c r="A304" s="34">
        <v>0.4817835317164571</v>
      </c>
      <c r="B304" s="34">
        <v>0.77600864933283786</v>
      </c>
    </row>
    <row r="305" spans="1:2" x14ac:dyDescent="0.25">
      <c r="A305" s="34">
        <v>0.48176464244673001</v>
      </c>
      <c r="B305" s="34">
        <v>0.77600337534939812</v>
      </c>
    </row>
    <row r="306" spans="1:2" x14ac:dyDescent="0.25">
      <c r="A306" s="34">
        <v>0.48142841344558773</v>
      </c>
      <c r="B306" s="34">
        <v>0.7759242655978027</v>
      </c>
    </row>
    <row r="307" spans="1:2" x14ac:dyDescent="0.25">
      <c r="A307" s="34">
        <v>0.47705812331327357</v>
      </c>
      <c r="B307" s="34">
        <v>0.77398871367543576</v>
      </c>
    </row>
    <row r="308" spans="1:2" x14ac:dyDescent="0.25">
      <c r="A308" s="34">
        <v>0.47703511274833327</v>
      </c>
      <c r="B308" s="34">
        <v>0.77398343969199601</v>
      </c>
    </row>
    <row r="309" spans="1:2" x14ac:dyDescent="0.25">
      <c r="A309" s="34">
        <v>0.45788311045139807</v>
      </c>
      <c r="B309" s="34">
        <v>0.7598544380570611</v>
      </c>
    </row>
    <row r="310" spans="1:2" x14ac:dyDescent="0.25">
      <c r="A310" s="34">
        <v>0.45771035949371208</v>
      </c>
      <c r="B310" s="34">
        <v>0.75975423237170692</v>
      </c>
    </row>
    <row r="311" spans="1:2" x14ac:dyDescent="0.25">
      <c r="A311" s="34">
        <v>0.45708392262130809</v>
      </c>
      <c r="B311" s="34">
        <v>0.75912662834238354</v>
      </c>
    </row>
    <row r="312" spans="1:2" x14ac:dyDescent="0.25">
      <c r="A312" s="34">
        <v>0.45696165752998363</v>
      </c>
      <c r="B312" s="34">
        <v>0.75909498444174539</v>
      </c>
    </row>
    <row r="313" spans="1:2" x14ac:dyDescent="0.25">
      <c r="A313" s="34">
        <v>0.45694173793645326</v>
      </c>
      <c r="B313" s="34">
        <v>0.75907916249142626</v>
      </c>
    </row>
    <row r="314" spans="1:2" x14ac:dyDescent="0.25">
      <c r="A314" s="34">
        <v>0.45577712859746095</v>
      </c>
      <c r="B314" s="34">
        <v>0.7580929275882039</v>
      </c>
    </row>
    <row r="315" spans="1:2" x14ac:dyDescent="0.25">
      <c r="A315" s="34">
        <v>0.4555981956969552</v>
      </c>
      <c r="B315" s="34">
        <v>0.75801909182004823</v>
      </c>
    </row>
    <row r="316" spans="1:2" x14ac:dyDescent="0.25">
      <c r="A316" s="34">
        <v>0.45427079519704211</v>
      </c>
      <c r="B316" s="34">
        <v>0.75772902273086518</v>
      </c>
    </row>
    <row r="317" spans="1:2" x14ac:dyDescent="0.25">
      <c r="A317" s="34">
        <v>0.45417943981981651</v>
      </c>
      <c r="B317" s="34">
        <v>0.75772374874742543</v>
      </c>
    </row>
    <row r="318" spans="1:2" x14ac:dyDescent="0.25">
      <c r="A318" s="34">
        <v>0.45407709432202242</v>
      </c>
      <c r="B318" s="34">
        <v>0.75766046094614914</v>
      </c>
    </row>
    <row r="319" spans="1:2" x14ac:dyDescent="0.25">
      <c r="A319" s="34">
        <v>0.45405992225863417</v>
      </c>
      <c r="B319" s="34">
        <v>0.75764991297926976</v>
      </c>
    </row>
    <row r="320" spans="1:2" x14ac:dyDescent="0.25">
      <c r="A320" s="34">
        <v>0.45400222412564961</v>
      </c>
      <c r="B320" s="34">
        <v>0.75763936501239038</v>
      </c>
    </row>
    <row r="321" spans="1:2" x14ac:dyDescent="0.25">
      <c r="A321" s="34">
        <v>0.45381642239978853</v>
      </c>
      <c r="B321" s="34">
        <v>0.75745477559200114</v>
      </c>
    </row>
    <row r="322" spans="1:2" x14ac:dyDescent="0.25">
      <c r="A322" s="34">
        <v>0.45377830041906658</v>
      </c>
      <c r="B322" s="34">
        <v>0.75742840567480263</v>
      </c>
    </row>
    <row r="323" spans="1:2" x14ac:dyDescent="0.25">
      <c r="A323" s="34">
        <v>0.45365534844520661</v>
      </c>
      <c r="B323" s="34">
        <v>0.75740730974104387</v>
      </c>
    </row>
    <row r="324" spans="1:2" x14ac:dyDescent="0.25">
      <c r="A324" s="34">
        <v>0.45305604343295608</v>
      </c>
      <c r="B324" s="34">
        <v>0.75701176098306699</v>
      </c>
    </row>
    <row r="325" spans="1:2" x14ac:dyDescent="0.25">
      <c r="A325" s="34">
        <v>0.45280086657100643</v>
      </c>
      <c r="B325" s="34">
        <v>0.7569748430989891</v>
      </c>
    </row>
    <row r="326" spans="1:2" x14ac:dyDescent="0.25">
      <c r="A326" s="34">
        <v>0.45275484544112587</v>
      </c>
      <c r="B326" s="34">
        <v>0.75693265123147158</v>
      </c>
    </row>
    <row r="327" spans="1:2" x14ac:dyDescent="0.25">
      <c r="A327" s="34">
        <v>0.45273595617139878</v>
      </c>
      <c r="B327" s="34">
        <v>0.75691682928115245</v>
      </c>
    </row>
    <row r="328" spans="1:2" x14ac:dyDescent="0.25">
      <c r="A328" s="34">
        <v>0.45268993504151822</v>
      </c>
      <c r="B328" s="34">
        <v>0.75690100733083332</v>
      </c>
    </row>
    <row r="329" spans="1:2" x14ac:dyDescent="0.25">
      <c r="A329" s="34">
        <v>0.45087862579532373</v>
      </c>
      <c r="B329" s="34">
        <v>0.75550340171931496</v>
      </c>
    </row>
    <row r="330" spans="1:2" x14ac:dyDescent="0.25">
      <c r="A330" s="34">
        <v>0.45081337195444832</v>
      </c>
      <c r="B330" s="34">
        <v>0.75535573018300362</v>
      </c>
    </row>
    <row r="331" spans="1:2" x14ac:dyDescent="0.25">
      <c r="A331" s="34">
        <v>0.4507917351545791</v>
      </c>
      <c r="B331" s="34">
        <v>0.75532936026580511</v>
      </c>
    </row>
    <row r="332" spans="1:2" x14ac:dyDescent="0.25">
      <c r="A332" s="34">
        <v>0.45076082544048024</v>
      </c>
      <c r="B332" s="34">
        <v>0.75531881229892572</v>
      </c>
    </row>
    <row r="333" spans="1:2" x14ac:dyDescent="0.25">
      <c r="A333" s="34">
        <v>0.45065058079352754</v>
      </c>
      <c r="B333" s="34">
        <v>0.7553029903486066</v>
      </c>
    </row>
    <row r="334" spans="1:2" x14ac:dyDescent="0.25">
      <c r="A334" s="34">
        <v>0.45062310549210632</v>
      </c>
      <c r="B334" s="34">
        <v>0.75527134644796845</v>
      </c>
    </row>
    <row r="335" spans="1:2" x14ac:dyDescent="0.25">
      <c r="A335" s="34">
        <v>0.44496216307552994</v>
      </c>
      <c r="B335" s="34">
        <v>0.75127894098412162</v>
      </c>
    </row>
    <row r="336" spans="1:2" x14ac:dyDescent="0.25">
      <c r="A336" s="34">
        <v>0.44469084447399532</v>
      </c>
      <c r="B336" s="34">
        <v>0.75071462475607453</v>
      </c>
    </row>
    <row r="337" spans="1:2" x14ac:dyDescent="0.25">
      <c r="A337" s="34">
        <v>0.44375702766694131</v>
      </c>
      <c r="B337" s="34">
        <v>0.75035071989873581</v>
      </c>
    </row>
    <row r="338" spans="1:2" x14ac:dyDescent="0.25">
      <c r="A338" s="34">
        <v>0.44249247691902927</v>
      </c>
      <c r="B338" s="34">
        <v>0.75021887031274348</v>
      </c>
    </row>
    <row r="339" spans="1:2" x14ac:dyDescent="0.25">
      <c r="A339" s="34">
        <v>0.44152156845505658</v>
      </c>
      <c r="B339" s="34">
        <v>0.74961236221717886</v>
      </c>
    </row>
    <row r="340" spans="1:2" x14ac:dyDescent="0.25">
      <c r="A340" s="34">
        <v>0.44131138239918416</v>
      </c>
      <c r="B340" s="34">
        <v>0.7495016085649453</v>
      </c>
    </row>
    <row r="341" spans="1:2" x14ac:dyDescent="0.25">
      <c r="A341" s="34">
        <v>0.44123960317422117</v>
      </c>
      <c r="B341" s="34">
        <v>0.74948578661462617</v>
      </c>
    </row>
    <row r="342" spans="1:2" x14ac:dyDescent="0.25">
      <c r="A342" s="34">
        <v>0.44122517864097505</v>
      </c>
      <c r="B342" s="34">
        <v>0.74943304678022926</v>
      </c>
    </row>
    <row r="343" spans="1:2" x14ac:dyDescent="0.25">
      <c r="A343" s="34">
        <v>0.43902578076220572</v>
      </c>
      <c r="B343" s="34">
        <v>0.74457043404883327</v>
      </c>
    </row>
    <row r="344" spans="1:2" x14ac:dyDescent="0.25">
      <c r="A344" s="34">
        <v>0.41909416678744316</v>
      </c>
      <c r="B344" s="34">
        <v>0.73163335267126883</v>
      </c>
    </row>
    <row r="345" spans="1:2" x14ac:dyDescent="0.25">
      <c r="A345" s="34">
        <v>0.41870882568501044</v>
      </c>
      <c r="B345" s="34">
        <v>0.73138547544960331</v>
      </c>
    </row>
    <row r="346" spans="1:2" x14ac:dyDescent="0.25">
      <c r="A346" s="34">
        <v>0.41868375447246359</v>
      </c>
      <c r="B346" s="34">
        <v>0.73138020146616356</v>
      </c>
    </row>
    <row r="347" spans="1:2" x14ac:dyDescent="0.25">
      <c r="A347" s="34">
        <v>0.41862949075215666</v>
      </c>
      <c r="B347" s="34">
        <v>0.73128526976424912</v>
      </c>
    </row>
    <row r="348" spans="1:2" x14ac:dyDescent="0.25">
      <c r="A348" s="34">
        <v>0.41850310436561899</v>
      </c>
      <c r="B348" s="34">
        <v>0.73121143399609345</v>
      </c>
    </row>
    <row r="349" spans="1:2" x14ac:dyDescent="0.25">
      <c r="A349" s="34">
        <v>0.41835885903315756</v>
      </c>
      <c r="B349" s="34">
        <v>0.73119561204577432</v>
      </c>
    </row>
    <row r="350" spans="1:2" x14ac:dyDescent="0.25">
      <c r="A350" s="34">
        <v>0.41833069684920082</v>
      </c>
      <c r="B350" s="34">
        <v>0.73119033806233458</v>
      </c>
    </row>
    <row r="351" spans="1:2" x14ac:dyDescent="0.25">
      <c r="A351" s="34">
        <v>0.41657159067570665</v>
      </c>
      <c r="B351" s="34">
        <v>0.73023574705975036</v>
      </c>
    </row>
    <row r="352" spans="1:2" x14ac:dyDescent="0.25">
      <c r="A352" s="34">
        <v>0.41647336647312577</v>
      </c>
      <c r="B352" s="34">
        <v>0.73019882917567247</v>
      </c>
    </row>
    <row r="353" spans="1:2" x14ac:dyDescent="0.25">
      <c r="A353" s="34">
        <v>0.41604990338997111</v>
      </c>
      <c r="B353" s="34">
        <v>0.73013026739095643</v>
      </c>
    </row>
    <row r="354" spans="1:2" x14ac:dyDescent="0.25">
      <c r="A354" s="34">
        <v>0.41537675850515099</v>
      </c>
      <c r="B354" s="34">
        <v>0.72989821211961003</v>
      </c>
    </row>
    <row r="355" spans="1:2" x14ac:dyDescent="0.25">
      <c r="A355" s="34">
        <v>0.41401157946578371</v>
      </c>
      <c r="B355" s="34">
        <v>0.72975054058329869</v>
      </c>
    </row>
    <row r="356" spans="1:2" x14ac:dyDescent="0.25">
      <c r="A356" s="34">
        <v>0.41222156357819068</v>
      </c>
      <c r="B356" s="34">
        <v>0.7274088919360755</v>
      </c>
    </row>
    <row r="357" spans="1:2" x14ac:dyDescent="0.25">
      <c r="A357" s="34">
        <v>0.41108614674695843</v>
      </c>
      <c r="B357" s="34">
        <v>0.72653868466852634</v>
      </c>
    </row>
    <row r="358" spans="1:2" x14ac:dyDescent="0.25">
      <c r="A358" s="34">
        <v>0.41102501420129617</v>
      </c>
      <c r="B358" s="34">
        <v>0.72653341068508659</v>
      </c>
    </row>
    <row r="359" spans="1:2" x14ac:dyDescent="0.25">
      <c r="A359" s="34">
        <v>0.40972989718055303</v>
      </c>
      <c r="B359" s="34">
        <v>0.72610094404303183</v>
      </c>
    </row>
    <row r="360" spans="1:2" x14ac:dyDescent="0.25">
      <c r="A360" s="34">
        <v>0.40945377040126968</v>
      </c>
      <c r="B360" s="34">
        <v>0.72601128632455703</v>
      </c>
    </row>
    <row r="361" spans="1:2" x14ac:dyDescent="0.25">
      <c r="A361" s="34">
        <v>0.40943007295379386</v>
      </c>
      <c r="B361" s="34">
        <v>0.72599019039079826</v>
      </c>
    </row>
    <row r="362" spans="1:2" x14ac:dyDescent="0.25">
      <c r="A362" s="34">
        <v>0.40939881979842718</v>
      </c>
      <c r="B362" s="34">
        <v>0.72582669690416779</v>
      </c>
    </row>
    <row r="363" spans="1:2" x14ac:dyDescent="0.25">
      <c r="A363" s="34">
        <v>0.40837708202682527</v>
      </c>
      <c r="B363" s="34">
        <v>0.72527820262643983</v>
      </c>
    </row>
    <row r="364" spans="1:2" x14ac:dyDescent="0.25">
      <c r="A364" s="34">
        <v>0.40799105404185698</v>
      </c>
      <c r="B364" s="34">
        <v>0.72515162702388725</v>
      </c>
    </row>
    <row r="365" spans="1:2" x14ac:dyDescent="0.25">
      <c r="A365" s="34">
        <v>0.40706067164748061</v>
      </c>
      <c r="B365" s="34">
        <v>0.7239755287168359</v>
      </c>
    </row>
    <row r="366" spans="1:2" x14ac:dyDescent="0.25">
      <c r="A366" s="34">
        <v>0.40695660894334773</v>
      </c>
      <c r="B366" s="34">
        <v>0.72393333684931838</v>
      </c>
    </row>
    <row r="367" spans="1:2" x14ac:dyDescent="0.25">
      <c r="A367" s="34">
        <v>0.40688757724852687</v>
      </c>
      <c r="B367" s="34">
        <v>0.72390169294868023</v>
      </c>
    </row>
    <row r="368" spans="1:2" x14ac:dyDescent="0.25">
      <c r="A368" s="34">
        <v>0.40686868797879977</v>
      </c>
      <c r="B368" s="34">
        <v>0.72389641896524048</v>
      </c>
    </row>
    <row r="369" spans="1:2" x14ac:dyDescent="0.25">
      <c r="A369" s="34">
        <v>0.40452916606278216</v>
      </c>
      <c r="B369" s="34">
        <v>0.72237223775116954</v>
      </c>
    </row>
    <row r="370" spans="1:2" x14ac:dyDescent="0.25">
      <c r="A370" s="34">
        <v>0.40443643692048553</v>
      </c>
      <c r="B370" s="34">
        <v>0.72233004588365202</v>
      </c>
    </row>
    <row r="371" spans="1:2" x14ac:dyDescent="0.25">
      <c r="A371" s="34">
        <v>0.4040541867894627</v>
      </c>
      <c r="B371" s="34">
        <v>0.72193449712567515</v>
      </c>
    </row>
    <row r="372" spans="1:2" x14ac:dyDescent="0.25">
      <c r="A372" s="34">
        <v>0.40314715840129439</v>
      </c>
      <c r="B372" s="34">
        <v>0.72156004430145704</v>
      </c>
    </row>
    <row r="373" spans="1:2" x14ac:dyDescent="0.25">
      <c r="A373" s="34">
        <v>0.40176377697473553</v>
      </c>
      <c r="B373" s="34">
        <v>0.72063182321607122</v>
      </c>
    </row>
    <row r="374" spans="1:2" x14ac:dyDescent="0.25">
      <c r="A374" s="34">
        <v>0.40004966160731864</v>
      </c>
      <c r="B374" s="34">
        <v>0.72027846632561188</v>
      </c>
    </row>
    <row r="375" spans="1:2" x14ac:dyDescent="0.25">
      <c r="A375" s="34">
        <v>0.39955957091821748</v>
      </c>
      <c r="B375" s="34">
        <v>0.7194451769421405</v>
      </c>
    </row>
    <row r="376" spans="1:2" x14ac:dyDescent="0.25">
      <c r="A376" s="34">
        <v>0.39777779762105081</v>
      </c>
      <c r="B376" s="34">
        <v>0.7181583249828557</v>
      </c>
    </row>
    <row r="377" spans="1:2" x14ac:dyDescent="0.25">
      <c r="A377" s="34">
        <v>0.39697551881955095</v>
      </c>
      <c r="B377" s="34">
        <v>0.7173092136490653</v>
      </c>
    </row>
    <row r="378" spans="1:2" x14ac:dyDescent="0.25">
      <c r="A378" s="34">
        <v>0.3968954970041616</v>
      </c>
      <c r="B378" s="34">
        <v>0.71727756974842716</v>
      </c>
    </row>
    <row r="379" spans="1:2" x14ac:dyDescent="0.25">
      <c r="A379" s="34">
        <v>0.39621617017652172</v>
      </c>
      <c r="B379" s="34">
        <v>0.71714044617899519</v>
      </c>
    </row>
    <row r="380" spans="1:2" x14ac:dyDescent="0.25">
      <c r="A380" s="34">
        <v>0.39501034788539757</v>
      </c>
      <c r="B380" s="34">
        <v>0.71641263646431774</v>
      </c>
    </row>
    <row r="381" spans="1:2" x14ac:dyDescent="0.25">
      <c r="A381" s="34">
        <v>0.39493616457156028</v>
      </c>
      <c r="B381" s="34">
        <v>0.71638626654711923</v>
      </c>
    </row>
    <row r="382" spans="1:2" x14ac:dyDescent="0.25">
      <c r="A382" s="34">
        <v>0.39472803916329446</v>
      </c>
      <c r="B382" s="34">
        <v>0.7160856494910568</v>
      </c>
    </row>
    <row r="383" spans="1:2" x14ac:dyDescent="0.25">
      <c r="A383" s="34">
        <v>0.39381895012751955</v>
      </c>
      <c r="B383" s="34">
        <v>0.71582195031907214</v>
      </c>
    </row>
    <row r="384" spans="1:2" x14ac:dyDescent="0.25">
      <c r="A384" s="34">
        <v>0.39364482540476253</v>
      </c>
      <c r="B384" s="34">
        <v>0.71573229260059734</v>
      </c>
    </row>
    <row r="385" spans="1:2" x14ac:dyDescent="0.25">
      <c r="A385" s="34">
        <v>0.39362044107475119</v>
      </c>
      <c r="B385" s="34">
        <v>0.7157006486999592</v>
      </c>
    </row>
    <row r="386" spans="1:2" x14ac:dyDescent="0.25">
      <c r="A386" s="34">
        <v>0.39326532280388182</v>
      </c>
      <c r="B386" s="34">
        <v>0.71525763409102505</v>
      </c>
    </row>
    <row r="387" spans="1:2" x14ac:dyDescent="0.25">
      <c r="A387" s="34">
        <v>0.39299812549756036</v>
      </c>
      <c r="B387" s="34">
        <v>0.71512051052159309</v>
      </c>
    </row>
    <row r="388" spans="1:2" x14ac:dyDescent="0.25">
      <c r="A388" s="34">
        <v>0.3928549104889022</v>
      </c>
      <c r="B388" s="34">
        <v>0.71489900321712607</v>
      </c>
    </row>
    <row r="389" spans="1:2" x14ac:dyDescent="0.25">
      <c r="A389" s="34">
        <v>0.39283293024776522</v>
      </c>
      <c r="B389" s="34">
        <v>0.71488318126680694</v>
      </c>
    </row>
    <row r="390" spans="1:2" x14ac:dyDescent="0.25">
      <c r="A390" s="34">
        <v>0.39279927300352424</v>
      </c>
      <c r="B390" s="34">
        <v>0.71484098939928942</v>
      </c>
    </row>
    <row r="391" spans="1:2" x14ac:dyDescent="0.25">
      <c r="A391" s="34">
        <v>0.3927690501719609</v>
      </c>
      <c r="B391" s="34">
        <v>0.71481461948209091</v>
      </c>
    </row>
    <row r="392" spans="1:2" x14ac:dyDescent="0.25">
      <c r="A392" s="34">
        <v>0.39224530223861875</v>
      </c>
      <c r="B392" s="34">
        <v>0.71389694636358447</v>
      </c>
    </row>
    <row r="393" spans="1:2" x14ac:dyDescent="0.25">
      <c r="A393" s="34">
        <v>0.38856807658465509</v>
      </c>
      <c r="B393" s="34">
        <v>0.708032276778647</v>
      </c>
    </row>
    <row r="394" spans="1:2" x14ac:dyDescent="0.25">
      <c r="A394" s="34">
        <v>0.38854918731492799</v>
      </c>
      <c r="B394" s="34">
        <v>0.70796371499393096</v>
      </c>
    </row>
    <row r="395" spans="1:2" x14ac:dyDescent="0.25">
      <c r="A395" s="34">
        <v>0.38845302375995366</v>
      </c>
      <c r="B395" s="34">
        <v>0.70794789304361183</v>
      </c>
    </row>
    <row r="396" spans="1:2" x14ac:dyDescent="0.25">
      <c r="A396" s="34">
        <v>0.38825279750084646</v>
      </c>
      <c r="B396" s="34">
        <v>0.70786878329201641</v>
      </c>
    </row>
    <row r="397" spans="1:2" x14ac:dyDescent="0.25">
      <c r="A397" s="34">
        <v>0.38809824893035205</v>
      </c>
      <c r="B397" s="34">
        <v>0.70771583777226532</v>
      </c>
    </row>
    <row r="398" spans="1:2" x14ac:dyDescent="0.25">
      <c r="A398" s="34">
        <v>0.38621069572271366</v>
      </c>
      <c r="B398" s="34">
        <v>0.70582247771741591</v>
      </c>
    </row>
    <row r="399" spans="1:2" x14ac:dyDescent="0.25">
      <c r="A399" s="34">
        <v>0.38438496194327304</v>
      </c>
      <c r="B399" s="34">
        <v>0.70418226886767166</v>
      </c>
    </row>
    <row r="400" spans="1:2" x14ac:dyDescent="0.25">
      <c r="A400" s="34">
        <v>0.38436744643861703</v>
      </c>
      <c r="B400" s="34">
        <v>0.70416644691735253</v>
      </c>
    </row>
    <row r="401" spans="1:2" x14ac:dyDescent="0.25">
      <c r="A401" s="34">
        <v>0.38429532377238629</v>
      </c>
      <c r="B401" s="34">
        <v>0.70416117293391278</v>
      </c>
    </row>
    <row r="402" spans="1:2" x14ac:dyDescent="0.25">
      <c r="A402" s="34">
        <v>0.38387632542571254</v>
      </c>
      <c r="B402" s="34">
        <v>0.70398185749696329</v>
      </c>
    </row>
    <row r="403" spans="1:2" x14ac:dyDescent="0.25">
      <c r="A403" s="34">
        <v>0.38385125421316568</v>
      </c>
      <c r="B403" s="34">
        <v>0.70397658351352355</v>
      </c>
    </row>
    <row r="404" spans="1:2" x14ac:dyDescent="0.25">
      <c r="A404" s="34">
        <v>0.38380488964201737</v>
      </c>
      <c r="B404" s="34">
        <v>0.70393966562944565</v>
      </c>
    </row>
    <row r="405" spans="1:2" x14ac:dyDescent="0.25">
      <c r="A405" s="34">
        <v>0.3837451308614262</v>
      </c>
      <c r="B405" s="34">
        <v>0.70392911766256627</v>
      </c>
    </row>
    <row r="406" spans="1:2" x14ac:dyDescent="0.25">
      <c r="A406" s="34">
        <v>0.38336528481927773</v>
      </c>
      <c r="B406" s="34">
        <v>0.70387637782816936</v>
      </c>
    </row>
    <row r="407" spans="1:2" x14ac:dyDescent="0.25">
      <c r="A407" s="34">
        <v>0.38293598323457101</v>
      </c>
      <c r="B407" s="34">
        <v>0.70331206160012227</v>
      </c>
    </row>
    <row r="408" spans="1:2" x14ac:dyDescent="0.25">
      <c r="A408" s="34">
        <v>0.38273919138814144</v>
      </c>
      <c r="B408" s="34">
        <v>0.70324349981540624</v>
      </c>
    </row>
    <row r="409" spans="1:2" x14ac:dyDescent="0.25">
      <c r="A409" s="34">
        <v>0.38250736853239981</v>
      </c>
      <c r="B409" s="34">
        <v>0.70322240388164747</v>
      </c>
    </row>
    <row r="410" spans="1:2" x14ac:dyDescent="0.25">
      <c r="A410" s="34">
        <v>0.38246375149139361</v>
      </c>
      <c r="B410" s="34">
        <v>0.70321712989820773</v>
      </c>
    </row>
    <row r="411" spans="1:2" x14ac:dyDescent="0.25">
      <c r="A411" s="34">
        <v>0.38244280157405991</v>
      </c>
      <c r="B411" s="34">
        <v>0.7032013079478886</v>
      </c>
    </row>
    <row r="412" spans="1:2" x14ac:dyDescent="0.25">
      <c r="A412" s="34">
        <v>0.38236209287613504</v>
      </c>
      <c r="B412" s="34">
        <v>0.70318021201412984</v>
      </c>
    </row>
    <row r="413" spans="1:2" x14ac:dyDescent="0.25">
      <c r="A413" s="34">
        <v>0.38135752716792137</v>
      </c>
      <c r="B413" s="34">
        <v>0.70227308686250278</v>
      </c>
    </row>
    <row r="414" spans="1:2" x14ac:dyDescent="0.25">
      <c r="A414" s="34">
        <v>0.38133417316171331</v>
      </c>
      <c r="B414" s="34">
        <v>0.70216233321026922</v>
      </c>
    </row>
    <row r="415" spans="1:2" x14ac:dyDescent="0.25">
      <c r="A415" s="34">
        <v>0.3811129969852724</v>
      </c>
      <c r="B415" s="34">
        <v>0.70214123727651045</v>
      </c>
    </row>
    <row r="416" spans="1:2" x14ac:dyDescent="0.25">
      <c r="A416" s="34">
        <v>0.38100137857324867</v>
      </c>
      <c r="B416" s="34">
        <v>0.7019408259058022</v>
      </c>
    </row>
    <row r="417" spans="1:2" x14ac:dyDescent="0.25">
      <c r="A417" s="34">
        <v>0.38097321638929194</v>
      </c>
      <c r="B417" s="34">
        <v>0.70193555192236246</v>
      </c>
    </row>
    <row r="418" spans="1:2" x14ac:dyDescent="0.25">
      <c r="A418" s="34">
        <v>0.37988485101174352</v>
      </c>
      <c r="B418" s="34">
        <v>0.70190390802172431</v>
      </c>
    </row>
    <row r="419" spans="1:2" x14ac:dyDescent="0.25">
      <c r="A419" s="34">
        <v>0.37976636377436446</v>
      </c>
      <c r="B419" s="34">
        <v>0.70185644217076704</v>
      </c>
    </row>
    <row r="420" spans="1:2" x14ac:dyDescent="0.25">
      <c r="A420" s="34">
        <v>0.37215673560448742</v>
      </c>
      <c r="B420" s="34">
        <v>0.69506882548388338</v>
      </c>
    </row>
    <row r="421" spans="1:2" x14ac:dyDescent="0.25">
      <c r="A421" s="34">
        <v>0.37211002759207135</v>
      </c>
      <c r="B421" s="34">
        <v>0.69504245556668487</v>
      </c>
    </row>
    <row r="422" spans="1:2" x14ac:dyDescent="0.25">
      <c r="A422" s="34">
        <v>0.36992368048147706</v>
      </c>
      <c r="B422" s="34">
        <v>0.69211012077421608</v>
      </c>
    </row>
    <row r="423" spans="1:2" x14ac:dyDescent="0.25">
      <c r="A423" s="34">
        <v>0.3695424606742575</v>
      </c>
      <c r="B423" s="34">
        <v>0.69193080533726659</v>
      </c>
    </row>
    <row r="424" spans="1:2" x14ac:dyDescent="0.25">
      <c r="A424" s="34">
        <v>0.36790905400476548</v>
      </c>
      <c r="B424" s="34">
        <v>0.69099731026844113</v>
      </c>
    </row>
    <row r="425" spans="1:2" x14ac:dyDescent="0.25">
      <c r="A425" s="34">
        <v>0.36524326288437076</v>
      </c>
      <c r="B425" s="34">
        <v>0.68841305838299205</v>
      </c>
    </row>
    <row r="426" spans="1:2" x14ac:dyDescent="0.25">
      <c r="A426" s="34">
        <v>0.36498636881608226</v>
      </c>
      <c r="B426" s="34">
        <v>0.6884077843995523</v>
      </c>
    </row>
    <row r="427" spans="1:2" x14ac:dyDescent="0.25">
      <c r="A427" s="34">
        <v>0.36114532167739449</v>
      </c>
      <c r="B427" s="34">
        <v>0.68110331733557894</v>
      </c>
    </row>
    <row r="428" spans="1:2" x14ac:dyDescent="0.25">
      <c r="A428" s="34">
        <v>0.36089014481544485</v>
      </c>
      <c r="B428" s="34">
        <v>0.68070249459416232</v>
      </c>
    </row>
    <row r="429" spans="1:2" x14ac:dyDescent="0.25">
      <c r="A429" s="34">
        <v>0.360781617374831</v>
      </c>
      <c r="B429" s="34">
        <v>0.68047571330625556</v>
      </c>
    </row>
    <row r="430" spans="1:2" x14ac:dyDescent="0.25">
      <c r="A430" s="34">
        <v>0.36043268104678139</v>
      </c>
      <c r="B430" s="34">
        <v>0.67996413691260549</v>
      </c>
    </row>
    <row r="431" spans="1:2" x14ac:dyDescent="0.25">
      <c r="A431" s="34">
        <v>0.35985638659947111</v>
      </c>
      <c r="B431" s="34">
        <v>0.67900954591002127</v>
      </c>
    </row>
    <row r="432" spans="1:2" x14ac:dyDescent="0.25">
      <c r="A432" s="34">
        <v>0.35975266733660599</v>
      </c>
      <c r="B432" s="34">
        <v>0.67897262802594338</v>
      </c>
    </row>
    <row r="433" spans="1:2" x14ac:dyDescent="0.25">
      <c r="A433" s="34">
        <v>0.35841736768753429</v>
      </c>
      <c r="B433" s="34">
        <v>0.67893043615842585</v>
      </c>
    </row>
    <row r="434" spans="1:2" x14ac:dyDescent="0.25">
      <c r="A434" s="34">
        <v>0.35807049200709129</v>
      </c>
      <c r="B434" s="34">
        <v>0.67862981910236342</v>
      </c>
    </row>
    <row r="435" spans="1:2" x14ac:dyDescent="0.25">
      <c r="A435" s="34">
        <v>0.35804851176595431</v>
      </c>
      <c r="B435" s="34">
        <v>0.67861927113548404</v>
      </c>
    </row>
    <row r="436" spans="1:2" x14ac:dyDescent="0.25">
      <c r="A436" s="34">
        <v>0.35694572185515977</v>
      </c>
      <c r="B436" s="34">
        <v>0.67824481831126593</v>
      </c>
    </row>
    <row r="437" spans="1:2" x14ac:dyDescent="0.25">
      <c r="A437" s="34">
        <v>0.35676884960226063</v>
      </c>
      <c r="B437" s="34">
        <v>0.67802858499023855</v>
      </c>
    </row>
    <row r="438" spans="1:2" x14ac:dyDescent="0.25">
      <c r="A438" s="34">
        <v>0.35665414021882702</v>
      </c>
      <c r="B438" s="34">
        <v>0.67798639312272102</v>
      </c>
    </row>
    <row r="439" spans="1:2" x14ac:dyDescent="0.25">
      <c r="A439" s="34">
        <v>0.35617744373916871</v>
      </c>
      <c r="B439" s="34">
        <v>0.6778809134539272</v>
      </c>
    </row>
    <row r="440" spans="1:2" x14ac:dyDescent="0.25">
      <c r="A440" s="34">
        <v>0.355904751372563</v>
      </c>
      <c r="B440" s="34">
        <v>0.67770687200041735</v>
      </c>
    </row>
    <row r="441" spans="1:2" x14ac:dyDescent="0.25">
      <c r="A441" s="34">
        <v>0.35578454692884515</v>
      </c>
      <c r="B441" s="34">
        <v>0.67764885818258069</v>
      </c>
    </row>
    <row r="442" spans="1:2" x14ac:dyDescent="0.25">
      <c r="A442" s="34">
        <v>0.35576909207179569</v>
      </c>
      <c r="B442" s="34">
        <v>0.6775855703813044</v>
      </c>
    </row>
    <row r="443" spans="1:2" x14ac:dyDescent="0.25">
      <c r="A443" s="34">
        <v>0.35560286649819728</v>
      </c>
      <c r="B443" s="34">
        <v>0.67748009071251059</v>
      </c>
    </row>
    <row r="444" spans="1:2" x14ac:dyDescent="0.25">
      <c r="A444" s="34">
        <v>0.35465153418648726</v>
      </c>
      <c r="B444" s="34">
        <v>0.67645693792521033</v>
      </c>
    </row>
    <row r="445" spans="1:2" x14ac:dyDescent="0.25">
      <c r="A445" s="34">
        <v>0.35389115521965475</v>
      </c>
      <c r="B445" s="34">
        <v>0.67510679816464914</v>
      </c>
    </row>
    <row r="446" spans="1:2" x14ac:dyDescent="0.25">
      <c r="A446" s="34">
        <v>0.35368371669392445</v>
      </c>
      <c r="B446" s="34">
        <v>0.67500131849585532</v>
      </c>
    </row>
    <row r="447" spans="1:2" x14ac:dyDescent="0.25">
      <c r="A447" s="34">
        <v>0.35364044309418602</v>
      </c>
      <c r="B447" s="34">
        <v>0.67493275671113928</v>
      </c>
    </row>
    <row r="448" spans="1:2" x14ac:dyDescent="0.25">
      <c r="A448" s="34">
        <v>0.35086372044430308</v>
      </c>
      <c r="B448" s="34">
        <v>0.67177891461420347</v>
      </c>
    </row>
    <row r="449" spans="1:2" x14ac:dyDescent="0.25">
      <c r="A449" s="34">
        <v>0.35081323457794156</v>
      </c>
      <c r="B449" s="34">
        <v>0.67175254469700496</v>
      </c>
    </row>
    <row r="450" spans="1:2" x14ac:dyDescent="0.25">
      <c r="A450" s="34">
        <v>0.35022148527358182</v>
      </c>
      <c r="B450" s="34">
        <v>0.6714361056906234</v>
      </c>
    </row>
    <row r="451" spans="1:2" x14ac:dyDescent="0.25">
      <c r="A451" s="34">
        <v>0.35020087879751588</v>
      </c>
      <c r="B451" s="34">
        <v>0.67142555772374402</v>
      </c>
    </row>
    <row r="452" spans="1:2" x14ac:dyDescent="0.25">
      <c r="A452" s="34">
        <v>0.35014146345819247</v>
      </c>
      <c r="B452" s="34">
        <v>0.67136754390590736</v>
      </c>
    </row>
    <row r="453" spans="1:2" x14ac:dyDescent="0.25">
      <c r="A453" s="34">
        <v>0.34996287399895448</v>
      </c>
      <c r="B453" s="34">
        <v>0.67109329676704332</v>
      </c>
    </row>
    <row r="454" spans="1:2" x14ac:dyDescent="0.25">
      <c r="A454" s="34">
        <v>0.34988388250736846</v>
      </c>
      <c r="B454" s="34">
        <v>0.67100891303200827</v>
      </c>
    </row>
    <row r="455" spans="1:2" x14ac:dyDescent="0.25">
      <c r="A455" s="34">
        <v>0.33780230558991869</v>
      </c>
      <c r="B455" s="34">
        <v>0.65330942460840191</v>
      </c>
    </row>
    <row r="456" spans="1:2" x14ac:dyDescent="0.25">
      <c r="A456" s="34">
        <v>0.33772949604115243</v>
      </c>
      <c r="B456" s="34">
        <v>0.65323031485680649</v>
      </c>
    </row>
    <row r="457" spans="1:2" x14ac:dyDescent="0.25">
      <c r="A457" s="34">
        <v>0.33683105368467825</v>
      </c>
      <c r="B457" s="34">
        <v>0.6521755181688681</v>
      </c>
    </row>
    <row r="458" spans="1:2" x14ac:dyDescent="0.25">
      <c r="A458" s="34">
        <v>0.33652195654368944</v>
      </c>
      <c r="B458" s="34">
        <v>0.65191181899688344</v>
      </c>
    </row>
    <row r="459" spans="1:2" x14ac:dyDescent="0.25">
      <c r="A459" s="34">
        <v>0.33629837627837417</v>
      </c>
      <c r="B459" s="34">
        <v>0.65190127103000406</v>
      </c>
    </row>
    <row r="460" spans="1:2" x14ac:dyDescent="0.25">
      <c r="A460" s="34">
        <v>0.33597794557554911</v>
      </c>
      <c r="B460" s="34">
        <v>0.65149517430514781</v>
      </c>
    </row>
    <row r="461" spans="1:2" x14ac:dyDescent="0.25">
      <c r="A461" s="34">
        <v>0.33583713465576531</v>
      </c>
      <c r="B461" s="34">
        <v>0.65134222878539672</v>
      </c>
    </row>
    <row r="462" spans="1:2" x14ac:dyDescent="0.25">
      <c r="A462" s="34">
        <v>0.33580141676391773</v>
      </c>
      <c r="B462" s="34">
        <v>0.65122620114972352</v>
      </c>
    </row>
    <row r="463" spans="1:2" x14ac:dyDescent="0.25">
      <c r="A463" s="34">
        <v>0.33575539563403717</v>
      </c>
      <c r="B463" s="34">
        <v>0.65117873529876624</v>
      </c>
    </row>
    <row r="464" spans="1:2" x14ac:dyDescent="0.25">
      <c r="A464" s="34">
        <v>0.33562179698087646</v>
      </c>
      <c r="B464" s="34">
        <v>0.65110489953061057</v>
      </c>
    </row>
    <row r="465" spans="1:2" x14ac:dyDescent="0.25">
      <c r="A465" s="34">
        <v>0.33492152023590288</v>
      </c>
      <c r="B465" s="34">
        <v>0.65046147355096817</v>
      </c>
    </row>
    <row r="466" spans="1:2" x14ac:dyDescent="0.25">
      <c r="A466" s="34">
        <v>0.33490400473124687</v>
      </c>
      <c r="B466" s="34">
        <v>0.65044565160064904</v>
      </c>
    </row>
    <row r="467" spans="1:2" x14ac:dyDescent="0.25">
      <c r="A467" s="34">
        <v>0.33477658802090593</v>
      </c>
      <c r="B467" s="34">
        <v>0.65031380201465672</v>
      </c>
    </row>
    <row r="468" spans="1:2" x14ac:dyDescent="0.25">
      <c r="A468" s="34">
        <v>0.33400418860970166</v>
      </c>
      <c r="B468" s="34">
        <v>0.64942249881334879</v>
      </c>
    </row>
    <row r="469" spans="1:2" x14ac:dyDescent="0.25">
      <c r="A469" s="34">
        <v>0.33387711534062847</v>
      </c>
      <c r="B469" s="34">
        <v>0.64929064922735646</v>
      </c>
    </row>
    <row r="470" spans="1:2" x14ac:dyDescent="0.25">
      <c r="A470" s="34">
        <v>0.33385959983597246</v>
      </c>
      <c r="B470" s="34">
        <v>0.64928537524391672</v>
      </c>
    </row>
    <row r="471" spans="1:2" x14ac:dyDescent="0.25">
      <c r="A471" s="34">
        <v>0.33337431732462003</v>
      </c>
      <c r="B471" s="34">
        <v>0.64896366225409552</v>
      </c>
    </row>
    <row r="472" spans="1:2" x14ac:dyDescent="0.25">
      <c r="A472" s="34">
        <v>0.33331696263290322</v>
      </c>
      <c r="B472" s="34">
        <v>0.64893201835345737</v>
      </c>
    </row>
    <row r="473" spans="1:2" x14ac:dyDescent="0.25">
      <c r="A473" s="34">
        <v>0.33317340418297731</v>
      </c>
      <c r="B473" s="34">
        <v>0.64880544275090479</v>
      </c>
    </row>
    <row r="474" spans="1:2" x14ac:dyDescent="0.25">
      <c r="A474" s="34">
        <v>0.33311227163731505</v>
      </c>
      <c r="B474" s="34">
        <v>0.64876325088338727</v>
      </c>
    </row>
    <row r="475" spans="1:2" x14ac:dyDescent="0.25">
      <c r="A475" s="34">
        <v>0.33308754386603595</v>
      </c>
      <c r="B475" s="34">
        <v>0.64874742893306814</v>
      </c>
    </row>
    <row r="476" spans="1:2" x14ac:dyDescent="0.25">
      <c r="A476" s="34">
        <v>0.33287323651495038</v>
      </c>
      <c r="B476" s="34">
        <v>0.64818311270502105</v>
      </c>
    </row>
    <row r="477" spans="1:2" x14ac:dyDescent="0.25">
      <c r="A477" s="34">
        <v>0.33284885218493904</v>
      </c>
      <c r="B477" s="34">
        <v>0.6481514688043829</v>
      </c>
    </row>
    <row r="478" spans="1:2" x14ac:dyDescent="0.25">
      <c r="A478" s="34">
        <v>0.33281656870576909</v>
      </c>
      <c r="B478" s="34">
        <v>0.64814092083750352</v>
      </c>
    </row>
    <row r="479" spans="1:2" x14ac:dyDescent="0.25">
      <c r="A479" s="34">
        <v>0.33227084053128991</v>
      </c>
      <c r="B479" s="34">
        <v>0.64765571436105185</v>
      </c>
    </row>
    <row r="480" spans="1:2" x14ac:dyDescent="0.25">
      <c r="A480" s="34">
        <v>0.3322152030459119</v>
      </c>
      <c r="B480" s="34">
        <v>0.6476504403776121</v>
      </c>
    </row>
    <row r="481" spans="1:2" x14ac:dyDescent="0.25">
      <c r="A481" s="34">
        <v>0.33218807118575844</v>
      </c>
      <c r="B481" s="34">
        <v>0.64761352249353421</v>
      </c>
    </row>
    <row r="482" spans="1:2" x14ac:dyDescent="0.25">
      <c r="A482" s="34">
        <v>0.3318611150988458</v>
      </c>
      <c r="B482" s="34">
        <v>0.64732345340435116</v>
      </c>
    </row>
    <row r="483" spans="1:2" x14ac:dyDescent="0.25">
      <c r="A483" s="34">
        <v>0.331797921905577</v>
      </c>
      <c r="B483" s="34">
        <v>0.6472390696693161</v>
      </c>
    </row>
    <row r="484" spans="1:2" x14ac:dyDescent="0.25">
      <c r="A484" s="34">
        <v>0.33149775423755007</v>
      </c>
      <c r="B484" s="34">
        <v>0.64722324771899697</v>
      </c>
    </row>
    <row r="485" spans="1:2" x14ac:dyDescent="0.25">
      <c r="A485" s="34">
        <v>0.33126558794054067</v>
      </c>
      <c r="B485" s="34">
        <v>0.64686461684509788</v>
      </c>
    </row>
    <row r="486" spans="1:2" x14ac:dyDescent="0.25">
      <c r="A486" s="34">
        <v>0.33109283698285469</v>
      </c>
      <c r="B486" s="34">
        <v>0.64670112335846741</v>
      </c>
    </row>
    <row r="487" spans="1:2" x14ac:dyDescent="0.25">
      <c r="A487" s="34">
        <v>0.33087303457148487</v>
      </c>
      <c r="B487" s="34">
        <v>0.64652708190495756</v>
      </c>
    </row>
    <row r="488" spans="1:2" x14ac:dyDescent="0.25">
      <c r="A488" s="34">
        <v>0.3231078275073101</v>
      </c>
      <c r="B488" s="34">
        <v>0.63862665471229896</v>
      </c>
    </row>
    <row r="489" spans="1:2" x14ac:dyDescent="0.25">
      <c r="A489" s="34">
        <v>0.32286329732466118</v>
      </c>
      <c r="B489" s="34">
        <v>0.6379621327988978</v>
      </c>
    </row>
    <row r="490" spans="1:2" x14ac:dyDescent="0.25">
      <c r="A490" s="34">
        <v>0.32281040736942529</v>
      </c>
      <c r="B490" s="34">
        <v>0.63774589947787041</v>
      </c>
    </row>
    <row r="491" spans="1:2" x14ac:dyDescent="0.25">
      <c r="A491" s="34">
        <v>0.32262529252609978</v>
      </c>
      <c r="B491" s="34">
        <v>0.63760877590843845</v>
      </c>
    </row>
    <row r="492" spans="1:2" x14ac:dyDescent="0.25">
      <c r="A492" s="34">
        <v>0.32256828127565074</v>
      </c>
      <c r="B492" s="34">
        <v>0.63759822794155907</v>
      </c>
    </row>
    <row r="493" spans="1:2" x14ac:dyDescent="0.25">
      <c r="A493" s="34">
        <v>0.32252432079337678</v>
      </c>
      <c r="B493" s="34">
        <v>0.63744000843836834</v>
      </c>
    </row>
    <row r="494" spans="1:2" x14ac:dyDescent="0.25">
      <c r="A494" s="34">
        <v>0.32214207066235395</v>
      </c>
      <c r="B494" s="34">
        <v>0.63721322715046158</v>
      </c>
    </row>
    <row r="495" spans="1:2" x14ac:dyDescent="0.25">
      <c r="A495" s="34">
        <v>0.32205071528512835</v>
      </c>
      <c r="B495" s="34">
        <v>0.63712356943198678</v>
      </c>
    </row>
    <row r="496" spans="1:2" x14ac:dyDescent="0.25">
      <c r="A496" s="34">
        <v>0.32169868798566886</v>
      </c>
      <c r="B496" s="34">
        <v>0.63652233531986191</v>
      </c>
    </row>
    <row r="497" spans="1:2" x14ac:dyDescent="0.25">
      <c r="A497" s="34">
        <v>0.32168117248101286</v>
      </c>
      <c r="B497" s="34">
        <v>0.63649069141922376</v>
      </c>
    </row>
    <row r="498" spans="1:2" x14ac:dyDescent="0.25">
      <c r="A498" s="34">
        <v>0.32163892920507769</v>
      </c>
      <c r="B498" s="34">
        <v>0.63648541743578402</v>
      </c>
    </row>
    <row r="499" spans="1:2" x14ac:dyDescent="0.25">
      <c r="A499" s="34">
        <v>0.32156646309757919</v>
      </c>
      <c r="B499" s="34">
        <v>0.63645377353514587</v>
      </c>
    </row>
    <row r="500" spans="1:2" x14ac:dyDescent="0.25">
      <c r="A500" s="34">
        <v>0.32150842152332687</v>
      </c>
      <c r="B500" s="34">
        <v>0.63641685565106798</v>
      </c>
    </row>
    <row r="501" spans="1:2" x14ac:dyDescent="0.25">
      <c r="A501" s="34">
        <v>0.32100768415492498</v>
      </c>
      <c r="B501" s="34">
        <v>0.63618480037972158</v>
      </c>
    </row>
    <row r="502" spans="1:2" x14ac:dyDescent="0.25">
      <c r="A502" s="34">
        <v>0.31832197344099988</v>
      </c>
      <c r="B502" s="34">
        <v>0.63252465587257534</v>
      </c>
    </row>
    <row r="503" spans="1:2" x14ac:dyDescent="0.25">
      <c r="A503" s="34">
        <v>0.31828007360633254</v>
      </c>
      <c r="B503" s="34">
        <v>0.63244554612097992</v>
      </c>
    </row>
    <row r="504" spans="1:2" x14ac:dyDescent="0.25">
      <c r="A504" s="34">
        <v>0.31826187121914096</v>
      </c>
      <c r="B504" s="34">
        <v>0.63239808027002264</v>
      </c>
    </row>
    <row r="505" spans="1:2" x14ac:dyDescent="0.25">
      <c r="A505" s="34">
        <v>0.31799055261760634</v>
      </c>
      <c r="B505" s="34">
        <v>0.63215020304835712</v>
      </c>
    </row>
    <row r="506" spans="1:2" x14ac:dyDescent="0.25">
      <c r="A506" s="34">
        <v>0.31796273387491736</v>
      </c>
      <c r="B506" s="34">
        <v>0.63211855914771897</v>
      </c>
    </row>
    <row r="507" spans="1:2" x14ac:dyDescent="0.25">
      <c r="A507" s="34">
        <v>0.31791808651010789</v>
      </c>
      <c r="B507" s="34">
        <v>0.6320710932967617</v>
      </c>
    </row>
    <row r="508" spans="1:2" x14ac:dyDescent="0.25">
      <c r="A508" s="34">
        <v>0.31790572262446831</v>
      </c>
      <c r="B508" s="34">
        <v>0.63198670956172665</v>
      </c>
    </row>
    <row r="509" spans="1:2" x14ac:dyDescent="0.25">
      <c r="A509" s="34">
        <v>0.31788648991347346</v>
      </c>
      <c r="B509" s="34">
        <v>0.6319550656610885</v>
      </c>
    </row>
    <row r="510" spans="1:2" x14ac:dyDescent="0.25">
      <c r="A510" s="34">
        <v>0.29368418377404865</v>
      </c>
      <c r="B510" s="34">
        <v>0.56499657191075892</v>
      </c>
    </row>
    <row r="511" spans="1:2" x14ac:dyDescent="0.25">
      <c r="A511" s="34">
        <v>0.2932919738462606</v>
      </c>
      <c r="B511" s="34">
        <v>0.56464321502029957</v>
      </c>
    </row>
    <row r="512" spans="1:2" x14ac:dyDescent="0.25">
      <c r="A512" s="34">
        <v>0.29325179121793205</v>
      </c>
      <c r="B512" s="34">
        <v>0.56450081746742786</v>
      </c>
    </row>
    <row r="513" spans="1:2" x14ac:dyDescent="0.25">
      <c r="A513" s="34">
        <v>0.29323221506566943</v>
      </c>
      <c r="B513" s="34">
        <v>0.56444280364959121</v>
      </c>
    </row>
    <row r="514" spans="1:2" x14ac:dyDescent="0.25">
      <c r="A514" s="34">
        <v>0.29267927462456722</v>
      </c>
      <c r="B514" s="34">
        <v>0.56425294024576234</v>
      </c>
    </row>
    <row r="515" spans="1:2" x14ac:dyDescent="0.25">
      <c r="A515" s="34">
        <v>0.29260062657424896</v>
      </c>
      <c r="B515" s="34">
        <v>0.56423184431200357</v>
      </c>
    </row>
    <row r="516" spans="1:2" x14ac:dyDescent="0.25">
      <c r="A516" s="34">
        <v>0.29240349128655163</v>
      </c>
      <c r="B516" s="34">
        <v>0.56412109065977001</v>
      </c>
    </row>
    <row r="517" spans="1:2" x14ac:dyDescent="0.25">
      <c r="A517" s="34">
        <v>0.29236708651216853</v>
      </c>
      <c r="B517" s="34">
        <v>0.5640683508253731</v>
      </c>
    </row>
    <row r="518" spans="1:2" x14ac:dyDescent="0.25">
      <c r="A518" s="34">
        <v>0.29232656044257221</v>
      </c>
      <c r="B518" s="34">
        <v>0.56403670692473495</v>
      </c>
    </row>
    <row r="519" spans="1:2" x14ac:dyDescent="0.25">
      <c r="A519" s="34">
        <v>0.29225581154141256</v>
      </c>
      <c r="B519" s="34">
        <v>0.56383102157058695</v>
      </c>
    </row>
    <row r="520" spans="1:2" x14ac:dyDescent="0.25">
      <c r="A520" s="34">
        <v>0.2920820302599233</v>
      </c>
      <c r="B520" s="34">
        <v>0.56369917198459463</v>
      </c>
    </row>
    <row r="521" spans="1:2" x14ac:dyDescent="0.25">
      <c r="A521" s="34">
        <v>0.2920593631362508</v>
      </c>
      <c r="B521" s="34">
        <v>0.56366752808395648</v>
      </c>
    </row>
    <row r="522" spans="1:2" x14ac:dyDescent="0.25">
      <c r="A522" s="34">
        <v>0.29200612973974716</v>
      </c>
      <c r="B522" s="34">
        <v>0.5629238964189599</v>
      </c>
    </row>
    <row r="523" spans="1:2" x14ac:dyDescent="0.25">
      <c r="A523" s="34">
        <v>0.29029888319768554</v>
      </c>
      <c r="B523" s="34">
        <v>0.55627867728494795</v>
      </c>
    </row>
    <row r="524" spans="1:2" x14ac:dyDescent="0.25">
      <c r="A524" s="34">
        <v>0.24948157540630825</v>
      </c>
      <c r="B524" s="34">
        <v>0.48194715468592891</v>
      </c>
    </row>
    <row r="525" spans="1:2" x14ac:dyDescent="0.25">
      <c r="A525" s="34">
        <v>0.24944310998431854</v>
      </c>
      <c r="B525" s="34">
        <v>0.48191023680185108</v>
      </c>
    </row>
    <row r="526" spans="1:2" x14ac:dyDescent="0.25">
      <c r="A526" s="34">
        <v>0.24937270452442664</v>
      </c>
      <c r="B526" s="34">
        <v>0.48178893518273819</v>
      </c>
    </row>
    <row r="527" spans="1:2" x14ac:dyDescent="0.25">
      <c r="A527" s="34">
        <v>0.24933595630877575</v>
      </c>
      <c r="B527" s="34">
        <v>0.48165708559674586</v>
      </c>
    </row>
    <row r="528" spans="1:2" x14ac:dyDescent="0.25">
      <c r="A528" s="34">
        <v>0.24882354193726983</v>
      </c>
      <c r="B528" s="34">
        <v>0.48057591899160901</v>
      </c>
    </row>
    <row r="529" spans="1:2" x14ac:dyDescent="0.25">
      <c r="A529" s="34">
        <v>0.24734537072080773</v>
      </c>
      <c r="B529" s="34">
        <v>0.48033858973682286</v>
      </c>
    </row>
    <row r="530" spans="1:2" x14ac:dyDescent="0.25">
      <c r="A530" s="34">
        <v>0.24724165145794258</v>
      </c>
      <c r="B530" s="34">
        <v>0.48029112388586565</v>
      </c>
    </row>
    <row r="531" spans="1:2" x14ac:dyDescent="0.25">
      <c r="A531" s="34">
        <v>0.24695281735175192</v>
      </c>
      <c r="B531" s="34">
        <v>0.48019091820051152</v>
      </c>
    </row>
    <row r="532" spans="1:2" x14ac:dyDescent="0.25">
      <c r="A532" s="34">
        <v>0.24693152399315046</v>
      </c>
      <c r="B532" s="34">
        <v>0.48018564421707183</v>
      </c>
    </row>
    <row r="533" spans="1:2" x14ac:dyDescent="0.25">
      <c r="A533" s="34">
        <v>0.24633530995230982</v>
      </c>
      <c r="B533" s="34">
        <v>0.47956858815462788</v>
      </c>
    </row>
    <row r="534" spans="1:2" x14ac:dyDescent="0.25">
      <c r="A534" s="34">
        <v>0.24631539035877942</v>
      </c>
      <c r="B534" s="34">
        <v>0.47944728653551499</v>
      </c>
    </row>
    <row r="535" spans="1:2" x14ac:dyDescent="0.25">
      <c r="A535" s="34">
        <v>0.24629753141285562</v>
      </c>
      <c r="B535" s="34">
        <v>0.47942619060175623</v>
      </c>
    </row>
    <row r="536" spans="1:2" x14ac:dyDescent="0.25">
      <c r="A536" s="34">
        <v>0.24620068097534578</v>
      </c>
      <c r="B536" s="34">
        <v>0.47914139549601287</v>
      </c>
    </row>
    <row r="537" spans="1:2" x14ac:dyDescent="0.25">
      <c r="A537" s="34">
        <v>0.24497356532562015</v>
      </c>
      <c r="B537" s="34">
        <v>0.47778070776857234</v>
      </c>
    </row>
    <row r="538" spans="1:2" x14ac:dyDescent="0.25">
      <c r="A538" s="34">
        <v>0.24486709853261288</v>
      </c>
      <c r="B538" s="34">
        <v>0.47751173461314805</v>
      </c>
    </row>
    <row r="539" spans="1:2" x14ac:dyDescent="0.25">
      <c r="A539" s="34">
        <v>0.24426848040289786</v>
      </c>
      <c r="B539" s="34">
        <v>0.47713728178892995</v>
      </c>
    </row>
    <row r="540" spans="1:2" x14ac:dyDescent="0.25">
      <c r="A540" s="34">
        <v>0.24422280271428506</v>
      </c>
      <c r="B540" s="34">
        <v>0.47705289805389489</v>
      </c>
    </row>
    <row r="541" spans="1:2" x14ac:dyDescent="0.25">
      <c r="A541" s="34">
        <v>0.24405898122956099</v>
      </c>
      <c r="B541" s="34">
        <v>0.47662043141184013</v>
      </c>
    </row>
    <row r="542" spans="1:2" x14ac:dyDescent="0.25">
      <c r="A542" s="34">
        <v>0.2440222330139101</v>
      </c>
      <c r="B542" s="34">
        <v>0.47649385580928755</v>
      </c>
    </row>
    <row r="543" spans="1:2" x14ac:dyDescent="0.25">
      <c r="A543" s="34">
        <v>0.24389069500835597</v>
      </c>
      <c r="B543" s="34">
        <v>0.47626180053794109</v>
      </c>
    </row>
    <row r="544" spans="1:2" x14ac:dyDescent="0.25">
      <c r="A544" s="34">
        <v>0.24382921902142599</v>
      </c>
      <c r="B544" s="34">
        <v>0.47602974526659464</v>
      </c>
    </row>
    <row r="545" spans="1:2" x14ac:dyDescent="0.25">
      <c r="A545" s="34">
        <v>0.23852305143445121</v>
      </c>
      <c r="B545" s="34">
        <v>0.46107272823162815</v>
      </c>
    </row>
    <row r="546" spans="1:2" x14ac:dyDescent="0.25">
      <c r="A546" s="34">
        <v>0.23831904732139858</v>
      </c>
      <c r="B546" s="34">
        <v>0.46101998839723124</v>
      </c>
    </row>
    <row r="547" spans="1:2" x14ac:dyDescent="0.25">
      <c r="A547" s="34">
        <v>0.23828023845814109</v>
      </c>
      <c r="B547" s="34">
        <v>0.46091978271187711</v>
      </c>
    </row>
    <row r="548" spans="1:2" x14ac:dyDescent="0.25">
      <c r="A548" s="34">
        <v>0.23826237951221729</v>
      </c>
      <c r="B548" s="34">
        <v>0.46090923474499773</v>
      </c>
    </row>
    <row r="549" spans="1:2" x14ac:dyDescent="0.25">
      <c r="A549" s="34">
        <v>0.23820296417289388</v>
      </c>
      <c r="B549" s="34">
        <v>0.46079320710932453</v>
      </c>
    </row>
    <row r="550" spans="1:2" x14ac:dyDescent="0.25">
      <c r="A550" s="34">
        <v>0.23809649737988661</v>
      </c>
      <c r="B550" s="34">
        <v>0.4606982754074101</v>
      </c>
    </row>
    <row r="551" spans="1:2" x14ac:dyDescent="0.25">
      <c r="A551" s="34">
        <v>0.22844373710807345</v>
      </c>
      <c r="B551" s="34">
        <v>0.44030905542956084</v>
      </c>
    </row>
    <row r="552" spans="1:2" x14ac:dyDescent="0.25">
      <c r="A552" s="34">
        <v>0.2283915340353731</v>
      </c>
      <c r="B552" s="34">
        <v>0.44029323347924176</v>
      </c>
    </row>
    <row r="553" spans="1:2" x14ac:dyDescent="0.25">
      <c r="A553" s="34">
        <v>0.22835890711493539</v>
      </c>
      <c r="B553" s="34">
        <v>0.44024049364484485</v>
      </c>
    </row>
    <row r="554" spans="1:2" x14ac:dyDescent="0.25">
      <c r="A554" s="34">
        <v>0.22832181545801675</v>
      </c>
      <c r="B554" s="34">
        <v>0.44016665787668918</v>
      </c>
    </row>
    <row r="555" spans="1:2" x14ac:dyDescent="0.25">
      <c r="A555" s="34">
        <v>0.22822221749036478</v>
      </c>
      <c r="B555" s="34">
        <v>0.43985549285374737</v>
      </c>
    </row>
    <row r="556" spans="1:2" x14ac:dyDescent="0.25">
      <c r="A556" s="34">
        <v>0.22806801236113813</v>
      </c>
      <c r="B556" s="34">
        <v>0.439776383102152</v>
      </c>
    </row>
    <row r="557" spans="1:2" x14ac:dyDescent="0.25">
      <c r="A557" s="34">
        <v>0.22805290094535646</v>
      </c>
      <c r="B557" s="34">
        <v>0.43972891725119478</v>
      </c>
    </row>
    <row r="558" spans="1:2" x14ac:dyDescent="0.25">
      <c r="A558" s="34">
        <v>0.2278571394227302</v>
      </c>
      <c r="B558" s="34">
        <v>0.43960761563208189</v>
      </c>
    </row>
    <row r="559" spans="1:2" x14ac:dyDescent="0.25">
      <c r="A559" s="34">
        <v>0.22717334785860938</v>
      </c>
      <c r="B559" s="34">
        <v>0.4382311059543223</v>
      </c>
    </row>
    <row r="560" spans="1:2" x14ac:dyDescent="0.25">
      <c r="A560" s="34">
        <v>0.22711668004942809</v>
      </c>
      <c r="B560" s="34">
        <v>0.43818891408680477</v>
      </c>
    </row>
    <row r="561" spans="1:2" x14ac:dyDescent="0.25">
      <c r="A561" s="34">
        <v>0.2201173470123701</v>
      </c>
      <c r="B561" s="34">
        <v>0.43760350192499897</v>
      </c>
    </row>
    <row r="562" spans="1:2" x14ac:dyDescent="0.25">
      <c r="A562" s="34">
        <v>0.22008540697446791</v>
      </c>
      <c r="B562" s="34">
        <v>0.43746110437212726</v>
      </c>
    </row>
    <row r="563" spans="1:2" x14ac:dyDescent="0.25">
      <c r="A563" s="34">
        <v>0.22006411361586645</v>
      </c>
      <c r="B563" s="34">
        <v>0.43735035071989375</v>
      </c>
    </row>
    <row r="564" spans="1:2" x14ac:dyDescent="0.25">
      <c r="A564" s="34">
        <v>0.22002187033993131</v>
      </c>
      <c r="B564" s="34">
        <v>0.43725541901797932</v>
      </c>
    </row>
    <row r="565" spans="1:2" x14ac:dyDescent="0.25">
      <c r="A565" s="34">
        <v>0.21997104103230203</v>
      </c>
      <c r="B565" s="34">
        <v>0.43724487105109994</v>
      </c>
    </row>
    <row r="566" spans="1:2" x14ac:dyDescent="0.25">
      <c r="A566" s="34">
        <v>0.21917872202756736</v>
      </c>
      <c r="B566" s="34">
        <v>0.43654343125362088</v>
      </c>
    </row>
    <row r="567" spans="1:2" x14ac:dyDescent="0.25">
      <c r="A567" s="34">
        <v>0.2191069428026044</v>
      </c>
      <c r="B567" s="34">
        <v>0.43635356784979196</v>
      </c>
    </row>
    <row r="568" spans="1:2" x14ac:dyDescent="0.25">
      <c r="A568" s="34">
        <v>0.21880437104570311</v>
      </c>
      <c r="B568" s="34">
        <v>0.43593692315805627</v>
      </c>
    </row>
    <row r="569" spans="1:2" x14ac:dyDescent="0.25">
      <c r="A569" s="34">
        <v>0.2183839989339583</v>
      </c>
      <c r="B569" s="34">
        <v>0.43573123780390827</v>
      </c>
    </row>
    <row r="570" spans="1:2" x14ac:dyDescent="0.25">
      <c r="A570" s="34">
        <v>0.21821777336035986</v>
      </c>
      <c r="B570" s="34">
        <v>0.4357101418701495</v>
      </c>
    </row>
    <row r="571" spans="1:2" x14ac:dyDescent="0.25">
      <c r="A571" s="34">
        <v>0.21819235870654521</v>
      </c>
      <c r="B571" s="34">
        <v>0.43569431991983043</v>
      </c>
    </row>
    <row r="572" spans="1:2" x14ac:dyDescent="0.25">
      <c r="A572" s="34">
        <v>0.21764903462094043</v>
      </c>
      <c r="B572" s="34">
        <v>0.43514582564210247</v>
      </c>
    </row>
    <row r="573" spans="1:2" x14ac:dyDescent="0.25">
      <c r="A573" s="34">
        <v>0.2174470911554944</v>
      </c>
      <c r="B573" s="34">
        <v>0.43500870207267045</v>
      </c>
    </row>
    <row r="574" spans="1:2" x14ac:dyDescent="0.25">
      <c r="A574" s="34">
        <v>0.217421333060412</v>
      </c>
      <c r="B574" s="34">
        <v>0.4349243183376354</v>
      </c>
    </row>
    <row r="575" spans="1:2" x14ac:dyDescent="0.25">
      <c r="A575" s="34">
        <v>0.21739111022884866</v>
      </c>
      <c r="B575" s="34">
        <v>0.43489794842043694</v>
      </c>
    </row>
    <row r="576" spans="1:2" x14ac:dyDescent="0.25">
      <c r="A576" s="34">
        <v>0.21735848330841095</v>
      </c>
      <c r="B576" s="34">
        <v>0.43481356468540189</v>
      </c>
    </row>
    <row r="577" spans="1:2" x14ac:dyDescent="0.25">
      <c r="A577" s="34">
        <v>0.21727811805175387</v>
      </c>
      <c r="B577" s="34">
        <v>0.43451294762933945</v>
      </c>
    </row>
    <row r="578" spans="1:2" x14ac:dyDescent="0.25">
      <c r="A578" s="34">
        <v>0.2152810070796983</v>
      </c>
      <c r="B578" s="34">
        <v>0.42877485364695456</v>
      </c>
    </row>
    <row r="579" spans="1:2" x14ac:dyDescent="0.25">
      <c r="A579" s="34">
        <v>0.21515290348682181</v>
      </c>
      <c r="B579" s="34">
        <v>0.42846368862401274</v>
      </c>
    </row>
    <row r="580" spans="1:2" x14ac:dyDescent="0.25">
      <c r="A580" s="34">
        <v>0.21506223499213176</v>
      </c>
      <c r="B580" s="34">
        <v>0.42840567480617614</v>
      </c>
    </row>
    <row r="581" spans="1:2" x14ac:dyDescent="0.25">
      <c r="A581" s="34">
        <v>0.21504265883986914</v>
      </c>
      <c r="B581" s="34">
        <v>0.42834766098833954</v>
      </c>
    </row>
    <row r="582" spans="1:2" x14ac:dyDescent="0.25">
      <c r="A582" s="34">
        <v>0.21483075557765791</v>
      </c>
      <c r="B582" s="34">
        <v>0.4278466325615688</v>
      </c>
    </row>
    <row r="583" spans="1:2" x14ac:dyDescent="0.25">
      <c r="A583" s="34">
        <v>0.21480328027623669</v>
      </c>
      <c r="B583" s="34">
        <v>0.42779916671061158</v>
      </c>
    </row>
    <row r="584" spans="1:2" x14ac:dyDescent="0.25">
      <c r="A584" s="34">
        <v>0.21457660903951156</v>
      </c>
      <c r="B584" s="34">
        <v>0.42718738463160733</v>
      </c>
    </row>
    <row r="585" spans="1:2" x14ac:dyDescent="0.25">
      <c r="A585" s="34">
        <v>0.21453848705878961</v>
      </c>
      <c r="B585" s="34">
        <v>0.42709245292969289</v>
      </c>
    </row>
    <row r="586" spans="1:2" x14ac:dyDescent="0.25">
      <c r="A586" s="34">
        <v>0.21442686864676588</v>
      </c>
      <c r="B586" s="34">
        <v>0.42683930172458767</v>
      </c>
    </row>
    <row r="587" spans="1:2" x14ac:dyDescent="0.25">
      <c r="A587" s="34">
        <v>0.21433207885686265</v>
      </c>
      <c r="B587" s="34">
        <v>0.42679183587363045</v>
      </c>
    </row>
    <row r="588" spans="1:2" x14ac:dyDescent="0.25">
      <c r="A588" s="34">
        <v>0.21423351121301398</v>
      </c>
      <c r="B588" s="34">
        <v>0.42656505458572369</v>
      </c>
    </row>
    <row r="589" spans="1:2" x14ac:dyDescent="0.25">
      <c r="A589" s="34">
        <v>0.21416825737213857</v>
      </c>
      <c r="B589" s="34">
        <v>0.42636991719845507</v>
      </c>
    </row>
    <row r="590" spans="1:2" x14ac:dyDescent="0.25">
      <c r="A590" s="34">
        <v>0.15990762803662187</v>
      </c>
      <c r="B590" s="34">
        <v>0.26594588892990384</v>
      </c>
    </row>
    <row r="591" spans="1:2" x14ac:dyDescent="0.25">
      <c r="A591" s="34">
        <v>0.15970946242512127</v>
      </c>
      <c r="B591" s="34">
        <v>0.26548705237065062</v>
      </c>
    </row>
    <row r="592" spans="1:2" x14ac:dyDescent="0.25">
      <c r="A592" s="34">
        <v>0.1596555421460821</v>
      </c>
      <c r="B592" s="34">
        <v>0.26546068245345217</v>
      </c>
    </row>
    <row r="593" spans="1:2" x14ac:dyDescent="0.25">
      <c r="A593" s="34">
        <v>0.15908749028919819</v>
      </c>
      <c r="B593" s="34">
        <v>0.26397341912345901</v>
      </c>
    </row>
    <row r="594" spans="1:2" x14ac:dyDescent="0.25">
      <c r="A594" s="34">
        <v>0.15906688381313228</v>
      </c>
      <c r="B594" s="34">
        <v>0.26396814514001932</v>
      </c>
    </row>
    <row r="595" spans="1:2" x14ac:dyDescent="0.25">
      <c r="A595" s="34">
        <v>0.15879865618300754</v>
      </c>
      <c r="B595" s="34">
        <v>0.26317177364062583</v>
      </c>
    </row>
    <row r="596" spans="1:2" x14ac:dyDescent="0.25">
      <c r="A596" s="34">
        <v>2.5202407111157565E-2</v>
      </c>
      <c r="B596" s="34">
        <v>9.0891830599646978E-2</v>
      </c>
    </row>
    <row r="597" spans="1:2" x14ac:dyDescent="0.25">
      <c r="A597" s="34">
        <v>2.5070869105603435E-2</v>
      </c>
      <c r="B597" s="34">
        <v>9.0833816781810364E-2</v>
      </c>
    </row>
    <row r="598" spans="1:2" x14ac:dyDescent="0.25">
      <c r="A598" s="34">
        <v>2.5029312712203825E-2</v>
      </c>
      <c r="B598" s="34">
        <v>9.0754707030214987E-2</v>
      </c>
    </row>
    <row r="599" spans="1:2" x14ac:dyDescent="0.25">
      <c r="A599" s="34">
        <v>2.5006645588531311E-2</v>
      </c>
      <c r="B599" s="34">
        <v>9.0670323295179919E-2</v>
      </c>
    </row>
    <row r="600" spans="1:2" x14ac:dyDescent="0.25">
      <c r="A600" s="34">
        <v>2.4940361423852597E-2</v>
      </c>
      <c r="B600" s="34">
        <v>9.0654501344860847E-2</v>
      </c>
    </row>
    <row r="601" spans="1:2" x14ac:dyDescent="0.25">
      <c r="A601" s="34">
        <v>2.4851753576769133E-2</v>
      </c>
      <c r="B601" s="34">
        <v>9.0612309477343306E-2</v>
      </c>
    </row>
    <row r="602" spans="1:2" x14ac:dyDescent="0.25">
      <c r="A602" s="34">
        <v>2.4810540624637289E-2</v>
      </c>
      <c r="B602" s="34">
        <v>9.0596487527024233E-2</v>
      </c>
    </row>
    <row r="603" spans="1:2" x14ac:dyDescent="0.25">
      <c r="A603" s="34">
        <v>2.4765549818560027E-2</v>
      </c>
      <c r="B603" s="34">
        <v>9.0464637941031933E-2</v>
      </c>
    </row>
    <row r="604" spans="1:2" x14ac:dyDescent="0.25">
      <c r="A604" s="34">
        <v>2.4726740955302542E-2</v>
      </c>
      <c r="B604" s="34">
        <v>9.0448815990712861E-2</v>
      </c>
    </row>
    <row r="605" spans="1:2" x14ac:dyDescent="0.25">
      <c r="A605" s="34">
        <v>2.446881656321076E-2</v>
      </c>
      <c r="B605" s="34">
        <v>9.0127103000891648E-2</v>
      </c>
    </row>
    <row r="606" spans="1:2" x14ac:dyDescent="0.25">
      <c r="A606" s="34">
        <v>2.4433098671363163E-2</v>
      </c>
      <c r="B606" s="34">
        <v>9.000580138177873E-2</v>
      </c>
    </row>
    <row r="607" spans="1:2" x14ac:dyDescent="0.25">
      <c r="A607" s="34">
        <v>2.4410774988958415E-2</v>
      </c>
      <c r="B607" s="34">
        <v>8.9984705448019967E-2</v>
      </c>
    </row>
    <row r="608" spans="1:2" x14ac:dyDescent="0.25">
      <c r="A608" s="34">
        <v>2.4379178392324001E-2</v>
      </c>
      <c r="B608" s="34">
        <v>8.9916143663303971E-2</v>
      </c>
    </row>
    <row r="609" spans="1:2" x14ac:dyDescent="0.25">
      <c r="A609" s="34">
        <v>2.4355480944848192E-2</v>
      </c>
      <c r="B609" s="34">
        <v>8.9895047729545208E-2</v>
      </c>
    </row>
    <row r="610" spans="1:2" x14ac:dyDescent="0.25">
      <c r="A610" s="34">
        <v>2.4289196780169477E-2</v>
      </c>
      <c r="B610" s="34">
        <v>8.9784294077311672E-2</v>
      </c>
    </row>
    <row r="611" spans="1:2" x14ac:dyDescent="0.25">
      <c r="A611" s="34">
        <v>2.4250044475644227E-2</v>
      </c>
      <c r="B611" s="34">
        <v>8.977374611043229E-2</v>
      </c>
    </row>
    <row r="612" spans="1:2" x14ac:dyDescent="0.25">
      <c r="A612" s="34">
        <v>2.4084505784581326E-2</v>
      </c>
      <c r="B612" s="34">
        <v>8.9726280259475058E-2</v>
      </c>
    </row>
    <row r="613" spans="1:2" x14ac:dyDescent="0.25">
      <c r="A613" s="34">
        <v>2.401616097229602E-2</v>
      </c>
      <c r="B613" s="34">
        <v>8.9705184325716295E-2</v>
      </c>
    </row>
    <row r="614" spans="1:2" x14ac:dyDescent="0.25">
      <c r="A614" s="34">
        <v>2.3770943907111555E-2</v>
      </c>
      <c r="B614" s="34">
        <v>8.8903538842883115E-2</v>
      </c>
    </row>
    <row r="615" spans="1:2" x14ac:dyDescent="0.25">
      <c r="A615" s="34">
        <v>2.3023272267186371E-2</v>
      </c>
      <c r="B615" s="34">
        <v>8.7437371446648746E-2</v>
      </c>
    </row>
    <row r="616" spans="1:2" x14ac:dyDescent="0.25">
      <c r="A616" s="34">
        <v>1.8920866323729166E-2</v>
      </c>
      <c r="B616" s="34">
        <v>8.1704551447703541E-2</v>
      </c>
    </row>
    <row r="617" spans="1:2" x14ac:dyDescent="0.25">
      <c r="A617" s="34">
        <v>1.8232953464395154E-2</v>
      </c>
      <c r="B617" s="34">
        <v>8.1192975054053415E-2</v>
      </c>
    </row>
    <row r="618" spans="1:2" x14ac:dyDescent="0.25">
      <c r="A618" s="34">
        <v>1.8100385135037724E-2</v>
      </c>
      <c r="B618" s="34">
        <v>8.1066399451500806E-2</v>
      </c>
    </row>
    <row r="619" spans="1:2" x14ac:dyDescent="0.25">
      <c r="A619" s="34">
        <v>1.8076344246294149E-2</v>
      </c>
      <c r="B619" s="34">
        <v>8.1013659617103884E-2</v>
      </c>
    </row>
    <row r="620" spans="1:2" x14ac:dyDescent="0.25">
      <c r="A620" s="34">
        <v>1.1614496793288936E-2</v>
      </c>
      <c r="B620" s="34">
        <v>6.0693001423970605E-2</v>
      </c>
    </row>
    <row r="621" spans="1:2" x14ac:dyDescent="0.25">
      <c r="A621" s="34">
        <v>1.1591142787080892E-2</v>
      </c>
      <c r="B621" s="34">
        <v>6.0671905490211835E-2</v>
      </c>
    </row>
    <row r="622" spans="1:2" x14ac:dyDescent="0.25">
      <c r="A622" s="34">
        <v>1.157431416496039E-2</v>
      </c>
      <c r="B622" s="34">
        <v>6.0656083539892762E-2</v>
      </c>
    </row>
    <row r="623" spans="1:2" x14ac:dyDescent="0.25">
      <c r="A623" s="34">
        <v>1.1556455219036591E-2</v>
      </c>
      <c r="B623" s="34">
        <v>6.0629713622694301E-2</v>
      </c>
    </row>
    <row r="624" spans="1:2" x14ac:dyDescent="0.25">
      <c r="A624" s="34">
        <v>1.1507343117746144E-2</v>
      </c>
      <c r="B624" s="34">
        <v>6.0329096566631858E-2</v>
      </c>
    </row>
    <row r="625" spans="1:2" x14ac:dyDescent="0.25">
      <c r="A625" s="34">
        <v>1.1327723334704862E-2</v>
      </c>
      <c r="B625" s="34">
        <v>5.9237381994615618E-2</v>
      </c>
    </row>
    <row r="626" spans="1:2" x14ac:dyDescent="0.25">
      <c r="A626" s="34">
        <v>1.1174891970549277E-2</v>
      </c>
      <c r="B626" s="34">
        <v>5.9021148673588243E-2</v>
      </c>
    </row>
    <row r="627" spans="1:2" x14ac:dyDescent="0.25">
      <c r="A627" s="34">
        <v>1.1154285494483355E-2</v>
      </c>
      <c r="B627" s="34">
        <v>5.8973682822631018E-2</v>
      </c>
    </row>
    <row r="628" spans="1:2" x14ac:dyDescent="0.25">
      <c r="A628" s="34">
        <v>1.1032707285694419E-2</v>
      </c>
      <c r="B628" s="34">
        <v>5.8841833236638719E-2</v>
      </c>
    </row>
    <row r="629" spans="1:2" x14ac:dyDescent="0.25">
      <c r="A629" s="34">
        <v>1.0847592442368891E-2</v>
      </c>
      <c r="B629" s="34">
        <v>5.856231211433504E-2</v>
      </c>
    </row>
    <row r="630" spans="1:2" x14ac:dyDescent="0.25">
      <c r="A630" s="34">
        <v>1.0740438766826099E-2</v>
      </c>
      <c r="B630" s="34">
        <v>5.8546490164015967E-2</v>
      </c>
    </row>
    <row r="631" spans="1:2" x14ac:dyDescent="0.25">
      <c r="A631" s="34">
        <v>1.0715710995546994E-2</v>
      </c>
      <c r="B631" s="34">
        <v>5.8514846263377815E-2</v>
      </c>
    </row>
    <row r="632" spans="1:2" x14ac:dyDescent="0.25">
      <c r="A632" s="34">
        <v>8.8999370128715442E-3</v>
      </c>
      <c r="B632" s="34">
        <v>5.4453879014814979E-2</v>
      </c>
    </row>
    <row r="633" spans="1:2" x14ac:dyDescent="0.25">
      <c r="A633" s="34">
        <v>8.8783002130023263E-3</v>
      </c>
      <c r="B633" s="34">
        <v>5.4416961130737136E-2</v>
      </c>
    </row>
    <row r="634" spans="1:2" x14ac:dyDescent="0.25">
      <c r="A634" s="34">
        <v>5.8992906564056093E-3</v>
      </c>
      <c r="B634" s="34">
        <v>4.147460576973297E-2</v>
      </c>
    </row>
    <row r="635" spans="1:2" x14ac:dyDescent="0.25">
      <c r="A635" s="34">
        <v>5.6904783656042714E-3</v>
      </c>
      <c r="B635" s="34">
        <v>4.0894467591366848E-2</v>
      </c>
    </row>
    <row r="636" spans="1:2" x14ac:dyDescent="0.25">
      <c r="A636" s="34">
        <v>5.4459481829553366E-3</v>
      </c>
      <c r="B636" s="34">
        <v>3.9908232688144446E-2</v>
      </c>
    </row>
    <row r="637" spans="1:2" x14ac:dyDescent="0.25">
      <c r="A637" s="34">
        <v>5.4040483482879625E-3</v>
      </c>
      <c r="B637" s="34">
        <v>3.9855492853747523E-2</v>
      </c>
    </row>
    <row r="638" spans="1:2" x14ac:dyDescent="0.25">
      <c r="A638" s="34">
        <v>5.2917430537286906E-3</v>
      </c>
      <c r="B638" s="34">
        <v>3.9750013184953685E-2</v>
      </c>
    </row>
    <row r="639" spans="1:2" x14ac:dyDescent="0.25">
      <c r="A639" s="34">
        <v>5.048930077418582E-3</v>
      </c>
      <c r="B639" s="34">
        <v>3.9438848162011854E-2</v>
      </c>
    </row>
    <row r="640" spans="1:2" x14ac:dyDescent="0.25">
      <c r="A640" s="34">
        <v>1.9418169279453866E-3</v>
      </c>
      <c r="B640" s="34">
        <v>7.1673434945365086E-3</v>
      </c>
    </row>
    <row r="641" spans="1:2" x14ac:dyDescent="0.25">
      <c r="A641" s="34">
        <v>1.5832642443983527E-3</v>
      </c>
      <c r="B641" s="34">
        <v>4.224460735188373E-3</v>
      </c>
    </row>
    <row r="642" spans="1:2" x14ac:dyDescent="0.25">
      <c r="A642" s="34">
        <v>1.2240246783157881E-3</v>
      </c>
      <c r="B642" s="34">
        <v>3.0061705606195211E-3</v>
      </c>
    </row>
    <row r="643" spans="1:2" x14ac:dyDescent="0.25">
      <c r="A643" s="34">
        <v>1.1996403483044476E-3</v>
      </c>
      <c r="B643" s="34">
        <v>2.963978693101985E-3</v>
      </c>
    </row>
    <row r="644" spans="1:2" x14ac:dyDescent="0.25">
      <c r="A644" s="34">
        <v>1.1371340375711525E-3</v>
      </c>
      <c r="B644" s="34">
        <v>2.911238858705065E-3</v>
      </c>
    </row>
    <row r="645" spans="1:2" x14ac:dyDescent="0.25">
      <c r="A645" s="34">
        <v>8.6169414082333529E-4</v>
      </c>
      <c r="B645" s="34">
        <v>2.3891144981755571E-3</v>
      </c>
    </row>
    <row r="646" spans="1:2" x14ac:dyDescent="0.25">
      <c r="A646" s="34">
        <v>6.3605322790149491E-4</v>
      </c>
      <c r="B646" s="34">
        <v>2.320552713459561E-3</v>
      </c>
    </row>
    <row r="647" spans="1:2" x14ac:dyDescent="0.25">
      <c r="A647" s="34">
        <v>6.2094181211981916E-4</v>
      </c>
      <c r="B647" s="34">
        <v>2.2783608459420249E-3</v>
      </c>
    </row>
    <row r="648" spans="1:2" x14ac:dyDescent="0.25">
      <c r="A648" s="34">
        <v>5.7148626956160758E-4</v>
      </c>
      <c r="B648" s="34">
        <v>2.1359632930703408E-3</v>
      </c>
    </row>
    <row r="649" spans="1:2" x14ac:dyDescent="0.25">
      <c r="A649" s="34">
        <v>5.4847570462132861E-4</v>
      </c>
      <c r="B649" s="34">
        <v>2.114867359311573E-3</v>
      </c>
    </row>
    <row r="650" spans="1:2" x14ac:dyDescent="0.25">
      <c r="A650" s="34">
        <v>5.0485866361512808E-4</v>
      </c>
      <c r="B650" s="34">
        <v>2.0146616739574251E-3</v>
      </c>
    </row>
    <row r="651" spans="1:2" x14ac:dyDescent="0.25">
      <c r="A651" s="34">
        <v>4.8116121613931838E-4</v>
      </c>
      <c r="B651" s="34">
        <v>1.9302779389223531E-3</v>
      </c>
    </row>
    <row r="652" spans="1:2" x14ac:dyDescent="0.25">
      <c r="A652" s="34">
        <v>4.4132202907853685E-4</v>
      </c>
      <c r="B652" s="34">
        <v>1.819524286688821E-3</v>
      </c>
    </row>
    <row r="653" spans="1:2" x14ac:dyDescent="0.25">
      <c r="A653" s="34">
        <v>3.8121980721959918E-4</v>
      </c>
      <c r="B653" s="34">
        <v>1.5083592637469929E-3</v>
      </c>
    </row>
    <row r="654" spans="1:2" x14ac:dyDescent="0.25">
      <c r="A654" s="34">
        <v>4.6021129880609616E-5</v>
      </c>
      <c r="B654" s="34">
        <v>2.0568535414306898E-4</v>
      </c>
    </row>
    <row r="655" spans="1:2" x14ac:dyDescent="0.25">
      <c r="A655" s="34">
        <v>1.7858945923850246E-5</v>
      </c>
      <c r="B655" s="34">
        <v>1.0547966878892098E-4</v>
      </c>
    </row>
    <row r="656" spans="1:2" x14ac:dyDescent="0.25">
      <c r="A656" s="34">
        <v>5.162157593746608E-17</v>
      </c>
      <c r="B656" s="34">
        <v>-4.9189981515124215E-15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rgb="FF007800"/>
  </sheetPr>
  <dimension ref="B1:L813"/>
  <sheetViews>
    <sheetView topLeftCell="A62" zoomScaleNormal="100" workbookViewId="0">
      <selection activeCell="A78" sqref="A78"/>
    </sheetView>
  </sheetViews>
  <sheetFormatPr defaultRowHeight="13.2" x14ac:dyDescent="0.25"/>
  <cols>
    <col min="1" max="1" width="4.77734375" customWidth="1"/>
    <col min="3" max="4" width="11.5546875" bestFit="1" customWidth="1"/>
    <col min="5" max="7" width="9.5546875" bestFit="1" customWidth="1"/>
    <col min="9" max="9" width="9.5546875" bestFit="1" customWidth="1"/>
    <col min="11" max="12" width="9.5546875" bestFit="1" customWidth="1"/>
  </cols>
  <sheetData>
    <row r="1" spans="2:9" x14ac:dyDescent="0.25">
      <c r="B1" t="s">
        <v>4794</v>
      </c>
    </row>
    <row r="2" spans="2:9" x14ac:dyDescent="0.25">
      <c r="B2" t="s">
        <v>4788</v>
      </c>
    </row>
    <row r="3" spans="2:9" x14ac:dyDescent="0.25">
      <c r="B3" t="s">
        <v>4789</v>
      </c>
    </row>
    <row r="4" spans="2:9" x14ac:dyDescent="0.25">
      <c r="B4" t="s">
        <v>4792</v>
      </c>
    </row>
    <row r="5" spans="2:9" x14ac:dyDescent="0.25">
      <c r="B5" t="s">
        <v>4049</v>
      </c>
    </row>
    <row r="6" spans="2:9" x14ac:dyDescent="0.25">
      <c r="B6" t="s">
        <v>4050</v>
      </c>
    </row>
    <row r="7" spans="2:9" x14ac:dyDescent="0.25">
      <c r="B7" t="s">
        <v>4051</v>
      </c>
    </row>
    <row r="8" spans="2:9" x14ac:dyDescent="0.25">
      <c r="B8" t="s">
        <v>4052</v>
      </c>
    </row>
    <row r="9" spans="2:9" x14ac:dyDescent="0.25">
      <c r="B9" t="s">
        <v>4053</v>
      </c>
    </row>
    <row r="10" spans="2:9" ht="34.200000000000003" customHeight="1" x14ac:dyDescent="0.25"/>
    <row r="11" spans="2:9" ht="14.55" customHeight="1" x14ac:dyDescent="0.25"/>
    <row r="14" spans="2:9" x14ac:dyDescent="0.25">
      <c r="B14" t="s">
        <v>4054</v>
      </c>
    </row>
    <row r="15" spans="2:9" ht="13.8" thickBot="1" x14ac:dyDescent="0.3"/>
    <row r="16" spans="2:9" x14ac:dyDescent="0.25">
      <c r="B16" s="53" t="s">
        <v>4055</v>
      </c>
      <c r="C16" s="54" t="s">
        <v>4056</v>
      </c>
      <c r="D16" s="54" t="s">
        <v>4057</v>
      </c>
      <c r="E16" s="54" t="s">
        <v>4058</v>
      </c>
      <c r="F16" s="54" t="s">
        <v>4059</v>
      </c>
      <c r="G16" s="54" t="s">
        <v>4060</v>
      </c>
      <c r="H16" s="54" t="s">
        <v>4061</v>
      </c>
      <c r="I16" s="54" t="s">
        <v>4062</v>
      </c>
    </row>
    <row r="17" spans="2:9" x14ac:dyDescent="0.25">
      <c r="B17" s="55" t="s">
        <v>3997</v>
      </c>
      <c r="C17" s="57">
        <v>655</v>
      </c>
      <c r="D17" s="57">
        <v>0</v>
      </c>
      <c r="E17" s="57">
        <v>655</v>
      </c>
      <c r="F17" s="59">
        <v>1</v>
      </c>
      <c r="G17" s="59">
        <v>32666</v>
      </c>
      <c r="H17" s="59">
        <v>8022.5364832219611</v>
      </c>
      <c r="I17" s="59">
        <v>12308.259850683715</v>
      </c>
    </row>
    <row r="18" spans="2:9" x14ac:dyDescent="0.25">
      <c r="B18" s="52" t="s">
        <v>4005</v>
      </c>
      <c r="C18" s="65">
        <v>655</v>
      </c>
      <c r="D18" s="65">
        <v>0</v>
      </c>
      <c r="E18" s="65">
        <v>655</v>
      </c>
      <c r="F18" s="64">
        <v>1</v>
      </c>
      <c r="G18" s="64">
        <v>5</v>
      </c>
      <c r="H18" s="64">
        <v>2.1097624363334777</v>
      </c>
      <c r="I18" s="64">
        <v>0.62310083937692562</v>
      </c>
    </row>
    <row r="19" spans="2:9" x14ac:dyDescent="0.25">
      <c r="B19" s="52" t="s">
        <v>4003</v>
      </c>
      <c r="C19" s="65">
        <v>655</v>
      </c>
      <c r="D19" s="65">
        <v>0</v>
      </c>
      <c r="E19" s="65">
        <v>655</v>
      </c>
      <c r="F19" s="64">
        <v>0</v>
      </c>
      <c r="G19" s="64">
        <v>1</v>
      </c>
      <c r="H19" s="64">
        <v>0.2528771656935313</v>
      </c>
      <c r="I19" s="64">
        <v>0.43466120793527874</v>
      </c>
    </row>
    <row r="20" spans="2:9" x14ac:dyDescent="0.25">
      <c r="B20" s="52" t="s">
        <v>4004</v>
      </c>
      <c r="C20" s="65">
        <v>655</v>
      </c>
      <c r="D20" s="65">
        <v>0</v>
      </c>
      <c r="E20" s="65">
        <v>655</v>
      </c>
      <c r="F20" s="64">
        <v>0</v>
      </c>
      <c r="G20" s="64">
        <v>11</v>
      </c>
      <c r="H20" s="64">
        <v>0.30278275415984657</v>
      </c>
      <c r="I20" s="64">
        <v>0.48463340679098543</v>
      </c>
    </row>
    <row r="21" spans="2:9" x14ac:dyDescent="0.25">
      <c r="B21" s="52" t="s">
        <v>4006</v>
      </c>
      <c r="C21" s="65">
        <v>655</v>
      </c>
      <c r="D21" s="65">
        <v>0</v>
      </c>
      <c r="E21" s="65">
        <v>655</v>
      </c>
      <c r="F21" s="64">
        <v>0</v>
      </c>
      <c r="G21" s="64">
        <v>1</v>
      </c>
      <c r="H21" s="64">
        <v>4.8358825737203168E-2</v>
      </c>
      <c r="I21" s="64">
        <v>0.21452334266803985</v>
      </c>
    </row>
    <row r="22" spans="2:9" ht="13.8" thickBot="1" x14ac:dyDescent="0.3">
      <c r="B22" s="56" t="s">
        <v>4045</v>
      </c>
      <c r="C22" s="58">
        <v>655</v>
      </c>
      <c r="D22" s="58">
        <v>0</v>
      </c>
      <c r="E22" s="58">
        <v>655</v>
      </c>
      <c r="F22" s="60">
        <v>0</v>
      </c>
      <c r="G22" s="60">
        <v>1.3842254046376758</v>
      </c>
      <c r="H22" s="60">
        <v>0.52052044070261172</v>
      </c>
      <c r="I22" s="60">
        <v>0.30908269627034968</v>
      </c>
    </row>
    <row r="25" spans="2:9" x14ac:dyDescent="0.25">
      <c r="B25" t="s">
        <v>4790</v>
      </c>
    </row>
    <row r="26" spans="2:9" ht="13.8" thickBot="1" x14ac:dyDescent="0.3"/>
    <row r="27" spans="2:9" x14ac:dyDescent="0.25">
      <c r="B27" s="53" t="s">
        <v>4791</v>
      </c>
      <c r="C27" s="54" t="s">
        <v>4005</v>
      </c>
      <c r="D27" s="54" t="s">
        <v>4003</v>
      </c>
      <c r="E27" s="54" t="s">
        <v>4004</v>
      </c>
      <c r="F27" s="54" t="s">
        <v>4006</v>
      </c>
      <c r="G27" s="54" t="s">
        <v>4045</v>
      </c>
    </row>
    <row r="28" spans="2:9" x14ac:dyDescent="0.25">
      <c r="B28" s="62" t="s">
        <v>4005</v>
      </c>
      <c r="C28" s="86">
        <v>1</v>
      </c>
      <c r="D28" s="66">
        <v>-0.13699145104748586</v>
      </c>
      <c r="E28" s="66">
        <v>0.17302475012249022</v>
      </c>
      <c r="F28" s="66">
        <v>0.39448455311846947</v>
      </c>
      <c r="G28" s="66">
        <v>0.12534929413606033</v>
      </c>
    </row>
    <row r="29" spans="2:9" x14ac:dyDescent="0.25">
      <c r="B29" s="52" t="s">
        <v>4003</v>
      </c>
      <c r="C29" s="64">
        <v>-0.13699145104748586</v>
      </c>
      <c r="D29" s="87">
        <v>1</v>
      </c>
      <c r="E29" s="64">
        <v>-0.36036332755098932</v>
      </c>
      <c r="F29" s="64">
        <v>-0.13064264207324733</v>
      </c>
      <c r="G29" s="64">
        <v>-0.60729439495228654</v>
      </c>
    </row>
    <row r="30" spans="2:9" x14ac:dyDescent="0.25">
      <c r="B30" s="52" t="s">
        <v>4004</v>
      </c>
      <c r="C30" s="64">
        <v>0.17302475012249022</v>
      </c>
      <c r="D30" s="64">
        <v>-0.36036332755098932</v>
      </c>
      <c r="E30" s="87">
        <v>1</v>
      </c>
      <c r="F30" s="64">
        <v>9.4835997187535839E-2</v>
      </c>
      <c r="G30" s="64">
        <v>0.21413454603162888</v>
      </c>
    </row>
    <row r="31" spans="2:9" x14ac:dyDescent="0.25">
      <c r="B31" s="52" t="s">
        <v>4006</v>
      </c>
      <c r="C31" s="64">
        <v>0.39448455311846947</v>
      </c>
      <c r="D31" s="64">
        <v>-0.13064264207324733</v>
      </c>
      <c r="E31" s="64">
        <v>9.4835997187535839E-2</v>
      </c>
      <c r="F31" s="87">
        <v>1</v>
      </c>
      <c r="G31" s="64">
        <v>8.0160861586209789E-2</v>
      </c>
    </row>
    <row r="32" spans="2:9" ht="13.8" thickBot="1" x14ac:dyDescent="0.3">
      <c r="B32" s="56" t="s">
        <v>4045</v>
      </c>
      <c r="C32" s="60">
        <v>0.12534929413606033</v>
      </c>
      <c r="D32" s="60">
        <v>-0.60729439495228654</v>
      </c>
      <c r="E32" s="60">
        <v>0.21413454603162888</v>
      </c>
      <c r="F32" s="60">
        <v>8.0160861586209789E-2</v>
      </c>
      <c r="G32" s="88">
        <v>1</v>
      </c>
    </row>
    <row r="35" spans="2:4" x14ac:dyDescent="0.25">
      <c r="B35" s="61" t="s">
        <v>4063</v>
      </c>
    </row>
    <row r="37" spans="2:4" x14ac:dyDescent="0.25">
      <c r="B37" t="s">
        <v>4064</v>
      </c>
    </row>
    <row r="38" spans="2:4" ht="13.8" thickBot="1" x14ac:dyDescent="0.3"/>
    <row r="39" spans="2:4" x14ac:dyDescent="0.25">
      <c r="B39" s="53" t="s">
        <v>4065</v>
      </c>
      <c r="C39" s="54" t="s">
        <v>4066</v>
      </c>
      <c r="D39" s="54" t="s">
        <v>4067</v>
      </c>
    </row>
    <row r="40" spans="2:4" x14ac:dyDescent="0.25">
      <c r="B40" s="62" t="s">
        <v>4056</v>
      </c>
      <c r="C40" s="63">
        <v>3101316</v>
      </c>
      <c r="D40" s="63">
        <v>3101316</v>
      </c>
    </row>
    <row r="41" spans="2:4" x14ac:dyDescent="0.25">
      <c r="B41" s="52" t="s">
        <v>4068</v>
      </c>
      <c r="C41" s="64">
        <v>3101316</v>
      </c>
      <c r="D41" s="64">
        <v>3101316</v>
      </c>
    </row>
    <row r="42" spans="2:4" x14ac:dyDescent="0.25">
      <c r="B42" s="52" t="s">
        <v>4069</v>
      </c>
      <c r="C42" s="65">
        <v>3101315</v>
      </c>
      <c r="D42" s="65">
        <v>3101310</v>
      </c>
    </row>
    <row r="43" spans="2:4" x14ac:dyDescent="0.25">
      <c r="B43" s="52" t="s">
        <v>4070</v>
      </c>
      <c r="C43" s="64">
        <v>1427156.7166079273</v>
      </c>
      <c r="D43" s="64">
        <v>1336063.1443159645</v>
      </c>
    </row>
    <row r="44" spans="2:4" x14ac:dyDescent="0.25">
      <c r="B44" s="52" t="s">
        <v>4071</v>
      </c>
      <c r="C44" s="64">
        <v>0</v>
      </c>
      <c r="D44" s="64">
        <v>6.3828710072201811E-2</v>
      </c>
    </row>
    <row r="45" spans="2:4" x14ac:dyDescent="0.25">
      <c r="B45" s="52" t="s">
        <v>4072</v>
      </c>
      <c r="C45" s="64">
        <v>0</v>
      </c>
      <c r="D45" s="64">
        <v>2.8945373407953667E-2</v>
      </c>
    </row>
    <row r="46" spans="2:4" x14ac:dyDescent="0.25">
      <c r="B46" s="52" t="s">
        <v>4073</v>
      </c>
      <c r="C46" s="64">
        <v>0</v>
      </c>
      <c r="D46" s="64">
        <v>7.8479205149533965E-2</v>
      </c>
    </row>
    <row r="47" spans="2:4" x14ac:dyDescent="0.25">
      <c r="B47" s="52" t="s">
        <v>4074</v>
      </c>
      <c r="C47" s="64">
        <v>1427158.7166079273</v>
      </c>
      <c r="D47" s="64">
        <v>1336075.1443159645</v>
      </c>
    </row>
    <row r="48" spans="2:4" x14ac:dyDescent="0.25">
      <c r="B48" s="52" t="s">
        <v>4075</v>
      </c>
      <c r="C48" s="64">
        <v>1427171.6639450227</v>
      </c>
      <c r="D48" s="64">
        <v>1336152.8283385376</v>
      </c>
    </row>
    <row r="49" spans="2:7" ht="13.8" thickBot="1" x14ac:dyDescent="0.3">
      <c r="B49" s="56" t="s">
        <v>4076</v>
      </c>
      <c r="C49" s="58">
        <v>0</v>
      </c>
      <c r="D49" s="58">
        <v>12</v>
      </c>
    </row>
    <row r="52" spans="2:7" x14ac:dyDescent="0.25">
      <c r="B52" t="s">
        <v>4077</v>
      </c>
    </row>
    <row r="53" spans="2:7" ht="13.8" thickBot="1" x14ac:dyDescent="0.3"/>
    <row r="54" spans="2:7" x14ac:dyDescent="0.25">
      <c r="B54" s="53" t="s">
        <v>4065</v>
      </c>
      <c r="C54" s="54" t="s">
        <v>4069</v>
      </c>
      <c r="D54" s="54" t="s">
        <v>4078</v>
      </c>
      <c r="E54" s="54" t="s">
        <v>4079</v>
      </c>
    </row>
    <row r="55" spans="2:7" x14ac:dyDescent="0.25">
      <c r="B55" s="62" t="s">
        <v>4070</v>
      </c>
      <c r="C55" s="63">
        <v>5</v>
      </c>
      <c r="D55" s="66">
        <v>91093.572291962802</v>
      </c>
      <c r="E55" s="67" t="s">
        <v>4082</v>
      </c>
    </row>
    <row r="56" spans="2:7" x14ac:dyDescent="0.25">
      <c r="B56" s="52" t="s">
        <v>4080</v>
      </c>
      <c r="C56" s="65">
        <v>5</v>
      </c>
      <c r="D56" s="64">
        <v>91418.049063586805</v>
      </c>
      <c r="E56" s="68" t="s">
        <v>4082</v>
      </c>
    </row>
    <row r="57" spans="2:7" ht="13.8" thickBot="1" x14ac:dyDescent="0.3">
      <c r="B57" s="56" t="s">
        <v>4081</v>
      </c>
      <c r="C57" s="58">
        <v>5</v>
      </c>
      <c r="D57" s="60">
        <v>81449.774285713604</v>
      </c>
      <c r="E57" s="69" t="s">
        <v>4082</v>
      </c>
    </row>
    <row r="60" spans="2:7" x14ac:dyDescent="0.25">
      <c r="B60" t="s">
        <v>4083</v>
      </c>
    </row>
    <row r="61" spans="2:7" ht="13.8" thickBot="1" x14ac:dyDescent="0.3"/>
    <row r="62" spans="2:7" x14ac:dyDescent="0.25">
      <c r="B62" s="53" t="s">
        <v>4084</v>
      </c>
      <c r="C62" s="54" t="s">
        <v>4069</v>
      </c>
      <c r="D62" s="54" t="s">
        <v>4085</v>
      </c>
      <c r="E62" s="54" t="s">
        <v>4086</v>
      </c>
      <c r="F62" s="54" t="s">
        <v>4087</v>
      </c>
      <c r="G62" s="54" t="s">
        <v>4088</v>
      </c>
    </row>
    <row r="63" spans="2:7" x14ac:dyDescent="0.25">
      <c r="B63" s="62" t="s">
        <v>4005</v>
      </c>
      <c r="C63" s="63">
        <v>1</v>
      </c>
      <c r="D63" s="66">
        <v>20697.566546460104</v>
      </c>
      <c r="E63" s="67" t="s">
        <v>4082</v>
      </c>
      <c r="F63" s="66">
        <v>20991.545078660361</v>
      </c>
      <c r="G63" s="67" t="s">
        <v>4082</v>
      </c>
    </row>
    <row r="64" spans="2:7" x14ac:dyDescent="0.25">
      <c r="B64" s="52" t="s">
        <v>4003</v>
      </c>
      <c r="C64" s="65">
        <v>1</v>
      </c>
      <c r="D64" s="64">
        <v>16735.761334246698</v>
      </c>
      <c r="E64" s="68" t="s">
        <v>4082</v>
      </c>
      <c r="F64" s="64">
        <v>16980.957039805129</v>
      </c>
      <c r="G64" s="68" t="s">
        <v>4082</v>
      </c>
    </row>
    <row r="65" spans="2:11" x14ac:dyDescent="0.25">
      <c r="B65" s="52" t="s">
        <v>4004</v>
      </c>
      <c r="C65" s="65">
        <v>1</v>
      </c>
      <c r="D65" s="64">
        <v>439.17596700608584</v>
      </c>
      <c r="E65" s="68" t="s">
        <v>4082</v>
      </c>
      <c r="F65" s="64">
        <v>407.8639418608509</v>
      </c>
      <c r="G65" s="68" t="s">
        <v>4082</v>
      </c>
    </row>
    <row r="66" spans="2:11" x14ac:dyDescent="0.25">
      <c r="B66" s="52" t="s">
        <v>4006</v>
      </c>
      <c r="C66" s="65">
        <v>1</v>
      </c>
      <c r="D66" s="64">
        <v>88.593506918502825</v>
      </c>
      <c r="E66" s="68" t="s">
        <v>4082</v>
      </c>
      <c r="F66" s="64">
        <v>90.214725158642977</v>
      </c>
      <c r="G66" s="68" t="s">
        <v>4082</v>
      </c>
    </row>
    <row r="67" spans="2:11" ht="13.8" thickBot="1" x14ac:dyDescent="0.3">
      <c r="B67" s="56" t="s">
        <v>4045</v>
      </c>
      <c r="C67" s="58">
        <v>1</v>
      </c>
      <c r="D67" s="60">
        <v>12006.254880422699</v>
      </c>
      <c r="E67" s="69" t="s">
        <v>4082</v>
      </c>
      <c r="F67" s="60">
        <v>12987.628027713858</v>
      </c>
      <c r="G67" s="69" t="s">
        <v>4082</v>
      </c>
    </row>
    <row r="70" spans="2:11" x14ac:dyDescent="0.25">
      <c r="B70" t="s">
        <v>4089</v>
      </c>
    </row>
    <row r="71" spans="2:11" ht="13.8" thickBot="1" x14ac:dyDescent="0.3"/>
    <row r="72" spans="2:11" x14ac:dyDescent="0.25">
      <c r="B72" s="53" t="s">
        <v>4065</v>
      </c>
      <c r="C72" s="54" t="s">
        <v>4078</v>
      </c>
      <c r="D72" s="54" t="s">
        <v>4069</v>
      </c>
      <c r="E72" s="54" t="s">
        <v>4079</v>
      </c>
    </row>
    <row r="73" spans="2:11" ht="13.8" thickBot="1" x14ac:dyDescent="0.3">
      <c r="B73" s="70" t="s">
        <v>4090</v>
      </c>
      <c r="C73" s="72">
        <v>102.68685624114886</v>
      </c>
      <c r="D73" s="71">
        <v>8</v>
      </c>
      <c r="E73" s="73" t="s">
        <v>4082</v>
      </c>
    </row>
    <row r="76" spans="2:11" x14ac:dyDescent="0.25">
      <c r="B76" t="s">
        <v>4091</v>
      </c>
    </row>
    <row r="77" spans="2:11" ht="13.8" thickBot="1" x14ac:dyDescent="0.3"/>
    <row r="78" spans="2:11" x14ac:dyDescent="0.25">
      <c r="B78" s="53" t="s">
        <v>4084</v>
      </c>
      <c r="C78" s="54" t="s">
        <v>4092</v>
      </c>
      <c r="D78" s="54" t="s">
        <v>4093</v>
      </c>
      <c r="E78" s="54" t="s">
        <v>4094</v>
      </c>
      <c r="F78" s="54" t="s">
        <v>4079</v>
      </c>
      <c r="G78" s="54" t="s">
        <v>4095</v>
      </c>
      <c r="H78" s="54" t="s">
        <v>4096</v>
      </c>
      <c r="I78" s="54" t="s">
        <v>4097</v>
      </c>
      <c r="J78" s="54" t="s">
        <v>4098</v>
      </c>
      <c r="K78" s="54" t="s">
        <v>4099</v>
      </c>
    </row>
    <row r="79" spans="2:11" x14ac:dyDescent="0.25">
      <c r="B79" s="62" t="s">
        <v>4100</v>
      </c>
      <c r="C79" s="66">
        <v>-3.9585567891785098</v>
      </c>
      <c r="D79" s="66">
        <v>1.3044162220201707E-2</v>
      </c>
      <c r="E79" s="66">
        <v>92096.129171441265</v>
      </c>
      <c r="F79" s="67" t="s">
        <v>4082</v>
      </c>
      <c r="G79" s="66">
        <v>-3.9841228773386033</v>
      </c>
      <c r="H79" s="66">
        <v>-3.9329907010184164</v>
      </c>
      <c r="I79" s="66"/>
      <c r="J79" s="66"/>
      <c r="K79" s="66"/>
    </row>
    <row r="80" spans="2:11" x14ac:dyDescent="0.25">
      <c r="B80" s="52" t="s">
        <v>4005</v>
      </c>
      <c r="C80" s="64">
        <v>0.66249855532696555</v>
      </c>
      <c r="D80" s="64">
        <v>4.6049539521261949E-3</v>
      </c>
      <c r="E80" s="64">
        <v>20697.566546460108</v>
      </c>
      <c r="F80" s="68" t="s">
        <v>4082</v>
      </c>
      <c r="G80" s="64">
        <v>0.65347301143033287</v>
      </c>
      <c r="H80" s="64">
        <v>0.67152409922359824</v>
      </c>
      <c r="I80" s="64">
        <v>1.9396325643688674</v>
      </c>
      <c r="J80" s="64">
        <v>1.9222050900370995</v>
      </c>
      <c r="K80" s="64">
        <v>1.9572180431004564</v>
      </c>
    </row>
    <row r="81" spans="2:11" x14ac:dyDescent="0.25">
      <c r="B81" s="52" t="s">
        <v>4003</v>
      </c>
      <c r="C81" s="64">
        <v>0.89171207022287002</v>
      </c>
      <c r="D81" s="64">
        <v>6.8928988960596394E-3</v>
      </c>
      <c r="E81" s="64">
        <v>16735.76133424669</v>
      </c>
      <c r="F81" s="68" t="s">
        <v>4082</v>
      </c>
      <c r="G81" s="64">
        <v>0.87820223663751729</v>
      </c>
      <c r="H81" s="64">
        <v>0.90522190380822276</v>
      </c>
      <c r="I81" s="64">
        <v>2.4393023351993692</v>
      </c>
      <c r="J81" s="64">
        <v>2.4065693728781707</v>
      </c>
      <c r="K81" s="64">
        <v>2.4724805150299383</v>
      </c>
    </row>
    <row r="82" spans="2:11" x14ac:dyDescent="0.25">
      <c r="B82" s="52" t="s">
        <v>4004</v>
      </c>
      <c r="C82" s="64">
        <v>0.10918933627655454</v>
      </c>
      <c r="D82" s="64">
        <v>5.2102785613924903E-3</v>
      </c>
      <c r="E82" s="64">
        <v>439.17596700608578</v>
      </c>
      <c r="F82" s="68" t="s">
        <v>4082</v>
      </c>
      <c r="G82" s="64">
        <v>9.8977377946804099E-2</v>
      </c>
      <c r="H82" s="64">
        <v>0.11940129460630498</v>
      </c>
      <c r="I82" s="64">
        <v>1.1153735110181726</v>
      </c>
      <c r="J82" s="64">
        <v>1.1040413235948263</v>
      </c>
      <c r="K82" s="64">
        <v>1.1268220151672186</v>
      </c>
    </row>
    <row r="83" spans="2:11" x14ac:dyDescent="0.25">
      <c r="B83" s="52" t="s">
        <v>4006</v>
      </c>
      <c r="C83" s="64">
        <v>-0.11108642977913612</v>
      </c>
      <c r="D83" s="64">
        <v>1.1802120989502262E-2</v>
      </c>
      <c r="E83" s="64">
        <v>88.59350691850284</v>
      </c>
      <c r="F83" s="68" t="s">
        <v>4082</v>
      </c>
      <c r="G83" s="64">
        <v>-0.13421816185974478</v>
      </c>
      <c r="H83" s="64">
        <v>-8.7954697698527456E-2</v>
      </c>
      <c r="I83" s="64">
        <v>0.8948614029131684</v>
      </c>
      <c r="J83" s="64">
        <v>0.87439928321969329</v>
      </c>
      <c r="K83" s="64">
        <v>0.91580236373836121</v>
      </c>
    </row>
    <row r="84" spans="2:11" ht="13.8" thickBot="1" x14ac:dyDescent="0.3">
      <c r="B84" s="56" t="s">
        <v>4045</v>
      </c>
      <c r="C84" s="60">
        <v>-1.2728269569827735</v>
      </c>
      <c r="D84" s="60">
        <v>1.1616240238667414E-2</v>
      </c>
      <c r="E84" s="60">
        <v>12006.254880422703</v>
      </c>
      <c r="F84" s="69" t="s">
        <v>4082</v>
      </c>
      <c r="G84" s="60">
        <v>-1.2955943694863266</v>
      </c>
      <c r="H84" s="60">
        <v>-1.2500595444792204</v>
      </c>
      <c r="I84" s="60">
        <v>0.28003884396656442</v>
      </c>
      <c r="J84" s="60">
        <v>0.27373511616957885</v>
      </c>
      <c r="K84" s="60">
        <v>0.28648773758916468</v>
      </c>
    </row>
    <row r="87" spans="2:11" x14ac:dyDescent="0.25">
      <c r="B87" t="s">
        <v>4101</v>
      </c>
    </row>
    <row r="89" spans="2:11" x14ac:dyDescent="0.25">
      <c r="B89" s="39" t="s">
        <v>4793</v>
      </c>
    </row>
    <row r="92" spans="2:11" x14ac:dyDescent="0.25">
      <c r="B92" t="s">
        <v>4103</v>
      </c>
    </row>
    <row r="93" spans="2:11" ht="13.8" thickBot="1" x14ac:dyDescent="0.3"/>
    <row r="94" spans="2:11" x14ac:dyDescent="0.25">
      <c r="B94" s="53" t="s">
        <v>4084</v>
      </c>
      <c r="C94" s="54" t="s">
        <v>4092</v>
      </c>
      <c r="D94" s="54" t="s">
        <v>4093</v>
      </c>
      <c r="E94" s="54" t="s">
        <v>4094</v>
      </c>
      <c r="F94" s="54" t="s">
        <v>4079</v>
      </c>
      <c r="G94" s="54" t="s">
        <v>4095</v>
      </c>
      <c r="H94" s="54" t="s">
        <v>4096</v>
      </c>
    </row>
    <row r="95" spans="2:11" x14ac:dyDescent="0.25">
      <c r="B95" s="62" t="s">
        <v>4005</v>
      </c>
      <c r="C95" s="66">
        <v>0.22759040911427975</v>
      </c>
      <c r="D95" s="66">
        <v>1.5819556820008084E-3</v>
      </c>
      <c r="E95" s="66">
        <v>20697.566546460108</v>
      </c>
      <c r="F95" s="67" t="s">
        <v>4082</v>
      </c>
      <c r="G95" s="66">
        <v>0.22448983295241967</v>
      </c>
      <c r="H95" s="66">
        <v>0.23069098527613982</v>
      </c>
    </row>
    <row r="96" spans="2:11" x14ac:dyDescent="0.25">
      <c r="B96" s="52" t="s">
        <v>4003</v>
      </c>
      <c r="C96" s="64">
        <v>0.21369099070599862</v>
      </c>
      <c r="D96" s="64">
        <v>1.6518228732365669E-3</v>
      </c>
      <c r="E96" s="64">
        <v>16735.76133424669</v>
      </c>
      <c r="F96" s="68" t="s">
        <v>4082</v>
      </c>
      <c r="G96" s="64">
        <v>0.21045347736561548</v>
      </c>
      <c r="H96" s="64">
        <v>0.21692850404638175</v>
      </c>
    </row>
    <row r="97" spans="2:8" x14ac:dyDescent="0.25">
      <c r="B97" s="52" t="s">
        <v>4004</v>
      </c>
      <c r="C97" s="64">
        <v>2.9174556203435321E-2</v>
      </c>
      <c r="D97" s="64">
        <v>1.3921466134741846E-3</v>
      </c>
      <c r="E97" s="64">
        <v>439.17596700608578</v>
      </c>
      <c r="F97" s="68" t="s">
        <v>4082</v>
      </c>
      <c r="G97" s="64">
        <v>2.6445998979826517E-2</v>
      </c>
      <c r="H97" s="64">
        <v>3.1903113427044126E-2</v>
      </c>
    </row>
    <row r="98" spans="2:8" x14ac:dyDescent="0.25">
      <c r="B98" s="52" t="s">
        <v>4006</v>
      </c>
      <c r="C98" s="64">
        <v>-1.3138514032570709E-2</v>
      </c>
      <c r="D98" s="64">
        <v>1.3958710577247849E-3</v>
      </c>
      <c r="E98" s="64">
        <v>88.593506918502797</v>
      </c>
      <c r="F98" s="68" t="s">
        <v>4082</v>
      </c>
      <c r="G98" s="64">
        <v>-1.5874371032773116E-2</v>
      </c>
      <c r="H98" s="64">
        <v>-1.04026570323683E-2</v>
      </c>
    </row>
    <row r="99" spans="2:8" ht="13.8" thickBot="1" x14ac:dyDescent="0.3">
      <c r="B99" s="56" t="s">
        <v>4045</v>
      </c>
      <c r="C99" s="60">
        <v>-0.21689759743068743</v>
      </c>
      <c r="D99" s="60">
        <v>1.9794792883057527E-3</v>
      </c>
      <c r="E99" s="60">
        <v>12006.254880422703</v>
      </c>
      <c r="F99" s="69" t="s">
        <v>4082</v>
      </c>
      <c r="G99" s="60">
        <v>-0.22077730554390967</v>
      </c>
      <c r="H99" s="60">
        <v>-0.21301788931746518</v>
      </c>
    </row>
    <row r="120" spans="2:12" x14ac:dyDescent="0.25">
      <c r="G120" t="s">
        <v>4104</v>
      </c>
    </row>
    <row r="123" spans="2:12" x14ac:dyDescent="0.25">
      <c r="B123" t="s">
        <v>4105</v>
      </c>
    </row>
    <row r="124" spans="2:12" ht="13.8" thickBot="1" x14ac:dyDescent="0.3"/>
    <row r="125" spans="2:12" x14ac:dyDescent="0.25">
      <c r="B125" s="53" t="s">
        <v>4106</v>
      </c>
      <c r="C125" s="54" t="s">
        <v>4107</v>
      </c>
      <c r="D125" s="54" t="s">
        <v>3997</v>
      </c>
      <c r="E125" s="54" t="s">
        <v>4108</v>
      </c>
      <c r="F125" s="54" t="s">
        <v>4066</v>
      </c>
      <c r="G125" s="54" t="s">
        <v>4109</v>
      </c>
      <c r="H125" s="54" t="s">
        <v>4110</v>
      </c>
      <c r="I125" s="54" t="s">
        <v>4111</v>
      </c>
      <c r="J125" s="54" t="s">
        <v>4112</v>
      </c>
      <c r="K125" s="54" t="s">
        <v>4113</v>
      </c>
      <c r="L125" s="54" t="s">
        <v>4114</v>
      </c>
    </row>
    <row r="126" spans="2:12" x14ac:dyDescent="0.25">
      <c r="B126" s="62" t="s">
        <v>4115</v>
      </c>
      <c r="C126" s="62">
        <v>421659</v>
      </c>
      <c r="D126" s="62">
        <v>32665.999999999996</v>
      </c>
      <c r="E126" s="66">
        <v>49912.30789138723</v>
      </c>
      <c r="F126" s="66">
        <v>25779.624839906672</v>
      </c>
      <c r="G126" s="66">
        <v>7.7470183252343713E-2</v>
      </c>
      <c r="H126" s="66">
        <v>0.11837126182860375</v>
      </c>
      <c r="I126" s="66">
        <v>-82.214693137994473</v>
      </c>
      <c r="J126" s="66">
        <v>44.264099297542479</v>
      </c>
      <c r="K126" s="66">
        <v>49611.291391664126</v>
      </c>
      <c r="L126" s="66">
        <v>50214.904298921196</v>
      </c>
    </row>
    <row r="127" spans="2:12" x14ac:dyDescent="0.25">
      <c r="B127" s="52" t="s">
        <v>4116</v>
      </c>
      <c r="C127" s="52">
        <v>188409</v>
      </c>
      <c r="D127" s="52">
        <v>30417.999999999996</v>
      </c>
      <c r="E127" s="64">
        <v>21649.625755957077</v>
      </c>
      <c r="F127" s="64">
        <v>11519.055294591069</v>
      </c>
      <c r="G127" s="64">
        <v>0.16144664002250422</v>
      </c>
      <c r="H127" s="64">
        <v>0.11490759866013342</v>
      </c>
      <c r="I127" s="64">
        <v>63.343138073302136</v>
      </c>
      <c r="J127" s="64">
        <v>181.73073037764055</v>
      </c>
      <c r="K127" s="64">
        <v>21517.648030054967</v>
      </c>
      <c r="L127" s="64">
        <v>21782.307310818811</v>
      </c>
    </row>
    <row r="128" spans="2:12" x14ac:dyDescent="0.25">
      <c r="B128" s="52" t="s">
        <v>4117</v>
      </c>
      <c r="C128" s="52">
        <v>132942</v>
      </c>
      <c r="D128" s="52">
        <v>14094</v>
      </c>
      <c r="E128" s="64">
        <v>10986.469112514433</v>
      </c>
      <c r="F128" s="64">
        <v>8127.8826859307464</v>
      </c>
      <c r="G128" s="64">
        <v>0.10601615742203367</v>
      </c>
      <c r="H128" s="64">
        <v>8.2641069883967688E-2</v>
      </c>
      <c r="I128" s="64">
        <v>30.953997130436576</v>
      </c>
      <c r="J128" s="64">
        <v>68.297109660006072</v>
      </c>
      <c r="K128" s="64">
        <v>10873.213653372706</v>
      </c>
      <c r="L128" s="64">
        <v>11100.796963392737</v>
      </c>
    </row>
    <row r="129" spans="2:12" x14ac:dyDescent="0.25">
      <c r="B129" s="52" t="s">
        <v>4118</v>
      </c>
      <c r="C129" s="52">
        <v>83166</v>
      </c>
      <c r="D129" s="52">
        <v>12696</v>
      </c>
      <c r="E129" s="64">
        <v>6364.418316690264</v>
      </c>
      <c r="F129" s="64">
        <v>5084.6496326075767</v>
      </c>
      <c r="G129" s="64">
        <v>0.15265853834499676</v>
      </c>
      <c r="H129" s="64">
        <v>7.6526685384535317E-2</v>
      </c>
      <c r="I129" s="64">
        <v>82.588709575597647</v>
      </c>
      <c r="J129" s="64">
        <v>110.16165374181605</v>
      </c>
      <c r="K129" s="64">
        <v>6294.3971673680426</v>
      </c>
      <c r="L129" s="64">
        <v>6435.1531991284446</v>
      </c>
    </row>
    <row r="130" spans="2:12" x14ac:dyDescent="0.25">
      <c r="B130" s="52" t="s">
        <v>4119</v>
      </c>
      <c r="C130" s="52">
        <v>15166</v>
      </c>
      <c r="D130" s="52">
        <v>6119</v>
      </c>
      <c r="E130" s="64">
        <v>3708.8617870689704</v>
      </c>
      <c r="F130" s="64">
        <v>927.22742861417532</v>
      </c>
      <c r="G130" s="64">
        <v>0.40346828432018988</v>
      </c>
      <c r="H130" s="64">
        <v>0.24455108710727749</v>
      </c>
      <c r="I130" s="64">
        <v>45.532245998849142</v>
      </c>
      <c r="J130" s="64">
        <v>175.96316859453404</v>
      </c>
      <c r="K130" s="64">
        <v>3676.2943497117121</v>
      </c>
      <c r="L130" s="64">
        <v>3741.623779335705</v>
      </c>
    </row>
    <row r="131" spans="2:12" x14ac:dyDescent="0.25">
      <c r="B131" s="52" t="s">
        <v>4120</v>
      </c>
      <c r="C131" s="52">
        <v>31972</v>
      </c>
      <c r="D131" s="52">
        <v>3866</v>
      </c>
      <c r="E131" s="64">
        <v>3051.535578619646</v>
      </c>
      <c r="F131" s="64">
        <v>1954.7220986187797</v>
      </c>
      <c r="G131" s="64">
        <v>0.12091830351557613</v>
      </c>
      <c r="H131" s="64">
        <v>9.5444000332154569E-2</v>
      </c>
      <c r="I131" s="64">
        <v>15.502265457220945</v>
      </c>
      <c r="J131" s="64">
        <v>44.614967010244861</v>
      </c>
      <c r="K131" s="64">
        <v>3018.5520417945149</v>
      </c>
      <c r="L131" s="64">
        <v>3084.841124829592</v>
      </c>
    </row>
    <row r="132" spans="2:12" x14ac:dyDescent="0.25">
      <c r="B132" s="52" t="s">
        <v>4121</v>
      </c>
      <c r="C132" s="52">
        <v>22668</v>
      </c>
      <c r="D132" s="52">
        <v>3853</v>
      </c>
      <c r="E132" s="64">
        <v>3194.0492526081298</v>
      </c>
      <c r="F132" s="64">
        <v>1385.888919413565</v>
      </c>
      <c r="G132" s="64">
        <v>0.16997529557084878</v>
      </c>
      <c r="H132" s="64">
        <v>0.14090564904747352</v>
      </c>
      <c r="I132" s="64">
        <v>12.579451901078459</v>
      </c>
      <c r="J132" s="64">
        <v>68.394903602252697</v>
      </c>
      <c r="K132" s="64">
        <v>3173.1841163304989</v>
      </c>
      <c r="L132" s="64">
        <v>3215.0289604276759</v>
      </c>
    </row>
    <row r="133" spans="2:12" x14ac:dyDescent="0.25">
      <c r="B133" s="52" t="s">
        <v>4122</v>
      </c>
      <c r="C133" s="52">
        <v>38534</v>
      </c>
      <c r="D133" s="52">
        <v>3356</v>
      </c>
      <c r="E133" s="64">
        <v>2529.8325914024144</v>
      </c>
      <c r="F133" s="64">
        <v>2355.9133413041432</v>
      </c>
      <c r="G133" s="64">
        <v>8.709191882493382E-2</v>
      </c>
      <c r="H133" s="64">
        <v>6.5651959085545608E-2</v>
      </c>
      <c r="I133" s="64">
        <v>16.992912739359557</v>
      </c>
      <c r="J133" s="64">
        <v>21.264600458955048</v>
      </c>
      <c r="K133" s="64">
        <v>2503.6418773667556</v>
      </c>
      <c r="L133" s="64">
        <v>2556.2778492506495</v>
      </c>
    </row>
    <row r="134" spans="2:12" x14ac:dyDescent="0.25">
      <c r="B134" s="52" t="s">
        <v>4123</v>
      </c>
      <c r="C134" s="52">
        <v>18286</v>
      </c>
      <c r="D134" s="52">
        <v>2836</v>
      </c>
      <c r="E134" s="64">
        <v>1657.4853768087039</v>
      </c>
      <c r="F134" s="64">
        <v>1117.9797415032845</v>
      </c>
      <c r="G134" s="64">
        <v>0.15509132669802034</v>
      </c>
      <c r="H134" s="64">
        <v>9.0642315258050082E-2</v>
      </c>
      <c r="I134" s="64">
        <v>30.355874754223287</v>
      </c>
      <c r="J134" s="64">
        <v>53.028648999893662</v>
      </c>
      <c r="K134" s="64">
        <v>1624.871685800842</v>
      </c>
      <c r="L134" s="64">
        <v>1690.6872488558006</v>
      </c>
    </row>
    <row r="135" spans="2:12" x14ac:dyDescent="0.25">
      <c r="B135" s="52" t="s">
        <v>4124</v>
      </c>
      <c r="C135" s="52">
        <v>58444</v>
      </c>
      <c r="D135" s="52">
        <v>2679</v>
      </c>
      <c r="E135" s="64">
        <v>2667.4033471185553</v>
      </c>
      <c r="F135" s="64">
        <v>3573.1821072086814</v>
      </c>
      <c r="G135" s="64">
        <v>4.5838751625487645E-2</v>
      </c>
      <c r="H135" s="64">
        <v>4.5640328299201893E-2</v>
      </c>
      <c r="I135" s="64">
        <v>0.22984352432224342</v>
      </c>
      <c r="J135" s="64">
        <v>-15.438235060803727</v>
      </c>
      <c r="K135" s="64">
        <v>2642.7212504123104</v>
      </c>
      <c r="L135" s="64">
        <v>2692.3048437633097</v>
      </c>
    </row>
    <row r="136" spans="2:12" x14ac:dyDescent="0.25">
      <c r="B136" s="52" t="s">
        <v>4125</v>
      </c>
      <c r="C136" s="52">
        <v>11128</v>
      </c>
      <c r="D136" s="52">
        <v>2454</v>
      </c>
      <c r="E136" s="64">
        <v>2406.2909372709241</v>
      </c>
      <c r="F136" s="64">
        <v>680.34991597115538</v>
      </c>
      <c r="G136" s="64">
        <v>0.22052480230050323</v>
      </c>
      <c r="H136" s="64">
        <v>0.21623750334929223</v>
      </c>
      <c r="I136" s="64">
        <v>1.0985873091406309</v>
      </c>
      <c r="J136" s="64">
        <v>70.178006160544172</v>
      </c>
      <c r="K136" s="64">
        <v>2385.4981923317987</v>
      </c>
      <c r="L136" s="64">
        <v>2427.2146009859543</v>
      </c>
    </row>
    <row r="137" spans="2:12" x14ac:dyDescent="0.25">
      <c r="B137" s="52" t="s">
        <v>4126</v>
      </c>
      <c r="C137" s="52">
        <v>60488</v>
      </c>
      <c r="D137" s="52">
        <v>2453</v>
      </c>
      <c r="E137" s="64">
        <v>3026.8170589556398</v>
      </c>
      <c r="F137" s="64">
        <v>3698.1493275757775</v>
      </c>
      <c r="G137" s="64">
        <v>4.0553498214521887E-2</v>
      </c>
      <c r="H137" s="64">
        <v>5.0039959313510775E-2</v>
      </c>
      <c r="I137" s="64">
        <v>-10.70108219812559</v>
      </c>
      <c r="J137" s="64">
        <v>-21.131409480223621</v>
      </c>
      <c r="K137" s="64">
        <v>2995.0676242794002</v>
      </c>
      <c r="L137" s="64">
        <v>3058.8851492110002</v>
      </c>
    </row>
    <row r="138" spans="2:12" x14ac:dyDescent="0.25">
      <c r="B138" s="52" t="s">
        <v>4127</v>
      </c>
      <c r="C138" s="52">
        <v>266585</v>
      </c>
      <c r="D138" s="52">
        <v>2288</v>
      </c>
      <c r="E138" s="64">
        <v>4170.6311511174599</v>
      </c>
      <c r="F138" s="64">
        <v>16298.623503699719</v>
      </c>
      <c r="G138" s="64">
        <v>8.5826284299566746E-3</v>
      </c>
      <c r="H138" s="64">
        <v>1.5644657993200892E-2</v>
      </c>
      <c r="I138" s="64">
        <v>-29.382476527652074</v>
      </c>
      <c r="J138" s="64">
        <v>-113.26122332369738</v>
      </c>
      <c r="K138" s="64">
        <v>4110.4434360291207</v>
      </c>
      <c r="L138" s="64">
        <v>4231.6859641702049</v>
      </c>
    </row>
    <row r="139" spans="2:12" x14ac:dyDescent="0.25">
      <c r="B139" s="52" t="s">
        <v>4128</v>
      </c>
      <c r="C139" s="52">
        <v>55794</v>
      </c>
      <c r="D139" s="52">
        <v>2100</v>
      </c>
      <c r="E139" s="64">
        <v>2480.0203880344375</v>
      </c>
      <c r="F139" s="64">
        <v>3411.1649183765858</v>
      </c>
      <c r="G139" s="64">
        <v>3.7638455747929886E-2</v>
      </c>
      <c r="H139" s="64">
        <v>4.4449589347141945E-2</v>
      </c>
      <c r="I139" s="64">
        <v>-7.8064300001807698</v>
      </c>
      <c r="J139" s="64">
        <v>-23.168889142716949</v>
      </c>
      <c r="K139" s="64">
        <v>2456.7281103408427</v>
      </c>
      <c r="L139" s="64">
        <v>2503.523134740256</v>
      </c>
    </row>
    <row r="140" spans="2:12" x14ac:dyDescent="0.25">
      <c r="B140" s="52" t="s">
        <v>4129</v>
      </c>
      <c r="C140" s="52">
        <v>37527</v>
      </c>
      <c r="D140" s="52">
        <v>1932</v>
      </c>
      <c r="E140" s="64">
        <v>1062.3806123159461</v>
      </c>
      <c r="F140" s="64">
        <v>2294.3468095479466</v>
      </c>
      <c r="G140" s="64">
        <v>5.1482932288752101E-2</v>
      </c>
      <c r="H140" s="64">
        <v>2.830976662978512E-2</v>
      </c>
      <c r="I140" s="64">
        <v>27.066071607994584</v>
      </c>
      <c r="J140" s="64">
        <v>-7.8071793811862431</v>
      </c>
      <c r="K140" s="64">
        <v>1050.7660475945813</v>
      </c>
      <c r="L140" s="64">
        <v>1074.1197773267772</v>
      </c>
    </row>
    <row r="141" spans="2:12" x14ac:dyDescent="0.25">
      <c r="B141" s="52" t="s">
        <v>4130</v>
      </c>
      <c r="C141" s="52">
        <v>18302</v>
      </c>
      <c r="D141" s="52">
        <v>1609.0000000000002</v>
      </c>
      <c r="E141" s="64">
        <v>795.43701882354912</v>
      </c>
      <c r="F141" s="64">
        <v>1118.9579584924593</v>
      </c>
      <c r="G141" s="64">
        <v>8.7913889192437991E-2</v>
      </c>
      <c r="H141" s="64">
        <v>4.3461753842396957E-2</v>
      </c>
      <c r="I141" s="64">
        <v>29.494233213291778</v>
      </c>
      <c r="J141" s="64">
        <v>15.119091830674337</v>
      </c>
      <c r="K141" s="64">
        <v>785.86384681425818</v>
      </c>
      <c r="L141" s="64">
        <v>805.12144823727795</v>
      </c>
    </row>
    <row r="142" spans="2:12" x14ac:dyDescent="0.25">
      <c r="B142" s="52" t="s">
        <v>4131</v>
      </c>
      <c r="C142" s="52">
        <v>33033</v>
      </c>
      <c r="D142" s="52">
        <v>1503</v>
      </c>
      <c r="E142" s="64">
        <v>999.41436130595321</v>
      </c>
      <c r="F142" s="64">
        <v>2019.5901127134416</v>
      </c>
      <c r="G142" s="64">
        <v>4.549995459086368E-2</v>
      </c>
      <c r="H142" s="64">
        <v>3.0255028647290686E-2</v>
      </c>
      <c r="I142" s="64">
        <v>16.176023728961432</v>
      </c>
      <c r="J142" s="64">
        <v>-11.86352421279015</v>
      </c>
      <c r="K142" s="64">
        <v>982.60931142143056</v>
      </c>
      <c r="L142" s="64">
        <v>1016.4977037960693</v>
      </c>
    </row>
    <row r="143" spans="2:12" x14ac:dyDescent="0.25">
      <c r="B143" s="52" t="s">
        <v>4132</v>
      </c>
      <c r="C143" s="52">
        <v>24108</v>
      </c>
      <c r="D143" s="52">
        <v>1498</v>
      </c>
      <c r="E143" s="64">
        <v>1729.3806903403672</v>
      </c>
      <c r="F143" s="64">
        <v>1473.9284484393077</v>
      </c>
      <c r="G143" s="64">
        <v>6.2137049941927994E-2</v>
      </c>
      <c r="H143" s="64">
        <v>7.1734722512874036E-2</v>
      </c>
      <c r="I143" s="64">
        <v>-5.7749171359276108</v>
      </c>
      <c r="J143" s="64">
        <v>0.6470906619904786</v>
      </c>
      <c r="K143" s="64">
        <v>1712.7156495381616</v>
      </c>
      <c r="L143" s="64">
        <v>1746.1952416839383</v>
      </c>
    </row>
    <row r="144" spans="2:12" x14ac:dyDescent="0.25">
      <c r="B144" s="52" t="s">
        <v>4133</v>
      </c>
      <c r="C144" s="52">
        <v>12569</v>
      </c>
      <c r="D144" s="52">
        <v>1385</v>
      </c>
      <c r="E144" s="64">
        <v>778.41552779461313</v>
      </c>
      <c r="F144" s="64">
        <v>768.45058355872152</v>
      </c>
      <c r="G144" s="64">
        <v>0.11019174158644283</v>
      </c>
      <c r="H144" s="64">
        <v>6.1931381000446588E-2</v>
      </c>
      <c r="I144" s="64">
        <v>22.447513400226725</v>
      </c>
      <c r="J144" s="64">
        <v>22.954041782328467</v>
      </c>
      <c r="K144" s="64">
        <v>770.96126535391625</v>
      </c>
      <c r="L144" s="64">
        <v>785.93706267741823</v>
      </c>
    </row>
    <row r="145" spans="2:12" x14ac:dyDescent="0.25">
      <c r="B145" s="52" t="s">
        <v>4134</v>
      </c>
      <c r="C145" s="52">
        <v>23444</v>
      </c>
      <c r="D145" s="52">
        <v>1287</v>
      </c>
      <c r="E145" s="64">
        <v>1417.395967522285</v>
      </c>
      <c r="F145" s="64">
        <v>1433.3324433885484</v>
      </c>
      <c r="G145" s="64">
        <v>5.4896775294318377E-2</v>
      </c>
      <c r="H145" s="64">
        <v>6.045879404206983E-2</v>
      </c>
      <c r="I145" s="64">
        <v>-3.5732273435986674</v>
      </c>
      <c r="J145" s="64">
        <v>-3.989021782780064</v>
      </c>
      <c r="K145" s="64">
        <v>1403.7426245291597</v>
      </c>
      <c r="L145" s="64">
        <v>1431.1734850494433</v>
      </c>
    </row>
    <row r="146" spans="2:12" x14ac:dyDescent="0.25">
      <c r="B146" s="52" t="s">
        <v>4135</v>
      </c>
      <c r="C146" s="52">
        <v>20463</v>
      </c>
      <c r="D146" s="52">
        <v>1286</v>
      </c>
      <c r="E146" s="64">
        <v>641.72076846062237</v>
      </c>
      <c r="F146" s="64">
        <v>1251.0783905928965</v>
      </c>
      <c r="G146" s="64">
        <v>6.2845135121927381E-2</v>
      </c>
      <c r="H146" s="64">
        <v>3.1360053191644546E-2</v>
      </c>
      <c r="I146" s="64">
        <v>25.841629576138178</v>
      </c>
      <c r="J146" s="64">
        <v>1.0189461631375969</v>
      </c>
      <c r="K146" s="64">
        <v>635.30017596113385</v>
      </c>
      <c r="L146" s="64">
        <v>648.20412864157902</v>
      </c>
    </row>
    <row r="147" spans="2:12" x14ac:dyDescent="0.25">
      <c r="B147" s="52" t="s">
        <v>4136</v>
      </c>
      <c r="C147" s="52">
        <v>32852</v>
      </c>
      <c r="D147" s="52">
        <v>1278</v>
      </c>
      <c r="E147" s="64">
        <v>1305.0746509500136</v>
      </c>
      <c r="F147" s="64">
        <v>2008.5240330234003</v>
      </c>
      <c r="G147" s="64">
        <v>3.8901741142091807E-2</v>
      </c>
      <c r="H147" s="64">
        <v>3.9725881253805356E-2</v>
      </c>
      <c r="I147" s="64">
        <v>-0.7647994681467809</v>
      </c>
      <c r="J147" s="64">
        <v>-16.822682209056978</v>
      </c>
      <c r="K147" s="64">
        <v>1293.7505170192783</v>
      </c>
      <c r="L147" s="64">
        <v>1316.4937695585061</v>
      </c>
    </row>
    <row r="148" spans="2:12" x14ac:dyDescent="0.25">
      <c r="B148" s="52" t="s">
        <v>4137</v>
      </c>
      <c r="C148" s="52">
        <v>6231</v>
      </c>
      <c r="D148" s="52">
        <v>1260</v>
      </c>
      <c r="E148" s="64">
        <v>513.08833952803002</v>
      </c>
      <c r="F148" s="64">
        <v>380.95437872180713</v>
      </c>
      <c r="G148" s="64">
        <v>0.20221473278767452</v>
      </c>
      <c r="H148" s="64">
        <v>8.2344461487406526E-2</v>
      </c>
      <c r="I148" s="64">
        <v>34.421779793502303</v>
      </c>
      <c r="J148" s="64">
        <v>46.480862608019422</v>
      </c>
      <c r="K148" s="64">
        <v>507.28602730661862</v>
      </c>
      <c r="L148" s="64">
        <v>518.95100106123027</v>
      </c>
    </row>
    <row r="149" spans="2:12" x14ac:dyDescent="0.25">
      <c r="B149" s="52" t="s">
        <v>4138</v>
      </c>
      <c r="C149" s="52">
        <v>11255</v>
      </c>
      <c r="D149" s="52">
        <v>1198</v>
      </c>
      <c r="E149" s="64">
        <v>438.93286352652802</v>
      </c>
      <c r="F149" s="64">
        <v>688.11451332273134</v>
      </c>
      <c r="G149" s="64">
        <v>0.10644158151932474</v>
      </c>
      <c r="H149" s="64">
        <v>3.8998921681610663E-2</v>
      </c>
      <c r="I149" s="64">
        <v>36.958914096789179</v>
      </c>
      <c r="J149" s="64">
        <v>20.060490172739279</v>
      </c>
      <c r="K149" s="64">
        <v>435.15944905619483</v>
      </c>
      <c r="L149" s="64">
        <v>442.73765965340874</v>
      </c>
    </row>
    <row r="150" spans="2:12" x14ac:dyDescent="0.25">
      <c r="B150" s="52" t="s">
        <v>4139</v>
      </c>
      <c r="C150" s="52">
        <v>11819</v>
      </c>
      <c r="D150" s="52">
        <v>1112</v>
      </c>
      <c r="E150" s="64">
        <v>657.78853061878908</v>
      </c>
      <c r="F150" s="64">
        <v>722.59666219114717</v>
      </c>
      <c r="G150" s="64">
        <v>9.4085794060411204E-2</v>
      </c>
      <c r="H150" s="64">
        <v>5.5655176463219318E-2</v>
      </c>
      <c r="I150" s="64">
        <v>18.224249230280833</v>
      </c>
      <c r="J150" s="64">
        <v>14.950335659480658</v>
      </c>
      <c r="K150" s="64">
        <v>644.85587411455015</v>
      </c>
      <c r="L150" s="64">
        <v>670.96497905531498</v>
      </c>
    </row>
    <row r="151" spans="2:12" x14ac:dyDescent="0.25">
      <c r="B151" s="52" t="s">
        <v>4140</v>
      </c>
      <c r="C151" s="52">
        <v>56099</v>
      </c>
      <c r="D151" s="52">
        <v>1110</v>
      </c>
      <c r="E151" s="64">
        <v>1713.6487481891547</v>
      </c>
      <c r="F151" s="64">
        <v>3429.8121797327326</v>
      </c>
      <c r="G151" s="64">
        <v>1.9786448956309381E-2</v>
      </c>
      <c r="H151" s="64">
        <v>3.0546868004583946E-2</v>
      </c>
      <c r="I151" s="64">
        <v>-14.810168215351657</v>
      </c>
      <c r="J151" s="64">
        <v>-40.880566400948467</v>
      </c>
      <c r="K151" s="64">
        <v>1698.7502413862085</v>
      </c>
      <c r="L151" s="64">
        <v>1728.6737668912529</v>
      </c>
    </row>
    <row r="152" spans="2:12" x14ac:dyDescent="0.25">
      <c r="B152" s="52" t="s">
        <v>4141</v>
      </c>
      <c r="C152" s="52">
        <v>48988</v>
      </c>
      <c r="D152" s="52">
        <v>1110</v>
      </c>
      <c r="E152" s="64">
        <v>789.98391672598871</v>
      </c>
      <c r="F152" s="64">
        <v>2995.0558666063052</v>
      </c>
      <c r="G152" s="64">
        <v>2.2658610271903322E-2</v>
      </c>
      <c r="H152" s="64">
        <v>1.6126069991140458E-2</v>
      </c>
      <c r="I152" s="64">
        <v>11.478706570239703</v>
      </c>
      <c r="J152" s="64">
        <v>-35.548477985538746</v>
      </c>
      <c r="K152" s="64">
        <v>778.66293827112258</v>
      </c>
      <c r="L152" s="64">
        <v>801.46675450034411</v>
      </c>
    </row>
    <row r="153" spans="2:12" x14ac:dyDescent="0.25">
      <c r="B153" s="52" t="s">
        <v>4142</v>
      </c>
      <c r="C153" s="52">
        <v>6903</v>
      </c>
      <c r="D153" s="52">
        <v>1088</v>
      </c>
      <c r="E153" s="64">
        <v>750.27708521459351</v>
      </c>
      <c r="F153" s="64">
        <v>422.03949226715366</v>
      </c>
      <c r="G153" s="64">
        <v>0.15761263218890337</v>
      </c>
      <c r="H153" s="64">
        <v>0.10868855355853883</v>
      </c>
      <c r="I153" s="64">
        <v>13.059752473840202</v>
      </c>
      <c r="J153" s="64">
        <v>33.455781489638589</v>
      </c>
      <c r="K153" s="64">
        <v>741.42895999211987</v>
      </c>
      <c r="L153" s="64">
        <v>759.21779199688149</v>
      </c>
    </row>
    <row r="154" spans="2:12" x14ac:dyDescent="0.25">
      <c r="B154" s="52" t="s">
        <v>4143</v>
      </c>
      <c r="C154" s="52">
        <v>13032</v>
      </c>
      <c r="D154" s="52">
        <v>1087</v>
      </c>
      <c r="E154" s="64">
        <v>1680.0082684558515</v>
      </c>
      <c r="F154" s="64">
        <v>796.75773768297063</v>
      </c>
      <c r="G154" s="64">
        <v>8.3410067526089621E-2</v>
      </c>
      <c r="H154" s="64">
        <v>0.12891407830385601</v>
      </c>
      <c r="I154" s="64">
        <v>-15.501529170142353</v>
      </c>
      <c r="J154" s="64">
        <v>10.611988112227595</v>
      </c>
      <c r="K154" s="64">
        <v>1658.1635306887388</v>
      </c>
      <c r="L154" s="64">
        <v>1702.0977230816543</v>
      </c>
    </row>
    <row r="155" spans="2:12" x14ac:dyDescent="0.25">
      <c r="B155" s="52" t="s">
        <v>4144</v>
      </c>
      <c r="C155" s="52">
        <v>7326</v>
      </c>
      <c r="D155" s="52">
        <v>922</v>
      </c>
      <c r="E155" s="64">
        <v>365.98392626658909</v>
      </c>
      <c r="F155" s="64">
        <v>447.90110391846554</v>
      </c>
      <c r="G155" s="64">
        <v>0.12585312585312586</v>
      </c>
      <c r="H155" s="64">
        <v>4.99568558922453E-2</v>
      </c>
      <c r="I155" s="64">
        <v>29.81842336305256</v>
      </c>
      <c r="J155" s="64">
        <v>23.119430229378022</v>
      </c>
      <c r="K155" s="64">
        <v>358.59011705495817</v>
      </c>
      <c r="L155" s="64">
        <v>373.52201621821007</v>
      </c>
    </row>
    <row r="156" spans="2:12" x14ac:dyDescent="0.25">
      <c r="B156" s="52" t="s">
        <v>4145</v>
      </c>
      <c r="C156" s="52">
        <v>51326</v>
      </c>
      <c r="D156" s="52">
        <v>892</v>
      </c>
      <c r="E156" s="64">
        <v>1537.0584309971905</v>
      </c>
      <c r="F156" s="64">
        <v>3137.99782414949</v>
      </c>
      <c r="G156" s="64">
        <v>1.7379106106067101E-2</v>
      </c>
      <c r="H156" s="64">
        <v>2.9946974847001335E-2</v>
      </c>
      <c r="I156" s="64">
        <v>-16.705371188785808</v>
      </c>
      <c r="J156" s="64">
        <v>-41.379216319085955</v>
      </c>
      <c r="K156" s="64">
        <v>1523.5381845678683</v>
      </c>
      <c r="L156" s="64">
        <v>1550.6949234970282</v>
      </c>
    </row>
    <row r="157" spans="2:12" x14ac:dyDescent="0.25">
      <c r="B157" s="52" t="s">
        <v>4146</v>
      </c>
      <c r="C157" s="52">
        <v>23614</v>
      </c>
      <c r="D157" s="52">
        <v>867</v>
      </c>
      <c r="E157" s="64">
        <v>1050.4820582590944</v>
      </c>
      <c r="F157" s="64">
        <v>1443.725998898532</v>
      </c>
      <c r="G157" s="64">
        <v>3.6715507749640046E-2</v>
      </c>
      <c r="H157" s="64">
        <v>4.4485561881049136E-2</v>
      </c>
      <c r="I157" s="64">
        <v>-5.7913612614049521</v>
      </c>
      <c r="J157" s="64">
        <v>-15.664855401969698</v>
      </c>
      <c r="K157" s="64">
        <v>1040.8647636240307</v>
      </c>
      <c r="L157" s="64">
        <v>1060.1840404588802</v>
      </c>
    </row>
    <row r="158" spans="2:12" x14ac:dyDescent="0.25">
      <c r="B158" s="52" t="s">
        <v>4147</v>
      </c>
      <c r="C158" s="52">
        <v>15777</v>
      </c>
      <c r="D158" s="52">
        <v>845</v>
      </c>
      <c r="E158" s="64">
        <v>485.57580580126898</v>
      </c>
      <c r="F158" s="64">
        <v>964.58308988829253</v>
      </c>
      <c r="G158" s="64">
        <v>5.3558978259491664E-2</v>
      </c>
      <c r="H158" s="64">
        <v>3.0777448551769601E-2</v>
      </c>
      <c r="I158" s="64">
        <v>16.567883524052366</v>
      </c>
      <c r="J158" s="64">
        <v>-3.9737377128337461</v>
      </c>
      <c r="K158" s="64">
        <v>476.37170270813016</v>
      </c>
      <c r="L158" s="64">
        <v>494.95199110585986</v>
      </c>
    </row>
    <row r="159" spans="2:12" x14ac:dyDescent="0.25">
      <c r="B159" s="52" t="s">
        <v>4148</v>
      </c>
      <c r="C159" s="52">
        <v>17975</v>
      </c>
      <c r="D159" s="52">
        <v>774</v>
      </c>
      <c r="E159" s="64">
        <v>778.75911179105435</v>
      </c>
      <c r="F159" s="64">
        <v>1098.965648776197</v>
      </c>
      <c r="G159" s="64">
        <v>4.305980528511822E-2</v>
      </c>
      <c r="H159" s="64">
        <v>4.3324568110767972E-2</v>
      </c>
      <c r="I159" s="64">
        <v>-0.17435805885819872</v>
      </c>
      <c r="J159" s="64">
        <v>-10.116834505535795</v>
      </c>
      <c r="K159" s="64">
        <v>771.69101662184482</v>
      </c>
      <c r="L159" s="64">
        <v>785.88898786320544</v>
      </c>
    </row>
    <row r="160" spans="2:12" x14ac:dyDescent="0.25">
      <c r="B160" s="52" t="s">
        <v>4149</v>
      </c>
      <c r="C160" s="52">
        <v>6057</v>
      </c>
      <c r="D160" s="52">
        <v>770</v>
      </c>
      <c r="E160" s="64">
        <v>1190.8356828175026</v>
      </c>
      <c r="F160" s="64">
        <v>370.31626896452985</v>
      </c>
      <c r="G160" s="64">
        <v>0.12712563975565461</v>
      </c>
      <c r="H160" s="64">
        <v>0.19660486756108678</v>
      </c>
      <c r="I160" s="64">
        <v>-13.605735968741483</v>
      </c>
      <c r="J160" s="64">
        <v>21.435288046903796</v>
      </c>
      <c r="K160" s="64">
        <v>1180.2673497538722</v>
      </c>
      <c r="L160" s="64">
        <v>1201.4753326065083</v>
      </c>
    </row>
    <row r="161" spans="2:12" x14ac:dyDescent="0.25">
      <c r="B161" s="52" t="s">
        <v>4150</v>
      </c>
      <c r="C161" s="52">
        <v>17240</v>
      </c>
      <c r="D161" s="52">
        <v>757</v>
      </c>
      <c r="E161" s="64">
        <v>843.69111055701092</v>
      </c>
      <c r="F161" s="64">
        <v>1054.028805835974</v>
      </c>
      <c r="G161" s="64">
        <v>4.3909512761020883E-2</v>
      </c>
      <c r="H161" s="64">
        <v>4.8937999452262813E-2</v>
      </c>
      <c r="I161" s="64">
        <v>-3.0604015620052736</v>
      </c>
      <c r="J161" s="64">
        <v>-9.4421648480940128</v>
      </c>
      <c r="K161" s="64">
        <v>835.57390777593127</v>
      </c>
      <c r="L161" s="64">
        <v>851.88307316567739</v>
      </c>
    </row>
    <row r="162" spans="2:12" x14ac:dyDescent="0.25">
      <c r="B162" s="52" t="s">
        <v>4151</v>
      </c>
      <c r="C162" s="52">
        <v>6144</v>
      </c>
      <c r="D162" s="52">
        <v>754</v>
      </c>
      <c r="E162" s="64">
        <v>200.51641580018537</v>
      </c>
      <c r="F162" s="64">
        <v>375.63532384316852</v>
      </c>
      <c r="G162" s="64">
        <v>0.12272135416666667</v>
      </c>
      <c r="H162" s="64">
        <v>3.2636135384144754E-2</v>
      </c>
      <c r="I162" s="64">
        <v>39.740639173264753</v>
      </c>
      <c r="J162" s="64">
        <v>20.147753120883266</v>
      </c>
      <c r="K162" s="64">
        <v>198.82174910151048</v>
      </c>
      <c r="L162" s="64">
        <v>202.22503573996207</v>
      </c>
    </row>
    <row r="163" spans="2:12" x14ac:dyDescent="0.25">
      <c r="B163" s="52" t="s">
        <v>4152</v>
      </c>
      <c r="C163" s="52">
        <v>24312</v>
      </c>
      <c r="D163" s="52">
        <v>748</v>
      </c>
      <c r="E163" s="64">
        <v>540.5755407480201</v>
      </c>
      <c r="F163" s="64">
        <v>1486.4007150512878</v>
      </c>
      <c r="G163" s="64">
        <v>3.0766699572227708E-2</v>
      </c>
      <c r="H163" s="64">
        <v>2.2234926815894212E-2</v>
      </c>
      <c r="I163" s="64">
        <v>9.0222428137032171</v>
      </c>
      <c r="J163" s="64">
        <v>-19.766209994552781</v>
      </c>
      <c r="K163" s="64">
        <v>534.31106128894089</v>
      </c>
      <c r="L163" s="64">
        <v>546.9117781386766</v>
      </c>
    </row>
    <row r="164" spans="2:12" x14ac:dyDescent="0.25">
      <c r="B164" s="52" t="s">
        <v>4153</v>
      </c>
      <c r="C164" s="52">
        <v>14022</v>
      </c>
      <c r="D164" s="52">
        <v>742</v>
      </c>
      <c r="E164" s="64">
        <v>470.90106067889513</v>
      </c>
      <c r="F164" s="64">
        <v>857.28491388816872</v>
      </c>
      <c r="G164" s="64">
        <v>5.2916844957923266E-2</v>
      </c>
      <c r="H164" s="64">
        <v>3.3583016736478045E-2</v>
      </c>
      <c r="I164" s="64">
        <v>12.708102450375586</v>
      </c>
      <c r="J164" s="64">
        <v>-4.0635830304391627</v>
      </c>
      <c r="K164" s="64">
        <v>462.59163571119291</v>
      </c>
      <c r="L164" s="64">
        <v>479.35446922351753</v>
      </c>
    </row>
    <row r="165" spans="2:12" x14ac:dyDescent="0.25">
      <c r="B165" s="52" t="s">
        <v>4154</v>
      </c>
      <c r="C165" s="52">
        <v>13698</v>
      </c>
      <c r="D165" s="52">
        <v>738</v>
      </c>
      <c r="E165" s="64">
        <v>469.42747641653909</v>
      </c>
      <c r="F165" s="64">
        <v>837.47601985737663</v>
      </c>
      <c r="G165" s="64">
        <v>5.387647831800263E-2</v>
      </c>
      <c r="H165" s="64">
        <v>3.4269782188388019E-2</v>
      </c>
      <c r="I165" s="64">
        <v>12.613900954598964</v>
      </c>
      <c r="J165" s="64">
        <v>-3.5475739675135713</v>
      </c>
      <c r="K165" s="64">
        <v>465.00713212022157</v>
      </c>
      <c r="L165" s="64">
        <v>473.88833560601512</v>
      </c>
    </row>
    <row r="166" spans="2:12" x14ac:dyDescent="0.25">
      <c r="B166" s="52" t="s">
        <v>4155</v>
      </c>
      <c r="C166" s="52">
        <v>8514</v>
      </c>
      <c r="D166" s="52">
        <v>694</v>
      </c>
      <c r="E166" s="64">
        <v>626.73151096325978</v>
      </c>
      <c r="F166" s="64">
        <v>520.5337153647032</v>
      </c>
      <c r="G166" s="64">
        <v>8.1512802443035007E-2</v>
      </c>
      <c r="H166" s="64">
        <v>7.3611875847223368E-2</v>
      </c>
      <c r="I166" s="64">
        <v>2.7917364563957565</v>
      </c>
      <c r="J166" s="64">
        <v>7.8467514027586374</v>
      </c>
      <c r="K166" s="64">
        <v>620.64143113681814</v>
      </c>
      <c r="L166" s="64">
        <v>632.87655864960595</v>
      </c>
    </row>
    <row r="167" spans="2:12" x14ac:dyDescent="0.25">
      <c r="B167" s="52" t="s">
        <v>4156</v>
      </c>
      <c r="C167" s="52">
        <v>16705</v>
      </c>
      <c r="D167" s="52">
        <v>644</v>
      </c>
      <c r="E167" s="64">
        <v>650.70293766394877</v>
      </c>
      <c r="F167" s="64">
        <v>1021.3196752604377</v>
      </c>
      <c r="G167" s="64">
        <v>3.8551331936545946E-2</v>
      </c>
      <c r="H167" s="64">
        <v>3.8952585313615611E-2</v>
      </c>
      <c r="I167" s="64">
        <v>-0.26804109872295245</v>
      </c>
      <c r="J167" s="64">
        <v>-12.185065047581073</v>
      </c>
      <c r="K167" s="64">
        <v>644.84810183162597</v>
      </c>
      <c r="L167" s="64">
        <v>656.60875856382665</v>
      </c>
    </row>
    <row r="168" spans="2:12" x14ac:dyDescent="0.25">
      <c r="B168" s="52" t="s">
        <v>4157</v>
      </c>
      <c r="C168" s="52">
        <v>15026</v>
      </c>
      <c r="D168" s="52">
        <v>629</v>
      </c>
      <c r="E168" s="64">
        <v>494.77409699381894</v>
      </c>
      <c r="F168" s="64">
        <v>918.66802995889486</v>
      </c>
      <c r="G168" s="64">
        <v>4.1860774657260749E-2</v>
      </c>
      <c r="H168" s="64">
        <v>3.2927864833875879E-2</v>
      </c>
      <c r="I168" s="64">
        <v>6.136255325227185</v>
      </c>
      <c r="J168" s="64">
        <v>-9.8632607242004084</v>
      </c>
      <c r="K168" s="64">
        <v>490.60271427799552</v>
      </c>
      <c r="L168" s="64">
        <v>498.97972962484607</v>
      </c>
    </row>
    <row r="169" spans="2:12" x14ac:dyDescent="0.25">
      <c r="B169" s="52" t="s">
        <v>4158</v>
      </c>
      <c r="C169" s="52">
        <v>33517</v>
      </c>
      <c r="D169" s="52">
        <v>622</v>
      </c>
      <c r="E169" s="64">
        <v>569.83193176669397</v>
      </c>
      <c r="F169" s="64">
        <v>2049.1811766359829</v>
      </c>
      <c r="G169" s="64">
        <v>1.855774681504908E-2</v>
      </c>
      <c r="H169" s="64">
        <v>1.7001280895267892E-2</v>
      </c>
      <c r="I169" s="64">
        <v>2.2042197437897055</v>
      </c>
      <c r="J169" s="64">
        <v>-32.537799547035483</v>
      </c>
      <c r="K169" s="64">
        <v>559.70772913177871</v>
      </c>
      <c r="L169" s="64">
        <v>580.13604118183946</v>
      </c>
    </row>
    <row r="170" spans="2:12" x14ac:dyDescent="0.25">
      <c r="B170" s="52" t="s">
        <v>4159</v>
      </c>
      <c r="C170" s="52">
        <v>8683</v>
      </c>
      <c r="D170" s="52">
        <v>598</v>
      </c>
      <c r="E170" s="64">
        <v>565.1049643933751</v>
      </c>
      <c r="F170" s="64">
        <v>530.86613231286333</v>
      </c>
      <c r="G170" s="64">
        <v>6.8870206149948168E-2</v>
      </c>
      <c r="H170" s="64">
        <v>6.5081764873128542E-2</v>
      </c>
      <c r="I170" s="64">
        <v>1.4311296657733241</v>
      </c>
      <c r="J170" s="64">
        <v>3.0071037186163894</v>
      </c>
      <c r="K170" s="64">
        <v>559.23279360909987</v>
      </c>
      <c r="L170" s="64">
        <v>571.0344611424714</v>
      </c>
    </row>
    <row r="171" spans="2:12" x14ac:dyDescent="0.25">
      <c r="B171" s="52" t="s">
        <v>4160</v>
      </c>
      <c r="C171" s="52">
        <v>28523</v>
      </c>
      <c r="D171" s="52">
        <v>581</v>
      </c>
      <c r="E171" s="64">
        <v>736.65731471608706</v>
      </c>
      <c r="F171" s="64">
        <v>1743.8551988897616</v>
      </c>
      <c r="G171" s="64">
        <v>2.0369526347158433E-2</v>
      </c>
      <c r="H171" s="64">
        <v>2.5826782411250117E-2</v>
      </c>
      <c r="I171" s="64">
        <v>-5.8105693439871695</v>
      </c>
      <c r="J171" s="64">
        <v>-28.738869334920736</v>
      </c>
      <c r="K171" s="64">
        <v>727.85973219519951</v>
      </c>
      <c r="L171" s="64">
        <v>745.55838063751094</v>
      </c>
    </row>
    <row r="172" spans="2:12" x14ac:dyDescent="0.25">
      <c r="B172" s="52" t="s">
        <v>4161</v>
      </c>
      <c r="C172" s="52">
        <v>1602</v>
      </c>
      <c r="D172" s="52">
        <v>558</v>
      </c>
      <c r="E172" s="64">
        <v>394.14660150037389</v>
      </c>
      <c r="F172" s="64">
        <v>97.943976041138654</v>
      </c>
      <c r="G172" s="64">
        <v>0.34831460674157305</v>
      </c>
      <c r="H172" s="64">
        <v>0.24603408333356672</v>
      </c>
      <c r="I172" s="64">
        <v>9.5049689722904347</v>
      </c>
      <c r="J172" s="64">
        <v>47.975676319441121</v>
      </c>
      <c r="K172" s="64">
        <v>390.67828707550484</v>
      </c>
      <c r="L172" s="64">
        <v>397.63559899763226</v>
      </c>
    </row>
    <row r="173" spans="2:12" x14ac:dyDescent="0.25">
      <c r="B173" s="52" t="s">
        <v>4162</v>
      </c>
      <c r="C173" s="52">
        <v>6922</v>
      </c>
      <c r="D173" s="52">
        <v>556</v>
      </c>
      <c r="E173" s="64">
        <v>421.16846357111433</v>
      </c>
      <c r="F173" s="64">
        <v>423.20112494179887</v>
      </c>
      <c r="G173" s="64">
        <v>8.0323605894250222E-2</v>
      </c>
      <c r="H173" s="64">
        <v>6.0844909501750123E-2</v>
      </c>
      <c r="I173" s="64">
        <v>6.7794568794634458</v>
      </c>
      <c r="J173" s="64">
        <v>6.6622394622136074</v>
      </c>
      <c r="K173" s="64">
        <v>417.1185301468916</v>
      </c>
      <c r="L173" s="64">
        <v>425.25514838654902</v>
      </c>
    </row>
    <row r="174" spans="2:12" x14ac:dyDescent="0.25">
      <c r="B174" s="52" t="s">
        <v>4163</v>
      </c>
      <c r="C174" s="52">
        <v>17113</v>
      </c>
      <c r="D174" s="52">
        <v>556</v>
      </c>
      <c r="E174" s="64">
        <v>723.74628161513431</v>
      </c>
      <c r="F174" s="64">
        <v>1046.2642084843981</v>
      </c>
      <c r="G174" s="64">
        <v>3.2489919943902296E-2</v>
      </c>
      <c r="H174" s="64">
        <v>4.2292191995274606E-2</v>
      </c>
      <c r="I174" s="64">
        <v>-6.3715224144087053</v>
      </c>
      <c r="J174" s="64">
        <v>-15.642593288310609</v>
      </c>
      <c r="K174" s="64">
        <v>717.21498296414666</v>
      </c>
      <c r="L174" s="64">
        <v>730.33440800922699</v>
      </c>
    </row>
    <row r="175" spans="2:12" x14ac:dyDescent="0.25">
      <c r="B175" s="52" t="s">
        <v>4164</v>
      </c>
      <c r="C175" s="52">
        <v>41844</v>
      </c>
      <c r="D175" s="52">
        <v>527</v>
      </c>
      <c r="E175" s="64">
        <v>765.51224222362941</v>
      </c>
      <c r="F175" s="64">
        <v>2558.2819809397042</v>
      </c>
      <c r="G175" s="64">
        <v>1.2594398241085939E-2</v>
      </c>
      <c r="H175" s="64">
        <v>1.8294432707762869E-2</v>
      </c>
      <c r="I175" s="64">
        <v>-8.7004953253714916</v>
      </c>
      <c r="J175" s="64">
        <v>-41.447205960482123</v>
      </c>
      <c r="K175" s="64">
        <v>754.62729358933802</v>
      </c>
      <c r="L175" s="64">
        <v>776.551231011602</v>
      </c>
    </row>
    <row r="176" spans="2:12" x14ac:dyDescent="0.25">
      <c r="B176" s="52" t="s">
        <v>4165</v>
      </c>
      <c r="C176" s="52">
        <v>8540</v>
      </c>
      <c r="D176" s="52">
        <v>491</v>
      </c>
      <c r="E176" s="64">
        <v>387.21222195286504</v>
      </c>
      <c r="F176" s="64">
        <v>522.12331797211243</v>
      </c>
      <c r="G176" s="64">
        <v>5.7494145199063235E-2</v>
      </c>
      <c r="H176" s="64">
        <v>4.5341009596354218E-2</v>
      </c>
      <c r="I176" s="64">
        <v>5.3981823704642879</v>
      </c>
      <c r="J176" s="64">
        <v>-1.4057192570667527</v>
      </c>
      <c r="K176" s="64">
        <v>383.6397781337858</v>
      </c>
      <c r="L176" s="64">
        <v>390.81633829526618</v>
      </c>
    </row>
    <row r="177" spans="2:12" x14ac:dyDescent="0.25">
      <c r="B177" s="52" t="s">
        <v>4166</v>
      </c>
      <c r="C177" s="52">
        <v>8252</v>
      </c>
      <c r="D177" s="52">
        <v>490</v>
      </c>
      <c r="E177" s="64">
        <v>506.21517693154141</v>
      </c>
      <c r="F177" s="64">
        <v>504.51541216696393</v>
      </c>
      <c r="G177" s="64">
        <v>5.9379544352884152E-2</v>
      </c>
      <c r="H177" s="64">
        <v>6.1344543981039917E-2</v>
      </c>
      <c r="I177" s="64">
        <v>-0.74387678697054982</v>
      </c>
      <c r="J177" s="64">
        <v>-0.66694712142524171</v>
      </c>
      <c r="K177" s="64">
        <v>500.33714255185242</v>
      </c>
      <c r="L177" s="64">
        <v>512.1577047457854</v>
      </c>
    </row>
    <row r="178" spans="2:12" x14ac:dyDescent="0.25">
      <c r="B178" s="52" t="s">
        <v>4167</v>
      </c>
      <c r="C178" s="52">
        <v>9123</v>
      </c>
      <c r="D178" s="52">
        <v>479.00000000000006</v>
      </c>
      <c r="E178" s="64">
        <v>253.23701681013645</v>
      </c>
      <c r="F178" s="64">
        <v>557.76709951517353</v>
      </c>
      <c r="G178" s="64">
        <v>5.2504658555299795E-2</v>
      </c>
      <c r="H178" s="64">
        <v>2.7758085806219055E-2</v>
      </c>
      <c r="I178" s="64">
        <v>14.38805107316348</v>
      </c>
      <c r="J178" s="64">
        <v>-3.4420538144752428</v>
      </c>
      <c r="K178" s="64">
        <v>248.65104616975577</v>
      </c>
      <c r="L178" s="64">
        <v>257.905110262037</v>
      </c>
    </row>
    <row r="179" spans="2:12" x14ac:dyDescent="0.25">
      <c r="B179" s="52" t="s">
        <v>4168</v>
      </c>
      <c r="C179" s="52">
        <v>5171</v>
      </c>
      <c r="D179" s="52">
        <v>470</v>
      </c>
      <c r="E179" s="64">
        <v>202.72089037056222</v>
      </c>
      <c r="F179" s="64">
        <v>316.14750318896881</v>
      </c>
      <c r="G179" s="64">
        <v>9.0891510346161289E-2</v>
      </c>
      <c r="H179" s="64">
        <v>3.9203421073402092E-2</v>
      </c>
      <c r="I179" s="64">
        <v>19.15137849119585</v>
      </c>
      <c r="J179" s="64">
        <v>8.9301534104394662</v>
      </c>
      <c r="K179" s="64">
        <v>198.3166113965604</v>
      </c>
      <c r="L179" s="64">
        <v>207.21890503349158</v>
      </c>
    </row>
    <row r="180" spans="2:12" x14ac:dyDescent="0.25">
      <c r="B180" s="52" t="s">
        <v>4169</v>
      </c>
      <c r="C180" s="52">
        <v>4801</v>
      </c>
      <c r="D180" s="52">
        <v>450</v>
      </c>
      <c r="E180" s="64">
        <v>137.48985456911726</v>
      </c>
      <c r="F180" s="64">
        <v>293.52623531429884</v>
      </c>
      <c r="G180" s="64">
        <v>9.373047281816288E-2</v>
      </c>
      <c r="H180" s="64">
        <v>2.8637753503252917E-2</v>
      </c>
      <c r="I180" s="64">
        <v>27.041961162580595</v>
      </c>
      <c r="J180" s="64">
        <v>9.4257804241375283</v>
      </c>
      <c r="K180" s="64">
        <v>136.00266150901439</v>
      </c>
      <c r="L180" s="64">
        <v>138.99282559011257</v>
      </c>
    </row>
    <row r="181" spans="2:12" x14ac:dyDescent="0.25">
      <c r="B181" s="52" t="s">
        <v>4170</v>
      </c>
      <c r="C181" s="52">
        <v>5656</v>
      </c>
      <c r="D181" s="52">
        <v>444</v>
      </c>
      <c r="E181" s="64">
        <v>291.12624576159737</v>
      </c>
      <c r="F181" s="64">
        <v>345.79970567333351</v>
      </c>
      <c r="G181" s="64">
        <v>7.8500707213578505E-2</v>
      </c>
      <c r="H181" s="64">
        <v>5.147210851513391E-2</v>
      </c>
      <c r="I181" s="64">
        <v>9.1995630052459614</v>
      </c>
      <c r="J181" s="64">
        <v>5.4500404923767132</v>
      </c>
      <c r="K181" s="64">
        <v>285.30994887243844</v>
      </c>
      <c r="L181" s="64">
        <v>297.05455486724981</v>
      </c>
    </row>
    <row r="182" spans="2:12" x14ac:dyDescent="0.25">
      <c r="B182" s="52" t="s">
        <v>4171</v>
      </c>
      <c r="C182" s="52">
        <v>28078</v>
      </c>
      <c r="D182" s="52">
        <v>444</v>
      </c>
      <c r="E182" s="64">
        <v>783.16576412179245</v>
      </c>
      <c r="F182" s="64">
        <v>1716.6485388783342</v>
      </c>
      <c r="G182" s="64">
        <v>1.5813092100576964E-2</v>
      </c>
      <c r="H182" s="64">
        <v>2.7892505310983418E-2</v>
      </c>
      <c r="I182" s="64">
        <v>-12.292154625546511</v>
      </c>
      <c r="J182" s="64">
        <v>-31.700567596230488</v>
      </c>
      <c r="K182" s="64">
        <v>774.48378030551817</v>
      </c>
      <c r="L182" s="64">
        <v>791.94225027514551</v>
      </c>
    </row>
    <row r="183" spans="2:12" x14ac:dyDescent="0.25">
      <c r="B183" s="52" t="s">
        <v>4172</v>
      </c>
      <c r="C183" s="52">
        <v>12449</v>
      </c>
      <c r="D183" s="52">
        <v>381</v>
      </c>
      <c r="E183" s="64">
        <v>390.58192401966403</v>
      </c>
      <c r="F183" s="64">
        <v>761.11395613990965</v>
      </c>
      <c r="G183" s="64">
        <v>3.060486786087236E-2</v>
      </c>
      <c r="H183" s="64">
        <v>3.1374562135084265E-2</v>
      </c>
      <c r="I183" s="64">
        <v>-0.49262757440846355</v>
      </c>
      <c r="J183" s="64">
        <v>-14.219627567917525</v>
      </c>
      <c r="K183" s="64">
        <v>387.23173498220598</v>
      </c>
      <c r="L183" s="64">
        <v>393.96015098938256</v>
      </c>
    </row>
    <row r="184" spans="2:12" x14ac:dyDescent="0.25">
      <c r="B184" s="52" t="s">
        <v>4173</v>
      </c>
      <c r="C184" s="52">
        <v>3767</v>
      </c>
      <c r="D184" s="52">
        <v>367</v>
      </c>
      <c r="E184" s="64">
        <v>156.80006533210425</v>
      </c>
      <c r="F184" s="64">
        <v>230.30896238886976</v>
      </c>
      <c r="G184" s="64">
        <v>9.7425006636580838E-2</v>
      </c>
      <c r="H184" s="64">
        <v>4.1624652331325791E-2</v>
      </c>
      <c r="I184" s="64">
        <v>17.147137885007062</v>
      </c>
      <c r="J184" s="64">
        <v>9.2957379012819246</v>
      </c>
      <c r="K184" s="64">
        <v>154.50449375918811</v>
      </c>
      <c r="L184" s="64">
        <v>159.12824129004872</v>
      </c>
    </row>
    <row r="185" spans="2:12" x14ac:dyDescent="0.25">
      <c r="B185" s="52" t="s">
        <v>4174</v>
      </c>
      <c r="C185" s="52">
        <v>13092</v>
      </c>
      <c r="D185" s="52">
        <v>367</v>
      </c>
      <c r="E185" s="64">
        <v>596.68506542331806</v>
      </c>
      <c r="F185" s="64">
        <v>800.42605139237662</v>
      </c>
      <c r="G185" s="64">
        <v>2.8032386190039719E-2</v>
      </c>
      <c r="H185" s="64">
        <v>4.5576311138353046E-2</v>
      </c>
      <c r="I185" s="64">
        <v>-9.6247524556163242</v>
      </c>
      <c r="J185" s="64">
        <v>-15.810793006345099</v>
      </c>
      <c r="K185" s="64">
        <v>591.16732710515817</v>
      </c>
      <c r="L185" s="64">
        <v>602.25182314253732</v>
      </c>
    </row>
    <row r="186" spans="2:12" x14ac:dyDescent="0.25">
      <c r="B186" s="52" t="s">
        <v>4175</v>
      </c>
      <c r="C186" s="52">
        <v>5855</v>
      </c>
      <c r="D186" s="52">
        <v>359</v>
      </c>
      <c r="E186" s="64">
        <v>331.39345790385352</v>
      </c>
      <c r="F186" s="64">
        <v>357.96627947619652</v>
      </c>
      <c r="G186" s="64">
        <v>6.1315115286080274E-2</v>
      </c>
      <c r="H186" s="64">
        <v>5.6600078207319132E-2</v>
      </c>
      <c r="I186" s="64">
        <v>1.5613207389613279</v>
      </c>
      <c r="J186" s="64">
        <v>5.6387303827335533E-2</v>
      </c>
      <c r="K186" s="64">
        <v>324.78179926617361</v>
      </c>
      <c r="L186" s="64">
        <v>338.13148213234831</v>
      </c>
    </row>
    <row r="187" spans="2:12" x14ac:dyDescent="0.25">
      <c r="B187" s="52" t="s">
        <v>4176</v>
      </c>
      <c r="C187" s="52">
        <v>7858</v>
      </c>
      <c r="D187" s="52">
        <v>356</v>
      </c>
      <c r="E187" s="64">
        <v>245.11140360599481</v>
      </c>
      <c r="F187" s="64">
        <v>480.42681880853155</v>
      </c>
      <c r="G187" s="64">
        <v>4.5304148638330363E-2</v>
      </c>
      <c r="H187" s="64">
        <v>3.1192593994145434E-2</v>
      </c>
      <c r="I187" s="64">
        <v>7.1959212645832222</v>
      </c>
      <c r="J187" s="64">
        <v>-5.858677947723292</v>
      </c>
      <c r="K187" s="64">
        <v>240.51521205948478</v>
      </c>
      <c r="L187" s="64">
        <v>249.79254714518402</v>
      </c>
    </row>
    <row r="188" spans="2:12" x14ac:dyDescent="0.25">
      <c r="B188" s="52" t="s">
        <v>4177</v>
      </c>
      <c r="C188" s="52">
        <v>10648</v>
      </c>
      <c r="D188" s="52">
        <v>348</v>
      </c>
      <c r="E188" s="64">
        <v>315.48337282728596</v>
      </c>
      <c r="F188" s="64">
        <v>651.00340629590789</v>
      </c>
      <c r="G188" s="64">
        <v>3.268219383921863E-2</v>
      </c>
      <c r="H188" s="64">
        <v>2.9628415930436323E-2</v>
      </c>
      <c r="I188" s="64">
        <v>1.8584386064409064</v>
      </c>
      <c r="J188" s="64">
        <v>-12.256179968036967</v>
      </c>
      <c r="K188" s="64">
        <v>312.17368054801642</v>
      </c>
      <c r="L188" s="64">
        <v>318.82707234661308</v>
      </c>
    </row>
    <row r="189" spans="2:12" x14ac:dyDescent="0.25">
      <c r="B189" s="52" t="s">
        <v>4178</v>
      </c>
      <c r="C189" s="52">
        <v>19578</v>
      </c>
      <c r="D189" s="52">
        <v>345</v>
      </c>
      <c r="E189" s="64">
        <v>728.05755575972887</v>
      </c>
      <c r="F189" s="64">
        <v>1196.9707633791591</v>
      </c>
      <c r="G189" s="64">
        <v>1.7621820410665033E-2</v>
      </c>
      <c r="H189" s="64">
        <v>3.7187534771668654E-2</v>
      </c>
      <c r="I189" s="64">
        <v>-14.468060772931077</v>
      </c>
      <c r="J189" s="64">
        <v>-25.414535082713169</v>
      </c>
      <c r="K189" s="64">
        <v>721.90958612912141</v>
      </c>
      <c r="L189" s="64">
        <v>734.25584428908815</v>
      </c>
    </row>
    <row r="190" spans="2:12" x14ac:dyDescent="0.25">
      <c r="B190" s="52" t="s">
        <v>4179</v>
      </c>
      <c r="C190" s="52">
        <v>18672</v>
      </c>
      <c r="D190" s="52">
        <v>330</v>
      </c>
      <c r="E190" s="64">
        <v>400.46837262202263</v>
      </c>
      <c r="F190" s="64">
        <v>1141.5792263671292</v>
      </c>
      <c r="G190" s="64">
        <v>1.7673521850899744E-2</v>
      </c>
      <c r="H190" s="64">
        <v>2.144753495190781E-2</v>
      </c>
      <c r="I190" s="64">
        <v>-3.559738314207618</v>
      </c>
      <c r="J190" s="64">
        <v>-24.790035153991074</v>
      </c>
      <c r="K190" s="64">
        <v>395.64574618770075</v>
      </c>
      <c r="L190" s="64">
        <v>405.34847950794784</v>
      </c>
    </row>
    <row r="191" spans="2:12" x14ac:dyDescent="0.25">
      <c r="B191" s="52" t="s">
        <v>4180</v>
      </c>
      <c r="C191" s="52">
        <v>5627</v>
      </c>
      <c r="D191" s="52">
        <v>311</v>
      </c>
      <c r="E191" s="64">
        <v>318.5743124496687</v>
      </c>
      <c r="F191" s="64">
        <v>344.02668738045395</v>
      </c>
      <c r="G191" s="64">
        <v>5.5269237604407322E-2</v>
      </c>
      <c r="H191" s="64">
        <v>5.6615303438718449E-2</v>
      </c>
      <c r="I191" s="64">
        <v>-0.43691144935788728</v>
      </c>
      <c r="J191" s="64">
        <v>-1.8376728451653261</v>
      </c>
      <c r="K191" s="64">
        <v>312.32930787446401</v>
      </c>
      <c r="L191" s="64">
        <v>324.93655109135636</v>
      </c>
    </row>
    <row r="192" spans="2:12" x14ac:dyDescent="0.25">
      <c r="B192" s="52" t="s">
        <v>4181</v>
      </c>
      <c r="C192" s="52">
        <v>3299</v>
      </c>
      <c r="D192" s="52">
        <v>305</v>
      </c>
      <c r="E192" s="64">
        <v>100.1886748043155</v>
      </c>
      <c r="F192" s="64">
        <v>201.69611545550339</v>
      </c>
      <c r="G192" s="64">
        <v>9.2452258260078815E-2</v>
      </c>
      <c r="H192" s="64">
        <v>3.036940733686435E-2</v>
      </c>
      <c r="I192" s="64">
        <v>20.779806388579718</v>
      </c>
      <c r="J192" s="64">
        <v>7.5070124268514169</v>
      </c>
      <c r="K192" s="64">
        <v>99.314761473761436</v>
      </c>
      <c r="L192" s="64">
        <v>101.07003516847999</v>
      </c>
    </row>
    <row r="193" spans="2:12" x14ac:dyDescent="0.25">
      <c r="B193" s="52" t="s">
        <v>4182</v>
      </c>
      <c r="C193" s="52">
        <v>8426</v>
      </c>
      <c r="D193" s="52">
        <v>294</v>
      </c>
      <c r="E193" s="64">
        <v>298.33399378783298</v>
      </c>
      <c r="F193" s="64">
        <v>515.1535219242412</v>
      </c>
      <c r="G193" s="64">
        <v>3.4892000949442205E-2</v>
      </c>
      <c r="H193" s="64">
        <v>3.5406360525496436E-2</v>
      </c>
      <c r="I193" s="64">
        <v>-0.25548459382627464</v>
      </c>
      <c r="J193" s="64">
        <v>-10.055988604415294</v>
      </c>
      <c r="K193" s="64">
        <v>295.57183842303846</v>
      </c>
      <c r="L193" s="64">
        <v>301.12100582955725</v>
      </c>
    </row>
    <row r="194" spans="2:12" x14ac:dyDescent="0.25">
      <c r="B194" s="52" t="s">
        <v>4183</v>
      </c>
      <c r="C194" s="52">
        <v>8045</v>
      </c>
      <c r="D194" s="52">
        <v>289</v>
      </c>
      <c r="E194" s="64">
        <v>158.31130838815466</v>
      </c>
      <c r="F194" s="64">
        <v>491.85972986951344</v>
      </c>
      <c r="G194" s="64">
        <v>3.5922933499067743E-2</v>
      </c>
      <c r="H194" s="64">
        <v>1.9678223541100642E-2</v>
      </c>
      <c r="I194" s="64">
        <v>10.490536905780139</v>
      </c>
      <c r="J194" s="64">
        <v>-9.4400535638736969</v>
      </c>
      <c r="K194" s="64">
        <v>156.22315735640936</v>
      </c>
      <c r="L194" s="64">
        <v>160.42680300884643</v>
      </c>
    </row>
    <row r="195" spans="2:12" x14ac:dyDescent="0.25">
      <c r="B195" s="52" t="s">
        <v>4184</v>
      </c>
      <c r="C195" s="52">
        <v>7101</v>
      </c>
      <c r="D195" s="52">
        <v>289</v>
      </c>
      <c r="E195" s="64">
        <v>373.42767518054552</v>
      </c>
      <c r="F195" s="64">
        <v>434.14492750819329</v>
      </c>
      <c r="G195" s="64">
        <v>4.0698493169976056E-2</v>
      </c>
      <c r="H195" s="64">
        <v>5.2588040442268065E-2</v>
      </c>
      <c r="I195" s="64">
        <v>-4.4886128539416283</v>
      </c>
      <c r="J195" s="64">
        <v>-7.189252653748758</v>
      </c>
      <c r="K195" s="64">
        <v>369.57792502081287</v>
      </c>
      <c r="L195" s="64">
        <v>377.31527890255586</v>
      </c>
    </row>
    <row r="196" spans="2:12" x14ac:dyDescent="0.25">
      <c r="B196" s="52" t="s">
        <v>4185</v>
      </c>
      <c r="C196" s="52">
        <v>8506</v>
      </c>
      <c r="D196" s="52">
        <v>288</v>
      </c>
      <c r="E196" s="64">
        <v>280.03097067624446</v>
      </c>
      <c r="F196" s="64">
        <v>520.04460687011579</v>
      </c>
      <c r="G196" s="64">
        <v>3.3858452856806963E-2</v>
      </c>
      <c r="H196" s="64">
        <v>3.2921581316276094E-2</v>
      </c>
      <c r="I196" s="64">
        <v>0.48425213725622307</v>
      </c>
      <c r="J196" s="64">
        <v>-10.501478071038775</v>
      </c>
      <c r="K196" s="64">
        <v>277.66994689601955</v>
      </c>
      <c r="L196" s="64">
        <v>282.4113811728746</v>
      </c>
    </row>
    <row r="197" spans="2:12" x14ac:dyDescent="0.25">
      <c r="B197" s="52" t="s">
        <v>4186</v>
      </c>
      <c r="C197" s="52">
        <v>11303</v>
      </c>
      <c r="D197" s="52">
        <v>284</v>
      </c>
      <c r="E197" s="64">
        <v>261.95654584962773</v>
      </c>
      <c r="F197" s="64">
        <v>691.04916429025604</v>
      </c>
      <c r="G197" s="64">
        <v>2.5126072724055561E-2</v>
      </c>
      <c r="H197" s="64">
        <v>2.3175842329437115E-2</v>
      </c>
      <c r="I197" s="64">
        <v>1.3780241380734375</v>
      </c>
      <c r="J197" s="64">
        <v>-15.980547103088162</v>
      </c>
      <c r="K197" s="64">
        <v>259.05147125622807</v>
      </c>
      <c r="L197" s="64">
        <v>264.8934173467419</v>
      </c>
    </row>
    <row r="198" spans="2:12" x14ac:dyDescent="0.25">
      <c r="B198" s="52" t="s">
        <v>4187</v>
      </c>
      <c r="C198" s="52">
        <v>1936</v>
      </c>
      <c r="D198" s="52">
        <v>282</v>
      </c>
      <c r="E198" s="64">
        <v>225.93072398814132</v>
      </c>
      <c r="F198" s="64">
        <v>118.36425569016507</v>
      </c>
      <c r="G198" s="64">
        <v>0.14566115702479338</v>
      </c>
      <c r="H198" s="64">
        <v>0.11669975412610606</v>
      </c>
      <c r="I198" s="64">
        <v>3.9690185227320729</v>
      </c>
      <c r="J198" s="64">
        <v>15.522695550387866</v>
      </c>
      <c r="K198" s="64">
        <v>223.118242012911</v>
      </c>
      <c r="L198" s="64">
        <v>228.7739232245074</v>
      </c>
    </row>
    <row r="199" spans="2:12" x14ac:dyDescent="0.25">
      <c r="B199" s="52" t="s">
        <v>4188</v>
      </c>
      <c r="C199" s="52">
        <v>2455</v>
      </c>
      <c r="D199" s="52">
        <v>278</v>
      </c>
      <c r="E199" s="64">
        <v>313.31298482709684</v>
      </c>
      <c r="F199" s="64">
        <v>150.09516927652646</v>
      </c>
      <c r="G199" s="64">
        <v>0.11323828920570264</v>
      </c>
      <c r="H199" s="64">
        <v>0.12762239707824719</v>
      </c>
      <c r="I199" s="64">
        <v>-2.135959320424571</v>
      </c>
      <c r="J199" s="64">
        <v>10.774641747540832</v>
      </c>
      <c r="K199" s="64">
        <v>309.19496210587249</v>
      </c>
      <c r="L199" s="64">
        <v>317.47773894392537</v>
      </c>
    </row>
    <row r="200" spans="2:12" x14ac:dyDescent="0.25">
      <c r="B200" s="52" t="s">
        <v>4189</v>
      </c>
      <c r="C200" s="52">
        <v>5437</v>
      </c>
      <c r="D200" s="52">
        <v>269</v>
      </c>
      <c r="E200" s="64">
        <v>179.80194532966661</v>
      </c>
      <c r="F200" s="64">
        <v>332.41036063400179</v>
      </c>
      <c r="G200" s="64">
        <v>4.9475813867941879E-2</v>
      </c>
      <c r="H200" s="64">
        <v>3.3070065353994225E-2</v>
      </c>
      <c r="I200" s="64">
        <v>6.7648891880960731</v>
      </c>
      <c r="J200" s="64">
        <v>-3.5894027943609608</v>
      </c>
      <c r="K200" s="64">
        <v>176.58819472065488</v>
      </c>
      <c r="L200" s="64">
        <v>183.07214791499754</v>
      </c>
    </row>
    <row r="201" spans="2:12" x14ac:dyDescent="0.25">
      <c r="B201" s="52" t="s">
        <v>4190</v>
      </c>
      <c r="C201" s="52">
        <v>5539</v>
      </c>
      <c r="D201" s="52">
        <v>265</v>
      </c>
      <c r="E201" s="64">
        <v>264.53410939607579</v>
      </c>
      <c r="F201" s="64">
        <v>338.6464939399919</v>
      </c>
      <c r="G201" s="64">
        <v>4.7842570861166278E-2</v>
      </c>
      <c r="H201" s="64">
        <v>4.7758459901801012E-2</v>
      </c>
      <c r="I201" s="64">
        <v>2.9354152824334026E-2</v>
      </c>
      <c r="J201" s="64">
        <v>-4.1302661090083044</v>
      </c>
      <c r="K201" s="64">
        <v>262.02728700661078</v>
      </c>
      <c r="L201" s="64">
        <v>267.06370087165169</v>
      </c>
    </row>
    <row r="202" spans="2:12" x14ac:dyDescent="0.25">
      <c r="B202" s="52" t="s">
        <v>4191</v>
      </c>
      <c r="C202" s="52">
        <v>4594</v>
      </c>
      <c r="D202" s="52">
        <v>263</v>
      </c>
      <c r="E202" s="64">
        <v>151.41233949027915</v>
      </c>
      <c r="F202" s="64">
        <v>280.87055301684831</v>
      </c>
      <c r="G202" s="64">
        <v>5.7248585111014369E-2</v>
      </c>
      <c r="H202" s="64">
        <v>3.2958715605197898E-2</v>
      </c>
      <c r="I202" s="64">
        <v>9.2217433239008653</v>
      </c>
      <c r="J202" s="64">
        <v>-1.100485023840533</v>
      </c>
      <c r="K202" s="64">
        <v>148.69842693859084</v>
      </c>
      <c r="L202" s="64">
        <v>154.17406609018866</v>
      </c>
    </row>
    <row r="203" spans="2:12" x14ac:dyDescent="0.25">
      <c r="B203" s="52" t="s">
        <v>4192</v>
      </c>
      <c r="C203" s="52">
        <v>8482</v>
      </c>
      <c r="D203" s="52">
        <v>262</v>
      </c>
      <c r="E203" s="64">
        <v>260.6115791111252</v>
      </c>
      <c r="F203" s="64">
        <v>518.57728138635343</v>
      </c>
      <c r="G203" s="64">
        <v>3.088894128743221E-2</v>
      </c>
      <c r="H203" s="64">
        <v>3.0725251015223436E-2</v>
      </c>
      <c r="I203" s="64">
        <v>8.7357628501471524E-2</v>
      </c>
      <c r="J203" s="64">
        <v>-11.62815213162351</v>
      </c>
      <c r="K203" s="64">
        <v>258.35297825695312</v>
      </c>
      <c r="L203" s="64">
        <v>262.88929413553524</v>
      </c>
    </row>
    <row r="204" spans="2:12" x14ac:dyDescent="0.25">
      <c r="B204" s="52" t="s">
        <v>4193</v>
      </c>
      <c r="C204" s="52">
        <v>2252</v>
      </c>
      <c r="D204" s="52">
        <v>261</v>
      </c>
      <c r="E204" s="64">
        <v>222.3306510264517</v>
      </c>
      <c r="F204" s="64">
        <v>137.68404122636971</v>
      </c>
      <c r="G204" s="64">
        <v>0.11589698046181172</v>
      </c>
      <c r="H204" s="64">
        <v>9.8725866352776068E-2</v>
      </c>
      <c r="I204" s="64">
        <v>2.7317360695881487</v>
      </c>
      <c r="J204" s="64">
        <v>10.846178080270713</v>
      </c>
      <c r="K204" s="64">
        <v>219.87752617325287</v>
      </c>
      <c r="L204" s="64">
        <v>224.80811709633309</v>
      </c>
    </row>
    <row r="205" spans="2:12" x14ac:dyDescent="0.25">
      <c r="B205" s="52" t="s">
        <v>4194</v>
      </c>
      <c r="C205" s="52">
        <v>2173</v>
      </c>
      <c r="D205" s="52">
        <v>261</v>
      </c>
      <c r="E205" s="64">
        <v>60.440864308782913</v>
      </c>
      <c r="F205" s="64">
        <v>132.85409484231855</v>
      </c>
      <c r="G205" s="64">
        <v>0.12011044638748274</v>
      </c>
      <c r="H205" s="64">
        <v>2.7814479663498811E-2</v>
      </c>
      <c r="I205" s="64">
        <v>26.163903705395406</v>
      </c>
      <c r="J205" s="64">
        <v>11.474043970043976</v>
      </c>
      <c r="K205" s="64">
        <v>59.769056563639296</v>
      </c>
      <c r="L205" s="64">
        <v>61.120004814186252</v>
      </c>
    </row>
    <row r="206" spans="2:12" x14ac:dyDescent="0.25">
      <c r="B206" s="52" t="s">
        <v>4195</v>
      </c>
      <c r="C206" s="52">
        <v>7344</v>
      </c>
      <c r="D206" s="52">
        <v>260</v>
      </c>
      <c r="E206" s="64">
        <v>255.6934123099042</v>
      </c>
      <c r="F206" s="64">
        <v>449.00159803128736</v>
      </c>
      <c r="G206" s="64">
        <v>3.5403050108932459E-2</v>
      </c>
      <c r="H206" s="64">
        <v>3.481664110973641E-2</v>
      </c>
      <c r="I206" s="64">
        <v>0.27413760386768021</v>
      </c>
      <c r="J206" s="64">
        <v>-9.2053600977866719</v>
      </c>
      <c r="K206" s="64">
        <v>253.30633914809437</v>
      </c>
      <c r="L206" s="64">
        <v>258.10216162107429</v>
      </c>
    </row>
    <row r="207" spans="2:12" x14ac:dyDescent="0.25">
      <c r="B207" s="52" t="s">
        <v>4196</v>
      </c>
      <c r="C207" s="52">
        <v>3831</v>
      </c>
      <c r="D207" s="52">
        <v>258</v>
      </c>
      <c r="E207" s="64">
        <v>331.86741437508522</v>
      </c>
      <c r="F207" s="64">
        <v>234.22183034556943</v>
      </c>
      <c r="G207" s="64">
        <v>6.7345340642129992E-2</v>
      </c>
      <c r="H207" s="64">
        <v>8.662683747718225E-2</v>
      </c>
      <c r="I207" s="64">
        <v>-4.2427404857663973</v>
      </c>
      <c r="J207" s="64">
        <v>1.6034816167786561</v>
      </c>
      <c r="K207" s="64">
        <v>324.99376502121572</v>
      </c>
      <c r="L207" s="64">
        <v>338.8723905559367</v>
      </c>
    </row>
    <row r="208" spans="2:12" x14ac:dyDescent="0.25">
      <c r="B208" s="52" t="s">
        <v>4197</v>
      </c>
      <c r="C208" s="52">
        <v>4887</v>
      </c>
      <c r="D208" s="52">
        <v>258</v>
      </c>
      <c r="E208" s="64">
        <v>166.54193754554706</v>
      </c>
      <c r="F208" s="64">
        <v>298.78415163111401</v>
      </c>
      <c r="G208" s="64">
        <v>5.2793124616329033E-2</v>
      </c>
      <c r="H208" s="64">
        <v>3.4078563033670364E-2</v>
      </c>
      <c r="I208" s="64">
        <v>7.2108969278250354</v>
      </c>
      <c r="J208" s="64">
        <v>-2.4350725397822197</v>
      </c>
      <c r="K208" s="64">
        <v>162.82830552281646</v>
      </c>
      <c r="L208" s="64">
        <v>170.33721265215809</v>
      </c>
    </row>
    <row r="209" spans="2:12" x14ac:dyDescent="0.25">
      <c r="B209" s="52" t="s">
        <v>4198</v>
      </c>
      <c r="C209" s="52">
        <v>2470</v>
      </c>
      <c r="D209" s="52">
        <v>256</v>
      </c>
      <c r="E209" s="64">
        <v>158.98193946940367</v>
      </c>
      <c r="F209" s="64">
        <v>151.01224770387796</v>
      </c>
      <c r="G209" s="64">
        <v>0.10364372469635627</v>
      </c>
      <c r="H209" s="64">
        <v>6.4365157679920515E-2</v>
      </c>
      <c r="I209" s="64">
        <v>7.9547310366998278</v>
      </c>
      <c r="J209" s="64">
        <v>8.8172225200503167</v>
      </c>
      <c r="K209" s="64">
        <v>157.32163813369982</v>
      </c>
      <c r="L209" s="64">
        <v>160.65854563993858</v>
      </c>
    </row>
    <row r="210" spans="2:12" x14ac:dyDescent="0.25">
      <c r="B210" s="52" t="s">
        <v>4199</v>
      </c>
      <c r="C210" s="52">
        <v>1223</v>
      </c>
      <c r="D210" s="52">
        <v>247</v>
      </c>
      <c r="E210" s="64">
        <v>494.21495679413522</v>
      </c>
      <c r="F210" s="64">
        <v>74.77246111005779</v>
      </c>
      <c r="G210" s="64">
        <v>0.20196238757154539</v>
      </c>
      <c r="H210" s="64">
        <v>0.40410053703526999</v>
      </c>
      <c r="I210" s="64">
        <v>-14.405565225739029</v>
      </c>
      <c r="J210" s="64">
        <v>20.555640185950999</v>
      </c>
      <c r="K210" s="64">
        <v>487.82540817016445</v>
      </c>
      <c r="L210" s="64">
        <v>500.63120525724287</v>
      </c>
    </row>
    <row r="211" spans="2:12" x14ac:dyDescent="0.25">
      <c r="B211" s="52" t="s">
        <v>4200</v>
      </c>
      <c r="C211" s="52">
        <v>5432</v>
      </c>
      <c r="D211" s="52">
        <v>244</v>
      </c>
      <c r="E211" s="64">
        <v>291.3559894489203</v>
      </c>
      <c r="F211" s="64">
        <v>332.10466782488464</v>
      </c>
      <c r="G211" s="64">
        <v>4.491899852724595E-2</v>
      </c>
      <c r="H211" s="64">
        <v>5.3636964184263676E-2</v>
      </c>
      <c r="I211" s="64">
        <v>-2.8518984395119737</v>
      </c>
      <c r="J211" s="64">
        <v>-4.9895419393715281</v>
      </c>
      <c r="K211" s="64">
        <v>285.51958260394912</v>
      </c>
      <c r="L211" s="64">
        <v>297.30480832725851</v>
      </c>
    </row>
    <row r="212" spans="2:12" x14ac:dyDescent="0.25">
      <c r="B212" s="52" t="s">
        <v>4201</v>
      </c>
      <c r="C212" s="52">
        <v>9652</v>
      </c>
      <c r="D212" s="52">
        <v>242</v>
      </c>
      <c r="E212" s="64">
        <v>396.84624549303282</v>
      </c>
      <c r="F212" s="64">
        <v>590.10939871976927</v>
      </c>
      <c r="G212" s="64">
        <v>2.5072523829258186E-2</v>
      </c>
      <c r="H212" s="64">
        <v>4.1115441928412023E-2</v>
      </c>
      <c r="I212" s="64">
        <v>-7.9379138151215507</v>
      </c>
      <c r="J212" s="64">
        <v>-14.789337926739385</v>
      </c>
      <c r="K212" s="64">
        <v>393.33180204517151</v>
      </c>
      <c r="L212" s="64">
        <v>400.39073273767133</v>
      </c>
    </row>
    <row r="213" spans="2:12" x14ac:dyDescent="0.25">
      <c r="B213" s="52" t="s">
        <v>4202</v>
      </c>
      <c r="C213" s="52">
        <v>11707</v>
      </c>
      <c r="D213" s="52">
        <v>238</v>
      </c>
      <c r="E213" s="64">
        <v>493.57597438387938</v>
      </c>
      <c r="F213" s="64">
        <v>715.74914326692283</v>
      </c>
      <c r="G213" s="64">
        <v>2.0329717263175878E-2</v>
      </c>
      <c r="H213" s="64">
        <v>4.2160756332440368E-2</v>
      </c>
      <c r="I213" s="64">
        <v>-11.754298249642167</v>
      </c>
      <c r="J213" s="64">
        <v>-18.429720448284243</v>
      </c>
      <c r="K213" s="64">
        <v>489.12439312023025</v>
      </c>
      <c r="L213" s="64">
        <v>498.0662712240412</v>
      </c>
    </row>
    <row r="214" spans="2:12" x14ac:dyDescent="0.25">
      <c r="B214" s="52" t="s">
        <v>4203</v>
      </c>
      <c r="C214" s="52">
        <v>1277</v>
      </c>
      <c r="D214" s="52">
        <v>230.99999999999997</v>
      </c>
      <c r="E214" s="64">
        <v>317.05415988550197</v>
      </c>
      <c r="F214" s="64">
        <v>78.073943448523138</v>
      </c>
      <c r="G214" s="64">
        <v>0.18089271730618636</v>
      </c>
      <c r="H214" s="64">
        <v>0.24828046976155205</v>
      </c>
      <c r="I214" s="64">
        <v>-5.5741316851355887</v>
      </c>
      <c r="J214" s="64">
        <v>17.861901124027785</v>
      </c>
      <c r="K214" s="64">
        <v>314.25478030974296</v>
      </c>
      <c r="L214" s="64">
        <v>319.87019109586572</v>
      </c>
    </row>
    <row r="215" spans="2:12" x14ac:dyDescent="0.25">
      <c r="B215" s="52" t="s">
        <v>4204</v>
      </c>
      <c r="C215" s="52">
        <v>2292</v>
      </c>
      <c r="D215" s="52">
        <v>223</v>
      </c>
      <c r="E215" s="64">
        <v>99.95477790377636</v>
      </c>
      <c r="F215" s="64">
        <v>140.12958369930701</v>
      </c>
      <c r="G215" s="64">
        <v>9.7294938917975568E-2</v>
      </c>
      <c r="H215" s="64">
        <v>4.3610287043532446E-2</v>
      </c>
      <c r="I215" s="64">
        <v>12.584777082521867</v>
      </c>
      <c r="J215" s="64">
        <v>7.2249334951121931</v>
      </c>
      <c r="K215" s="64">
        <v>99.030652085425373</v>
      </c>
      <c r="L215" s="64">
        <v>100.88713067018675</v>
      </c>
    </row>
    <row r="216" spans="2:12" x14ac:dyDescent="0.25">
      <c r="B216" s="52" t="s">
        <v>4205</v>
      </c>
      <c r="C216" s="52">
        <v>2932</v>
      </c>
      <c r="D216" s="52">
        <v>223</v>
      </c>
      <c r="E216" s="64">
        <v>152.85793046657787</v>
      </c>
      <c r="F216" s="64">
        <v>179.25826326630371</v>
      </c>
      <c r="G216" s="64">
        <v>7.6057298772169171E-2</v>
      </c>
      <c r="H216" s="64">
        <v>5.2134355547946064E-2</v>
      </c>
      <c r="I216" s="64">
        <v>5.827217073763876</v>
      </c>
      <c r="J216" s="64">
        <v>3.371752431185179</v>
      </c>
      <c r="K216" s="64">
        <v>151.31874597424923</v>
      </c>
      <c r="L216" s="64">
        <v>154.41190184342602</v>
      </c>
    </row>
    <row r="217" spans="2:12" x14ac:dyDescent="0.25">
      <c r="B217" s="52" t="s">
        <v>4206</v>
      </c>
      <c r="C217" s="52">
        <v>730</v>
      </c>
      <c r="D217" s="52">
        <v>207</v>
      </c>
      <c r="E217" s="64">
        <v>108.82723635767366</v>
      </c>
      <c r="F217" s="64">
        <v>44.631150131105635</v>
      </c>
      <c r="G217" s="64">
        <v>0.28356164383561644</v>
      </c>
      <c r="H217" s="64">
        <v>0.14907840596941596</v>
      </c>
      <c r="I217" s="64">
        <v>10.201815009444164</v>
      </c>
      <c r="J217" s="64">
        <v>25.083199032569755</v>
      </c>
      <c r="K217" s="64">
        <v>108.0691303157503</v>
      </c>
      <c r="L217" s="64">
        <v>109.58972342106352</v>
      </c>
    </row>
    <row r="218" spans="2:12" x14ac:dyDescent="0.25">
      <c r="B218" s="52" t="s">
        <v>4207</v>
      </c>
      <c r="C218" s="52">
        <v>4990</v>
      </c>
      <c r="D218" s="52">
        <v>205.99999999999997</v>
      </c>
      <c r="E218" s="64">
        <v>222.90529222117144</v>
      </c>
      <c r="F218" s="64">
        <v>305.08142349892756</v>
      </c>
      <c r="G218" s="64">
        <v>4.1282565130260518E-2</v>
      </c>
      <c r="H218" s="64">
        <v>4.4670399242719726E-2</v>
      </c>
      <c r="I218" s="64">
        <v>-1.1584728902999788</v>
      </c>
      <c r="J218" s="64">
        <v>-5.8544163436736394</v>
      </c>
      <c r="K218" s="64">
        <v>220.80294224931987</v>
      </c>
      <c r="L218" s="64">
        <v>225.02671499528569</v>
      </c>
    </row>
    <row r="219" spans="2:12" x14ac:dyDescent="0.25">
      <c r="B219" s="52" t="s">
        <v>4208</v>
      </c>
      <c r="C219" s="52">
        <v>1697</v>
      </c>
      <c r="D219" s="52">
        <v>205</v>
      </c>
      <c r="E219" s="64">
        <v>140.8941328682225</v>
      </c>
      <c r="F219" s="64">
        <v>103.75213941436473</v>
      </c>
      <c r="G219" s="64">
        <v>0.12080141426045964</v>
      </c>
      <c r="H219" s="64">
        <v>8.3025417129182377E-2</v>
      </c>
      <c r="I219" s="64">
        <v>5.6399165214437321</v>
      </c>
      <c r="J219" s="64">
        <v>10.258564039510979</v>
      </c>
      <c r="K219" s="64">
        <v>139.46122677328475</v>
      </c>
      <c r="L219" s="64">
        <v>142.34041601554554</v>
      </c>
    </row>
    <row r="220" spans="2:12" x14ac:dyDescent="0.25">
      <c r="B220" s="52" t="s">
        <v>4209</v>
      </c>
      <c r="C220" s="52">
        <v>3768</v>
      </c>
      <c r="D220" s="52">
        <v>203</v>
      </c>
      <c r="E220" s="64">
        <v>159.57483095911164</v>
      </c>
      <c r="F220" s="64">
        <v>230.37010095069317</v>
      </c>
      <c r="G220" s="64">
        <v>5.3874734607218686E-2</v>
      </c>
      <c r="H220" s="64">
        <v>4.2350008216324744E-2</v>
      </c>
      <c r="I220" s="64">
        <v>3.5128201602232432</v>
      </c>
      <c r="J220" s="64">
        <v>-1.8610695013941134</v>
      </c>
      <c r="K220" s="64">
        <v>158.13241973528241</v>
      </c>
      <c r="L220" s="64">
        <v>161.02981228385798</v>
      </c>
    </row>
    <row r="221" spans="2:12" x14ac:dyDescent="0.25">
      <c r="B221" s="52" t="s">
        <v>4210</v>
      </c>
      <c r="C221" s="52">
        <v>2816</v>
      </c>
      <c r="D221" s="52">
        <v>200.00000000000003</v>
      </c>
      <c r="E221" s="64">
        <v>185.47891876145252</v>
      </c>
      <c r="F221" s="64">
        <v>172.16619009478555</v>
      </c>
      <c r="G221" s="64">
        <v>7.1022727272727279E-2</v>
      </c>
      <c r="H221" s="64">
        <v>6.58660933101749E-2</v>
      </c>
      <c r="I221" s="64">
        <v>1.1031818530984563</v>
      </c>
      <c r="J221" s="64">
        <v>2.1892631727199769</v>
      </c>
      <c r="K221" s="64">
        <v>183.17615196666156</v>
      </c>
      <c r="L221" s="64">
        <v>187.80856936266869</v>
      </c>
    </row>
    <row r="222" spans="2:12" x14ac:dyDescent="0.25">
      <c r="B222" s="52" t="s">
        <v>4211</v>
      </c>
      <c r="C222" s="52">
        <v>7250</v>
      </c>
      <c r="D222" s="52">
        <v>196</v>
      </c>
      <c r="E222" s="64">
        <v>228.83840486287454</v>
      </c>
      <c r="F222" s="64">
        <v>443.25457321988472</v>
      </c>
      <c r="G222" s="64">
        <v>2.7034482758620689E-2</v>
      </c>
      <c r="H222" s="64">
        <v>3.1563917912120626E-2</v>
      </c>
      <c r="I222" s="64">
        <v>-2.2058811830118161</v>
      </c>
      <c r="J222" s="64">
        <v>-12.120400472779632</v>
      </c>
      <c r="K222" s="64">
        <v>224.58834035098602</v>
      </c>
      <c r="L222" s="64">
        <v>233.16622743748258</v>
      </c>
    </row>
    <row r="223" spans="2:12" x14ac:dyDescent="0.25">
      <c r="B223" s="52" t="s">
        <v>4212</v>
      </c>
      <c r="C223" s="52">
        <v>2964</v>
      </c>
      <c r="D223" s="52">
        <v>193.99999999999997</v>
      </c>
      <c r="E223" s="64">
        <v>190.72112464796228</v>
      </c>
      <c r="F223" s="64">
        <v>181.21469724465356</v>
      </c>
      <c r="G223" s="64">
        <v>6.5452091767881235E-2</v>
      </c>
      <c r="H223" s="64">
        <v>6.4345858518205901E-2</v>
      </c>
      <c r="I223" s="64">
        <v>0.24545271226709381</v>
      </c>
      <c r="J223" s="64">
        <v>0.98019742396982512</v>
      </c>
      <c r="K223" s="64">
        <v>188.90453270481197</v>
      </c>
      <c r="L223" s="64">
        <v>192.55397364212777</v>
      </c>
    </row>
    <row r="224" spans="2:12" x14ac:dyDescent="0.25">
      <c r="B224" s="52" t="s">
        <v>4213</v>
      </c>
      <c r="C224" s="52">
        <v>6086</v>
      </c>
      <c r="D224" s="52">
        <v>193</v>
      </c>
      <c r="E224" s="64">
        <v>158.79174507235419</v>
      </c>
      <c r="F224" s="64">
        <v>372.08928725740941</v>
      </c>
      <c r="G224" s="64">
        <v>3.1712126191258627E-2</v>
      </c>
      <c r="H224" s="64">
        <v>2.6091315325723657E-2</v>
      </c>
      <c r="I224" s="64">
        <v>2.7507925530597315</v>
      </c>
      <c r="J224" s="64">
        <v>-9.5817596762713197</v>
      </c>
      <c r="K224" s="64">
        <v>155.76478539557706</v>
      </c>
      <c r="L224" s="64">
        <v>161.87592165571755</v>
      </c>
    </row>
    <row r="225" spans="2:12" x14ac:dyDescent="0.25">
      <c r="B225" s="52" t="s">
        <v>4214</v>
      </c>
      <c r="C225" s="52">
        <v>6494</v>
      </c>
      <c r="D225" s="52">
        <v>189</v>
      </c>
      <c r="E225" s="64">
        <v>217.48181554321607</v>
      </c>
      <c r="F225" s="64">
        <v>397.03382048136984</v>
      </c>
      <c r="G225" s="64">
        <v>2.9103788112103481E-2</v>
      </c>
      <c r="H225" s="64">
        <v>3.34896543799224E-2</v>
      </c>
      <c r="I225" s="64">
        <v>-1.9645041066420108</v>
      </c>
      <c r="J225" s="64">
        <v>-10.775053684283638</v>
      </c>
      <c r="K225" s="64">
        <v>215.65502731399596</v>
      </c>
      <c r="L225" s="64">
        <v>219.32353770329658</v>
      </c>
    </row>
    <row r="226" spans="2:12" x14ac:dyDescent="0.25">
      <c r="B226" s="52" t="s">
        <v>4215</v>
      </c>
      <c r="C226" s="52">
        <v>899</v>
      </c>
      <c r="D226" s="52">
        <v>187</v>
      </c>
      <c r="E226" s="64">
        <v>200.38571070827075</v>
      </c>
      <c r="F226" s="64">
        <v>54.963567079265701</v>
      </c>
      <c r="G226" s="64">
        <v>0.20800889877641823</v>
      </c>
      <c r="H226" s="64">
        <v>0.22289845462544022</v>
      </c>
      <c r="I226" s="64">
        <v>-1.0726775067504883</v>
      </c>
      <c r="J226" s="64">
        <v>18.380426181495803</v>
      </c>
      <c r="K226" s="64">
        <v>198.65620372829912</v>
      </c>
      <c r="L226" s="64">
        <v>202.12592919382283</v>
      </c>
    </row>
    <row r="227" spans="2:12" x14ac:dyDescent="0.25">
      <c r="B227" s="52" t="s">
        <v>4216</v>
      </c>
      <c r="C227" s="52">
        <v>3578</v>
      </c>
      <c r="D227" s="52">
        <v>187</v>
      </c>
      <c r="E227" s="64">
        <v>164.42705706208883</v>
      </c>
      <c r="F227" s="64">
        <v>218.75377420424104</v>
      </c>
      <c r="G227" s="64">
        <v>5.2263834544438233E-2</v>
      </c>
      <c r="H227" s="64">
        <v>4.5955018742897938E-2</v>
      </c>
      <c r="I227" s="64">
        <v>1.8022586399529816</v>
      </c>
      <c r="J227" s="64">
        <v>-2.215729929461562</v>
      </c>
      <c r="K227" s="64">
        <v>162.90067440710325</v>
      </c>
      <c r="L227" s="64">
        <v>165.96704689349843</v>
      </c>
    </row>
    <row r="228" spans="2:12" x14ac:dyDescent="0.25">
      <c r="B228" s="52" t="s">
        <v>4217</v>
      </c>
      <c r="C228" s="52">
        <v>1859</v>
      </c>
      <c r="D228" s="52">
        <v>181</v>
      </c>
      <c r="E228" s="64">
        <v>115.74562237908442</v>
      </c>
      <c r="F228" s="64">
        <v>113.65658642976078</v>
      </c>
      <c r="G228" s="64">
        <v>9.7364174287251207E-2</v>
      </c>
      <c r="H228" s="64">
        <v>6.2262303592837236E-2</v>
      </c>
      <c r="I228" s="64">
        <v>6.2634941657395968</v>
      </c>
      <c r="J228" s="64">
        <v>6.5192415325829467</v>
      </c>
      <c r="K228" s="64">
        <v>114.38280054958717</v>
      </c>
      <c r="L228" s="64">
        <v>117.1235915557416</v>
      </c>
    </row>
    <row r="229" spans="2:12" x14ac:dyDescent="0.25">
      <c r="B229" s="52" t="s">
        <v>4218</v>
      </c>
      <c r="C229" s="52">
        <v>5303</v>
      </c>
      <c r="D229" s="52">
        <v>181</v>
      </c>
      <c r="E229" s="64">
        <v>268.9937027751638</v>
      </c>
      <c r="F229" s="64">
        <v>324.21779334966186</v>
      </c>
      <c r="G229" s="64">
        <v>3.4131623609277767E-2</v>
      </c>
      <c r="H229" s="64">
        <v>5.072481666512612E-2</v>
      </c>
      <c r="I229" s="64">
        <v>-5.5066119504234248</v>
      </c>
      <c r="J229" s="64">
        <v>-8.2087646494149649</v>
      </c>
      <c r="K229" s="64">
        <v>266.34066486119207</v>
      </c>
      <c r="L229" s="64">
        <v>271.67174233676781</v>
      </c>
    </row>
    <row r="230" spans="2:12" x14ac:dyDescent="0.25">
      <c r="B230" s="52" t="s">
        <v>4219</v>
      </c>
      <c r="C230" s="52">
        <v>4933</v>
      </c>
      <c r="D230" s="52">
        <v>177</v>
      </c>
      <c r="E230" s="64">
        <v>302.09896623419917</v>
      </c>
      <c r="F230" s="64">
        <v>301.59652547499189</v>
      </c>
      <c r="G230" s="64">
        <v>3.5880802756943039E-2</v>
      </c>
      <c r="H230" s="64">
        <v>6.124041480522991E-2</v>
      </c>
      <c r="I230" s="64">
        <v>-7.4285133659772811</v>
      </c>
      <c r="J230" s="64">
        <v>-7.4044365146516196</v>
      </c>
      <c r="K230" s="64">
        <v>298.59663443714413</v>
      </c>
      <c r="L230" s="64">
        <v>305.63966873049554</v>
      </c>
    </row>
    <row r="231" spans="2:12" x14ac:dyDescent="0.25">
      <c r="B231" s="52" t="s">
        <v>4220</v>
      </c>
      <c r="C231" s="52">
        <v>4204</v>
      </c>
      <c r="D231" s="52">
        <v>176</v>
      </c>
      <c r="E231" s="64">
        <v>224.07628897778818</v>
      </c>
      <c r="F231" s="64">
        <v>257.02651390570969</v>
      </c>
      <c r="G231" s="64">
        <v>4.1864890580399619E-2</v>
      </c>
      <c r="H231" s="64">
        <v>5.3300734771119927E-2</v>
      </c>
      <c r="I231" s="64">
        <v>-3.3008589387908014</v>
      </c>
      <c r="J231" s="64">
        <v>-5.2159982907931921</v>
      </c>
      <c r="K231" s="64">
        <v>221.42915255791723</v>
      </c>
      <c r="L231" s="64">
        <v>226.75326952114293</v>
      </c>
    </row>
    <row r="232" spans="2:12" x14ac:dyDescent="0.25">
      <c r="B232" s="52" t="s">
        <v>4221</v>
      </c>
      <c r="C232" s="52">
        <v>1699</v>
      </c>
      <c r="D232" s="52">
        <v>174</v>
      </c>
      <c r="E232" s="64">
        <v>94.28969205813722</v>
      </c>
      <c r="F232" s="64">
        <v>103.8744165380116</v>
      </c>
      <c r="G232" s="64">
        <v>0.10241318422601531</v>
      </c>
      <c r="H232" s="64">
        <v>5.5497170134277352E-2</v>
      </c>
      <c r="I232" s="64">
        <v>8.4465770196812873</v>
      </c>
      <c r="J232" s="64">
        <v>7.1010314840791322</v>
      </c>
      <c r="K232" s="64">
        <v>93.34864283327191</v>
      </c>
      <c r="L232" s="64">
        <v>95.239665307676944</v>
      </c>
    </row>
    <row r="233" spans="2:12" x14ac:dyDescent="0.25">
      <c r="B233" s="52" t="s">
        <v>4222</v>
      </c>
      <c r="C233" s="52">
        <v>3097</v>
      </c>
      <c r="D233" s="52">
        <v>172</v>
      </c>
      <c r="E233" s="64">
        <v>180.21063906078294</v>
      </c>
      <c r="F233" s="64">
        <v>189.34612596717005</v>
      </c>
      <c r="G233" s="64">
        <v>5.5537617048756864E-2</v>
      </c>
      <c r="H233" s="64">
        <v>5.8188775931799462E-2</v>
      </c>
      <c r="I233" s="64">
        <v>-0.63023833581034261</v>
      </c>
      <c r="J233" s="64">
        <v>-1.3009887261109871</v>
      </c>
      <c r="K233" s="64">
        <v>178.21759354147306</v>
      </c>
      <c r="L233" s="64">
        <v>182.22458171612899</v>
      </c>
    </row>
    <row r="234" spans="2:12" x14ac:dyDescent="0.25">
      <c r="B234" s="52" t="s">
        <v>4223</v>
      </c>
      <c r="C234" s="52">
        <v>64811</v>
      </c>
      <c r="D234" s="52">
        <v>170</v>
      </c>
      <c r="E234" s="64">
        <v>1507.4493764863266</v>
      </c>
      <c r="F234" s="64">
        <v>3962.4513303384756</v>
      </c>
      <c r="G234" s="64">
        <v>2.623011525821234E-3</v>
      </c>
      <c r="H234" s="64">
        <v>2.3259159347739221E-2</v>
      </c>
      <c r="I234" s="64">
        <v>-34.855098204930812</v>
      </c>
      <c r="J234" s="64">
        <v>-62.178078202747656</v>
      </c>
      <c r="K234" s="64">
        <v>1490.7950621952796</v>
      </c>
      <c r="L234" s="64">
        <v>1524.2852645239639</v>
      </c>
    </row>
    <row r="235" spans="2:12" x14ac:dyDescent="0.25">
      <c r="B235" s="52" t="s">
        <v>4224</v>
      </c>
      <c r="C235" s="52">
        <v>4098</v>
      </c>
      <c r="D235" s="52">
        <v>169</v>
      </c>
      <c r="E235" s="64">
        <v>147.09844375217034</v>
      </c>
      <c r="F235" s="64">
        <v>250.54582635242585</v>
      </c>
      <c r="G235" s="64">
        <v>4.1239629087359689E-2</v>
      </c>
      <c r="H235" s="64">
        <v>3.5895179051286079E-2</v>
      </c>
      <c r="I235" s="64">
        <v>1.8391146719106912</v>
      </c>
      <c r="J235" s="64">
        <v>-5.3168866400639248</v>
      </c>
      <c r="K235" s="64">
        <v>145.74478660982876</v>
      </c>
      <c r="L235" s="64">
        <v>148.46420119057171</v>
      </c>
    </row>
    <row r="236" spans="2:12" x14ac:dyDescent="0.25">
      <c r="B236" s="52" t="s">
        <v>4225</v>
      </c>
      <c r="C236" s="52">
        <v>2418</v>
      </c>
      <c r="D236" s="52">
        <v>168.99999999999997</v>
      </c>
      <c r="E236" s="64">
        <v>162.46955058695411</v>
      </c>
      <c r="F236" s="64">
        <v>147.83304248905947</v>
      </c>
      <c r="G236" s="64">
        <v>6.9892473118279563E-2</v>
      </c>
      <c r="H236" s="64">
        <v>6.7191708265903274E-2</v>
      </c>
      <c r="I236" s="64">
        <v>0.53047006485768589</v>
      </c>
      <c r="J236" s="64">
        <v>1.7966849489703902</v>
      </c>
      <c r="K236" s="64">
        <v>160.92218898475684</v>
      </c>
      <c r="L236" s="64">
        <v>164.03070968176078</v>
      </c>
    </row>
    <row r="237" spans="2:12" x14ac:dyDescent="0.25">
      <c r="B237" s="52" t="s">
        <v>4226</v>
      </c>
      <c r="C237" s="52">
        <v>1888</v>
      </c>
      <c r="D237" s="52">
        <v>167</v>
      </c>
      <c r="E237" s="64">
        <v>77.957632637564657</v>
      </c>
      <c r="F237" s="64">
        <v>115.42960472264032</v>
      </c>
      <c r="G237" s="64">
        <v>8.8453389830508475E-2</v>
      </c>
      <c r="H237" s="64">
        <v>4.1291118981760945E-2</v>
      </c>
      <c r="I237" s="64">
        <v>10.299686398330872</v>
      </c>
      <c r="J237" s="64">
        <v>4.9538300715050916</v>
      </c>
      <c r="K237" s="64">
        <v>77.256606389513109</v>
      </c>
      <c r="L237" s="64">
        <v>78.664743648100966</v>
      </c>
    </row>
    <row r="238" spans="2:12" x14ac:dyDescent="0.25">
      <c r="B238" s="52" t="s">
        <v>4227</v>
      </c>
      <c r="C238" s="52">
        <v>5756</v>
      </c>
      <c r="D238" s="52">
        <v>166</v>
      </c>
      <c r="E238" s="64">
        <v>152.62378370615906</v>
      </c>
      <c r="F238" s="64">
        <v>351.91356185567673</v>
      </c>
      <c r="G238" s="64">
        <v>2.8839471855455177E-2</v>
      </c>
      <c r="H238" s="64">
        <v>2.6515598281125617E-2</v>
      </c>
      <c r="I238" s="64">
        <v>1.0973816053575915</v>
      </c>
      <c r="J238" s="64">
        <v>-10.228037666882303</v>
      </c>
      <c r="K238" s="64">
        <v>151.14553630596194</v>
      </c>
      <c r="L238" s="64">
        <v>154.11609125521477</v>
      </c>
    </row>
    <row r="239" spans="2:12" x14ac:dyDescent="0.25">
      <c r="B239" s="52" t="s">
        <v>4228</v>
      </c>
      <c r="C239" s="52">
        <v>3471</v>
      </c>
      <c r="D239" s="52">
        <v>165</v>
      </c>
      <c r="E239" s="64">
        <v>178.79316100855064</v>
      </c>
      <c r="F239" s="64">
        <v>212.21194808913376</v>
      </c>
      <c r="G239" s="64">
        <v>4.753673292999136E-2</v>
      </c>
      <c r="H239" s="64">
        <v>5.1510562088317675E-2</v>
      </c>
      <c r="I239" s="64">
        <v>-1.0591856906692805</v>
      </c>
      <c r="J239" s="64">
        <v>-3.3447699595004434</v>
      </c>
      <c r="K239" s="64">
        <v>177.00944129064081</v>
      </c>
      <c r="L239" s="64">
        <v>180.59386976901865</v>
      </c>
    </row>
    <row r="240" spans="2:12" x14ac:dyDescent="0.25">
      <c r="B240" s="52" t="s">
        <v>4229</v>
      </c>
      <c r="C240" s="52">
        <v>7887</v>
      </c>
      <c r="D240" s="52">
        <v>162</v>
      </c>
      <c r="E240" s="64">
        <v>344.21876452060462</v>
      </c>
      <c r="F240" s="64">
        <v>482.19983710141111</v>
      </c>
      <c r="G240" s="64">
        <v>2.0540129326740205E-2</v>
      </c>
      <c r="H240" s="64">
        <v>4.3643814444098469E-2</v>
      </c>
      <c r="I240" s="64">
        <v>-10.043058475862747</v>
      </c>
      <c r="J240" s="64">
        <v>-15.048971722593446</v>
      </c>
      <c r="K240" s="64">
        <v>341.03434073435437</v>
      </c>
      <c r="L240" s="64">
        <v>347.43155396390364</v>
      </c>
    </row>
    <row r="241" spans="2:12" x14ac:dyDescent="0.25">
      <c r="B241" s="52" t="s">
        <v>4230</v>
      </c>
      <c r="C241" s="52">
        <v>2497</v>
      </c>
      <c r="D241" s="52">
        <v>161</v>
      </c>
      <c r="E241" s="64">
        <v>134.03302029740817</v>
      </c>
      <c r="F241" s="64">
        <v>152.66298887311063</v>
      </c>
      <c r="G241" s="64">
        <v>6.4477372847416906E-2</v>
      </c>
      <c r="H241" s="64">
        <v>5.3677621264480647E-2</v>
      </c>
      <c r="I241" s="64">
        <v>2.3944559451008751</v>
      </c>
      <c r="J241" s="64">
        <v>0.69637432397723298</v>
      </c>
      <c r="K241" s="64">
        <v>131.34827896897636</v>
      </c>
      <c r="L241" s="64">
        <v>136.76946475523258</v>
      </c>
    </row>
    <row r="242" spans="2:12" x14ac:dyDescent="0.25">
      <c r="B242" s="52" t="s">
        <v>4231</v>
      </c>
      <c r="C242" s="52">
        <v>1585</v>
      </c>
      <c r="D242" s="52">
        <v>158</v>
      </c>
      <c r="E242" s="64">
        <v>84.919860912352618</v>
      </c>
      <c r="F242" s="64">
        <v>96.904620490140303</v>
      </c>
      <c r="G242" s="64">
        <v>9.9684542586750788E-2</v>
      </c>
      <c r="H242" s="64">
        <v>5.3577199313787141E-2</v>
      </c>
      <c r="I242" s="64">
        <v>8.1517740021675298</v>
      </c>
      <c r="J242" s="64">
        <v>6.4052395047274731</v>
      </c>
      <c r="K242" s="64">
        <v>83.21857712886758</v>
      </c>
      <c r="L242" s="64">
        <v>86.653918139945844</v>
      </c>
    </row>
    <row r="243" spans="2:12" x14ac:dyDescent="0.25">
      <c r="B243" s="52" t="s">
        <v>4232</v>
      </c>
      <c r="C243" s="52">
        <v>866</v>
      </c>
      <c r="D243" s="52">
        <v>152</v>
      </c>
      <c r="E243" s="64">
        <v>110.25071408330281</v>
      </c>
      <c r="F243" s="64">
        <v>52.945994539092432</v>
      </c>
      <c r="G243" s="64">
        <v>0.17551963048498845</v>
      </c>
      <c r="H243" s="64">
        <v>0.12731029339873304</v>
      </c>
      <c r="I243" s="64">
        <v>4.2562626440708984</v>
      </c>
      <c r="J243" s="64">
        <v>14.049301601701751</v>
      </c>
      <c r="K243" s="64">
        <v>108.7810540460201</v>
      </c>
      <c r="L243" s="64">
        <v>111.73729967618753</v>
      </c>
    </row>
    <row r="244" spans="2:12" x14ac:dyDescent="0.25">
      <c r="B244" s="52" t="s">
        <v>4233</v>
      </c>
      <c r="C244" s="52">
        <v>932</v>
      </c>
      <c r="D244" s="52">
        <v>151</v>
      </c>
      <c r="E244" s="64">
        <v>109.56371601540748</v>
      </c>
      <c r="F244" s="64">
        <v>56.98113961943897</v>
      </c>
      <c r="G244" s="64">
        <v>0.16201716738197425</v>
      </c>
      <c r="H244" s="64">
        <v>0.11755763520966468</v>
      </c>
      <c r="I244" s="64">
        <v>4.2140942947881115</v>
      </c>
      <c r="J244" s="64">
        <v>12.854306955329935</v>
      </c>
      <c r="K244" s="64">
        <v>108.19202261483541</v>
      </c>
      <c r="L244" s="64">
        <v>110.95045799871625</v>
      </c>
    </row>
    <row r="245" spans="2:12" x14ac:dyDescent="0.25">
      <c r="B245" s="52" t="s">
        <v>4234</v>
      </c>
      <c r="C245" s="52">
        <v>7617</v>
      </c>
      <c r="D245" s="52">
        <v>147</v>
      </c>
      <c r="E245" s="64">
        <v>266.58434825436291</v>
      </c>
      <c r="F245" s="64">
        <v>465.69242540908436</v>
      </c>
      <c r="G245" s="64">
        <v>1.9298936589208351E-2</v>
      </c>
      <c r="H245" s="64">
        <v>3.4998601582560442E-2</v>
      </c>
      <c r="I245" s="64">
        <v>-7.4557793335170599</v>
      </c>
      <c r="J245" s="64">
        <v>-15.24127866224331</v>
      </c>
      <c r="K245" s="64">
        <v>264.10223377258723</v>
      </c>
      <c r="L245" s="64">
        <v>269.08893670874528</v>
      </c>
    </row>
    <row r="246" spans="2:12" x14ac:dyDescent="0.25">
      <c r="B246" s="52" t="s">
        <v>4235</v>
      </c>
      <c r="C246" s="52">
        <v>296</v>
      </c>
      <c r="D246" s="52">
        <v>141</v>
      </c>
      <c r="E246" s="64">
        <v>24.234073288890333</v>
      </c>
      <c r="F246" s="64">
        <v>18.097014299735982</v>
      </c>
      <c r="G246" s="64">
        <v>0.47635135135135137</v>
      </c>
      <c r="H246" s="64">
        <v>8.1871869219224097E-2</v>
      </c>
      <c r="I246" s="64">
        <v>24.75433562655115</v>
      </c>
      <c r="J246" s="64">
        <v>29.816606771671776</v>
      </c>
      <c r="K246" s="64">
        <v>23.960716910065692</v>
      </c>
      <c r="L246" s="64">
        <v>24.510267280359276</v>
      </c>
    </row>
    <row r="247" spans="2:12" x14ac:dyDescent="0.25">
      <c r="B247" s="52" t="s">
        <v>4236</v>
      </c>
      <c r="C247" s="52">
        <v>4648</v>
      </c>
      <c r="D247" s="52">
        <v>139</v>
      </c>
      <c r="E247" s="64">
        <v>120.93072635583567</v>
      </c>
      <c r="F247" s="64">
        <v>284.17203535531365</v>
      </c>
      <c r="G247" s="64">
        <v>2.9905335628227194E-2</v>
      </c>
      <c r="H247" s="64">
        <v>2.6017798269327812E-2</v>
      </c>
      <c r="I247" s="64">
        <v>1.664933354592538</v>
      </c>
      <c r="J247" s="64">
        <v>-8.8877441885933042</v>
      </c>
      <c r="K247" s="64">
        <v>119.49693553805737</v>
      </c>
      <c r="L247" s="64">
        <v>122.38125567816412</v>
      </c>
    </row>
    <row r="248" spans="2:12" x14ac:dyDescent="0.25">
      <c r="B248" s="52" t="s">
        <v>4237</v>
      </c>
      <c r="C248" s="52">
        <v>5792</v>
      </c>
      <c r="D248" s="52">
        <v>139</v>
      </c>
      <c r="E248" s="64">
        <v>145.94994719947502</v>
      </c>
      <c r="F248" s="64">
        <v>354.11455008132032</v>
      </c>
      <c r="G248" s="64">
        <v>2.3998618784530388E-2</v>
      </c>
      <c r="H248" s="64">
        <v>2.519854060764417E-2</v>
      </c>
      <c r="I248" s="64">
        <v>-0.58266837742315503</v>
      </c>
      <c r="J248" s="64">
        <v>-11.797694605222661</v>
      </c>
      <c r="K248" s="64">
        <v>143.08856394978247</v>
      </c>
      <c r="L248" s="64">
        <v>148.86704242550005</v>
      </c>
    </row>
    <row r="249" spans="2:12" x14ac:dyDescent="0.25">
      <c r="B249" s="52" t="s">
        <v>4238</v>
      </c>
      <c r="C249" s="52">
        <v>3649</v>
      </c>
      <c r="D249" s="52">
        <v>138</v>
      </c>
      <c r="E249" s="64">
        <v>197.6184580541327</v>
      </c>
      <c r="F249" s="64">
        <v>223.09461209370471</v>
      </c>
      <c r="G249" s="64">
        <v>3.7818580432995338E-2</v>
      </c>
      <c r="H249" s="64">
        <v>5.4156880804092269E-2</v>
      </c>
      <c r="I249" s="64">
        <v>-4.3607122702517618</v>
      </c>
      <c r="J249" s="64">
        <v>-5.8797217088668967</v>
      </c>
      <c r="K249" s="64">
        <v>195.6186165143113</v>
      </c>
      <c r="L249" s="64">
        <v>199.63756241100936</v>
      </c>
    </row>
    <row r="250" spans="2:12" x14ac:dyDescent="0.25">
      <c r="B250" s="52" t="s">
        <v>4239</v>
      </c>
      <c r="C250" s="52">
        <v>2440</v>
      </c>
      <c r="D250" s="52">
        <v>133</v>
      </c>
      <c r="E250" s="64">
        <v>248.67409509802184</v>
      </c>
      <c r="F250" s="64">
        <v>149.17809084917499</v>
      </c>
      <c r="G250" s="64">
        <v>5.4508196721311478E-2</v>
      </c>
      <c r="H250" s="64">
        <v>0.10191561274509092</v>
      </c>
      <c r="I250" s="64">
        <v>-7.7403796843382331</v>
      </c>
      <c r="J250" s="64">
        <v>-1.3670172556837492</v>
      </c>
      <c r="K250" s="64">
        <v>245.66047820169123</v>
      </c>
      <c r="L250" s="64">
        <v>251.7204403824542</v>
      </c>
    </row>
    <row r="251" spans="2:12" x14ac:dyDescent="0.25">
      <c r="B251" s="52" t="s">
        <v>4240</v>
      </c>
      <c r="C251" s="52">
        <v>2086</v>
      </c>
      <c r="D251" s="52">
        <v>130</v>
      </c>
      <c r="E251" s="64">
        <v>62.556651787666944</v>
      </c>
      <c r="F251" s="64">
        <v>127.53503996367992</v>
      </c>
      <c r="G251" s="64">
        <v>6.2320230105465002E-2</v>
      </c>
      <c r="H251" s="64">
        <v>2.9988807184883483E-2</v>
      </c>
      <c r="I251" s="64">
        <v>8.6579286376639697</v>
      </c>
      <c r="J251" s="64">
        <v>0.22526533763416839</v>
      </c>
      <c r="K251" s="64">
        <v>61.346067810931153</v>
      </c>
      <c r="L251" s="64">
        <v>63.790372372311815</v>
      </c>
    </row>
    <row r="252" spans="2:12" x14ac:dyDescent="0.25">
      <c r="B252" s="52" t="s">
        <v>4241</v>
      </c>
      <c r="C252" s="52">
        <v>838</v>
      </c>
      <c r="D252" s="52">
        <v>126.00000000000001</v>
      </c>
      <c r="E252" s="64">
        <v>60.299607892709624</v>
      </c>
      <c r="F252" s="64">
        <v>51.234114808036331</v>
      </c>
      <c r="G252" s="64">
        <v>0.15035799522673032</v>
      </c>
      <c r="H252" s="64">
        <v>7.1956572664331295E-2</v>
      </c>
      <c r="I252" s="64">
        <v>8.7826700590129043</v>
      </c>
      <c r="J252" s="64">
        <v>10.780107957476798</v>
      </c>
      <c r="K252" s="64">
        <v>59.088175671643015</v>
      </c>
      <c r="L252" s="64">
        <v>61.533914916753282</v>
      </c>
    </row>
    <row r="253" spans="2:12" x14ac:dyDescent="0.25">
      <c r="B253" s="52" t="s">
        <v>4242</v>
      </c>
      <c r="C253" s="52">
        <v>7127</v>
      </c>
      <c r="D253" s="52">
        <v>121.99999999999999</v>
      </c>
      <c r="E253" s="64">
        <v>184.04279688114357</v>
      </c>
      <c r="F253" s="64">
        <v>435.73453011560252</v>
      </c>
      <c r="G253" s="64">
        <v>1.711800196436088E-2</v>
      </c>
      <c r="H253" s="64">
        <v>2.5823319332277758E-2</v>
      </c>
      <c r="I253" s="64">
        <v>-4.6335418564221298</v>
      </c>
      <c r="J253" s="64">
        <v>-15.51138512878914</v>
      </c>
      <c r="K253" s="64">
        <v>182.21500601339756</v>
      </c>
      <c r="L253" s="64">
        <v>185.88843148787356</v>
      </c>
    </row>
    <row r="254" spans="2:12" x14ac:dyDescent="0.25">
      <c r="B254" s="52" t="s">
        <v>4243</v>
      </c>
      <c r="C254" s="52">
        <v>2161</v>
      </c>
      <c r="D254" s="52">
        <v>122</v>
      </c>
      <c r="E254" s="64">
        <v>144.63729580526822</v>
      </c>
      <c r="F254" s="64">
        <v>132.12043210043737</v>
      </c>
      <c r="G254" s="64">
        <v>5.6455344747801943E-2</v>
      </c>
      <c r="H254" s="64">
        <v>6.6930724574395292E-2</v>
      </c>
      <c r="I254" s="64">
        <v>-1.9486213413730908</v>
      </c>
      <c r="J254" s="64">
        <v>-0.90868490144250569</v>
      </c>
      <c r="K254" s="64">
        <v>142.81422828820052</v>
      </c>
      <c r="L254" s="64">
        <v>146.48194623316621</v>
      </c>
    </row>
    <row r="255" spans="2:12" x14ac:dyDescent="0.25">
      <c r="B255" s="52" t="s">
        <v>4244</v>
      </c>
      <c r="C255" s="52">
        <v>3863</v>
      </c>
      <c r="D255" s="52">
        <v>121.99999999999999</v>
      </c>
      <c r="E255" s="64">
        <v>174.36686495602143</v>
      </c>
      <c r="F255" s="64">
        <v>236.17826432391925</v>
      </c>
      <c r="G255" s="64">
        <v>3.1581672275433598E-2</v>
      </c>
      <c r="H255" s="64">
        <v>4.513768184209719E-2</v>
      </c>
      <c r="I255" s="64">
        <v>-4.0583940974733661</v>
      </c>
      <c r="J255" s="64">
        <v>-7.6676578026955884</v>
      </c>
      <c r="K255" s="64">
        <v>172.76124531270403</v>
      </c>
      <c r="L255" s="64">
        <v>175.98669536448153</v>
      </c>
    </row>
    <row r="256" spans="2:12" x14ac:dyDescent="0.25">
      <c r="B256" s="52" t="s">
        <v>4245</v>
      </c>
      <c r="C256" s="52">
        <v>2007</v>
      </c>
      <c r="D256" s="52">
        <v>120</v>
      </c>
      <c r="E256" s="64">
        <v>29.408313484263662</v>
      </c>
      <c r="F256" s="64">
        <v>122.70509357962877</v>
      </c>
      <c r="G256" s="64">
        <v>5.9790732436472344E-2</v>
      </c>
      <c r="H256" s="64">
        <v>1.4652871691212587E-2</v>
      </c>
      <c r="I256" s="64">
        <v>16.829013454896003</v>
      </c>
      <c r="J256" s="64">
        <v>-0.25202884392923497</v>
      </c>
      <c r="K256" s="64">
        <v>28.891619167900195</v>
      </c>
      <c r="L256" s="64">
        <v>29.934108467298557</v>
      </c>
    </row>
    <row r="257" spans="2:12" x14ac:dyDescent="0.25">
      <c r="B257" s="52" t="s">
        <v>4246</v>
      </c>
      <c r="C257" s="52">
        <v>1943</v>
      </c>
      <c r="D257" s="52">
        <v>119</v>
      </c>
      <c r="E257" s="64">
        <v>88.870262683074941</v>
      </c>
      <c r="F257" s="64">
        <v>118.7922256229291</v>
      </c>
      <c r="G257" s="64">
        <v>6.1245496654657748E-2</v>
      </c>
      <c r="H257" s="64">
        <v>4.5738683830712785E-2</v>
      </c>
      <c r="I257" s="64">
        <v>3.2717751840958993</v>
      </c>
      <c r="J257" s="64">
        <v>1.9674206641394486E-2</v>
      </c>
      <c r="K257" s="64">
        <v>88.047109747708916</v>
      </c>
      <c r="L257" s="64">
        <v>89.700739137617788</v>
      </c>
    </row>
    <row r="258" spans="2:12" x14ac:dyDescent="0.25">
      <c r="B258" s="52" t="s">
        <v>4247</v>
      </c>
      <c r="C258" s="52">
        <v>2268</v>
      </c>
      <c r="D258" s="52">
        <v>119</v>
      </c>
      <c r="E258" s="64">
        <v>88.101246737341114</v>
      </c>
      <c r="F258" s="64">
        <v>138.66225821554463</v>
      </c>
      <c r="G258" s="64">
        <v>5.2469135802469133E-2</v>
      </c>
      <c r="H258" s="64">
        <v>3.8845346885952869E-2</v>
      </c>
      <c r="I258" s="64">
        <v>3.3577881559445739</v>
      </c>
      <c r="J258" s="64">
        <v>-1.7232707239780767</v>
      </c>
      <c r="K258" s="64">
        <v>87.308257540918845</v>
      </c>
      <c r="L258" s="64">
        <v>88.901144742150052</v>
      </c>
    </row>
    <row r="259" spans="2:12" x14ac:dyDescent="0.25">
      <c r="B259" s="52" t="s">
        <v>4248</v>
      </c>
      <c r="C259" s="52">
        <v>1853</v>
      </c>
      <c r="D259" s="52">
        <v>117</v>
      </c>
      <c r="E259" s="64">
        <v>155.81106348872109</v>
      </c>
      <c r="F259" s="64">
        <v>113.28975505882019</v>
      </c>
      <c r="G259" s="64">
        <v>6.314085267134377E-2</v>
      </c>
      <c r="H259" s="64">
        <v>8.4085841062450664E-2</v>
      </c>
      <c r="I259" s="64">
        <v>-3.2488451424013278</v>
      </c>
      <c r="J259" s="64">
        <v>0.35975472932274694</v>
      </c>
      <c r="K259" s="64">
        <v>154.22069883343019</v>
      </c>
      <c r="L259" s="64">
        <v>157.41630868535026</v>
      </c>
    </row>
    <row r="260" spans="2:12" x14ac:dyDescent="0.25">
      <c r="B260" s="52" t="s">
        <v>4249</v>
      </c>
      <c r="C260" s="52">
        <v>776</v>
      </c>
      <c r="D260" s="52">
        <v>116</v>
      </c>
      <c r="E260" s="64">
        <v>86.449994896938989</v>
      </c>
      <c r="F260" s="64">
        <v>47.44352397498352</v>
      </c>
      <c r="G260" s="64">
        <v>0.14948453608247422</v>
      </c>
      <c r="H260" s="64">
        <v>0.11140463259914818</v>
      </c>
      <c r="I260" s="64">
        <v>3.3714991292530541</v>
      </c>
      <c r="J260" s="64">
        <v>10.272100622107722</v>
      </c>
      <c r="K260" s="64">
        <v>85.913004020739592</v>
      </c>
      <c r="L260" s="64">
        <v>86.989919085340233</v>
      </c>
    </row>
    <row r="261" spans="2:12" x14ac:dyDescent="0.25">
      <c r="B261" s="52" t="s">
        <v>4250</v>
      </c>
      <c r="C261" s="52">
        <v>2154</v>
      </c>
      <c r="D261" s="52">
        <v>116</v>
      </c>
      <c r="E261" s="64">
        <v>59.764790324639506</v>
      </c>
      <c r="F261" s="64">
        <v>131.69246216767334</v>
      </c>
      <c r="G261" s="64">
        <v>5.3853296193129063E-2</v>
      </c>
      <c r="H261" s="64">
        <v>2.7745956510974702E-2</v>
      </c>
      <c r="I261" s="64">
        <v>7.3772710399028352</v>
      </c>
      <c r="J261" s="64">
        <v>-1.4112692561717428</v>
      </c>
      <c r="K261" s="64">
        <v>58.536224034762128</v>
      </c>
      <c r="L261" s="64">
        <v>61.018391082312455</v>
      </c>
    </row>
    <row r="262" spans="2:12" x14ac:dyDescent="0.25">
      <c r="B262" s="52" t="s">
        <v>4251</v>
      </c>
      <c r="C262" s="52">
        <v>2942</v>
      </c>
      <c r="D262" s="52">
        <v>114.99999999999999</v>
      </c>
      <c r="E262" s="64">
        <v>144.44485638342346</v>
      </c>
      <c r="F262" s="64">
        <v>179.86964888453804</v>
      </c>
      <c r="G262" s="64">
        <v>3.9089055064581914E-2</v>
      </c>
      <c r="H262" s="64">
        <v>4.9097503869280579E-2</v>
      </c>
      <c r="I262" s="64">
        <v>-2.5124093789265243</v>
      </c>
      <c r="J262" s="64">
        <v>-4.9918537496120132</v>
      </c>
      <c r="K262" s="64">
        <v>141.51909806078916</v>
      </c>
      <c r="L262" s="64">
        <v>147.42791741511726</v>
      </c>
    </row>
    <row r="263" spans="2:12" x14ac:dyDescent="0.25">
      <c r="B263" s="52" t="s">
        <v>4252</v>
      </c>
      <c r="C263" s="52">
        <v>1139</v>
      </c>
      <c r="D263" s="52">
        <v>114</v>
      </c>
      <c r="E263" s="64">
        <v>82.711481204093573</v>
      </c>
      <c r="F263" s="64">
        <v>69.636821916889474</v>
      </c>
      <c r="G263" s="64">
        <v>0.10008779631255488</v>
      </c>
      <c r="H263" s="64">
        <v>7.2617630556710777E-2</v>
      </c>
      <c r="I263" s="64">
        <v>3.5725037003870312</v>
      </c>
      <c r="J263" s="64">
        <v>5.4865889993915218</v>
      </c>
      <c r="K263" s="64">
        <v>81.911480717053635</v>
      </c>
      <c r="L263" s="64">
        <v>83.518677696559337</v>
      </c>
    </row>
    <row r="264" spans="2:12" x14ac:dyDescent="0.25">
      <c r="B264" s="52" t="s">
        <v>4253</v>
      </c>
      <c r="C264" s="52">
        <v>3313</v>
      </c>
      <c r="D264" s="52">
        <v>112.99999999999999</v>
      </c>
      <c r="E264" s="64">
        <v>65.440948582534432</v>
      </c>
      <c r="F264" s="64">
        <v>202.55205532103145</v>
      </c>
      <c r="G264" s="64">
        <v>3.4108059160881374E-2</v>
      </c>
      <c r="H264" s="64">
        <v>1.9752776511480361E-2</v>
      </c>
      <c r="I264" s="64">
        <v>5.9380052944911208</v>
      </c>
      <c r="J264" s="64">
        <v>-6.4939132065071048</v>
      </c>
      <c r="K264" s="64">
        <v>64.581179341266107</v>
      </c>
      <c r="L264" s="64">
        <v>66.311930275424842</v>
      </c>
    </row>
    <row r="265" spans="2:12" x14ac:dyDescent="0.25">
      <c r="B265" s="52" t="s">
        <v>4254</v>
      </c>
      <c r="C265" s="52">
        <v>20491</v>
      </c>
      <c r="D265" s="52">
        <v>111</v>
      </c>
      <c r="E265" s="64">
        <v>2039.932726941965</v>
      </c>
      <c r="F265" s="64">
        <v>1252.7902703239527</v>
      </c>
      <c r="G265" s="64">
        <v>5.4170123468839978E-3</v>
      </c>
      <c r="H265" s="64">
        <v>9.9552619537453757E-2</v>
      </c>
      <c r="I265" s="64">
        <v>-45.006992111246412</v>
      </c>
      <c r="J265" s="64">
        <v>-33.292499442005742</v>
      </c>
      <c r="K265" s="64">
        <v>1999.4734477088068</v>
      </c>
      <c r="L265" s="64">
        <v>2081.1185590997393</v>
      </c>
    </row>
    <row r="266" spans="2:12" x14ac:dyDescent="0.25">
      <c r="B266" s="52" t="s">
        <v>4255</v>
      </c>
      <c r="C266" s="52">
        <v>718</v>
      </c>
      <c r="D266" s="52">
        <v>110</v>
      </c>
      <c r="E266" s="64">
        <v>158.1665009269457</v>
      </c>
      <c r="F266" s="64">
        <v>43.897487389224445</v>
      </c>
      <c r="G266" s="64">
        <v>0.15320334261838439</v>
      </c>
      <c r="H266" s="64">
        <v>0.22028760574783524</v>
      </c>
      <c r="I266" s="64">
        <v>-4.3373116186494096</v>
      </c>
      <c r="J266" s="64">
        <v>10.296684019362747</v>
      </c>
      <c r="K266" s="64">
        <v>156.80133655486512</v>
      </c>
      <c r="L266" s="64">
        <v>159.5401719860711</v>
      </c>
    </row>
    <row r="267" spans="2:12" x14ac:dyDescent="0.25">
      <c r="B267" s="52" t="s">
        <v>4256</v>
      </c>
      <c r="C267" s="52">
        <v>2784</v>
      </c>
      <c r="D267" s="52">
        <v>110</v>
      </c>
      <c r="E267" s="64">
        <v>91.428577185156911</v>
      </c>
      <c r="F267" s="64">
        <v>170.20975611643573</v>
      </c>
      <c r="G267" s="64">
        <v>3.9511494252873564E-2</v>
      </c>
      <c r="H267" s="64">
        <v>3.2840724563633947E-2</v>
      </c>
      <c r="I267" s="64">
        <v>1.9749458680552372</v>
      </c>
      <c r="J267" s="64">
        <v>-4.7629266409831725</v>
      </c>
      <c r="K267" s="64">
        <v>90.657219745435</v>
      </c>
      <c r="L267" s="64">
        <v>92.206273036867216</v>
      </c>
    </row>
    <row r="268" spans="2:12" x14ac:dyDescent="0.25">
      <c r="B268" s="52" t="s">
        <v>4257</v>
      </c>
      <c r="C268" s="52">
        <v>1685</v>
      </c>
      <c r="D268" s="52">
        <v>109.00000000000001</v>
      </c>
      <c r="E268" s="64">
        <v>47.747925977084549</v>
      </c>
      <c r="F268" s="64">
        <v>103.01847667248354</v>
      </c>
      <c r="G268" s="64">
        <v>6.4688427299703269E-2</v>
      </c>
      <c r="H268" s="64">
        <v>2.8337048057616943E-2</v>
      </c>
      <c r="I268" s="64">
        <v>8.9926092087005429</v>
      </c>
      <c r="J268" s="64">
        <v>0.60820990435505695</v>
      </c>
      <c r="K268" s="64">
        <v>46.782097723952781</v>
      </c>
      <c r="L268" s="64">
        <v>48.733100838182267</v>
      </c>
    </row>
    <row r="269" spans="2:12" x14ac:dyDescent="0.25">
      <c r="B269" s="52" t="s">
        <v>4258</v>
      </c>
      <c r="C269" s="52">
        <v>1357</v>
      </c>
      <c r="D269" s="52">
        <v>107.00000000000001</v>
      </c>
      <c r="E269" s="64">
        <v>77.787854792354054</v>
      </c>
      <c r="F269" s="64">
        <v>82.965028394397734</v>
      </c>
      <c r="G269" s="64">
        <v>7.8850405305821672E-2</v>
      </c>
      <c r="H269" s="64">
        <v>5.7323400731285223E-2</v>
      </c>
      <c r="I269" s="64">
        <v>3.411349296290465</v>
      </c>
      <c r="J269" s="64">
        <v>2.7232990181989813</v>
      </c>
      <c r="K269" s="64">
        <v>76.236913625677005</v>
      </c>
      <c r="L269" s="64">
        <v>79.368392588037878</v>
      </c>
    </row>
    <row r="270" spans="2:12" x14ac:dyDescent="0.25">
      <c r="B270" s="52" t="s">
        <v>4259</v>
      </c>
      <c r="C270" s="52">
        <v>897</v>
      </c>
      <c r="D270" s="52">
        <v>107</v>
      </c>
      <c r="E270" s="64">
        <v>43.939220341568728</v>
      </c>
      <c r="F270" s="64">
        <v>54.841289955618841</v>
      </c>
      <c r="G270" s="64">
        <v>0.11928651059085842</v>
      </c>
      <c r="H270" s="64">
        <v>4.8984638061949526E-2</v>
      </c>
      <c r="I270" s="64">
        <v>9.7552723022297219</v>
      </c>
      <c r="J270" s="64">
        <v>7.2689596912797008</v>
      </c>
      <c r="K270" s="64">
        <v>43.462101312121632</v>
      </c>
      <c r="L270" s="64">
        <v>44.421304505951824</v>
      </c>
    </row>
    <row r="271" spans="2:12" x14ac:dyDescent="0.25">
      <c r="B271" s="52" t="s">
        <v>4260</v>
      </c>
      <c r="C271" s="52">
        <v>731</v>
      </c>
      <c r="D271" s="52">
        <v>107.00000000000001</v>
      </c>
      <c r="E271" s="64">
        <v>50.219542134196764</v>
      </c>
      <c r="F271" s="64">
        <v>44.692288692929061</v>
      </c>
      <c r="G271" s="64">
        <v>0.146374829001368</v>
      </c>
      <c r="H271" s="64">
        <v>6.8699784041308845E-2</v>
      </c>
      <c r="I271" s="64">
        <v>8.3026678461937635</v>
      </c>
      <c r="J271" s="64">
        <v>9.6188853974637603</v>
      </c>
      <c r="K271" s="64">
        <v>49.252863265903933</v>
      </c>
      <c r="L271" s="64">
        <v>51.20376888049767</v>
      </c>
    </row>
    <row r="272" spans="2:12" x14ac:dyDescent="0.25">
      <c r="B272" s="52" t="s">
        <v>4261</v>
      </c>
      <c r="C272" s="52">
        <v>3079</v>
      </c>
      <c r="D272" s="52">
        <v>104.00000000000001</v>
      </c>
      <c r="E272" s="64">
        <v>160.12589115450362</v>
      </c>
      <c r="F272" s="64">
        <v>188.24563185434826</v>
      </c>
      <c r="G272" s="64">
        <v>3.3777200389736931E-2</v>
      </c>
      <c r="H272" s="64">
        <v>5.2005810702989159E-2</v>
      </c>
      <c r="I272" s="64">
        <v>-4.555432670667626</v>
      </c>
      <c r="J272" s="64">
        <v>-6.3370070075582206</v>
      </c>
      <c r="K272" s="64">
        <v>158.5166192905352</v>
      </c>
      <c r="L272" s="64">
        <v>161.75059561250924</v>
      </c>
    </row>
    <row r="273" spans="2:12" x14ac:dyDescent="0.25">
      <c r="B273" s="52" t="s">
        <v>4262</v>
      </c>
      <c r="C273" s="52">
        <v>1686</v>
      </c>
      <c r="D273" s="52">
        <v>104</v>
      </c>
      <c r="E273" s="64">
        <v>178.96161690055268</v>
      </c>
      <c r="F273" s="64">
        <v>103.07961523430698</v>
      </c>
      <c r="G273" s="64">
        <v>6.1684460260972719E-2</v>
      </c>
      <c r="H273" s="64">
        <v>0.10614568024943813</v>
      </c>
      <c r="I273" s="64">
        <v>-5.9268730699184804</v>
      </c>
      <c r="J273" s="64">
        <v>9.355829019274145E-2</v>
      </c>
      <c r="K273" s="64">
        <v>176.88722690954424</v>
      </c>
      <c r="L273" s="64">
        <v>181.05741502615143</v>
      </c>
    </row>
    <row r="274" spans="2:12" x14ac:dyDescent="0.25">
      <c r="B274" s="52" t="s">
        <v>4263</v>
      </c>
      <c r="C274" s="52">
        <v>1603</v>
      </c>
      <c r="D274" s="52">
        <v>102</v>
      </c>
      <c r="E274" s="64">
        <v>63.188866905324268</v>
      </c>
      <c r="F274" s="64">
        <v>98.005114602962095</v>
      </c>
      <c r="G274" s="64">
        <v>6.3630692451653148E-2</v>
      </c>
      <c r="H274" s="64">
        <v>3.941913094530522E-2</v>
      </c>
      <c r="I274" s="64">
        <v>4.9816025135815449</v>
      </c>
      <c r="J274" s="64">
        <v>0.41646566637788573</v>
      </c>
      <c r="K274" s="64">
        <v>62.642792063879114</v>
      </c>
      <c r="L274" s="64">
        <v>63.739505055540654</v>
      </c>
    </row>
    <row r="275" spans="2:12" x14ac:dyDescent="0.25">
      <c r="B275" s="52" t="s">
        <v>4264</v>
      </c>
      <c r="C275" s="52">
        <v>8829</v>
      </c>
      <c r="D275" s="52">
        <v>100</v>
      </c>
      <c r="E275" s="64">
        <v>131.32684745321694</v>
      </c>
      <c r="F275" s="64">
        <v>539.79236233908443</v>
      </c>
      <c r="G275" s="64">
        <v>1.1326311020500622E-2</v>
      </c>
      <c r="H275" s="64">
        <v>1.4874487195969751E-2</v>
      </c>
      <c r="I275" s="64">
        <v>-2.7541916005369833</v>
      </c>
      <c r="J275" s="64">
        <v>-19.535906336706706</v>
      </c>
      <c r="K275" s="64">
        <v>129.05024979245044</v>
      </c>
      <c r="L275" s="64">
        <v>133.64299002469605</v>
      </c>
    </row>
    <row r="276" spans="2:12" x14ac:dyDescent="0.25">
      <c r="B276" s="52" t="s">
        <v>4265</v>
      </c>
      <c r="C276" s="52">
        <v>2632</v>
      </c>
      <c r="D276" s="52">
        <v>100</v>
      </c>
      <c r="E276" s="64">
        <v>113.62652124501662</v>
      </c>
      <c r="F276" s="64">
        <v>160.91669471927401</v>
      </c>
      <c r="G276" s="64">
        <v>3.7993920972644375E-2</v>
      </c>
      <c r="H276" s="64">
        <v>4.3171170685796588E-2</v>
      </c>
      <c r="I276" s="64">
        <v>-1.3068568429389784</v>
      </c>
      <c r="J276" s="64">
        <v>-4.9560425729030513</v>
      </c>
      <c r="K276" s="64">
        <v>112.58439022842566</v>
      </c>
      <c r="L276" s="64">
        <v>114.67785960560036</v>
      </c>
    </row>
    <row r="277" spans="2:12" x14ac:dyDescent="0.25">
      <c r="B277" s="52" t="s">
        <v>4266</v>
      </c>
      <c r="C277" s="52">
        <v>901</v>
      </c>
      <c r="D277" s="52">
        <v>99</v>
      </c>
      <c r="E277" s="64">
        <v>228.10133740953106</v>
      </c>
      <c r="F277" s="64">
        <v>55.085844202912568</v>
      </c>
      <c r="G277" s="64">
        <v>0.10987791342952276</v>
      </c>
      <c r="H277" s="64">
        <v>0.25316463641457387</v>
      </c>
      <c r="I277" s="64">
        <v>-9.891323102046405</v>
      </c>
      <c r="J277" s="64">
        <v>6.1063793785321359</v>
      </c>
      <c r="K277" s="64">
        <v>226.07112503987074</v>
      </c>
      <c r="L277" s="64">
        <v>230.14356495888009</v>
      </c>
    </row>
    <row r="278" spans="2:12" x14ac:dyDescent="0.25">
      <c r="B278" s="52" t="s">
        <v>4267</v>
      </c>
      <c r="C278" s="52">
        <v>1799</v>
      </c>
      <c r="D278" s="52">
        <v>98</v>
      </c>
      <c r="E278" s="64">
        <v>57.735461190087371</v>
      </c>
      <c r="F278" s="64">
        <v>109.98827272035484</v>
      </c>
      <c r="G278" s="64">
        <v>5.4474708171206226E-2</v>
      </c>
      <c r="H278" s="64">
        <v>3.2093085708775636E-2</v>
      </c>
      <c r="I278" s="64">
        <v>5.3862265121148791</v>
      </c>
      <c r="J278" s="64">
        <v>-1.1797301328220215</v>
      </c>
      <c r="K278" s="64">
        <v>57.167873524003127</v>
      </c>
      <c r="L278" s="64">
        <v>58.308495472469794</v>
      </c>
    </row>
    <row r="279" spans="2:12" x14ac:dyDescent="0.25">
      <c r="B279" s="52" t="s">
        <v>4268</v>
      </c>
      <c r="C279" s="52">
        <v>1113</v>
      </c>
      <c r="D279" s="52">
        <v>97.000000000000014</v>
      </c>
      <c r="E279" s="64">
        <v>69.195564518823588</v>
      </c>
      <c r="F279" s="64">
        <v>68.047219309480226</v>
      </c>
      <c r="G279" s="64">
        <v>8.7151841868823007E-2</v>
      </c>
      <c r="H279" s="64">
        <v>6.2170318525447965E-2</v>
      </c>
      <c r="I279" s="64">
        <v>3.4515404443577014</v>
      </c>
      <c r="J279" s="64">
        <v>3.6222993541917501</v>
      </c>
      <c r="K279" s="64">
        <v>68.53344002090013</v>
      </c>
      <c r="L279" s="64">
        <v>69.863658131687785</v>
      </c>
    </row>
    <row r="280" spans="2:12" x14ac:dyDescent="0.25">
      <c r="B280" s="52" t="s">
        <v>4269</v>
      </c>
      <c r="C280" s="52">
        <v>2100</v>
      </c>
      <c r="D280" s="52">
        <v>97</v>
      </c>
      <c r="E280" s="64">
        <v>271.99654580827649</v>
      </c>
      <c r="F280" s="64">
        <v>128.39097982920799</v>
      </c>
      <c r="G280" s="64">
        <v>4.6190476190476192E-2</v>
      </c>
      <c r="H280" s="64">
        <v>0.12952216467060784</v>
      </c>
      <c r="I280" s="64">
        <v>-11.372839844793017</v>
      </c>
      <c r="J280" s="64">
        <v>-2.8591494996484248</v>
      </c>
      <c r="K280" s="64">
        <v>268.32110444495254</v>
      </c>
      <c r="L280" s="64">
        <v>275.71475472502868</v>
      </c>
    </row>
    <row r="281" spans="2:12" x14ac:dyDescent="0.25">
      <c r="B281" s="52" t="s">
        <v>4270</v>
      </c>
      <c r="C281" s="52">
        <v>5870</v>
      </c>
      <c r="D281" s="52">
        <v>97</v>
      </c>
      <c r="E281" s="64">
        <v>223.42998345437121</v>
      </c>
      <c r="F281" s="64">
        <v>358.88335790354802</v>
      </c>
      <c r="G281" s="64">
        <v>1.6524701873935264E-2</v>
      </c>
      <c r="H281" s="64">
        <v>3.8063029549296627E-2</v>
      </c>
      <c r="I281" s="64">
        <v>-8.6239463523537339</v>
      </c>
      <c r="J281" s="64">
        <v>-14.266928678056502</v>
      </c>
      <c r="K281" s="64">
        <v>221.41186208080686</v>
      </c>
      <c r="L281" s="64">
        <v>225.46576533522284</v>
      </c>
    </row>
    <row r="282" spans="2:12" x14ac:dyDescent="0.25">
      <c r="B282" s="52" t="s">
        <v>4271</v>
      </c>
      <c r="C282" s="52">
        <v>712</v>
      </c>
      <c r="D282" s="52">
        <v>95</v>
      </c>
      <c r="E282" s="64">
        <v>78.550338252367354</v>
      </c>
      <c r="F282" s="64">
        <v>43.53065601828385</v>
      </c>
      <c r="G282" s="64">
        <v>0.13342696629213482</v>
      </c>
      <c r="H282" s="64">
        <v>0.11032350878141482</v>
      </c>
      <c r="I282" s="64">
        <v>1.9677362429791831</v>
      </c>
      <c r="J282" s="64">
        <v>8.0510083293516228</v>
      </c>
      <c r="K282" s="64">
        <v>78.058793435477114</v>
      </c>
      <c r="L282" s="64">
        <v>79.044592434161117</v>
      </c>
    </row>
    <row r="283" spans="2:12" x14ac:dyDescent="0.25">
      <c r="B283" s="52" t="s">
        <v>4272</v>
      </c>
      <c r="C283" s="52">
        <v>1681</v>
      </c>
      <c r="D283" s="52">
        <v>92</v>
      </c>
      <c r="E283" s="64">
        <v>116.49317505422843</v>
      </c>
      <c r="F283" s="64">
        <v>102.77392242518982</v>
      </c>
      <c r="G283" s="64">
        <v>5.4729327781082686E-2</v>
      </c>
      <c r="H283" s="64">
        <v>6.9299925671759924E-2</v>
      </c>
      <c r="I283" s="64">
        <v>-2.352285172410336</v>
      </c>
      <c r="J283" s="64">
        <v>-1.0968105707161921</v>
      </c>
      <c r="K283" s="64">
        <v>114.97603627837469</v>
      </c>
      <c r="L283" s="64">
        <v>118.02882406731938</v>
      </c>
    </row>
    <row r="284" spans="2:12" x14ac:dyDescent="0.25">
      <c r="B284" s="52" t="s">
        <v>4273</v>
      </c>
      <c r="C284" s="52">
        <v>2253</v>
      </c>
      <c r="D284" s="52">
        <v>92</v>
      </c>
      <c r="E284" s="64">
        <v>81.902348017184977</v>
      </c>
      <c r="F284" s="64">
        <v>137.74517978819313</v>
      </c>
      <c r="G284" s="64">
        <v>4.0834442964935644E-2</v>
      </c>
      <c r="H284" s="64">
        <v>3.6352573465239672E-2</v>
      </c>
      <c r="I284" s="64">
        <v>1.1366143619376967</v>
      </c>
      <c r="J284" s="64">
        <v>-4.0225956799468605</v>
      </c>
      <c r="K284" s="64">
        <v>80.55136591089088</v>
      </c>
      <c r="L284" s="64">
        <v>83.275119824899448</v>
      </c>
    </row>
    <row r="285" spans="2:12" x14ac:dyDescent="0.25">
      <c r="B285" s="52" t="s">
        <v>4274</v>
      </c>
      <c r="C285" s="52">
        <v>5667</v>
      </c>
      <c r="D285" s="52">
        <v>91.000000000000014</v>
      </c>
      <c r="E285" s="64">
        <v>111.29541325727314</v>
      </c>
      <c r="F285" s="64">
        <v>346.47222985339124</v>
      </c>
      <c r="G285" s="64">
        <v>1.6057878948297161E-2</v>
      </c>
      <c r="H285" s="64">
        <v>1.963921179764834E-2</v>
      </c>
      <c r="I285" s="64">
        <v>-1.942970914911887</v>
      </c>
      <c r="J285" s="64">
        <v>-14.164744077694214</v>
      </c>
      <c r="K285" s="64">
        <v>109.55884127869435</v>
      </c>
      <c r="L285" s="64">
        <v>113.05895094713964</v>
      </c>
    </row>
    <row r="286" spans="2:12" x14ac:dyDescent="0.25">
      <c r="B286" s="52" t="s">
        <v>4275</v>
      </c>
      <c r="C286" s="52">
        <v>7084</v>
      </c>
      <c r="D286" s="52">
        <v>90</v>
      </c>
      <c r="E286" s="64">
        <v>161.31965351030235</v>
      </c>
      <c r="F286" s="64">
        <v>433.10557195719491</v>
      </c>
      <c r="G286" s="64">
        <v>1.2704686617730096E-2</v>
      </c>
      <c r="H286" s="64">
        <v>2.2772396034768824E-2</v>
      </c>
      <c r="I286" s="64">
        <v>-5.6802535433502372</v>
      </c>
      <c r="J286" s="64">
        <v>-17.01492874173621</v>
      </c>
      <c r="K286" s="64">
        <v>159.13711899274855</v>
      </c>
      <c r="L286" s="64">
        <v>163.53141419067674</v>
      </c>
    </row>
    <row r="287" spans="2:12" x14ac:dyDescent="0.25">
      <c r="B287" s="52" t="s">
        <v>4276</v>
      </c>
      <c r="C287" s="52">
        <v>2361</v>
      </c>
      <c r="D287" s="52">
        <v>89</v>
      </c>
      <c r="E287" s="64">
        <v>84.711786217383093</v>
      </c>
      <c r="F287" s="64">
        <v>144.34814446512382</v>
      </c>
      <c r="G287" s="64">
        <v>3.7695891571368066E-2</v>
      </c>
      <c r="H287" s="64">
        <v>3.5879621438959376E-2</v>
      </c>
      <c r="I287" s="64">
        <v>0.47450290694164704</v>
      </c>
      <c r="J287" s="64">
        <v>-4.7544108922072299</v>
      </c>
      <c r="K287" s="64">
        <v>83.932092763594227</v>
      </c>
      <c r="L287" s="64">
        <v>85.498450733738736</v>
      </c>
    </row>
    <row r="288" spans="2:12" x14ac:dyDescent="0.25">
      <c r="B288" s="52" t="s">
        <v>4277</v>
      </c>
      <c r="C288" s="52">
        <v>664</v>
      </c>
      <c r="D288" s="52">
        <v>87</v>
      </c>
      <c r="E288" s="64">
        <v>76.95213201226035</v>
      </c>
      <c r="F288" s="64">
        <v>40.596005050759096</v>
      </c>
      <c r="G288" s="64">
        <v>0.13102409638554216</v>
      </c>
      <c r="H288" s="64">
        <v>0.11589176507870534</v>
      </c>
      <c r="I288" s="64">
        <v>1.2181783429691264</v>
      </c>
      <c r="J288" s="64">
        <v>7.5164534309406053</v>
      </c>
      <c r="K288" s="64">
        <v>75.999349056833807</v>
      </c>
      <c r="L288" s="64">
        <v>77.915276957242568</v>
      </c>
    </row>
    <row r="289" spans="2:12" x14ac:dyDescent="0.25">
      <c r="B289" s="52" t="s">
        <v>4278</v>
      </c>
      <c r="C289" s="52">
        <v>1118</v>
      </c>
      <c r="D289" s="52">
        <v>84.000000000000014</v>
      </c>
      <c r="E289" s="64">
        <v>61.021578593379886</v>
      </c>
      <c r="F289" s="64">
        <v>68.352912118597388</v>
      </c>
      <c r="G289" s="64">
        <v>7.5134168157423978E-2</v>
      </c>
      <c r="H289" s="64">
        <v>5.4581018419838895E-2</v>
      </c>
      <c r="I289" s="64">
        <v>3.0252851236820293</v>
      </c>
      <c r="J289" s="64">
        <v>1.9532339301134749</v>
      </c>
      <c r="K289" s="64">
        <v>59.801080538972748</v>
      </c>
      <c r="L289" s="64">
        <v>62.265520454641873</v>
      </c>
    </row>
    <row r="290" spans="2:12" x14ac:dyDescent="0.25">
      <c r="B290" s="52" t="s">
        <v>4279</v>
      </c>
      <c r="C290" s="52">
        <v>2851</v>
      </c>
      <c r="D290" s="52">
        <v>83</v>
      </c>
      <c r="E290" s="64">
        <v>92.11299940334122</v>
      </c>
      <c r="F290" s="64">
        <v>174.30603975860569</v>
      </c>
      <c r="G290" s="64">
        <v>2.9112592072956859E-2</v>
      </c>
      <c r="H290" s="64">
        <v>3.230901417163845E-2</v>
      </c>
      <c r="I290" s="64">
        <v>-0.9652338236060114</v>
      </c>
      <c r="J290" s="64">
        <v>-7.1374411052963262</v>
      </c>
      <c r="K290" s="64">
        <v>91.332032388065443</v>
      </c>
      <c r="L290" s="64">
        <v>92.900419551229191</v>
      </c>
    </row>
    <row r="291" spans="2:12" x14ac:dyDescent="0.25">
      <c r="B291" s="52" t="s">
        <v>4280</v>
      </c>
      <c r="C291" s="52">
        <v>3629</v>
      </c>
      <c r="D291" s="52">
        <v>83</v>
      </c>
      <c r="E291" s="64">
        <v>124.72640661096889</v>
      </c>
      <c r="F291" s="64">
        <v>221.87184085723607</v>
      </c>
      <c r="G291" s="64">
        <v>2.287131441168366E-2</v>
      </c>
      <c r="H291" s="64">
        <v>3.4369359771553844E-2</v>
      </c>
      <c r="I291" s="64">
        <v>-3.8021238698069864</v>
      </c>
      <c r="J291" s="64">
        <v>-9.6219334388107338</v>
      </c>
      <c r="K291" s="64">
        <v>123.68211536343132</v>
      </c>
      <c r="L291" s="64">
        <v>125.77919878743354</v>
      </c>
    </row>
    <row r="292" spans="2:12" x14ac:dyDescent="0.25">
      <c r="B292" s="52" t="s">
        <v>4281</v>
      </c>
      <c r="C292" s="52">
        <v>4660</v>
      </c>
      <c r="D292" s="52">
        <v>82</v>
      </c>
      <c r="E292" s="64">
        <v>120.17461292537477</v>
      </c>
      <c r="F292" s="64">
        <v>284.90569809719483</v>
      </c>
      <c r="G292" s="64">
        <v>1.759656652360515E-2</v>
      </c>
      <c r="H292" s="64">
        <v>2.5788543546217763E-2</v>
      </c>
      <c r="I292" s="64">
        <v>-3.5281062858278838</v>
      </c>
      <c r="J292" s="64">
        <v>-12.406318456954899</v>
      </c>
      <c r="K292" s="64">
        <v>118.73732234746683</v>
      </c>
      <c r="L292" s="64">
        <v>121.62883563247173</v>
      </c>
    </row>
    <row r="293" spans="2:12" x14ac:dyDescent="0.25">
      <c r="B293" s="52" t="s">
        <v>4282</v>
      </c>
      <c r="C293" s="52">
        <v>3853</v>
      </c>
      <c r="D293" s="52">
        <v>82</v>
      </c>
      <c r="E293" s="64">
        <v>199.8594051764299</v>
      </c>
      <c r="F293" s="64">
        <v>235.56687870568493</v>
      </c>
      <c r="G293" s="64">
        <v>2.1282117830262133E-2</v>
      </c>
      <c r="H293" s="64">
        <v>5.1871114761596136E-2</v>
      </c>
      <c r="I293" s="64">
        <v>-8.5618627328251922</v>
      </c>
      <c r="J293" s="64">
        <v>-10.326180034568148</v>
      </c>
      <c r="K293" s="64">
        <v>195.87354253513635</v>
      </c>
      <c r="L293" s="64">
        <v>203.92185413944893</v>
      </c>
    </row>
    <row r="294" spans="2:12" x14ac:dyDescent="0.25">
      <c r="B294" s="52" t="s">
        <v>4283</v>
      </c>
      <c r="C294" s="52">
        <v>559</v>
      </c>
      <c r="D294" s="52">
        <v>82</v>
      </c>
      <c r="E294" s="64">
        <v>50.125063511784631</v>
      </c>
      <c r="F294" s="64">
        <v>34.176456059298694</v>
      </c>
      <c r="G294" s="64">
        <v>0.14669051878354203</v>
      </c>
      <c r="H294" s="64">
        <v>8.966916549514245E-2</v>
      </c>
      <c r="I294" s="64">
        <v>4.7186985477758299</v>
      </c>
      <c r="J294" s="64">
        <v>8.4426248578719232</v>
      </c>
      <c r="K294" s="64">
        <v>49.140554564676513</v>
      </c>
      <c r="L294" s="64">
        <v>51.12731876500176</v>
      </c>
    </row>
    <row r="295" spans="2:12" x14ac:dyDescent="0.25">
      <c r="B295" s="52" t="s">
        <v>4284</v>
      </c>
      <c r="C295" s="52">
        <v>1593</v>
      </c>
      <c r="D295" s="52">
        <v>80</v>
      </c>
      <c r="E295" s="64">
        <v>61.429815494009013</v>
      </c>
      <c r="F295" s="64">
        <v>97.393728984727773</v>
      </c>
      <c r="G295" s="64">
        <v>5.0219711236660386E-2</v>
      </c>
      <c r="H295" s="64">
        <v>3.8562344942880737E-2</v>
      </c>
      <c r="I295" s="64">
        <v>2.4163845462105371</v>
      </c>
      <c r="J295" s="64">
        <v>-1.8189738306886007</v>
      </c>
      <c r="K295" s="64">
        <v>60.904371642011611</v>
      </c>
      <c r="L295" s="64">
        <v>61.959609211297668</v>
      </c>
    </row>
    <row r="296" spans="2:12" x14ac:dyDescent="0.25">
      <c r="B296" s="52" t="s">
        <v>4285</v>
      </c>
      <c r="C296" s="52">
        <v>960</v>
      </c>
      <c r="D296" s="52">
        <v>79</v>
      </c>
      <c r="E296" s="64">
        <v>98.994552372016486</v>
      </c>
      <c r="F296" s="64">
        <v>58.693019350495078</v>
      </c>
      <c r="G296" s="64">
        <v>8.2291666666666666E-2</v>
      </c>
      <c r="H296" s="64">
        <v>0.10311932538751717</v>
      </c>
      <c r="I296" s="64">
        <v>-2.1219673857533574</v>
      </c>
      <c r="J296" s="64">
        <v>2.735592336174717</v>
      </c>
      <c r="K296" s="64">
        <v>97.782843496064757</v>
      </c>
      <c r="L296" s="64">
        <v>100.2195312464663</v>
      </c>
    </row>
    <row r="297" spans="2:12" x14ac:dyDescent="0.25">
      <c r="B297" s="52" t="s">
        <v>4286</v>
      </c>
      <c r="C297" s="52">
        <v>1581</v>
      </c>
      <c r="D297" s="52">
        <v>78</v>
      </c>
      <c r="E297" s="64">
        <v>40.369881250145589</v>
      </c>
      <c r="F297" s="64">
        <v>96.660066242846582</v>
      </c>
      <c r="G297" s="64">
        <v>4.9335863377609111E-2</v>
      </c>
      <c r="H297" s="64">
        <v>2.5534396742660084E-2</v>
      </c>
      <c r="I297" s="64">
        <v>5.9996179511718069</v>
      </c>
      <c r="J297" s="64">
        <v>-1.9587945459465581</v>
      </c>
      <c r="K297" s="64">
        <v>39.586775206636183</v>
      </c>
      <c r="L297" s="64">
        <v>41.168064961777546</v>
      </c>
    </row>
    <row r="298" spans="2:12" x14ac:dyDescent="0.25">
      <c r="B298" s="52" t="s">
        <v>4287</v>
      </c>
      <c r="C298" s="52">
        <v>1010</v>
      </c>
      <c r="D298" s="52">
        <v>77</v>
      </c>
      <c r="E298" s="64">
        <v>66.920812236442558</v>
      </c>
      <c r="F298" s="64">
        <v>61.749947441666698</v>
      </c>
      <c r="G298" s="64">
        <v>7.6237623762376236E-2</v>
      </c>
      <c r="H298" s="64">
        <v>6.6258229937071839E-2</v>
      </c>
      <c r="I298" s="64">
        <v>1.2750626974400674</v>
      </c>
      <c r="J298" s="64">
        <v>2.002867841515553</v>
      </c>
      <c r="K298" s="64">
        <v>65.58557906690622</v>
      </c>
      <c r="L298" s="64">
        <v>68.281263564716127</v>
      </c>
    </row>
    <row r="299" spans="2:12" x14ac:dyDescent="0.25">
      <c r="B299" s="52" t="s">
        <v>4288</v>
      </c>
      <c r="C299" s="52">
        <v>819</v>
      </c>
      <c r="D299" s="52">
        <v>76</v>
      </c>
      <c r="E299" s="64">
        <v>50.729063043332786</v>
      </c>
      <c r="F299" s="64">
        <v>50.072482133391112</v>
      </c>
      <c r="G299" s="64">
        <v>9.2796092796092799E-2</v>
      </c>
      <c r="H299" s="64">
        <v>6.1940247916157251E-2</v>
      </c>
      <c r="I299" s="64">
        <v>3.6633437483453521</v>
      </c>
      <c r="J299" s="64">
        <v>3.7814697556725285</v>
      </c>
      <c r="K299" s="64">
        <v>50.134661545264883</v>
      </c>
      <c r="L299" s="64">
        <v>51.330041342235006</v>
      </c>
    </row>
    <row r="300" spans="2:12" x14ac:dyDescent="0.25">
      <c r="B300" s="52" t="s">
        <v>4289</v>
      </c>
      <c r="C300" s="52">
        <v>1188</v>
      </c>
      <c r="D300" s="52">
        <v>75</v>
      </c>
      <c r="E300" s="64">
        <v>63.17442764510654</v>
      </c>
      <c r="F300" s="64">
        <v>72.632611446237661</v>
      </c>
      <c r="G300" s="64">
        <v>6.3131313131313135E-2</v>
      </c>
      <c r="H300" s="64">
        <v>5.3177127647396079E-2</v>
      </c>
      <c r="I300" s="64">
        <v>1.5290339957276806</v>
      </c>
      <c r="J300" s="64">
        <v>0.28668367501402287</v>
      </c>
      <c r="K300" s="64">
        <v>61.907863455736191</v>
      </c>
      <c r="L300" s="64">
        <v>64.465420880430585</v>
      </c>
    </row>
    <row r="301" spans="2:12" x14ac:dyDescent="0.25">
      <c r="B301" s="52" t="s">
        <v>4290</v>
      </c>
      <c r="C301" s="52">
        <v>1820</v>
      </c>
      <c r="D301" s="52">
        <v>75</v>
      </c>
      <c r="E301" s="64">
        <v>85.560815396560585</v>
      </c>
      <c r="F301" s="64">
        <v>111.27218251864691</v>
      </c>
      <c r="G301" s="64">
        <v>4.1208791208791208E-2</v>
      </c>
      <c r="H301" s="64">
        <v>4.7011437031077241E-2</v>
      </c>
      <c r="I301" s="64">
        <v>-1.1695428804310195</v>
      </c>
      <c r="J301" s="64">
        <v>-3.5487845526169197</v>
      </c>
      <c r="K301" s="64">
        <v>84.757238751627355</v>
      </c>
      <c r="L301" s="64">
        <v>86.371631470021896</v>
      </c>
    </row>
    <row r="302" spans="2:12" x14ac:dyDescent="0.25">
      <c r="B302" s="52" t="s">
        <v>4291</v>
      </c>
      <c r="C302" s="52">
        <v>2395</v>
      </c>
      <c r="D302" s="52">
        <v>72</v>
      </c>
      <c r="E302" s="64">
        <v>74.528416161899301</v>
      </c>
      <c r="F302" s="64">
        <v>146.42685556712053</v>
      </c>
      <c r="G302" s="64">
        <v>3.0062630480167014E-2</v>
      </c>
      <c r="H302" s="64">
        <v>3.1118336602045639E-2</v>
      </c>
      <c r="I302" s="64">
        <v>-0.29754471683173861</v>
      </c>
      <c r="J302" s="64">
        <v>-6.3477315532132685</v>
      </c>
      <c r="K302" s="64">
        <v>73.886684410909837</v>
      </c>
      <c r="L302" s="64">
        <v>75.175541059827424</v>
      </c>
    </row>
    <row r="303" spans="2:12" x14ac:dyDescent="0.25">
      <c r="B303" s="52" t="s">
        <v>4292</v>
      </c>
      <c r="C303" s="52">
        <v>2830</v>
      </c>
      <c r="D303" s="52">
        <v>72</v>
      </c>
      <c r="E303" s="64">
        <v>78.583557676295911</v>
      </c>
      <c r="F303" s="64">
        <v>173.02212996031361</v>
      </c>
      <c r="G303" s="64">
        <v>2.5441696113074206E-2</v>
      </c>
      <c r="H303" s="64">
        <v>2.7768041581730005E-2</v>
      </c>
      <c r="I303" s="64">
        <v>-0.7531992085303294</v>
      </c>
      <c r="J303" s="64">
        <v>-7.9261984768860669</v>
      </c>
      <c r="K303" s="64">
        <v>77.8528284389985</v>
      </c>
      <c r="L303" s="64">
        <v>79.320947886124401</v>
      </c>
    </row>
    <row r="304" spans="2:12" x14ac:dyDescent="0.25">
      <c r="B304" s="52" t="s">
        <v>4293</v>
      </c>
      <c r="C304" s="52">
        <v>3282</v>
      </c>
      <c r="D304" s="52">
        <v>71</v>
      </c>
      <c r="E304" s="64">
        <v>207.63569205620283</v>
      </c>
      <c r="F304" s="64">
        <v>200.65675990450504</v>
      </c>
      <c r="G304" s="64">
        <v>2.1633150517976842E-2</v>
      </c>
      <c r="H304" s="64">
        <v>6.3264988438818656E-2</v>
      </c>
      <c r="I304" s="64">
        <v>-9.7972632945617502</v>
      </c>
      <c r="J304" s="64">
        <v>-9.4464257656112807</v>
      </c>
      <c r="K304" s="64">
        <v>204.8742488776164</v>
      </c>
      <c r="L304" s="64">
        <v>210.43181059106914</v>
      </c>
    </row>
    <row r="305" spans="2:12" x14ac:dyDescent="0.25">
      <c r="B305" s="52" t="s">
        <v>4294</v>
      </c>
      <c r="C305" s="52">
        <v>3649</v>
      </c>
      <c r="D305" s="52">
        <v>71</v>
      </c>
      <c r="E305" s="64">
        <v>110.55140783521911</v>
      </c>
      <c r="F305" s="64">
        <v>223.09461209370471</v>
      </c>
      <c r="G305" s="64">
        <v>1.9457385585091806E-2</v>
      </c>
      <c r="H305" s="64">
        <v>3.0296357313022503E-2</v>
      </c>
      <c r="I305" s="64">
        <v>-3.8199730112627246</v>
      </c>
      <c r="J305" s="64">
        <v>-10.509172913841903</v>
      </c>
      <c r="K305" s="64">
        <v>109.4137128674619</v>
      </c>
      <c r="L305" s="64">
        <v>111.70055935022198</v>
      </c>
    </row>
    <row r="306" spans="2:12" x14ac:dyDescent="0.25">
      <c r="B306" s="52" t="s">
        <v>4295</v>
      </c>
      <c r="C306" s="52">
        <v>2229</v>
      </c>
      <c r="D306" s="52">
        <v>71</v>
      </c>
      <c r="E306" s="64">
        <v>81.577793437058645</v>
      </c>
      <c r="F306" s="64">
        <v>136.27785430443075</v>
      </c>
      <c r="G306" s="64">
        <v>3.1852848811126065E-2</v>
      </c>
      <c r="H306" s="64">
        <v>3.6598381981632414E-2</v>
      </c>
      <c r="I306" s="64">
        <v>-1.1931784999286243</v>
      </c>
      <c r="J306" s="64">
        <v>-5.7710186302030841</v>
      </c>
      <c r="K306" s="64">
        <v>79.758007067608304</v>
      </c>
      <c r="L306" s="64">
        <v>83.437488767790384</v>
      </c>
    </row>
    <row r="307" spans="2:12" x14ac:dyDescent="0.25">
      <c r="B307" s="52" t="s">
        <v>4296</v>
      </c>
      <c r="C307" s="52">
        <v>1814</v>
      </c>
      <c r="D307" s="52">
        <v>71</v>
      </c>
      <c r="E307" s="64">
        <v>160.74521350995437</v>
      </c>
      <c r="F307" s="64">
        <v>110.90535114770633</v>
      </c>
      <c r="G307" s="64">
        <v>3.914002205071665E-2</v>
      </c>
      <c r="H307" s="64">
        <v>8.861367889192634E-2</v>
      </c>
      <c r="I307" s="64">
        <v>-7.4146561752349207</v>
      </c>
      <c r="J307" s="64">
        <v>-3.9106967036485729</v>
      </c>
      <c r="K307" s="64">
        <v>157.59401723083099</v>
      </c>
      <c r="L307" s="64">
        <v>163.9531832014392</v>
      </c>
    </row>
    <row r="308" spans="2:12" x14ac:dyDescent="0.25">
      <c r="B308" s="52" t="s">
        <v>4297</v>
      </c>
      <c r="C308" s="52">
        <v>2712</v>
      </c>
      <c r="D308" s="52">
        <v>71</v>
      </c>
      <c r="E308" s="64">
        <v>144.52961513795802</v>
      </c>
      <c r="F308" s="64">
        <v>165.80777966514859</v>
      </c>
      <c r="G308" s="64">
        <v>2.6179941002949854E-2</v>
      </c>
      <c r="H308" s="64">
        <v>5.3292630950574488E-2</v>
      </c>
      <c r="I308" s="64">
        <v>-6.2860233645206174</v>
      </c>
      <c r="J308" s="64">
        <v>-7.598725797400431</v>
      </c>
      <c r="K308" s="64">
        <v>143.04852947836616</v>
      </c>
      <c r="L308" s="64">
        <v>146.02516389329855</v>
      </c>
    </row>
    <row r="309" spans="2:12" x14ac:dyDescent="0.25">
      <c r="B309" s="52" t="s">
        <v>4298</v>
      </c>
      <c r="C309" s="52">
        <v>4800</v>
      </c>
      <c r="D309" s="52">
        <v>69</v>
      </c>
      <c r="E309" s="64">
        <v>130.19043184192904</v>
      </c>
      <c r="F309" s="64">
        <v>293.4650967524754</v>
      </c>
      <c r="G309" s="64">
        <v>1.4375000000000001E-2</v>
      </c>
      <c r="H309" s="64">
        <v>2.7123006633735215E-2</v>
      </c>
      <c r="I309" s="64">
        <v>-5.4370711686295881</v>
      </c>
      <c r="J309" s="64">
        <v>-13.52290014352962</v>
      </c>
      <c r="K309" s="64">
        <v>128.95508380595749</v>
      </c>
      <c r="L309" s="64">
        <v>131.43728111256181</v>
      </c>
    </row>
    <row r="310" spans="2:12" x14ac:dyDescent="0.25">
      <c r="B310" s="52" t="s">
        <v>4299</v>
      </c>
      <c r="C310" s="52">
        <v>2788</v>
      </c>
      <c r="D310" s="52">
        <v>69</v>
      </c>
      <c r="E310" s="64">
        <v>136.6573929373842</v>
      </c>
      <c r="F310" s="64">
        <v>170.45431036372946</v>
      </c>
      <c r="G310" s="64">
        <v>2.4748923959827834E-2</v>
      </c>
      <c r="H310" s="64">
        <v>4.9016281541386007E-2</v>
      </c>
      <c r="I310" s="64">
        <v>-5.9348828748832476</v>
      </c>
      <c r="J310" s="64">
        <v>-8.0198410032743386</v>
      </c>
      <c r="K310" s="64">
        <v>135.34123016600128</v>
      </c>
      <c r="L310" s="64">
        <v>137.98568929638236</v>
      </c>
    </row>
    <row r="311" spans="2:12" x14ac:dyDescent="0.25">
      <c r="B311" s="52" t="s">
        <v>4300</v>
      </c>
      <c r="C311" s="52">
        <v>1634</v>
      </c>
      <c r="D311" s="52">
        <v>68</v>
      </c>
      <c r="E311" s="64">
        <v>60.783690363950186</v>
      </c>
      <c r="F311" s="64">
        <v>99.90041001948849</v>
      </c>
      <c r="G311" s="64">
        <v>4.1615667074663402E-2</v>
      </c>
      <c r="H311" s="64">
        <v>3.7199320908170248E-2</v>
      </c>
      <c r="I311" s="64">
        <v>0.94330781762462546</v>
      </c>
      <c r="J311" s="64">
        <v>-3.2939111395384648</v>
      </c>
      <c r="K311" s="64">
        <v>60.270366283143964</v>
      </c>
      <c r="L311" s="64">
        <v>61.301216136154494</v>
      </c>
    </row>
    <row r="312" spans="2:12" x14ac:dyDescent="0.25">
      <c r="B312" s="52" t="s">
        <v>4301</v>
      </c>
      <c r="C312" s="52">
        <v>744</v>
      </c>
      <c r="D312" s="52">
        <v>68</v>
      </c>
      <c r="E312" s="64">
        <v>52.618138508453043</v>
      </c>
      <c r="F312" s="64">
        <v>45.487089996633685</v>
      </c>
      <c r="G312" s="64">
        <v>9.1397849462365593E-2</v>
      </c>
      <c r="H312" s="64">
        <v>7.0723304446845492E-2</v>
      </c>
      <c r="I312" s="64">
        <v>2.1997262298835865</v>
      </c>
      <c r="J312" s="64">
        <v>3.4449808126613402</v>
      </c>
      <c r="K312" s="64">
        <v>52.085928210711785</v>
      </c>
      <c r="L312" s="64">
        <v>53.155369119322572</v>
      </c>
    </row>
    <row r="313" spans="2:12" x14ac:dyDescent="0.25">
      <c r="B313" s="52" t="s">
        <v>4302</v>
      </c>
      <c r="C313" s="52">
        <v>3759</v>
      </c>
      <c r="D313" s="52">
        <v>68</v>
      </c>
      <c r="E313" s="64">
        <v>117.3103331134232</v>
      </c>
      <c r="F313" s="64">
        <v>229.81985389428229</v>
      </c>
      <c r="G313" s="64">
        <v>1.8089917531258312E-2</v>
      </c>
      <c r="H313" s="64">
        <v>3.1207856640974516E-2</v>
      </c>
      <c r="I313" s="64">
        <v>-4.6254554064215752</v>
      </c>
      <c r="J313" s="64">
        <v>-11.01633874652126</v>
      </c>
      <c r="K313" s="64">
        <v>116.13209445031995</v>
      </c>
      <c r="L313" s="64">
        <v>118.5001369480474</v>
      </c>
    </row>
    <row r="314" spans="2:12" x14ac:dyDescent="0.25">
      <c r="B314" s="52" t="s">
        <v>4303</v>
      </c>
      <c r="C314" s="52">
        <v>1209</v>
      </c>
      <c r="D314" s="52">
        <v>67</v>
      </c>
      <c r="E314" s="64">
        <v>92.837509500708308</v>
      </c>
      <c r="F314" s="64">
        <v>73.916521244529733</v>
      </c>
      <c r="G314" s="64">
        <v>5.5417700578990904E-2</v>
      </c>
      <c r="H314" s="64">
        <v>7.678867617924591E-2</v>
      </c>
      <c r="I314" s="64">
        <v>-2.7908619025895911</v>
      </c>
      <c r="J314" s="64">
        <v>-0.8302639947914785</v>
      </c>
      <c r="K314" s="64">
        <v>91.904855162031197</v>
      </c>
      <c r="L314" s="64">
        <v>93.778833911445759</v>
      </c>
    </row>
    <row r="315" spans="2:12" x14ac:dyDescent="0.25">
      <c r="B315" s="52" t="s">
        <v>4304</v>
      </c>
      <c r="C315" s="52">
        <v>4761</v>
      </c>
      <c r="D315" s="52">
        <v>67</v>
      </c>
      <c r="E315" s="64">
        <v>97.631133107360171</v>
      </c>
      <c r="F315" s="64">
        <v>291.0806928413615</v>
      </c>
      <c r="G315" s="64">
        <v>1.4072673808023524E-2</v>
      </c>
      <c r="H315" s="64">
        <v>2.0506434175038894E-2</v>
      </c>
      <c r="I315" s="64">
        <v>-3.1323342836360548</v>
      </c>
      <c r="J315" s="64">
        <v>-13.554920906722673</v>
      </c>
      <c r="K315" s="64">
        <v>96.398017241195603</v>
      </c>
      <c r="L315" s="64">
        <v>98.879688521101457</v>
      </c>
    </row>
    <row r="316" spans="2:12" x14ac:dyDescent="0.25">
      <c r="B316" s="52" t="s">
        <v>4305</v>
      </c>
      <c r="C316" s="52">
        <v>2461</v>
      </c>
      <c r="D316" s="52">
        <v>67</v>
      </c>
      <c r="E316" s="64">
        <v>98.644759775739871</v>
      </c>
      <c r="F316" s="64">
        <v>150.46200064746708</v>
      </c>
      <c r="G316" s="64">
        <v>2.7224705404307194E-2</v>
      </c>
      <c r="H316" s="64">
        <v>4.0083201859301046E-2</v>
      </c>
      <c r="I316" s="64">
        <v>-3.2519809852132684</v>
      </c>
      <c r="J316" s="64">
        <v>-7.022223113021461</v>
      </c>
      <c r="K316" s="64">
        <v>97.784581864066141</v>
      </c>
      <c r="L316" s="64">
        <v>99.5121857572463</v>
      </c>
    </row>
    <row r="317" spans="2:12" x14ac:dyDescent="0.25">
      <c r="B317" s="52" t="s">
        <v>4306</v>
      </c>
      <c r="C317" s="52">
        <v>5058</v>
      </c>
      <c r="D317" s="52">
        <v>67</v>
      </c>
      <c r="E317" s="64">
        <v>270.55245587960235</v>
      </c>
      <c r="F317" s="64">
        <v>309.23884570292091</v>
      </c>
      <c r="G317" s="64">
        <v>1.324634242783709E-2</v>
      </c>
      <c r="H317" s="64">
        <v>5.3490007093634308E-2</v>
      </c>
      <c r="I317" s="64">
        <v>-12.720026162803887</v>
      </c>
      <c r="J317" s="64">
        <v>-14.216608889019994</v>
      </c>
      <c r="K317" s="64">
        <v>267.77153678942665</v>
      </c>
      <c r="L317" s="64">
        <v>273.36060784234684</v>
      </c>
    </row>
    <row r="318" spans="2:12" x14ac:dyDescent="0.25">
      <c r="B318" s="52" t="s">
        <v>4307</v>
      </c>
      <c r="C318" s="52">
        <v>8474</v>
      </c>
      <c r="D318" s="52">
        <v>65</v>
      </c>
      <c r="E318" s="64">
        <v>220.60607489259394</v>
      </c>
      <c r="F318" s="64">
        <v>518.08817289176591</v>
      </c>
      <c r="G318" s="64">
        <v>7.6705215954684918E-3</v>
      </c>
      <c r="H318" s="64">
        <v>2.6033287100848942E-2</v>
      </c>
      <c r="I318" s="64">
        <v>-10.615629606069195</v>
      </c>
      <c r="J318" s="64">
        <v>-20.54376960534962</v>
      </c>
      <c r="K318" s="64">
        <v>217.99203246803538</v>
      </c>
      <c r="L318" s="64">
        <v>223.25061586684154</v>
      </c>
    </row>
    <row r="319" spans="2:12" x14ac:dyDescent="0.25">
      <c r="B319" s="52" t="s">
        <v>4308</v>
      </c>
      <c r="C319" s="52">
        <v>2517</v>
      </c>
      <c r="D319" s="52">
        <v>65</v>
      </c>
      <c r="E319" s="64">
        <v>69.373099865784283</v>
      </c>
      <c r="F319" s="64">
        <v>153.88576010957928</v>
      </c>
      <c r="G319" s="64">
        <v>2.5824394119984106E-2</v>
      </c>
      <c r="H319" s="64">
        <v>2.7561819573215848E-2</v>
      </c>
      <c r="I319" s="64">
        <v>-0.53243039928321056</v>
      </c>
      <c r="J319" s="64">
        <v>-7.3948985921116774</v>
      </c>
      <c r="K319" s="64">
        <v>68.595301645437075</v>
      </c>
      <c r="L319" s="64">
        <v>70.159464774144951</v>
      </c>
    </row>
    <row r="320" spans="2:12" x14ac:dyDescent="0.25">
      <c r="B320" s="52" t="s">
        <v>4309</v>
      </c>
      <c r="C320" s="52">
        <v>884</v>
      </c>
      <c r="D320" s="52">
        <v>64</v>
      </c>
      <c r="E320" s="64">
        <v>28.098675253036749</v>
      </c>
      <c r="F320" s="64">
        <v>54.046488651914217</v>
      </c>
      <c r="G320" s="64">
        <v>7.2398190045248875E-2</v>
      </c>
      <c r="H320" s="64">
        <v>3.1785831734204469E-2</v>
      </c>
      <c r="I320" s="64">
        <v>6.8830644307365603</v>
      </c>
      <c r="J320" s="64">
        <v>1.3973069633995274</v>
      </c>
      <c r="K320" s="64">
        <v>27.820449237948299</v>
      </c>
      <c r="L320" s="64">
        <v>28.379591513432068</v>
      </c>
    </row>
    <row r="321" spans="2:12" x14ac:dyDescent="0.25">
      <c r="B321" s="52" t="s">
        <v>4310</v>
      </c>
      <c r="C321" s="52">
        <v>9582</v>
      </c>
      <c r="D321" s="52">
        <v>64</v>
      </c>
      <c r="E321" s="64">
        <v>271.81249306333592</v>
      </c>
      <c r="F321" s="64">
        <v>585.82969939212899</v>
      </c>
      <c r="G321" s="64">
        <v>6.6791901481945311E-3</v>
      </c>
      <c r="H321" s="64">
        <v>2.8366989466012932E-2</v>
      </c>
      <c r="I321" s="64">
        <v>-12.787504952235592</v>
      </c>
      <c r="J321" s="64">
        <v>-22.25063192234246</v>
      </c>
      <c r="K321" s="64">
        <v>268.84645176898408</v>
      </c>
      <c r="L321" s="64">
        <v>274.81029155334801</v>
      </c>
    </row>
    <row r="322" spans="2:12" x14ac:dyDescent="0.25">
      <c r="B322" s="52" t="s">
        <v>4311</v>
      </c>
      <c r="C322" s="52">
        <v>2158</v>
      </c>
      <c r="D322" s="52">
        <v>63</v>
      </c>
      <c r="E322" s="64">
        <v>65.267125809938449</v>
      </c>
      <c r="F322" s="64">
        <v>131.93701641496705</v>
      </c>
      <c r="G322" s="64">
        <v>2.9193697868396665E-2</v>
      </c>
      <c r="H322" s="64">
        <v>3.0244265898952016E-2</v>
      </c>
      <c r="I322" s="64">
        <v>-0.28496872485725389</v>
      </c>
      <c r="J322" s="64">
        <v>-6.1939600943759388</v>
      </c>
      <c r="K322" s="64">
        <v>64.696451693747818</v>
      </c>
      <c r="L322" s="64">
        <v>65.842675392437769</v>
      </c>
    </row>
    <row r="323" spans="2:12" x14ac:dyDescent="0.25">
      <c r="B323" s="52" t="s">
        <v>4312</v>
      </c>
      <c r="C323" s="52">
        <v>1474</v>
      </c>
      <c r="D323" s="52">
        <v>61</v>
      </c>
      <c r="E323" s="64">
        <v>99.835947750600653</v>
      </c>
      <c r="F323" s="64">
        <v>90.118240127739313</v>
      </c>
      <c r="G323" s="64">
        <v>4.1383989145183174E-2</v>
      </c>
      <c r="H323" s="64">
        <v>6.7731307836228397E-2</v>
      </c>
      <c r="I323" s="64">
        <v>-4.0255005070039473</v>
      </c>
      <c r="J323" s="64">
        <v>-3.165614462145828</v>
      </c>
      <c r="K323" s="64">
        <v>98.563403644136187</v>
      </c>
      <c r="L323" s="64">
        <v>101.12371363891913</v>
      </c>
    </row>
    <row r="324" spans="2:12" x14ac:dyDescent="0.25">
      <c r="B324" s="52" t="s">
        <v>4313</v>
      </c>
      <c r="C324" s="52">
        <v>812</v>
      </c>
      <c r="D324" s="52">
        <v>61.000000000000007</v>
      </c>
      <c r="E324" s="64">
        <v>98.866626425491035</v>
      </c>
      <c r="F324" s="64">
        <v>49.644512200627084</v>
      </c>
      <c r="G324" s="64">
        <v>7.5123152709359611E-2</v>
      </c>
      <c r="H324" s="64">
        <v>0.1217569290954323</v>
      </c>
      <c r="I324" s="64">
        <v>-4.0637257558794682</v>
      </c>
      <c r="J324" s="64">
        <v>1.6632955297050076</v>
      </c>
      <c r="K324" s="64">
        <v>97.594323977916943</v>
      </c>
      <c r="L324" s="64">
        <v>100.15319014271448</v>
      </c>
    </row>
    <row r="325" spans="2:12" x14ac:dyDescent="0.25">
      <c r="B325" s="52" t="s">
        <v>4314</v>
      </c>
      <c r="C325" s="52">
        <v>2117</v>
      </c>
      <c r="D325" s="52">
        <v>61</v>
      </c>
      <c r="E325" s="64">
        <v>93.028916582021452</v>
      </c>
      <c r="F325" s="64">
        <v>129.43033538020634</v>
      </c>
      <c r="G325" s="64">
        <v>2.8814359943316013E-2</v>
      </c>
      <c r="H325" s="64">
        <v>4.394374897591944E-2</v>
      </c>
      <c r="I325" s="64">
        <v>-3.3961865998114824</v>
      </c>
      <c r="J325" s="64">
        <v>-6.207687976571707</v>
      </c>
      <c r="K325" s="64">
        <v>92.163481650062295</v>
      </c>
      <c r="L325" s="64">
        <v>93.902101261034943</v>
      </c>
    </row>
    <row r="326" spans="2:12" x14ac:dyDescent="0.25">
      <c r="B326" s="52" t="s">
        <v>4315</v>
      </c>
      <c r="C326" s="52">
        <v>1783</v>
      </c>
      <c r="D326" s="52">
        <v>60</v>
      </c>
      <c r="E326" s="64">
        <v>116.56957832181244</v>
      </c>
      <c r="F326" s="64">
        <v>109.01005573117992</v>
      </c>
      <c r="G326" s="64">
        <v>3.3651149747616377E-2</v>
      </c>
      <c r="H326" s="64">
        <v>6.5378338935396768E-2</v>
      </c>
      <c r="I326" s="64">
        <v>-5.419664561626397</v>
      </c>
      <c r="J326" s="64">
        <v>-4.8445245904654843</v>
      </c>
      <c r="K326" s="64">
        <v>115.13245252499499</v>
      </c>
      <c r="L326" s="64">
        <v>118.02337345425725</v>
      </c>
    </row>
    <row r="327" spans="2:12" x14ac:dyDescent="0.25">
      <c r="B327" s="52" t="s">
        <v>4316</v>
      </c>
      <c r="C327" s="52">
        <v>234</v>
      </c>
      <c r="D327" s="52">
        <v>59</v>
      </c>
      <c r="E327" s="64">
        <v>93.846470921386839</v>
      </c>
      <c r="F327" s="64">
        <v>14.306423466683174</v>
      </c>
      <c r="G327" s="64">
        <v>0.25213675213675213</v>
      </c>
      <c r="H327" s="64">
        <v>0.40105329453584121</v>
      </c>
      <c r="I327" s="64">
        <v>-4.6478888998301118</v>
      </c>
      <c r="J327" s="64">
        <v>12.194916219276317</v>
      </c>
      <c r="K327" s="64">
        <v>92.628576015294499</v>
      </c>
      <c r="L327" s="64">
        <v>95.069610411046654</v>
      </c>
    </row>
    <row r="328" spans="2:12" x14ac:dyDescent="0.25">
      <c r="B328" s="52" t="s">
        <v>4317</v>
      </c>
      <c r="C328" s="52">
        <v>766</v>
      </c>
      <c r="D328" s="52">
        <v>59</v>
      </c>
      <c r="E328" s="64">
        <v>187.27754777932321</v>
      </c>
      <c r="F328" s="64">
        <v>46.832138356749198</v>
      </c>
      <c r="G328" s="64">
        <v>7.7023498694516968E-2</v>
      </c>
      <c r="H328" s="64">
        <v>0.24448766028632274</v>
      </c>
      <c r="I328" s="64">
        <v>-10.784177094330177</v>
      </c>
      <c r="J328" s="64">
        <v>1.8350230250476254</v>
      </c>
      <c r="K328" s="64">
        <v>185.63321262008364</v>
      </c>
      <c r="L328" s="64">
        <v>188.93170679933459</v>
      </c>
    </row>
    <row r="329" spans="2:12" x14ac:dyDescent="0.25">
      <c r="B329" s="52" t="s">
        <v>4318</v>
      </c>
      <c r="C329" s="52">
        <v>432</v>
      </c>
      <c r="D329" s="52">
        <v>59</v>
      </c>
      <c r="E329" s="64">
        <v>47.201968040299228</v>
      </c>
      <c r="F329" s="64">
        <v>26.411858707722786</v>
      </c>
      <c r="G329" s="64">
        <v>0.13657407407407407</v>
      </c>
      <c r="H329" s="64">
        <v>0.10926381490810007</v>
      </c>
      <c r="I329" s="64">
        <v>1.8195121809156429</v>
      </c>
      <c r="J329" s="64">
        <v>6.5442420957567604</v>
      </c>
      <c r="K329" s="64">
        <v>46.234531762599481</v>
      </c>
      <c r="L329" s="64">
        <v>48.187118842942269</v>
      </c>
    </row>
    <row r="330" spans="2:12" x14ac:dyDescent="0.25">
      <c r="B330" s="52" t="s">
        <v>4319</v>
      </c>
      <c r="C330" s="52">
        <v>2526</v>
      </c>
      <c r="D330" s="52">
        <v>59</v>
      </c>
      <c r="E330" s="64">
        <v>63.998525811031072</v>
      </c>
      <c r="F330" s="64">
        <v>154.43600716599016</v>
      </c>
      <c r="G330" s="64">
        <v>2.3357086302454474E-2</v>
      </c>
      <c r="H330" s="64">
        <v>2.5335916789798525E-2</v>
      </c>
      <c r="I330" s="64">
        <v>-0.63289180565417236</v>
      </c>
      <c r="J330" s="64">
        <v>-7.925692669629993</v>
      </c>
      <c r="K330" s="64">
        <v>63.219597048689309</v>
      </c>
      <c r="L330" s="64">
        <v>64.786799288988362</v>
      </c>
    </row>
    <row r="331" spans="2:12" x14ac:dyDescent="0.25">
      <c r="B331" s="52" t="s">
        <v>4320</v>
      </c>
      <c r="C331" s="52">
        <v>349</v>
      </c>
      <c r="D331" s="52">
        <v>59</v>
      </c>
      <c r="E331" s="64">
        <v>33.836809586480889</v>
      </c>
      <c r="F331" s="64">
        <v>21.337358076377896</v>
      </c>
      <c r="G331" s="64">
        <v>0.16905444126074498</v>
      </c>
      <c r="H331" s="64">
        <v>9.6953609130317739E-2</v>
      </c>
      <c r="I331" s="64">
        <v>4.5521437674103664</v>
      </c>
      <c r="J331" s="64">
        <v>8.4147207416089103</v>
      </c>
      <c r="K331" s="64">
        <v>33.162475047261644</v>
      </c>
      <c r="L331" s="64">
        <v>34.523357389849899</v>
      </c>
    </row>
    <row r="332" spans="2:12" x14ac:dyDescent="0.25">
      <c r="B332" s="52" t="s">
        <v>4321</v>
      </c>
      <c r="C332" s="52">
        <v>738</v>
      </c>
      <c r="D332" s="52">
        <v>59</v>
      </c>
      <c r="E332" s="64">
        <v>29.078449606980421</v>
      </c>
      <c r="F332" s="64">
        <v>45.12025862569309</v>
      </c>
      <c r="G332" s="64">
        <v>7.9945799457994585E-2</v>
      </c>
      <c r="H332" s="64">
        <v>3.9401693234390814E-2</v>
      </c>
      <c r="I332" s="64">
        <v>5.6614484970785313</v>
      </c>
      <c r="J332" s="64">
        <v>2.1325284454009585</v>
      </c>
      <c r="K332" s="64">
        <v>28.817111871971939</v>
      </c>
      <c r="L332" s="64">
        <v>29.342059313013401</v>
      </c>
    </row>
    <row r="333" spans="2:12" x14ac:dyDescent="0.25">
      <c r="B333" s="52" t="s">
        <v>4322</v>
      </c>
      <c r="C333" s="52">
        <v>1944</v>
      </c>
      <c r="D333" s="52">
        <v>58</v>
      </c>
      <c r="E333" s="64">
        <v>88.16102784397863</v>
      </c>
      <c r="F333" s="64">
        <v>118.85336418475254</v>
      </c>
      <c r="G333" s="64">
        <v>2.9835390946502057E-2</v>
      </c>
      <c r="H333" s="64">
        <v>4.5350322965009585E-2</v>
      </c>
      <c r="I333" s="64">
        <v>-3.2876516911681399</v>
      </c>
      <c r="J333" s="64">
        <v>-5.7607377123775212</v>
      </c>
      <c r="K333" s="64">
        <v>87.347575809536067</v>
      </c>
      <c r="L333" s="64">
        <v>88.981692344857862</v>
      </c>
    </row>
    <row r="334" spans="2:12" x14ac:dyDescent="0.25">
      <c r="B334" s="52" t="s">
        <v>4323</v>
      </c>
      <c r="C334" s="52">
        <v>200</v>
      </c>
      <c r="D334" s="52">
        <v>56.999999999999993</v>
      </c>
      <c r="E334" s="64">
        <v>29.65497882034402</v>
      </c>
      <c r="F334" s="64">
        <v>12.227712364686475</v>
      </c>
      <c r="G334" s="64">
        <v>0.28499999999999998</v>
      </c>
      <c r="H334" s="64">
        <v>0.14827489410172009</v>
      </c>
      <c r="I334" s="64">
        <v>5.4410125862551268</v>
      </c>
      <c r="J334" s="64">
        <v>13.214049436682089</v>
      </c>
      <c r="K334" s="64">
        <v>29.449760181285857</v>
      </c>
      <c r="L334" s="64">
        <v>29.861377125852556</v>
      </c>
    </row>
    <row r="335" spans="2:12" x14ac:dyDescent="0.25">
      <c r="B335" s="52" t="s">
        <v>4324</v>
      </c>
      <c r="C335" s="52">
        <v>663</v>
      </c>
      <c r="D335" s="52">
        <v>57</v>
      </c>
      <c r="E335" s="64">
        <v>35.984888918620413</v>
      </c>
      <c r="F335" s="64">
        <v>40.534866488935663</v>
      </c>
      <c r="G335" s="64">
        <v>8.5972850678733032E-2</v>
      </c>
      <c r="H335" s="64">
        <v>5.4275850555988554E-2</v>
      </c>
      <c r="I335" s="64">
        <v>3.6023787092733284</v>
      </c>
      <c r="J335" s="64">
        <v>2.6690095783039003</v>
      </c>
      <c r="K335" s="64">
        <v>35.610502796249243</v>
      </c>
      <c r="L335" s="64">
        <v>36.362982967337039</v>
      </c>
    </row>
    <row r="336" spans="2:12" x14ac:dyDescent="0.25">
      <c r="B336" s="52" t="s">
        <v>4325</v>
      </c>
      <c r="C336" s="52">
        <v>291</v>
      </c>
      <c r="D336" s="52">
        <v>57</v>
      </c>
      <c r="E336" s="64">
        <v>31.59940923661231</v>
      </c>
      <c r="F336" s="64">
        <v>17.79132149061882</v>
      </c>
      <c r="G336" s="64">
        <v>0.19587628865979381</v>
      </c>
      <c r="H336" s="64">
        <v>0.10858903517736189</v>
      </c>
      <c r="I336" s="64">
        <v>4.7859190642385654</v>
      </c>
      <c r="J336" s="64">
        <v>9.5935059776539475</v>
      </c>
      <c r="K336" s="64">
        <v>31.195176193500036</v>
      </c>
      <c r="L336" s="64">
        <v>32.008235065460291</v>
      </c>
    </row>
    <row r="337" spans="2:12" x14ac:dyDescent="0.25">
      <c r="B337" s="52" t="s">
        <v>4326</v>
      </c>
      <c r="C337" s="52">
        <v>1067</v>
      </c>
      <c r="D337" s="52">
        <v>57</v>
      </c>
      <c r="E337" s="64">
        <v>66.975339550243604</v>
      </c>
      <c r="F337" s="64">
        <v>65.234845465602348</v>
      </c>
      <c r="G337" s="64">
        <v>5.3420805998125584E-2</v>
      </c>
      <c r="H337" s="64">
        <v>6.2769765276704415E-2</v>
      </c>
      <c r="I337" s="64">
        <v>-1.2590618948857297</v>
      </c>
      <c r="J337" s="64">
        <v>-1.0522401859519539</v>
      </c>
      <c r="K337" s="64">
        <v>66.18071899817572</v>
      </c>
      <c r="L337" s="64">
        <v>67.778854835049202</v>
      </c>
    </row>
    <row r="338" spans="2:12" x14ac:dyDescent="0.25">
      <c r="B338" s="52" t="s">
        <v>4327</v>
      </c>
      <c r="C338" s="52">
        <v>1154</v>
      </c>
      <c r="D338" s="52">
        <v>56</v>
      </c>
      <c r="E338" s="64">
        <v>26.746069640098579</v>
      </c>
      <c r="F338" s="64">
        <v>70.553900344240958</v>
      </c>
      <c r="G338" s="64">
        <v>4.852686308492201E-2</v>
      </c>
      <c r="H338" s="64">
        <v>2.3176836776515233E-2</v>
      </c>
      <c r="I338" s="64">
        <v>5.7232967306299036</v>
      </c>
      <c r="J338" s="64">
        <v>-1.7882084070540627</v>
      </c>
      <c r="K338" s="64">
        <v>26.449471560639722</v>
      </c>
      <c r="L338" s="64">
        <v>27.045913921434803</v>
      </c>
    </row>
    <row r="339" spans="2:12" x14ac:dyDescent="0.25">
      <c r="B339" s="52" t="s">
        <v>4328</v>
      </c>
      <c r="C339" s="52">
        <v>3920</v>
      </c>
      <c r="D339" s="52">
        <v>55</v>
      </c>
      <c r="E339" s="64">
        <v>180.38122538539781</v>
      </c>
      <c r="F339" s="64">
        <v>239.66316234785489</v>
      </c>
      <c r="G339" s="64">
        <v>1.4030612244897959E-2</v>
      </c>
      <c r="H339" s="64">
        <v>4.6015618720764748E-2</v>
      </c>
      <c r="I339" s="64">
        <v>-9.557982066587126</v>
      </c>
      <c r="J339" s="64">
        <v>-12.310590211091302</v>
      </c>
      <c r="K339" s="64">
        <v>175.77465389670351</v>
      </c>
      <c r="L339" s="64">
        <v>185.1025541873866</v>
      </c>
    </row>
    <row r="340" spans="2:12" x14ac:dyDescent="0.25">
      <c r="B340" s="52" t="s">
        <v>4329</v>
      </c>
      <c r="C340" s="52">
        <v>1007</v>
      </c>
      <c r="D340" s="52">
        <v>55</v>
      </c>
      <c r="E340" s="64">
        <v>69.982814981579395</v>
      </c>
      <c r="F340" s="64">
        <v>61.566531756196397</v>
      </c>
      <c r="G340" s="64">
        <v>5.461767626613704E-2</v>
      </c>
      <c r="H340" s="64">
        <v>6.9496340597397607E-2</v>
      </c>
      <c r="I340" s="64">
        <v>-1.8566868866648241</v>
      </c>
      <c r="J340" s="64">
        <v>-0.86370006746956463</v>
      </c>
      <c r="K340" s="64">
        <v>69.068980191551006</v>
      </c>
      <c r="L340" s="64">
        <v>70.907826434391467</v>
      </c>
    </row>
    <row r="341" spans="2:12" x14ac:dyDescent="0.25">
      <c r="B341" s="52" t="s">
        <v>4330</v>
      </c>
      <c r="C341" s="52">
        <v>336</v>
      </c>
      <c r="D341" s="52">
        <v>54.000000000000007</v>
      </c>
      <c r="E341" s="64">
        <v>28.728028383950569</v>
      </c>
      <c r="F341" s="64">
        <v>20.542556772673276</v>
      </c>
      <c r="G341" s="64">
        <v>0.16071428571428573</v>
      </c>
      <c r="H341" s="64">
        <v>8.5500084476043361E-2</v>
      </c>
      <c r="I341" s="64">
        <v>4.9305387877040916</v>
      </c>
      <c r="J341" s="64">
        <v>7.6184171841236497</v>
      </c>
      <c r="K341" s="64">
        <v>28.433210569376829</v>
      </c>
      <c r="L341" s="64">
        <v>29.025614615524617</v>
      </c>
    </row>
    <row r="342" spans="2:12" x14ac:dyDescent="0.25">
      <c r="B342" s="52" t="s">
        <v>4331</v>
      </c>
      <c r="C342" s="52">
        <v>592</v>
      </c>
      <c r="D342" s="52">
        <v>53</v>
      </c>
      <c r="E342" s="64">
        <v>105.10642112646855</v>
      </c>
      <c r="F342" s="64">
        <v>36.194028599471963</v>
      </c>
      <c r="G342" s="64">
        <v>8.9527027027027029E-2</v>
      </c>
      <c r="H342" s="64">
        <v>0.17754463028119688</v>
      </c>
      <c r="I342" s="64">
        <v>-5.6042880695313126</v>
      </c>
      <c r="J342" s="64">
        <v>2.8829984354589171</v>
      </c>
      <c r="K342" s="64">
        <v>104.11225015900564</v>
      </c>
      <c r="L342" s="64">
        <v>106.10802080165163</v>
      </c>
    </row>
    <row r="343" spans="2:12" x14ac:dyDescent="0.25">
      <c r="B343" s="52" t="s">
        <v>4332</v>
      </c>
      <c r="C343" s="52">
        <v>572</v>
      </c>
      <c r="D343" s="52">
        <v>52</v>
      </c>
      <c r="E343" s="64">
        <v>37.532080483120069</v>
      </c>
      <c r="F343" s="64">
        <v>34.971257363003318</v>
      </c>
      <c r="G343" s="64">
        <v>9.0909090909090912E-2</v>
      </c>
      <c r="H343" s="64">
        <v>6.5615525320139978E-2</v>
      </c>
      <c r="I343" s="64">
        <v>2.4431040171425975</v>
      </c>
      <c r="J343" s="64">
        <v>2.9718453614217095</v>
      </c>
      <c r="K343" s="64">
        <v>37.174889217594853</v>
      </c>
      <c r="L343" s="64">
        <v>37.892460625294831</v>
      </c>
    </row>
    <row r="344" spans="2:12" x14ac:dyDescent="0.25">
      <c r="B344" s="52" t="s">
        <v>4333</v>
      </c>
      <c r="C344" s="52">
        <v>1250</v>
      </c>
      <c r="D344" s="52">
        <v>51.000000000000007</v>
      </c>
      <c r="E344" s="64">
        <v>38.990186731971647</v>
      </c>
      <c r="F344" s="64">
        <v>76.423202279290464</v>
      </c>
      <c r="G344" s="64">
        <v>4.0800000000000003E-2</v>
      </c>
      <c r="H344" s="64">
        <v>3.1192149385577315E-2</v>
      </c>
      <c r="I344" s="64">
        <v>1.9540684495677441</v>
      </c>
      <c r="J344" s="64">
        <v>-3.0013516798042028</v>
      </c>
      <c r="K344" s="64">
        <v>38.259056194665362</v>
      </c>
      <c r="L344" s="64">
        <v>39.734831013324865</v>
      </c>
    </row>
    <row r="345" spans="2:12" x14ac:dyDescent="0.25">
      <c r="B345" s="52" t="s">
        <v>4334</v>
      </c>
      <c r="C345" s="52">
        <v>2017</v>
      </c>
      <c r="D345" s="52">
        <v>51</v>
      </c>
      <c r="E345" s="64">
        <v>45.735422442115549</v>
      </c>
      <c r="F345" s="64">
        <v>123.31647919786309</v>
      </c>
      <c r="G345" s="64">
        <v>2.5285076846802181E-2</v>
      </c>
      <c r="H345" s="64">
        <v>2.2674973942546132E-2</v>
      </c>
      <c r="I345" s="64">
        <v>0.78744036026837871</v>
      </c>
      <c r="J345" s="64">
        <v>-6.7208772684905718</v>
      </c>
      <c r="K345" s="64">
        <v>45.216348868525962</v>
      </c>
      <c r="L345" s="64">
        <v>46.260315062804253</v>
      </c>
    </row>
    <row r="346" spans="2:12" x14ac:dyDescent="0.25">
      <c r="B346" s="52" t="s">
        <v>4335</v>
      </c>
      <c r="C346" s="52">
        <v>361</v>
      </c>
      <c r="D346" s="52">
        <v>51.000000000000007</v>
      </c>
      <c r="E346" s="64">
        <v>31.437120570986334</v>
      </c>
      <c r="F346" s="64">
        <v>22.071020818259086</v>
      </c>
      <c r="G346" s="64">
        <v>0.14127423822714683</v>
      </c>
      <c r="H346" s="64">
        <v>8.708343648472669E-2</v>
      </c>
      <c r="I346" s="64">
        <v>3.6517064156172219</v>
      </c>
      <c r="J346" s="64">
        <v>6.3550818428386604</v>
      </c>
      <c r="K346" s="64">
        <v>31.112309694543985</v>
      </c>
      <c r="L346" s="64">
        <v>31.764995934553006</v>
      </c>
    </row>
    <row r="347" spans="2:12" x14ac:dyDescent="0.25">
      <c r="B347" s="52" t="s">
        <v>4336</v>
      </c>
      <c r="C347" s="52">
        <v>715</v>
      </c>
      <c r="D347" s="52">
        <v>50.999999999999993</v>
      </c>
      <c r="E347" s="64">
        <v>19.748250261527975</v>
      </c>
      <c r="F347" s="64">
        <v>43.714071703754144</v>
      </c>
      <c r="G347" s="64">
        <v>7.1328671328671323E-2</v>
      </c>
      <c r="H347" s="64">
        <v>2.761993043570346E-2</v>
      </c>
      <c r="I347" s="64">
        <v>7.1316825342875498</v>
      </c>
      <c r="J347" s="64">
        <v>1.137296000502819</v>
      </c>
      <c r="K347" s="64">
        <v>19.527279978386623</v>
      </c>
      <c r="L347" s="64">
        <v>19.9716492338245</v>
      </c>
    </row>
    <row r="348" spans="2:12" x14ac:dyDescent="0.25">
      <c r="B348" s="52" t="s">
        <v>4337</v>
      </c>
      <c r="C348" s="52">
        <v>950</v>
      </c>
      <c r="D348" s="52">
        <v>50</v>
      </c>
      <c r="E348" s="64">
        <v>62.671774503806098</v>
      </c>
      <c r="F348" s="64">
        <v>58.081633732260755</v>
      </c>
      <c r="G348" s="64">
        <v>5.2631578947368418E-2</v>
      </c>
      <c r="H348" s="64">
        <v>6.5970288951374842E-2</v>
      </c>
      <c r="I348" s="64">
        <v>-1.6562317072177635</v>
      </c>
      <c r="J348" s="64">
        <v>-1.0944073501845781</v>
      </c>
      <c r="K348" s="64">
        <v>61.892527649440922</v>
      </c>
      <c r="L348" s="64">
        <v>63.460131279680773</v>
      </c>
    </row>
    <row r="349" spans="2:12" x14ac:dyDescent="0.25">
      <c r="B349" s="52" t="s">
        <v>4338</v>
      </c>
      <c r="C349" s="52">
        <v>2697</v>
      </c>
      <c r="D349" s="52">
        <v>50</v>
      </c>
      <c r="E349" s="64">
        <v>146.54223894467822</v>
      </c>
      <c r="F349" s="64">
        <v>164.89070123779712</v>
      </c>
      <c r="G349" s="64">
        <v>1.853911753800519E-2</v>
      </c>
      <c r="H349" s="64">
        <v>5.4335275841556625E-2</v>
      </c>
      <c r="I349" s="64">
        <v>-8.201010362817863</v>
      </c>
      <c r="J349" s="64">
        <v>-9.2339187079828626</v>
      </c>
      <c r="K349" s="64">
        <v>144.87135048069788</v>
      </c>
      <c r="L349" s="64">
        <v>148.23127946254445</v>
      </c>
    </row>
    <row r="350" spans="2:12" x14ac:dyDescent="0.25">
      <c r="B350" s="52" t="s">
        <v>4339</v>
      </c>
      <c r="C350" s="52">
        <v>822</v>
      </c>
      <c r="D350" s="52">
        <v>48</v>
      </c>
      <c r="E350" s="64">
        <v>28.157248937450376</v>
      </c>
      <c r="F350" s="64">
        <v>50.255897818861406</v>
      </c>
      <c r="G350" s="64">
        <v>5.8394160583941604E-2</v>
      </c>
      <c r="H350" s="64">
        <v>3.4254560751156175E-2</v>
      </c>
      <c r="I350" s="64">
        <v>3.8051820624248025</v>
      </c>
      <c r="J350" s="64">
        <v>-0.32841664146277866</v>
      </c>
      <c r="K350" s="64">
        <v>27.512067916197786</v>
      </c>
      <c r="L350" s="64">
        <v>28.817011209537441</v>
      </c>
    </row>
    <row r="351" spans="2:12" x14ac:dyDescent="0.25">
      <c r="B351" s="52" t="s">
        <v>4340</v>
      </c>
      <c r="C351" s="52">
        <v>373</v>
      </c>
      <c r="D351" s="52">
        <v>48</v>
      </c>
      <c r="E351" s="64">
        <v>42.035329014553724</v>
      </c>
      <c r="F351" s="64">
        <v>22.804683560140276</v>
      </c>
      <c r="G351" s="64">
        <v>0.12868632707774799</v>
      </c>
      <c r="H351" s="64">
        <v>0.11269525204974189</v>
      </c>
      <c r="I351" s="64">
        <v>0.976658793175889</v>
      </c>
      <c r="J351" s="64">
        <v>5.4451148097611819</v>
      </c>
      <c r="K351" s="64">
        <v>41.166711004113864</v>
      </c>
      <c r="L351" s="64">
        <v>42.919904317279929</v>
      </c>
    </row>
    <row r="352" spans="2:12" x14ac:dyDescent="0.25">
      <c r="B352" s="52" t="s">
        <v>4341</v>
      </c>
      <c r="C352" s="52">
        <v>837</v>
      </c>
      <c r="D352" s="52">
        <v>47</v>
      </c>
      <c r="E352" s="64">
        <v>63.135136174018939</v>
      </c>
      <c r="F352" s="64">
        <v>51.172976246212897</v>
      </c>
      <c r="G352" s="64">
        <v>5.6152927120669056E-2</v>
      </c>
      <c r="H352" s="64">
        <v>7.5430270219855364E-2</v>
      </c>
      <c r="I352" s="64">
        <v>-2.1118702823100848</v>
      </c>
      <c r="J352" s="64">
        <v>-0.60203927420926995</v>
      </c>
      <c r="K352" s="64">
        <v>62.501045207485781</v>
      </c>
      <c r="L352" s="64">
        <v>63.775130454630123</v>
      </c>
    </row>
    <row r="353" spans="2:12" x14ac:dyDescent="0.25">
      <c r="B353" s="52" t="s">
        <v>4342</v>
      </c>
      <c r="C353" s="52">
        <v>1169</v>
      </c>
      <c r="D353" s="52">
        <v>47</v>
      </c>
      <c r="E353" s="64">
        <v>58.50701650791077</v>
      </c>
      <c r="F353" s="64">
        <v>71.470978771592442</v>
      </c>
      <c r="G353" s="64">
        <v>4.0205303678357569E-2</v>
      </c>
      <c r="H353" s="64">
        <v>5.0048773745004937E-2</v>
      </c>
      <c r="I353" s="64">
        <v>-1.5435052325456451</v>
      </c>
      <c r="J353" s="64">
        <v>-2.9873473640315549</v>
      </c>
      <c r="K353" s="64">
        <v>57.893206602963282</v>
      </c>
      <c r="L353" s="64">
        <v>59.126987988430095</v>
      </c>
    </row>
    <row r="354" spans="2:12" x14ac:dyDescent="0.25">
      <c r="B354" s="52" t="s">
        <v>4343</v>
      </c>
      <c r="C354" s="52">
        <v>2559</v>
      </c>
      <c r="D354" s="52">
        <v>47</v>
      </c>
      <c r="E354" s="64">
        <v>74.607283664720896</v>
      </c>
      <c r="F354" s="64">
        <v>156.45357970616345</v>
      </c>
      <c r="G354" s="64">
        <v>1.836654943337241E-2</v>
      </c>
      <c r="H354" s="64">
        <v>2.9154858798249667E-2</v>
      </c>
      <c r="I354" s="64">
        <v>-3.243829976098088</v>
      </c>
      <c r="J354" s="64">
        <v>-9.031012987106724</v>
      </c>
      <c r="K354" s="64">
        <v>73.939206401988258</v>
      </c>
      <c r="L354" s="64">
        <v>75.281214471622889</v>
      </c>
    </row>
    <row r="355" spans="2:12" x14ac:dyDescent="0.25">
      <c r="B355" s="52" t="s">
        <v>4344</v>
      </c>
      <c r="C355" s="52">
        <v>2263</v>
      </c>
      <c r="D355" s="52">
        <v>46.000000000000007</v>
      </c>
      <c r="E355" s="64">
        <v>80.771571884116753</v>
      </c>
      <c r="F355" s="64">
        <v>138.35656540642745</v>
      </c>
      <c r="G355" s="64">
        <v>2.0326999558108707E-2</v>
      </c>
      <c r="H355" s="64">
        <v>3.5692254478177976E-2</v>
      </c>
      <c r="I355" s="64">
        <v>-3.9399184156800859</v>
      </c>
      <c r="J355" s="64">
        <v>-8.1033973819353857</v>
      </c>
      <c r="K355" s="64">
        <v>80.026462934844346</v>
      </c>
      <c r="L355" s="64">
        <v>81.523359297002102</v>
      </c>
    </row>
    <row r="356" spans="2:12" x14ac:dyDescent="0.25">
      <c r="B356" s="52" t="s">
        <v>4345</v>
      </c>
      <c r="C356" s="52">
        <v>2173</v>
      </c>
      <c r="D356" s="52">
        <v>46</v>
      </c>
      <c r="E356" s="64">
        <v>86.815131993845839</v>
      </c>
      <c r="F356" s="64">
        <v>132.85409484231855</v>
      </c>
      <c r="G356" s="64">
        <v>2.1168890934192362E-2</v>
      </c>
      <c r="H356" s="64">
        <v>3.9951740448157309E-2</v>
      </c>
      <c r="I356" s="64">
        <v>-4.4707147200012027</v>
      </c>
      <c r="J356" s="64">
        <v>-7.7768205076305197</v>
      </c>
      <c r="K356" s="64">
        <v>86.059502388795366</v>
      </c>
      <c r="L356" s="64">
        <v>87.577117845905192</v>
      </c>
    </row>
    <row r="357" spans="2:12" x14ac:dyDescent="0.25">
      <c r="B357" s="52" t="s">
        <v>4346</v>
      </c>
      <c r="C357" s="52">
        <v>854</v>
      </c>
      <c r="D357" s="52">
        <v>46</v>
      </c>
      <c r="E357" s="64">
        <v>26.451029288312697</v>
      </c>
      <c r="F357" s="64">
        <v>52.212331797211249</v>
      </c>
      <c r="G357" s="64">
        <v>5.3864168618266976E-2</v>
      </c>
      <c r="H357" s="64">
        <v>3.0973102211138987E-2</v>
      </c>
      <c r="I357" s="64">
        <v>3.861310194834866</v>
      </c>
      <c r="J357" s="64">
        <v>-0.8872935973234064</v>
      </c>
      <c r="K357" s="64">
        <v>25.952199027445293</v>
      </c>
      <c r="L357" s="64">
        <v>26.959135460728</v>
      </c>
    </row>
    <row r="358" spans="2:12" x14ac:dyDescent="0.25">
      <c r="B358" s="52" t="s">
        <v>4347</v>
      </c>
      <c r="C358" s="52">
        <v>2017</v>
      </c>
      <c r="D358" s="52">
        <v>46</v>
      </c>
      <c r="E358" s="64">
        <v>72.100722825981251</v>
      </c>
      <c r="F358" s="64">
        <v>123.31647919786309</v>
      </c>
      <c r="G358" s="64">
        <v>2.2806147744174516E-2</v>
      </c>
      <c r="H358" s="64">
        <v>3.5746516026763139E-2</v>
      </c>
      <c r="I358" s="64">
        <v>-3.1303083310485373</v>
      </c>
      <c r="J358" s="64">
        <v>-7.185562312828929</v>
      </c>
      <c r="K358" s="64">
        <v>71.496549496795907</v>
      </c>
      <c r="L358" s="64">
        <v>72.709810842989981</v>
      </c>
    </row>
    <row r="359" spans="2:12" x14ac:dyDescent="0.25">
      <c r="B359" s="52" t="s">
        <v>4348</v>
      </c>
      <c r="C359" s="52">
        <v>979</v>
      </c>
      <c r="D359" s="52">
        <v>46</v>
      </c>
      <c r="E359" s="64">
        <v>44.228955003440781</v>
      </c>
      <c r="F359" s="64">
        <v>59.85465202514029</v>
      </c>
      <c r="G359" s="64">
        <v>4.6986721144024517E-2</v>
      </c>
      <c r="H359" s="64">
        <v>4.5177686418223471E-2</v>
      </c>
      <c r="I359" s="64">
        <v>0.27253041423440583</v>
      </c>
      <c r="J359" s="64">
        <v>-1.8481870228131385</v>
      </c>
      <c r="K359" s="64">
        <v>43.319319726039154</v>
      </c>
      <c r="L359" s="64">
        <v>45.156769318286777</v>
      </c>
    </row>
    <row r="360" spans="2:12" x14ac:dyDescent="0.25">
      <c r="B360" s="52" t="s">
        <v>4349</v>
      </c>
      <c r="C360" s="52">
        <v>1210</v>
      </c>
      <c r="D360" s="52">
        <v>45</v>
      </c>
      <c r="E360" s="64">
        <v>54.037112917642524</v>
      </c>
      <c r="F360" s="64">
        <v>73.977659806353174</v>
      </c>
      <c r="G360" s="64">
        <v>3.71900826446281E-2</v>
      </c>
      <c r="H360" s="64">
        <v>4.4658771006316135E-2</v>
      </c>
      <c r="I360" s="64">
        <v>-1.2577791164323107</v>
      </c>
      <c r="J360" s="64">
        <v>-3.4770606357378862</v>
      </c>
      <c r="K360" s="64">
        <v>53.527570642213966</v>
      </c>
      <c r="L360" s="64">
        <v>54.55127685471642</v>
      </c>
    </row>
    <row r="361" spans="2:12" x14ac:dyDescent="0.25">
      <c r="B361" s="52" t="s">
        <v>4350</v>
      </c>
      <c r="C361" s="52">
        <v>4349</v>
      </c>
      <c r="D361" s="52">
        <v>45</v>
      </c>
      <c r="E361" s="64">
        <v>362.68826792217664</v>
      </c>
      <c r="F361" s="64">
        <v>265.89160537010741</v>
      </c>
      <c r="G361" s="64">
        <v>1.0347206254311335E-2</v>
      </c>
      <c r="H361" s="64">
        <v>8.3395784760215363E-2</v>
      </c>
      <c r="I361" s="64">
        <v>-17.423824901507661</v>
      </c>
      <c r="J361" s="64">
        <v>-13.980610859807037</v>
      </c>
      <c r="K361" s="64">
        <v>358.99518774521084</v>
      </c>
      <c r="L361" s="64">
        <v>366.41585090020692</v>
      </c>
    </row>
    <row r="362" spans="2:12" x14ac:dyDescent="0.25">
      <c r="B362" s="52" t="s">
        <v>4351</v>
      </c>
      <c r="C362" s="52">
        <v>1915</v>
      </c>
      <c r="D362" s="52">
        <v>45</v>
      </c>
      <c r="E362" s="64">
        <v>81.471588305753897</v>
      </c>
      <c r="F362" s="64">
        <v>117.08034589187299</v>
      </c>
      <c r="G362" s="64">
        <v>2.3498694516971279E-2</v>
      </c>
      <c r="H362" s="64">
        <v>4.2543910342430234E-2</v>
      </c>
      <c r="I362" s="64">
        <v>-4.1294494343171184</v>
      </c>
      <c r="J362" s="64">
        <v>-6.875022325275971</v>
      </c>
      <c r="K362" s="64">
        <v>80.471706614534298</v>
      </c>
      <c r="L362" s="64">
        <v>82.483335191218629</v>
      </c>
    </row>
    <row r="363" spans="2:12" x14ac:dyDescent="0.25">
      <c r="B363" s="52" t="s">
        <v>4352</v>
      </c>
      <c r="C363" s="52">
        <v>2997</v>
      </c>
      <c r="D363" s="52">
        <v>44</v>
      </c>
      <c r="E363" s="64">
        <v>60.25206464619</v>
      </c>
      <c r="F363" s="64">
        <v>183.23226978482683</v>
      </c>
      <c r="G363" s="64">
        <v>1.4681348014681348E-2</v>
      </c>
      <c r="H363" s="64">
        <v>2.0104125674404404E-2</v>
      </c>
      <c r="I363" s="64">
        <v>-2.1151083019761385</v>
      </c>
      <c r="J363" s="64">
        <v>-10.615444194435094</v>
      </c>
      <c r="K363" s="64">
        <v>59.47498099320125</v>
      </c>
      <c r="L363" s="64">
        <v>61.039090485869181</v>
      </c>
    </row>
    <row r="364" spans="2:12" x14ac:dyDescent="0.25">
      <c r="B364" s="52" t="s">
        <v>4353</v>
      </c>
      <c r="C364" s="52">
        <v>427</v>
      </c>
      <c r="D364" s="52">
        <v>44</v>
      </c>
      <c r="E364" s="64">
        <v>38.609650114670444</v>
      </c>
      <c r="F364" s="64">
        <v>26.106165898605624</v>
      </c>
      <c r="G364" s="64">
        <v>0.10304449648711944</v>
      </c>
      <c r="H364" s="64">
        <v>9.04207262638652E-2</v>
      </c>
      <c r="I364" s="64">
        <v>0.90959642575192712</v>
      </c>
      <c r="J364" s="64">
        <v>3.6143575173419924</v>
      </c>
      <c r="K364" s="64">
        <v>38.185336852165719</v>
      </c>
      <c r="L364" s="64">
        <v>39.038204926559089</v>
      </c>
    </row>
    <row r="365" spans="2:12" x14ac:dyDescent="0.25">
      <c r="B365" s="52" t="s">
        <v>4354</v>
      </c>
      <c r="C365" s="52">
        <v>2004</v>
      </c>
      <c r="D365" s="52">
        <v>44</v>
      </c>
      <c r="E365" s="64">
        <v>102.72317698691748</v>
      </c>
      <c r="F365" s="64">
        <v>122.52167789415847</v>
      </c>
      <c r="G365" s="64">
        <v>2.1956087824351298E-2</v>
      </c>
      <c r="H365" s="64">
        <v>5.1259070352753233E-2</v>
      </c>
      <c r="I365" s="64">
        <v>-5.9484183347359334</v>
      </c>
      <c r="J365" s="64">
        <v>-7.3212013747355469</v>
      </c>
      <c r="K365" s="64">
        <v>101.61936791174777</v>
      </c>
      <c r="L365" s="64">
        <v>103.83832140531355</v>
      </c>
    </row>
    <row r="366" spans="2:12" x14ac:dyDescent="0.25">
      <c r="B366" s="52" t="s">
        <v>4355</v>
      </c>
      <c r="C366" s="52">
        <v>223</v>
      </c>
      <c r="D366" s="52">
        <v>44</v>
      </c>
      <c r="E366" s="64">
        <v>20.166663366753255</v>
      </c>
      <c r="F366" s="64">
        <v>13.633899286625418</v>
      </c>
      <c r="G366" s="64">
        <v>0.19730941704035873</v>
      </c>
      <c r="H366" s="64">
        <v>9.0433468012346432E-2</v>
      </c>
      <c r="I366" s="64">
        <v>5.5648131533073686</v>
      </c>
      <c r="J366" s="64">
        <v>8.4874696924319988</v>
      </c>
      <c r="K366" s="64">
        <v>19.954845778426552</v>
      </c>
      <c r="L366" s="64">
        <v>20.380503683345957</v>
      </c>
    </row>
    <row r="367" spans="2:12" x14ac:dyDescent="0.25">
      <c r="B367" s="52" t="s">
        <v>4356</v>
      </c>
      <c r="C367" s="52">
        <v>2815</v>
      </c>
      <c r="D367" s="52">
        <v>43.999999999999993</v>
      </c>
      <c r="E367" s="64">
        <v>90.056817605070904</v>
      </c>
      <c r="F367" s="64">
        <v>172.10505153296214</v>
      </c>
      <c r="G367" s="64">
        <v>1.5630550621669625E-2</v>
      </c>
      <c r="H367" s="64">
        <v>3.1991764690966575E-2</v>
      </c>
      <c r="I367" s="64">
        <v>-4.9328294718014902</v>
      </c>
      <c r="J367" s="64">
        <v>-10.077868699937257</v>
      </c>
      <c r="K367" s="64">
        <v>89.169409491156571</v>
      </c>
      <c r="L367" s="64">
        <v>90.952762468173646</v>
      </c>
    </row>
    <row r="368" spans="2:12" x14ac:dyDescent="0.25">
      <c r="B368" s="52" t="s">
        <v>4357</v>
      </c>
      <c r="C368" s="52">
        <v>1502</v>
      </c>
      <c r="D368" s="52">
        <v>44</v>
      </c>
      <c r="E368" s="64">
        <v>110.52203822574945</v>
      </c>
      <c r="F368" s="64">
        <v>91.830119858795427</v>
      </c>
      <c r="G368" s="64">
        <v>2.929427430093209E-2</v>
      </c>
      <c r="H368" s="64">
        <v>7.3583247820072875E-2</v>
      </c>
      <c r="I368" s="64">
        <v>-6.5741242038228691</v>
      </c>
      <c r="J368" s="64">
        <v>-5.1511968056170305</v>
      </c>
      <c r="K368" s="64">
        <v>109.44822347231238</v>
      </c>
      <c r="L368" s="64">
        <v>111.6055440008749</v>
      </c>
    </row>
    <row r="369" spans="2:12" x14ac:dyDescent="0.25">
      <c r="B369" s="52" t="s">
        <v>4358</v>
      </c>
      <c r="C369" s="52">
        <v>1156</v>
      </c>
      <c r="D369" s="52">
        <v>43</v>
      </c>
      <c r="E369" s="64">
        <v>83.86880701688527</v>
      </c>
      <c r="F369" s="64">
        <v>70.676177467887825</v>
      </c>
      <c r="G369" s="64">
        <v>3.7197231833910036E-2</v>
      </c>
      <c r="H369" s="64">
        <v>7.255087112187307E-2</v>
      </c>
      <c r="I369" s="64">
        <v>-4.6339002304751009</v>
      </c>
      <c r="J369" s="64">
        <v>-3.3975732575237791</v>
      </c>
      <c r="K369" s="64">
        <v>82.728906824937653</v>
      </c>
      <c r="L369" s="64">
        <v>85.023169358313254</v>
      </c>
    </row>
    <row r="370" spans="2:12" x14ac:dyDescent="0.25">
      <c r="B370" s="52" t="s">
        <v>4359</v>
      </c>
      <c r="C370" s="52">
        <v>330</v>
      </c>
      <c r="D370" s="52">
        <v>43</v>
      </c>
      <c r="E370" s="64">
        <v>37.583004227764548</v>
      </c>
      <c r="F370" s="64">
        <v>20.175725401732684</v>
      </c>
      <c r="G370" s="64">
        <v>0.13030303030303031</v>
      </c>
      <c r="H370" s="64">
        <v>0.1138878915992865</v>
      </c>
      <c r="I370" s="64">
        <v>0.93868183722975984</v>
      </c>
      <c r="J370" s="64">
        <v>5.2442290707029535</v>
      </c>
      <c r="K370" s="64">
        <v>37.082266448504996</v>
      </c>
      <c r="L370" s="64">
        <v>38.089624428171888</v>
      </c>
    </row>
    <row r="371" spans="2:12" x14ac:dyDescent="0.25">
      <c r="B371" s="52" t="s">
        <v>4360</v>
      </c>
      <c r="C371" s="52">
        <v>359</v>
      </c>
      <c r="D371" s="52">
        <v>43</v>
      </c>
      <c r="E371" s="64">
        <v>22.247290505554933</v>
      </c>
      <c r="F371" s="64">
        <v>21.948743694612222</v>
      </c>
      <c r="G371" s="64">
        <v>0.11977715877437325</v>
      </c>
      <c r="H371" s="64">
        <v>6.197016853915023E-2</v>
      </c>
      <c r="I371" s="64">
        <v>4.5428449952423975</v>
      </c>
      <c r="J371" s="64">
        <v>4.6373773295130629</v>
      </c>
      <c r="K371" s="64">
        <v>21.986497054529597</v>
      </c>
      <c r="L371" s="64">
        <v>22.510970739754313</v>
      </c>
    </row>
    <row r="372" spans="2:12" x14ac:dyDescent="0.25">
      <c r="B372" s="52" t="s">
        <v>4361</v>
      </c>
      <c r="C372" s="52">
        <v>459</v>
      </c>
      <c r="D372" s="52">
        <v>42</v>
      </c>
      <c r="E372" s="64">
        <v>25.3923297852742</v>
      </c>
      <c r="F372" s="64">
        <v>28.06259987695546</v>
      </c>
      <c r="G372" s="64">
        <v>9.1503267973856203E-2</v>
      </c>
      <c r="H372" s="64">
        <v>5.5320979924344663E-2</v>
      </c>
      <c r="I372" s="64">
        <v>3.390902497060456</v>
      </c>
      <c r="J372" s="64">
        <v>2.7152952841874418</v>
      </c>
      <c r="K372" s="64">
        <v>25.13846851806483</v>
      </c>
      <c r="L372" s="64">
        <v>25.648603121228007</v>
      </c>
    </row>
    <row r="373" spans="2:12" x14ac:dyDescent="0.25">
      <c r="B373" s="52" t="s">
        <v>4362</v>
      </c>
      <c r="C373" s="52">
        <v>486</v>
      </c>
      <c r="D373" s="52">
        <v>41</v>
      </c>
      <c r="E373" s="64">
        <v>72.452105301136157</v>
      </c>
      <c r="F373" s="64">
        <v>29.713341046188134</v>
      </c>
      <c r="G373" s="64">
        <v>8.4362139917695478E-2</v>
      </c>
      <c r="H373" s="64">
        <v>0.14907840596941596</v>
      </c>
      <c r="I373" s="64">
        <v>-4.0057094379440112</v>
      </c>
      <c r="J373" s="64">
        <v>2.1369231677830149</v>
      </c>
      <c r="K373" s="64">
        <v>71.947393607472122</v>
      </c>
      <c r="L373" s="64">
        <v>72.959733674845026</v>
      </c>
    </row>
    <row r="374" spans="2:12" x14ac:dyDescent="0.25">
      <c r="B374" s="52" t="s">
        <v>4363</v>
      </c>
      <c r="C374" s="52">
        <v>556</v>
      </c>
      <c r="D374" s="52">
        <v>41</v>
      </c>
      <c r="E374" s="64">
        <v>35.221293780257341</v>
      </c>
      <c r="F374" s="64">
        <v>33.9930403738284</v>
      </c>
      <c r="G374" s="64">
        <v>7.3741007194244604E-2</v>
      </c>
      <c r="H374" s="64">
        <v>6.3347650683916082E-2</v>
      </c>
      <c r="I374" s="64">
        <v>1.006094443335608</v>
      </c>
      <c r="J374" s="64">
        <v>1.2403203214111886</v>
      </c>
      <c r="K374" s="64">
        <v>34.799797195774048</v>
      </c>
      <c r="L374" s="64">
        <v>35.647546379185066</v>
      </c>
    </row>
    <row r="375" spans="2:12" x14ac:dyDescent="0.25">
      <c r="B375" s="52" t="s">
        <v>4364</v>
      </c>
      <c r="C375" s="52">
        <v>195</v>
      </c>
      <c r="D375" s="52">
        <v>41</v>
      </c>
      <c r="E375" s="64">
        <v>14.037004678947907</v>
      </c>
      <c r="F375" s="64">
        <v>11.922019555569312</v>
      </c>
      <c r="G375" s="64">
        <v>0.21025641025641026</v>
      </c>
      <c r="H375" s="64">
        <v>7.1984639379220033E-2</v>
      </c>
      <c r="I375" s="64">
        <v>7.4705629840931698</v>
      </c>
      <c r="J375" s="64">
        <v>8.6913767187584146</v>
      </c>
      <c r="K375" s="64">
        <v>13.847600138453478</v>
      </c>
      <c r="L375" s="64">
        <v>14.228796370584091</v>
      </c>
    </row>
    <row r="376" spans="2:12" x14ac:dyDescent="0.25">
      <c r="B376" s="52" t="s">
        <v>4365</v>
      </c>
      <c r="C376" s="52">
        <v>977</v>
      </c>
      <c r="D376" s="52">
        <v>40</v>
      </c>
      <c r="E376" s="64">
        <v>30.880185223603373</v>
      </c>
      <c r="F376" s="64">
        <v>59.732374901493429</v>
      </c>
      <c r="G376" s="64">
        <v>4.0941658137154557E-2</v>
      </c>
      <c r="H376" s="64">
        <v>3.1607149665919522E-2</v>
      </c>
      <c r="I376" s="64">
        <v>1.6677090380069444</v>
      </c>
      <c r="J376" s="64">
        <v>-2.6349581157001185</v>
      </c>
      <c r="K376" s="64">
        <v>30.573098858989386</v>
      </c>
      <c r="L376" s="64">
        <v>31.190254414291406</v>
      </c>
    </row>
    <row r="377" spans="2:12" x14ac:dyDescent="0.25">
      <c r="B377" s="52" t="s">
        <v>4366</v>
      </c>
      <c r="C377" s="52">
        <v>245</v>
      </c>
      <c r="D377" s="52">
        <v>39</v>
      </c>
      <c r="E377" s="64">
        <v>19.610199785283015</v>
      </c>
      <c r="F377" s="64">
        <v>14.978947646740931</v>
      </c>
      <c r="G377" s="64">
        <v>0.15918367346938775</v>
      </c>
      <c r="H377" s="64">
        <v>8.0041631776665373E-2</v>
      </c>
      <c r="I377" s="64">
        <v>4.565078375046399</v>
      </c>
      <c r="J377" s="64">
        <v>6.4054644835573589</v>
      </c>
      <c r="K377" s="64">
        <v>19.411936886304435</v>
      </c>
      <c r="L377" s="64">
        <v>19.81030980948724</v>
      </c>
    </row>
    <row r="378" spans="2:12" x14ac:dyDescent="0.25">
      <c r="B378" s="52" t="s">
        <v>4367</v>
      </c>
      <c r="C378" s="52">
        <v>687</v>
      </c>
      <c r="D378" s="52">
        <v>39</v>
      </c>
      <c r="E378" s="64">
        <v>18.995482585349166</v>
      </c>
      <c r="F378" s="64">
        <v>42.002191972698043</v>
      </c>
      <c r="G378" s="64">
        <v>5.6768558951965066E-2</v>
      </c>
      <c r="H378" s="64">
        <v>2.7649901870959486E-2</v>
      </c>
      <c r="I378" s="64">
        <v>4.6546987846618322</v>
      </c>
      <c r="J378" s="64">
        <v>-0.47808127143515999</v>
      </c>
      <c r="K378" s="64">
        <v>18.603967170281834</v>
      </c>
      <c r="L378" s="64">
        <v>19.394998252901509</v>
      </c>
    </row>
    <row r="379" spans="2:12" x14ac:dyDescent="0.25">
      <c r="B379" s="52" t="s">
        <v>4368</v>
      </c>
      <c r="C379" s="52">
        <v>1263</v>
      </c>
      <c r="D379" s="52">
        <v>39</v>
      </c>
      <c r="E379" s="64">
        <v>131.06704688510408</v>
      </c>
      <c r="F379" s="64">
        <v>77.218003582995081</v>
      </c>
      <c r="G379" s="64">
        <v>3.0878859857482184E-2</v>
      </c>
      <c r="H379" s="64">
        <v>0.10377438391536348</v>
      </c>
      <c r="I379" s="64">
        <v>-8.4947143496629245</v>
      </c>
      <c r="J379" s="64">
        <v>-4.4885695760505477</v>
      </c>
      <c r="K379" s="64">
        <v>129.57194030210408</v>
      </c>
      <c r="L379" s="64">
        <v>132.57738728286546</v>
      </c>
    </row>
    <row r="380" spans="2:12" x14ac:dyDescent="0.25">
      <c r="B380" s="52" t="s">
        <v>4369</v>
      </c>
      <c r="C380" s="52">
        <v>608</v>
      </c>
      <c r="D380" s="52">
        <v>39</v>
      </c>
      <c r="E380" s="64">
        <v>20.605546278909969</v>
      </c>
      <c r="F380" s="64">
        <v>37.172245588646881</v>
      </c>
      <c r="G380" s="64">
        <v>6.4144736842105268E-2</v>
      </c>
      <c r="H380" s="64">
        <v>3.3890701116628237E-2</v>
      </c>
      <c r="I380" s="64">
        <v>4.1226996574606112</v>
      </c>
      <c r="J380" s="64">
        <v>0.30939101059049956</v>
      </c>
      <c r="K380" s="64">
        <v>20.410250700683907</v>
      </c>
      <c r="L380" s="64">
        <v>20.802644386015942</v>
      </c>
    </row>
    <row r="381" spans="2:12" x14ac:dyDescent="0.25">
      <c r="B381" s="52" t="s">
        <v>4370</v>
      </c>
      <c r="C381" s="52">
        <v>958</v>
      </c>
      <c r="D381" s="52">
        <v>39</v>
      </c>
      <c r="E381" s="64">
        <v>36.387830458550035</v>
      </c>
      <c r="F381" s="64">
        <v>58.570742226848211</v>
      </c>
      <c r="G381" s="64">
        <v>4.07098121085595E-2</v>
      </c>
      <c r="H381" s="64">
        <v>3.7983121564248469E-2</v>
      </c>
      <c r="I381" s="64">
        <v>0.44150124646060962</v>
      </c>
      <c r="J381" s="64">
        <v>-2.6391628065342818</v>
      </c>
      <c r="K381" s="64">
        <v>36.059010729635915</v>
      </c>
      <c r="L381" s="64">
        <v>36.719529247597848</v>
      </c>
    </row>
    <row r="382" spans="2:12" x14ac:dyDescent="0.25">
      <c r="B382" s="52" t="s">
        <v>4371</v>
      </c>
      <c r="C382" s="52">
        <v>608</v>
      </c>
      <c r="D382" s="52">
        <v>39</v>
      </c>
      <c r="E382" s="64">
        <v>17.637325770631829</v>
      </c>
      <c r="F382" s="64">
        <v>37.172245588646881</v>
      </c>
      <c r="G382" s="64">
        <v>6.4144736842105268E-2</v>
      </c>
      <c r="H382" s="64">
        <v>2.9008759491170773E-2</v>
      </c>
      <c r="I382" s="64">
        <v>5.1621615704933062</v>
      </c>
      <c r="J382" s="64">
        <v>0.30939101059049956</v>
      </c>
      <c r="K382" s="64">
        <v>17.448773780139103</v>
      </c>
      <c r="L382" s="64">
        <v>17.827853750758688</v>
      </c>
    </row>
    <row r="383" spans="2:12" x14ac:dyDescent="0.25">
      <c r="B383" s="52" t="s">
        <v>4372</v>
      </c>
      <c r="C383" s="52">
        <v>3154</v>
      </c>
      <c r="D383" s="52">
        <v>38</v>
      </c>
      <c r="E383" s="64">
        <v>81.367729467450658</v>
      </c>
      <c r="F383" s="64">
        <v>192.8310239911057</v>
      </c>
      <c r="G383" s="64">
        <v>1.2048192771084338E-2</v>
      </c>
      <c r="H383" s="64">
        <v>2.5798265525507499E-2</v>
      </c>
      <c r="I383" s="64">
        <v>-4.87097765380003</v>
      </c>
      <c r="J383" s="64">
        <v>-11.50717668569299</v>
      </c>
      <c r="K383" s="64">
        <v>80.394931314243365</v>
      </c>
      <c r="L383" s="64">
        <v>82.351983327790009</v>
      </c>
    </row>
    <row r="384" spans="2:12" x14ac:dyDescent="0.25">
      <c r="B384" s="52" t="s">
        <v>4373</v>
      </c>
      <c r="C384" s="52">
        <v>363</v>
      </c>
      <c r="D384" s="52">
        <v>38</v>
      </c>
      <c r="E384" s="64">
        <v>21.597103526864302</v>
      </c>
      <c r="F384" s="64">
        <v>22.19329794190595</v>
      </c>
      <c r="G384" s="64">
        <v>0.1046831955922865</v>
      </c>
      <c r="H384" s="64">
        <v>5.9496152966568329E-2</v>
      </c>
      <c r="I384" s="64">
        <v>3.6395065108287419</v>
      </c>
      <c r="J384" s="64">
        <v>3.4628174288388589</v>
      </c>
      <c r="K384" s="64">
        <v>21.167032658659032</v>
      </c>
      <c r="L384" s="64">
        <v>22.035349274407263</v>
      </c>
    </row>
    <row r="385" spans="2:12" x14ac:dyDescent="0.25">
      <c r="B385" s="52" t="s">
        <v>4374</v>
      </c>
      <c r="C385" s="52">
        <v>227</v>
      </c>
      <c r="D385" s="52">
        <v>37</v>
      </c>
      <c r="E385" s="64">
        <v>26.04373395982892</v>
      </c>
      <c r="F385" s="64">
        <v>13.878453533919149</v>
      </c>
      <c r="G385" s="64">
        <v>0.16299559471365638</v>
      </c>
      <c r="H385" s="64">
        <v>0.11473010554990713</v>
      </c>
      <c r="I385" s="64">
        <v>2.2817764653441248</v>
      </c>
      <c r="J385" s="64">
        <v>6.4053901776232518</v>
      </c>
      <c r="K385" s="64">
        <v>25.502934700692116</v>
      </c>
      <c r="L385" s="64">
        <v>26.594487490932401</v>
      </c>
    </row>
    <row r="386" spans="2:12" x14ac:dyDescent="0.25">
      <c r="B386" s="52" t="s">
        <v>4375</v>
      </c>
      <c r="C386" s="52">
        <v>245</v>
      </c>
      <c r="D386" s="52">
        <v>36</v>
      </c>
      <c r="E386" s="64">
        <v>25.149607915082239</v>
      </c>
      <c r="F386" s="64">
        <v>14.978947646740931</v>
      </c>
      <c r="G386" s="64">
        <v>0.14693877551020409</v>
      </c>
      <c r="H386" s="64">
        <v>0.10265146087788669</v>
      </c>
      <c r="I386" s="64">
        <v>2.2840165290592713</v>
      </c>
      <c r="J386" s="64">
        <v>5.6054831518458501</v>
      </c>
      <c r="K386" s="64">
        <v>24.980293204202095</v>
      </c>
      <c r="L386" s="64">
        <v>25.319938162863938</v>
      </c>
    </row>
    <row r="387" spans="2:12" x14ac:dyDescent="0.25">
      <c r="B387" s="52" t="s">
        <v>4376</v>
      </c>
      <c r="C387" s="52">
        <v>1646</v>
      </c>
      <c r="D387" s="52">
        <v>36</v>
      </c>
      <c r="E387" s="64">
        <v>129.28339392330835</v>
      </c>
      <c r="F387" s="64">
        <v>100.63407276136968</v>
      </c>
      <c r="G387" s="64">
        <v>2.187120291616039E-2</v>
      </c>
      <c r="H387" s="64">
        <v>7.854398172740483E-2</v>
      </c>
      <c r="I387" s="64">
        <v>-8.5466449159043805</v>
      </c>
      <c r="J387" s="64">
        <v>-6.6494886229405399</v>
      </c>
      <c r="K387" s="64">
        <v>126.58786416892536</v>
      </c>
      <c r="L387" s="64">
        <v>132.03133393327315</v>
      </c>
    </row>
    <row r="388" spans="2:12" x14ac:dyDescent="0.25">
      <c r="B388" s="52" t="s">
        <v>4377</v>
      </c>
      <c r="C388" s="52">
        <v>459</v>
      </c>
      <c r="D388" s="52">
        <v>36</v>
      </c>
      <c r="E388" s="64">
        <v>12.580424268446871</v>
      </c>
      <c r="F388" s="64">
        <v>28.06259987695546</v>
      </c>
      <c r="G388" s="64">
        <v>7.8431372549019607E-2</v>
      </c>
      <c r="H388" s="64">
        <v>2.7408331739535666E-2</v>
      </c>
      <c r="I388" s="64">
        <v>6.6952393425127763</v>
      </c>
      <c r="J388" s="64">
        <v>1.5463705520785231</v>
      </c>
      <c r="K388" s="64">
        <v>12.319399065902578</v>
      </c>
      <c r="L388" s="64">
        <v>12.846821045846445</v>
      </c>
    </row>
    <row r="389" spans="2:12" x14ac:dyDescent="0.25">
      <c r="B389" s="52" t="s">
        <v>4378</v>
      </c>
      <c r="C389" s="52">
        <v>753</v>
      </c>
      <c r="D389" s="52">
        <v>36</v>
      </c>
      <c r="E389" s="64">
        <v>13.970731839225078</v>
      </c>
      <c r="F389" s="64">
        <v>46.037337053044574</v>
      </c>
      <c r="G389" s="64">
        <v>4.7808764940239043E-2</v>
      </c>
      <c r="H389" s="64">
        <v>1.8553428737350702E-2</v>
      </c>
      <c r="I389" s="64">
        <v>5.9491806977836541</v>
      </c>
      <c r="J389" s="64">
        <v>-1.5267314775179841</v>
      </c>
      <c r="K389" s="64">
        <v>13.774899727704012</v>
      </c>
      <c r="L389" s="64">
        <v>14.169294651414372</v>
      </c>
    </row>
    <row r="390" spans="2:12" x14ac:dyDescent="0.25">
      <c r="B390" s="52" t="s">
        <v>4379</v>
      </c>
      <c r="C390" s="52">
        <v>848</v>
      </c>
      <c r="D390" s="52">
        <v>36</v>
      </c>
      <c r="E390" s="64">
        <v>29.095075870926415</v>
      </c>
      <c r="F390" s="64">
        <v>51.845500426270654</v>
      </c>
      <c r="G390" s="64">
        <v>4.2452830188679243E-2</v>
      </c>
      <c r="H390" s="64">
        <v>3.4310230979866053E-2</v>
      </c>
      <c r="I390" s="64">
        <v>1.3026578134867415</v>
      </c>
      <c r="J390" s="64">
        <v>-2.2711701585065169</v>
      </c>
      <c r="K390" s="64">
        <v>28.821286183053331</v>
      </c>
      <c r="L390" s="64">
        <v>29.371373188024361</v>
      </c>
    </row>
    <row r="391" spans="2:12" x14ac:dyDescent="0.25">
      <c r="B391" s="52" t="s">
        <v>4380</v>
      </c>
      <c r="C391" s="52">
        <v>576</v>
      </c>
      <c r="D391" s="52">
        <v>35</v>
      </c>
      <c r="E391" s="64">
        <v>26.91368891226977</v>
      </c>
      <c r="F391" s="64">
        <v>35.215811610297045</v>
      </c>
      <c r="G391" s="64">
        <v>6.0763888888888888E-2</v>
      </c>
      <c r="H391" s="64">
        <v>4.6725154361579459E-2</v>
      </c>
      <c r="I391" s="64">
        <v>1.5964479526867028</v>
      </c>
      <c r="J391" s="64">
        <v>-3.7532302113148466E-2</v>
      </c>
      <c r="K391" s="64">
        <v>26.363873177397892</v>
      </c>
      <c r="L391" s="64">
        <v>27.474397832217694</v>
      </c>
    </row>
    <row r="392" spans="2:12" x14ac:dyDescent="0.25">
      <c r="B392" s="52" t="s">
        <v>4381</v>
      </c>
      <c r="C392" s="52">
        <v>1254</v>
      </c>
      <c r="D392" s="52">
        <v>34</v>
      </c>
      <c r="E392" s="64">
        <v>71.280216339226612</v>
      </c>
      <c r="F392" s="64">
        <v>76.667756526584199</v>
      </c>
      <c r="G392" s="64">
        <v>2.7113237639553429E-2</v>
      </c>
      <c r="H392" s="64">
        <v>5.6842277782477357E-2</v>
      </c>
      <c r="I392" s="64">
        <v>-4.5467571339680184</v>
      </c>
      <c r="J392" s="64">
        <v>-5.0291278910473496</v>
      </c>
      <c r="K392" s="64">
        <v>69.883832447123908</v>
      </c>
      <c r="L392" s="64">
        <v>72.702788950367491</v>
      </c>
    </row>
    <row r="393" spans="2:12" x14ac:dyDescent="0.25">
      <c r="B393" s="52" t="s">
        <v>4382</v>
      </c>
      <c r="C393" s="52">
        <v>1144</v>
      </c>
      <c r="D393" s="52">
        <v>34</v>
      </c>
      <c r="E393" s="64">
        <v>69.872151092630418</v>
      </c>
      <c r="F393" s="64">
        <v>69.942514726006635</v>
      </c>
      <c r="G393" s="64">
        <v>2.972027972027972E-2</v>
      </c>
      <c r="H393" s="64">
        <v>6.1077055150900714E-2</v>
      </c>
      <c r="I393" s="64">
        <v>-4.4288440415124368</v>
      </c>
      <c r="J393" s="64">
        <v>-4.4354438634849371</v>
      </c>
      <c r="K393" s="64">
        <v>69.064116663105224</v>
      </c>
      <c r="L393" s="64">
        <v>70.689017646908354</v>
      </c>
    </row>
    <row r="394" spans="2:12" x14ac:dyDescent="0.25">
      <c r="B394" s="52" t="s">
        <v>4383</v>
      </c>
      <c r="C394" s="52">
        <v>827</v>
      </c>
      <c r="D394" s="52">
        <v>33</v>
      </c>
      <c r="E394" s="64">
        <v>52.617768035833613</v>
      </c>
      <c r="F394" s="64">
        <v>50.561590627978575</v>
      </c>
      <c r="G394" s="64">
        <v>3.9903264812575577E-2</v>
      </c>
      <c r="H394" s="64">
        <v>6.3624870660016458E-2</v>
      </c>
      <c r="I394" s="64">
        <v>-2.7948496447260385</v>
      </c>
      <c r="J394" s="64">
        <v>-2.5488996308057374</v>
      </c>
      <c r="K394" s="64">
        <v>51.985491546001327</v>
      </c>
      <c r="L394" s="64">
        <v>53.257206178528499</v>
      </c>
    </row>
    <row r="395" spans="2:12" x14ac:dyDescent="0.25">
      <c r="B395" s="52" t="s">
        <v>4384</v>
      </c>
      <c r="C395" s="52">
        <v>673</v>
      </c>
      <c r="D395" s="52">
        <v>33</v>
      </c>
      <c r="E395" s="64">
        <v>47.892251641049576</v>
      </c>
      <c r="F395" s="64">
        <v>41.146252107169985</v>
      </c>
      <c r="G395" s="64">
        <v>4.9034175334323922E-2</v>
      </c>
      <c r="H395" s="64">
        <v>7.1162335276448108E-2</v>
      </c>
      <c r="I395" s="64">
        <v>-2.2328411597370446</v>
      </c>
      <c r="J395" s="64">
        <v>-1.3106657604063634</v>
      </c>
      <c r="K395" s="64">
        <v>47.252889739360576</v>
      </c>
      <c r="L395" s="64">
        <v>48.539593457649644</v>
      </c>
    </row>
    <row r="396" spans="2:12" x14ac:dyDescent="0.25">
      <c r="B396" s="52" t="s">
        <v>4385</v>
      </c>
      <c r="C396" s="52">
        <v>747</v>
      </c>
      <c r="D396" s="52">
        <v>33</v>
      </c>
      <c r="E396" s="64">
        <v>22.1030295491076</v>
      </c>
      <c r="F396" s="64">
        <v>45.670505682103979</v>
      </c>
      <c r="G396" s="64">
        <v>4.4176706827309238E-2</v>
      </c>
      <c r="H396" s="64">
        <v>2.9589062314735744E-2</v>
      </c>
      <c r="I396" s="64">
        <v>2.3528921979455384</v>
      </c>
      <c r="J396" s="64">
        <v>-1.934974682458962</v>
      </c>
      <c r="K396" s="64">
        <v>21.670736752617746</v>
      </c>
      <c r="L396" s="64">
        <v>22.543677797948231</v>
      </c>
    </row>
    <row r="397" spans="2:12" x14ac:dyDescent="0.25">
      <c r="B397" s="52" t="s">
        <v>4386</v>
      </c>
      <c r="C397" s="52">
        <v>1835</v>
      </c>
      <c r="D397" s="52">
        <v>33</v>
      </c>
      <c r="E397" s="64">
        <v>58.083215139483976</v>
      </c>
      <c r="F397" s="64">
        <v>112.1892609459984</v>
      </c>
      <c r="G397" s="64">
        <v>1.7983651226158037E-2</v>
      </c>
      <c r="H397" s="64">
        <v>3.1652978277647945E-2</v>
      </c>
      <c r="I397" s="64">
        <v>-3.3445860066250339</v>
      </c>
      <c r="J397" s="64">
        <v>-7.7159587185831535</v>
      </c>
      <c r="K397" s="64">
        <v>57.586930395348269</v>
      </c>
      <c r="L397" s="64">
        <v>58.583635900793986</v>
      </c>
    </row>
    <row r="398" spans="2:12" x14ac:dyDescent="0.25">
      <c r="B398" s="52" t="s">
        <v>4387</v>
      </c>
      <c r="C398" s="52">
        <v>1295</v>
      </c>
      <c r="D398" s="52">
        <v>33</v>
      </c>
      <c r="E398" s="64">
        <v>46.077816044098626</v>
      </c>
      <c r="F398" s="64">
        <v>79.174437561344917</v>
      </c>
      <c r="G398" s="64">
        <v>2.5482625482625483E-2</v>
      </c>
      <c r="H398" s="64">
        <v>3.5581325130578087E-2</v>
      </c>
      <c r="I398" s="64">
        <v>-1.9618078824371938</v>
      </c>
      <c r="J398" s="64">
        <v>-5.355602921867697</v>
      </c>
      <c r="K398" s="64">
        <v>45.03829470039225</v>
      </c>
      <c r="L398" s="64">
        <v>47.140425545404412</v>
      </c>
    </row>
    <row r="399" spans="2:12" x14ac:dyDescent="0.25">
      <c r="B399" s="52" t="s">
        <v>4388</v>
      </c>
      <c r="C399" s="52">
        <v>3543</v>
      </c>
      <c r="D399" s="52">
        <v>33</v>
      </c>
      <c r="E399" s="64">
        <v>103.94266092290702</v>
      </c>
      <c r="F399" s="64">
        <v>216.6139245404209</v>
      </c>
      <c r="G399" s="64">
        <v>9.3141405588484331E-3</v>
      </c>
      <c r="H399" s="64">
        <v>2.9337471330202376E-2</v>
      </c>
      <c r="I399" s="64">
        <v>-7.0627921635869297</v>
      </c>
      <c r="J399" s="64">
        <v>-12.875428071364363</v>
      </c>
      <c r="K399" s="64">
        <v>102.8426494279321</v>
      </c>
      <c r="L399" s="64">
        <v>105.05407891170547</v>
      </c>
    </row>
    <row r="400" spans="2:12" x14ac:dyDescent="0.25">
      <c r="B400" s="52" t="s">
        <v>4389</v>
      </c>
      <c r="C400" s="52">
        <v>1013</v>
      </c>
      <c r="D400" s="52">
        <v>31.999999999999996</v>
      </c>
      <c r="E400" s="64">
        <v>35.513999006959494</v>
      </c>
      <c r="F400" s="64">
        <v>61.933363127136992</v>
      </c>
      <c r="G400" s="64">
        <v>3.1589338598223098E-2</v>
      </c>
      <c r="H400" s="64">
        <v>3.5058241862743825E-2</v>
      </c>
      <c r="I400" s="64">
        <v>-0.60027643524757379</v>
      </c>
      <c r="J400" s="64">
        <v>-3.9254769489618675</v>
      </c>
      <c r="K400" s="64">
        <v>35.183617161923905</v>
      </c>
      <c r="L400" s="64">
        <v>35.847369475234757</v>
      </c>
    </row>
    <row r="401" spans="2:12" x14ac:dyDescent="0.25">
      <c r="B401" s="52" t="s">
        <v>4390</v>
      </c>
      <c r="C401" s="52">
        <v>316</v>
      </c>
      <c r="D401" s="52">
        <v>31</v>
      </c>
      <c r="E401" s="64">
        <v>8.6340807553904764</v>
      </c>
      <c r="F401" s="64">
        <v>19.31978553620463</v>
      </c>
      <c r="G401" s="64">
        <v>9.8101265822784806E-2</v>
      </c>
      <c r="H401" s="64">
        <v>2.7323040365159736E-2</v>
      </c>
      <c r="I401" s="64">
        <v>7.7178153715915343</v>
      </c>
      <c r="J401" s="64">
        <v>2.7425143941978787</v>
      </c>
      <c r="K401" s="64">
        <v>8.4158069813813121</v>
      </c>
      <c r="L401" s="64">
        <v>8.8578526828209991</v>
      </c>
    </row>
    <row r="402" spans="2:12" x14ac:dyDescent="0.25">
      <c r="B402" s="52" t="s">
        <v>4391</v>
      </c>
      <c r="C402" s="52">
        <v>534</v>
      </c>
      <c r="D402" s="52">
        <v>31</v>
      </c>
      <c r="E402" s="64">
        <v>37.866508961916566</v>
      </c>
      <c r="F402" s="64">
        <v>32.647992013712887</v>
      </c>
      <c r="G402" s="64">
        <v>5.8052434456928842E-2</v>
      </c>
      <c r="H402" s="64">
        <v>7.0911065471753867E-2</v>
      </c>
      <c r="I402" s="64">
        <v>-1.1576564969184304</v>
      </c>
      <c r="J402" s="64">
        <v>-0.29766386336781936</v>
      </c>
      <c r="K402" s="64">
        <v>37.362652777540774</v>
      </c>
      <c r="L402" s="64">
        <v>38.376634874772705</v>
      </c>
    </row>
    <row r="403" spans="2:12" x14ac:dyDescent="0.25">
      <c r="B403" s="52" t="s">
        <v>4392</v>
      </c>
      <c r="C403" s="52">
        <v>555</v>
      </c>
      <c r="D403" s="52">
        <v>31</v>
      </c>
      <c r="E403" s="64">
        <v>22.525668968031059</v>
      </c>
      <c r="F403" s="64">
        <v>33.931901812004966</v>
      </c>
      <c r="G403" s="64">
        <v>5.5855855855855854E-2</v>
      </c>
      <c r="H403" s="64">
        <v>4.0586790933389294E-2</v>
      </c>
      <c r="I403" s="64">
        <v>1.8229037119924933</v>
      </c>
      <c r="J403" s="64">
        <v>-0.51945098036465842</v>
      </c>
      <c r="K403" s="64">
        <v>22.327799595380295</v>
      </c>
      <c r="L403" s="64">
        <v>22.725217052791155</v>
      </c>
    </row>
    <row r="404" spans="2:12" x14ac:dyDescent="0.25">
      <c r="B404" s="52" t="s">
        <v>4393</v>
      </c>
      <c r="C404" s="52">
        <v>122</v>
      </c>
      <c r="D404" s="52">
        <v>31</v>
      </c>
      <c r="E404" s="64">
        <v>6.3376681276030862</v>
      </c>
      <c r="F404" s="64">
        <v>7.4589045424587495</v>
      </c>
      <c r="G404" s="64">
        <v>0.25409836065573771</v>
      </c>
      <c r="H404" s="64">
        <v>5.1948099406582675E-2</v>
      </c>
      <c r="I404" s="64">
        <v>10.061282290210054</v>
      </c>
      <c r="J404" s="64">
        <v>8.8958692879042793</v>
      </c>
      <c r="K404" s="64">
        <v>6.2113162294168669</v>
      </c>
      <c r="L404" s="64">
        <v>6.4664467604529339</v>
      </c>
    </row>
    <row r="405" spans="2:12" x14ac:dyDescent="0.25">
      <c r="B405" s="52" t="s">
        <v>4394</v>
      </c>
      <c r="C405" s="52">
        <v>625</v>
      </c>
      <c r="D405" s="52">
        <v>30</v>
      </c>
      <c r="E405" s="64">
        <v>21.136947868336218</v>
      </c>
      <c r="F405" s="64">
        <v>38.211601139645232</v>
      </c>
      <c r="G405" s="64">
        <v>4.8000000000000001E-2</v>
      </c>
      <c r="H405" s="64">
        <v>3.381911658933795E-2</v>
      </c>
      <c r="I405" s="64">
        <v>1.961249949689972</v>
      </c>
      <c r="J405" s="64">
        <v>-1.3709748173713356</v>
      </c>
      <c r="K405" s="64">
        <v>20.936360286544204</v>
      </c>
      <c r="L405" s="64">
        <v>21.339389354373065</v>
      </c>
    </row>
    <row r="406" spans="2:12" x14ac:dyDescent="0.25">
      <c r="B406" s="52" t="s">
        <v>4395</v>
      </c>
      <c r="C406" s="52">
        <v>158</v>
      </c>
      <c r="D406" s="52">
        <v>30.000000000000004</v>
      </c>
      <c r="E406" s="64">
        <v>11.415416286269679</v>
      </c>
      <c r="F406" s="64">
        <v>9.6598927681023152</v>
      </c>
      <c r="G406" s="64">
        <v>0.189873417721519</v>
      </c>
      <c r="H406" s="64">
        <v>7.2249470166263791E-2</v>
      </c>
      <c r="I406" s="64">
        <v>5.7107264205666324</v>
      </c>
      <c r="J406" s="64">
        <v>6.7540820869816196</v>
      </c>
      <c r="K406" s="64">
        <v>11.300383775203539</v>
      </c>
      <c r="L406" s="64">
        <v>11.531527727169323</v>
      </c>
    </row>
    <row r="407" spans="2:12" x14ac:dyDescent="0.25">
      <c r="B407" s="52" t="s">
        <v>4396</v>
      </c>
      <c r="C407" s="52">
        <v>459</v>
      </c>
      <c r="D407" s="52">
        <v>29</v>
      </c>
      <c r="E407" s="64">
        <v>13.728973589274581</v>
      </c>
      <c r="F407" s="64">
        <v>28.06259987695546</v>
      </c>
      <c r="G407" s="64">
        <v>6.3180827886710242E-2</v>
      </c>
      <c r="H407" s="64">
        <v>2.9910617841556821E-2</v>
      </c>
      <c r="I407" s="64">
        <v>4.1844975497152328</v>
      </c>
      <c r="J407" s="64">
        <v>0.18262503128478444</v>
      </c>
      <c r="K407" s="64">
        <v>13.586130157380833</v>
      </c>
      <c r="L407" s="64">
        <v>13.873272087202549</v>
      </c>
    </row>
    <row r="408" spans="2:12" x14ac:dyDescent="0.25">
      <c r="B408" s="52" t="s">
        <v>4397</v>
      </c>
      <c r="C408" s="52">
        <v>823</v>
      </c>
      <c r="D408" s="52">
        <v>29</v>
      </c>
      <c r="E408" s="64">
        <v>23.897843507926126</v>
      </c>
      <c r="F408" s="64">
        <v>50.31703638068484</v>
      </c>
      <c r="G408" s="64">
        <v>3.5236938031591739E-2</v>
      </c>
      <c r="H408" s="64">
        <v>2.903747692336103E-2</v>
      </c>
      <c r="I408" s="64">
        <v>1.0591883245332252</v>
      </c>
      <c r="J408" s="64">
        <v>-3.1014768845708014</v>
      </c>
      <c r="K408" s="64">
        <v>23.423504945778699</v>
      </c>
      <c r="L408" s="64">
        <v>24.381494776856368</v>
      </c>
    </row>
    <row r="409" spans="2:12" x14ac:dyDescent="0.25">
      <c r="B409" s="52" t="s">
        <v>4398</v>
      </c>
      <c r="C409" s="52">
        <v>479</v>
      </c>
      <c r="D409" s="52">
        <v>29</v>
      </c>
      <c r="E409" s="64">
        <v>26.99493443802961</v>
      </c>
      <c r="F409" s="64">
        <v>29.285371113424105</v>
      </c>
      <c r="G409" s="64">
        <v>6.0542797494780795E-2</v>
      </c>
      <c r="H409" s="64">
        <v>5.635685686436244E-2</v>
      </c>
      <c r="I409" s="64">
        <v>0.39726796438928463</v>
      </c>
      <c r="J409" s="64">
        <v>-5.4423177304610659E-2</v>
      </c>
      <c r="K409" s="64">
        <v>26.727640322714223</v>
      </c>
      <c r="L409" s="64">
        <v>27.264740525642306</v>
      </c>
    </row>
    <row r="410" spans="2:12" x14ac:dyDescent="0.25">
      <c r="B410" s="52" t="s">
        <v>4399</v>
      </c>
      <c r="C410" s="52">
        <v>1648</v>
      </c>
      <c r="D410" s="52">
        <v>29</v>
      </c>
      <c r="E410" s="64">
        <v>58.591734791988372</v>
      </c>
      <c r="F410" s="64">
        <v>100.75634988501655</v>
      </c>
      <c r="G410" s="64">
        <v>1.7597087378640776E-2</v>
      </c>
      <c r="H410" s="64">
        <v>3.5553237131060907E-2</v>
      </c>
      <c r="I410" s="64">
        <v>-3.9365259416817122</v>
      </c>
      <c r="J410" s="64">
        <v>-7.3777404916138387</v>
      </c>
      <c r="K410" s="64">
        <v>58.050289299060807</v>
      </c>
      <c r="L410" s="64">
        <v>59.138042604198468</v>
      </c>
    </row>
    <row r="411" spans="2:12" x14ac:dyDescent="0.25">
      <c r="B411" s="52" t="s">
        <v>4400</v>
      </c>
      <c r="C411" s="52">
        <v>439</v>
      </c>
      <c r="D411" s="52">
        <v>29</v>
      </c>
      <c r="E411" s="64">
        <v>29.223880149090952</v>
      </c>
      <c r="F411" s="64">
        <v>26.839828640486811</v>
      </c>
      <c r="G411" s="64">
        <v>6.6059225512528477E-2</v>
      </c>
      <c r="H411" s="64">
        <v>6.6569203073100117E-2</v>
      </c>
      <c r="I411" s="64">
        <v>-4.2865272171218084E-2</v>
      </c>
      <c r="J411" s="64">
        <v>0.43032599689268047</v>
      </c>
      <c r="K411" s="64">
        <v>28.64063579138632</v>
      </c>
      <c r="L411" s="64">
        <v>29.818138778908871</v>
      </c>
    </row>
    <row r="412" spans="2:12" x14ac:dyDescent="0.25">
      <c r="B412" s="52" t="s">
        <v>4401</v>
      </c>
      <c r="C412" s="52">
        <v>394</v>
      </c>
      <c r="D412" s="52">
        <v>28.000000000000004</v>
      </c>
      <c r="E412" s="64">
        <v>11.298258397572823</v>
      </c>
      <c r="F412" s="64">
        <v>24.088593358432355</v>
      </c>
      <c r="G412" s="64">
        <v>7.1065989847715741E-2</v>
      </c>
      <c r="H412" s="64">
        <v>2.8675782734956405E-2</v>
      </c>
      <c r="I412" s="64">
        <v>5.0416640170938178</v>
      </c>
      <c r="J412" s="64">
        <v>0.8224821811651617</v>
      </c>
      <c r="K412" s="64">
        <v>11.071808644236246</v>
      </c>
      <c r="L412" s="64">
        <v>11.529200241561364</v>
      </c>
    </row>
    <row r="413" spans="2:12" x14ac:dyDescent="0.25">
      <c r="B413" s="52" t="s">
        <v>4402</v>
      </c>
      <c r="C413" s="52">
        <v>218</v>
      </c>
      <c r="D413" s="52">
        <v>28</v>
      </c>
      <c r="E413" s="64">
        <v>10.439380140868119</v>
      </c>
      <c r="F413" s="64">
        <v>13.328206477508257</v>
      </c>
      <c r="G413" s="64">
        <v>0.12844036697247707</v>
      </c>
      <c r="H413" s="64">
        <v>4.7887064866367519E-2</v>
      </c>
      <c r="I413" s="64">
        <v>5.5700392155903895</v>
      </c>
      <c r="J413" s="64">
        <v>4.1475974578587689</v>
      </c>
      <c r="K413" s="64">
        <v>10.227059755928886</v>
      </c>
      <c r="L413" s="64">
        <v>10.655882369684178</v>
      </c>
    </row>
    <row r="414" spans="2:12" x14ac:dyDescent="0.25">
      <c r="B414" s="52" t="s">
        <v>4403</v>
      </c>
      <c r="C414" s="52">
        <v>373</v>
      </c>
      <c r="D414" s="52">
        <v>27.999999999999996</v>
      </c>
      <c r="E414" s="64">
        <v>14.910550604646875</v>
      </c>
      <c r="F414" s="64">
        <v>22.804683560140276</v>
      </c>
      <c r="G414" s="64">
        <v>7.5067024128686322E-2</v>
      </c>
      <c r="H414" s="64">
        <v>3.9974666500393767E-2</v>
      </c>
      <c r="I414" s="64">
        <v>3.4596581742532519</v>
      </c>
      <c r="J414" s="64">
        <v>1.122791791704657</v>
      </c>
      <c r="K414" s="64">
        <v>14.594514141273375</v>
      </c>
      <c r="L414" s="64">
        <v>15.233139799624267</v>
      </c>
    </row>
    <row r="415" spans="2:12" x14ac:dyDescent="0.25">
      <c r="B415" s="52" t="s">
        <v>4404</v>
      </c>
      <c r="C415" s="52">
        <v>4003</v>
      </c>
      <c r="D415" s="52">
        <v>28</v>
      </c>
      <c r="E415" s="64">
        <v>205.6367648360312</v>
      </c>
      <c r="F415" s="64">
        <v>244.7376629791998</v>
      </c>
      <c r="G415" s="64">
        <v>6.9947539345490885E-3</v>
      </c>
      <c r="H415" s="64">
        <v>5.1370663211599103E-2</v>
      </c>
      <c r="I415" s="64">
        <v>-12.718450325153906</v>
      </c>
      <c r="J415" s="64">
        <v>-14.298261350563077</v>
      </c>
      <c r="K415" s="64">
        <v>203.58946122712572</v>
      </c>
      <c r="L415" s="64">
        <v>207.7035307327144</v>
      </c>
    </row>
    <row r="416" spans="2:12" x14ac:dyDescent="0.25">
      <c r="B416" s="52" t="s">
        <v>4405</v>
      </c>
      <c r="C416" s="52">
        <v>1112</v>
      </c>
      <c r="D416" s="52">
        <v>28</v>
      </c>
      <c r="E416" s="64">
        <v>37.474045640522498</v>
      </c>
      <c r="F416" s="64">
        <v>67.9860807476568</v>
      </c>
      <c r="G416" s="64">
        <v>2.5179856115107913E-2</v>
      </c>
      <c r="H416" s="64">
        <v>3.3699681331405121E-2</v>
      </c>
      <c r="I416" s="64">
        <v>-1.5743965177006869</v>
      </c>
      <c r="J416" s="64">
        <v>-5.0049308900884002</v>
      </c>
      <c r="K416" s="64">
        <v>37.159604509171636</v>
      </c>
      <c r="L416" s="64">
        <v>37.791053991694561</v>
      </c>
    </row>
    <row r="417" spans="2:12" x14ac:dyDescent="0.25">
      <c r="B417" s="52" t="s">
        <v>4406</v>
      </c>
      <c r="C417" s="52">
        <v>171</v>
      </c>
      <c r="D417" s="52">
        <v>27</v>
      </c>
      <c r="E417" s="64">
        <v>59.993505296836524</v>
      </c>
      <c r="F417" s="64">
        <v>10.454694071806935</v>
      </c>
      <c r="G417" s="64">
        <v>0.15789473684210525</v>
      </c>
      <c r="H417" s="64">
        <v>0.35083921226220188</v>
      </c>
      <c r="I417" s="64">
        <v>-5.2868890959389585</v>
      </c>
      <c r="J417" s="64">
        <v>5.281026983640281</v>
      </c>
      <c r="K417" s="64">
        <v>59.256299775025816</v>
      </c>
      <c r="L417" s="64">
        <v>60.734897449912339</v>
      </c>
    </row>
    <row r="418" spans="2:12" x14ac:dyDescent="0.25">
      <c r="B418" s="52" t="s">
        <v>4407</v>
      </c>
      <c r="C418" s="52">
        <v>144</v>
      </c>
      <c r="D418" s="52">
        <v>27</v>
      </c>
      <c r="E418" s="64">
        <v>11.105129613283188</v>
      </c>
      <c r="F418" s="64">
        <v>8.8039529025742613</v>
      </c>
      <c r="G418" s="64">
        <v>0.1875</v>
      </c>
      <c r="H418" s="64">
        <v>7.7118955647799914E-2</v>
      </c>
      <c r="I418" s="64">
        <v>4.9650349741511812</v>
      </c>
      <c r="J418" s="64">
        <v>6.3290342533995849</v>
      </c>
      <c r="K418" s="64">
        <v>10.879981056892525</v>
      </c>
      <c r="L418" s="64">
        <v>11.334540649431107</v>
      </c>
    </row>
    <row r="419" spans="2:12" x14ac:dyDescent="0.25">
      <c r="B419" s="52" t="s">
        <v>4408</v>
      </c>
      <c r="C419" s="52">
        <v>730</v>
      </c>
      <c r="D419" s="52">
        <v>27</v>
      </c>
      <c r="E419" s="64">
        <v>23.280002384707242</v>
      </c>
      <c r="F419" s="64">
        <v>44.631150131105635</v>
      </c>
      <c r="G419" s="64">
        <v>3.6986301369863014E-2</v>
      </c>
      <c r="H419" s="64">
        <v>3.1890414225626357E-2</v>
      </c>
      <c r="I419" s="64">
        <v>0.78359001099023107</v>
      </c>
      <c r="J419" s="64">
        <v>-2.7237099250794392</v>
      </c>
      <c r="K419" s="64">
        <v>22.74823127451144</v>
      </c>
      <c r="L419" s="64">
        <v>23.823785639707488</v>
      </c>
    </row>
    <row r="420" spans="2:12" x14ac:dyDescent="0.25">
      <c r="B420" s="52" t="s">
        <v>4409</v>
      </c>
      <c r="C420" s="52">
        <v>1418</v>
      </c>
      <c r="D420" s="52">
        <v>27.000000000000004</v>
      </c>
      <c r="E420" s="64">
        <v>49.613930830738866</v>
      </c>
      <c r="F420" s="64">
        <v>86.694480665627097</v>
      </c>
      <c r="G420" s="64">
        <v>1.9040902679830749E-2</v>
      </c>
      <c r="H420" s="64">
        <v>3.4988667722664929E-2</v>
      </c>
      <c r="I420" s="64">
        <v>-3.2681955502867912</v>
      </c>
      <c r="J420" s="64">
        <v>-6.6166429963031712</v>
      </c>
      <c r="K420" s="64">
        <v>49.198729604001137</v>
      </c>
      <c r="L420" s="64">
        <v>50.03250797337769</v>
      </c>
    </row>
    <row r="421" spans="2:12" x14ac:dyDescent="0.25">
      <c r="B421" s="52" t="s">
        <v>4410</v>
      </c>
      <c r="C421" s="52">
        <v>276</v>
      </c>
      <c r="D421" s="52">
        <v>27</v>
      </c>
      <c r="E421" s="64">
        <v>12.154670943567307</v>
      </c>
      <c r="F421" s="64">
        <v>16.874243063267336</v>
      </c>
      <c r="G421" s="64">
        <v>9.7826086956521743E-2</v>
      </c>
      <c r="H421" s="64">
        <v>4.4038662839011984E-2</v>
      </c>
      <c r="I421" s="64">
        <v>4.3550992972290112</v>
      </c>
      <c r="J421" s="64">
        <v>2.543985297509527</v>
      </c>
      <c r="K421" s="64">
        <v>11.901067907820025</v>
      </c>
      <c r="L421" s="64">
        <v>12.413424065859484</v>
      </c>
    </row>
    <row r="422" spans="2:12" x14ac:dyDescent="0.25">
      <c r="B422" s="52" t="s">
        <v>4411</v>
      </c>
      <c r="C422" s="52">
        <v>120</v>
      </c>
      <c r="D422" s="52">
        <v>27</v>
      </c>
      <c r="E422" s="64">
        <v>11.992372437703178</v>
      </c>
      <c r="F422" s="64">
        <v>7.3366274188118847</v>
      </c>
      <c r="G422" s="64">
        <v>0.22500000000000001</v>
      </c>
      <c r="H422" s="64">
        <v>9.9936436980859814E-2</v>
      </c>
      <c r="I422" s="64">
        <v>4.567966385105148</v>
      </c>
      <c r="J422" s="64">
        <v>7.4921941878227303</v>
      </c>
      <c r="K422" s="64">
        <v>11.751816546693284</v>
      </c>
      <c r="L422" s="64">
        <v>12.237295767819823</v>
      </c>
    </row>
    <row r="423" spans="2:12" x14ac:dyDescent="0.25">
      <c r="B423" s="52" t="s">
        <v>4412</v>
      </c>
      <c r="C423" s="52">
        <v>565</v>
      </c>
      <c r="D423" s="52">
        <v>26</v>
      </c>
      <c r="E423" s="64">
        <v>40.680924771249728</v>
      </c>
      <c r="F423" s="64">
        <v>34.543287430239289</v>
      </c>
      <c r="G423" s="64">
        <v>4.6017699115044247E-2</v>
      </c>
      <c r="H423" s="64">
        <v>7.2001636763273855E-2</v>
      </c>
      <c r="I423" s="64">
        <v>-2.3893754639051967</v>
      </c>
      <c r="J423" s="64">
        <v>-1.5001767624594107</v>
      </c>
      <c r="K423" s="64">
        <v>40.270777118999405</v>
      </c>
      <c r="L423" s="64">
        <v>41.094922526006457</v>
      </c>
    </row>
    <row r="424" spans="2:12" x14ac:dyDescent="0.25">
      <c r="B424" s="52" t="s">
        <v>4413</v>
      </c>
      <c r="C424" s="52">
        <v>413</v>
      </c>
      <c r="D424" s="52">
        <v>26.000000000000004</v>
      </c>
      <c r="E424" s="64">
        <v>11.193709407231811</v>
      </c>
      <c r="F424" s="64">
        <v>25.250226033077571</v>
      </c>
      <c r="G424" s="64">
        <v>6.2953995157384993E-2</v>
      </c>
      <c r="H424" s="64">
        <v>2.7103412608309469E-2</v>
      </c>
      <c r="I424" s="64">
        <v>4.4866884588403781</v>
      </c>
      <c r="J424" s="64">
        <v>0.15399157865299418</v>
      </c>
      <c r="K424" s="64">
        <v>10.959489318068124</v>
      </c>
      <c r="L424" s="64">
        <v>11.432792772990378</v>
      </c>
    </row>
    <row r="425" spans="2:12" x14ac:dyDescent="0.25">
      <c r="B425" s="52" t="s">
        <v>4414</v>
      </c>
      <c r="C425" s="52">
        <v>829</v>
      </c>
      <c r="D425" s="52">
        <v>26</v>
      </c>
      <c r="E425" s="64">
        <v>29.393514482827285</v>
      </c>
      <c r="F425" s="64">
        <v>50.683867751625435</v>
      </c>
      <c r="G425" s="64">
        <v>3.1363088057901084E-2</v>
      </c>
      <c r="H425" s="64">
        <v>3.5456591656003962E-2</v>
      </c>
      <c r="I425" s="64">
        <v>-0.63732808982671119</v>
      </c>
      <c r="J425" s="64">
        <v>-3.5783068974757772</v>
      </c>
      <c r="K425" s="64">
        <v>29.147390823806774</v>
      </c>
      <c r="L425" s="64">
        <v>29.641639416872639</v>
      </c>
    </row>
    <row r="426" spans="2:12" x14ac:dyDescent="0.25">
      <c r="B426" s="52" t="s">
        <v>4415</v>
      </c>
      <c r="C426" s="52">
        <v>804</v>
      </c>
      <c r="D426" s="52">
        <v>26</v>
      </c>
      <c r="E426" s="64">
        <v>44.35875184081835</v>
      </c>
      <c r="F426" s="64">
        <v>49.155403706039628</v>
      </c>
      <c r="G426" s="64">
        <v>3.2338308457711441E-2</v>
      </c>
      <c r="H426" s="64">
        <v>5.5172576916440737E-2</v>
      </c>
      <c r="I426" s="64">
        <v>-2.8358107707641076</v>
      </c>
      <c r="J426" s="64">
        <v>-3.4085209894981077</v>
      </c>
      <c r="K426" s="64">
        <v>43.485243998915749</v>
      </c>
      <c r="L426" s="64">
        <v>45.248762254782633</v>
      </c>
    </row>
    <row r="427" spans="2:12" x14ac:dyDescent="0.25">
      <c r="B427" s="52" t="s">
        <v>4416</v>
      </c>
      <c r="C427" s="52">
        <v>614</v>
      </c>
      <c r="D427" s="52">
        <v>26</v>
      </c>
      <c r="E427" s="64">
        <v>65.341003063266626</v>
      </c>
      <c r="F427" s="64">
        <v>37.539076959587476</v>
      </c>
      <c r="G427" s="64">
        <v>4.2345276872964167E-2</v>
      </c>
      <c r="H427" s="64">
        <v>0.10641857176427789</v>
      </c>
      <c r="I427" s="64">
        <v>-5.1485562647783238</v>
      </c>
      <c r="J427" s="64">
        <v>-1.9436968204041849</v>
      </c>
      <c r="K427" s="64">
        <v>64.010745825387616</v>
      </c>
      <c r="L427" s="64">
        <v>66.695552974159938</v>
      </c>
    </row>
    <row r="428" spans="2:12" x14ac:dyDescent="0.25">
      <c r="B428" s="52" t="s">
        <v>4417</v>
      </c>
      <c r="C428" s="52">
        <v>2004</v>
      </c>
      <c r="D428" s="52">
        <v>26</v>
      </c>
      <c r="E428" s="64">
        <v>108.48857291403539</v>
      </c>
      <c r="F428" s="64">
        <v>122.52167789415847</v>
      </c>
      <c r="G428" s="64">
        <v>1.2974051896207584E-2</v>
      </c>
      <c r="H428" s="64">
        <v>5.4136014428161371E-2</v>
      </c>
      <c r="I428" s="64">
        <v>-8.1430564813543</v>
      </c>
      <c r="J428" s="64">
        <v>-8.9994847262817519</v>
      </c>
      <c r="K428" s="64">
        <v>107.36229984604124</v>
      </c>
      <c r="L428" s="64">
        <v>109.62597812087944</v>
      </c>
    </row>
    <row r="429" spans="2:12" x14ac:dyDescent="0.25">
      <c r="B429" s="52" t="s">
        <v>4418</v>
      </c>
      <c r="C429" s="52">
        <v>395</v>
      </c>
      <c r="D429" s="52">
        <v>25</v>
      </c>
      <c r="E429" s="64">
        <v>26.658466660357874</v>
      </c>
      <c r="F429" s="64">
        <v>24.149731920255785</v>
      </c>
      <c r="G429" s="64">
        <v>6.3291139240506333E-2</v>
      </c>
      <c r="H429" s="64">
        <v>6.7489789013564241E-2</v>
      </c>
      <c r="I429" s="64">
        <v>-0.3326307265420429</v>
      </c>
      <c r="J429" s="64">
        <v>0.17856608109077896</v>
      </c>
      <c r="K429" s="64">
        <v>26.319809144482694</v>
      </c>
      <c r="L429" s="64">
        <v>27.001162556590142</v>
      </c>
    </row>
    <row r="430" spans="2:12" x14ac:dyDescent="0.25">
      <c r="B430" s="52" t="s">
        <v>4419</v>
      </c>
      <c r="C430" s="52">
        <v>132</v>
      </c>
      <c r="D430" s="52">
        <v>25</v>
      </c>
      <c r="E430" s="64">
        <v>10.935128109710069</v>
      </c>
      <c r="F430" s="64">
        <v>8.070290160693073</v>
      </c>
      <c r="G430" s="64">
        <v>0.18939393939393939</v>
      </c>
      <c r="H430" s="64">
        <v>8.2841879619015679E-2</v>
      </c>
      <c r="I430" s="64">
        <v>4.4412143590931326</v>
      </c>
      <c r="J430" s="64">
        <v>6.1504117175107496</v>
      </c>
      <c r="K430" s="64">
        <v>10.811129015140558</v>
      </c>
      <c r="L430" s="64">
        <v>11.060419621602868</v>
      </c>
    </row>
    <row r="431" spans="2:12" x14ac:dyDescent="0.25">
      <c r="B431" s="52" t="s">
        <v>4420</v>
      </c>
      <c r="C431" s="52">
        <v>212</v>
      </c>
      <c r="D431" s="52">
        <v>25</v>
      </c>
      <c r="E431" s="64">
        <v>9.0950776114643759</v>
      </c>
      <c r="F431" s="64">
        <v>12.961375106567663</v>
      </c>
      <c r="G431" s="64">
        <v>0.11792452830188679</v>
      </c>
      <c r="H431" s="64">
        <v>4.290130948803951E-2</v>
      </c>
      <c r="I431" s="64">
        <v>5.3907598920120217</v>
      </c>
      <c r="J431" s="64">
        <v>3.4510447599479557</v>
      </c>
      <c r="K431" s="64">
        <v>8.9036785759149826</v>
      </c>
      <c r="L431" s="64">
        <v>9.2904028703036907</v>
      </c>
    </row>
    <row r="432" spans="2:12" x14ac:dyDescent="0.25">
      <c r="B432" s="52" t="s">
        <v>4421</v>
      </c>
      <c r="C432" s="52">
        <v>379</v>
      </c>
      <c r="D432" s="52">
        <v>25</v>
      </c>
      <c r="E432" s="64">
        <v>67.011547550211219</v>
      </c>
      <c r="F432" s="64">
        <v>23.171514931080868</v>
      </c>
      <c r="G432" s="64">
        <v>6.5963060686015831E-2</v>
      </c>
      <c r="H432" s="64">
        <v>0.17681147110873674</v>
      </c>
      <c r="I432" s="64">
        <v>-5.6564532346926928</v>
      </c>
      <c r="J432" s="64">
        <v>0.39202471995748045</v>
      </c>
      <c r="K432" s="64">
        <v>66.375659977313802</v>
      </c>
      <c r="L432" s="64">
        <v>67.652208719711638</v>
      </c>
    </row>
    <row r="433" spans="2:12" x14ac:dyDescent="0.25">
      <c r="B433" s="52" t="s">
        <v>4422</v>
      </c>
      <c r="C433" s="52">
        <v>156</v>
      </c>
      <c r="D433" s="52">
        <v>25.000000000000004</v>
      </c>
      <c r="E433" s="64">
        <v>18.848252239434135</v>
      </c>
      <c r="F433" s="64">
        <v>9.5376156444554496</v>
      </c>
      <c r="G433" s="64">
        <v>0.16025641025641027</v>
      </c>
      <c r="H433" s="64">
        <v>0.12082212973996241</v>
      </c>
      <c r="I433" s="64">
        <v>1.5112092502496539</v>
      </c>
      <c r="J433" s="64">
        <v>5.1672063502853485</v>
      </c>
      <c r="K433" s="64">
        <v>18.607163046956419</v>
      </c>
      <c r="L433" s="64">
        <v>19.092031101504972</v>
      </c>
    </row>
    <row r="434" spans="2:12" x14ac:dyDescent="0.25">
      <c r="B434" s="52" t="s">
        <v>4423</v>
      </c>
      <c r="C434" s="52">
        <v>531</v>
      </c>
      <c r="D434" s="52">
        <v>25</v>
      </c>
      <c r="E434" s="64">
        <v>43.064950332128063</v>
      </c>
      <c r="F434" s="64">
        <v>32.464576328242586</v>
      </c>
      <c r="G434" s="64">
        <v>4.7080979284369114E-2</v>
      </c>
      <c r="H434" s="64">
        <v>8.1101601378772245E-2</v>
      </c>
      <c r="I434" s="64">
        <v>-2.8717130990848836</v>
      </c>
      <c r="J434" s="64">
        <v>-1.3520711392096527</v>
      </c>
      <c r="K434" s="64">
        <v>42.184490744748906</v>
      </c>
      <c r="L434" s="64">
        <v>43.962133834697035</v>
      </c>
    </row>
    <row r="435" spans="2:12" x14ac:dyDescent="0.25">
      <c r="B435" s="52" t="s">
        <v>4424</v>
      </c>
      <c r="C435" s="52">
        <v>819</v>
      </c>
      <c r="D435" s="52">
        <v>25</v>
      </c>
      <c r="E435" s="64">
        <v>19.346676618438359</v>
      </c>
      <c r="F435" s="64">
        <v>50.072482133391112</v>
      </c>
      <c r="G435" s="64">
        <v>3.0525030525030524E-2</v>
      </c>
      <c r="H435" s="64">
        <v>2.362231577342901E-2</v>
      </c>
      <c r="I435" s="64">
        <v>1.3007436669742189</v>
      </c>
      <c r="J435" s="64">
        <v>-3.6567647306170317</v>
      </c>
      <c r="K435" s="64">
        <v>19.136386209179026</v>
      </c>
      <c r="L435" s="64">
        <v>19.55922140766075</v>
      </c>
    </row>
    <row r="436" spans="2:12" x14ac:dyDescent="0.25">
      <c r="B436" s="52" t="s">
        <v>4425</v>
      </c>
      <c r="C436" s="52">
        <v>396</v>
      </c>
      <c r="D436" s="52">
        <v>25</v>
      </c>
      <c r="E436" s="64">
        <v>26.562868054641083</v>
      </c>
      <c r="F436" s="64">
        <v>24.210870482079219</v>
      </c>
      <c r="G436" s="64">
        <v>6.3131313131313135E-2</v>
      </c>
      <c r="H436" s="64">
        <v>6.7077949632932024E-2</v>
      </c>
      <c r="I436" s="64">
        <v>-0.31395120380087083</v>
      </c>
      <c r="J436" s="64">
        <v>0.16551689694161753</v>
      </c>
      <c r="K436" s="64">
        <v>26.227364856734869</v>
      </c>
      <c r="L436" s="64">
        <v>26.902350800567678</v>
      </c>
    </row>
    <row r="437" spans="2:12" x14ac:dyDescent="0.25">
      <c r="B437" s="52" t="s">
        <v>4426</v>
      </c>
      <c r="C437" s="52">
        <v>876</v>
      </c>
      <c r="D437" s="52">
        <v>25</v>
      </c>
      <c r="E437" s="64">
        <v>27.373503471607957</v>
      </c>
      <c r="F437" s="64">
        <v>53.557380157326754</v>
      </c>
      <c r="G437" s="64">
        <v>2.8538812785388126E-2</v>
      </c>
      <c r="H437" s="64">
        <v>3.1248291634255659E-2</v>
      </c>
      <c r="I437" s="64">
        <v>-0.46091244855580504</v>
      </c>
      <c r="J437" s="64">
        <v>-4.0272440613039588</v>
      </c>
      <c r="K437" s="64">
        <v>27.098852257686939</v>
      </c>
      <c r="L437" s="64">
        <v>27.65084764966134</v>
      </c>
    </row>
    <row r="438" spans="2:12" x14ac:dyDescent="0.25">
      <c r="B438" s="52" t="s">
        <v>4427</v>
      </c>
      <c r="C438" s="52">
        <v>3707</v>
      </c>
      <c r="D438" s="52">
        <v>25</v>
      </c>
      <c r="E438" s="64">
        <v>182.00063891616858</v>
      </c>
      <c r="F438" s="64">
        <v>226.64064867946379</v>
      </c>
      <c r="G438" s="64">
        <v>6.743997841920691E-3</v>
      </c>
      <c r="H438" s="64">
        <v>4.9096476643153114E-2</v>
      </c>
      <c r="I438" s="64">
        <v>-11.934294075868449</v>
      </c>
      <c r="J438" s="64">
        <v>-13.823194944746717</v>
      </c>
      <c r="K438" s="64">
        <v>180.24588589917701</v>
      </c>
      <c r="L438" s="64">
        <v>183.77158486769449</v>
      </c>
    </row>
    <row r="439" spans="2:12" x14ac:dyDescent="0.25">
      <c r="B439" s="52" t="s">
        <v>4428</v>
      </c>
      <c r="C439" s="52">
        <v>617</v>
      </c>
      <c r="D439" s="52">
        <v>25</v>
      </c>
      <c r="E439" s="64">
        <v>21.580225913911921</v>
      </c>
      <c r="F439" s="64">
        <v>37.722492645057777</v>
      </c>
      <c r="G439" s="64">
        <v>4.0518638573743923E-2</v>
      </c>
      <c r="H439" s="64">
        <v>3.4976054965821589E-2</v>
      </c>
      <c r="I439" s="64">
        <v>0.7493770333514701</v>
      </c>
      <c r="J439" s="64">
        <v>-2.1378206431717675</v>
      </c>
      <c r="K439" s="64">
        <v>21.379231292317812</v>
      </c>
      <c r="L439" s="64">
        <v>21.78304105801185</v>
      </c>
    </row>
    <row r="440" spans="2:12" x14ac:dyDescent="0.25">
      <c r="B440" s="52" t="s">
        <v>4429</v>
      </c>
      <c r="C440" s="52">
        <v>9305</v>
      </c>
      <c r="D440" s="52">
        <v>24</v>
      </c>
      <c r="E440" s="64">
        <v>267.86831649726878</v>
      </c>
      <c r="F440" s="64">
        <v>568.89431776703827</v>
      </c>
      <c r="G440" s="64">
        <v>2.5792584631918322E-3</v>
      </c>
      <c r="H440" s="64">
        <v>2.8787567597772033E-2</v>
      </c>
      <c r="I440" s="64">
        <v>-15.119505576731838</v>
      </c>
      <c r="J440" s="64">
        <v>-23.577390157135582</v>
      </c>
      <c r="K440" s="64">
        <v>263.76112447823704</v>
      </c>
      <c r="L440" s="64">
        <v>272.03753987971083</v>
      </c>
    </row>
    <row r="441" spans="2:12" x14ac:dyDescent="0.25">
      <c r="B441" s="52" t="s">
        <v>4430</v>
      </c>
      <c r="C441" s="52">
        <v>410</v>
      </c>
      <c r="D441" s="52">
        <v>24</v>
      </c>
      <c r="E441" s="64">
        <v>53.620805167706095</v>
      </c>
      <c r="F441" s="64">
        <v>25.066810347607273</v>
      </c>
      <c r="G441" s="64">
        <v>5.8536585365853662E-2</v>
      </c>
      <c r="H441" s="64">
        <v>0.13078245162855145</v>
      </c>
      <c r="I441" s="64">
        <v>-4.3387632329070742</v>
      </c>
      <c r="J441" s="64">
        <v>-0.21990592510444273</v>
      </c>
      <c r="K441" s="64">
        <v>52.890677886518908</v>
      </c>
      <c r="L441" s="64">
        <v>54.359477226442365</v>
      </c>
    </row>
    <row r="442" spans="2:12" x14ac:dyDescent="0.25">
      <c r="B442" s="52" t="s">
        <v>4431</v>
      </c>
      <c r="C442" s="52">
        <v>1148</v>
      </c>
      <c r="D442" s="52">
        <v>24.000000000000004</v>
      </c>
      <c r="E442" s="64">
        <v>59.837258200598583</v>
      </c>
      <c r="F442" s="64">
        <v>70.187068973300356</v>
      </c>
      <c r="G442" s="64">
        <v>2.0905923344947737E-2</v>
      </c>
      <c r="H442" s="64">
        <v>5.2123047213064967E-2</v>
      </c>
      <c r="I442" s="64">
        <v>-4.7585315278196196</v>
      </c>
      <c r="J442" s="64">
        <v>-5.6897226740923488</v>
      </c>
      <c r="K442" s="64">
        <v>59.183311379548094</v>
      </c>
      <c r="L442" s="64">
        <v>60.498029328597326</v>
      </c>
    </row>
    <row r="443" spans="2:12" x14ac:dyDescent="0.25">
      <c r="B443" s="52" t="s">
        <v>4432</v>
      </c>
      <c r="C443" s="52">
        <v>442</v>
      </c>
      <c r="D443" s="52">
        <v>24</v>
      </c>
      <c r="E443" s="64">
        <v>30.271285121410106</v>
      </c>
      <c r="F443" s="64">
        <v>27.023244325957108</v>
      </c>
      <c r="G443" s="64">
        <v>5.4298642533936653E-2</v>
      </c>
      <c r="H443" s="64">
        <v>6.8487070410430104E-2</v>
      </c>
      <c r="I443" s="64">
        <v>-1.1809912317950784</v>
      </c>
      <c r="J443" s="64">
        <v>-0.60021072535367437</v>
      </c>
      <c r="K443" s="64">
        <v>29.881389885727934</v>
      </c>
      <c r="L443" s="64">
        <v>30.665889192963956</v>
      </c>
    </row>
    <row r="444" spans="2:12" x14ac:dyDescent="0.25">
      <c r="B444" s="52" t="s">
        <v>4433</v>
      </c>
      <c r="C444" s="52">
        <v>131</v>
      </c>
      <c r="D444" s="52">
        <v>24</v>
      </c>
      <c r="E444" s="64">
        <v>11.804535236895918</v>
      </c>
      <c r="F444" s="64">
        <v>8.0091515988696411</v>
      </c>
      <c r="G444" s="64">
        <v>0.18320610687022901</v>
      </c>
      <c r="H444" s="64">
        <v>9.0110956006839063E-2</v>
      </c>
      <c r="I444" s="64">
        <v>3.7211715456037466</v>
      </c>
      <c r="J444" s="64">
        <v>5.8314626469011266</v>
      </c>
      <c r="K444" s="64">
        <v>11.680757789493112</v>
      </c>
      <c r="L444" s="64">
        <v>11.929493179882705</v>
      </c>
    </row>
    <row r="445" spans="2:12" x14ac:dyDescent="0.25">
      <c r="B445" s="52" t="s">
        <v>4434</v>
      </c>
      <c r="C445" s="52">
        <v>821</v>
      </c>
      <c r="D445" s="52">
        <v>23</v>
      </c>
      <c r="E445" s="64">
        <v>27.271557655753778</v>
      </c>
      <c r="F445" s="64">
        <v>50.19475925703798</v>
      </c>
      <c r="G445" s="64">
        <v>2.8014616321559074E-2</v>
      </c>
      <c r="H445" s="64">
        <v>3.321748800944431E-2</v>
      </c>
      <c r="I445" s="64">
        <v>-0.83189192306318638</v>
      </c>
      <c r="J445" s="64">
        <v>-3.9614600440055856</v>
      </c>
      <c r="K445" s="64">
        <v>26.849874780493646</v>
      </c>
      <c r="L445" s="64">
        <v>27.699632154200355</v>
      </c>
    </row>
    <row r="446" spans="2:12" x14ac:dyDescent="0.25">
      <c r="B446" s="52" t="s">
        <v>4435</v>
      </c>
      <c r="C446" s="52">
        <v>127</v>
      </c>
      <c r="D446" s="52">
        <v>23</v>
      </c>
      <c r="E446" s="64">
        <v>15.614034684964517</v>
      </c>
      <c r="F446" s="64">
        <v>7.7645973515759108</v>
      </c>
      <c r="G446" s="64">
        <v>0.18110236220472442</v>
      </c>
      <c r="H446" s="64">
        <v>0.12294515499972061</v>
      </c>
      <c r="I446" s="64">
        <v>1.9958886935550508</v>
      </c>
      <c r="J446" s="64">
        <v>5.6427877634284336</v>
      </c>
      <c r="K446" s="64">
        <v>15.411555538603686</v>
      </c>
      <c r="L446" s="64">
        <v>15.818796920065752</v>
      </c>
    </row>
    <row r="447" spans="2:12" x14ac:dyDescent="0.25">
      <c r="B447" s="52" t="s">
        <v>4436</v>
      </c>
      <c r="C447" s="52">
        <v>621</v>
      </c>
      <c r="D447" s="52">
        <v>23</v>
      </c>
      <c r="E447" s="64">
        <v>17.835855021973316</v>
      </c>
      <c r="F447" s="64">
        <v>37.967046892351505</v>
      </c>
      <c r="G447" s="64">
        <v>3.7037037037037035E-2</v>
      </c>
      <c r="H447" s="64">
        <v>2.8721183610262987E-2</v>
      </c>
      <c r="I447" s="64">
        <v>1.2407363355303631</v>
      </c>
      <c r="J447" s="64">
        <v>-2.5068708429524458</v>
      </c>
      <c r="K447" s="64">
        <v>17.643443276031984</v>
      </c>
      <c r="L447" s="64">
        <v>18.030302421071774</v>
      </c>
    </row>
    <row r="448" spans="2:12" x14ac:dyDescent="0.25">
      <c r="B448" s="52" t="s">
        <v>4437</v>
      </c>
      <c r="C448" s="52">
        <v>228</v>
      </c>
      <c r="D448" s="52">
        <v>23</v>
      </c>
      <c r="E448" s="64">
        <v>18.873260399690526</v>
      </c>
      <c r="F448" s="64">
        <v>13.939592095742581</v>
      </c>
      <c r="G448" s="64">
        <v>0.10087719298245613</v>
      </c>
      <c r="H448" s="64">
        <v>8.2777457893379508E-2</v>
      </c>
      <c r="I448" s="64">
        <v>0.99185055272970224</v>
      </c>
      <c r="J448" s="64">
        <v>2.504505367025966</v>
      </c>
      <c r="K448" s="64">
        <v>18.485930880583734</v>
      </c>
      <c r="L448" s="64">
        <v>19.267959154747331</v>
      </c>
    </row>
    <row r="449" spans="2:12" x14ac:dyDescent="0.25">
      <c r="B449" s="52" t="s">
        <v>4438</v>
      </c>
      <c r="C449" s="52">
        <v>593</v>
      </c>
      <c r="D449" s="52">
        <v>23</v>
      </c>
      <c r="E449" s="64">
        <v>58.077669949290559</v>
      </c>
      <c r="F449" s="64">
        <v>36.255167161295397</v>
      </c>
      <c r="G449" s="64">
        <v>3.87858347386172E-2</v>
      </c>
      <c r="H449" s="64">
        <v>9.7938735159006002E-2</v>
      </c>
      <c r="I449" s="64">
        <v>-4.8462758229043414</v>
      </c>
      <c r="J449" s="64">
        <v>-2.2719538337669878</v>
      </c>
      <c r="K449" s="64">
        <v>57.397003150400934</v>
      </c>
      <c r="L449" s="64">
        <v>58.765523080517184</v>
      </c>
    </row>
    <row r="450" spans="2:12" x14ac:dyDescent="0.25">
      <c r="B450" s="52" t="s">
        <v>4439</v>
      </c>
      <c r="C450" s="52">
        <v>1781</v>
      </c>
      <c r="D450" s="52">
        <v>23</v>
      </c>
      <c r="E450" s="64">
        <v>59.025962074288763</v>
      </c>
      <c r="F450" s="64">
        <v>108.88777860753305</v>
      </c>
      <c r="G450" s="64">
        <v>1.2914093206064009E-2</v>
      </c>
      <c r="H450" s="64">
        <v>3.3142033730650625E-2</v>
      </c>
      <c r="I450" s="64">
        <v>-4.7688395466990263</v>
      </c>
      <c r="J450" s="64">
        <v>-8.4945631737492988</v>
      </c>
      <c r="K450" s="64">
        <v>58.529099708071556</v>
      </c>
      <c r="L450" s="64">
        <v>59.526896612329274</v>
      </c>
    </row>
    <row r="451" spans="2:12" x14ac:dyDescent="0.25">
      <c r="B451" s="52" t="s">
        <v>4440</v>
      </c>
      <c r="C451" s="52">
        <v>597</v>
      </c>
      <c r="D451" s="52">
        <v>23</v>
      </c>
      <c r="E451" s="64">
        <v>23.673226050853231</v>
      </c>
      <c r="F451" s="64">
        <v>36.499721408589124</v>
      </c>
      <c r="G451" s="64">
        <v>3.8525963149078725E-2</v>
      </c>
      <c r="H451" s="64">
        <v>3.9653644976303568E-2</v>
      </c>
      <c r="I451" s="64">
        <v>-0.14119465096309292</v>
      </c>
      <c r="J451" s="64">
        <v>-2.3061060783121041</v>
      </c>
      <c r="K451" s="64">
        <v>23.468012518746985</v>
      </c>
      <c r="L451" s="64">
        <v>23.88015933451813</v>
      </c>
    </row>
    <row r="452" spans="2:12" x14ac:dyDescent="0.25">
      <c r="B452" s="52" t="s">
        <v>4441</v>
      </c>
      <c r="C452" s="52">
        <v>1280</v>
      </c>
      <c r="D452" s="52">
        <v>23</v>
      </c>
      <c r="E452" s="64">
        <v>56.851986140715255</v>
      </c>
      <c r="F452" s="64">
        <v>78.257359133993432</v>
      </c>
      <c r="G452" s="64">
        <v>1.7968749999999999E-2</v>
      </c>
      <c r="H452" s="64">
        <v>4.4415614172433796E-2</v>
      </c>
      <c r="I452" s="64">
        <v>-4.5927923582192465</v>
      </c>
      <c r="J452" s="64">
        <v>-6.4465414630856754</v>
      </c>
      <c r="K452" s="64">
        <v>56.331802754693101</v>
      </c>
      <c r="L452" s="64">
        <v>57.376747810673614</v>
      </c>
    </row>
    <row r="453" spans="2:12" x14ac:dyDescent="0.25">
      <c r="B453" s="52" t="s">
        <v>4442</v>
      </c>
      <c r="C453" s="52">
        <v>1691</v>
      </c>
      <c r="D453" s="52">
        <v>23</v>
      </c>
      <c r="E453" s="64">
        <v>58.589404815061911</v>
      </c>
      <c r="F453" s="64">
        <v>103.38530804342415</v>
      </c>
      <c r="G453" s="64">
        <v>1.3601419278533412E-2</v>
      </c>
      <c r="H453" s="64">
        <v>3.4647785224755714E-2</v>
      </c>
      <c r="I453" s="64">
        <v>-4.7322565750023848</v>
      </c>
      <c r="J453" s="64">
        <v>-8.1591800423119167</v>
      </c>
      <c r="K453" s="64">
        <v>58.041027868878139</v>
      </c>
      <c r="L453" s="64">
        <v>59.142775226356108</v>
      </c>
    </row>
    <row r="454" spans="2:12" x14ac:dyDescent="0.25">
      <c r="B454" s="52" t="s">
        <v>4443</v>
      </c>
      <c r="C454" s="52">
        <v>81</v>
      </c>
      <c r="D454" s="52">
        <v>23</v>
      </c>
      <c r="E454" s="64">
        <v>6.8123510092637831</v>
      </c>
      <c r="F454" s="64">
        <v>4.9522235076980223</v>
      </c>
      <c r="G454" s="64">
        <v>0.2839506172839506</v>
      </c>
      <c r="H454" s="64">
        <v>8.410309887979979E-2</v>
      </c>
      <c r="I454" s="64">
        <v>6.4805516356907864</v>
      </c>
      <c r="J454" s="64">
        <v>8.3699494368853955</v>
      </c>
      <c r="K454" s="64">
        <v>6.6797852883247222</v>
      </c>
      <c r="L454" s="64">
        <v>6.9473016750648853</v>
      </c>
    </row>
    <row r="455" spans="2:12" x14ac:dyDescent="0.25">
      <c r="B455" s="52" t="s">
        <v>4444</v>
      </c>
      <c r="C455" s="52">
        <v>2256</v>
      </c>
      <c r="D455" s="52">
        <v>23.000000000000004</v>
      </c>
      <c r="E455" s="64">
        <v>46.315824858360223</v>
      </c>
      <c r="F455" s="64">
        <v>137.92859547366342</v>
      </c>
      <c r="G455" s="64">
        <v>1.0195035460992909E-2</v>
      </c>
      <c r="H455" s="64">
        <v>2.0530064210266055E-2</v>
      </c>
      <c r="I455" s="64">
        <v>-3.4617087657927685</v>
      </c>
      <c r="J455" s="64">
        <v>-10.099507395580561</v>
      </c>
      <c r="K455" s="64">
        <v>45.622794820691404</v>
      </c>
      <c r="L455" s="64">
        <v>47.019158383342052</v>
      </c>
    </row>
    <row r="456" spans="2:12" x14ac:dyDescent="0.25">
      <c r="B456" s="52" t="s">
        <v>4445</v>
      </c>
      <c r="C456" s="52">
        <v>511</v>
      </c>
      <c r="D456" s="52">
        <v>22</v>
      </c>
      <c r="E456" s="64">
        <v>17.828317500559891</v>
      </c>
      <c r="F456" s="64">
        <v>31.241805091773941</v>
      </c>
      <c r="G456" s="64">
        <v>4.3052837573385516E-2</v>
      </c>
      <c r="H456" s="64">
        <v>3.4889075343561428E-2</v>
      </c>
      <c r="I456" s="64">
        <v>1.005697688149719</v>
      </c>
      <c r="J456" s="64">
        <v>-1.7064281032861359</v>
      </c>
      <c r="K456" s="64">
        <v>17.662056636739649</v>
      </c>
      <c r="L456" s="64">
        <v>17.996086360873271</v>
      </c>
    </row>
    <row r="457" spans="2:12" x14ac:dyDescent="0.25">
      <c r="B457" s="52" t="s">
        <v>4446</v>
      </c>
      <c r="C457" s="52">
        <v>195</v>
      </c>
      <c r="D457" s="52">
        <v>22</v>
      </c>
      <c r="E457" s="64">
        <v>18.213340222311064</v>
      </c>
      <c r="F457" s="64">
        <v>11.922019555569312</v>
      </c>
      <c r="G457" s="64">
        <v>0.11282051282051282</v>
      </c>
      <c r="H457" s="64">
        <v>9.3401744729800326E-2</v>
      </c>
      <c r="I457" s="64">
        <v>0.9318672457833167</v>
      </c>
      <c r="J457" s="64">
        <v>3.0122973902612928</v>
      </c>
      <c r="K457" s="64">
        <v>18.008005204936314</v>
      </c>
      <c r="L457" s="64">
        <v>18.420772880766908</v>
      </c>
    </row>
    <row r="458" spans="2:12" x14ac:dyDescent="0.25">
      <c r="B458" s="52" t="s">
        <v>4447</v>
      </c>
      <c r="C458" s="52">
        <v>599</v>
      </c>
      <c r="D458" s="52">
        <v>22</v>
      </c>
      <c r="E458" s="64">
        <v>20.266945253037083</v>
      </c>
      <c r="F458" s="64">
        <v>36.621998532235992</v>
      </c>
      <c r="G458" s="64">
        <v>3.6727879799666109E-2</v>
      </c>
      <c r="H458" s="64">
        <v>3.3834633143634531E-2</v>
      </c>
      <c r="I458" s="64">
        <v>0.39164483387305588</v>
      </c>
      <c r="J458" s="64">
        <v>-2.4936469415118601</v>
      </c>
      <c r="K458" s="64">
        <v>20.09698610856114</v>
      </c>
      <c r="L458" s="64">
        <v>20.43829098754733</v>
      </c>
    </row>
    <row r="459" spans="2:12" x14ac:dyDescent="0.25">
      <c r="B459" s="52" t="s">
        <v>4448</v>
      </c>
      <c r="C459" s="52">
        <v>126</v>
      </c>
      <c r="D459" s="52">
        <v>22</v>
      </c>
      <c r="E459" s="64">
        <v>8.3913460832240787</v>
      </c>
      <c r="F459" s="64">
        <v>7.7034587897524789</v>
      </c>
      <c r="G459" s="64">
        <v>0.17460317460317459</v>
      </c>
      <c r="H459" s="64">
        <v>6.6597984787492695E-2</v>
      </c>
      <c r="I459" s="64">
        <v>4.8625601435199233</v>
      </c>
      <c r="J459" s="64">
        <v>5.3160290782323303</v>
      </c>
      <c r="K459" s="64">
        <v>8.2860738764956565</v>
      </c>
      <c r="L459" s="64">
        <v>8.497859191540206</v>
      </c>
    </row>
    <row r="460" spans="2:12" x14ac:dyDescent="0.25">
      <c r="B460" s="52" t="s">
        <v>4449</v>
      </c>
      <c r="C460" s="52">
        <v>137</v>
      </c>
      <c r="D460" s="52">
        <v>21</v>
      </c>
      <c r="E460" s="64">
        <v>53.822097909387374</v>
      </c>
      <c r="F460" s="64">
        <v>8.3759829698102344</v>
      </c>
      <c r="G460" s="64">
        <v>0.15328467153284672</v>
      </c>
      <c r="H460" s="64">
        <v>0.39286202853567426</v>
      </c>
      <c r="I460" s="64">
        <v>-5.7417242060064604</v>
      </c>
      <c r="J460" s="64">
        <v>4.5017246543680258</v>
      </c>
      <c r="K460" s="64">
        <v>53.187284633817633</v>
      </c>
      <c r="L460" s="64">
        <v>54.459564745457179</v>
      </c>
    </row>
    <row r="461" spans="2:12" x14ac:dyDescent="0.25">
      <c r="B461" s="52" t="s">
        <v>4450</v>
      </c>
      <c r="C461" s="52">
        <v>679</v>
      </c>
      <c r="D461" s="52">
        <v>21</v>
      </c>
      <c r="E461" s="64">
        <v>28.674934524661289</v>
      </c>
      <c r="F461" s="64">
        <v>41.51308347811058</v>
      </c>
      <c r="G461" s="64">
        <v>3.0927835051546393E-2</v>
      </c>
      <c r="H461" s="64">
        <v>4.2231125956791293E-2</v>
      </c>
      <c r="I461" s="64">
        <v>-1.4645125651843249</v>
      </c>
      <c r="J461" s="64">
        <v>-3.2857740863175291</v>
      </c>
      <c r="K461" s="64">
        <v>28.416270053582117</v>
      </c>
      <c r="L461" s="64">
        <v>28.935848815613124</v>
      </c>
    </row>
    <row r="462" spans="2:12" x14ac:dyDescent="0.25">
      <c r="B462" s="52" t="s">
        <v>4451</v>
      </c>
      <c r="C462" s="52">
        <v>214</v>
      </c>
      <c r="D462" s="52">
        <v>21</v>
      </c>
      <c r="E462" s="64">
        <v>26.453978255896732</v>
      </c>
      <c r="F462" s="64">
        <v>13.083652230214527</v>
      </c>
      <c r="G462" s="64">
        <v>9.8130841121495324E-2</v>
      </c>
      <c r="H462" s="64">
        <v>0.12361672082194734</v>
      </c>
      <c r="I462" s="64">
        <v>-1.1327155552093495</v>
      </c>
      <c r="J462" s="64">
        <v>2.2587055448760736</v>
      </c>
      <c r="K462" s="64">
        <v>26.109451426098875</v>
      </c>
      <c r="L462" s="64">
        <v>26.802402773021061</v>
      </c>
    </row>
    <row r="463" spans="2:12" x14ac:dyDescent="0.25">
      <c r="B463" s="52" t="s">
        <v>4452</v>
      </c>
      <c r="C463" s="52">
        <v>633</v>
      </c>
      <c r="D463" s="52">
        <v>21</v>
      </c>
      <c r="E463" s="64">
        <v>31.135670919179411</v>
      </c>
      <c r="F463" s="64">
        <v>38.700709634232695</v>
      </c>
      <c r="G463" s="64">
        <v>3.3175355450236969E-2</v>
      </c>
      <c r="H463" s="64">
        <v>4.9187473805970633E-2</v>
      </c>
      <c r="I463" s="64">
        <v>-1.8628416527309932</v>
      </c>
      <c r="J463" s="64">
        <v>-2.9365030942218384</v>
      </c>
      <c r="K463" s="64">
        <v>30.798680203158273</v>
      </c>
      <c r="L463" s="64">
        <v>31.476156167707192</v>
      </c>
    </row>
    <row r="464" spans="2:12" x14ac:dyDescent="0.25">
      <c r="B464" s="52" t="s">
        <v>4453</v>
      </c>
      <c r="C464" s="52">
        <v>4786</v>
      </c>
      <c r="D464" s="52">
        <v>21</v>
      </c>
      <c r="E464" s="64">
        <v>147.52683553267624</v>
      </c>
      <c r="F464" s="64">
        <v>292.60915688694735</v>
      </c>
      <c r="G464" s="64">
        <v>4.3877977434183032E-3</v>
      </c>
      <c r="H464" s="64">
        <v>3.0824662668758093E-2</v>
      </c>
      <c r="I464" s="64">
        <v>-10.581468803848159</v>
      </c>
      <c r="J464" s="64">
        <v>-16.387009300952023</v>
      </c>
      <c r="K464" s="64">
        <v>146.03028874577382</v>
      </c>
      <c r="L464" s="64">
        <v>149.03822659273882</v>
      </c>
    </row>
    <row r="465" spans="2:12" x14ac:dyDescent="0.25">
      <c r="B465" s="52" t="s">
        <v>4454</v>
      </c>
      <c r="C465" s="52">
        <v>595</v>
      </c>
      <c r="D465" s="52">
        <v>21</v>
      </c>
      <c r="E465" s="64">
        <v>46.754974192635757</v>
      </c>
      <c r="F465" s="64">
        <v>36.377444284942264</v>
      </c>
      <c r="G465" s="64">
        <v>3.5294117647058823E-2</v>
      </c>
      <c r="H465" s="64">
        <v>7.8579788559051691E-2</v>
      </c>
      <c r="I465" s="64">
        <v>-3.9239037058055737</v>
      </c>
      <c r="J465" s="64">
        <v>-2.631281541969912</v>
      </c>
      <c r="K465" s="64">
        <v>45.851411921570872</v>
      </c>
      <c r="L465" s="64">
        <v>47.674796512033993</v>
      </c>
    </row>
    <row r="466" spans="2:12" x14ac:dyDescent="0.25">
      <c r="B466" s="52" t="s">
        <v>4455</v>
      </c>
      <c r="C466" s="52">
        <v>83</v>
      </c>
      <c r="D466" s="52">
        <v>21</v>
      </c>
      <c r="E466" s="64">
        <v>8.3333736944619172</v>
      </c>
      <c r="F466" s="64">
        <v>5.074500631344887</v>
      </c>
      <c r="G466" s="64">
        <v>0.25301204819277107</v>
      </c>
      <c r="H466" s="64">
        <v>0.10040209270436044</v>
      </c>
      <c r="I466" s="64">
        <v>4.6262203122855414</v>
      </c>
      <c r="J466" s="64">
        <v>7.2961819023659098</v>
      </c>
      <c r="K466" s="64">
        <v>8.2404195155836568</v>
      </c>
      <c r="L466" s="64">
        <v>8.427258224411398</v>
      </c>
    </row>
    <row r="467" spans="2:12" x14ac:dyDescent="0.25">
      <c r="B467" s="52" t="s">
        <v>4456</v>
      </c>
      <c r="C467" s="52">
        <v>89</v>
      </c>
      <c r="D467" s="52">
        <v>21</v>
      </c>
      <c r="E467" s="64">
        <v>5.2092331956165534</v>
      </c>
      <c r="F467" s="64">
        <v>5.4413320022854812</v>
      </c>
      <c r="G467" s="64">
        <v>0.23595505617977527</v>
      </c>
      <c r="H467" s="64">
        <v>5.8530710063107345E-2</v>
      </c>
      <c r="I467" s="64">
        <v>7.1303892897307604</v>
      </c>
      <c r="J467" s="64">
        <v>6.8836542753931802</v>
      </c>
      <c r="K467" s="64">
        <v>5.1076389596677672</v>
      </c>
      <c r="L467" s="64">
        <v>5.3127202352299063</v>
      </c>
    </row>
    <row r="468" spans="2:12" x14ac:dyDescent="0.25">
      <c r="B468" s="52" t="s">
        <v>4457</v>
      </c>
      <c r="C468" s="52">
        <v>347</v>
      </c>
      <c r="D468" s="52">
        <v>20</v>
      </c>
      <c r="E468" s="64">
        <v>84.770643220441315</v>
      </c>
      <c r="F468" s="64">
        <v>21.215080952731032</v>
      </c>
      <c r="G468" s="64">
        <v>5.7636887608069162E-2</v>
      </c>
      <c r="H468" s="64">
        <v>0.24429580178801533</v>
      </c>
      <c r="I468" s="64">
        <v>-8.0924412142128777</v>
      </c>
      <c r="J468" s="64">
        <v>-0.27225891883500331</v>
      </c>
      <c r="K468" s="64">
        <v>84.026537387261669</v>
      </c>
      <c r="L468" s="64">
        <v>85.519195647569859</v>
      </c>
    </row>
    <row r="469" spans="2:12" x14ac:dyDescent="0.25">
      <c r="B469" s="52" t="s">
        <v>4458</v>
      </c>
      <c r="C469" s="52">
        <v>72</v>
      </c>
      <c r="D469" s="52">
        <v>20</v>
      </c>
      <c r="E469" s="64">
        <v>30.200194847946694</v>
      </c>
      <c r="F469" s="64">
        <v>4.4019764512871307</v>
      </c>
      <c r="G469" s="64">
        <v>0.27777777777777779</v>
      </c>
      <c r="H469" s="64">
        <v>0.4194471506659263</v>
      </c>
      <c r="I469" s="64">
        <v>-2.4360304631640624</v>
      </c>
      <c r="J469" s="64">
        <v>7.6726425047449256</v>
      </c>
      <c r="K469" s="64">
        <v>29.816664421043328</v>
      </c>
      <c r="L469" s="64">
        <v>30.585081688912851</v>
      </c>
    </row>
    <row r="470" spans="2:12" x14ac:dyDescent="0.25">
      <c r="B470" s="52" t="s">
        <v>4459</v>
      </c>
      <c r="C470" s="52">
        <v>647</v>
      </c>
      <c r="D470" s="52">
        <v>20</v>
      </c>
      <c r="E470" s="64">
        <v>25.733882536022357</v>
      </c>
      <c r="F470" s="64">
        <v>39.556649499760745</v>
      </c>
      <c r="G470" s="64">
        <v>3.0911901081916538E-2</v>
      </c>
      <c r="H470" s="64">
        <v>3.977416157035913E-2</v>
      </c>
      <c r="I470" s="64">
        <v>-1.153478331597354</v>
      </c>
      <c r="J470" s="64">
        <v>-3.2091051822984364</v>
      </c>
      <c r="K470" s="64">
        <v>25.397595135651077</v>
      </c>
      <c r="L470" s="64">
        <v>26.0744359091055</v>
      </c>
    </row>
    <row r="471" spans="2:12" x14ac:dyDescent="0.25">
      <c r="B471" s="52" t="s">
        <v>4460</v>
      </c>
      <c r="C471" s="52">
        <v>624</v>
      </c>
      <c r="D471" s="52">
        <v>20</v>
      </c>
      <c r="E471" s="64">
        <v>40.304193119420589</v>
      </c>
      <c r="F471" s="64">
        <v>38.150462577821799</v>
      </c>
      <c r="G471" s="64">
        <v>3.2051282051282048E-2</v>
      </c>
      <c r="H471" s="64">
        <v>6.4590053075994538E-2</v>
      </c>
      <c r="I471" s="64">
        <v>-3.3068129371574089</v>
      </c>
      <c r="J471" s="64">
        <v>-3.0327530132539633</v>
      </c>
      <c r="K471" s="64">
        <v>39.75715010252874</v>
      </c>
      <c r="L471" s="64">
        <v>40.858236839127827</v>
      </c>
    </row>
    <row r="472" spans="2:12" x14ac:dyDescent="0.25">
      <c r="B472" s="52" t="s">
        <v>4461</v>
      </c>
      <c r="C472" s="52">
        <v>1408</v>
      </c>
      <c r="D472" s="52">
        <v>20</v>
      </c>
      <c r="E472" s="64">
        <v>89.366261611769289</v>
      </c>
      <c r="F472" s="64">
        <v>86.083095047392774</v>
      </c>
      <c r="G472" s="64">
        <v>1.4204545454545454E-2</v>
      </c>
      <c r="H472" s="64">
        <v>6.3470356258358868E-2</v>
      </c>
      <c r="I472" s="64">
        <v>-7.5822959174548066</v>
      </c>
      <c r="J472" s="64">
        <v>-7.3507336700553134</v>
      </c>
      <c r="K472" s="64">
        <v>88.173934944692704</v>
      </c>
      <c r="L472" s="64">
        <v>90.57360498481593</v>
      </c>
    </row>
    <row r="473" spans="2:12" x14ac:dyDescent="0.25">
      <c r="B473" s="52" t="s">
        <v>4462</v>
      </c>
      <c r="C473" s="52">
        <v>737</v>
      </c>
      <c r="D473" s="52">
        <v>20</v>
      </c>
      <c r="E473" s="64">
        <v>20.57149372025955</v>
      </c>
      <c r="F473" s="64">
        <v>45.059120063869656</v>
      </c>
      <c r="G473" s="64">
        <v>2.7137042062415198E-2</v>
      </c>
      <c r="H473" s="64">
        <v>2.7912474518669673E-2</v>
      </c>
      <c r="I473" s="64">
        <v>-0.12779853161385027</v>
      </c>
      <c r="J473" s="64">
        <v>-3.8527755831423889</v>
      </c>
      <c r="K473" s="64">
        <v>20.200694934174347</v>
      </c>
      <c r="L473" s="64">
        <v>20.948899876025294</v>
      </c>
    </row>
    <row r="474" spans="2:12" x14ac:dyDescent="0.25">
      <c r="B474" s="52" t="s">
        <v>4463</v>
      </c>
      <c r="C474" s="52">
        <v>504</v>
      </c>
      <c r="D474" s="52">
        <v>20</v>
      </c>
      <c r="E474" s="64">
        <v>32.255200566095638</v>
      </c>
      <c r="F474" s="64">
        <v>30.813835159009916</v>
      </c>
      <c r="G474" s="64">
        <v>3.968253968253968E-2</v>
      </c>
      <c r="H474" s="64">
        <v>6.3998413821618333E-2</v>
      </c>
      <c r="I474" s="64">
        <v>-2.23039743773526</v>
      </c>
      <c r="J474" s="64">
        <v>-2.0105094409584314</v>
      </c>
      <c r="K474" s="64">
        <v>31.947832894340731</v>
      </c>
      <c r="L474" s="64">
        <v>32.565321394075767</v>
      </c>
    </row>
    <row r="475" spans="2:12" x14ac:dyDescent="0.25">
      <c r="B475" s="52" t="s">
        <v>4464</v>
      </c>
      <c r="C475" s="52">
        <v>560</v>
      </c>
      <c r="D475" s="52">
        <v>20</v>
      </c>
      <c r="E475" s="64">
        <v>14.053554243377839</v>
      </c>
      <c r="F475" s="64">
        <v>34.237594621122128</v>
      </c>
      <c r="G475" s="64">
        <v>3.5714285714285712E-2</v>
      </c>
      <c r="H475" s="64">
        <v>2.5095632577460426E-2</v>
      </c>
      <c r="I475" s="64">
        <v>1.6065097530771146</v>
      </c>
      <c r="J475" s="64">
        <v>-2.5112170408266219</v>
      </c>
      <c r="K475" s="64">
        <v>13.88088561569486</v>
      </c>
      <c r="L475" s="64">
        <v>14.228314789751215</v>
      </c>
    </row>
    <row r="476" spans="2:12" x14ac:dyDescent="0.25">
      <c r="B476" s="52" t="s">
        <v>4465</v>
      </c>
      <c r="C476" s="52">
        <v>974</v>
      </c>
      <c r="D476" s="52">
        <v>20</v>
      </c>
      <c r="E476" s="64">
        <v>37.944137867207139</v>
      </c>
      <c r="F476" s="64">
        <v>59.548959216023128</v>
      </c>
      <c r="G476" s="64">
        <v>2.0533880903490759E-2</v>
      </c>
      <c r="H476" s="64">
        <v>3.8957020397543264E-2</v>
      </c>
      <c r="I476" s="64">
        <v>-2.9715212972404577</v>
      </c>
      <c r="J476" s="64">
        <v>-5.2892880677763987</v>
      </c>
      <c r="K476" s="64">
        <v>37.602732308881016</v>
      </c>
      <c r="L476" s="64">
        <v>38.288516395776675</v>
      </c>
    </row>
    <row r="477" spans="2:12" x14ac:dyDescent="0.25">
      <c r="B477" s="52" t="s">
        <v>4466</v>
      </c>
      <c r="C477" s="52">
        <v>146</v>
      </c>
      <c r="D477" s="52">
        <v>19</v>
      </c>
      <c r="E477" s="64">
        <v>52.72792468695431</v>
      </c>
      <c r="F477" s="64">
        <v>8.9262300262211269</v>
      </c>
      <c r="G477" s="64">
        <v>0.13013698630136986</v>
      </c>
      <c r="H477" s="64">
        <v>0.36115016908872816</v>
      </c>
      <c r="I477" s="64">
        <v>-5.8112544022688324</v>
      </c>
      <c r="J477" s="64">
        <v>3.4798237021892988</v>
      </c>
      <c r="K477" s="64">
        <v>51.896551271396213</v>
      </c>
      <c r="L477" s="64">
        <v>53.565035500457959</v>
      </c>
    </row>
    <row r="478" spans="2:12" x14ac:dyDescent="0.25">
      <c r="B478" s="52" t="s">
        <v>4467</v>
      </c>
      <c r="C478" s="52">
        <v>101</v>
      </c>
      <c r="D478" s="52">
        <v>19</v>
      </c>
      <c r="E478" s="64">
        <v>41.315349065815354</v>
      </c>
      <c r="F478" s="64">
        <v>6.1749947441666695</v>
      </c>
      <c r="G478" s="64">
        <v>0.18811881188118812</v>
      </c>
      <c r="H478" s="64">
        <v>0.40906286203777575</v>
      </c>
      <c r="I478" s="64">
        <v>-4.5162432889463222</v>
      </c>
      <c r="J478" s="64">
        <v>5.3264579742710909</v>
      </c>
      <c r="K478" s="64">
        <v>40.78438045887961</v>
      </c>
      <c r="L478" s="64">
        <v>41.848426191457612</v>
      </c>
    </row>
    <row r="479" spans="2:12" x14ac:dyDescent="0.25">
      <c r="B479" s="52" t="s">
        <v>4468</v>
      </c>
      <c r="C479" s="52">
        <v>474</v>
      </c>
      <c r="D479" s="52">
        <v>19</v>
      </c>
      <c r="E479" s="64">
        <v>18.003779582613845</v>
      </c>
      <c r="F479" s="64">
        <v>28.979678304306944</v>
      </c>
      <c r="G479" s="64">
        <v>4.0084388185654012E-2</v>
      </c>
      <c r="H479" s="64">
        <v>3.7982657347286591E-2</v>
      </c>
      <c r="I479" s="64">
        <v>0.23937684793811803</v>
      </c>
      <c r="J479" s="64">
        <v>-1.9132380572785883</v>
      </c>
      <c r="K479" s="64">
        <v>17.758073779707839</v>
      </c>
      <c r="L479" s="64">
        <v>18.252749032362576</v>
      </c>
    </row>
    <row r="480" spans="2:12" x14ac:dyDescent="0.25">
      <c r="B480" s="52" t="s">
        <v>4469</v>
      </c>
      <c r="C480" s="52">
        <v>319</v>
      </c>
      <c r="D480" s="52">
        <v>19</v>
      </c>
      <c r="E480" s="64">
        <v>11.51562282545849</v>
      </c>
      <c r="F480" s="64">
        <v>19.503201221674928</v>
      </c>
      <c r="G480" s="64">
        <v>5.9561128526645767E-2</v>
      </c>
      <c r="H480" s="64">
        <v>3.6099131114289938E-2</v>
      </c>
      <c r="I480" s="64">
        <v>2.2464448635964049</v>
      </c>
      <c r="J480" s="64">
        <v>-0.11759476409361601</v>
      </c>
      <c r="K480" s="64">
        <v>11.350771175723086</v>
      </c>
      <c r="L480" s="64">
        <v>11.682777761262376</v>
      </c>
    </row>
    <row r="481" spans="2:12" x14ac:dyDescent="0.25">
      <c r="B481" s="52" t="s">
        <v>4470</v>
      </c>
      <c r="C481" s="52">
        <v>174</v>
      </c>
      <c r="D481" s="52">
        <v>19</v>
      </c>
      <c r="E481" s="64">
        <v>5.0711883996735869</v>
      </c>
      <c r="F481" s="64">
        <v>10.638109757277233</v>
      </c>
      <c r="G481" s="64">
        <v>0.10919540229885058</v>
      </c>
      <c r="H481" s="64">
        <v>2.9144760917664291E-2</v>
      </c>
      <c r="I481" s="64">
        <v>6.2774310651942518</v>
      </c>
      <c r="J481" s="64">
        <v>2.6458881334129662</v>
      </c>
      <c r="K481" s="64">
        <v>5.0257668785906224</v>
      </c>
      <c r="L481" s="64">
        <v>5.1170079968710303</v>
      </c>
    </row>
    <row r="482" spans="2:12" x14ac:dyDescent="0.25">
      <c r="B482" s="52" t="s">
        <v>4471</v>
      </c>
      <c r="C482" s="52">
        <v>860</v>
      </c>
      <c r="D482" s="52">
        <v>19</v>
      </c>
      <c r="E482" s="64">
        <v>72.062040660301705</v>
      </c>
      <c r="F482" s="64">
        <v>52.579163168151837</v>
      </c>
      <c r="G482" s="64">
        <v>2.2093023255813953E-2</v>
      </c>
      <c r="H482" s="64">
        <v>8.3793070535234535E-2</v>
      </c>
      <c r="I482" s="64">
        <v>-6.5303112886078605</v>
      </c>
      <c r="J482" s="64">
        <v>-4.77927788892561</v>
      </c>
      <c r="K482" s="64">
        <v>70.660379980322645</v>
      </c>
      <c r="L482" s="64">
        <v>73.488916885671699</v>
      </c>
    </row>
    <row r="483" spans="2:12" x14ac:dyDescent="0.25">
      <c r="B483" s="52" t="s">
        <v>4472</v>
      </c>
      <c r="C483" s="52">
        <v>132</v>
      </c>
      <c r="D483" s="52">
        <v>19</v>
      </c>
      <c r="E483" s="64">
        <v>12.096948965195821</v>
      </c>
      <c r="F483" s="64">
        <v>8.070290160693073</v>
      </c>
      <c r="G483" s="64">
        <v>0.14393939393939395</v>
      </c>
      <c r="H483" s="64">
        <v>9.1643552766635009E-2</v>
      </c>
      <c r="I483" s="64">
        <v>2.082452041357282</v>
      </c>
      <c r="J483" s="64">
        <v>3.9706655402085627</v>
      </c>
      <c r="K483" s="64">
        <v>11.969057181500832</v>
      </c>
      <c r="L483" s="64">
        <v>12.226068104831214</v>
      </c>
    </row>
    <row r="484" spans="2:12" x14ac:dyDescent="0.25">
      <c r="B484" s="52" t="s">
        <v>4473</v>
      </c>
      <c r="C484" s="52">
        <v>522</v>
      </c>
      <c r="D484" s="52">
        <v>19</v>
      </c>
      <c r="E484" s="64">
        <v>23.861891474369845</v>
      </c>
      <c r="F484" s="64">
        <v>31.914329271831697</v>
      </c>
      <c r="G484" s="64">
        <v>3.6398467432950193E-2</v>
      </c>
      <c r="H484" s="64">
        <v>4.5712435774654878E-2</v>
      </c>
      <c r="I484" s="64">
        <v>-1.0188569098318545</v>
      </c>
      <c r="J484" s="64">
        <v>-2.3592732504112228</v>
      </c>
      <c r="K484" s="64">
        <v>23.640931574858278</v>
      </c>
      <c r="L484" s="64">
        <v>24.084816767418349</v>
      </c>
    </row>
    <row r="485" spans="2:12" x14ac:dyDescent="0.25">
      <c r="B485" s="52" t="s">
        <v>4474</v>
      </c>
      <c r="C485" s="52">
        <v>141</v>
      </c>
      <c r="D485" s="52">
        <v>18</v>
      </c>
      <c r="E485" s="64">
        <v>14.314341170986335</v>
      </c>
      <c r="F485" s="64">
        <v>8.6205372171039638</v>
      </c>
      <c r="G485" s="64">
        <v>0.1276595744680851</v>
      </c>
      <c r="H485" s="64">
        <v>0.10152015014883925</v>
      </c>
      <c r="I485" s="64">
        <v>1.0277211128078667</v>
      </c>
      <c r="J485" s="64">
        <v>3.2969324423402924</v>
      </c>
      <c r="K485" s="64">
        <v>14.153492294469428</v>
      </c>
      <c r="L485" s="64">
        <v>14.47680940654606</v>
      </c>
    </row>
    <row r="486" spans="2:12" x14ac:dyDescent="0.25">
      <c r="B486" s="52" t="s">
        <v>4475</v>
      </c>
      <c r="C486" s="52">
        <v>328</v>
      </c>
      <c r="D486" s="52">
        <v>18</v>
      </c>
      <c r="E486" s="64">
        <v>31.189332802912123</v>
      </c>
      <c r="F486" s="64">
        <v>20.053448278085817</v>
      </c>
      <c r="G486" s="64">
        <v>5.4878048780487805E-2</v>
      </c>
      <c r="H486" s="64">
        <v>9.5089429277171109E-2</v>
      </c>
      <c r="I486" s="64">
        <v>-2.4826583239398565</v>
      </c>
      <c r="J486" s="64">
        <v>-0.47324767220991809</v>
      </c>
      <c r="K486" s="64">
        <v>30.852937526430043</v>
      </c>
      <c r="L486" s="64">
        <v>31.529006686761573</v>
      </c>
    </row>
    <row r="487" spans="2:12" x14ac:dyDescent="0.25">
      <c r="B487" s="52" t="s">
        <v>4476</v>
      </c>
      <c r="C487" s="52">
        <v>2275</v>
      </c>
      <c r="D487" s="52">
        <v>18</v>
      </c>
      <c r="E487" s="64">
        <v>56.023642171381709</v>
      </c>
      <c r="F487" s="64">
        <v>139.09022814830865</v>
      </c>
      <c r="G487" s="64">
        <v>7.9120879120879121E-3</v>
      </c>
      <c r="H487" s="64">
        <v>2.4625776778629323E-2</v>
      </c>
      <c r="I487" s="64">
        <v>-5.1437802610587005</v>
      </c>
      <c r="J487" s="64">
        <v>-10.596441305475532</v>
      </c>
      <c r="K487" s="64">
        <v>55.322275768656858</v>
      </c>
      <c r="L487" s="64">
        <v>56.733673108725057</v>
      </c>
    </row>
    <row r="488" spans="2:12" x14ac:dyDescent="0.25">
      <c r="B488" s="52" t="s">
        <v>4477</v>
      </c>
      <c r="C488" s="52">
        <v>361</v>
      </c>
      <c r="D488" s="52">
        <v>18</v>
      </c>
      <c r="E488" s="64">
        <v>13.92163984677887</v>
      </c>
      <c r="F488" s="64">
        <v>22.071020818259086</v>
      </c>
      <c r="G488" s="64">
        <v>4.9861495844875349E-2</v>
      </c>
      <c r="H488" s="64">
        <v>3.8564099298556427E-2</v>
      </c>
      <c r="I488" s="64">
        <v>1.1147570055544906</v>
      </c>
      <c r="J488" s="64">
        <v>-0.89431674451430021</v>
      </c>
      <c r="K488" s="64">
        <v>13.623479655521548</v>
      </c>
      <c r="L488" s="64">
        <v>14.226058263834636</v>
      </c>
    </row>
    <row r="489" spans="2:12" x14ac:dyDescent="0.25">
      <c r="B489" s="52" t="s">
        <v>4478</v>
      </c>
      <c r="C489" s="52">
        <v>129</v>
      </c>
      <c r="D489" s="52">
        <v>18</v>
      </c>
      <c r="E489" s="64">
        <v>14.481070102802805</v>
      </c>
      <c r="F489" s="64">
        <v>7.8868744752227764</v>
      </c>
      <c r="G489" s="64">
        <v>0.13953488372093023</v>
      </c>
      <c r="H489" s="64">
        <v>0.11225635738606826</v>
      </c>
      <c r="I489" s="64">
        <v>0.98144620861041776</v>
      </c>
      <c r="J489" s="64">
        <v>3.7164832733932953</v>
      </c>
      <c r="K489" s="64">
        <v>14.182147325819885</v>
      </c>
      <c r="L489" s="64">
        <v>14.785482055894539</v>
      </c>
    </row>
    <row r="490" spans="2:12" x14ac:dyDescent="0.25">
      <c r="B490" s="52" t="s">
        <v>4479</v>
      </c>
      <c r="C490" s="52">
        <v>176</v>
      </c>
      <c r="D490" s="52">
        <v>18</v>
      </c>
      <c r="E490" s="64">
        <v>8.8597313242293723</v>
      </c>
      <c r="F490" s="64">
        <v>10.760386880924097</v>
      </c>
      <c r="G490" s="64">
        <v>0.10227272727272728</v>
      </c>
      <c r="H490" s="64">
        <v>5.0339382524030522E-2</v>
      </c>
      <c r="I490" s="64">
        <v>3.1511165877601837</v>
      </c>
      <c r="J490" s="64">
        <v>2.2777217262468974</v>
      </c>
      <c r="K490" s="64">
        <v>8.7662438710454893</v>
      </c>
      <c r="L490" s="64">
        <v>8.9541623907964549</v>
      </c>
    </row>
    <row r="491" spans="2:12" x14ac:dyDescent="0.25">
      <c r="B491" s="52" t="s">
        <v>4480</v>
      </c>
      <c r="C491" s="52">
        <v>633</v>
      </c>
      <c r="D491" s="52">
        <v>17</v>
      </c>
      <c r="E491" s="64">
        <v>19.48009087106017</v>
      </c>
      <c r="F491" s="64">
        <v>38.700709634232695</v>
      </c>
      <c r="G491" s="64">
        <v>2.6856240126382307E-2</v>
      </c>
      <c r="H491" s="64">
        <v>3.0774235183349399E-2</v>
      </c>
      <c r="I491" s="64">
        <v>-0.5707680168722945</v>
      </c>
      <c r="J491" s="64">
        <v>-3.6000930078245608</v>
      </c>
      <c r="K491" s="64">
        <v>19.282215377336609</v>
      </c>
      <c r="L491" s="64">
        <v>19.679931862322821</v>
      </c>
    </row>
    <row r="492" spans="2:12" x14ac:dyDescent="0.25">
      <c r="B492" s="52" t="s">
        <v>4481</v>
      </c>
      <c r="C492" s="52">
        <v>821</v>
      </c>
      <c r="D492" s="52">
        <v>17</v>
      </c>
      <c r="E492" s="64">
        <v>42.610915964152184</v>
      </c>
      <c r="F492" s="64">
        <v>50.19475925703798</v>
      </c>
      <c r="G492" s="64">
        <v>2.0706455542021926E-2</v>
      </c>
      <c r="H492" s="64">
        <v>5.1901237471561737E-2</v>
      </c>
      <c r="I492" s="64">
        <v>-4.0293768439755278</v>
      </c>
      <c r="J492" s="64">
        <v>-4.8354799255341261</v>
      </c>
      <c r="K492" s="64">
        <v>41.754357745029893</v>
      </c>
      <c r="L492" s="64">
        <v>43.484065264428004</v>
      </c>
    </row>
    <row r="493" spans="2:12" x14ac:dyDescent="0.25">
      <c r="B493" s="52" t="s">
        <v>4482</v>
      </c>
      <c r="C493" s="52">
        <v>524</v>
      </c>
      <c r="D493" s="52">
        <v>17</v>
      </c>
      <c r="E493" s="64">
        <v>28.534476202000377</v>
      </c>
      <c r="F493" s="64">
        <v>32.036606395478564</v>
      </c>
      <c r="G493" s="64">
        <v>3.2442748091603052E-2</v>
      </c>
      <c r="H493" s="64">
        <v>5.4455107255725908E-2</v>
      </c>
      <c r="I493" s="64">
        <v>-2.2206077355975808</v>
      </c>
      <c r="J493" s="64">
        <v>-2.7417372215594749</v>
      </c>
      <c r="K493" s="64">
        <v>28.236778035283834</v>
      </c>
      <c r="L493" s="64">
        <v>28.835130426218488</v>
      </c>
    </row>
    <row r="494" spans="2:12" x14ac:dyDescent="0.25">
      <c r="B494" s="52" t="s">
        <v>4483</v>
      </c>
      <c r="C494" s="52">
        <v>600</v>
      </c>
      <c r="D494" s="52">
        <v>17</v>
      </c>
      <c r="E494" s="64">
        <v>12.66255200466844</v>
      </c>
      <c r="F494" s="64">
        <v>36.683137094059425</v>
      </c>
      <c r="G494" s="64">
        <v>2.8333333333333332E-2</v>
      </c>
      <c r="H494" s="64">
        <v>2.1104253341114067E-2</v>
      </c>
      <c r="I494" s="64">
        <v>1.2319850536378443</v>
      </c>
      <c r="J494" s="64">
        <v>-3.3539789461845517</v>
      </c>
      <c r="K494" s="64">
        <v>12.319164668813695</v>
      </c>
      <c r="L494" s="64">
        <v>13.015299018618208</v>
      </c>
    </row>
    <row r="495" spans="2:12" x14ac:dyDescent="0.25">
      <c r="B495" s="52" t="s">
        <v>4484</v>
      </c>
      <c r="C495" s="52">
        <v>283</v>
      </c>
      <c r="D495" s="52">
        <v>17</v>
      </c>
      <c r="E495" s="64">
        <v>20.539067033055176</v>
      </c>
      <c r="F495" s="64">
        <v>17.302212996031361</v>
      </c>
      <c r="G495" s="64">
        <v>6.0070671378091869E-2</v>
      </c>
      <c r="H495" s="64">
        <v>7.2576208597368116E-2</v>
      </c>
      <c r="I495" s="64">
        <v>-0.81088509209758275</v>
      </c>
      <c r="J495" s="64">
        <v>-7.4982783547568516E-2</v>
      </c>
      <c r="K495" s="64">
        <v>20.126032665234966</v>
      </c>
      <c r="L495" s="64">
        <v>20.959901996173958</v>
      </c>
    </row>
    <row r="496" spans="2:12" x14ac:dyDescent="0.25">
      <c r="B496" s="52" t="s">
        <v>4485</v>
      </c>
      <c r="C496" s="52">
        <v>625</v>
      </c>
      <c r="D496" s="52">
        <v>17</v>
      </c>
      <c r="E496" s="64">
        <v>25.389227724694564</v>
      </c>
      <c r="F496" s="64">
        <v>38.211601139645232</v>
      </c>
      <c r="G496" s="64">
        <v>2.7199999999999998E-2</v>
      </c>
      <c r="H496" s="64">
        <v>4.0622764359511301E-2</v>
      </c>
      <c r="I496" s="64">
        <v>-1.6998184286926432</v>
      </c>
      <c r="J496" s="64">
        <v>-3.5414008186757973</v>
      </c>
      <c r="K496" s="64">
        <v>25.161181920226426</v>
      </c>
      <c r="L496" s="64">
        <v>25.619252122556219</v>
      </c>
    </row>
    <row r="497" spans="2:12" x14ac:dyDescent="0.25">
      <c r="B497" s="52" t="s">
        <v>4486</v>
      </c>
      <c r="C497" s="52">
        <v>5213</v>
      </c>
      <c r="D497" s="52">
        <v>17</v>
      </c>
      <c r="E497" s="64">
        <v>114.42845788216883</v>
      </c>
      <c r="F497" s="64">
        <v>318.71532278555293</v>
      </c>
      <c r="G497" s="64">
        <v>3.2610780740456552E-3</v>
      </c>
      <c r="H497" s="64">
        <v>2.1950596179199852E-2</v>
      </c>
      <c r="I497" s="64">
        <v>-9.2095499897778463</v>
      </c>
      <c r="J497" s="64">
        <v>-17.441954293228498</v>
      </c>
      <c r="K497" s="64">
        <v>112.82341413339036</v>
      </c>
      <c r="L497" s="64">
        <v>116.05581565286371</v>
      </c>
    </row>
    <row r="498" spans="2:12" x14ac:dyDescent="0.25">
      <c r="B498" s="52" t="s">
        <v>4487</v>
      </c>
      <c r="C498" s="52">
        <v>610</v>
      </c>
      <c r="D498" s="52">
        <v>17</v>
      </c>
      <c r="E498" s="64">
        <v>23.326172343714216</v>
      </c>
      <c r="F498" s="64">
        <v>37.294522712293748</v>
      </c>
      <c r="G498" s="64">
        <v>2.7868852459016394E-2</v>
      </c>
      <c r="H498" s="64">
        <v>3.8239626792974123E-2</v>
      </c>
      <c r="I498" s="64">
        <v>-1.3356289983238239</v>
      </c>
      <c r="J498" s="64">
        <v>-3.4296955063750407</v>
      </c>
      <c r="K498" s="64">
        <v>23.127336647370328</v>
      </c>
      <c r="L498" s="64">
        <v>23.526648986598499</v>
      </c>
    </row>
    <row r="499" spans="2:12" x14ac:dyDescent="0.25">
      <c r="B499" s="52" t="s">
        <v>4488</v>
      </c>
      <c r="C499" s="52">
        <v>505</v>
      </c>
      <c r="D499" s="52">
        <v>17</v>
      </c>
      <c r="E499" s="64">
        <v>16.544013249820932</v>
      </c>
      <c r="F499" s="64">
        <v>30.874973720833349</v>
      </c>
      <c r="G499" s="64">
        <v>3.3663366336633666E-2</v>
      </c>
      <c r="H499" s="64">
        <v>3.2760422276873133E-2</v>
      </c>
      <c r="I499" s="64">
        <v>0.1139894765506286</v>
      </c>
      <c r="J499" s="64">
        <v>-2.5770813030193285</v>
      </c>
      <c r="K499" s="64">
        <v>16.383741670026531</v>
      </c>
      <c r="L499" s="64">
        <v>16.705799058872884</v>
      </c>
    </row>
    <row r="500" spans="2:12" x14ac:dyDescent="0.25">
      <c r="B500" s="52" t="s">
        <v>4489</v>
      </c>
      <c r="C500" s="52">
        <v>85</v>
      </c>
      <c r="D500" s="52">
        <v>16</v>
      </c>
      <c r="E500" s="64">
        <v>33.111184344927395</v>
      </c>
      <c r="F500" s="64">
        <v>5.1967777549917518</v>
      </c>
      <c r="G500" s="64">
        <v>0.18823529411764706</v>
      </c>
      <c r="H500" s="64">
        <v>0.3895433452344399</v>
      </c>
      <c r="I500" s="64">
        <v>-3.8059694356134184</v>
      </c>
      <c r="J500" s="64">
        <v>4.8908628852065874</v>
      </c>
      <c r="K500" s="64">
        <v>32.675009349605205</v>
      </c>
      <c r="L500" s="64">
        <v>33.54944858410979</v>
      </c>
    </row>
    <row r="501" spans="2:12" x14ac:dyDescent="0.25">
      <c r="B501" s="52" t="s">
        <v>4490</v>
      </c>
      <c r="C501" s="52">
        <v>502</v>
      </c>
      <c r="D501" s="52">
        <v>16</v>
      </c>
      <c r="E501" s="64">
        <v>18.158059578810359</v>
      </c>
      <c r="F501" s="64">
        <v>30.691558035363052</v>
      </c>
      <c r="G501" s="64">
        <v>3.1872509960159362E-2</v>
      </c>
      <c r="H501" s="64">
        <v>3.6171433423925016E-2</v>
      </c>
      <c r="I501" s="64">
        <v>-0.51585639041106257</v>
      </c>
      <c r="J501" s="64">
        <v>-2.7368918503070323</v>
      </c>
      <c r="K501" s="64">
        <v>17.991484193513173</v>
      </c>
      <c r="L501" s="64">
        <v>18.326118819161533</v>
      </c>
    </row>
    <row r="502" spans="2:12" x14ac:dyDescent="0.25">
      <c r="B502" s="52" t="s">
        <v>4491</v>
      </c>
      <c r="C502" s="52">
        <v>111</v>
      </c>
      <c r="D502" s="52">
        <v>16</v>
      </c>
      <c r="E502" s="64">
        <v>12.001451611188154</v>
      </c>
      <c r="F502" s="64">
        <v>6.7863803624009931</v>
      </c>
      <c r="G502" s="64">
        <v>0.14414414414414414</v>
      </c>
      <c r="H502" s="64">
        <v>0.10812118568637977</v>
      </c>
      <c r="I502" s="64">
        <v>1.2221725997512816</v>
      </c>
      <c r="J502" s="64">
        <v>3.650147631424967</v>
      </c>
      <c r="K502" s="64">
        <v>11.860461553282914</v>
      </c>
      <c r="L502" s="64">
        <v>12.143912375258557</v>
      </c>
    </row>
    <row r="503" spans="2:12" x14ac:dyDescent="0.25">
      <c r="B503" s="52" t="s">
        <v>4492</v>
      </c>
      <c r="C503" s="52">
        <v>149</v>
      </c>
      <c r="D503" s="52">
        <v>16</v>
      </c>
      <c r="E503" s="64">
        <v>13.331685863066197</v>
      </c>
      <c r="F503" s="64">
        <v>9.1096457116914227</v>
      </c>
      <c r="G503" s="64">
        <v>0.10738255033557047</v>
      </c>
      <c r="H503" s="64">
        <v>8.9474401765544942E-2</v>
      </c>
      <c r="I503" s="64">
        <v>0.76585815524815293</v>
      </c>
      <c r="J503" s="64">
        <v>2.3560801412991283</v>
      </c>
      <c r="K503" s="64">
        <v>13.186347503026942</v>
      </c>
      <c r="L503" s="64">
        <v>13.47846714874149</v>
      </c>
    </row>
    <row r="504" spans="2:12" x14ac:dyDescent="0.25">
      <c r="B504" s="52" t="s">
        <v>4493</v>
      </c>
      <c r="C504" s="52">
        <v>353</v>
      </c>
      <c r="D504" s="52">
        <v>16</v>
      </c>
      <c r="E504" s="64">
        <v>8.4840238504935694</v>
      </c>
      <c r="F504" s="64">
        <v>21.581912323671627</v>
      </c>
      <c r="G504" s="64">
        <v>4.5325779036827198E-2</v>
      </c>
      <c r="H504" s="64">
        <v>2.4034061899415211E-2</v>
      </c>
      <c r="I504" s="64">
        <v>2.6119636130120694</v>
      </c>
      <c r="J504" s="64">
        <v>-1.2400445782934097</v>
      </c>
      <c r="K504" s="64">
        <v>8.3934524798054504</v>
      </c>
      <c r="L504" s="64">
        <v>8.5755482303161905</v>
      </c>
    </row>
    <row r="505" spans="2:12" x14ac:dyDescent="0.25">
      <c r="B505" s="52" t="s">
        <v>4494</v>
      </c>
      <c r="C505" s="52">
        <v>797</v>
      </c>
      <c r="D505" s="52">
        <v>15.999999999999998</v>
      </c>
      <c r="E505" s="64">
        <v>17.420854524411471</v>
      </c>
      <c r="F505" s="64">
        <v>48.7274337732756</v>
      </c>
      <c r="G505" s="64">
        <v>2.0075282308657464E-2</v>
      </c>
      <c r="H505" s="64">
        <v>2.185803578972581E-2</v>
      </c>
      <c r="I505" s="64">
        <v>-0.34420243772263059</v>
      </c>
      <c r="J505" s="64">
        <v>-4.8386524848898054</v>
      </c>
      <c r="K505" s="64">
        <v>17.175488360725279</v>
      </c>
      <c r="L505" s="64">
        <v>17.669646524307197</v>
      </c>
    </row>
    <row r="506" spans="2:12" x14ac:dyDescent="0.25">
      <c r="B506" s="52" t="s">
        <v>4495</v>
      </c>
      <c r="C506" s="52">
        <v>200</v>
      </c>
      <c r="D506" s="52">
        <v>16</v>
      </c>
      <c r="E506" s="64">
        <v>14.018634737871302</v>
      </c>
      <c r="F506" s="64">
        <v>12.227712364686475</v>
      </c>
      <c r="G506" s="64">
        <v>0.08</v>
      </c>
      <c r="H506" s="64">
        <v>7.0093173689356511E-2</v>
      </c>
      <c r="I506" s="64">
        <v>0.54877202819647297</v>
      </c>
      <c r="J506" s="64">
        <v>1.113349304561807</v>
      </c>
      <c r="K506" s="64">
        <v>13.834109302588413</v>
      </c>
      <c r="L506" s="64">
        <v>14.205433645900969</v>
      </c>
    </row>
    <row r="507" spans="2:12" x14ac:dyDescent="0.25">
      <c r="B507" s="52" t="s">
        <v>4496</v>
      </c>
      <c r="C507" s="52">
        <v>82</v>
      </c>
      <c r="D507" s="52">
        <v>16</v>
      </c>
      <c r="E507" s="64">
        <v>9.7434284154887632</v>
      </c>
      <c r="F507" s="64">
        <v>5.0133620695214542</v>
      </c>
      <c r="G507" s="64">
        <v>0.1951219512195122</v>
      </c>
      <c r="H507" s="64">
        <v>0.11882229774986296</v>
      </c>
      <c r="I507" s="64">
        <v>2.1352501891797497</v>
      </c>
      <c r="J507" s="64">
        <v>5.0640679694732214</v>
      </c>
      <c r="K507" s="64">
        <v>9.5391072110127269</v>
      </c>
      <c r="L507" s="64">
        <v>9.9515249991419843</v>
      </c>
    </row>
    <row r="508" spans="2:12" x14ac:dyDescent="0.25">
      <c r="B508" s="52" t="s">
        <v>4497</v>
      </c>
      <c r="C508" s="52">
        <v>523</v>
      </c>
      <c r="D508" s="52">
        <v>16</v>
      </c>
      <c r="E508" s="64">
        <v>10.598829054594201</v>
      </c>
      <c r="F508" s="64">
        <v>31.975467833655131</v>
      </c>
      <c r="G508" s="64">
        <v>3.0592734225621414E-2</v>
      </c>
      <c r="H508" s="64">
        <v>2.0265447523124668E-2</v>
      </c>
      <c r="I508" s="64">
        <v>1.6761186816360589</v>
      </c>
      <c r="J508" s="64">
        <v>-2.9157103642411926</v>
      </c>
      <c r="K508" s="64">
        <v>10.43826869857009</v>
      </c>
      <c r="L508" s="64">
        <v>10.761807278610691</v>
      </c>
    </row>
    <row r="509" spans="2:12" x14ac:dyDescent="0.25">
      <c r="B509" s="52" t="s">
        <v>4498</v>
      </c>
      <c r="C509" s="52">
        <v>246</v>
      </c>
      <c r="D509" s="52">
        <v>16</v>
      </c>
      <c r="E509" s="64">
        <v>16.143414204700207</v>
      </c>
      <c r="F509" s="64">
        <v>15.040086208564363</v>
      </c>
      <c r="G509" s="64">
        <v>6.5040650406504072E-2</v>
      </c>
      <c r="H509" s="64">
        <v>6.5623634978456122E-2</v>
      </c>
      <c r="I509" s="64">
        <v>-3.6926109370175299E-2</v>
      </c>
      <c r="J509" s="64">
        <v>0.25545024159344831</v>
      </c>
      <c r="K509" s="64">
        <v>15.943685901591188</v>
      </c>
      <c r="L509" s="64">
        <v>16.345466758150707</v>
      </c>
    </row>
    <row r="510" spans="2:12" x14ac:dyDescent="0.25">
      <c r="B510" s="52" t="s">
        <v>4499</v>
      </c>
      <c r="C510" s="52">
        <v>91</v>
      </c>
      <c r="D510" s="52">
        <v>16</v>
      </c>
      <c r="E510" s="64">
        <v>9.769632225203182</v>
      </c>
      <c r="F510" s="64">
        <v>5.5636091259323459</v>
      </c>
      <c r="G510" s="64">
        <v>0.17582417582417584</v>
      </c>
      <c r="H510" s="64">
        <v>0.10735859588135364</v>
      </c>
      <c r="I510" s="64">
        <v>2.1097746141401057</v>
      </c>
      <c r="J510" s="64">
        <v>4.566371912463981</v>
      </c>
      <c r="K510" s="64">
        <v>9.6554541452270488</v>
      </c>
      <c r="L510" s="64">
        <v>9.8849964141767099</v>
      </c>
    </row>
    <row r="511" spans="2:12" x14ac:dyDescent="0.25">
      <c r="B511" s="52" t="s">
        <v>4500</v>
      </c>
      <c r="C511" s="52">
        <v>52</v>
      </c>
      <c r="D511" s="52">
        <v>16</v>
      </c>
      <c r="E511" s="64">
        <v>3.9396842223569473</v>
      </c>
      <c r="F511" s="64">
        <v>3.1792052148184835</v>
      </c>
      <c r="G511" s="64">
        <v>0.30769230769230771</v>
      </c>
      <c r="H511" s="64">
        <v>7.5763158122248986E-2</v>
      </c>
      <c r="I511" s="64">
        <v>6.3202802276881291</v>
      </c>
      <c r="J511" s="64">
        <v>7.4208715931235147</v>
      </c>
      <c r="K511" s="64">
        <v>3.8637296710737941</v>
      </c>
      <c r="L511" s="64">
        <v>4.0170073110811764</v>
      </c>
    </row>
    <row r="512" spans="2:12" x14ac:dyDescent="0.25">
      <c r="B512" s="52" t="s">
        <v>4501</v>
      </c>
      <c r="C512" s="52">
        <v>296</v>
      </c>
      <c r="D512" s="52">
        <v>16</v>
      </c>
      <c r="E512" s="64">
        <v>11.226345994082603</v>
      </c>
      <c r="F512" s="64">
        <v>18.097014299735982</v>
      </c>
      <c r="G512" s="64">
        <v>5.4054054054054057E-2</v>
      </c>
      <c r="H512" s="64">
        <v>3.7926844574603387E-2</v>
      </c>
      <c r="I512" s="64">
        <v>1.4525385868944438</v>
      </c>
      <c r="J512" s="64">
        <v>-0.50874151196203277</v>
      </c>
      <c r="K512" s="64">
        <v>11.124865479965482</v>
      </c>
      <c r="L512" s="64">
        <v>11.328715396193024</v>
      </c>
    </row>
    <row r="513" spans="2:12" x14ac:dyDescent="0.25">
      <c r="B513" s="52" t="s">
        <v>4502</v>
      </c>
      <c r="C513" s="52">
        <v>136</v>
      </c>
      <c r="D513" s="52">
        <v>15</v>
      </c>
      <c r="E513" s="64">
        <v>16.131380839509973</v>
      </c>
      <c r="F513" s="64">
        <v>8.3148444079868025</v>
      </c>
      <c r="G513" s="64">
        <v>0.11029411764705882</v>
      </c>
      <c r="H513" s="64">
        <v>0.11861309440816156</v>
      </c>
      <c r="I513" s="64">
        <v>-0.30004731875383112</v>
      </c>
      <c r="J513" s="64">
        <v>2.3926749639972407</v>
      </c>
      <c r="K513" s="64">
        <v>15.655363960010401</v>
      </c>
      <c r="L513" s="64">
        <v>16.619872624166401</v>
      </c>
    </row>
    <row r="514" spans="2:12" x14ac:dyDescent="0.25">
      <c r="B514" s="52" t="s">
        <v>4503</v>
      </c>
      <c r="C514" s="52">
        <v>292</v>
      </c>
      <c r="D514" s="52">
        <v>15</v>
      </c>
      <c r="E514" s="64">
        <v>6.3357669307525946</v>
      </c>
      <c r="F514" s="64">
        <v>17.852460052442254</v>
      </c>
      <c r="G514" s="64">
        <v>5.1369863013698627E-2</v>
      </c>
      <c r="H514" s="64">
        <v>2.1697831954632173E-2</v>
      </c>
      <c r="I514" s="64">
        <v>3.4801184182986016</v>
      </c>
      <c r="J514" s="64">
        <v>-0.69673846149523622</v>
      </c>
      <c r="K514" s="64">
        <v>6.24588776486135</v>
      </c>
      <c r="L514" s="64">
        <v>6.4269103806173344</v>
      </c>
    </row>
    <row r="515" spans="2:12" x14ac:dyDescent="0.25">
      <c r="B515" s="52" t="s">
        <v>4504</v>
      </c>
      <c r="C515" s="52">
        <v>556</v>
      </c>
      <c r="D515" s="52">
        <v>15</v>
      </c>
      <c r="E515" s="64">
        <v>15.67363075286247</v>
      </c>
      <c r="F515" s="64">
        <v>33.9930403738284</v>
      </c>
      <c r="G515" s="64">
        <v>2.6978417266187049E-2</v>
      </c>
      <c r="H515" s="64">
        <v>2.8189983368457679E-2</v>
      </c>
      <c r="I515" s="64">
        <v>-0.17260223473565889</v>
      </c>
      <c r="J515" s="64">
        <v>-3.3620079460788377</v>
      </c>
      <c r="K515" s="64">
        <v>15.297916848453765</v>
      </c>
      <c r="L515" s="64">
        <v>16.058298072565876</v>
      </c>
    </row>
    <row r="516" spans="2:12" x14ac:dyDescent="0.25">
      <c r="B516" s="52" t="s">
        <v>4505</v>
      </c>
      <c r="C516" s="52">
        <v>137</v>
      </c>
      <c r="D516" s="52">
        <v>15</v>
      </c>
      <c r="E516" s="64">
        <v>10.091421264382072</v>
      </c>
      <c r="F516" s="64">
        <v>8.3759829698102344</v>
      </c>
      <c r="G516" s="64">
        <v>0.10948905109489052</v>
      </c>
      <c r="H516" s="64">
        <v>7.3660009229066223E-2</v>
      </c>
      <c r="I516" s="64">
        <v>1.6054411371810688</v>
      </c>
      <c r="J516" s="64">
        <v>2.3621245681502927</v>
      </c>
      <c r="K516" s="64">
        <v>9.9523319453118795</v>
      </c>
      <c r="L516" s="64">
        <v>10.232297877465538</v>
      </c>
    </row>
    <row r="517" spans="2:12" x14ac:dyDescent="0.25">
      <c r="B517" s="52" t="s">
        <v>4506</v>
      </c>
      <c r="C517" s="52">
        <v>224</v>
      </c>
      <c r="D517" s="52">
        <v>15</v>
      </c>
      <c r="E517" s="64">
        <v>8.0970685881675131</v>
      </c>
      <c r="F517" s="64">
        <v>13.695037848448852</v>
      </c>
      <c r="G517" s="64">
        <v>6.6964285714285712E-2</v>
      </c>
      <c r="H517" s="64">
        <v>3.614762762574783E-2</v>
      </c>
      <c r="I517" s="64">
        <v>2.4709524542806443</v>
      </c>
      <c r="J517" s="64">
        <v>0.36392806352347207</v>
      </c>
      <c r="K517" s="64">
        <v>8.0291176982557033</v>
      </c>
      <c r="L517" s="64">
        <v>8.1655728076888039</v>
      </c>
    </row>
    <row r="518" spans="2:12" x14ac:dyDescent="0.25">
      <c r="B518" s="52" t="s">
        <v>4507</v>
      </c>
      <c r="C518" s="52">
        <v>994</v>
      </c>
      <c r="D518" s="52">
        <v>15</v>
      </c>
      <c r="E518" s="64">
        <v>45.209661135288997</v>
      </c>
      <c r="F518" s="64">
        <v>60.771730452491781</v>
      </c>
      <c r="G518" s="64">
        <v>1.5090543259557344E-2</v>
      </c>
      <c r="H518" s="64">
        <v>4.5482556474133802E-2</v>
      </c>
      <c r="I518" s="64">
        <v>-4.5987340351631882</v>
      </c>
      <c r="J518" s="64">
        <v>-6.0596254294555125</v>
      </c>
      <c r="K518" s="64">
        <v>44.776520547149751</v>
      </c>
      <c r="L518" s="64">
        <v>45.646790171731062</v>
      </c>
    </row>
    <row r="519" spans="2:12" x14ac:dyDescent="0.25">
      <c r="B519" s="52" t="s">
        <v>4508</v>
      </c>
      <c r="C519" s="52">
        <v>464</v>
      </c>
      <c r="D519" s="52">
        <v>15.000000000000002</v>
      </c>
      <c r="E519" s="64">
        <v>45.042399698937949</v>
      </c>
      <c r="F519" s="64">
        <v>28.368292686072621</v>
      </c>
      <c r="G519" s="64">
        <v>3.2327586206896554E-2</v>
      </c>
      <c r="H519" s="64">
        <v>9.7074137282193856E-2</v>
      </c>
      <c r="I519" s="64">
        <v>-4.7108341361691233</v>
      </c>
      <c r="J519" s="64">
        <v>-2.5903508740113272</v>
      </c>
      <c r="K519" s="64">
        <v>44.550607306258847</v>
      </c>
      <c r="L519" s="64">
        <v>45.539031562867571</v>
      </c>
    </row>
    <row r="520" spans="2:12" x14ac:dyDescent="0.25">
      <c r="B520" s="52" t="s">
        <v>4509</v>
      </c>
      <c r="C520" s="52">
        <v>1488</v>
      </c>
      <c r="D520" s="52">
        <v>15</v>
      </c>
      <c r="E520" s="64">
        <v>32.133198571186242</v>
      </c>
      <c r="F520" s="64">
        <v>90.97417999326737</v>
      </c>
      <c r="G520" s="64">
        <v>1.0080645161290322E-2</v>
      </c>
      <c r="H520" s="64">
        <v>2.1594891512893979E-2</v>
      </c>
      <c r="I520" s="64">
        <v>-3.0556394868932908</v>
      </c>
      <c r="J520" s="64">
        <v>-8.2206507088258167</v>
      </c>
      <c r="K520" s="64">
        <v>31.675243022919481</v>
      </c>
      <c r="L520" s="64">
        <v>32.597626964682128</v>
      </c>
    </row>
    <row r="521" spans="2:12" x14ac:dyDescent="0.25">
      <c r="B521" s="52" t="s">
        <v>4510</v>
      </c>
      <c r="C521" s="52">
        <v>133</v>
      </c>
      <c r="D521" s="52">
        <v>15</v>
      </c>
      <c r="E521" s="64">
        <v>5.4491246417534542</v>
      </c>
      <c r="F521" s="64">
        <v>8.1314287225165049</v>
      </c>
      <c r="G521" s="64">
        <v>0.11278195488721804</v>
      </c>
      <c r="H521" s="64">
        <v>4.0970861968071086E-2</v>
      </c>
      <c r="I521" s="64">
        <v>4.1779564166371621</v>
      </c>
      <c r="J521" s="64">
        <v>2.4858918405510941</v>
      </c>
      <c r="K521" s="64">
        <v>5.3326197242856823</v>
      </c>
      <c r="L521" s="64">
        <v>5.5680638989337385</v>
      </c>
    </row>
    <row r="522" spans="2:12" x14ac:dyDescent="0.25">
      <c r="B522" s="52" t="s">
        <v>4511</v>
      </c>
      <c r="C522" s="52">
        <v>598</v>
      </c>
      <c r="D522" s="52">
        <v>15</v>
      </c>
      <c r="E522" s="64">
        <v>33.560930322085341</v>
      </c>
      <c r="F522" s="64">
        <v>36.560859970412558</v>
      </c>
      <c r="G522" s="64">
        <v>2.508361204013378E-2</v>
      </c>
      <c r="H522" s="64">
        <v>5.6121957060343376E-2</v>
      </c>
      <c r="I522" s="64">
        <v>-3.2978037167369338</v>
      </c>
      <c r="J522" s="64">
        <v>-3.6800788744940456</v>
      </c>
      <c r="K522" s="64">
        <v>32.891018603220516</v>
      </c>
      <c r="L522" s="64">
        <v>34.243659737134081</v>
      </c>
    </row>
    <row r="523" spans="2:12" x14ac:dyDescent="0.25">
      <c r="B523" s="52" t="s">
        <v>4512</v>
      </c>
      <c r="C523" s="52">
        <v>1567</v>
      </c>
      <c r="D523" s="52">
        <v>15</v>
      </c>
      <c r="E523" s="64">
        <v>48.855965692327423</v>
      </c>
      <c r="F523" s="64">
        <v>95.804126377318525</v>
      </c>
      <c r="G523" s="64">
        <v>9.5724313975749844E-3</v>
      </c>
      <c r="H523" s="64">
        <v>3.1178025330138751E-2</v>
      </c>
      <c r="I523" s="64">
        <v>-4.9210118915165326</v>
      </c>
      <c r="J523" s="64">
        <v>-8.520021307585699</v>
      </c>
      <c r="K523" s="64">
        <v>48.435676807339341</v>
      </c>
      <c r="L523" s="64">
        <v>49.279783183194212</v>
      </c>
    </row>
    <row r="524" spans="2:12" x14ac:dyDescent="0.25">
      <c r="B524" s="52" t="s">
        <v>4513</v>
      </c>
      <c r="C524" s="52">
        <v>7185</v>
      </c>
      <c r="D524" s="52">
        <v>14.999999999999998</v>
      </c>
      <c r="E524" s="64">
        <v>156.82490255893777</v>
      </c>
      <c r="F524" s="64">
        <v>439.28056670136158</v>
      </c>
      <c r="G524" s="64">
        <v>2.0876826722338203E-3</v>
      </c>
      <c r="H524" s="64">
        <v>2.1826708776470114E-2</v>
      </c>
      <c r="I524" s="64">
        <v>-11.450832988764715</v>
      </c>
      <c r="J524" s="64">
        <v>-20.892066230684133</v>
      </c>
      <c r="K524" s="64">
        <v>154.61298943732015</v>
      </c>
      <c r="L524" s="64">
        <v>159.06774362437088</v>
      </c>
    </row>
    <row r="525" spans="2:12" x14ac:dyDescent="0.25">
      <c r="B525" s="52" t="s">
        <v>4514</v>
      </c>
      <c r="C525" s="52">
        <v>227</v>
      </c>
      <c r="D525" s="52">
        <v>15</v>
      </c>
      <c r="E525" s="64">
        <v>14.94037547137849</v>
      </c>
      <c r="F525" s="64">
        <v>13.878453533919149</v>
      </c>
      <c r="G525" s="64">
        <v>6.6079295154185022E-2</v>
      </c>
      <c r="H525" s="64">
        <v>6.581663203250436E-2</v>
      </c>
      <c r="I525" s="64">
        <v>1.5959825447288994E-2</v>
      </c>
      <c r="J525" s="64">
        <v>0.31070338344890319</v>
      </c>
      <c r="K525" s="64">
        <v>14.755018425122328</v>
      </c>
      <c r="L525" s="64">
        <v>15.127895063291321</v>
      </c>
    </row>
    <row r="526" spans="2:12" x14ac:dyDescent="0.25">
      <c r="B526" s="52" t="s">
        <v>4515</v>
      </c>
      <c r="C526" s="52">
        <v>232</v>
      </c>
      <c r="D526" s="52">
        <v>15.000000000000002</v>
      </c>
      <c r="E526" s="64">
        <v>9.2332568187609727</v>
      </c>
      <c r="F526" s="64">
        <v>14.184146343036311</v>
      </c>
      <c r="G526" s="64">
        <v>6.4655172413793108E-2</v>
      </c>
      <c r="H526" s="64">
        <v>3.9798520770521435E-2</v>
      </c>
      <c r="I526" s="64">
        <v>1.9367428784968537</v>
      </c>
      <c r="J526" s="64">
        <v>0.22356813915101659</v>
      </c>
      <c r="K526" s="64">
        <v>9.1503236396955838</v>
      </c>
      <c r="L526" s="64">
        <v>9.3169102302856999</v>
      </c>
    </row>
    <row r="527" spans="2:12" x14ac:dyDescent="0.25">
      <c r="B527" s="52" t="s">
        <v>4516</v>
      </c>
      <c r="C527" s="52">
        <v>3155</v>
      </c>
      <c r="D527" s="52">
        <v>15</v>
      </c>
      <c r="E527" s="64">
        <v>81.188021272412911</v>
      </c>
      <c r="F527" s="64">
        <v>192.89216255292914</v>
      </c>
      <c r="G527" s="64">
        <v>4.7543581616481777E-3</v>
      </c>
      <c r="H527" s="64">
        <v>2.5733128770970812E-2</v>
      </c>
      <c r="I527" s="64">
        <v>-7.4420820148490838</v>
      </c>
      <c r="J527" s="64">
        <v>-13.219005180815849</v>
      </c>
      <c r="K527" s="64">
        <v>80.214949798018807</v>
      </c>
      <c r="L527" s="64">
        <v>82.17258142030029</v>
      </c>
    </row>
    <row r="528" spans="2:12" x14ac:dyDescent="0.25">
      <c r="B528" s="52" t="s">
        <v>4517</v>
      </c>
      <c r="C528" s="52">
        <v>183</v>
      </c>
      <c r="D528" s="52">
        <v>14</v>
      </c>
      <c r="E528" s="64">
        <v>5.0996701980149348</v>
      </c>
      <c r="F528" s="64">
        <v>11.188356813688124</v>
      </c>
      <c r="G528" s="64">
        <v>7.650273224043716E-2</v>
      </c>
      <c r="H528" s="64">
        <v>2.7867050262376694E-2</v>
      </c>
      <c r="I528" s="64">
        <v>3.9973504307053451</v>
      </c>
      <c r="J528" s="64">
        <v>0.86751361694861551</v>
      </c>
      <c r="K528" s="64">
        <v>5.0430877696805343</v>
      </c>
      <c r="L528" s="64">
        <v>5.1568690731776092</v>
      </c>
    </row>
    <row r="529" spans="2:12" x14ac:dyDescent="0.25">
      <c r="B529" s="52" t="s">
        <v>4518</v>
      </c>
      <c r="C529" s="52">
        <v>522</v>
      </c>
      <c r="D529" s="52">
        <v>14</v>
      </c>
      <c r="E529" s="64">
        <v>11.414157231824024</v>
      </c>
      <c r="F529" s="64">
        <v>31.914329271831697</v>
      </c>
      <c r="G529" s="64">
        <v>2.681992337164751E-2</v>
      </c>
      <c r="H529" s="64">
        <v>2.1866201593532614E-2</v>
      </c>
      <c r="I529" s="64">
        <v>0.77389324497577228</v>
      </c>
      <c r="J529" s="64">
        <v>-3.2727056094409677</v>
      </c>
      <c r="K529" s="64">
        <v>11.253451735136254</v>
      </c>
      <c r="L529" s="64">
        <v>11.577105671637963</v>
      </c>
    </row>
    <row r="530" spans="2:12" x14ac:dyDescent="0.25">
      <c r="B530" s="52" t="s">
        <v>4519</v>
      </c>
      <c r="C530" s="52">
        <v>526</v>
      </c>
      <c r="D530" s="52">
        <v>14</v>
      </c>
      <c r="E530" s="64">
        <v>18.184092937791515</v>
      </c>
      <c r="F530" s="64">
        <v>32.158883519125425</v>
      </c>
      <c r="G530" s="64">
        <v>2.6615969581749048E-2</v>
      </c>
      <c r="H530" s="64">
        <v>3.4570518893139765E-2</v>
      </c>
      <c r="I530" s="64">
        <v>-0.99860841883343954</v>
      </c>
      <c r="J530" s="64">
        <v>-3.3047446690120075</v>
      </c>
      <c r="K530" s="64">
        <v>18.031891538903611</v>
      </c>
      <c r="L530" s="64">
        <v>18.337532642986467</v>
      </c>
    </row>
    <row r="531" spans="2:12" x14ac:dyDescent="0.25">
      <c r="B531" s="52" t="s">
        <v>4520</v>
      </c>
      <c r="C531" s="52">
        <v>403</v>
      </c>
      <c r="D531" s="52">
        <v>14</v>
      </c>
      <c r="E531" s="64">
        <v>26.846336880234322</v>
      </c>
      <c r="F531" s="64">
        <v>24.638840414843244</v>
      </c>
      <c r="G531" s="64">
        <v>3.4739454094292806E-2</v>
      </c>
      <c r="H531" s="64">
        <v>6.6616220546487151E-2</v>
      </c>
      <c r="I531" s="64">
        <v>-2.5662955106100114</v>
      </c>
      <c r="J531" s="64">
        <v>-2.2119912834779285</v>
      </c>
      <c r="K531" s="64">
        <v>26.310520639092168</v>
      </c>
      <c r="L531" s="64">
        <v>27.392271569927747</v>
      </c>
    </row>
    <row r="532" spans="2:12" x14ac:dyDescent="0.25">
      <c r="B532" s="52" t="s">
        <v>4521</v>
      </c>
      <c r="C532" s="52">
        <v>817</v>
      </c>
      <c r="D532" s="52">
        <v>13.999999999999998</v>
      </c>
      <c r="E532" s="64">
        <v>15.900321381371363</v>
      </c>
      <c r="F532" s="64">
        <v>49.950205009744245</v>
      </c>
      <c r="G532" s="64">
        <v>1.7135862913096694E-2</v>
      </c>
      <c r="H532" s="64">
        <v>1.9461837676097139E-2</v>
      </c>
      <c r="I532" s="64">
        <v>-0.48127339360287791</v>
      </c>
      <c r="J532" s="64">
        <v>-5.2496697455396504</v>
      </c>
      <c r="K532" s="64">
        <v>15.650116356040584</v>
      </c>
      <c r="L532" s="64">
        <v>16.154445901342338</v>
      </c>
    </row>
    <row r="533" spans="2:12" x14ac:dyDescent="0.25">
      <c r="B533" s="52" t="s">
        <v>4522</v>
      </c>
      <c r="C533" s="52">
        <v>1196</v>
      </c>
      <c r="D533" s="52">
        <v>13.999999999999998</v>
      </c>
      <c r="E533" s="64">
        <v>20.05578199811422</v>
      </c>
      <c r="F533" s="64">
        <v>73.121719940825116</v>
      </c>
      <c r="G533" s="64">
        <v>1.1705685618729096E-2</v>
      </c>
      <c r="H533" s="64">
        <v>1.676904849340654E-2</v>
      </c>
      <c r="I533" s="64">
        <v>-1.3637119989651483</v>
      </c>
      <c r="J533" s="64">
        <v>-7.1354786322693471</v>
      </c>
      <c r="K533" s="64">
        <v>19.695204618946892</v>
      </c>
      <c r="L533" s="64">
        <v>20.422846170776261</v>
      </c>
    </row>
    <row r="534" spans="2:12" x14ac:dyDescent="0.25">
      <c r="B534" s="52" t="s">
        <v>4523</v>
      </c>
      <c r="C534" s="52">
        <v>122</v>
      </c>
      <c r="D534" s="52">
        <v>14</v>
      </c>
      <c r="E534" s="64">
        <v>11.825018562656918</v>
      </c>
      <c r="F534" s="64">
        <v>7.4589045424587495</v>
      </c>
      <c r="G534" s="64">
        <v>0.11475409836065574</v>
      </c>
      <c r="H534" s="64">
        <v>9.6926381661122288E-2</v>
      </c>
      <c r="I534" s="64">
        <v>0.66556896285717926</v>
      </c>
      <c r="J534" s="64">
        <v>2.4717936467714794</v>
      </c>
      <c r="K534" s="64">
        <v>11.696027461364901</v>
      </c>
      <c r="L534" s="64">
        <v>11.955278070766518</v>
      </c>
    </row>
    <row r="535" spans="2:12" x14ac:dyDescent="0.25">
      <c r="B535" s="52" t="s">
        <v>4524</v>
      </c>
      <c r="C535" s="52">
        <v>535</v>
      </c>
      <c r="D535" s="52">
        <v>14</v>
      </c>
      <c r="E535" s="64">
        <v>24.610045536890787</v>
      </c>
      <c r="F535" s="64">
        <v>32.709130575536321</v>
      </c>
      <c r="G535" s="64">
        <v>2.6168224299065422E-2</v>
      </c>
      <c r="H535" s="64">
        <v>4.6000085115683716E-2</v>
      </c>
      <c r="I535" s="64">
        <v>-2.1897113587982027</v>
      </c>
      <c r="J535" s="64">
        <v>-3.3761237334923564</v>
      </c>
      <c r="K535" s="64">
        <v>24.381481980014037</v>
      </c>
      <c r="L535" s="64">
        <v>24.840647520179346</v>
      </c>
    </row>
    <row r="536" spans="2:12" x14ac:dyDescent="0.25">
      <c r="B536" s="52" t="s">
        <v>4525</v>
      </c>
      <c r="C536" s="52">
        <v>382</v>
      </c>
      <c r="D536" s="52">
        <v>13.999999999999998</v>
      </c>
      <c r="E536" s="64">
        <v>19.237360513056139</v>
      </c>
      <c r="F536" s="64">
        <v>23.354930616551165</v>
      </c>
      <c r="G536" s="64">
        <v>3.6649214659685861E-2</v>
      </c>
      <c r="H536" s="64">
        <v>5.0359582494911355E-2</v>
      </c>
      <c r="I536" s="64">
        <v>-1.2253499361035962</v>
      </c>
      <c r="J536" s="64">
        <v>-1.9977931939324323</v>
      </c>
      <c r="K536" s="64">
        <v>19.03428745666973</v>
      </c>
      <c r="L536" s="64">
        <v>19.442484063401015</v>
      </c>
    </row>
    <row r="537" spans="2:12" x14ac:dyDescent="0.25">
      <c r="B537" s="52" t="s">
        <v>4526</v>
      </c>
      <c r="C537" s="52">
        <v>670</v>
      </c>
      <c r="D537" s="52">
        <v>13</v>
      </c>
      <c r="E537" s="64">
        <v>178.31446928656786</v>
      </c>
      <c r="F537" s="64">
        <v>40.962836421699691</v>
      </c>
      <c r="G537" s="64">
        <v>1.9402985074626865E-2</v>
      </c>
      <c r="H537" s="64">
        <v>0.2661409989351759</v>
      </c>
      <c r="I537" s="64">
        <v>-14.451444583754979</v>
      </c>
      <c r="J537" s="64">
        <v>-4.5090542523594443</v>
      </c>
      <c r="K537" s="64">
        <v>164.5496013479077</v>
      </c>
      <c r="L537" s="64">
        <v>192.79159857292714</v>
      </c>
    </row>
    <row r="538" spans="2:12" x14ac:dyDescent="0.25">
      <c r="B538" s="52" t="s">
        <v>4527</v>
      </c>
      <c r="C538" s="52">
        <v>105</v>
      </c>
      <c r="D538" s="52">
        <v>13</v>
      </c>
      <c r="E538" s="64">
        <v>12.913800785891004</v>
      </c>
      <c r="F538" s="64">
        <v>6.4195489914603989</v>
      </c>
      <c r="G538" s="64">
        <v>0.12380952380952381</v>
      </c>
      <c r="H538" s="64">
        <v>0.12298857891324766</v>
      </c>
      <c r="I538" s="64">
        <v>2.5613777966470543E-2</v>
      </c>
      <c r="J538" s="64">
        <v>2.6804187703201041</v>
      </c>
      <c r="K538" s="64">
        <v>12.540810186132081</v>
      </c>
      <c r="L538" s="64">
        <v>13.296289596188322</v>
      </c>
    </row>
    <row r="539" spans="2:12" x14ac:dyDescent="0.25">
      <c r="B539" s="52" t="s">
        <v>4528</v>
      </c>
      <c r="C539" s="52">
        <v>586</v>
      </c>
      <c r="D539" s="52">
        <v>13</v>
      </c>
      <c r="E539" s="64">
        <v>33.802160347504248</v>
      </c>
      <c r="F539" s="64">
        <v>35.827197228531368</v>
      </c>
      <c r="G539" s="64">
        <v>2.2184300341296929E-2</v>
      </c>
      <c r="H539" s="64">
        <v>5.7682867487208619E-2</v>
      </c>
      <c r="I539" s="64">
        <v>-3.6858500863241663</v>
      </c>
      <c r="J539" s="64">
        <v>-3.9359123920946417</v>
      </c>
      <c r="K539" s="64">
        <v>33.392451190780619</v>
      </c>
      <c r="L539" s="64">
        <v>34.216585176878624</v>
      </c>
    </row>
    <row r="540" spans="2:12" x14ac:dyDescent="0.25">
      <c r="B540" s="52" t="s">
        <v>4529</v>
      </c>
      <c r="C540" s="52">
        <v>264</v>
      </c>
      <c r="D540" s="52">
        <v>13</v>
      </c>
      <c r="E540" s="64">
        <v>6.2089946683496882</v>
      </c>
      <c r="F540" s="64">
        <v>16.140580321386146</v>
      </c>
      <c r="G540" s="64">
        <v>4.924242424242424E-2</v>
      </c>
      <c r="H540" s="64">
        <v>2.3518919198294273E-2</v>
      </c>
      <c r="I540" s="64">
        <v>2.7579825328111069</v>
      </c>
      <c r="J540" s="64">
        <v>-0.80676970487218802</v>
      </c>
      <c r="K540" s="64">
        <v>6.1411943610018964</v>
      </c>
      <c r="L540" s="64">
        <v>6.2775252850106691</v>
      </c>
    </row>
    <row r="541" spans="2:12" x14ac:dyDescent="0.25">
      <c r="B541" s="52" t="s">
        <v>4530</v>
      </c>
      <c r="C541" s="52">
        <v>90</v>
      </c>
      <c r="D541" s="52">
        <v>12.999999999999998</v>
      </c>
      <c r="E541" s="64">
        <v>3.9831979291829391</v>
      </c>
      <c r="F541" s="64">
        <v>5.5024705641089131</v>
      </c>
      <c r="G541" s="64">
        <v>0.14444444444444443</v>
      </c>
      <c r="H541" s="64">
        <v>4.4257754768699323E-2</v>
      </c>
      <c r="I541" s="64">
        <v>4.6213216956992573</v>
      </c>
      <c r="J541" s="64">
        <v>3.2986676753906545</v>
      </c>
      <c r="K541" s="64">
        <v>3.9360406122130689</v>
      </c>
      <c r="L541" s="64">
        <v>4.0308937715930329</v>
      </c>
    </row>
    <row r="542" spans="2:12" x14ac:dyDescent="0.25">
      <c r="B542" s="52" t="s">
        <v>4531</v>
      </c>
      <c r="C542" s="52">
        <v>1906</v>
      </c>
      <c r="D542" s="52">
        <v>13</v>
      </c>
      <c r="E542" s="64">
        <v>55.832250935195887</v>
      </c>
      <c r="F542" s="64">
        <v>116.5300988354621</v>
      </c>
      <c r="G542" s="64">
        <v>6.8205666316894023E-3</v>
      </c>
      <c r="H542" s="64">
        <v>2.9292891361592806E-2</v>
      </c>
      <c r="I542" s="64">
        <v>-5.8181407666636584</v>
      </c>
      <c r="J542" s="64">
        <v>-9.8979856622945963</v>
      </c>
      <c r="K542" s="64">
        <v>55.240583375073129</v>
      </c>
      <c r="L542" s="64">
        <v>56.430062470530757</v>
      </c>
    </row>
    <row r="543" spans="2:12" x14ac:dyDescent="0.25">
      <c r="B543" s="52" t="s">
        <v>4532</v>
      </c>
      <c r="C543" s="52">
        <v>68</v>
      </c>
      <c r="D543" s="52">
        <v>13</v>
      </c>
      <c r="E543" s="64">
        <v>3.7869563040667478</v>
      </c>
      <c r="F543" s="64">
        <v>4.1574222039934012</v>
      </c>
      <c r="G543" s="64">
        <v>0.19117647058823528</v>
      </c>
      <c r="H543" s="64">
        <v>5.5690533883334524E-2</v>
      </c>
      <c r="I543" s="64">
        <v>4.8719274490582833</v>
      </c>
      <c r="J543" s="64">
        <v>4.4757526032928956</v>
      </c>
      <c r="K543" s="64">
        <v>3.712510089462826</v>
      </c>
      <c r="L543" s="64">
        <v>3.8628056732488854</v>
      </c>
    </row>
    <row r="544" spans="2:12" x14ac:dyDescent="0.25">
      <c r="B544" s="52" t="s">
        <v>4533</v>
      </c>
      <c r="C544" s="52">
        <v>1246</v>
      </c>
      <c r="D544" s="52">
        <v>13</v>
      </c>
      <c r="E544" s="64">
        <v>63.726402416202866</v>
      </c>
      <c r="F544" s="64">
        <v>76.17864803199673</v>
      </c>
      <c r="G544" s="64">
        <v>1.043338683788122E-2</v>
      </c>
      <c r="H544" s="64">
        <v>5.114478524574869E-2</v>
      </c>
      <c r="I544" s="64">
        <v>-6.5234056802591933</v>
      </c>
      <c r="J544" s="64">
        <v>-7.4705563662476724</v>
      </c>
      <c r="K544" s="64">
        <v>63.094042058165606</v>
      </c>
      <c r="L544" s="64">
        <v>64.364755752323262</v>
      </c>
    </row>
    <row r="545" spans="2:12" x14ac:dyDescent="0.25">
      <c r="B545" s="52" t="s">
        <v>4534</v>
      </c>
      <c r="C545" s="52">
        <v>139</v>
      </c>
      <c r="D545" s="52">
        <v>13</v>
      </c>
      <c r="E545" s="64">
        <v>9.0344778938701236</v>
      </c>
      <c r="F545" s="64">
        <v>8.4982600934571</v>
      </c>
      <c r="G545" s="64">
        <v>9.3525179856115109E-2</v>
      </c>
      <c r="H545" s="64">
        <v>6.499624384079225E-2</v>
      </c>
      <c r="I545" s="64">
        <v>1.3644014355289305</v>
      </c>
      <c r="J545" s="64">
        <v>1.5937296019054075</v>
      </c>
      <c r="K545" s="64">
        <v>8.8601682693951709</v>
      </c>
      <c r="L545" s="64">
        <v>9.211974040063696</v>
      </c>
    </row>
    <row r="546" spans="2:12" x14ac:dyDescent="0.25">
      <c r="B546" s="52" t="s">
        <v>4535</v>
      </c>
      <c r="C546" s="52">
        <v>295</v>
      </c>
      <c r="D546" s="52">
        <v>13</v>
      </c>
      <c r="E546" s="64">
        <v>11.899484038143003</v>
      </c>
      <c r="F546" s="64">
        <v>18.035875737912551</v>
      </c>
      <c r="G546" s="64">
        <v>4.4067796610169491E-2</v>
      </c>
      <c r="H546" s="64">
        <v>4.0337234027603398E-2</v>
      </c>
      <c r="I546" s="64">
        <v>0.32566640352623083</v>
      </c>
      <c r="J546" s="64">
        <v>-1.2237864410557</v>
      </c>
      <c r="K546" s="64">
        <v>11.795341820373837</v>
      </c>
      <c r="L546" s="64">
        <v>12.004506762578398</v>
      </c>
    </row>
    <row r="547" spans="2:12" x14ac:dyDescent="0.25">
      <c r="B547" s="52" t="s">
        <v>4536</v>
      </c>
      <c r="C547" s="52">
        <v>1491</v>
      </c>
      <c r="D547" s="52">
        <v>13</v>
      </c>
      <c r="E547" s="64">
        <v>36.726060131130971</v>
      </c>
      <c r="F547" s="64">
        <v>91.157595678737664</v>
      </c>
      <c r="G547" s="64">
        <v>8.7189805499664659E-3</v>
      </c>
      <c r="H547" s="64">
        <v>2.4631831073863832E-2</v>
      </c>
      <c r="I547" s="64">
        <v>-3.9641873114560151</v>
      </c>
      <c r="J547" s="64">
        <v>-8.4483910757682477</v>
      </c>
      <c r="K547" s="64">
        <v>36.266394623444192</v>
      </c>
      <c r="L547" s="64">
        <v>37.191402809821675</v>
      </c>
    </row>
    <row r="548" spans="2:12" x14ac:dyDescent="0.25">
      <c r="B548" s="52" t="s">
        <v>4537</v>
      </c>
      <c r="C548" s="52">
        <v>57</v>
      </c>
      <c r="D548" s="52">
        <v>12</v>
      </c>
      <c r="E548" s="64">
        <v>3.6457924404602773</v>
      </c>
      <c r="F548" s="64">
        <v>3.4848980239356453</v>
      </c>
      <c r="G548" s="64">
        <v>0.21052631578947367</v>
      </c>
      <c r="H548" s="64">
        <v>6.3961270885268026E-2</v>
      </c>
      <c r="I548" s="64">
        <v>4.5223313715403028</v>
      </c>
      <c r="J548" s="64">
        <v>4.7075405048387715</v>
      </c>
      <c r="K548" s="64">
        <v>3.5753729724696521</v>
      </c>
      <c r="L548" s="64">
        <v>3.7175023587112674</v>
      </c>
    </row>
    <row r="549" spans="2:12" x14ac:dyDescent="0.25">
      <c r="B549" s="52" t="s">
        <v>4538</v>
      </c>
      <c r="C549" s="52">
        <v>310</v>
      </c>
      <c r="D549" s="52">
        <v>12</v>
      </c>
      <c r="E549" s="64">
        <v>14.382041821960097</v>
      </c>
      <c r="F549" s="64">
        <v>18.952954165264035</v>
      </c>
      <c r="G549" s="64">
        <v>3.870967741935484E-2</v>
      </c>
      <c r="H549" s="64">
        <v>4.6393683296645477E-2</v>
      </c>
      <c r="I549" s="64">
        <v>-0.6432126083898565</v>
      </c>
      <c r="J549" s="64">
        <v>-1.6482768517291031</v>
      </c>
      <c r="K549" s="64">
        <v>14.247905735826501</v>
      </c>
      <c r="L549" s="64">
        <v>14.517378737535788</v>
      </c>
    </row>
    <row r="550" spans="2:12" x14ac:dyDescent="0.25">
      <c r="B550" s="52" t="s">
        <v>4539</v>
      </c>
      <c r="C550" s="52">
        <v>433</v>
      </c>
      <c r="D550" s="52">
        <v>12</v>
      </c>
      <c r="E550" s="64">
        <v>19.012006497912534</v>
      </c>
      <c r="F550" s="64">
        <v>26.472997269546216</v>
      </c>
      <c r="G550" s="64">
        <v>2.771362586605081E-2</v>
      </c>
      <c r="H550" s="64">
        <v>4.3907636253839567E-2</v>
      </c>
      <c r="I550" s="64">
        <v>-1.6446686270096882</v>
      </c>
      <c r="J550" s="64">
        <v>-2.9030610699223884</v>
      </c>
      <c r="K550" s="64">
        <v>18.835259693523472</v>
      </c>
      <c r="L550" s="64">
        <v>19.190335014119587</v>
      </c>
    </row>
    <row r="551" spans="2:12" x14ac:dyDescent="0.25">
      <c r="B551" s="52" t="s">
        <v>4540</v>
      </c>
      <c r="C551" s="52">
        <v>483</v>
      </c>
      <c r="D551" s="52">
        <v>11</v>
      </c>
      <c r="E551" s="64">
        <v>10.585364956629453</v>
      </c>
      <c r="F551" s="64">
        <v>29.529925360717836</v>
      </c>
      <c r="G551" s="64">
        <v>2.2774327122153208E-2</v>
      </c>
      <c r="H551" s="64">
        <v>2.1915869475423299E-2</v>
      </c>
      <c r="I551" s="64">
        <v>0.12886203336567872</v>
      </c>
      <c r="J551" s="64">
        <v>-3.5191821367402478</v>
      </c>
      <c r="K551" s="64">
        <v>10.436658263326684</v>
      </c>
      <c r="L551" s="64">
        <v>10.736142358822946</v>
      </c>
    </row>
    <row r="552" spans="2:12" x14ac:dyDescent="0.25">
      <c r="B552" s="52" t="s">
        <v>4541</v>
      </c>
      <c r="C552" s="52">
        <v>394</v>
      </c>
      <c r="D552" s="52">
        <v>11</v>
      </c>
      <c r="E552" s="64">
        <v>46.726338099467775</v>
      </c>
      <c r="F552" s="64">
        <v>24.088593358432355</v>
      </c>
      <c r="G552" s="64">
        <v>2.7918781725888325E-2</v>
      </c>
      <c r="H552" s="64">
        <v>0.1185947667499182</v>
      </c>
      <c r="I552" s="64">
        <v>-5.5669820113580366</v>
      </c>
      <c r="J552" s="64">
        <v>-2.7522412779645804</v>
      </c>
      <c r="K552" s="64">
        <v>45.747014776128282</v>
      </c>
      <c r="L552" s="64">
        <v>47.723753203292098</v>
      </c>
    </row>
    <row r="553" spans="2:12" x14ac:dyDescent="0.25">
      <c r="B553" s="52" t="s">
        <v>4542</v>
      </c>
      <c r="C553" s="52">
        <v>184</v>
      </c>
      <c r="D553" s="52">
        <v>11</v>
      </c>
      <c r="E553" s="64">
        <v>12.063359993979928</v>
      </c>
      <c r="F553" s="64">
        <v>11.249495375511556</v>
      </c>
      <c r="G553" s="64">
        <v>5.9782608695652176E-2</v>
      </c>
      <c r="H553" s="64">
        <v>6.5561739097716995E-2</v>
      </c>
      <c r="I553" s="64">
        <v>-0.31671662935252914</v>
      </c>
      <c r="J553" s="64">
        <v>-7.6770651934285977E-2</v>
      </c>
      <c r="K553" s="64">
        <v>11.91424345505947</v>
      </c>
      <c r="L553" s="64">
        <v>12.214210382447297</v>
      </c>
    </row>
    <row r="554" spans="2:12" x14ac:dyDescent="0.25">
      <c r="B554" s="52" t="s">
        <v>4543</v>
      </c>
      <c r="C554" s="52">
        <v>68</v>
      </c>
      <c r="D554" s="52">
        <v>11</v>
      </c>
      <c r="E554" s="64">
        <v>5.3020167322057397</v>
      </c>
      <c r="F554" s="64">
        <v>4.1574222039934012</v>
      </c>
      <c r="G554" s="64">
        <v>0.16176470588235295</v>
      </c>
      <c r="H554" s="64">
        <v>7.7970834297143229E-2</v>
      </c>
      <c r="I554" s="64">
        <v>2.5770823299502483</v>
      </c>
      <c r="J554" s="64">
        <v>3.4634340901746525</v>
      </c>
      <c r="K554" s="64">
        <v>5.2491734272519457</v>
      </c>
      <c r="L554" s="64">
        <v>5.3553466093266575</v>
      </c>
    </row>
    <row r="555" spans="2:12" x14ac:dyDescent="0.25">
      <c r="B555" s="52" t="s">
        <v>4544</v>
      </c>
      <c r="C555" s="52">
        <v>337</v>
      </c>
      <c r="D555" s="52">
        <v>11.000000000000002</v>
      </c>
      <c r="E555" s="64">
        <v>13.83408264325845</v>
      </c>
      <c r="F555" s="64">
        <v>20.60369533449671</v>
      </c>
      <c r="G555" s="64">
        <v>3.2640949554896145E-2</v>
      </c>
      <c r="H555" s="64">
        <v>4.1050690336078485E-2</v>
      </c>
      <c r="I555" s="64">
        <v>-0.77810732195730248</v>
      </c>
      <c r="J555" s="64">
        <v>-2.1835596663091441</v>
      </c>
      <c r="K555" s="64">
        <v>13.711693700467352</v>
      </c>
      <c r="L555" s="64">
        <v>13.957516851070862</v>
      </c>
    </row>
    <row r="556" spans="2:12" x14ac:dyDescent="0.25">
      <c r="B556" s="52" t="s">
        <v>4545</v>
      </c>
      <c r="C556" s="52">
        <v>747</v>
      </c>
      <c r="D556" s="52">
        <v>11</v>
      </c>
      <c r="E556" s="64">
        <v>22.241355442825771</v>
      </c>
      <c r="F556" s="64">
        <v>45.670505682103979</v>
      </c>
      <c r="G556" s="64">
        <v>1.4725568942436412E-2</v>
      </c>
      <c r="H556" s="64">
        <v>2.9774237540596746E-2</v>
      </c>
      <c r="I556" s="64">
        <v>-2.4199235922677684</v>
      </c>
      <c r="J556" s="64">
        <v>-5.294701916883624</v>
      </c>
      <c r="K556" s="64">
        <v>22.044999443610244</v>
      </c>
      <c r="L556" s="64">
        <v>22.43940626046501</v>
      </c>
    </row>
    <row r="557" spans="2:12" x14ac:dyDescent="0.25">
      <c r="B557" s="52" t="s">
        <v>4546</v>
      </c>
      <c r="C557" s="52">
        <v>275</v>
      </c>
      <c r="D557" s="52">
        <v>11</v>
      </c>
      <c r="E557" s="64">
        <v>30.122720463542546</v>
      </c>
      <c r="F557" s="64">
        <v>16.813104501443902</v>
      </c>
      <c r="G557" s="64">
        <v>0.04</v>
      </c>
      <c r="H557" s="64">
        <v>0.1095371653219729</v>
      </c>
      <c r="I557" s="64">
        <v>-3.6922804583246251</v>
      </c>
      <c r="J557" s="64">
        <v>-1.463131711830757</v>
      </c>
      <c r="K557" s="64">
        <v>29.765423814250124</v>
      </c>
      <c r="L557" s="64">
        <v>30.483772882163397</v>
      </c>
    </row>
    <row r="558" spans="2:12" x14ac:dyDescent="0.25">
      <c r="B558" s="52" t="s">
        <v>4547</v>
      </c>
      <c r="C558" s="52">
        <v>68</v>
      </c>
      <c r="D558" s="52">
        <v>11</v>
      </c>
      <c r="E558" s="64">
        <v>7.4525549198138465</v>
      </c>
      <c r="F558" s="64">
        <v>4.1574222039934012</v>
      </c>
      <c r="G558" s="64">
        <v>0.16176470588235295</v>
      </c>
      <c r="H558" s="64">
        <v>0.10959639587961539</v>
      </c>
      <c r="I558" s="64">
        <v>1.3771131756293622</v>
      </c>
      <c r="J558" s="64">
        <v>3.4634340901746525</v>
      </c>
      <c r="K558" s="64">
        <v>7.3564627451707789</v>
      </c>
      <c r="L558" s="64">
        <v>7.549746014809001</v>
      </c>
    </row>
    <row r="559" spans="2:12" x14ac:dyDescent="0.25">
      <c r="B559" s="52" t="s">
        <v>4548</v>
      </c>
      <c r="C559" s="52">
        <v>313</v>
      </c>
      <c r="D559" s="52">
        <v>11</v>
      </c>
      <c r="E559" s="64">
        <v>11.411420864653325</v>
      </c>
      <c r="F559" s="64">
        <v>19.136369850734333</v>
      </c>
      <c r="G559" s="64">
        <v>3.5143769968051117E-2</v>
      </c>
      <c r="H559" s="64">
        <v>3.6458213625090496E-2</v>
      </c>
      <c r="I559" s="64">
        <v>-0.12407411162222261</v>
      </c>
      <c r="J559" s="64">
        <v>-1.919553200040427</v>
      </c>
      <c r="K559" s="64">
        <v>11.156474783192294</v>
      </c>
      <c r="L559" s="64">
        <v>11.671967650762829</v>
      </c>
    </row>
    <row r="560" spans="2:12" x14ac:dyDescent="0.25">
      <c r="B560" s="52" t="s">
        <v>4549</v>
      </c>
      <c r="C560" s="52">
        <v>463</v>
      </c>
      <c r="D560" s="52">
        <v>11</v>
      </c>
      <c r="E560" s="64">
        <v>7.6571100202018911</v>
      </c>
      <c r="F560" s="64">
        <v>28.307154124249188</v>
      </c>
      <c r="G560" s="64">
        <v>2.3758099352051837E-2</v>
      </c>
      <c r="H560" s="64">
        <v>1.6538034600868015E-2</v>
      </c>
      <c r="I560" s="64">
        <v>1.2181782904735305</v>
      </c>
      <c r="J560" s="64">
        <v>-3.3571968395453147</v>
      </c>
      <c r="K560" s="64">
        <v>7.5178036436242799</v>
      </c>
      <c r="L560" s="64">
        <v>7.7989535719145282</v>
      </c>
    </row>
    <row r="561" spans="2:12" x14ac:dyDescent="0.25">
      <c r="B561" s="52" t="s">
        <v>4550</v>
      </c>
      <c r="C561" s="52">
        <v>454</v>
      </c>
      <c r="D561" s="52">
        <v>11</v>
      </c>
      <c r="E561" s="64">
        <v>6.4232496122609506</v>
      </c>
      <c r="F561" s="64">
        <v>27.756907067838299</v>
      </c>
      <c r="G561" s="64">
        <v>2.4229074889867842E-2</v>
      </c>
      <c r="H561" s="64">
        <v>1.4148126899253195E-2</v>
      </c>
      <c r="I561" s="64">
        <v>1.8187541377266794</v>
      </c>
      <c r="J561" s="64">
        <v>-3.2825214642516642</v>
      </c>
      <c r="K561" s="64">
        <v>6.2905961638437011</v>
      </c>
      <c r="L561" s="64">
        <v>6.5586594215905025</v>
      </c>
    </row>
    <row r="562" spans="2:12" x14ac:dyDescent="0.25">
      <c r="B562" s="52" t="s">
        <v>4551</v>
      </c>
      <c r="C562" s="52">
        <v>361</v>
      </c>
      <c r="D562" s="52">
        <v>11</v>
      </c>
      <c r="E562" s="64">
        <v>22.971930382922665</v>
      </c>
      <c r="F562" s="64">
        <v>22.071020818259086</v>
      </c>
      <c r="G562" s="64">
        <v>3.0470914127423823E-2</v>
      </c>
      <c r="H562" s="64">
        <v>6.3634156185381346E-2</v>
      </c>
      <c r="I562" s="64">
        <v>-2.5813248084513094</v>
      </c>
      <c r="J562" s="64">
        <v>-2.4320679600134127</v>
      </c>
      <c r="K562" s="64">
        <v>22.695852380204322</v>
      </c>
      <c r="L562" s="64">
        <v>23.251135857597284</v>
      </c>
    </row>
    <row r="563" spans="2:12" x14ac:dyDescent="0.25">
      <c r="B563" s="52" t="s">
        <v>4552</v>
      </c>
      <c r="C563" s="52">
        <v>120</v>
      </c>
      <c r="D563" s="52">
        <v>11</v>
      </c>
      <c r="E563" s="64">
        <v>3.7648787771315027</v>
      </c>
      <c r="F563" s="64">
        <v>7.3366274188118847</v>
      </c>
      <c r="G563" s="64">
        <v>9.166666666666666E-2</v>
      </c>
      <c r="H563" s="64">
        <v>3.1373989809429188E-2</v>
      </c>
      <c r="I563" s="64">
        <v>3.7887177271693355</v>
      </c>
      <c r="J563" s="64">
        <v>1.3958286477704704</v>
      </c>
      <c r="K563" s="64">
        <v>3.727223255560566</v>
      </c>
      <c r="L563" s="64">
        <v>3.8029022836837054</v>
      </c>
    </row>
    <row r="564" spans="2:12" x14ac:dyDescent="0.25">
      <c r="B564" s="52" t="s">
        <v>4553</v>
      </c>
      <c r="C564" s="52">
        <v>186</v>
      </c>
      <c r="D564" s="52">
        <v>11</v>
      </c>
      <c r="E564" s="64">
        <v>4.5881446160701014</v>
      </c>
      <c r="F564" s="64">
        <v>11.371772499158421</v>
      </c>
      <c r="G564" s="64">
        <v>5.9139784946236562E-2</v>
      </c>
      <c r="H564" s="64">
        <v>2.4667444172419898E-2</v>
      </c>
      <c r="I564" s="64">
        <v>3.0310200483975187</v>
      </c>
      <c r="J564" s="64">
        <v>-0.11377908285374103</v>
      </c>
      <c r="K564" s="64">
        <v>4.5308014777380636</v>
      </c>
      <c r="L564" s="64">
        <v>4.6461949242325415</v>
      </c>
    </row>
    <row r="565" spans="2:12" x14ac:dyDescent="0.25">
      <c r="B565" s="52" t="s">
        <v>4554</v>
      </c>
      <c r="C565" s="52">
        <v>192</v>
      </c>
      <c r="D565" s="52">
        <v>10</v>
      </c>
      <c r="E565" s="64">
        <v>48.218967020837425</v>
      </c>
      <c r="F565" s="64">
        <v>11.738603870099016</v>
      </c>
      <c r="G565" s="64">
        <v>5.2083333333333336E-2</v>
      </c>
      <c r="H565" s="64">
        <v>0.25114045323352824</v>
      </c>
      <c r="I565" s="64">
        <v>-6.3601858786690437</v>
      </c>
      <c r="J565" s="64">
        <v>-0.52371096586186416</v>
      </c>
      <c r="K565" s="64">
        <v>47.79126542407429</v>
      </c>
      <c r="L565" s="64">
        <v>48.649205005370561</v>
      </c>
    </row>
    <row r="566" spans="2:12" x14ac:dyDescent="0.25">
      <c r="B566" s="52" t="s">
        <v>4555</v>
      </c>
      <c r="C566" s="52">
        <v>132</v>
      </c>
      <c r="D566" s="52">
        <v>10</v>
      </c>
      <c r="E566" s="64">
        <v>31.862400677740503</v>
      </c>
      <c r="F566" s="64">
        <v>8.070290160693073</v>
      </c>
      <c r="G566" s="64">
        <v>7.575757575757576E-2</v>
      </c>
      <c r="H566" s="64">
        <v>0.24138182331621594</v>
      </c>
      <c r="I566" s="64">
        <v>-4.4467936822893535</v>
      </c>
      <c r="J566" s="64">
        <v>0.70104627425528199</v>
      </c>
      <c r="K566" s="64">
        <v>31.583784466971778</v>
      </c>
      <c r="L566" s="64">
        <v>32.142687967920473</v>
      </c>
    </row>
    <row r="567" spans="2:12" x14ac:dyDescent="0.25">
      <c r="B567" s="52" t="s">
        <v>4556</v>
      </c>
      <c r="C567" s="52">
        <v>80</v>
      </c>
      <c r="D567" s="52">
        <v>10</v>
      </c>
      <c r="E567" s="64">
        <v>11.164194879853035</v>
      </c>
      <c r="F567" s="64">
        <v>4.8910849458745895</v>
      </c>
      <c r="G567" s="64">
        <v>0.125</v>
      </c>
      <c r="H567" s="64">
        <v>0.13955243599816294</v>
      </c>
      <c r="I567" s="64">
        <v>-0.37562092323578272</v>
      </c>
      <c r="J567" s="64">
        <v>2.3841047233501307</v>
      </c>
      <c r="K567" s="64">
        <v>11.091970169057408</v>
      </c>
      <c r="L567" s="64">
        <v>11.236813188039216</v>
      </c>
    </row>
    <row r="568" spans="2:12" x14ac:dyDescent="0.25">
      <c r="B568" s="52" t="s">
        <v>4557</v>
      </c>
      <c r="C568" s="52">
        <v>262</v>
      </c>
      <c r="D568" s="52">
        <v>10</v>
      </c>
      <c r="E568" s="64">
        <v>5.2192872080844932</v>
      </c>
      <c r="F568" s="64">
        <v>16.018303197739282</v>
      </c>
      <c r="G568" s="64">
        <v>3.8167938931297711E-2</v>
      </c>
      <c r="H568" s="64">
        <v>1.9920943542307227E-2</v>
      </c>
      <c r="I568" s="64">
        <v>2.1137640204732926</v>
      </c>
      <c r="J568" s="64">
        <v>-1.5519047330399662</v>
      </c>
      <c r="K568" s="64">
        <v>5.1389298566191091</v>
      </c>
      <c r="L568" s="64">
        <v>5.3008751744625737</v>
      </c>
    </row>
    <row r="569" spans="2:12" x14ac:dyDescent="0.25">
      <c r="B569" s="52" t="s">
        <v>4558</v>
      </c>
      <c r="C569" s="52">
        <v>86</v>
      </c>
      <c r="D569" s="52">
        <v>10</v>
      </c>
      <c r="E569" s="64">
        <v>3.7421388882804347</v>
      </c>
      <c r="F569" s="64">
        <v>5.2579163168151837</v>
      </c>
      <c r="G569" s="64">
        <v>0.11627906976744186</v>
      </c>
      <c r="H569" s="64">
        <v>4.3513242886981801E-2</v>
      </c>
      <c r="I569" s="64">
        <v>3.3077028563249935</v>
      </c>
      <c r="J569" s="64">
        <v>2.1343302905949022</v>
      </c>
      <c r="K569" s="64">
        <v>3.6894830310954174</v>
      </c>
      <c r="L569" s="64">
        <v>3.7955115903529739</v>
      </c>
    </row>
    <row r="570" spans="2:12" x14ac:dyDescent="0.25">
      <c r="B570" s="52" t="s">
        <v>4559</v>
      </c>
      <c r="C570" s="52">
        <v>1116</v>
      </c>
      <c r="D570" s="52">
        <v>10</v>
      </c>
      <c r="E570" s="64">
        <v>63.94228562768545</v>
      </c>
      <c r="F570" s="64">
        <v>68.23063499495052</v>
      </c>
      <c r="G570" s="64">
        <v>8.9605734767025085E-3</v>
      </c>
      <c r="H570" s="64">
        <v>5.7295954863517427E-2</v>
      </c>
      <c r="I570" s="64">
        <v>-6.9478043611466145</v>
      </c>
      <c r="J570" s="64">
        <v>-7.2754702411047258</v>
      </c>
      <c r="K570" s="64">
        <v>63.244912735768132</v>
      </c>
      <c r="L570" s="64">
        <v>64.64687593472334</v>
      </c>
    </row>
    <row r="571" spans="2:12" x14ac:dyDescent="0.25">
      <c r="B571" s="52" t="s">
        <v>4560</v>
      </c>
      <c r="C571" s="52">
        <v>52</v>
      </c>
      <c r="D571" s="52">
        <v>10</v>
      </c>
      <c r="E571" s="64">
        <v>2.575077571356716</v>
      </c>
      <c r="F571" s="64">
        <v>3.1792052148184835</v>
      </c>
      <c r="G571" s="64">
        <v>0.19230769230769232</v>
      </c>
      <c r="H571" s="64">
        <v>4.9520722526090695E-2</v>
      </c>
      <c r="I571" s="64">
        <v>4.7459748916882543</v>
      </c>
      <c r="J571" s="64">
        <v>3.9479800676929639</v>
      </c>
      <c r="K571" s="64">
        <v>2.5229873103059282</v>
      </c>
      <c r="L571" s="64">
        <v>2.6281861734523635</v>
      </c>
    </row>
    <row r="572" spans="2:12" x14ac:dyDescent="0.25">
      <c r="B572" s="52" t="s">
        <v>4561</v>
      </c>
      <c r="C572" s="52">
        <v>105</v>
      </c>
      <c r="D572" s="52">
        <v>10</v>
      </c>
      <c r="E572" s="64">
        <v>10.093225227034873</v>
      </c>
      <c r="F572" s="64">
        <v>6.4195489914603989</v>
      </c>
      <c r="G572" s="64">
        <v>9.5238095238095233E-2</v>
      </c>
      <c r="H572" s="64">
        <v>9.6125954543189271E-2</v>
      </c>
      <c r="I572" s="64">
        <v>-3.0864874078506046E-2</v>
      </c>
      <c r="J572" s="64">
        <v>1.4584271012802479</v>
      </c>
      <c r="K572" s="64">
        <v>9.8789955579422699</v>
      </c>
      <c r="L572" s="64">
        <v>10.311596933807387</v>
      </c>
    </row>
    <row r="573" spans="2:12" x14ac:dyDescent="0.25">
      <c r="B573" s="52" t="s">
        <v>4562</v>
      </c>
      <c r="C573" s="52">
        <v>116</v>
      </c>
      <c r="D573" s="52">
        <v>10</v>
      </c>
      <c r="E573" s="64">
        <v>9.196378596462468</v>
      </c>
      <c r="F573" s="64">
        <v>7.0920731715181553</v>
      </c>
      <c r="G573" s="64">
        <v>8.6206896551724144E-2</v>
      </c>
      <c r="H573" s="64">
        <v>7.9279125831572997E-2</v>
      </c>
      <c r="I573" s="64">
        <v>0.27617164034159003</v>
      </c>
      <c r="J573" s="64">
        <v>1.1269278700886778</v>
      </c>
      <c r="K573" s="64">
        <v>9.1039025298536309</v>
      </c>
      <c r="L573" s="64">
        <v>9.2897123869032914</v>
      </c>
    </row>
    <row r="574" spans="2:12" x14ac:dyDescent="0.25">
      <c r="B574" s="52" t="s">
        <v>4563</v>
      </c>
      <c r="C574" s="52">
        <v>112</v>
      </c>
      <c r="D574" s="52">
        <v>10</v>
      </c>
      <c r="E574" s="64">
        <v>3.9284303306946713</v>
      </c>
      <c r="F574" s="64">
        <v>6.8475189242244259</v>
      </c>
      <c r="G574" s="64">
        <v>8.9285714285714288E-2</v>
      </c>
      <c r="H574" s="64">
        <v>3.5075270809773851E-2</v>
      </c>
      <c r="I574" s="64">
        <v>3.1184927353348697</v>
      </c>
      <c r="J574" s="64">
        <v>1.2433262897889459</v>
      </c>
      <c r="K574" s="64">
        <v>3.8417018079569436</v>
      </c>
      <c r="L574" s="64">
        <v>4.0170440784924066</v>
      </c>
    </row>
    <row r="575" spans="2:12" x14ac:dyDescent="0.25">
      <c r="B575" s="52" t="s">
        <v>4564</v>
      </c>
      <c r="C575" s="52">
        <v>95</v>
      </c>
      <c r="D575" s="52">
        <v>10</v>
      </c>
      <c r="E575" s="64">
        <v>2.1258375215404639</v>
      </c>
      <c r="F575" s="64">
        <v>5.8081633732260753</v>
      </c>
      <c r="G575" s="64">
        <v>0.10526315789473684</v>
      </c>
      <c r="H575" s="64">
        <v>2.2377237068846988E-2</v>
      </c>
      <c r="I575" s="64">
        <v>5.4620250213296648</v>
      </c>
      <c r="J575" s="64">
        <v>1.795081558674418</v>
      </c>
      <c r="K575" s="64">
        <v>2.0965764806106399</v>
      </c>
      <c r="L575" s="64">
        <v>2.1554974714603508</v>
      </c>
    </row>
    <row r="576" spans="2:12" x14ac:dyDescent="0.25">
      <c r="B576" s="52" t="s">
        <v>4565</v>
      </c>
      <c r="C576" s="52">
        <v>186</v>
      </c>
      <c r="D576" s="52">
        <v>10</v>
      </c>
      <c r="E576" s="64">
        <v>7.4177354093773378</v>
      </c>
      <c r="F576" s="64">
        <v>11.371772499158421</v>
      </c>
      <c r="G576" s="64">
        <v>5.3763440860215055E-2</v>
      </c>
      <c r="H576" s="64">
        <v>3.988029789987816E-2</v>
      </c>
      <c r="I576" s="64">
        <v>0.9676145275959589</v>
      </c>
      <c r="J576" s="64">
        <v>-0.41982399771780954</v>
      </c>
      <c r="K576" s="64">
        <v>7.3049209202887084</v>
      </c>
      <c r="L576" s="64">
        <v>7.5322187249582617</v>
      </c>
    </row>
    <row r="577" spans="2:12" x14ac:dyDescent="0.25">
      <c r="B577" s="52" t="s">
        <v>4566</v>
      </c>
      <c r="C577" s="52">
        <v>604</v>
      </c>
      <c r="D577" s="52">
        <v>10</v>
      </c>
      <c r="E577" s="64">
        <v>55.306455844284557</v>
      </c>
      <c r="F577" s="64">
        <v>36.927691341353153</v>
      </c>
      <c r="G577" s="64">
        <v>1.6556291390728478E-2</v>
      </c>
      <c r="H577" s="64">
        <v>9.1566979874643309E-2</v>
      </c>
      <c r="I577" s="64">
        <v>-6.3918374205939852</v>
      </c>
      <c r="J577" s="64">
        <v>-4.5732220749755568</v>
      </c>
      <c r="K577" s="64">
        <v>54.721989627277111</v>
      </c>
      <c r="L577" s="64">
        <v>55.896529281068418</v>
      </c>
    </row>
    <row r="578" spans="2:12" x14ac:dyDescent="0.25">
      <c r="B578" s="52" t="s">
        <v>4567</v>
      </c>
      <c r="C578" s="52">
        <v>53</v>
      </c>
      <c r="D578" s="52">
        <v>9</v>
      </c>
      <c r="E578" s="64">
        <v>5.1789641213982245</v>
      </c>
      <c r="F578" s="64">
        <v>3.2403437766419159</v>
      </c>
      <c r="G578" s="64">
        <v>0.16981132075471697</v>
      </c>
      <c r="H578" s="64">
        <v>9.7716304177324992E-2</v>
      </c>
      <c r="I578" s="64">
        <v>1.7676167551553279</v>
      </c>
      <c r="J578" s="64">
        <v>3.302176387199395</v>
      </c>
      <c r="K578" s="64">
        <v>5.0685732508967476</v>
      </c>
      <c r="L578" s="64">
        <v>5.2914938242538021</v>
      </c>
    </row>
    <row r="579" spans="2:12" x14ac:dyDescent="0.25">
      <c r="B579" s="52" t="s">
        <v>4568</v>
      </c>
      <c r="C579" s="52">
        <v>69</v>
      </c>
      <c r="D579" s="52">
        <v>9</v>
      </c>
      <c r="E579" s="64">
        <v>10.685041151878746</v>
      </c>
      <c r="F579" s="64">
        <v>4.218560765816834</v>
      </c>
      <c r="G579" s="64">
        <v>0.13043478260869565</v>
      </c>
      <c r="H579" s="64">
        <v>0.15485566886780791</v>
      </c>
      <c r="I579" s="64">
        <v>-0.56073410384320821</v>
      </c>
      <c r="J579" s="64">
        <v>2.4025682600716634</v>
      </c>
      <c r="K579" s="64">
        <v>10.472506056168569</v>
      </c>
      <c r="L579" s="64">
        <v>10.901086178653332</v>
      </c>
    </row>
    <row r="580" spans="2:12" x14ac:dyDescent="0.25">
      <c r="B580" s="52" t="s">
        <v>4569</v>
      </c>
      <c r="C580" s="52">
        <v>143</v>
      </c>
      <c r="D580" s="52">
        <v>9</v>
      </c>
      <c r="E580" s="64">
        <v>9.5248880415245569</v>
      </c>
      <c r="F580" s="64">
        <v>8.7428143407508294</v>
      </c>
      <c r="G580" s="64">
        <v>6.2937062937062943E-2</v>
      </c>
      <c r="H580" s="64">
        <v>6.6607608681989908E-2</v>
      </c>
      <c r="I580" s="64">
        <v>-0.17603726415187734</v>
      </c>
      <c r="J580" s="64">
        <v>8.9767756170473501E-2</v>
      </c>
      <c r="K580" s="64">
        <v>9.4053788956049704</v>
      </c>
      <c r="L580" s="64">
        <v>9.6458060849366447</v>
      </c>
    </row>
    <row r="581" spans="2:12" x14ac:dyDescent="0.25">
      <c r="B581" s="52" t="s">
        <v>4570</v>
      </c>
      <c r="C581" s="52">
        <v>139</v>
      </c>
      <c r="D581" s="52">
        <v>9</v>
      </c>
      <c r="E581" s="64">
        <v>10.519594051288223</v>
      </c>
      <c r="F581" s="64">
        <v>8.4982600934571</v>
      </c>
      <c r="G581" s="64">
        <v>6.4748201438848921E-2</v>
      </c>
      <c r="H581" s="64">
        <v>7.5680532743080745E-2</v>
      </c>
      <c r="I581" s="64">
        <v>-0.4873231518384526</v>
      </c>
      <c r="J581" s="64">
        <v>0.17762859652386098</v>
      </c>
      <c r="K581" s="64">
        <v>10.306905569942543</v>
      </c>
      <c r="L581" s="64">
        <v>10.736305322449301</v>
      </c>
    </row>
    <row r="582" spans="2:12" x14ac:dyDescent="0.25">
      <c r="B582" s="52" t="s">
        <v>4571</v>
      </c>
      <c r="C582" s="52">
        <v>285</v>
      </c>
      <c r="D582" s="52">
        <v>9</v>
      </c>
      <c r="E582" s="64">
        <v>32.229229945279556</v>
      </c>
      <c r="F582" s="64">
        <v>17.424490119678225</v>
      </c>
      <c r="G582" s="64">
        <v>3.1578947368421054E-2</v>
      </c>
      <c r="H582" s="64">
        <v>0.11308501735185808</v>
      </c>
      <c r="I582" s="64">
        <v>-4.3447906263150697</v>
      </c>
      <c r="J582" s="64">
        <v>-2.0828732152553782</v>
      </c>
      <c r="K582" s="64">
        <v>31.837640642596973</v>
      </c>
      <c r="L582" s="64">
        <v>32.625014941593243</v>
      </c>
    </row>
    <row r="583" spans="2:12" x14ac:dyDescent="0.25">
      <c r="B583" s="52" t="s">
        <v>4572</v>
      </c>
      <c r="C583" s="52">
        <v>62</v>
      </c>
      <c r="D583" s="52">
        <v>9</v>
      </c>
      <c r="E583" s="64">
        <v>4.6417274433849061</v>
      </c>
      <c r="F583" s="64">
        <v>3.7905908330528071</v>
      </c>
      <c r="G583" s="64">
        <v>0.14516129032258066</v>
      </c>
      <c r="H583" s="64">
        <v>7.486657166749848E-2</v>
      </c>
      <c r="I583" s="64">
        <v>2.1031603317651237</v>
      </c>
      <c r="J583" s="64">
        <v>2.7614314395804209</v>
      </c>
      <c r="K583" s="64">
        <v>4.5963278542145583</v>
      </c>
      <c r="L583" s="64">
        <v>4.6875388423943489</v>
      </c>
    </row>
    <row r="584" spans="2:12" x14ac:dyDescent="0.25">
      <c r="B584" s="52" t="s">
        <v>4573</v>
      </c>
      <c r="C584" s="52">
        <v>216</v>
      </c>
      <c r="D584" s="52">
        <v>9</v>
      </c>
      <c r="E584" s="64">
        <v>7.2097305607315283</v>
      </c>
      <c r="F584" s="64">
        <v>13.205929353861393</v>
      </c>
      <c r="G584" s="64">
        <v>4.1666666666666664E-2</v>
      </c>
      <c r="H584" s="64">
        <v>3.3378382225608925E-2</v>
      </c>
      <c r="I584" s="64">
        <v>0.67815759340390247</v>
      </c>
      <c r="J584" s="64">
        <v>-1.1944741019160867</v>
      </c>
      <c r="K584" s="64">
        <v>7.1491326356302221</v>
      </c>
      <c r="L584" s="64">
        <v>7.2708242480255905</v>
      </c>
    </row>
    <row r="585" spans="2:12" x14ac:dyDescent="0.25">
      <c r="B585" s="52" t="s">
        <v>4574</v>
      </c>
      <c r="C585" s="52">
        <v>139</v>
      </c>
      <c r="D585" s="52">
        <v>9</v>
      </c>
      <c r="E585" s="64">
        <v>3.5589332198319497</v>
      </c>
      <c r="F585" s="64">
        <v>8.4982600934571</v>
      </c>
      <c r="G585" s="64">
        <v>6.4748201438848921E-2</v>
      </c>
      <c r="H585" s="64">
        <v>2.5603836113898919E-2</v>
      </c>
      <c r="I585" s="64">
        <v>2.9218394865970034</v>
      </c>
      <c r="J585" s="64">
        <v>0.17762859652386098</v>
      </c>
      <c r="K585" s="64">
        <v>3.4701492362484641</v>
      </c>
      <c r="L585" s="64">
        <v>3.6499275726513978</v>
      </c>
    </row>
    <row r="586" spans="2:12" x14ac:dyDescent="0.25">
      <c r="B586" s="52" t="s">
        <v>4575</v>
      </c>
      <c r="C586" s="52">
        <v>118</v>
      </c>
      <c r="D586" s="52">
        <v>9</v>
      </c>
      <c r="E586" s="64">
        <v>3.2382762433866312</v>
      </c>
      <c r="F586" s="64">
        <v>7.21435029516502</v>
      </c>
      <c r="G586" s="64">
        <v>7.6271186440677971E-2</v>
      </c>
      <c r="H586" s="64">
        <v>2.7443019011751113E-2</v>
      </c>
      <c r="I586" s="64">
        <v>3.246668577088617</v>
      </c>
      <c r="J586" s="64">
        <v>0.68611498185426401</v>
      </c>
      <c r="K586" s="64">
        <v>3.1565720140293005</v>
      </c>
      <c r="L586" s="64">
        <v>3.322034117950539</v>
      </c>
    </row>
    <row r="587" spans="2:12" x14ac:dyDescent="0.25">
      <c r="B587" s="52" t="s">
        <v>4576</v>
      </c>
      <c r="C587" s="52">
        <v>150</v>
      </c>
      <c r="D587" s="52">
        <v>9</v>
      </c>
      <c r="E587" s="64">
        <v>4.9428807014391589</v>
      </c>
      <c r="F587" s="64">
        <v>9.1707842735148564</v>
      </c>
      <c r="G587" s="64">
        <v>0.06</v>
      </c>
      <c r="H587" s="64">
        <v>3.2952538009594391E-2</v>
      </c>
      <c r="I587" s="64">
        <v>1.8556831279885639</v>
      </c>
      <c r="J587" s="64">
        <v>-5.8202801207042472E-2</v>
      </c>
      <c r="K587" s="64">
        <v>4.8951866008201383</v>
      </c>
      <c r="L587" s="64">
        <v>4.9910235052274343</v>
      </c>
    </row>
    <row r="588" spans="2:12" x14ac:dyDescent="0.25">
      <c r="B588" s="52" t="s">
        <v>4577</v>
      </c>
      <c r="C588" s="52">
        <v>404</v>
      </c>
      <c r="D588" s="52">
        <v>9</v>
      </c>
      <c r="E588" s="64">
        <v>7.0857445259972653</v>
      </c>
      <c r="F588" s="64">
        <v>24.699978976666678</v>
      </c>
      <c r="G588" s="64">
        <v>2.2277227722772276E-2</v>
      </c>
      <c r="H588" s="64">
        <v>1.7538971599003132E-2</v>
      </c>
      <c r="I588" s="64">
        <v>0.7255201633292313</v>
      </c>
      <c r="J588" s="64">
        <v>-3.2602434286769029</v>
      </c>
      <c r="K588" s="64">
        <v>6.9632264400668991</v>
      </c>
      <c r="L588" s="64">
        <v>7.2103791710110103</v>
      </c>
    </row>
    <row r="589" spans="2:12" x14ac:dyDescent="0.25">
      <c r="B589" s="52" t="s">
        <v>4578</v>
      </c>
      <c r="C589" s="52">
        <v>311</v>
      </c>
      <c r="D589" s="52">
        <v>9</v>
      </c>
      <c r="E589" s="64">
        <v>26.004740474220839</v>
      </c>
      <c r="F589" s="64">
        <v>19.014092727087469</v>
      </c>
      <c r="G589" s="64">
        <v>2.8938906752411574E-2</v>
      </c>
      <c r="H589" s="64">
        <v>8.361652885601556E-2</v>
      </c>
      <c r="I589" s="64">
        <v>-3.4834142376346109</v>
      </c>
      <c r="J589" s="64">
        <v>-2.3701348379478171</v>
      </c>
      <c r="K589" s="64">
        <v>25.499058370109008</v>
      </c>
      <c r="L589" s="64">
        <v>26.519519450506163</v>
      </c>
    </row>
    <row r="590" spans="2:12" x14ac:dyDescent="0.25">
      <c r="B590" s="52" t="s">
        <v>4579</v>
      </c>
      <c r="C590" s="52">
        <v>89</v>
      </c>
      <c r="D590" s="52">
        <v>9</v>
      </c>
      <c r="E590" s="64">
        <v>9.8688704048361924</v>
      </c>
      <c r="F590" s="64">
        <v>5.4413320022854812</v>
      </c>
      <c r="G590" s="64">
        <v>0.10112359550561797</v>
      </c>
      <c r="H590" s="64">
        <v>0.11088618432400216</v>
      </c>
      <c r="I590" s="64">
        <v>-0.29332062544049914</v>
      </c>
      <c r="J590" s="64">
        <v>1.5744689828699254</v>
      </c>
      <c r="K590" s="64">
        <v>9.7507345672937156</v>
      </c>
      <c r="L590" s="64">
        <v>9.9882571336420138</v>
      </c>
    </row>
    <row r="591" spans="2:12" x14ac:dyDescent="0.25">
      <c r="B591" s="52" t="s">
        <v>4580</v>
      </c>
      <c r="C591" s="52">
        <v>491</v>
      </c>
      <c r="D591" s="52">
        <v>9</v>
      </c>
      <c r="E591" s="64">
        <v>61.344051506574395</v>
      </c>
      <c r="F591" s="64">
        <v>30.019033855305295</v>
      </c>
      <c r="G591" s="64">
        <v>1.8329938900203666E-2</v>
      </c>
      <c r="H591" s="64">
        <v>0.12493696844516169</v>
      </c>
      <c r="I591" s="64">
        <v>-7.1443288767763615</v>
      </c>
      <c r="J591" s="64">
        <v>-3.9592565472066616</v>
      </c>
      <c r="K591" s="64">
        <v>60.538397783699139</v>
      </c>
      <c r="L591" s="64">
        <v>62.158878758199002</v>
      </c>
    </row>
    <row r="592" spans="2:12" x14ac:dyDescent="0.25">
      <c r="B592" s="52" t="s">
        <v>4581</v>
      </c>
      <c r="C592" s="52">
        <v>354</v>
      </c>
      <c r="D592" s="52">
        <v>9</v>
      </c>
      <c r="E592" s="64">
        <v>21.13049550849648</v>
      </c>
      <c r="F592" s="64">
        <v>21.643050885495061</v>
      </c>
      <c r="G592" s="64">
        <v>2.5423728813559324E-2</v>
      </c>
      <c r="H592" s="64">
        <v>5.9690665278238644E-2</v>
      </c>
      <c r="I592" s="64">
        <v>-2.7213745997944803</v>
      </c>
      <c r="J592" s="64">
        <v>-2.8047353922407372</v>
      </c>
      <c r="K592" s="64">
        <v>20.891284106015569</v>
      </c>
      <c r="L592" s="64">
        <v>21.372270215492698</v>
      </c>
    </row>
    <row r="593" spans="2:12" x14ac:dyDescent="0.25">
      <c r="B593" s="52" t="s">
        <v>4582</v>
      </c>
      <c r="C593" s="52">
        <v>476</v>
      </c>
      <c r="D593" s="52">
        <v>9</v>
      </c>
      <c r="E593" s="64">
        <v>14.156061029089658</v>
      </c>
      <c r="F593" s="64">
        <v>29.101955427953808</v>
      </c>
      <c r="G593" s="64">
        <v>1.8907563025210083E-2</v>
      </c>
      <c r="H593" s="64">
        <v>2.9739624010692561E-2</v>
      </c>
      <c r="I593" s="64">
        <v>-1.3912420259553959</v>
      </c>
      <c r="J593" s="64">
        <v>-3.8457094482941381</v>
      </c>
      <c r="K593" s="64">
        <v>14.008038208408871</v>
      </c>
      <c r="L593" s="64">
        <v>14.305599571508777</v>
      </c>
    </row>
    <row r="594" spans="2:12" x14ac:dyDescent="0.25">
      <c r="B594" s="52" t="s">
        <v>4583</v>
      </c>
      <c r="C594" s="52">
        <v>133</v>
      </c>
      <c r="D594" s="52">
        <v>9</v>
      </c>
      <c r="E594" s="64">
        <v>5.6364081980596827</v>
      </c>
      <c r="F594" s="64">
        <v>8.1314287225165049</v>
      </c>
      <c r="G594" s="64">
        <v>6.7669172932330823E-2</v>
      </c>
      <c r="H594" s="64">
        <v>4.2379009007967539E-2</v>
      </c>
      <c r="I594" s="64">
        <v>1.447788883730641</v>
      </c>
      <c r="J594" s="64">
        <v>0.31435565919093705</v>
      </c>
      <c r="K594" s="64">
        <v>5.5855230743166615</v>
      </c>
      <c r="L594" s="64">
        <v>5.6877362007517123</v>
      </c>
    </row>
    <row r="595" spans="2:12" x14ac:dyDescent="0.25">
      <c r="B595" s="52" t="s">
        <v>4584</v>
      </c>
      <c r="C595" s="52">
        <v>308</v>
      </c>
      <c r="D595" s="52">
        <v>9</v>
      </c>
      <c r="E595" s="64">
        <v>6.0305111737340997</v>
      </c>
      <c r="F595" s="64">
        <v>18.830677041617172</v>
      </c>
      <c r="G595" s="64">
        <v>2.922077922077922E-2</v>
      </c>
      <c r="H595" s="64">
        <v>1.9579581732902921E-2</v>
      </c>
      <c r="I595" s="64">
        <v>1.2212327955701889</v>
      </c>
      <c r="J595" s="64">
        <v>-2.3380280139555771</v>
      </c>
      <c r="K595" s="64">
        <v>5.9361478849035407</v>
      </c>
      <c r="L595" s="64">
        <v>6.1263440745390287</v>
      </c>
    </row>
    <row r="596" spans="2:12" x14ac:dyDescent="0.25">
      <c r="B596" s="52" t="s">
        <v>4585</v>
      </c>
      <c r="C596" s="52">
        <v>89</v>
      </c>
      <c r="D596" s="52">
        <v>8</v>
      </c>
      <c r="E596" s="64">
        <v>3.7034367812176607</v>
      </c>
      <c r="F596" s="64">
        <v>5.4413320022854812</v>
      </c>
      <c r="G596" s="64">
        <v>8.98876404494382E-2</v>
      </c>
      <c r="H596" s="64">
        <v>4.1611649227164725E-2</v>
      </c>
      <c r="I596" s="64">
        <v>2.2805939896354759</v>
      </c>
      <c r="J596" s="64">
        <v>1.1320368751596541</v>
      </c>
      <c r="K596" s="64">
        <v>3.670103834659352</v>
      </c>
      <c r="L596" s="64">
        <v>3.7370592086512286</v>
      </c>
    </row>
    <row r="597" spans="2:12" x14ac:dyDescent="0.25">
      <c r="B597" s="52" t="s">
        <v>4586</v>
      </c>
      <c r="C597" s="52">
        <v>123</v>
      </c>
      <c r="D597" s="52">
        <v>8</v>
      </c>
      <c r="E597" s="64">
        <v>5.5634232541455759</v>
      </c>
      <c r="F597" s="64">
        <v>7.5200431042821814</v>
      </c>
      <c r="G597" s="64">
        <v>6.5040650406504072E-2</v>
      </c>
      <c r="H597" s="64">
        <v>4.5231083367037205E-2</v>
      </c>
      <c r="I597" s="64">
        <v>1.0572067041586695</v>
      </c>
      <c r="J597" s="64">
        <v>0.18063059808646914</v>
      </c>
      <c r="K597" s="64">
        <v>5.5121486237129274</v>
      </c>
      <c r="L597" s="64">
        <v>5.6151520513056905</v>
      </c>
    </row>
    <row r="598" spans="2:12" x14ac:dyDescent="0.25">
      <c r="B598" s="52" t="s">
        <v>4587</v>
      </c>
      <c r="C598" s="52">
        <v>79</v>
      </c>
      <c r="D598" s="52">
        <v>8</v>
      </c>
      <c r="E598" s="64">
        <v>19.821848280323152</v>
      </c>
      <c r="F598" s="64">
        <v>4.8299463840511576</v>
      </c>
      <c r="G598" s="64">
        <v>0.10126582278481013</v>
      </c>
      <c r="H598" s="64">
        <v>0.2509094719028247</v>
      </c>
      <c r="I598" s="64">
        <v>-3.0679350049856722</v>
      </c>
      <c r="J598" s="64">
        <v>1.488657198729848</v>
      </c>
      <c r="K598" s="64">
        <v>19.646095966041901</v>
      </c>
      <c r="L598" s="64">
        <v>19.998643102492636</v>
      </c>
    </row>
    <row r="599" spans="2:12" x14ac:dyDescent="0.25">
      <c r="B599" s="52" t="s">
        <v>4588</v>
      </c>
      <c r="C599" s="52">
        <v>186</v>
      </c>
      <c r="D599" s="52">
        <v>8</v>
      </c>
      <c r="E599" s="64">
        <v>12.74387287793623</v>
      </c>
      <c r="F599" s="64">
        <v>11.371772499158421</v>
      </c>
      <c r="G599" s="64">
        <v>4.3010752688172046E-2</v>
      </c>
      <c r="H599" s="64">
        <v>6.8515445580302314E-2</v>
      </c>
      <c r="I599" s="64">
        <v>-1.3768749488676433</v>
      </c>
      <c r="J599" s="64">
        <v>-1.0319138274459465</v>
      </c>
      <c r="K599" s="64">
        <v>12.579667460931827</v>
      </c>
      <c r="L599" s="64">
        <v>12.910062143931707</v>
      </c>
    </row>
    <row r="600" spans="2:12" x14ac:dyDescent="0.25">
      <c r="B600" s="52" t="s">
        <v>4589</v>
      </c>
      <c r="C600" s="52">
        <v>3896</v>
      </c>
      <c r="D600" s="52">
        <v>8</v>
      </c>
      <c r="E600" s="64">
        <v>244.52028349437319</v>
      </c>
      <c r="F600" s="64">
        <v>238.19583686409251</v>
      </c>
      <c r="G600" s="64">
        <v>2.0533880903490761E-3</v>
      </c>
      <c r="H600" s="64">
        <v>6.2761879747015706E-2</v>
      </c>
      <c r="I600" s="64">
        <v>-15.623774906443959</v>
      </c>
      <c r="J600" s="64">
        <v>-15.393225476888805</v>
      </c>
      <c r="K600" s="64">
        <v>239.02784915048099</v>
      </c>
      <c r="L600" s="64">
        <v>250.13029191206908</v>
      </c>
    </row>
    <row r="601" spans="2:12" x14ac:dyDescent="0.25">
      <c r="B601" s="52" t="s">
        <v>4590</v>
      </c>
      <c r="C601" s="52">
        <v>375</v>
      </c>
      <c r="D601" s="52">
        <v>8</v>
      </c>
      <c r="E601" s="64">
        <v>14.112381232494302</v>
      </c>
      <c r="F601" s="64">
        <v>22.92696068378714</v>
      </c>
      <c r="G601" s="64">
        <v>2.1333333333333333E-2</v>
      </c>
      <c r="H601" s="64">
        <v>3.7633016619984805E-2</v>
      </c>
      <c r="I601" s="64">
        <v>-1.6585933742407881</v>
      </c>
      <c r="J601" s="64">
        <v>-3.2173432341312584</v>
      </c>
      <c r="K601" s="64">
        <v>13.992778581057909</v>
      </c>
      <c r="L601" s="64">
        <v>14.232965877427391</v>
      </c>
    </row>
    <row r="602" spans="2:12" x14ac:dyDescent="0.25">
      <c r="B602" s="52" t="s">
        <v>4591</v>
      </c>
      <c r="C602" s="52">
        <v>173</v>
      </c>
      <c r="D602" s="52">
        <v>8</v>
      </c>
      <c r="E602" s="64">
        <v>17.199208172502349</v>
      </c>
      <c r="F602" s="64">
        <v>10.576971195453801</v>
      </c>
      <c r="G602" s="64">
        <v>4.6242774566473986E-2</v>
      </c>
      <c r="H602" s="64">
        <v>9.9417388280360397E-2</v>
      </c>
      <c r="I602" s="64">
        <v>-2.3374075448111165</v>
      </c>
      <c r="J602" s="64">
        <v>-0.81776430995676541</v>
      </c>
      <c r="K602" s="64">
        <v>17.008588262378144</v>
      </c>
      <c r="L602" s="64">
        <v>17.391726229479346</v>
      </c>
    </row>
    <row r="603" spans="2:12" x14ac:dyDescent="0.25">
      <c r="B603" s="52" t="s">
        <v>4592</v>
      </c>
      <c r="C603" s="52">
        <v>191</v>
      </c>
      <c r="D603" s="52">
        <v>8</v>
      </c>
      <c r="E603" s="64">
        <v>6.8047629668089211</v>
      </c>
      <c r="F603" s="64">
        <v>11.677465308275583</v>
      </c>
      <c r="G603" s="64">
        <v>4.1884816753926704E-2</v>
      </c>
      <c r="H603" s="64">
        <v>3.5627031239837285E-2</v>
      </c>
      <c r="I603" s="64">
        <v>0.46657882555267211</v>
      </c>
      <c r="J603" s="64">
        <v>-1.1106405884513606</v>
      </c>
      <c r="K603" s="64">
        <v>6.7419388514145622</v>
      </c>
      <c r="L603" s="64">
        <v>6.8681506814093032</v>
      </c>
    </row>
    <row r="604" spans="2:12" x14ac:dyDescent="0.25">
      <c r="B604" s="52" t="s">
        <v>4593</v>
      </c>
      <c r="C604" s="52">
        <v>142</v>
      </c>
      <c r="D604" s="52">
        <v>8</v>
      </c>
      <c r="E604" s="64">
        <v>6.7438320271961132</v>
      </c>
      <c r="F604" s="64">
        <v>8.6816757789273975</v>
      </c>
      <c r="G604" s="64">
        <v>5.6338028169014086E-2</v>
      </c>
      <c r="H604" s="64">
        <v>4.7491774839409251E-2</v>
      </c>
      <c r="I604" s="64">
        <v>0.49563272866336072</v>
      </c>
      <c r="J604" s="64">
        <v>-0.23876756520542347</v>
      </c>
      <c r="K604" s="64">
        <v>6.6801329534444056</v>
      </c>
      <c r="L604" s="64">
        <v>6.8081079503332793</v>
      </c>
    </row>
    <row r="605" spans="2:12" x14ac:dyDescent="0.25">
      <c r="B605" s="52" t="s">
        <v>4594</v>
      </c>
      <c r="C605" s="52">
        <v>342</v>
      </c>
      <c r="D605" s="52">
        <v>8</v>
      </c>
      <c r="E605" s="64">
        <v>21.675151292973649</v>
      </c>
      <c r="F605" s="64">
        <v>20.909388143613871</v>
      </c>
      <c r="G605" s="64">
        <v>2.3391812865497075E-2</v>
      </c>
      <c r="H605" s="64">
        <v>6.3377635359572068E-2</v>
      </c>
      <c r="I605" s="64">
        <v>-3.0350706794197984</v>
      </c>
      <c r="J605" s="64">
        <v>-2.9136289638977213</v>
      </c>
      <c r="K605" s="64">
        <v>21.415647101958186</v>
      </c>
      <c r="L605" s="64">
        <v>21.937584846021071</v>
      </c>
    </row>
    <row r="606" spans="2:12" x14ac:dyDescent="0.25">
      <c r="B606" s="52" t="s">
        <v>4595</v>
      </c>
      <c r="C606" s="52">
        <v>106</v>
      </c>
      <c r="D606" s="52">
        <v>8</v>
      </c>
      <c r="E606" s="64">
        <v>5.864140886568971</v>
      </c>
      <c r="F606" s="64">
        <v>6.4806875532838317</v>
      </c>
      <c r="G606" s="64">
        <v>7.5471698113207544E-2</v>
      </c>
      <c r="H606" s="64">
        <v>5.5322083835556334E-2</v>
      </c>
      <c r="I606" s="64">
        <v>0.90746215637626959</v>
      </c>
      <c r="J606" s="64">
        <v>0.61593630451089532</v>
      </c>
      <c r="K606" s="64">
        <v>5.8055144397161591</v>
      </c>
      <c r="L606" s="64">
        <v>5.9233243671277167</v>
      </c>
    </row>
    <row r="607" spans="2:12" x14ac:dyDescent="0.25">
      <c r="B607" s="52" t="s">
        <v>4596</v>
      </c>
      <c r="C607" s="52">
        <v>253</v>
      </c>
      <c r="D607" s="52">
        <v>7.9999999999999991</v>
      </c>
      <c r="E607" s="64">
        <v>10.235948593616378</v>
      </c>
      <c r="F607" s="64">
        <v>15.46805614132839</v>
      </c>
      <c r="G607" s="64">
        <v>3.1620553359683792E-2</v>
      </c>
      <c r="H607" s="64">
        <v>4.045829483642837E-2</v>
      </c>
      <c r="I607" s="64">
        <v>-0.71345377251831377</v>
      </c>
      <c r="J607" s="64">
        <v>-1.9596971157690217</v>
      </c>
      <c r="K607" s="64">
        <v>10.144021229816898</v>
      </c>
      <c r="L607" s="64">
        <v>10.328673593185405</v>
      </c>
    </row>
    <row r="608" spans="2:12" x14ac:dyDescent="0.25">
      <c r="B608" s="52" t="s">
        <v>4597</v>
      </c>
      <c r="C608" s="52">
        <v>826</v>
      </c>
      <c r="D608" s="52">
        <v>8</v>
      </c>
      <c r="E608" s="64">
        <v>23.165904620471348</v>
      </c>
      <c r="F608" s="64">
        <v>50.500452066155141</v>
      </c>
      <c r="G608" s="64">
        <v>9.6852300242130755E-3</v>
      </c>
      <c r="H608" s="64">
        <v>2.804588937103069E-2</v>
      </c>
      <c r="I608" s="64">
        <v>-3.1961033032269217</v>
      </c>
      <c r="J608" s="64">
        <v>-6.1722735560163731</v>
      </c>
      <c r="K608" s="64">
        <v>22.952249418222465</v>
      </c>
      <c r="L608" s="64">
        <v>23.381490763966717</v>
      </c>
    </row>
    <row r="609" spans="2:12" x14ac:dyDescent="0.25">
      <c r="B609" s="52" t="s">
        <v>4598</v>
      </c>
      <c r="C609" s="52">
        <v>278</v>
      </c>
      <c r="D609" s="52">
        <v>8</v>
      </c>
      <c r="E609" s="64">
        <v>14.701892422434081</v>
      </c>
      <c r="F609" s="64">
        <v>16.9965201869142</v>
      </c>
      <c r="G609" s="64">
        <v>2.8776978417266189E-2</v>
      </c>
      <c r="H609" s="64">
        <v>5.288450511666936E-2</v>
      </c>
      <c r="I609" s="64">
        <v>-1.7960125256249264</v>
      </c>
      <c r="J609" s="64">
        <v>-2.2521317891066053</v>
      </c>
      <c r="K609" s="64">
        <v>14.538831115126152</v>
      </c>
      <c r="L609" s="64">
        <v>14.866679357949714</v>
      </c>
    </row>
    <row r="610" spans="2:12" x14ac:dyDescent="0.25">
      <c r="B610" s="52" t="s">
        <v>4599</v>
      </c>
      <c r="C610" s="52">
        <v>320</v>
      </c>
      <c r="D610" s="52">
        <v>8</v>
      </c>
      <c r="E610" s="64">
        <v>8.8376083216063392</v>
      </c>
      <c r="F610" s="64">
        <v>19.564339783498358</v>
      </c>
      <c r="G610" s="64">
        <v>2.5000000000000001E-2</v>
      </c>
      <c r="H610" s="64">
        <v>2.7617526005019807E-2</v>
      </c>
      <c r="I610" s="64">
        <v>-0.28572947756475703</v>
      </c>
      <c r="J610" s="64">
        <v>-2.6982829826071599</v>
      </c>
      <c r="K610" s="64">
        <v>8.61526200210273</v>
      </c>
      <c r="L610" s="64">
        <v>9.0655259831890795</v>
      </c>
    </row>
    <row r="611" spans="2:12" x14ac:dyDescent="0.25">
      <c r="B611" s="52" t="s">
        <v>4600</v>
      </c>
      <c r="C611" s="52">
        <v>52</v>
      </c>
      <c r="D611" s="52">
        <v>8</v>
      </c>
      <c r="E611" s="64">
        <v>17.281631381095099</v>
      </c>
      <c r="F611" s="64">
        <v>3.1792052148184835</v>
      </c>
      <c r="G611" s="64">
        <v>0.15384615384615385</v>
      </c>
      <c r="H611" s="64">
        <v>0.33233906502105959</v>
      </c>
      <c r="I611" s="64">
        <v>-2.7324609534550874</v>
      </c>
      <c r="J611" s="64">
        <v>2.7903495592161138</v>
      </c>
      <c r="K611" s="64">
        <v>16.965659961071477</v>
      </c>
      <c r="L611" s="64">
        <v>17.600531152485559</v>
      </c>
    </row>
    <row r="612" spans="2:12" x14ac:dyDescent="0.25">
      <c r="B612" s="52" t="s">
        <v>4601</v>
      </c>
      <c r="C612" s="52">
        <v>266</v>
      </c>
      <c r="D612" s="52">
        <v>8</v>
      </c>
      <c r="E612" s="64">
        <v>31.768154017213504</v>
      </c>
      <c r="F612" s="64">
        <v>16.26285744503301</v>
      </c>
      <c r="G612" s="64">
        <v>3.007518796992481E-2</v>
      </c>
      <c r="H612" s="64">
        <v>0.11942915044065228</v>
      </c>
      <c r="I612" s="64">
        <v>-4.4938369515040248</v>
      </c>
      <c r="J612" s="64">
        <v>-2.1146138957496219</v>
      </c>
      <c r="K612" s="64">
        <v>31.365488145204658</v>
      </c>
      <c r="L612" s="64">
        <v>32.175280386577107</v>
      </c>
    </row>
    <row r="613" spans="2:12" x14ac:dyDescent="0.25">
      <c r="B613" s="52" t="s">
        <v>4602</v>
      </c>
      <c r="C613" s="52">
        <v>311</v>
      </c>
      <c r="D613" s="52">
        <v>8</v>
      </c>
      <c r="E613" s="64">
        <v>16.236929792399248</v>
      </c>
      <c r="F613" s="64">
        <v>19.014092727087469</v>
      </c>
      <c r="G613" s="64">
        <v>2.5723472668810289E-2</v>
      </c>
      <c r="H613" s="64">
        <v>5.22087774675217E-2</v>
      </c>
      <c r="I613" s="64">
        <v>-2.0996991222258443</v>
      </c>
      <c r="J613" s="64">
        <v>-2.6068147751663688</v>
      </c>
      <c r="K613" s="64">
        <v>16.073251507794016</v>
      </c>
      <c r="L613" s="64">
        <v>16.402182160383486</v>
      </c>
    </row>
    <row r="614" spans="2:12" x14ac:dyDescent="0.25">
      <c r="B614" s="52" t="s">
        <v>4603</v>
      </c>
      <c r="C614" s="52">
        <v>309</v>
      </c>
      <c r="D614" s="52">
        <v>7.0000000000000009</v>
      </c>
      <c r="E614" s="64">
        <v>19.330211687597657</v>
      </c>
      <c r="F614" s="64">
        <v>18.891815603440602</v>
      </c>
      <c r="G614" s="64">
        <v>2.2653721682847898E-2</v>
      </c>
      <c r="H614" s="64">
        <v>6.2557319377338702E-2</v>
      </c>
      <c r="I614" s="64">
        <v>-2.8965422417292506</v>
      </c>
      <c r="J614" s="64">
        <v>-2.8236480686735708</v>
      </c>
      <c r="K614" s="64">
        <v>18.956148516484987</v>
      </c>
      <c r="L614" s="64">
        <v>19.711154641287553</v>
      </c>
    </row>
    <row r="615" spans="2:12" x14ac:dyDescent="0.25">
      <c r="B615" s="52" t="s">
        <v>4604</v>
      </c>
      <c r="C615" s="52">
        <v>142</v>
      </c>
      <c r="D615" s="52">
        <v>6.9999999999999991</v>
      </c>
      <c r="E615" s="64">
        <v>8.0791818084762816</v>
      </c>
      <c r="F615" s="64">
        <v>8.6816757789273975</v>
      </c>
      <c r="G615" s="64">
        <v>4.9295774647887321E-2</v>
      </c>
      <c r="H615" s="64">
        <v>5.689564653856536E-2</v>
      </c>
      <c r="I615" s="64">
        <v>-0.39095885172196843</v>
      </c>
      <c r="J615" s="64">
        <v>-0.58903314979333332</v>
      </c>
      <c r="K615" s="64">
        <v>7.9180387066990692</v>
      </c>
      <c r="L615" s="64">
        <v>8.2434027726396373</v>
      </c>
    </row>
    <row r="616" spans="2:12" x14ac:dyDescent="0.25">
      <c r="B616" s="52" t="s">
        <v>4605</v>
      </c>
      <c r="C616" s="52">
        <v>176</v>
      </c>
      <c r="D616" s="52">
        <v>7</v>
      </c>
      <c r="E616" s="64">
        <v>12.91491495924674</v>
      </c>
      <c r="F616" s="64">
        <v>10.760386880924097</v>
      </c>
      <c r="G616" s="64">
        <v>3.9772727272727272E-2</v>
      </c>
      <c r="H616" s="64">
        <v>7.3380198632083754E-2</v>
      </c>
      <c r="I616" s="64">
        <v>-1.7098260965309406</v>
      </c>
      <c r="J616" s="64">
        <v>-1.18309013988691</v>
      </c>
      <c r="K616" s="64">
        <v>12.737531822291078</v>
      </c>
      <c r="L616" s="64">
        <v>13.094570210233973</v>
      </c>
    </row>
    <row r="617" spans="2:12" x14ac:dyDescent="0.25">
      <c r="B617" s="52" t="s">
        <v>4606</v>
      </c>
      <c r="C617" s="52">
        <v>149</v>
      </c>
      <c r="D617" s="52">
        <v>7</v>
      </c>
      <c r="E617" s="64">
        <v>3.9589659362632159</v>
      </c>
      <c r="F617" s="64">
        <v>9.1096457116914227</v>
      </c>
      <c r="G617" s="64">
        <v>4.6979865771812082E-2</v>
      </c>
      <c r="H617" s="64">
        <v>2.6570241182974602E-2</v>
      </c>
      <c r="I617" s="64">
        <v>1.5490951451629649</v>
      </c>
      <c r="J617" s="64">
        <v>-0.72136992649664877</v>
      </c>
      <c r="K617" s="64">
        <v>3.8576139172792203</v>
      </c>
      <c r="L617" s="64">
        <v>4.0629062613741036</v>
      </c>
    </row>
    <row r="618" spans="2:12" x14ac:dyDescent="0.25">
      <c r="B618" s="52" t="s">
        <v>4607</v>
      </c>
      <c r="C618" s="52">
        <v>86</v>
      </c>
      <c r="D618" s="52">
        <v>7.0000000000000009</v>
      </c>
      <c r="E618" s="64">
        <v>5.9664122664534531</v>
      </c>
      <c r="F618" s="64">
        <v>5.2579163168151837</v>
      </c>
      <c r="G618" s="64">
        <v>8.1395348837209308E-2</v>
      </c>
      <c r="H618" s="64">
        <v>6.9376886819226199E-2</v>
      </c>
      <c r="I618" s="64">
        <v>0.43863552260188576</v>
      </c>
      <c r="J618" s="64">
        <v>0.78408189778619253</v>
      </c>
      <c r="K618" s="64">
        <v>5.8886283625859779</v>
      </c>
      <c r="L618" s="64">
        <v>6.0451460998130155</v>
      </c>
    </row>
    <row r="619" spans="2:12" x14ac:dyDescent="0.25">
      <c r="B619" s="52" t="s">
        <v>4608</v>
      </c>
      <c r="C619" s="52">
        <v>243</v>
      </c>
      <c r="D619" s="52">
        <v>7</v>
      </c>
      <c r="E619" s="64">
        <v>10.341527435528073</v>
      </c>
      <c r="F619" s="64">
        <v>14.856670523094067</v>
      </c>
      <c r="G619" s="64">
        <v>2.8806584362139918E-2</v>
      </c>
      <c r="H619" s="64">
        <v>4.2557726072131992E-2</v>
      </c>
      <c r="I619" s="64">
        <v>-1.0619312165825436</v>
      </c>
      <c r="J619" s="64">
        <v>-2.1036672413474165</v>
      </c>
      <c r="K619" s="64">
        <v>10.24808290856366</v>
      </c>
      <c r="L619" s="64">
        <v>10.435785809590078</v>
      </c>
    </row>
    <row r="620" spans="2:12" x14ac:dyDescent="0.25">
      <c r="B620" s="52" t="s">
        <v>4609</v>
      </c>
      <c r="C620" s="52">
        <v>400</v>
      </c>
      <c r="D620" s="52">
        <v>7.0000000000000009</v>
      </c>
      <c r="E620" s="64">
        <v>9.739150148314236</v>
      </c>
      <c r="F620" s="64">
        <v>24.45542472937295</v>
      </c>
      <c r="G620" s="64">
        <v>1.7500000000000002E-2</v>
      </c>
      <c r="H620" s="64">
        <v>2.4347875370785591E-2</v>
      </c>
      <c r="I620" s="64">
        <v>-0.88860307347194678</v>
      </c>
      <c r="J620" s="64">
        <v>-3.6428565092734568</v>
      </c>
      <c r="K620" s="64">
        <v>9.6365635888161911</v>
      </c>
      <c r="L620" s="64">
        <v>9.8428012621128378</v>
      </c>
    </row>
    <row r="621" spans="2:12" x14ac:dyDescent="0.25">
      <c r="B621" s="52" t="s">
        <v>4610</v>
      </c>
      <c r="C621" s="52">
        <v>750</v>
      </c>
      <c r="D621" s="52">
        <v>7.0000000000000009</v>
      </c>
      <c r="E621" s="64">
        <v>35.617443267458533</v>
      </c>
      <c r="F621" s="64">
        <v>45.85392136757428</v>
      </c>
      <c r="G621" s="64">
        <v>9.3333333333333341E-3</v>
      </c>
      <c r="H621" s="64">
        <v>4.7489924356611382E-2</v>
      </c>
      <c r="I621" s="64">
        <v>-4.9132025745680918</v>
      </c>
      <c r="J621" s="64">
        <v>-5.9216926830295007</v>
      </c>
      <c r="K621" s="64">
        <v>35.262387564620667</v>
      </c>
      <c r="L621" s="64">
        <v>35.975894065633945</v>
      </c>
    </row>
    <row r="622" spans="2:12" x14ac:dyDescent="0.25">
      <c r="B622" s="52" t="s">
        <v>4611</v>
      </c>
      <c r="C622" s="52">
        <v>404</v>
      </c>
      <c r="D622" s="52">
        <v>7.0000000000000009</v>
      </c>
      <c r="E622" s="64">
        <v>11.065857845021259</v>
      </c>
      <c r="F622" s="64">
        <v>24.699978976666678</v>
      </c>
      <c r="G622" s="64">
        <v>1.7326732673267328E-2</v>
      </c>
      <c r="H622" s="64">
        <v>2.7390737240151633E-2</v>
      </c>
      <c r="I622" s="64">
        <v>-1.239339941004282</v>
      </c>
      <c r="J622" s="64">
        <v>-3.6755616190416514</v>
      </c>
      <c r="K622" s="64">
        <v>10.941049747377086</v>
      </c>
      <c r="L622" s="64">
        <v>11.192049129547391</v>
      </c>
    </row>
    <row r="623" spans="2:12" x14ac:dyDescent="0.25">
      <c r="B623" s="52" t="s">
        <v>4612</v>
      </c>
      <c r="C623" s="52">
        <v>125</v>
      </c>
      <c r="D623" s="52">
        <v>7</v>
      </c>
      <c r="E623" s="64">
        <v>3.5357176289805694</v>
      </c>
      <c r="F623" s="64">
        <v>7.6423202279290461</v>
      </c>
      <c r="G623" s="64">
        <v>5.6000000000000001E-2</v>
      </c>
      <c r="H623" s="64">
        <v>2.8285741031844554E-2</v>
      </c>
      <c r="I623" s="64">
        <v>1.8689823885345314</v>
      </c>
      <c r="J623" s="64">
        <v>-0.23979395595116199</v>
      </c>
      <c r="K623" s="64">
        <v>3.49703254347359</v>
      </c>
      <c r="L623" s="64">
        <v>3.5748180681525183</v>
      </c>
    </row>
    <row r="624" spans="2:12" x14ac:dyDescent="0.25">
      <c r="B624" s="52" t="s">
        <v>4613</v>
      </c>
      <c r="C624" s="52">
        <v>207</v>
      </c>
      <c r="D624" s="52">
        <v>6.9999999999999991</v>
      </c>
      <c r="E624" s="64">
        <v>4.8277200108783314</v>
      </c>
      <c r="F624" s="64">
        <v>12.6556822974505</v>
      </c>
      <c r="G624" s="64">
        <v>3.3816425120772944E-2</v>
      </c>
      <c r="H624" s="64">
        <v>2.3322318893132035E-2</v>
      </c>
      <c r="I624" s="64">
        <v>1.0003895177119733</v>
      </c>
      <c r="J624" s="64">
        <v>-1.6407464474194151</v>
      </c>
      <c r="K624" s="64">
        <v>4.7745354987021313</v>
      </c>
      <c r="L624" s="64">
        <v>4.8814826554142048</v>
      </c>
    </row>
    <row r="625" spans="2:12" x14ac:dyDescent="0.25">
      <c r="B625" s="52" t="s">
        <v>4614</v>
      </c>
      <c r="C625" s="52">
        <v>128</v>
      </c>
      <c r="D625" s="52">
        <v>7</v>
      </c>
      <c r="E625" s="64">
        <v>4.1807891928595824</v>
      </c>
      <c r="F625" s="64">
        <v>7.8257359133993436</v>
      </c>
      <c r="G625" s="64">
        <v>5.46875E-2</v>
      </c>
      <c r="H625" s="64">
        <v>3.2662415569215487E-2</v>
      </c>
      <c r="I625" s="64">
        <v>1.4018753059297431</v>
      </c>
      <c r="J625" s="64">
        <v>-0.30463361818194823</v>
      </c>
      <c r="K625" s="64">
        <v>4.1454635070377206</v>
      </c>
      <c r="L625" s="64">
        <v>4.2164056595361092</v>
      </c>
    </row>
    <row r="626" spans="2:12" x14ac:dyDescent="0.25">
      <c r="B626" s="52" t="s">
        <v>4615</v>
      </c>
      <c r="C626" s="52">
        <v>306</v>
      </c>
      <c r="D626" s="52">
        <v>6.9999999999999991</v>
      </c>
      <c r="E626" s="64">
        <v>7.7893266143462832</v>
      </c>
      <c r="F626" s="64">
        <v>18.708399917970304</v>
      </c>
      <c r="G626" s="64">
        <v>2.2875816993464051E-2</v>
      </c>
      <c r="H626" s="64">
        <v>2.5455315733157787E-2</v>
      </c>
      <c r="I626" s="64">
        <v>-0.28648765377116636</v>
      </c>
      <c r="J626" s="64">
        <v>-2.7936916816779243</v>
      </c>
      <c r="K626" s="64">
        <v>7.7108768661365445</v>
      </c>
      <c r="L626" s="64">
        <v>7.8685534489332341</v>
      </c>
    </row>
    <row r="627" spans="2:12" x14ac:dyDescent="0.25">
      <c r="B627" s="52" t="s">
        <v>4616</v>
      </c>
      <c r="C627" s="52">
        <v>293</v>
      </c>
      <c r="D627" s="52">
        <v>7.0000000000000009</v>
      </c>
      <c r="E627" s="64">
        <v>14.924875068861095</v>
      </c>
      <c r="F627" s="64">
        <v>17.913598614265684</v>
      </c>
      <c r="G627" s="64">
        <v>2.3890784982935155E-2</v>
      </c>
      <c r="H627" s="64">
        <v>5.0938140166761417E-2</v>
      </c>
      <c r="I627" s="64">
        <v>-2.1056675868829706</v>
      </c>
      <c r="J627" s="64">
        <v>-2.6611895340749738</v>
      </c>
      <c r="K627" s="64">
        <v>14.777219255610552</v>
      </c>
      <c r="L627" s="64">
        <v>15.073926341427985</v>
      </c>
    </row>
    <row r="628" spans="2:12" x14ac:dyDescent="0.25">
      <c r="B628" s="52" t="s">
        <v>4617</v>
      </c>
      <c r="C628" s="52">
        <v>119</v>
      </c>
      <c r="D628" s="52">
        <v>7</v>
      </c>
      <c r="E628" s="64">
        <v>9.8417370973082736</v>
      </c>
      <c r="F628" s="64">
        <v>7.2754888569884519</v>
      </c>
      <c r="G628" s="64">
        <v>5.8823529411764705E-2</v>
      </c>
      <c r="H628" s="64">
        <v>8.2703673086624144E-2</v>
      </c>
      <c r="I628" s="64">
        <v>-0.94578667227511526</v>
      </c>
      <c r="J628" s="64">
        <v>-0.10540766583801786</v>
      </c>
      <c r="K628" s="64">
        <v>9.7417479090813845</v>
      </c>
      <c r="L628" s="64">
        <v>9.9426591797273325</v>
      </c>
    </row>
    <row r="629" spans="2:12" x14ac:dyDescent="0.25">
      <c r="B629" s="52" t="s">
        <v>4618</v>
      </c>
      <c r="C629" s="52">
        <v>70</v>
      </c>
      <c r="D629" s="52">
        <v>7</v>
      </c>
      <c r="E629" s="64">
        <v>14.943916168857655</v>
      </c>
      <c r="F629" s="64">
        <v>4.2796993276402659</v>
      </c>
      <c r="G629" s="64">
        <v>0.1</v>
      </c>
      <c r="H629" s="64">
        <v>0.2134845166979665</v>
      </c>
      <c r="I629" s="64">
        <v>-2.3171214782900438</v>
      </c>
      <c r="J629" s="64">
        <v>1.3570927450098582</v>
      </c>
      <c r="K629" s="64">
        <v>14.705258802329745</v>
      </c>
      <c r="L629" s="64">
        <v>15.185383099181401</v>
      </c>
    </row>
    <row r="630" spans="2:12" x14ac:dyDescent="0.25">
      <c r="B630" s="52" t="s">
        <v>4619</v>
      </c>
      <c r="C630" s="52">
        <v>312</v>
      </c>
      <c r="D630" s="52">
        <v>7</v>
      </c>
      <c r="E630" s="64">
        <v>13.568605046337275</v>
      </c>
      <c r="F630" s="64">
        <v>19.075231288910899</v>
      </c>
      <c r="G630" s="64">
        <v>2.2435897435897436E-2</v>
      </c>
      <c r="H630" s="64">
        <v>4.3489118738260495E-2</v>
      </c>
      <c r="I630" s="64">
        <v>-1.82331032602649</v>
      </c>
      <c r="J630" s="64">
        <v>-2.8533812354475425</v>
      </c>
      <c r="K630" s="64">
        <v>13.443436708837194</v>
      </c>
      <c r="L630" s="64">
        <v>13.69488533590364</v>
      </c>
    </row>
    <row r="631" spans="2:12" x14ac:dyDescent="0.25">
      <c r="B631" s="52" t="s">
        <v>4620</v>
      </c>
      <c r="C631" s="52">
        <v>190</v>
      </c>
      <c r="D631" s="52">
        <v>6.9999999999999991</v>
      </c>
      <c r="E631" s="64">
        <v>5.4396914566662709</v>
      </c>
      <c r="F631" s="64">
        <v>11.616326746452151</v>
      </c>
      <c r="G631" s="64">
        <v>3.6842105263157891E-2</v>
      </c>
      <c r="H631" s="64">
        <v>2.8629955035085634E-2</v>
      </c>
      <c r="I631" s="64">
        <v>0.67878306680323419</v>
      </c>
      <c r="J631" s="64">
        <v>-1.397852605575874</v>
      </c>
      <c r="K631" s="64">
        <v>5.3808369567439875</v>
      </c>
      <c r="L631" s="64">
        <v>5.4991705203755537</v>
      </c>
    </row>
    <row r="632" spans="2:12" x14ac:dyDescent="0.25">
      <c r="B632" s="52" t="s">
        <v>4621</v>
      </c>
      <c r="C632" s="52">
        <v>78</v>
      </c>
      <c r="D632" s="52">
        <v>6</v>
      </c>
      <c r="E632" s="64">
        <v>15.276424891540048</v>
      </c>
      <c r="F632" s="64">
        <v>4.7688078222277248</v>
      </c>
      <c r="G632" s="64">
        <v>7.6923076923076927E-2</v>
      </c>
      <c r="H632" s="64">
        <v>0.19585160117359035</v>
      </c>
      <c r="I632" s="64">
        <v>-2.6466814117263748</v>
      </c>
      <c r="J632" s="64">
        <v>0.58186225559279681</v>
      </c>
      <c r="K632" s="64">
        <v>14.952332422686245</v>
      </c>
      <c r="L632" s="64">
        <v>15.605803293425669</v>
      </c>
    </row>
    <row r="633" spans="2:12" x14ac:dyDescent="0.25">
      <c r="B633" s="52" t="s">
        <v>4622</v>
      </c>
      <c r="C633" s="52">
        <v>4780</v>
      </c>
      <c r="D633" s="52">
        <v>6</v>
      </c>
      <c r="E633" s="64">
        <v>143.93707596730803</v>
      </c>
      <c r="F633" s="64">
        <v>292.24232551600676</v>
      </c>
      <c r="G633" s="64">
        <v>1.2552301255230125E-3</v>
      </c>
      <c r="H633" s="64">
        <v>3.0112358988976577E-2</v>
      </c>
      <c r="I633" s="64">
        <v>-11.674383747335392</v>
      </c>
      <c r="J633" s="64">
        <v>-17.280708453449687</v>
      </c>
      <c r="K633" s="64">
        <v>142.44811269980306</v>
      </c>
      <c r="L633" s="64">
        <v>145.44111477711147</v>
      </c>
    </row>
    <row r="634" spans="2:12" x14ac:dyDescent="0.25">
      <c r="B634" s="52" t="s">
        <v>4623</v>
      </c>
      <c r="C634" s="52">
        <v>217</v>
      </c>
      <c r="D634" s="52">
        <v>6</v>
      </c>
      <c r="E634" s="64">
        <v>15.828308089201879</v>
      </c>
      <c r="F634" s="64">
        <v>13.267067915684825</v>
      </c>
      <c r="G634" s="64">
        <v>2.7649769585253458E-2</v>
      </c>
      <c r="H634" s="64">
        <v>7.2941511931805897E-2</v>
      </c>
      <c r="I634" s="64">
        <v>-2.5657122462791095</v>
      </c>
      <c r="J634" s="64">
        <v>-2.0590694351775753</v>
      </c>
      <c r="K634" s="64">
        <v>15.509818158293035</v>
      </c>
      <c r="L634" s="64">
        <v>16.152813825933013</v>
      </c>
    </row>
    <row r="635" spans="2:12" x14ac:dyDescent="0.25">
      <c r="B635" s="52" t="s">
        <v>4624</v>
      </c>
      <c r="C635" s="52">
        <v>55</v>
      </c>
      <c r="D635" s="52">
        <v>6</v>
      </c>
      <c r="E635" s="64">
        <v>2.4221573675953145</v>
      </c>
      <c r="F635" s="64">
        <v>3.3626209002887806</v>
      </c>
      <c r="G635" s="64">
        <v>0.10909090909090909</v>
      </c>
      <c r="H635" s="64">
        <v>4.4039224865369354E-2</v>
      </c>
      <c r="I635" s="64">
        <v>2.3512565608016702</v>
      </c>
      <c r="J635" s="64">
        <v>1.4843381695203235</v>
      </c>
      <c r="K635" s="64">
        <v>2.3720642155815344</v>
      </c>
      <c r="L635" s="64">
        <v>2.4732586701331694</v>
      </c>
    </row>
    <row r="636" spans="2:12" x14ac:dyDescent="0.25">
      <c r="B636" s="52" t="s">
        <v>4625</v>
      </c>
      <c r="C636" s="52">
        <v>86</v>
      </c>
      <c r="D636" s="52">
        <v>6</v>
      </c>
      <c r="E636" s="64">
        <v>4.1984788157995832</v>
      </c>
      <c r="F636" s="64">
        <v>5.2579163168151837</v>
      </c>
      <c r="G636" s="64">
        <v>6.9767441860465115E-2</v>
      </c>
      <c r="H636" s="64">
        <v>4.881952111394864E-2</v>
      </c>
      <c r="I636" s="64">
        <v>0.90149210146005843</v>
      </c>
      <c r="J636" s="64">
        <v>0.33399910018328877</v>
      </c>
      <c r="K636" s="64">
        <v>4.1133616013464271</v>
      </c>
      <c r="L636" s="64">
        <v>4.2852651760720732</v>
      </c>
    </row>
    <row r="637" spans="2:12" x14ac:dyDescent="0.25">
      <c r="B637" s="52" t="s">
        <v>4626</v>
      </c>
      <c r="C637" s="52">
        <v>72</v>
      </c>
      <c r="D637" s="52">
        <v>6</v>
      </c>
      <c r="E637" s="64">
        <v>5.8873536984187247</v>
      </c>
      <c r="F637" s="64">
        <v>4.4019764512871307</v>
      </c>
      <c r="G637" s="64">
        <v>8.3333333333333329E-2</v>
      </c>
      <c r="H637" s="64">
        <v>8.1768801366926727E-2</v>
      </c>
      <c r="I637" s="64">
        <v>4.8448557521751159E-2</v>
      </c>
      <c r="J637" s="64">
        <v>0.78606519378216044</v>
      </c>
      <c r="K637" s="64">
        <v>5.827704202842221</v>
      </c>
      <c r="L637" s="64">
        <v>5.9475588611926744</v>
      </c>
    </row>
    <row r="638" spans="2:12" x14ac:dyDescent="0.25">
      <c r="B638" s="52" t="s">
        <v>4627</v>
      </c>
      <c r="C638" s="52">
        <v>124</v>
      </c>
      <c r="D638" s="52">
        <v>6</v>
      </c>
      <c r="E638" s="64">
        <v>9.8580741953520441</v>
      </c>
      <c r="F638" s="64">
        <v>7.5811816661056142</v>
      </c>
      <c r="G638" s="64">
        <v>4.8387096774193547E-2</v>
      </c>
      <c r="H638" s="64">
        <v>7.9500598349613261E-2</v>
      </c>
      <c r="I638" s="64">
        <v>-1.2807453238048365</v>
      </c>
      <c r="J638" s="64">
        <v>-0.59266948532482988</v>
      </c>
      <c r="K638" s="64">
        <v>9.758715481477223</v>
      </c>
      <c r="L638" s="64">
        <v>9.958356350764781</v>
      </c>
    </row>
    <row r="639" spans="2:12" x14ac:dyDescent="0.25">
      <c r="B639" s="52" t="s">
        <v>4628</v>
      </c>
      <c r="C639" s="52">
        <v>239</v>
      </c>
      <c r="D639" s="52">
        <v>6</v>
      </c>
      <c r="E639" s="64">
        <v>12.894650090067836</v>
      </c>
      <c r="F639" s="64">
        <v>14.612116275800338</v>
      </c>
      <c r="G639" s="64">
        <v>2.5104602510460251E-2</v>
      </c>
      <c r="H639" s="64">
        <v>5.3952510837103916E-2</v>
      </c>
      <c r="I639" s="64">
        <v>-1.9740174194012057</v>
      </c>
      <c r="J639" s="64">
        <v>-2.3251585603288065</v>
      </c>
      <c r="K639" s="64">
        <v>12.763862754552777</v>
      </c>
      <c r="L639" s="64">
        <v>13.026700397531078</v>
      </c>
    </row>
    <row r="640" spans="2:12" x14ac:dyDescent="0.25">
      <c r="B640" s="52" t="s">
        <v>4629</v>
      </c>
      <c r="C640" s="52">
        <v>87</v>
      </c>
      <c r="D640" s="52">
        <v>6</v>
      </c>
      <c r="E640" s="64">
        <v>6.5761977436275085</v>
      </c>
      <c r="F640" s="64">
        <v>5.3190548786386165</v>
      </c>
      <c r="G640" s="64">
        <v>6.8965517241379309E-2</v>
      </c>
      <c r="H640" s="64">
        <v>7.5588479811810438E-2</v>
      </c>
      <c r="I640" s="64">
        <v>-0.23369609032544636</v>
      </c>
      <c r="J640" s="64">
        <v>0.30471520547860415</v>
      </c>
      <c r="K640" s="64">
        <v>6.4432608992542768</v>
      </c>
      <c r="L640" s="64">
        <v>6.7116488165967851</v>
      </c>
    </row>
    <row r="641" spans="2:12" x14ac:dyDescent="0.25">
      <c r="B641" s="52" t="s">
        <v>4630</v>
      </c>
      <c r="C641" s="52">
        <v>221</v>
      </c>
      <c r="D641" s="52">
        <v>6</v>
      </c>
      <c r="E641" s="64">
        <v>8.4967964163902092</v>
      </c>
      <c r="F641" s="64">
        <v>13.511622162978554</v>
      </c>
      <c r="G641" s="64">
        <v>2.7149321266968326E-2</v>
      </c>
      <c r="H641" s="64">
        <v>3.8447042608100494E-2</v>
      </c>
      <c r="I641" s="64">
        <v>-0.87351209347933745</v>
      </c>
      <c r="J641" s="64">
        <v>-2.1090129076458446</v>
      </c>
      <c r="K641" s="64">
        <v>8.4201970254619614</v>
      </c>
      <c r="L641" s="64">
        <v>8.5740645341711925</v>
      </c>
    </row>
    <row r="642" spans="2:12" x14ac:dyDescent="0.25">
      <c r="B642" s="52" t="s">
        <v>4631</v>
      </c>
      <c r="C642" s="52">
        <v>62</v>
      </c>
      <c r="D642" s="52">
        <v>6</v>
      </c>
      <c r="E642" s="64">
        <v>4.7027197820318589</v>
      </c>
      <c r="F642" s="64">
        <v>3.7905908330528071</v>
      </c>
      <c r="G642" s="64">
        <v>9.6774193548387094E-2</v>
      </c>
      <c r="H642" s="64">
        <v>7.5850319065029981E-2</v>
      </c>
      <c r="I642" s="64">
        <v>0.62228321376677542</v>
      </c>
      <c r="J642" s="64">
        <v>1.1711754137524464</v>
      </c>
      <c r="K642" s="64">
        <v>4.6076084551997063</v>
      </c>
      <c r="L642" s="64">
        <v>4.7996302306610428</v>
      </c>
    </row>
    <row r="643" spans="2:12" x14ac:dyDescent="0.25">
      <c r="B643" s="52" t="s">
        <v>4632</v>
      </c>
      <c r="C643" s="52">
        <v>3175</v>
      </c>
      <c r="D643" s="52">
        <v>6</v>
      </c>
      <c r="E643" s="64">
        <v>189.42121558192852</v>
      </c>
      <c r="F643" s="64">
        <v>194.11493378939778</v>
      </c>
      <c r="G643" s="64">
        <v>1.8897637795275591E-3</v>
      </c>
      <c r="H643" s="64">
        <v>5.9660225380134969E-2</v>
      </c>
      <c r="I643" s="64">
        <v>-13.743357839406306</v>
      </c>
      <c r="J643" s="64">
        <v>-13.934553237616754</v>
      </c>
      <c r="K643" s="64">
        <v>187.04540410872906</v>
      </c>
      <c r="L643" s="64">
        <v>191.82526676106781</v>
      </c>
    </row>
    <row r="644" spans="2:12" x14ac:dyDescent="0.25">
      <c r="B644" s="52" t="s">
        <v>4633</v>
      </c>
      <c r="C644" s="52">
        <v>245</v>
      </c>
      <c r="D644" s="52">
        <v>6</v>
      </c>
      <c r="E644" s="64">
        <v>10.164170800046085</v>
      </c>
      <c r="F644" s="64">
        <v>14.978947646740931</v>
      </c>
      <c r="G644" s="64">
        <v>2.4489795918367346E-2</v>
      </c>
      <c r="H644" s="64">
        <v>4.1486411428759529E-2</v>
      </c>
      <c r="I644" s="64">
        <v>-1.3341154702452998</v>
      </c>
      <c r="J644" s="64">
        <v>-2.3943301652692446</v>
      </c>
      <c r="K644" s="64">
        <v>10.072722485100709</v>
      </c>
      <c r="L644" s="64">
        <v>10.256413110153984</v>
      </c>
    </row>
    <row r="645" spans="2:12" x14ac:dyDescent="0.25">
      <c r="B645" s="52" t="s">
        <v>4634</v>
      </c>
      <c r="C645" s="52">
        <v>106</v>
      </c>
      <c r="D645" s="52">
        <v>6</v>
      </c>
      <c r="E645" s="64">
        <v>2.7902594254495869</v>
      </c>
      <c r="F645" s="64">
        <v>6.4806875532838317</v>
      </c>
      <c r="G645" s="64">
        <v>5.6603773584905662E-2</v>
      </c>
      <c r="H645" s="64">
        <v>2.6323202126882897E-2</v>
      </c>
      <c r="I645" s="64">
        <v>1.9473330275305865</v>
      </c>
      <c r="J645" s="64">
        <v>-0.1948729610120403</v>
      </c>
      <c r="K645" s="64">
        <v>2.7374530282360037</v>
      </c>
      <c r="L645" s="64">
        <v>2.8440564202295695</v>
      </c>
    </row>
    <row r="646" spans="2:12" x14ac:dyDescent="0.25">
      <c r="B646" s="52" t="s">
        <v>4635</v>
      </c>
      <c r="C646" s="52">
        <v>87</v>
      </c>
      <c r="D646" s="52">
        <v>6</v>
      </c>
      <c r="E646" s="64">
        <v>1.9508028080698974</v>
      </c>
      <c r="F646" s="64">
        <v>5.3190548786386165</v>
      </c>
      <c r="G646" s="64">
        <v>6.8965517241379309E-2</v>
      </c>
      <c r="H646" s="64">
        <v>2.2423020782412612E-2</v>
      </c>
      <c r="I646" s="64">
        <v>2.9321538772566886</v>
      </c>
      <c r="J646" s="64">
        <v>0.30471520547860415</v>
      </c>
      <c r="K646" s="64">
        <v>1.9240049157637249</v>
      </c>
      <c r="L646" s="64">
        <v>1.9779652685788387</v>
      </c>
    </row>
    <row r="647" spans="2:12" x14ac:dyDescent="0.25">
      <c r="B647" s="52" t="s">
        <v>4636</v>
      </c>
      <c r="C647" s="52">
        <v>310</v>
      </c>
      <c r="D647" s="52">
        <v>6</v>
      </c>
      <c r="E647" s="64">
        <v>5.5596831011430172</v>
      </c>
      <c r="F647" s="64">
        <v>18.952954165264035</v>
      </c>
      <c r="G647" s="64">
        <v>1.935483870967742E-2</v>
      </c>
      <c r="H647" s="64">
        <v>1.7934461616590378E-2</v>
      </c>
      <c r="I647" s="64">
        <v>0.18843869974512409</v>
      </c>
      <c r="J647" s="64">
        <v>-3.0706450818811084</v>
      </c>
      <c r="K647" s="64">
        <v>5.465432217739127</v>
      </c>
      <c r="L647" s="64">
        <v>5.6555291480605892</v>
      </c>
    </row>
    <row r="648" spans="2:12" x14ac:dyDescent="0.25">
      <c r="B648" s="52" t="s">
        <v>4637</v>
      </c>
      <c r="C648" s="52">
        <v>384</v>
      </c>
      <c r="D648" s="52">
        <v>6</v>
      </c>
      <c r="E648" s="64">
        <v>7.8838690335716066</v>
      </c>
      <c r="F648" s="64">
        <v>23.477207740198033</v>
      </c>
      <c r="G648" s="64">
        <v>1.5625E-2</v>
      </c>
      <c r="H648" s="64">
        <v>2.0530908941592724E-2</v>
      </c>
      <c r="I648" s="64">
        <v>-0.6779312271114305</v>
      </c>
      <c r="J648" s="64">
        <v>-3.7226145988950017</v>
      </c>
      <c r="K648" s="64">
        <v>7.7659062488316009</v>
      </c>
      <c r="L648" s="64">
        <v>8.003585535298182</v>
      </c>
    </row>
    <row r="649" spans="2:12" x14ac:dyDescent="0.25">
      <c r="B649" s="52" t="s">
        <v>4638</v>
      </c>
      <c r="C649" s="52">
        <v>216</v>
      </c>
      <c r="D649" s="52">
        <v>6</v>
      </c>
      <c r="E649" s="64">
        <v>9.1700255797764534</v>
      </c>
      <c r="F649" s="64">
        <v>13.205929353861393</v>
      </c>
      <c r="G649" s="64">
        <v>2.7777777777777776E-2</v>
      </c>
      <c r="H649" s="64">
        <v>4.2453822128594693E-2</v>
      </c>
      <c r="I649" s="64">
        <v>-1.0697877722134042</v>
      </c>
      <c r="J649" s="64">
        <v>-2.0464670871188413</v>
      </c>
      <c r="K649" s="64">
        <v>9.0872094239972423</v>
      </c>
      <c r="L649" s="64">
        <v>9.2535627257430715</v>
      </c>
    </row>
    <row r="650" spans="2:12" x14ac:dyDescent="0.25">
      <c r="B650" s="52" t="s">
        <v>4639</v>
      </c>
      <c r="C650" s="52">
        <v>317</v>
      </c>
      <c r="D650" s="52">
        <v>6</v>
      </c>
      <c r="E650" s="64">
        <v>11.298721770407379</v>
      </c>
      <c r="F650" s="64">
        <v>19.380924098028061</v>
      </c>
      <c r="G650" s="64">
        <v>1.8927444794952682E-2</v>
      </c>
      <c r="H650" s="64">
        <v>3.5642655427152614E-2</v>
      </c>
      <c r="I650" s="64">
        <v>-1.605230720083743</v>
      </c>
      <c r="J650" s="64">
        <v>-3.1368815222883875</v>
      </c>
      <c r="K650" s="64">
        <v>11.194428126214177</v>
      </c>
      <c r="L650" s="64">
        <v>11.403950838746214</v>
      </c>
    </row>
    <row r="651" spans="2:12" x14ac:dyDescent="0.25">
      <c r="B651" s="52" t="s">
        <v>4640</v>
      </c>
      <c r="C651" s="52">
        <v>1325</v>
      </c>
      <c r="D651" s="52">
        <v>6</v>
      </c>
      <c r="E651" s="64">
        <v>27.043135203281551</v>
      </c>
      <c r="F651" s="64">
        <v>81.008594416047899</v>
      </c>
      <c r="G651" s="64">
        <v>4.528301886792453E-3</v>
      </c>
      <c r="H651" s="64">
        <v>2.0409913360967209E-2</v>
      </c>
      <c r="I651" s="64">
        <v>-4.0884598304038811</v>
      </c>
      <c r="J651" s="64">
        <v>-8.6009164336296724</v>
      </c>
      <c r="K651" s="64">
        <v>26.636216605927871</v>
      </c>
      <c r="L651" s="64">
        <v>27.456138794419928</v>
      </c>
    </row>
    <row r="652" spans="2:12" x14ac:dyDescent="0.25">
      <c r="B652" s="52" t="s">
        <v>4641</v>
      </c>
      <c r="C652" s="52">
        <v>173</v>
      </c>
      <c r="D652" s="52">
        <v>5.9999999999999991</v>
      </c>
      <c r="E652" s="64">
        <v>11.762510001274645</v>
      </c>
      <c r="F652" s="64">
        <v>10.576971195453801</v>
      </c>
      <c r="G652" s="64">
        <v>3.4682080924855488E-2</v>
      </c>
      <c r="H652" s="64">
        <v>6.7991387290604888E-2</v>
      </c>
      <c r="I652" s="64">
        <v>-1.7404106270260655</v>
      </c>
      <c r="J652" s="64">
        <v>-1.4524352068604141</v>
      </c>
      <c r="K652" s="64">
        <v>11.612039343138198</v>
      </c>
      <c r="L652" s="64">
        <v>11.914786532664268</v>
      </c>
    </row>
    <row r="653" spans="2:12" x14ac:dyDescent="0.25">
      <c r="B653" s="52" t="s">
        <v>4642</v>
      </c>
      <c r="C653" s="52">
        <v>244</v>
      </c>
      <c r="D653" s="52">
        <v>6</v>
      </c>
      <c r="E653" s="64">
        <v>6.3550259821521102</v>
      </c>
      <c r="F653" s="64">
        <v>14.917809084917499</v>
      </c>
      <c r="G653" s="64">
        <v>2.4590163934426229E-2</v>
      </c>
      <c r="H653" s="64">
        <v>2.6045188451443074E-2</v>
      </c>
      <c r="I653" s="64">
        <v>-0.14270266002337029</v>
      </c>
      <c r="J653" s="64">
        <v>-2.3828949526073604</v>
      </c>
      <c r="K653" s="64">
        <v>6.2797567497090974</v>
      </c>
      <c r="L653" s="64">
        <v>6.4311729853308286</v>
      </c>
    </row>
    <row r="654" spans="2:12" x14ac:dyDescent="0.25">
      <c r="B654" s="52" t="s">
        <v>4643</v>
      </c>
      <c r="C654" s="52">
        <v>71</v>
      </c>
      <c r="D654" s="52">
        <v>6</v>
      </c>
      <c r="E654" s="64">
        <v>2.0579233887611093</v>
      </c>
      <c r="F654" s="64">
        <v>4.3408378894636988</v>
      </c>
      <c r="G654" s="64">
        <v>8.4507042253521125E-2</v>
      </c>
      <c r="H654" s="64">
        <v>2.8984836461424072E-2</v>
      </c>
      <c r="I654" s="64">
        <v>2.7886721064481077</v>
      </c>
      <c r="J654" s="64">
        <v>0.82186651582936843</v>
      </c>
      <c r="K654" s="64">
        <v>2.0072523253864332</v>
      </c>
      <c r="L654" s="64">
        <v>2.1098344753257838</v>
      </c>
    </row>
    <row r="655" spans="2:12" x14ac:dyDescent="0.25">
      <c r="B655" s="52" t="s">
        <v>4644</v>
      </c>
      <c r="C655" s="52">
        <v>77</v>
      </c>
      <c r="D655" s="52">
        <v>6</v>
      </c>
      <c r="E655" s="64">
        <v>4.1972401696016126</v>
      </c>
      <c r="F655" s="64">
        <v>4.7076692604042929</v>
      </c>
      <c r="G655" s="64">
        <v>7.792207792207792E-2</v>
      </c>
      <c r="H655" s="64">
        <v>5.450961259222873E-2</v>
      </c>
      <c r="I655" s="64">
        <v>0.90495587370630359</v>
      </c>
      <c r="J655" s="64">
        <v>0.61470953825040875</v>
      </c>
      <c r="K655" s="64">
        <v>4.0996741472967138</v>
      </c>
      <c r="L655" s="64">
        <v>4.2969912531607148</v>
      </c>
    </row>
    <row r="656" spans="2:12" x14ac:dyDescent="0.25">
      <c r="B656" s="52" t="s">
        <v>4645</v>
      </c>
      <c r="C656" s="52">
        <v>57</v>
      </c>
      <c r="D656" s="52">
        <v>6</v>
      </c>
      <c r="E656" s="64">
        <v>4.1463830877996974</v>
      </c>
      <c r="F656" s="64">
        <v>3.4848980239356453</v>
      </c>
      <c r="G656" s="64">
        <v>0.10526315789473684</v>
      </c>
      <c r="H656" s="64">
        <v>7.274356294385434E-2</v>
      </c>
      <c r="I656" s="64">
        <v>0.9453341404407376</v>
      </c>
      <c r="J656" s="64">
        <v>1.3904641963660145</v>
      </c>
      <c r="K656" s="64">
        <v>4.0665651020616096</v>
      </c>
      <c r="L656" s="64">
        <v>4.2276426056921688</v>
      </c>
    </row>
    <row r="657" spans="2:12" x14ac:dyDescent="0.25">
      <c r="B657" s="52" t="s">
        <v>4646</v>
      </c>
      <c r="C657" s="52">
        <v>77</v>
      </c>
      <c r="D657" s="52">
        <v>6</v>
      </c>
      <c r="E657" s="64">
        <v>5.3016543774409204</v>
      </c>
      <c r="F657" s="64">
        <v>4.7076692604042929</v>
      </c>
      <c r="G657" s="64">
        <v>7.792207792207792E-2</v>
      </c>
      <c r="H657" s="64">
        <v>6.8852654252479481E-2</v>
      </c>
      <c r="I657" s="64">
        <v>0.31430805009835322</v>
      </c>
      <c r="J657" s="64">
        <v>0.61470953825040875</v>
      </c>
      <c r="K657" s="64">
        <v>5.2330267093364835</v>
      </c>
      <c r="L657" s="64">
        <v>5.3711146944093739</v>
      </c>
    </row>
    <row r="658" spans="2:12" x14ac:dyDescent="0.25">
      <c r="B658" s="52" t="s">
        <v>4647</v>
      </c>
      <c r="C658" s="52">
        <v>207</v>
      </c>
      <c r="D658" s="52">
        <v>6</v>
      </c>
      <c r="E658" s="64">
        <v>10.836156560867641</v>
      </c>
      <c r="F658" s="64">
        <v>12.6556822974505</v>
      </c>
      <c r="G658" s="64">
        <v>2.8985507246376812E-2</v>
      </c>
      <c r="H658" s="64">
        <v>5.2348582419650437E-2</v>
      </c>
      <c r="I658" s="64">
        <v>-1.5091708495640412</v>
      </c>
      <c r="J658" s="64">
        <v>-1.9308522845452094</v>
      </c>
      <c r="K658" s="64">
        <v>10.726691731087294</v>
      </c>
      <c r="L658" s="64">
        <v>10.946676166073772</v>
      </c>
    </row>
    <row r="659" spans="2:12" x14ac:dyDescent="0.25">
      <c r="B659" s="52" t="s">
        <v>4648</v>
      </c>
      <c r="C659" s="52">
        <v>362</v>
      </c>
      <c r="D659" s="52">
        <v>6</v>
      </c>
      <c r="E659" s="64">
        <v>16.584438888395116</v>
      </c>
      <c r="F659" s="64">
        <v>22.13215938008252</v>
      </c>
      <c r="G659" s="64">
        <v>1.6574585635359115E-2</v>
      </c>
      <c r="H659" s="64">
        <v>4.5813367095014129E-2</v>
      </c>
      <c r="I659" s="64">
        <v>-2.6607298657591683</v>
      </c>
      <c r="J659" s="64">
        <v>-3.538994263605947</v>
      </c>
      <c r="K659" s="64">
        <v>16.188199562813569</v>
      </c>
      <c r="L659" s="64">
        <v>16.989900477489083</v>
      </c>
    </row>
    <row r="660" spans="2:12" x14ac:dyDescent="0.25">
      <c r="B660" s="52" t="s">
        <v>4649</v>
      </c>
      <c r="C660" s="52">
        <v>57</v>
      </c>
      <c r="D660" s="52">
        <v>5</v>
      </c>
      <c r="E660" s="64">
        <v>8.3386461592680341</v>
      </c>
      <c r="F660" s="64">
        <v>3.4848980239356453</v>
      </c>
      <c r="G660" s="64">
        <v>8.771929824561403E-2</v>
      </c>
      <c r="H660" s="64">
        <v>0.14629203788189535</v>
      </c>
      <c r="I660" s="64">
        <v>-1.2513187577654279</v>
      </c>
      <c r="J660" s="64">
        <v>0.83761814495388831</v>
      </c>
      <c r="K660" s="64">
        <v>8.2818634714425432</v>
      </c>
      <c r="L660" s="64">
        <v>8.3957510721987862</v>
      </c>
    </row>
    <row r="661" spans="2:12" x14ac:dyDescent="0.25">
      <c r="B661" s="52" t="s">
        <v>4650</v>
      </c>
      <c r="C661" s="52">
        <v>90</v>
      </c>
      <c r="D661" s="52">
        <v>5</v>
      </c>
      <c r="E661" s="64">
        <v>2.579418852511854</v>
      </c>
      <c r="F661" s="64">
        <v>5.5024705641089131</v>
      </c>
      <c r="G661" s="64">
        <v>5.5555555555555552E-2</v>
      </c>
      <c r="H661" s="64">
        <v>2.8660209472353933E-2</v>
      </c>
      <c r="I661" s="64">
        <v>1.5292311002185215</v>
      </c>
      <c r="J661" s="64">
        <v>-0.22107061023687552</v>
      </c>
      <c r="K661" s="64">
        <v>2.5155886786957384</v>
      </c>
      <c r="L661" s="64">
        <v>2.6448196795813468</v>
      </c>
    </row>
    <row r="662" spans="2:12" x14ac:dyDescent="0.25">
      <c r="B662" s="52" t="s">
        <v>4651</v>
      </c>
      <c r="C662" s="52">
        <v>959</v>
      </c>
      <c r="D662" s="52">
        <v>5</v>
      </c>
      <c r="E662" s="64">
        <v>23.22371071777189</v>
      </c>
      <c r="F662" s="64">
        <v>58.631880788671644</v>
      </c>
      <c r="G662" s="64">
        <v>5.2137643378519288E-3</v>
      </c>
      <c r="H662" s="64">
        <v>2.4216590946581743E-2</v>
      </c>
      <c r="I662" s="64">
        <v>-3.8281971131317607</v>
      </c>
      <c r="J662" s="64">
        <v>-7.2286194775481958</v>
      </c>
      <c r="K662" s="64">
        <v>22.928089437412329</v>
      </c>
      <c r="L662" s="64">
        <v>23.523047781915469</v>
      </c>
    </row>
    <row r="663" spans="2:12" x14ac:dyDescent="0.25">
      <c r="B663" s="52" t="s">
        <v>4652</v>
      </c>
      <c r="C663" s="52">
        <v>121</v>
      </c>
      <c r="D663" s="52">
        <v>5</v>
      </c>
      <c r="E663" s="64">
        <v>3.3412492949063495</v>
      </c>
      <c r="F663" s="64">
        <v>7.3977659806353167</v>
      </c>
      <c r="G663" s="64">
        <v>4.1322314049586778E-2</v>
      </c>
      <c r="H663" s="64">
        <v>2.7613630536416113E-2</v>
      </c>
      <c r="I663" s="64">
        <v>0.92025301545090787</v>
      </c>
      <c r="J663" s="64">
        <v>-0.90982056458289895</v>
      </c>
      <c r="K663" s="64">
        <v>3.3038547410818428</v>
      </c>
      <c r="L663" s="64">
        <v>3.3790549460925368</v>
      </c>
    </row>
    <row r="664" spans="2:12" x14ac:dyDescent="0.25">
      <c r="B664" s="52" t="s">
        <v>4653</v>
      </c>
      <c r="C664" s="52">
        <v>117</v>
      </c>
      <c r="D664" s="52">
        <v>5</v>
      </c>
      <c r="E664" s="64">
        <v>4.0915847320502916</v>
      </c>
      <c r="F664" s="64">
        <v>7.1532117333415872</v>
      </c>
      <c r="G664" s="64">
        <v>4.2735042735042736E-2</v>
      </c>
      <c r="H664" s="64">
        <v>3.4970809675643519E-2</v>
      </c>
      <c r="I664" s="64">
        <v>0.45716021170163007</v>
      </c>
      <c r="J664" s="64">
        <v>-0.83087453124218069</v>
      </c>
      <c r="K664" s="64">
        <v>4.0534735022768063</v>
      </c>
      <c r="L664" s="64">
        <v>4.1300411853643473</v>
      </c>
    </row>
    <row r="665" spans="2:12" x14ac:dyDescent="0.25">
      <c r="B665" s="52" t="s">
        <v>4654</v>
      </c>
      <c r="C665" s="52">
        <v>152</v>
      </c>
      <c r="D665" s="52">
        <v>5</v>
      </c>
      <c r="E665" s="64">
        <v>9.9200417140326067</v>
      </c>
      <c r="F665" s="64">
        <v>9.2930613971617202</v>
      </c>
      <c r="G665" s="64">
        <v>3.2894736842105261E-2</v>
      </c>
      <c r="H665" s="64">
        <v>6.5263432329161888E-2</v>
      </c>
      <c r="I665" s="64">
        <v>-1.6157249046930251</v>
      </c>
      <c r="J665" s="64">
        <v>-1.4534059892779696</v>
      </c>
      <c r="K665" s="64">
        <v>9.8256237759799809</v>
      </c>
      <c r="L665" s="64">
        <v>10.015303034508234</v>
      </c>
    </row>
    <row r="666" spans="2:12" x14ac:dyDescent="0.25">
      <c r="B666" s="52" t="s">
        <v>4655</v>
      </c>
      <c r="C666" s="52">
        <v>162</v>
      </c>
      <c r="D666" s="52">
        <v>5</v>
      </c>
      <c r="E666" s="64">
        <v>18.859634540964752</v>
      </c>
      <c r="F666" s="64">
        <v>9.9044470153960447</v>
      </c>
      <c r="G666" s="64">
        <v>3.0864197530864196E-2</v>
      </c>
      <c r="H666" s="64">
        <v>0.11641749716644909</v>
      </c>
      <c r="I666" s="64">
        <v>-3.3951704998782364</v>
      </c>
      <c r="J666" s="64">
        <v>-1.6083263590021641</v>
      </c>
      <c r="K666" s="64">
        <v>18.466423209236368</v>
      </c>
      <c r="L666" s="64">
        <v>19.260095141834139</v>
      </c>
    </row>
    <row r="667" spans="2:12" x14ac:dyDescent="0.25">
      <c r="B667" s="52" t="s">
        <v>4656</v>
      </c>
      <c r="C667" s="52">
        <v>93</v>
      </c>
      <c r="D667" s="52">
        <v>5</v>
      </c>
      <c r="E667" s="64">
        <v>9.9898633811762192</v>
      </c>
      <c r="F667" s="64">
        <v>5.6858862495792106</v>
      </c>
      <c r="G667" s="64">
        <v>5.3763440860215055E-2</v>
      </c>
      <c r="H667" s="64">
        <v>0.10741788581909914</v>
      </c>
      <c r="I667" s="64">
        <v>-1.6710320921757793</v>
      </c>
      <c r="J667" s="64">
        <v>-0.29686039569110884</v>
      </c>
      <c r="K667" s="64">
        <v>9.7933831528519431</v>
      </c>
      <c r="L667" s="64">
        <v>10.189802764143495</v>
      </c>
    </row>
    <row r="668" spans="2:12" x14ac:dyDescent="0.25">
      <c r="B668" s="52" t="s">
        <v>4657</v>
      </c>
      <c r="C668" s="52">
        <v>1868</v>
      </c>
      <c r="D668" s="52">
        <v>5</v>
      </c>
      <c r="E668" s="64">
        <v>59.749682928296323</v>
      </c>
      <c r="F668" s="64">
        <v>114.20683348617167</v>
      </c>
      <c r="G668" s="64">
        <v>2.6766595289079227E-3</v>
      </c>
      <c r="H668" s="64">
        <v>3.1985911631850279E-2</v>
      </c>
      <c r="I668" s="64">
        <v>-7.1990131504661852</v>
      </c>
      <c r="J668" s="64">
        <v>-10.546370363246913</v>
      </c>
      <c r="K668" s="64">
        <v>59.241284006632476</v>
      </c>
      <c r="L668" s="64">
        <v>60.262299483946435</v>
      </c>
    </row>
    <row r="669" spans="2:12" x14ac:dyDescent="0.25">
      <c r="B669" s="52" t="s">
        <v>4658</v>
      </c>
      <c r="C669" s="52">
        <v>116</v>
      </c>
      <c r="D669" s="52">
        <v>5</v>
      </c>
      <c r="E669" s="64">
        <v>5.4306484199962828</v>
      </c>
      <c r="F669" s="64">
        <v>7.0920731715181553</v>
      </c>
      <c r="G669" s="64">
        <v>4.3103448275862072E-2</v>
      </c>
      <c r="H669" s="64">
        <v>4.6815934655140369E-2</v>
      </c>
      <c r="I669" s="64">
        <v>-0.18928169992774493</v>
      </c>
      <c r="J669" s="64">
        <v>-0.81075477558679543</v>
      </c>
      <c r="K669" s="64">
        <v>5.3590448204806034</v>
      </c>
      <c r="L669" s="64">
        <v>5.5031611479951685</v>
      </c>
    </row>
    <row r="670" spans="2:12" x14ac:dyDescent="0.25">
      <c r="B670" s="52" t="s">
        <v>4659</v>
      </c>
      <c r="C670" s="52">
        <v>68</v>
      </c>
      <c r="D670" s="52">
        <v>5</v>
      </c>
      <c r="E670" s="64">
        <v>3.2779195568610584</v>
      </c>
      <c r="F670" s="64">
        <v>4.1574222039934012</v>
      </c>
      <c r="G670" s="64">
        <v>7.3529411764705885E-2</v>
      </c>
      <c r="H670" s="64">
        <v>4.8204699365603801E-2</v>
      </c>
      <c r="I670" s="64">
        <v>0.974950375534963</v>
      </c>
      <c r="J670" s="64">
        <v>0.42647855081992325</v>
      </c>
      <c r="K670" s="64">
        <v>3.2113269378627285</v>
      </c>
      <c r="L670" s="64">
        <v>3.3458217797132104</v>
      </c>
    </row>
    <row r="671" spans="2:12" x14ac:dyDescent="0.25">
      <c r="B671" s="52" t="s">
        <v>4660</v>
      </c>
      <c r="C671" s="52">
        <v>383</v>
      </c>
      <c r="D671" s="52">
        <v>5</v>
      </c>
      <c r="E671" s="64">
        <v>13.570507963322394</v>
      </c>
      <c r="F671" s="64">
        <v>23.416069178374599</v>
      </c>
      <c r="G671" s="64">
        <v>1.3054830287206266E-2</v>
      </c>
      <c r="H671" s="64">
        <v>3.5432135674471003E-2</v>
      </c>
      <c r="I671" s="64">
        <v>-2.3688748453065998</v>
      </c>
      <c r="J671" s="64">
        <v>-3.9277079757411042</v>
      </c>
      <c r="K671" s="64">
        <v>13.456882226423673</v>
      </c>
      <c r="L671" s="64">
        <v>13.685057591063753</v>
      </c>
    </row>
    <row r="672" spans="2:12" x14ac:dyDescent="0.25">
      <c r="B672" s="52" t="s">
        <v>4661</v>
      </c>
      <c r="C672" s="52">
        <v>887</v>
      </c>
      <c r="D672" s="52">
        <v>5</v>
      </c>
      <c r="E672" s="64">
        <v>31.661769553830368</v>
      </c>
      <c r="F672" s="64">
        <v>54.229904337384511</v>
      </c>
      <c r="G672" s="64">
        <v>5.6369785794813977E-3</v>
      </c>
      <c r="H672" s="64">
        <v>3.5695343352683616E-2</v>
      </c>
      <c r="I672" s="64">
        <v>-4.8251880830504676</v>
      </c>
      <c r="J672" s="64">
        <v>-6.8993602443422688</v>
      </c>
      <c r="K672" s="64">
        <v>31.125062204901557</v>
      </c>
      <c r="L672" s="64">
        <v>32.207383391132367</v>
      </c>
    </row>
    <row r="673" spans="2:12" x14ac:dyDescent="0.25">
      <c r="B673" s="52" t="s">
        <v>4662</v>
      </c>
      <c r="C673" s="52">
        <v>304</v>
      </c>
      <c r="D673" s="52">
        <v>5</v>
      </c>
      <c r="E673" s="64">
        <v>10.311620753675921</v>
      </c>
      <c r="F673" s="64">
        <v>18.58612279432344</v>
      </c>
      <c r="G673" s="64">
        <v>1.6447368421052631E-2</v>
      </c>
      <c r="H673" s="64">
        <v>3.3919805110776059E-2</v>
      </c>
      <c r="I673" s="64">
        <v>-1.6828949363355721</v>
      </c>
      <c r="J673" s="64">
        <v>-3.2523732739332378</v>
      </c>
      <c r="K673" s="64">
        <v>10.213939309998008</v>
      </c>
      <c r="L673" s="64">
        <v>10.41020327564655</v>
      </c>
    </row>
    <row r="674" spans="2:12" x14ac:dyDescent="0.25">
      <c r="B674" s="52" t="s">
        <v>4663</v>
      </c>
      <c r="C674" s="52">
        <v>193</v>
      </c>
      <c r="D674" s="52">
        <v>5</v>
      </c>
      <c r="E674" s="64">
        <v>3.0834909587270509</v>
      </c>
      <c r="F674" s="64">
        <v>11.799742431922448</v>
      </c>
      <c r="G674" s="64">
        <v>2.5906735751295335E-2</v>
      </c>
      <c r="H674" s="64">
        <v>1.5976637091850005E-2</v>
      </c>
      <c r="I674" s="64">
        <v>1.1002384746934122</v>
      </c>
      <c r="J674" s="64">
        <v>-2.0429392281413339</v>
      </c>
      <c r="K674" s="64">
        <v>3.0257370745713978</v>
      </c>
      <c r="L674" s="64">
        <v>3.1423289883270127</v>
      </c>
    </row>
    <row r="675" spans="2:12" x14ac:dyDescent="0.25">
      <c r="B675" s="52" t="s">
        <v>4664</v>
      </c>
      <c r="C675" s="52">
        <v>141</v>
      </c>
      <c r="D675" s="52">
        <v>5</v>
      </c>
      <c r="E675" s="64">
        <v>8.5662650729158951</v>
      </c>
      <c r="F675" s="64">
        <v>8.6205372171039638</v>
      </c>
      <c r="G675" s="64">
        <v>3.5460992907801421E-2</v>
      </c>
      <c r="H675" s="64">
        <v>6.0753652999403517E-2</v>
      </c>
      <c r="I675" s="64">
        <v>-1.257268713265365</v>
      </c>
      <c r="J675" s="64">
        <v>-1.2726386239878964</v>
      </c>
      <c r="K675" s="64">
        <v>8.467689494750374</v>
      </c>
      <c r="L675" s="64">
        <v>8.6659131712767419</v>
      </c>
    </row>
    <row r="676" spans="2:12" x14ac:dyDescent="0.25">
      <c r="B676" s="52" t="s">
        <v>4665</v>
      </c>
      <c r="C676" s="52">
        <v>93</v>
      </c>
      <c r="D676" s="52">
        <v>5</v>
      </c>
      <c r="E676" s="64">
        <v>2.296155318794546</v>
      </c>
      <c r="F676" s="64">
        <v>5.6858862495792106</v>
      </c>
      <c r="G676" s="64">
        <v>5.3763440860215055E-2</v>
      </c>
      <c r="H676" s="64">
        <v>2.4689842137575763E-2</v>
      </c>
      <c r="I676" s="64">
        <v>1.8067985608073889</v>
      </c>
      <c r="J676" s="64">
        <v>-0.29686039569110884</v>
      </c>
      <c r="K676" s="64">
        <v>2.2353840159362579</v>
      </c>
      <c r="L676" s="64">
        <v>2.358535823466569</v>
      </c>
    </row>
    <row r="677" spans="2:12" x14ac:dyDescent="0.25">
      <c r="B677" s="52" t="s">
        <v>4666</v>
      </c>
      <c r="C677" s="52">
        <v>158</v>
      </c>
      <c r="D677" s="52">
        <v>5</v>
      </c>
      <c r="E677" s="64">
        <v>4.4284975354037588</v>
      </c>
      <c r="F677" s="64">
        <v>9.6598927681023152</v>
      </c>
      <c r="G677" s="64">
        <v>3.1645569620253167E-2</v>
      </c>
      <c r="H677" s="64">
        <v>2.802846541394784E-2</v>
      </c>
      <c r="I677" s="64">
        <v>0.27546290985094352</v>
      </c>
      <c r="J677" s="64">
        <v>-1.5473516394711087</v>
      </c>
      <c r="K677" s="64">
        <v>4.3796285011499005</v>
      </c>
      <c r="L677" s="64">
        <v>4.477895968242759</v>
      </c>
    </row>
    <row r="678" spans="2:12" x14ac:dyDescent="0.25">
      <c r="B678" s="52" t="s">
        <v>4667</v>
      </c>
      <c r="C678" s="52">
        <v>221</v>
      </c>
      <c r="D678" s="52">
        <v>5</v>
      </c>
      <c r="E678" s="64">
        <v>11.989937384099946</v>
      </c>
      <c r="F678" s="64">
        <v>13.511622162978554</v>
      </c>
      <c r="G678" s="64">
        <v>2.2624434389140271E-2</v>
      </c>
      <c r="H678" s="64">
        <v>5.4253110335293869E-2</v>
      </c>
      <c r="I678" s="64">
        <v>-2.0757610905358073</v>
      </c>
      <c r="J678" s="64">
        <v>-2.3897795465804057</v>
      </c>
      <c r="K678" s="64">
        <v>11.865238215185482</v>
      </c>
      <c r="L678" s="64">
        <v>12.11587117014753</v>
      </c>
    </row>
    <row r="679" spans="2:12" x14ac:dyDescent="0.25">
      <c r="B679" s="52" t="s">
        <v>4668</v>
      </c>
      <c r="C679" s="52">
        <v>93</v>
      </c>
      <c r="D679" s="52">
        <v>5</v>
      </c>
      <c r="E679" s="64">
        <v>5.1529012043758069</v>
      </c>
      <c r="F679" s="64">
        <v>5.6858862495792106</v>
      </c>
      <c r="G679" s="64">
        <v>5.3763440860215055E-2</v>
      </c>
      <c r="H679" s="64">
        <v>5.5407539831997928E-2</v>
      </c>
      <c r="I679" s="64">
        <v>-6.9304711661409418E-2</v>
      </c>
      <c r="J679" s="64">
        <v>-0.29686039569110884</v>
      </c>
      <c r="K679" s="64">
        <v>5.0317155732849423</v>
      </c>
      <c r="L679" s="64">
        <v>5.2768304347440704</v>
      </c>
    </row>
    <row r="680" spans="2:12" x14ac:dyDescent="0.25">
      <c r="B680" s="52" t="s">
        <v>4669</v>
      </c>
      <c r="C680" s="52">
        <v>111</v>
      </c>
      <c r="D680" s="52">
        <v>5</v>
      </c>
      <c r="E680" s="64">
        <v>2.2691637733223398</v>
      </c>
      <c r="F680" s="64">
        <v>6.7863803624009931</v>
      </c>
      <c r="G680" s="64">
        <v>4.5045045045045043E-2</v>
      </c>
      <c r="H680" s="64">
        <v>2.0442916876777836E-2</v>
      </c>
      <c r="I680" s="64">
        <v>1.8316726471945719</v>
      </c>
      <c r="J680" s="64">
        <v>-0.70770796984422313</v>
      </c>
      <c r="K680" s="64">
        <v>2.2350720748378183</v>
      </c>
      <c r="L680" s="64">
        <v>2.3037644604318914</v>
      </c>
    </row>
    <row r="681" spans="2:12" x14ac:dyDescent="0.25">
      <c r="B681" s="52" t="s">
        <v>4670</v>
      </c>
      <c r="C681" s="52">
        <v>108</v>
      </c>
      <c r="D681" s="52">
        <v>4</v>
      </c>
      <c r="E681" s="64">
        <v>3.4400841507854856</v>
      </c>
      <c r="F681" s="64">
        <v>6.6029646769306964</v>
      </c>
      <c r="G681" s="64">
        <v>3.7037037037037035E-2</v>
      </c>
      <c r="H681" s="64">
        <v>3.1852631025791535E-2</v>
      </c>
      <c r="I681" s="64">
        <v>0.30680857463723049</v>
      </c>
      <c r="J681" s="64">
        <v>-1.0454374098699888</v>
      </c>
      <c r="K681" s="64">
        <v>3.4060752657999243</v>
      </c>
      <c r="L681" s="64">
        <v>3.4744213267997517</v>
      </c>
    </row>
    <row r="682" spans="2:12" x14ac:dyDescent="0.25">
      <c r="B682" s="52" t="s">
        <v>4671</v>
      </c>
      <c r="C682" s="52">
        <v>71</v>
      </c>
      <c r="D682" s="52">
        <v>4</v>
      </c>
      <c r="E682" s="64">
        <v>24.954994254351451</v>
      </c>
      <c r="F682" s="64">
        <v>4.3408378894636988</v>
      </c>
      <c r="G682" s="64">
        <v>5.6338028169014086E-2</v>
      </c>
      <c r="H682" s="64">
        <v>0.35147879231480916</v>
      </c>
      <c r="I682" s="64">
        <v>-5.2089083673378997</v>
      </c>
      <c r="J682" s="64">
        <v>-0.16883416448415611</v>
      </c>
      <c r="K682" s="64">
        <v>24.648587881281795</v>
      </c>
      <c r="L682" s="64">
        <v>25.263133560152156</v>
      </c>
    </row>
    <row r="683" spans="2:12" x14ac:dyDescent="0.25">
      <c r="B683" s="52" t="s">
        <v>4672</v>
      </c>
      <c r="C683" s="52">
        <v>72</v>
      </c>
      <c r="D683" s="52">
        <v>4</v>
      </c>
      <c r="E683" s="64">
        <v>10.419004970101025</v>
      </c>
      <c r="F683" s="64">
        <v>4.4019764512871307</v>
      </c>
      <c r="G683" s="64">
        <v>5.5555555555555552E-2</v>
      </c>
      <c r="H683" s="64">
        <v>0.14470840236251423</v>
      </c>
      <c r="I683" s="64">
        <v>-2.1502922347517868</v>
      </c>
      <c r="J683" s="64">
        <v>-0.19773156492680594</v>
      </c>
      <c r="K683" s="64">
        <v>10.348944502410591</v>
      </c>
      <c r="L683" s="64">
        <v>10.489459036421183</v>
      </c>
    </row>
    <row r="684" spans="2:12" x14ac:dyDescent="0.25">
      <c r="B684" s="52" t="s">
        <v>4673</v>
      </c>
      <c r="C684" s="52">
        <v>239</v>
      </c>
      <c r="D684" s="52">
        <v>3.9999999999999996</v>
      </c>
      <c r="E684" s="64">
        <v>13.890351023289488</v>
      </c>
      <c r="F684" s="64">
        <v>14.612116275800338</v>
      </c>
      <c r="G684" s="64">
        <v>1.6736401673640166E-2</v>
      </c>
      <c r="H684" s="64">
        <v>5.8118623528407902E-2</v>
      </c>
      <c r="I684" s="64">
        <v>-2.7343681721729918</v>
      </c>
      <c r="J684" s="64">
        <v>-2.8651323567491818</v>
      </c>
      <c r="K684" s="64">
        <v>13.736898318974054</v>
      </c>
      <c r="L684" s="64">
        <v>14.045411041279461</v>
      </c>
    </row>
    <row r="685" spans="2:12" x14ac:dyDescent="0.25">
      <c r="B685" s="52" t="s">
        <v>4674</v>
      </c>
      <c r="C685" s="52">
        <v>648</v>
      </c>
      <c r="D685" s="52">
        <v>4</v>
      </c>
      <c r="E685" s="64">
        <v>38.139841343737629</v>
      </c>
      <c r="F685" s="64">
        <v>39.617788061584179</v>
      </c>
      <c r="G685" s="64">
        <v>6.1728395061728392E-3</v>
      </c>
      <c r="H685" s="64">
        <v>5.8857779851446954E-2</v>
      </c>
      <c r="I685" s="64">
        <v>-5.698288443923035</v>
      </c>
      <c r="J685" s="64">
        <v>-5.840110741228238</v>
      </c>
      <c r="K685" s="64">
        <v>37.667983512024023</v>
      </c>
      <c r="L685" s="64">
        <v>38.617236031484005</v>
      </c>
    </row>
    <row r="686" spans="2:12" x14ac:dyDescent="0.25">
      <c r="B686" s="52" t="s">
        <v>4675</v>
      </c>
      <c r="C686" s="52">
        <v>245</v>
      </c>
      <c r="D686" s="52">
        <v>4</v>
      </c>
      <c r="E686" s="64">
        <v>7.0464220600299869</v>
      </c>
      <c r="F686" s="64">
        <v>14.978947646740931</v>
      </c>
      <c r="G686" s="64">
        <v>1.6326530612244899E-2</v>
      </c>
      <c r="H686" s="64">
        <v>2.8760906367469335E-2</v>
      </c>
      <c r="I686" s="64">
        <v>-1.1645085130902826</v>
      </c>
      <c r="J686" s="64">
        <v>-2.9276510530769175</v>
      </c>
      <c r="K686" s="64">
        <v>6.9705019201102107</v>
      </c>
      <c r="L686" s="64">
        <v>7.1231443489581707</v>
      </c>
    </row>
    <row r="687" spans="2:12" x14ac:dyDescent="0.25">
      <c r="B687" s="52" t="s">
        <v>4676</v>
      </c>
      <c r="C687" s="52">
        <v>209</v>
      </c>
      <c r="D687" s="52">
        <v>4</v>
      </c>
      <c r="E687" s="64">
        <v>6.0833025161148004</v>
      </c>
      <c r="F687" s="64">
        <v>12.777959421097366</v>
      </c>
      <c r="G687" s="64">
        <v>1.9138755980861243E-2</v>
      </c>
      <c r="H687" s="64">
        <v>2.91067106034201E-2</v>
      </c>
      <c r="I687" s="64">
        <v>-0.8572290531599005</v>
      </c>
      <c r="J687" s="64">
        <v>-2.5343235877151438</v>
      </c>
      <c r="K687" s="64">
        <v>6.0184665429253998</v>
      </c>
      <c r="L687" s="64">
        <v>6.1488157985078349</v>
      </c>
    </row>
    <row r="688" spans="2:12" x14ac:dyDescent="0.25">
      <c r="B688" s="52" t="s">
        <v>4677</v>
      </c>
      <c r="C688" s="52">
        <v>488</v>
      </c>
      <c r="D688" s="52">
        <v>4</v>
      </c>
      <c r="E688" s="64">
        <v>51.246381336136011</v>
      </c>
      <c r="F688" s="64">
        <v>29.835618169834998</v>
      </c>
      <c r="G688" s="64">
        <v>8.1967213114754103E-3</v>
      </c>
      <c r="H688" s="64">
        <v>0.10501307650847544</v>
      </c>
      <c r="I688" s="64">
        <v>-6.9763555124052923</v>
      </c>
      <c r="J688" s="64">
        <v>-4.8814695693660282</v>
      </c>
      <c r="K688" s="64">
        <v>50.609315275444807</v>
      </c>
      <c r="L688" s="64">
        <v>51.890515347665449</v>
      </c>
    </row>
    <row r="689" spans="2:12" x14ac:dyDescent="0.25">
      <c r="B689" s="52" t="s">
        <v>4678</v>
      </c>
      <c r="C689" s="52">
        <v>285</v>
      </c>
      <c r="D689" s="52">
        <v>4</v>
      </c>
      <c r="E689" s="64">
        <v>12.519031205301438</v>
      </c>
      <c r="F689" s="64">
        <v>17.424490119678225</v>
      </c>
      <c r="G689" s="64">
        <v>1.4035087719298246E-2</v>
      </c>
      <c r="H689" s="64">
        <v>4.3926425281759433E-2</v>
      </c>
      <c r="I689" s="64">
        <v>-2.4624033352381547</v>
      </c>
      <c r="J689" s="64">
        <v>-3.3190745673052362</v>
      </c>
      <c r="K689" s="64">
        <v>12.404926918331446</v>
      </c>
      <c r="L689" s="64">
        <v>12.634136413277753</v>
      </c>
    </row>
    <row r="690" spans="2:12" x14ac:dyDescent="0.25">
      <c r="B690" s="52" t="s">
        <v>4679</v>
      </c>
      <c r="C690" s="52">
        <v>362</v>
      </c>
      <c r="D690" s="52">
        <v>4</v>
      </c>
      <c r="E690" s="64">
        <v>17.004398449789019</v>
      </c>
      <c r="F690" s="64">
        <v>22.13215938008252</v>
      </c>
      <c r="G690" s="64">
        <v>1.1049723756906077E-2</v>
      </c>
      <c r="H690" s="64">
        <v>4.6973476380632651E-2</v>
      </c>
      <c r="I690" s="64">
        <v>-3.2304062168746581</v>
      </c>
      <c r="J690" s="64">
        <v>-3.9777444867131333</v>
      </c>
      <c r="K690" s="64">
        <v>16.836623983867657</v>
      </c>
      <c r="L690" s="64">
        <v>17.173761579882449</v>
      </c>
    </row>
    <row r="691" spans="2:12" x14ac:dyDescent="0.25">
      <c r="B691" s="52" t="s">
        <v>4680</v>
      </c>
      <c r="C691" s="52">
        <v>679</v>
      </c>
      <c r="D691" s="52">
        <v>4</v>
      </c>
      <c r="E691" s="64">
        <v>39.177944711650355</v>
      </c>
      <c r="F691" s="64">
        <v>41.51308347811058</v>
      </c>
      <c r="G691" s="64">
        <v>5.8910162002945507E-3</v>
      </c>
      <c r="H691" s="64">
        <v>5.769947674764412E-2</v>
      </c>
      <c r="I691" s="64">
        <v>-5.789684809159465</v>
      </c>
      <c r="J691" s="64">
        <v>-6.0088244520513783</v>
      </c>
      <c r="K691" s="64">
        <v>38.70293746211145</v>
      </c>
      <c r="L691" s="64">
        <v>39.658420714168848</v>
      </c>
    </row>
    <row r="692" spans="2:12" x14ac:dyDescent="0.25">
      <c r="B692" s="52" t="s">
        <v>4681</v>
      </c>
      <c r="C692" s="52">
        <v>69</v>
      </c>
      <c r="D692" s="52">
        <v>4</v>
      </c>
      <c r="E692" s="64">
        <v>8.484910417763361</v>
      </c>
      <c r="F692" s="64">
        <v>4.218560765816834</v>
      </c>
      <c r="G692" s="64">
        <v>5.7971014492753624E-2</v>
      </c>
      <c r="H692" s="64">
        <v>0.122969716199469</v>
      </c>
      <c r="I692" s="64">
        <v>-1.6440796249853837</v>
      </c>
      <c r="J692" s="64">
        <v>-0.10982198729922531</v>
      </c>
      <c r="K692" s="64">
        <v>8.3748627465765537</v>
      </c>
      <c r="L692" s="64">
        <v>8.5961991016975947</v>
      </c>
    </row>
    <row r="693" spans="2:12" x14ac:dyDescent="0.25">
      <c r="B693" s="52" t="s">
        <v>4682</v>
      </c>
      <c r="C693" s="52">
        <v>1298</v>
      </c>
      <c r="D693" s="52">
        <v>4</v>
      </c>
      <c r="E693" s="64">
        <v>33.583142004618189</v>
      </c>
      <c r="F693" s="64">
        <v>79.357853246815225</v>
      </c>
      <c r="G693" s="64">
        <v>3.0816640986132513E-3</v>
      </c>
      <c r="H693" s="64">
        <v>2.5872990758565629E-2</v>
      </c>
      <c r="I693" s="64">
        <v>-5.172206345747834</v>
      </c>
      <c r="J693" s="64">
        <v>-8.7303732538566585</v>
      </c>
      <c r="K693" s="64">
        <v>33.18277833602243</v>
      </c>
      <c r="L693" s="64">
        <v>33.988206416448165</v>
      </c>
    </row>
    <row r="694" spans="2:12" x14ac:dyDescent="0.25">
      <c r="B694" s="52" t="s">
        <v>4683</v>
      </c>
      <c r="C694" s="52">
        <v>114</v>
      </c>
      <c r="D694" s="52">
        <v>4</v>
      </c>
      <c r="E694" s="64">
        <v>3.3652915996015311</v>
      </c>
      <c r="F694" s="64">
        <v>6.9697960478712906</v>
      </c>
      <c r="G694" s="64">
        <v>3.5087719298245612E-2</v>
      </c>
      <c r="H694" s="64">
        <v>2.9520101750890624E-2</v>
      </c>
      <c r="I694" s="64">
        <v>0.35121222421379161</v>
      </c>
      <c r="J694" s="64">
        <v>-1.1609562107507452</v>
      </c>
      <c r="K694" s="64">
        <v>3.3354139592870751</v>
      </c>
      <c r="L694" s="64">
        <v>3.3954286632596831</v>
      </c>
    </row>
    <row r="695" spans="2:12" x14ac:dyDescent="0.25">
      <c r="B695" s="52" t="s">
        <v>4684</v>
      </c>
      <c r="C695" s="52">
        <v>73</v>
      </c>
      <c r="D695" s="52">
        <v>4</v>
      </c>
      <c r="E695" s="64">
        <v>3.7900399313676751</v>
      </c>
      <c r="F695" s="64">
        <v>4.4631150131105635</v>
      </c>
      <c r="G695" s="64">
        <v>5.4794520547945202E-2</v>
      </c>
      <c r="H695" s="64">
        <v>5.1918355224214729E-2</v>
      </c>
      <c r="I695" s="64">
        <v>0.11076229453694426</v>
      </c>
      <c r="J695" s="64">
        <v>-0.2262398321432986</v>
      </c>
      <c r="K695" s="64">
        <v>3.7443035483323333</v>
      </c>
      <c r="L695" s="64">
        <v>3.8363040344453103</v>
      </c>
    </row>
    <row r="696" spans="2:12" x14ac:dyDescent="0.25">
      <c r="B696" s="52" t="s">
        <v>4685</v>
      </c>
      <c r="C696" s="52">
        <v>835</v>
      </c>
      <c r="D696" s="52">
        <v>4</v>
      </c>
      <c r="E696" s="64">
        <v>29.895402049319458</v>
      </c>
      <c r="F696" s="64">
        <v>51.05069912256603</v>
      </c>
      <c r="G696" s="64">
        <v>4.7904191616766467E-3</v>
      </c>
      <c r="H696" s="64">
        <v>3.5802876705771806E-2</v>
      </c>
      <c r="I696" s="64">
        <v>-4.8232252373936015</v>
      </c>
      <c r="J696" s="64">
        <v>-6.7961739015598379</v>
      </c>
      <c r="K696" s="64">
        <v>29.387826805088306</v>
      </c>
      <c r="L696" s="64">
        <v>30.411413002025203</v>
      </c>
    </row>
    <row r="697" spans="2:12" x14ac:dyDescent="0.25">
      <c r="B697" s="52" t="s">
        <v>4686</v>
      </c>
      <c r="C697" s="52">
        <v>73</v>
      </c>
      <c r="D697" s="52">
        <v>4</v>
      </c>
      <c r="E697" s="64">
        <v>8.9940691948140508</v>
      </c>
      <c r="F697" s="64">
        <v>4.4631150131105635</v>
      </c>
      <c r="G697" s="64">
        <v>5.4794520547945202E-2</v>
      </c>
      <c r="H697" s="64">
        <v>0.12320642732621986</v>
      </c>
      <c r="I697" s="64">
        <v>-1.7783930988051659</v>
      </c>
      <c r="J697" s="64">
        <v>-0.2262398321432986</v>
      </c>
      <c r="K697" s="64">
        <v>8.8772407077640363</v>
      </c>
      <c r="L697" s="64">
        <v>9.1122167074965628</v>
      </c>
    </row>
    <row r="698" spans="2:12" x14ac:dyDescent="0.25">
      <c r="B698" s="52" t="s">
        <v>4687</v>
      </c>
      <c r="C698" s="52">
        <v>233</v>
      </c>
      <c r="D698" s="52">
        <v>4</v>
      </c>
      <c r="E698" s="64">
        <v>18.303394331976474</v>
      </c>
      <c r="F698" s="64">
        <v>14.245284904859743</v>
      </c>
      <c r="G698" s="64">
        <v>1.7167381974248927E-2</v>
      </c>
      <c r="H698" s="64">
        <v>7.8555340480585725E-2</v>
      </c>
      <c r="I698" s="64">
        <v>-3.482881232356374</v>
      </c>
      <c r="J698" s="64">
        <v>-2.8014812449078428</v>
      </c>
      <c r="K698" s="64">
        <v>18.120255774560157</v>
      </c>
      <c r="L698" s="64">
        <v>18.488224586109741</v>
      </c>
    </row>
    <row r="699" spans="2:12" x14ac:dyDescent="0.25">
      <c r="B699" s="52" t="s">
        <v>4688</v>
      </c>
      <c r="C699" s="52">
        <v>203</v>
      </c>
      <c r="D699" s="52">
        <v>4</v>
      </c>
      <c r="E699" s="64">
        <v>25.366588749813165</v>
      </c>
      <c r="F699" s="64">
        <v>12.411128050156771</v>
      </c>
      <c r="G699" s="64">
        <v>1.9704433497536946E-2</v>
      </c>
      <c r="H699" s="64">
        <v>0.12495856527001559</v>
      </c>
      <c r="I699" s="64">
        <v>-4.5351311206673914</v>
      </c>
      <c r="J699" s="64">
        <v>-2.4640406352908459</v>
      </c>
      <c r="K699" s="64">
        <v>25.033394618657756</v>
      </c>
      <c r="L699" s="64">
        <v>25.703577174164959</v>
      </c>
    </row>
    <row r="700" spans="2:12" x14ac:dyDescent="0.25">
      <c r="B700" s="52" t="s">
        <v>4689</v>
      </c>
      <c r="C700" s="52">
        <v>178</v>
      </c>
      <c r="D700" s="52">
        <v>4</v>
      </c>
      <c r="E700" s="64">
        <v>6.22587509173876</v>
      </c>
      <c r="F700" s="64">
        <v>10.882664004570962</v>
      </c>
      <c r="G700" s="64">
        <v>2.247191011235955E-2</v>
      </c>
      <c r="H700" s="64">
        <v>3.497682635808292E-2</v>
      </c>
      <c r="I700" s="64">
        <v>-0.90809590394185313</v>
      </c>
      <c r="J700" s="64">
        <v>-2.1532190209618363</v>
      </c>
      <c r="K700" s="64">
        <v>6.1737731896599604</v>
      </c>
      <c r="L700" s="64">
        <v>6.2784006275315498</v>
      </c>
    </row>
    <row r="701" spans="2:12" x14ac:dyDescent="0.25">
      <c r="B701" s="52" t="s">
        <v>4690</v>
      </c>
      <c r="C701" s="52">
        <v>56</v>
      </c>
      <c r="D701" s="52">
        <v>4</v>
      </c>
      <c r="E701" s="64">
        <v>4.7332458196294374</v>
      </c>
      <c r="F701" s="64">
        <v>3.4237594621122129</v>
      </c>
      <c r="G701" s="64">
        <v>7.1428571428571425E-2</v>
      </c>
      <c r="H701" s="64">
        <v>8.4522246779097102E-2</v>
      </c>
      <c r="I701" s="64">
        <v>-0.35224607950838377</v>
      </c>
      <c r="J701" s="64">
        <v>0.32140411555684367</v>
      </c>
      <c r="K701" s="64">
        <v>4.6357089033927856</v>
      </c>
      <c r="L701" s="64">
        <v>4.8326418627518848</v>
      </c>
    </row>
    <row r="702" spans="2:12" x14ac:dyDescent="0.25">
      <c r="B702" s="52" t="s">
        <v>4691</v>
      </c>
      <c r="C702" s="52">
        <v>61</v>
      </c>
      <c r="D702" s="52">
        <v>3</v>
      </c>
      <c r="E702" s="64">
        <v>2.7946318597059907</v>
      </c>
      <c r="F702" s="64">
        <v>3.7294522712293747</v>
      </c>
      <c r="G702" s="64">
        <v>4.9180327868852458E-2</v>
      </c>
      <c r="H702" s="64">
        <v>4.5813637044360506E-2</v>
      </c>
      <c r="I702" s="64">
        <v>0.12576336953436207</v>
      </c>
      <c r="J702" s="64">
        <v>-0.38982851476832953</v>
      </c>
      <c r="K702" s="64">
        <v>2.7687270445189358</v>
      </c>
      <c r="L702" s="64">
        <v>2.8207673053624593</v>
      </c>
    </row>
    <row r="703" spans="2:12" x14ac:dyDescent="0.25">
      <c r="B703" s="52" t="s">
        <v>4692</v>
      </c>
      <c r="C703" s="52">
        <v>324</v>
      </c>
      <c r="D703" s="52">
        <v>3</v>
      </c>
      <c r="E703" s="64">
        <v>15.766778101512779</v>
      </c>
      <c r="F703" s="64">
        <v>19.808894030792089</v>
      </c>
      <c r="G703" s="64">
        <v>9.2592592592592587E-3</v>
      </c>
      <c r="H703" s="64">
        <v>4.8662895375039442E-2</v>
      </c>
      <c r="I703" s="64">
        <v>-3.2964205616114817</v>
      </c>
      <c r="J703" s="64">
        <v>-3.8976987882053966</v>
      </c>
      <c r="K703" s="64">
        <v>15.447345202054713</v>
      </c>
      <c r="L703" s="64">
        <v>16.092471989309775</v>
      </c>
    </row>
    <row r="704" spans="2:12" x14ac:dyDescent="0.25">
      <c r="B704" s="52" t="s">
        <v>4693</v>
      </c>
      <c r="C704" s="52">
        <v>52</v>
      </c>
      <c r="D704" s="52">
        <v>3</v>
      </c>
      <c r="E704" s="64">
        <v>7.5935037130298841</v>
      </c>
      <c r="F704" s="64">
        <v>3.1792052148184835</v>
      </c>
      <c r="G704" s="64">
        <v>5.7692307692307696E-2</v>
      </c>
      <c r="H704" s="64">
        <v>0.146028917558267</v>
      </c>
      <c r="I704" s="64">
        <v>-1.803854003439846</v>
      </c>
      <c r="J704" s="64">
        <v>-0.10372671197601212</v>
      </c>
      <c r="K704" s="64">
        <v>7.5419042377733199</v>
      </c>
      <c r="L704" s="64">
        <v>7.6453955068353148</v>
      </c>
    </row>
    <row r="705" spans="2:12" x14ac:dyDescent="0.25">
      <c r="B705" s="52" t="s">
        <v>4694</v>
      </c>
      <c r="C705" s="52">
        <v>75</v>
      </c>
      <c r="D705" s="52">
        <v>3</v>
      </c>
      <c r="E705" s="64">
        <v>5.1463876833876165</v>
      </c>
      <c r="F705" s="64">
        <v>4.5853921367574282</v>
      </c>
      <c r="G705" s="64">
        <v>0.04</v>
      </c>
      <c r="H705" s="64">
        <v>6.861850244516822E-2</v>
      </c>
      <c r="I705" s="64">
        <v>-0.98037700220189161</v>
      </c>
      <c r="J705" s="64">
        <v>-0.76409561624983724</v>
      </c>
      <c r="K705" s="64">
        <v>5.0799825621998824</v>
      </c>
      <c r="L705" s="64">
        <v>5.2135961212447386</v>
      </c>
    </row>
    <row r="706" spans="2:12" x14ac:dyDescent="0.25">
      <c r="B706" s="52" t="s">
        <v>4695</v>
      </c>
      <c r="C706" s="52">
        <v>54</v>
      </c>
      <c r="D706" s="52">
        <v>3</v>
      </c>
      <c r="E706" s="64">
        <v>3.6212117997843802</v>
      </c>
      <c r="F706" s="64">
        <v>3.3014823384653482</v>
      </c>
      <c r="G706" s="64">
        <v>5.5555555555555552E-2</v>
      </c>
      <c r="H706" s="64">
        <v>6.705947777378482E-2</v>
      </c>
      <c r="I706" s="64">
        <v>-0.33797591658204434</v>
      </c>
      <c r="J706" s="64">
        <v>-0.17124055835666616</v>
      </c>
      <c r="K706" s="64">
        <v>3.5754858304255643</v>
      </c>
      <c r="L706" s="64">
        <v>3.6674800147146107</v>
      </c>
    </row>
    <row r="707" spans="2:12" x14ac:dyDescent="0.25">
      <c r="B707" s="52" t="s">
        <v>4696</v>
      </c>
      <c r="C707" s="52">
        <v>212</v>
      </c>
      <c r="D707" s="52">
        <v>3</v>
      </c>
      <c r="E707" s="64">
        <v>10.436814898293573</v>
      </c>
      <c r="F707" s="64">
        <v>12.961375106567663</v>
      </c>
      <c r="G707" s="64">
        <v>1.4150943396226415E-2</v>
      </c>
      <c r="H707" s="64">
        <v>4.923025895421497E-2</v>
      </c>
      <c r="I707" s="64">
        <v>-2.360833209763078</v>
      </c>
      <c r="J707" s="64">
        <v>-2.8555712689537138</v>
      </c>
      <c r="K707" s="64">
        <v>10.336007164145492</v>
      </c>
      <c r="L707" s="64">
        <v>10.538554437444105</v>
      </c>
    </row>
    <row r="708" spans="2:12" x14ac:dyDescent="0.25">
      <c r="B708" s="52" t="s">
        <v>4697</v>
      </c>
      <c r="C708" s="52">
        <v>155</v>
      </c>
      <c r="D708" s="52">
        <v>3</v>
      </c>
      <c r="E708" s="64">
        <v>14.871030971746501</v>
      </c>
      <c r="F708" s="64">
        <v>9.4764770826320177</v>
      </c>
      <c r="G708" s="64">
        <v>1.935483870967742E-2</v>
      </c>
      <c r="H708" s="64">
        <v>9.5942135301590334E-2</v>
      </c>
      <c r="I708" s="64">
        <v>-3.2375746037928996</v>
      </c>
      <c r="J708" s="64">
        <v>-2.1712739600152529</v>
      </c>
      <c r="K708" s="64">
        <v>14.555546005642592</v>
      </c>
      <c r="L708" s="64">
        <v>15.192614231814979</v>
      </c>
    </row>
    <row r="709" spans="2:12" x14ac:dyDescent="0.25">
      <c r="B709" s="52" t="s">
        <v>4698</v>
      </c>
      <c r="C709" s="52">
        <v>283</v>
      </c>
      <c r="D709" s="52">
        <v>3</v>
      </c>
      <c r="E709" s="64">
        <v>15.807286334544481</v>
      </c>
      <c r="F709" s="64">
        <v>17.302212996031361</v>
      </c>
      <c r="G709" s="64">
        <v>1.0600706713780919E-2</v>
      </c>
      <c r="H709" s="64">
        <v>5.585613545775435E-2</v>
      </c>
      <c r="I709" s="64">
        <v>-3.3151972348662246</v>
      </c>
      <c r="J709" s="64">
        <v>-3.5485560032678198</v>
      </c>
      <c r="K709" s="64">
        <v>15.638729232810073</v>
      </c>
      <c r="L709" s="64">
        <v>15.977551607105534</v>
      </c>
    </row>
    <row r="710" spans="2:12" x14ac:dyDescent="0.25">
      <c r="B710" s="52" t="s">
        <v>4699</v>
      </c>
      <c r="C710" s="52">
        <v>54</v>
      </c>
      <c r="D710" s="52">
        <v>3</v>
      </c>
      <c r="E710" s="64">
        <v>3.0656505382052495</v>
      </c>
      <c r="F710" s="64">
        <v>3.3014823384653482</v>
      </c>
      <c r="G710" s="64">
        <v>5.5555555555555552E-2</v>
      </c>
      <c r="H710" s="64">
        <v>5.6771306263060178E-2</v>
      </c>
      <c r="I710" s="64">
        <v>-3.8607214222369471E-2</v>
      </c>
      <c r="J710" s="64">
        <v>-0.17124055835666616</v>
      </c>
      <c r="K710" s="64">
        <v>3.0324891301650765</v>
      </c>
      <c r="L710" s="64">
        <v>3.0991525283159933</v>
      </c>
    </row>
    <row r="711" spans="2:12" x14ac:dyDescent="0.25">
      <c r="B711" s="52" t="s">
        <v>4700</v>
      </c>
      <c r="C711" s="52">
        <v>145</v>
      </c>
      <c r="D711" s="52">
        <v>3</v>
      </c>
      <c r="E711" s="64">
        <v>5.0429994750102312</v>
      </c>
      <c r="F711" s="64">
        <v>8.8650914643976932</v>
      </c>
      <c r="G711" s="64">
        <v>2.0689655172413793E-2</v>
      </c>
      <c r="H711" s="64">
        <v>3.4779306724208488E-2</v>
      </c>
      <c r="I711" s="64">
        <v>-0.9259989228340022</v>
      </c>
      <c r="J711" s="64">
        <v>-2.03297682543085</v>
      </c>
      <c r="K711" s="64">
        <v>5.0007963376028988</v>
      </c>
      <c r="L711" s="64">
        <v>5.0855458387974899</v>
      </c>
    </row>
    <row r="712" spans="2:12" x14ac:dyDescent="0.25">
      <c r="B712" s="52" t="s">
        <v>4701</v>
      </c>
      <c r="C712" s="52">
        <v>423</v>
      </c>
      <c r="D712" s="52">
        <v>3</v>
      </c>
      <c r="E712" s="64">
        <v>21.34450291901658</v>
      </c>
      <c r="F712" s="64">
        <v>25.861611651311893</v>
      </c>
      <c r="G712" s="64">
        <v>7.0921985815602835E-3</v>
      </c>
      <c r="H712" s="64">
        <v>5.0459817775452907E-2</v>
      </c>
      <c r="I712" s="64">
        <v>-4.0747995704196844</v>
      </c>
      <c r="J712" s="64">
        <v>-4.6395760658606937</v>
      </c>
      <c r="K712" s="64">
        <v>21.118738193386598</v>
      </c>
      <c r="L712" s="64">
        <v>21.572551574297407</v>
      </c>
    </row>
    <row r="713" spans="2:12" x14ac:dyDescent="0.25">
      <c r="B713" s="52" t="s">
        <v>4702</v>
      </c>
      <c r="C713" s="52">
        <v>278</v>
      </c>
      <c r="D713" s="52">
        <v>3</v>
      </c>
      <c r="E713" s="64">
        <v>11.603290039854365</v>
      </c>
      <c r="F713" s="64">
        <v>16.9965201869142</v>
      </c>
      <c r="G713" s="64">
        <v>1.0791366906474821E-2</v>
      </c>
      <c r="H713" s="64">
        <v>4.1738453380771097E-2</v>
      </c>
      <c r="I713" s="64">
        <v>-2.5800727969635644</v>
      </c>
      <c r="J713" s="64">
        <v>-3.5038000687945794</v>
      </c>
      <c r="K713" s="64">
        <v>11.499489501511052</v>
      </c>
      <c r="L713" s="64">
        <v>11.707986374543784</v>
      </c>
    </row>
    <row r="714" spans="2:12" x14ac:dyDescent="0.25">
      <c r="B714" s="52" t="s">
        <v>4703</v>
      </c>
      <c r="C714" s="52">
        <v>77</v>
      </c>
      <c r="D714" s="52">
        <v>3</v>
      </c>
      <c r="E714" s="64">
        <v>8.0870176316676385</v>
      </c>
      <c r="F714" s="64">
        <v>4.7076692604042929</v>
      </c>
      <c r="G714" s="64">
        <v>3.896103896103896E-2</v>
      </c>
      <c r="H714" s="64">
        <v>0.10502620300867063</v>
      </c>
      <c r="I714" s="64">
        <v>-1.8908796494774471</v>
      </c>
      <c r="J714" s="64">
        <v>-0.81226929793214908</v>
      </c>
      <c r="K714" s="64">
        <v>7.9939862559011434</v>
      </c>
      <c r="L714" s="64">
        <v>8.1810033202173571</v>
      </c>
    </row>
    <row r="715" spans="2:12" x14ac:dyDescent="0.25">
      <c r="B715" s="52" t="s">
        <v>4704</v>
      </c>
      <c r="C715" s="52">
        <v>398</v>
      </c>
      <c r="D715" s="52">
        <v>3</v>
      </c>
      <c r="E715" s="64">
        <v>11.989496157294488</v>
      </c>
      <c r="F715" s="64">
        <v>24.333147605726083</v>
      </c>
      <c r="G715" s="64">
        <v>7.537688442211055E-3</v>
      </c>
      <c r="H715" s="64">
        <v>3.0124362204257508E-2</v>
      </c>
      <c r="I715" s="64">
        <v>-2.6361909177264535</v>
      </c>
      <c r="J715" s="64">
        <v>-4.463289345847036</v>
      </c>
      <c r="K715" s="64">
        <v>11.865512540848298</v>
      </c>
      <c r="L715" s="64">
        <v>12.114734641738941</v>
      </c>
    </row>
    <row r="716" spans="2:12" x14ac:dyDescent="0.25">
      <c r="B716" s="52" t="s">
        <v>4705</v>
      </c>
      <c r="C716" s="52">
        <v>877</v>
      </c>
      <c r="D716" s="52">
        <v>3</v>
      </c>
      <c r="E716" s="64">
        <v>61.532901968058724</v>
      </c>
      <c r="F716" s="64">
        <v>53.618518719150188</v>
      </c>
      <c r="G716" s="64">
        <v>3.4207525655644243E-3</v>
      </c>
      <c r="H716" s="64">
        <v>7.0162944091287024E-2</v>
      </c>
      <c r="I716" s="64">
        <v>-7.7382531415992899</v>
      </c>
      <c r="J716" s="64">
        <v>-7.1342984818489512</v>
      </c>
      <c r="K716" s="64">
        <v>60.722199234188523</v>
      </c>
      <c r="L716" s="64">
        <v>62.353601604978188</v>
      </c>
    </row>
    <row r="717" spans="2:12" x14ac:dyDescent="0.25">
      <c r="B717" s="52" t="s">
        <v>4706</v>
      </c>
      <c r="C717" s="52">
        <v>179</v>
      </c>
      <c r="D717" s="52">
        <v>3</v>
      </c>
      <c r="E717" s="64">
        <v>7.7688268164678931</v>
      </c>
      <c r="F717" s="64">
        <v>10.943802566394394</v>
      </c>
      <c r="G717" s="64">
        <v>1.6759776536312849E-2</v>
      </c>
      <c r="H717" s="64">
        <v>4.340126713110555E-2</v>
      </c>
      <c r="I717" s="64">
        <v>-1.7493186658890489</v>
      </c>
      <c r="J717" s="64">
        <v>-2.4782411627423611</v>
      </c>
      <c r="K717" s="64">
        <v>7.6059636536010879</v>
      </c>
      <c r="L717" s="64">
        <v>7.9350158447363723</v>
      </c>
    </row>
    <row r="718" spans="2:12" x14ac:dyDescent="0.25">
      <c r="B718" s="52" t="s">
        <v>4707</v>
      </c>
      <c r="C718" s="52">
        <v>137</v>
      </c>
      <c r="D718" s="52">
        <v>3</v>
      </c>
      <c r="E718" s="64">
        <v>6.5399668463611054</v>
      </c>
      <c r="F718" s="64">
        <v>8.3759829698102344</v>
      </c>
      <c r="G718" s="64">
        <v>2.1897810218978103E-2</v>
      </c>
      <c r="H718" s="64">
        <v>4.7736984280008068E-2</v>
      </c>
      <c r="I718" s="64">
        <v>-1.4185118317859393</v>
      </c>
      <c r="J718" s="64">
        <v>-1.917075604285174</v>
      </c>
      <c r="K718" s="64">
        <v>6.4780081341974372</v>
      </c>
      <c r="L718" s="64">
        <v>6.602488183812306</v>
      </c>
    </row>
    <row r="719" spans="2:12" x14ac:dyDescent="0.25">
      <c r="B719" s="52" t="s">
        <v>4708</v>
      </c>
      <c r="C719" s="52">
        <v>65</v>
      </c>
      <c r="D719" s="52">
        <v>3</v>
      </c>
      <c r="E719" s="64">
        <v>1.7445665456651187</v>
      </c>
      <c r="F719" s="64">
        <v>3.9740065185231042</v>
      </c>
      <c r="G719" s="64">
        <v>4.6153846153846156E-2</v>
      </c>
      <c r="H719" s="64">
        <v>2.6839485317924905E-2</v>
      </c>
      <c r="I719" s="64">
        <v>0.96351324181080522</v>
      </c>
      <c r="J719" s="64">
        <v>-0.50425106599773484</v>
      </c>
      <c r="K719" s="64">
        <v>1.7278562872320851</v>
      </c>
      <c r="L719" s="64">
        <v>1.7614339115935158</v>
      </c>
    </row>
    <row r="720" spans="2:12" x14ac:dyDescent="0.25">
      <c r="B720" s="52" t="s">
        <v>4709</v>
      </c>
      <c r="C720" s="52">
        <v>116</v>
      </c>
      <c r="D720" s="52">
        <v>3</v>
      </c>
      <c r="E720" s="64">
        <v>14.038453728860027</v>
      </c>
      <c r="F720" s="64">
        <v>7.0920731715181553</v>
      </c>
      <c r="G720" s="64">
        <v>2.5862068965517241E-2</v>
      </c>
      <c r="H720" s="64">
        <v>0.12102115283500023</v>
      </c>
      <c r="I720" s="64">
        <v>-3.1423849937001544</v>
      </c>
      <c r="J720" s="64">
        <v>-1.5858278338569847</v>
      </c>
      <c r="K720" s="64">
        <v>13.742508287686396</v>
      </c>
      <c r="L720" s="64">
        <v>14.339878633733976</v>
      </c>
    </row>
    <row r="721" spans="2:12" x14ac:dyDescent="0.25">
      <c r="B721" s="52" t="s">
        <v>4710</v>
      </c>
      <c r="C721" s="52">
        <v>58</v>
      </c>
      <c r="D721" s="52">
        <v>3</v>
      </c>
      <c r="E721" s="64">
        <v>2.7576017017533063</v>
      </c>
      <c r="F721" s="64">
        <v>3.5460365857590777</v>
      </c>
      <c r="G721" s="64">
        <v>5.1724137931034482E-2</v>
      </c>
      <c r="H721" s="64">
        <v>4.7544856926781141E-2</v>
      </c>
      <c r="I721" s="64">
        <v>0.14956897991903367</v>
      </c>
      <c r="J721" s="64">
        <v>-0.29926049198787713</v>
      </c>
      <c r="K721" s="64">
        <v>2.72692367982346</v>
      </c>
      <c r="L721" s="64">
        <v>2.7886074406252974</v>
      </c>
    </row>
    <row r="722" spans="2:12" x14ac:dyDescent="0.25">
      <c r="B722" s="52" t="s">
        <v>4711</v>
      </c>
      <c r="C722" s="52">
        <v>67</v>
      </c>
      <c r="D722" s="52">
        <v>3</v>
      </c>
      <c r="E722" s="64">
        <v>3.706517208583215</v>
      </c>
      <c r="F722" s="64">
        <v>4.0962836421699693</v>
      </c>
      <c r="G722" s="64">
        <v>4.4776119402985072E-2</v>
      </c>
      <c r="H722" s="64">
        <v>5.5321152366913658E-2</v>
      </c>
      <c r="I722" s="64">
        <v>-0.37757013778748716</v>
      </c>
      <c r="J722" s="64">
        <v>-0.55901977689363125</v>
      </c>
      <c r="K722" s="64">
        <v>3.6673226409573538</v>
      </c>
      <c r="L722" s="64">
        <v>3.7461058914097354</v>
      </c>
    </row>
    <row r="723" spans="2:12" x14ac:dyDescent="0.25">
      <c r="B723" s="52" t="s">
        <v>4712</v>
      </c>
      <c r="C723" s="52">
        <v>123</v>
      </c>
      <c r="D723" s="52">
        <v>3</v>
      </c>
      <c r="E723" s="64">
        <v>14.847594861714402</v>
      </c>
      <c r="F723" s="64">
        <v>7.5200431042821814</v>
      </c>
      <c r="G723" s="64">
        <v>2.4390243902439025E-2</v>
      </c>
      <c r="H723" s="64">
        <v>0.12071215334727156</v>
      </c>
      <c r="I723" s="64">
        <v>-3.278963672285188</v>
      </c>
      <c r="J723" s="64">
        <v>-1.7011071131336173</v>
      </c>
      <c r="K723" s="64">
        <v>14.639809866632698</v>
      </c>
      <c r="L723" s="64">
        <v>15.057919164817033</v>
      </c>
    </row>
    <row r="724" spans="2:12" x14ac:dyDescent="0.25">
      <c r="B724" s="52" t="s">
        <v>4713</v>
      </c>
      <c r="C724" s="52">
        <v>138</v>
      </c>
      <c r="D724" s="52">
        <v>3</v>
      </c>
      <c r="E724" s="64">
        <v>3.9384154386209094</v>
      </c>
      <c r="F724" s="64">
        <v>8.4371215316336681</v>
      </c>
      <c r="G724" s="64">
        <v>2.1739130434782608E-2</v>
      </c>
      <c r="H724" s="64">
        <v>2.8539242308847169E-2</v>
      </c>
      <c r="I724" s="64">
        <v>-0.47975747547378045</v>
      </c>
      <c r="J724" s="64">
        <v>-1.9318399247882332</v>
      </c>
      <c r="K724" s="64">
        <v>3.8956792217337513</v>
      </c>
      <c r="L724" s="64">
        <v>3.9816065590342493</v>
      </c>
    </row>
    <row r="725" spans="2:12" x14ac:dyDescent="0.25">
      <c r="B725" s="52" t="s">
        <v>4714</v>
      </c>
      <c r="C725" s="52">
        <v>315</v>
      </c>
      <c r="D725" s="52">
        <v>3.0000000000000004</v>
      </c>
      <c r="E725" s="64">
        <v>58.870311232155061</v>
      </c>
      <c r="F725" s="64">
        <v>19.258646974381197</v>
      </c>
      <c r="G725" s="64">
        <v>9.5238095238095247E-3</v>
      </c>
      <c r="H725" s="64">
        <v>0.18688987692747638</v>
      </c>
      <c r="I725" s="64">
        <v>-8.0752921025353999</v>
      </c>
      <c r="J725" s="64">
        <v>-3.8235851330559791</v>
      </c>
      <c r="K725" s="64">
        <v>57.66222053293162</v>
      </c>
      <c r="L725" s="64">
        <v>60.097801814541022</v>
      </c>
    </row>
    <row r="726" spans="2:12" x14ac:dyDescent="0.25">
      <c r="B726" s="52" t="s">
        <v>4715</v>
      </c>
      <c r="C726" s="52">
        <v>93</v>
      </c>
      <c r="D726" s="52">
        <v>3</v>
      </c>
      <c r="E726" s="64">
        <v>2.2392306739782413</v>
      </c>
      <c r="F726" s="64">
        <v>5.6858862495792106</v>
      </c>
      <c r="G726" s="64">
        <v>3.2258064516129031E-2</v>
      </c>
      <c r="H726" s="64">
        <v>2.4077749182561732E-2</v>
      </c>
      <c r="I726" s="64">
        <v>0.51463102721350162</v>
      </c>
      <c r="J726" s="64">
        <v>-1.1624861342832788</v>
      </c>
      <c r="K726" s="64">
        <v>2.2105635404064921</v>
      </c>
      <c r="L726" s="64">
        <v>2.2682602819941509</v>
      </c>
    </row>
    <row r="727" spans="2:12" x14ac:dyDescent="0.25">
      <c r="B727" s="52" t="s">
        <v>4716</v>
      </c>
      <c r="C727" s="52">
        <v>557</v>
      </c>
      <c r="D727" s="52">
        <v>3</v>
      </c>
      <c r="E727" s="64">
        <v>22.765411837142985</v>
      </c>
      <c r="F727" s="64">
        <v>34.054178935651834</v>
      </c>
      <c r="G727" s="64">
        <v>5.3859964093357273E-3</v>
      </c>
      <c r="H727" s="64">
        <v>4.0871475470633724E-2</v>
      </c>
      <c r="I727" s="64">
        <v>-4.2298961857661075</v>
      </c>
      <c r="J727" s="64">
        <v>-5.4920450807771122</v>
      </c>
      <c r="K727" s="64">
        <v>22.560869048413693</v>
      </c>
      <c r="L727" s="64">
        <v>22.971729355628085</v>
      </c>
    </row>
    <row r="728" spans="2:12" x14ac:dyDescent="0.25">
      <c r="B728" s="52" t="s">
        <v>4717</v>
      </c>
      <c r="C728" s="52">
        <v>153</v>
      </c>
      <c r="D728" s="52">
        <v>3</v>
      </c>
      <c r="E728" s="64">
        <v>3.7273146292873989</v>
      </c>
      <c r="F728" s="64">
        <v>9.3541999589851521</v>
      </c>
      <c r="G728" s="64">
        <v>1.9607843137254902E-2</v>
      </c>
      <c r="H728" s="64">
        <v>2.4361533524754241E-2</v>
      </c>
      <c r="I728" s="64">
        <v>-0.38139925353515497</v>
      </c>
      <c r="J728" s="64">
        <v>-2.1441580848452841</v>
      </c>
      <c r="K728" s="64">
        <v>3.6880758884058706</v>
      </c>
      <c r="L728" s="64">
        <v>3.7669603125928144</v>
      </c>
    </row>
    <row r="729" spans="2:12" x14ac:dyDescent="0.25">
      <c r="B729" s="52" t="s">
        <v>4718</v>
      </c>
      <c r="C729" s="52">
        <v>196</v>
      </c>
      <c r="D729" s="52">
        <v>3</v>
      </c>
      <c r="E729" s="64">
        <v>23.353838121224236</v>
      </c>
      <c r="F729" s="64">
        <v>11.983158117392746</v>
      </c>
      <c r="G729" s="64">
        <v>1.5306122448979591E-2</v>
      </c>
      <c r="H729" s="64">
        <v>0.11915223531236856</v>
      </c>
      <c r="I729" s="64">
        <v>-4.4876270287731161</v>
      </c>
      <c r="J729" s="64">
        <v>-2.6781977955794578</v>
      </c>
      <c r="K729" s="64">
        <v>23.058362822938378</v>
      </c>
      <c r="L729" s="64">
        <v>23.652581872891009</v>
      </c>
    </row>
    <row r="730" spans="2:12" x14ac:dyDescent="0.25">
      <c r="B730" s="52" t="s">
        <v>4719</v>
      </c>
      <c r="C730" s="52">
        <v>64</v>
      </c>
      <c r="D730" s="52">
        <v>3</v>
      </c>
      <c r="E730" s="64">
        <v>3.711375820786551</v>
      </c>
      <c r="F730" s="64">
        <v>3.9128679566996718</v>
      </c>
      <c r="G730" s="64">
        <v>4.6875E-2</v>
      </c>
      <c r="H730" s="64">
        <v>5.799024719978986E-2</v>
      </c>
      <c r="I730" s="64">
        <v>-0.38045555809498632</v>
      </c>
      <c r="J730" s="64">
        <v>-0.47627700696601999</v>
      </c>
      <c r="K730" s="64">
        <v>3.6388962069185982</v>
      </c>
      <c r="L730" s="64">
        <v>3.785208554724186</v>
      </c>
    </row>
    <row r="731" spans="2:12" x14ac:dyDescent="0.25">
      <c r="B731" s="52" t="s">
        <v>4720</v>
      </c>
      <c r="C731" s="52">
        <v>426</v>
      </c>
      <c r="D731" s="52">
        <v>3</v>
      </c>
      <c r="E731" s="64">
        <v>15.033732543938523</v>
      </c>
      <c r="F731" s="64">
        <v>26.045027336782191</v>
      </c>
      <c r="G731" s="64">
        <v>7.0422535211267607E-3</v>
      </c>
      <c r="H731" s="64">
        <v>3.5290451981076346E-2</v>
      </c>
      <c r="I731" s="64">
        <v>-3.1598659315914461</v>
      </c>
      <c r="J731" s="64">
        <v>-4.6603020746788228</v>
      </c>
      <c r="K731" s="64">
        <v>14.907885707552177</v>
      </c>
      <c r="L731" s="64">
        <v>15.160602554270072</v>
      </c>
    </row>
    <row r="732" spans="2:12" x14ac:dyDescent="0.25">
      <c r="B732" s="52" t="s">
        <v>4721</v>
      </c>
      <c r="C732" s="52">
        <v>64</v>
      </c>
      <c r="D732" s="52">
        <v>3</v>
      </c>
      <c r="E732" s="64">
        <v>1.9016987134736951</v>
      </c>
      <c r="F732" s="64">
        <v>3.9128679566996718</v>
      </c>
      <c r="G732" s="64">
        <v>4.6875E-2</v>
      </c>
      <c r="H732" s="64">
        <v>2.9714042398026486E-2</v>
      </c>
      <c r="I732" s="64">
        <v>0.80853860887017426</v>
      </c>
      <c r="J732" s="64">
        <v>-0.47627700696601999</v>
      </c>
      <c r="K732" s="64">
        <v>1.8646285078624667</v>
      </c>
      <c r="L732" s="64">
        <v>1.9394828983517327</v>
      </c>
    </row>
    <row r="733" spans="2:12" x14ac:dyDescent="0.25">
      <c r="B733" s="52" t="s">
        <v>4722</v>
      </c>
      <c r="C733" s="52">
        <v>75</v>
      </c>
      <c r="D733" s="52">
        <v>2</v>
      </c>
      <c r="E733" s="64">
        <v>1.3616622472936235</v>
      </c>
      <c r="F733" s="64">
        <v>4.5853921367574282</v>
      </c>
      <c r="G733" s="64">
        <v>2.6666666666666668E-2</v>
      </c>
      <c r="H733" s="64">
        <v>1.8155496630581646E-2</v>
      </c>
      <c r="I733" s="64">
        <v>0.55207041646668509</v>
      </c>
      <c r="J733" s="64">
        <v>-1.2460556301380272</v>
      </c>
      <c r="K733" s="64">
        <v>1.3388301163827934</v>
      </c>
      <c r="L733" s="64">
        <v>1.3848764321412643</v>
      </c>
    </row>
    <row r="734" spans="2:12" x14ac:dyDescent="0.25">
      <c r="B734" s="52" t="s">
        <v>4723</v>
      </c>
      <c r="C734" s="52">
        <v>66</v>
      </c>
      <c r="D734" s="52">
        <v>2</v>
      </c>
      <c r="E734" s="64">
        <v>4.1736548468032932</v>
      </c>
      <c r="F734" s="64">
        <v>4.0351450803465365</v>
      </c>
      <c r="G734" s="64">
        <v>3.0303030303030304E-2</v>
      </c>
      <c r="H734" s="64">
        <v>6.323719464853475E-2</v>
      </c>
      <c r="I734" s="64">
        <v>-1.0993032177454518</v>
      </c>
      <c r="J734" s="64">
        <v>-1.0455987287843569</v>
      </c>
      <c r="K734" s="64">
        <v>4.1237903003486611</v>
      </c>
      <c r="L734" s="64">
        <v>4.2240811894835737</v>
      </c>
    </row>
    <row r="735" spans="2:12" x14ac:dyDescent="0.25">
      <c r="B735" s="52" t="s">
        <v>4724</v>
      </c>
      <c r="C735" s="52">
        <v>96</v>
      </c>
      <c r="D735" s="52">
        <v>2</v>
      </c>
      <c r="E735" s="64">
        <v>6.612443130916084</v>
      </c>
      <c r="F735" s="64">
        <v>5.8693019350495081</v>
      </c>
      <c r="G735" s="64">
        <v>2.0833333333333332E-2</v>
      </c>
      <c r="H735" s="64">
        <v>6.8879615947042547E-2</v>
      </c>
      <c r="I735" s="64">
        <v>-1.858861927343618</v>
      </c>
      <c r="J735" s="64">
        <v>-1.6483090531468121</v>
      </c>
      <c r="K735" s="64">
        <v>6.5268164073818591</v>
      </c>
      <c r="L735" s="64">
        <v>6.6991091012576511</v>
      </c>
    </row>
    <row r="736" spans="2:12" x14ac:dyDescent="0.25">
      <c r="B736" s="52" t="s">
        <v>4725</v>
      </c>
      <c r="C736" s="52">
        <v>168</v>
      </c>
      <c r="D736" s="52">
        <v>2</v>
      </c>
      <c r="E736" s="64">
        <v>12.118975632507912</v>
      </c>
      <c r="F736" s="64">
        <v>10.271278386336638</v>
      </c>
      <c r="G736" s="64">
        <v>1.1904761904761904E-2</v>
      </c>
      <c r="H736" s="64">
        <v>7.2136759717308999E-2</v>
      </c>
      <c r="I736" s="64">
        <v>-3.0175995707938159</v>
      </c>
      <c r="J736" s="64">
        <v>-2.6635425386909821</v>
      </c>
      <c r="K736" s="64">
        <v>11.955131274454107</v>
      </c>
      <c r="L736" s="64">
        <v>12.284888688799928</v>
      </c>
    </row>
    <row r="737" spans="2:12" x14ac:dyDescent="0.25">
      <c r="B737" s="52" t="s">
        <v>4726</v>
      </c>
      <c r="C737" s="52">
        <v>54</v>
      </c>
      <c r="D737" s="52">
        <v>2</v>
      </c>
      <c r="E737" s="64">
        <v>5.0390629660704551</v>
      </c>
      <c r="F737" s="64">
        <v>3.3014823384653482</v>
      </c>
      <c r="G737" s="64">
        <v>3.7037037037037035E-2</v>
      </c>
      <c r="H737" s="64">
        <v>9.331598085315658E-2</v>
      </c>
      <c r="I737" s="64">
        <v>-1.4217944844943462</v>
      </c>
      <c r="J737" s="64">
        <v>-0.73923588182516908</v>
      </c>
      <c r="K737" s="64">
        <v>4.982294957498774</v>
      </c>
      <c r="L737" s="64">
        <v>5.0964105368278823</v>
      </c>
    </row>
    <row r="738" spans="2:12" x14ac:dyDescent="0.25">
      <c r="B738" s="52" t="s">
        <v>4727</v>
      </c>
      <c r="C738" s="52">
        <v>176</v>
      </c>
      <c r="D738" s="52">
        <v>2</v>
      </c>
      <c r="E738" s="64">
        <v>10.069923429284703</v>
      </c>
      <c r="F738" s="64">
        <v>10.760386880924097</v>
      </c>
      <c r="G738" s="64">
        <v>1.1363636363636364E-2</v>
      </c>
      <c r="H738" s="64">
        <v>5.7215474030026719E-2</v>
      </c>
      <c r="I738" s="64">
        <v>-2.619088097874068</v>
      </c>
      <c r="J738" s="64">
        <v>-2.7561864426750042</v>
      </c>
      <c r="K738" s="64">
        <v>9.9602361875098371</v>
      </c>
      <c r="L738" s="64">
        <v>10.18074453887129</v>
      </c>
    </row>
    <row r="739" spans="2:12" x14ac:dyDescent="0.25">
      <c r="B739" s="52" t="s">
        <v>4728</v>
      </c>
      <c r="C739" s="52">
        <v>190</v>
      </c>
      <c r="D739" s="52">
        <v>2</v>
      </c>
      <c r="E739" s="64">
        <v>7.9665790765071423</v>
      </c>
      <c r="F739" s="64">
        <v>11.616326746452151</v>
      </c>
      <c r="G739" s="64">
        <v>1.0526315789473684E-2</v>
      </c>
      <c r="H739" s="64">
        <v>4.1929363560563905E-2</v>
      </c>
      <c r="I739" s="64">
        <v>-2.1596864337306174</v>
      </c>
      <c r="J739" s="64">
        <v>-2.9118838715062854</v>
      </c>
      <c r="K739" s="64">
        <v>7.8950838810878254</v>
      </c>
      <c r="L739" s="64">
        <v>8.0386931282061642</v>
      </c>
    </row>
    <row r="740" spans="2:12" x14ac:dyDescent="0.25">
      <c r="B740" s="52" t="s">
        <v>4729</v>
      </c>
      <c r="C740" s="52">
        <v>299</v>
      </c>
      <c r="D740" s="52">
        <v>2</v>
      </c>
      <c r="E740" s="64">
        <v>12.765844197363107</v>
      </c>
      <c r="F740" s="64">
        <v>18.280429985206279</v>
      </c>
      <c r="G740" s="64">
        <v>6.688963210702341E-3</v>
      </c>
      <c r="H740" s="64">
        <v>4.2695131094859888E-2</v>
      </c>
      <c r="I740" s="64">
        <v>-3.0796274831935277</v>
      </c>
      <c r="J740" s="64">
        <v>-3.9298132868891393</v>
      </c>
      <c r="K740" s="64">
        <v>12.650411288025998</v>
      </c>
      <c r="L740" s="64">
        <v>12.882283026799666</v>
      </c>
    </row>
    <row r="741" spans="2:12" x14ac:dyDescent="0.25">
      <c r="B741" s="52" t="s">
        <v>4730</v>
      </c>
      <c r="C741" s="52">
        <v>52</v>
      </c>
      <c r="D741" s="52">
        <v>2</v>
      </c>
      <c r="E741" s="64">
        <v>2.4179169942909238</v>
      </c>
      <c r="F741" s="64">
        <v>3.1792052148184835</v>
      </c>
      <c r="G741" s="64">
        <v>3.8461538461538464E-2</v>
      </c>
      <c r="H741" s="64">
        <v>4.6498403736363922E-2</v>
      </c>
      <c r="I741" s="64">
        <v>-0.27523814721714518</v>
      </c>
      <c r="J741" s="64">
        <v>-0.6825419662144373</v>
      </c>
      <c r="K741" s="64">
        <v>2.3953399680372689</v>
      </c>
      <c r="L741" s="64">
        <v>2.4406963476804373</v>
      </c>
    </row>
    <row r="742" spans="2:12" x14ac:dyDescent="0.25">
      <c r="B742" s="52" t="s">
        <v>4731</v>
      </c>
      <c r="C742" s="52">
        <v>653</v>
      </c>
      <c r="D742" s="52">
        <v>2</v>
      </c>
      <c r="E742" s="64">
        <v>43.257710531095228</v>
      </c>
      <c r="F742" s="64">
        <v>39.92348087070134</v>
      </c>
      <c r="G742" s="64">
        <v>3.0627871362940277E-3</v>
      </c>
      <c r="H742" s="64">
        <v>6.624457968008457E-2</v>
      </c>
      <c r="I742" s="64">
        <v>-6.4916753342625864</v>
      </c>
      <c r="J742" s="64">
        <v>-6.1943143643493448</v>
      </c>
      <c r="K742" s="64">
        <v>42.717744490222344</v>
      </c>
      <c r="L742" s="64">
        <v>43.804012016210478</v>
      </c>
    </row>
    <row r="743" spans="2:12" x14ac:dyDescent="0.25">
      <c r="B743" s="52" t="s">
        <v>4732</v>
      </c>
      <c r="C743" s="52">
        <v>92</v>
      </c>
      <c r="D743" s="52">
        <v>2</v>
      </c>
      <c r="E743" s="64">
        <v>4.4431594642625338</v>
      </c>
      <c r="F743" s="64">
        <v>5.6247476877557778</v>
      </c>
      <c r="G743" s="64">
        <v>2.1739130434782608E-2</v>
      </c>
      <c r="H743" s="64">
        <v>4.8295211568071018E-2</v>
      </c>
      <c r="I743" s="64">
        <v>-1.1881047626633181</v>
      </c>
      <c r="J743" s="64">
        <v>-1.5773406934892678</v>
      </c>
      <c r="K743" s="64">
        <v>4.3529580412889128</v>
      </c>
      <c r="L743" s="64">
        <v>4.5351333139583234</v>
      </c>
    </row>
    <row r="744" spans="2:12" x14ac:dyDescent="0.25">
      <c r="B744" s="52" t="s">
        <v>4733</v>
      </c>
      <c r="C744" s="52">
        <v>233</v>
      </c>
      <c r="D744" s="52">
        <v>2</v>
      </c>
      <c r="E744" s="64">
        <v>9.414423228352284</v>
      </c>
      <c r="F744" s="64">
        <v>14.245284904859743</v>
      </c>
      <c r="G744" s="64">
        <v>8.5836909871244635E-3</v>
      </c>
      <c r="H744" s="64">
        <v>4.0405249907091351E-2</v>
      </c>
      <c r="I744" s="64">
        <v>-2.4668150076038948</v>
      </c>
      <c r="J744" s="64">
        <v>-3.3483633025417872</v>
      </c>
      <c r="K744" s="64">
        <v>9.3298762156079924</v>
      </c>
      <c r="L744" s="64">
        <v>9.4997038627870634</v>
      </c>
    </row>
    <row r="745" spans="2:12" x14ac:dyDescent="0.25">
      <c r="B745" s="52" t="s">
        <v>4734</v>
      </c>
      <c r="C745" s="52">
        <v>434</v>
      </c>
      <c r="D745" s="52">
        <v>2</v>
      </c>
      <c r="E745" s="64">
        <v>9.4140971522123564</v>
      </c>
      <c r="F745" s="64">
        <v>26.53413583136965</v>
      </c>
      <c r="G745" s="64">
        <v>4.608294930875576E-3</v>
      </c>
      <c r="H745" s="64">
        <v>2.1691468092655198E-2</v>
      </c>
      <c r="I745" s="64">
        <v>-2.4430424548346843</v>
      </c>
      <c r="J745" s="64">
        <v>-4.9154981902687629</v>
      </c>
      <c r="K745" s="64">
        <v>9.2805106552029262</v>
      </c>
      <c r="L745" s="64">
        <v>9.5495632990360448</v>
      </c>
    </row>
    <row r="746" spans="2:12" x14ac:dyDescent="0.25">
      <c r="B746" s="52" t="s">
        <v>4735</v>
      </c>
      <c r="C746" s="52">
        <v>62</v>
      </c>
      <c r="D746" s="52">
        <v>2</v>
      </c>
      <c r="E746" s="64">
        <v>4.0582690558065035</v>
      </c>
      <c r="F746" s="64">
        <v>3.7905908330528071</v>
      </c>
      <c r="G746" s="64">
        <v>3.2258064516129031E-2</v>
      </c>
      <c r="H746" s="64">
        <v>6.545595251300812E-2</v>
      </c>
      <c r="I746" s="64">
        <v>-1.056894988912598</v>
      </c>
      <c r="J746" s="64">
        <v>-0.94916595401818649</v>
      </c>
      <c r="K746" s="64">
        <v>4.0081807199563819</v>
      </c>
      <c r="L746" s="64">
        <v>4.108938972349387</v>
      </c>
    </row>
    <row r="747" spans="2:12" x14ac:dyDescent="0.25">
      <c r="B747" s="52" t="s">
        <v>4736</v>
      </c>
      <c r="C747" s="52">
        <v>150</v>
      </c>
      <c r="D747" s="52">
        <v>2</v>
      </c>
      <c r="E747" s="64">
        <v>15.251517892791473</v>
      </c>
      <c r="F747" s="64">
        <v>9.1707842735148564</v>
      </c>
      <c r="G747" s="64">
        <v>1.3333333333333334E-2</v>
      </c>
      <c r="H747" s="64">
        <v>0.10167678595194315</v>
      </c>
      <c r="I747" s="64">
        <v>-3.5800804142135263</v>
      </c>
      <c r="J747" s="64">
        <v>-2.4437831597747546</v>
      </c>
      <c r="K747" s="64">
        <v>15.079960156515133</v>
      </c>
      <c r="L747" s="64">
        <v>15.424804229228966</v>
      </c>
    </row>
    <row r="748" spans="2:12" x14ac:dyDescent="0.25">
      <c r="B748" s="52" t="s">
        <v>4737</v>
      </c>
      <c r="C748" s="52">
        <v>170</v>
      </c>
      <c r="D748" s="52">
        <v>2</v>
      </c>
      <c r="E748" s="64">
        <v>7.9187513895180768</v>
      </c>
      <c r="F748" s="64">
        <v>10.393555509983504</v>
      </c>
      <c r="G748" s="64">
        <v>1.1764705882352941E-2</v>
      </c>
      <c r="H748" s="64">
        <v>4.6580890526576921E-2</v>
      </c>
      <c r="I748" s="64">
        <v>-2.1540700280224234</v>
      </c>
      <c r="J748" s="64">
        <v>-2.6869720330597113</v>
      </c>
      <c r="K748" s="64">
        <v>7.8412273867367475</v>
      </c>
      <c r="L748" s="64">
        <v>7.9970040516867158</v>
      </c>
    </row>
    <row r="749" spans="2:12" x14ac:dyDescent="0.25">
      <c r="B749" s="52" t="s">
        <v>4738</v>
      </c>
      <c r="C749" s="52">
        <v>116</v>
      </c>
      <c r="D749" s="52">
        <v>2</v>
      </c>
      <c r="E749" s="64">
        <v>14.360109013561859</v>
      </c>
      <c r="F749" s="64">
        <v>7.0920731715181553</v>
      </c>
      <c r="G749" s="64">
        <v>1.7241379310344827E-2</v>
      </c>
      <c r="H749" s="64">
        <v>0.12379404322036085</v>
      </c>
      <c r="I749" s="64">
        <v>-3.484498902485933</v>
      </c>
      <c r="J749" s="64">
        <v>-1.9733643629920792</v>
      </c>
      <c r="K749" s="64">
        <v>14.172876509133923</v>
      </c>
      <c r="L749" s="64">
        <v>14.549461558295979</v>
      </c>
    </row>
    <row r="750" spans="2:12" x14ac:dyDescent="0.25">
      <c r="B750" s="52" t="s">
        <v>4739</v>
      </c>
      <c r="C750" s="52">
        <v>124</v>
      </c>
      <c r="D750" s="52">
        <v>2</v>
      </c>
      <c r="E750" s="64">
        <v>4.5522238307748086</v>
      </c>
      <c r="F750" s="64">
        <v>7.5811816661056142</v>
      </c>
      <c r="G750" s="64">
        <v>1.6129032258064516E-2</v>
      </c>
      <c r="H750" s="64">
        <v>3.6711482506248456E-2</v>
      </c>
      <c r="I750" s="64">
        <v>-1.2187896674611183</v>
      </c>
      <c r="J750" s="64">
        <v>-2.0919772449058036</v>
      </c>
      <c r="K750" s="64">
        <v>4.5106913399798803</v>
      </c>
      <c r="L750" s="64">
        <v>4.5941240317247942</v>
      </c>
    </row>
    <row r="751" spans="2:12" x14ac:dyDescent="0.25">
      <c r="B751" s="52" t="s">
        <v>4740</v>
      </c>
      <c r="C751" s="52">
        <v>749</v>
      </c>
      <c r="D751" s="52">
        <v>1</v>
      </c>
      <c r="E751" s="64">
        <v>46.280479937503102</v>
      </c>
      <c r="F751" s="64">
        <v>45.792782805750846</v>
      </c>
      <c r="G751" s="64">
        <v>1.3351134846461949E-3</v>
      </c>
      <c r="H751" s="64">
        <v>6.1789692840458078E-2</v>
      </c>
      <c r="I751" s="64">
        <v>-6.8716652436285477</v>
      </c>
      <c r="J751" s="64">
        <v>-6.8313852144087308</v>
      </c>
      <c r="K751" s="64">
        <v>45.73943775979761</v>
      </c>
      <c r="L751" s="64">
        <v>46.827495845478218</v>
      </c>
    </row>
    <row r="752" spans="2:12" x14ac:dyDescent="0.25">
      <c r="B752" s="52" t="s">
        <v>4741</v>
      </c>
      <c r="C752" s="52">
        <v>61</v>
      </c>
      <c r="D752" s="52">
        <v>1</v>
      </c>
      <c r="E752" s="64">
        <v>7.1565355264929931</v>
      </c>
      <c r="F752" s="64">
        <v>3.7294522712293747</v>
      </c>
      <c r="G752" s="64">
        <v>1.6393442622950821E-2</v>
      </c>
      <c r="H752" s="64">
        <v>0.11732025453267202</v>
      </c>
      <c r="I752" s="64">
        <v>-2.4495335582353754</v>
      </c>
      <c r="J752" s="64">
        <v>-1.4586537968154636</v>
      </c>
      <c r="K752" s="64">
        <v>7.0070023534598773</v>
      </c>
      <c r="L752" s="64">
        <v>7.3088278477688</v>
      </c>
    </row>
    <row r="753" spans="2:12" x14ac:dyDescent="0.25">
      <c r="B753" s="52" t="s">
        <v>4742</v>
      </c>
      <c r="C753" s="52">
        <v>52</v>
      </c>
      <c r="D753" s="52">
        <v>1</v>
      </c>
      <c r="E753" s="64">
        <v>3.5154437323276904</v>
      </c>
      <c r="F753" s="64">
        <v>3.1792052148184835</v>
      </c>
      <c r="G753" s="64">
        <v>1.9230769230769232E-2</v>
      </c>
      <c r="H753" s="64">
        <v>6.7604687160147892E-2</v>
      </c>
      <c r="I753" s="64">
        <v>-1.3893910300342842</v>
      </c>
      <c r="J753" s="64">
        <v>-1.2613572204528625</v>
      </c>
      <c r="K753" s="64">
        <v>3.4452135873434195</v>
      </c>
      <c r="L753" s="64">
        <v>3.5869997457807137</v>
      </c>
    </row>
    <row r="754" spans="2:12" x14ac:dyDescent="0.25">
      <c r="B754" s="52" t="s">
        <v>4743</v>
      </c>
      <c r="C754" s="52">
        <v>198</v>
      </c>
      <c r="D754" s="52">
        <v>1</v>
      </c>
      <c r="E754" s="64">
        <v>8.1321463372457359</v>
      </c>
      <c r="F754" s="64">
        <v>12.10543524103961</v>
      </c>
      <c r="G754" s="64">
        <v>5.0505050505050509E-3</v>
      </c>
      <c r="H754" s="64">
        <v>4.1071446147705741E-2</v>
      </c>
      <c r="I754" s="64">
        <v>-2.5540213743567275</v>
      </c>
      <c r="J754" s="64">
        <v>-3.2941595401318673</v>
      </c>
      <c r="K754" s="64">
        <v>8.0601784838781398</v>
      </c>
      <c r="L754" s="64">
        <v>8.2047290208389754</v>
      </c>
    </row>
    <row r="755" spans="2:12" x14ac:dyDescent="0.25">
      <c r="B755" s="52" t="s">
        <v>4744</v>
      </c>
      <c r="C755" s="52">
        <v>101</v>
      </c>
      <c r="D755" s="52">
        <v>1</v>
      </c>
      <c r="E755" s="64">
        <v>1.7392000976708999</v>
      </c>
      <c r="F755" s="64">
        <v>6.1749947441666695</v>
      </c>
      <c r="G755" s="64">
        <v>9.9009900990099011E-3</v>
      </c>
      <c r="H755" s="64">
        <v>1.7219802947236632E-2</v>
      </c>
      <c r="I755" s="64">
        <v>-0.56540421476479163</v>
      </c>
      <c r="J755" s="64">
        <v>-2.1492694522943876</v>
      </c>
      <c r="K755" s="64">
        <v>1.6949898114045354</v>
      </c>
      <c r="L755" s="64">
        <v>1.7845427951888007</v>
      </c>
    </row>
    <row r="756" spans="2:12" x14ac:dyDescent="0.25">
      <c r="B756" s="52" t="s">
        <v>4745</v>
      </c>
      <c r="C756" s="52">
        <v>270</v>
      </c>
      <c r="D756" s="52">
        <v>1</v>
      </c>
      <c r="E756" s="64">
        <v>4.8359891423262775</v>
      </c>
      <c r="F756" s="64">
        <v>16.507411692326741</v>
      </c>
      <c r="G756" s="64">
        <v>3.7037037037037038E-3</v>
      </c>
      <c r="H756" s="64">
        <v>1.7911070897504731E-2</v>
      </c>
      <c r="I756" s="64">
        <v>-1.7601890015750903</v>
      </c>
      <c r="J756" s="64">
        <v>-3.9391187606876774</v>
      </c>
      <c r="K756" s="64">
        <v>4.7657411199251296</v>
      </c>
      <c r="L756" s="64">
        <v>4.9072534774487577</v>
      </c>
    </row>
    <row r="757" spans="2:12" x14ac:dyDescent="0.25">
      <c r="B757" s="52" t="s">
        <v>4746</v>
      </c>
      <c r="C757" s="52">
        <v>63</v>
      </c>
      <c r="D757" s="52">
        <v>1</v>
      </c>
      <c r="E757" s="64">
        <v>5.2850033981029796</v>
      </c>
      <c r="F757" s="64">
        <v>3.8517293948762394</v>
      </c>
      <c r="G757" s="64">
        <v>1.5873015873015872E-2</v>
      </c>
      <c r="H757" s="64">
        <v>8.3888942827031424E-2</v>
      </c>
      <c r="I757" s="64">
        <v>-1.9473968928559386</v>
      </c>
      <c r="J757" s="64">
        <v>-1.4996146602365688</v>
      </c>
      <c r="K757" s="64">
        <v>5.2299861993496686</v>
      </c>
      <c r="L757" s="64">
        <v>5.3405458508759871</v>
      </c>
    </row>
    <row r="758" spans="2:12" x14ac:dyDescent="0.25">
      <c r="B758" s="52" t="s">
        <v>4747</v>
      </c>
      <c r="C758" s="52">
        <v>83</v>
      </c>
      <c r="D758" s="52">
        <v>1</v>
      </c>
      <c r="E758" s="64">
        <v>4.1960224760505955</v>
      </c>
      <c r="F758" s="64">
        <v>5.074500631344887</v>
      </c>
      <c r="G758" s="64">
        <v>1.2048192771084338E-2</v>
      </c>
      <c r="H758" s="64">
        <v>5.0554487663260192E-2</v>
      </c>
      <c r="I758" s="64">
        <v>-1.6012380398013029</v>
      </c>
      <c r="J758" s="64">
        <v>-1.8667105551558947</v>
      </c>
      <c r="K758" s="64">
        <v>4.1515570470520942</v>
      </c>
      <c r="L758" s="64">
        <v>4.2409385384257972</v>
      </c>
    </row>
    <row r="759" spans="2:12" x14ac:dyDescent="0.25">
      <c r="B759" s="52" t="s">
        <v>4748</v>
      </c>
      <c r="C759" s="52">
        <v>74</v>
      </c>
      <c r="D759" s="52">
        <v>1</v>
      </c>
      <c r="E759" s="64">
        <v>4.2085494819188289</v>
      </c>
      <c r="F759" s="64">
        <v>4.5242535749339954</v>
      </c>
      <c r="G759" s="64">
        <v>1.3513513513513514E-2</v>
      </c>
      <c r="H759" s="64">
        <v>5.687229029620039E-2</v>
      </c>
      <c r="I759" s="64">
        <v>-1.6104871724247283</v>
      </c>
      <c r="J759" s="64">
        <v>-1.7099874735954392</v>
      </c>
      <c r="K759" s="64">
        <v>4.1629532049798783</v>
      </c>
      <c r="L759" s="64">
        <v>4.2546147437885686</v>
      </c>
    </row>
    <row r="760" spans="2:12" x14ac:dyDescent="0.25">
      <c r="B760" s="52" t="s">
        <v>4749</v>
      </c>
      <c r="C760" s="52">
        <v>83</v>
      </c>
      <c r="D760" s="52">
        <v>1</v>
      </c>
      <c r="E760" s="64">
        <v>4.9452292319877662</v>
      </c>
      <c r="F760" s="64">
        <v>5.074500631344887</v>
      </c>
      <c r="G760" s="64">
        <v>1.2048192771084338E-2</v>
      </c>
      <c r="H760" s="64">
        <v>5.9581075084189958E-2</v>
      </c>
      <c r="I760" s="64">
        <v>-1.8294407490129048</v>
      </c>
      <c r="J760" s="64">
        <v>-1.8667105551558947</v>
      </c>
      <c r="K760" s="64">
        <v>4.8893407314579447</v>
      </c>
      <c r="L760" s="64">
        <v>5.0017156686762583</v>
      </c>
    </row>
    <row r="761" spans="2:12" x14ac:dyDescent="0.25">
      <c r="B761" s="52" t="s">
        <v>4750</v>
      </c>
      <c r="C761" s="52">
        <v>330</v>
      </c>
      <c r="D761" s="52">
        <v>1</v>
      </c>
      <c r="E761" s="64">
        <v>11.502054993636369</v>
      </c>
      <c r="F761" s="64">
        <v>20.175725401732684</v>
      </c>
      <c r="G761" s="64">
        <v>3.0303030303030303E-3</v>
      </c>
      <c r="H761" s="64">
        <v>3.4854712101928392E-2</v>
      </c>
      <c r="I761" s="64">
        <v>-3.1520291190364911</v>
      </c>
      <c r="J761" s="64">
        <v>-4.4059186271452271</v>
      </c>
      <c r="K761" s="64">
        <v>11.309505490909133</v>
      </c>
      <c r="L761" s="64">
        <v>11.69776240943386</v>
      </c>
    </row>
    <row r="762" spans="2:12" x14ac:dyDescent="0.25">
      <c r="B762" s="52" t="s">
        <v>4751</v>
      </c>
      <c r="C762" s="52">
        <v>163</v>
      </c>
      <c r="D762" s="52">
        <v>1</v>
      </c>
      <c r="E762" s="64">
        <v>11.29886728001321</v>
      </c>
      <c r="F762" s="64">
        <v>9.9655855772194766</v>
      </c>
      <c r="G762" s="64">
        <v>6.1349693251533744E-3</v>
      </c>
      <c r="H762" s="64">
        <v>6.9318204171860187E-2</v>
      </c>
      <c r="I762" s="64">
        <v>-3.1759334851389189</v>
      </c>
      <c r="J762" s="64">
        <v>-2.9310720759333448</v>
      </c>
      <c r="K762" s="64">
        <v>11.151681092004488</v>
      </c>
      <c r="L762" s="64">
        <v>11.447849658314626</v>
      </c>
    </row>
    <row r="763" spans="2:12" x14ac:dyDescent="0.25">
      <c r="B763" s="52" t="s">
        <v>4752</v>
      </c>
      <c r="C763" s="52">
        <v>124</v>
      </c>
      <c r="D763" s="52">
        <v>1</v>
      </c>
      <c r="E763" s="64">
        <v>9.041768748226982</v>
      </c>
      <c r="F763" s="64">
        <v>7.5811816661056142</v>
      </c>
      <c r="G763" s="64">
        <v>8.0645161290322578E-3</v>
      </c>
      <c r="H763" s="64">
        <v>7.291748990505631E-2</v>
      </c>
      <c r="I763" s="64">
        <v>-2.7775743220584883</v>
      </c>
      <c r="J763" s="64">
        <v>-2.4668041848010471</v>
      </c>
      <c r="K763" s="64">
        <v>8.9183043153613681</v>
      </c>
      <c r="L763" s="64">
        <v>9.1668062661611032</v>
      </c>
    </row>
    <row r="764" spans="2:12" x14ac:dyDescent="0.25">
      <c r="B764" s="52" t="s">
        <v>4753</v>
      </c>
      <c r="C764" s="52">
        <v>654</v>
      </c>
      <c r="D764" s="52">
        <v>1</v>
      </c>
      <c r="E764" s="64">
        <v>27.372211259155907</v>
      </c>
      <c r="F764" s="64">
        <v>39.984619432524774</v>
      </c>
      <c r="G764" s="64">
        <v>1.5290519877675841E-3</v>
      </c>
      <c r="H764" s="64">
        <v>4.1853534035406585E-2</v>
      </c>
      <c r="I764" s="64">
        <v>-5.1496255800135842</v>
      </c>
      <c r="J764" s="64">
        <v>-6.3627676560955777</v>
      </c>
      <c r="K764" s="64">
        <v>27.126874933046235</v>
      </c>
      <c r="L764" s="64">
        <v>27.619668654506793</v>
      </c>
    </row>
    <row r="765" spans="2:12" x14ac:dyDescent="0.25">
      <c r="B765" s="52" t="s">
        <v>4754</v>
      </c>
      <c r="C765" s="52">
        <v>378</v>
      </c>
      <c r="D765" s="52">
        <v>1</v>
      </c>
      <c r="E765" s="64">
        <v>13.420994704740682</v>
      </c>
      <c r="F765" s="64">
        <v>23.110376369257438</v>
      </c>
      <c r="G765" s="64">
        <v>2.6455026455026454E-3</v>
      </c>
      <c r="H765" s="64">
        <v>3.5505276996668472E-2</v>
      </c>
      <c r="I765" s="64">
        <v>-3.4523442610691881</v>
      </c>
      <c r="J765" s="64">
        <v>-4.7467009939091476</v>
      </c>
      <c r="K765" s="64">
        <v>13.296895193815528</v>
      </c>
      <c r="L765" s="64">
        <v>13.546209412773539</v>
      </c>
    </row>
    <row r="766" spans="2:12" x14ac:dyDescent="0.25">
      <c r="B766" s="52" t="s">
        <v>4755</v>
      </c>
      <c r="C766" s="52">
        <v>56</v>
      </c>
      <c r="D766" s="52">
        <v>1</v>
      </c>
      <c r="E766" s="64">
        <v>2.5421341193657643</v>
      </c>
      <c r="F766" s="64">
        <v>3.4237594621122129</v>
      </c>
      <c r="G766" s="64">
        <v>1.7857142857142856E-2</v>
      </c>
      <c r="H766" s="64">
        <v>4.5395252131531505E-2</v>
      </c>
      <c r="I766" s="64">
        <v>-0.98994512459428485</v>
      </c>
      <c r="J766" s="64">
        <v>-1.3518768899844478</v>
      </c>
      <c r="K766" s="64">
        <v>2.4895953685623691</v>
      </c>
      <c r="L766" s="64">
        <v>2.5957278289077284</v>
      </c>
    </row>
    <row r="767" spans="2:12" x14ac:dyDescent="0.25">
      <c r="B767" s="52" t="s">
        <v>4756</v>
      </c>
      <c r="C767" s="52">
        <v>267</v>
      </c>
      <c r="D767" s="52">
        <v>1</v>
      </c>
      <c r="E767" s="64">
        <v>12.367036658482229</v>
      </c>
      <c r="F767" s="64">
        <v>16.323996006856444</v>
      </c>
      <c r="G767" s="64">
        <v>3.7453183520599251E-3</v>
      </c>
      <c r="H767" s="64">
        <v>4.6318489357611348E-2</v>
      </c>
      <c r="I767" s="64">
        <v>-3.309883859418429</v>
      </c>
      <c r="J767" s="64">
        <v>-3.9143354353291206</v>
      </c>
      <c r="K767" s="64">
        <v>12.251788261831932</v>
      </c>
      <c r="L767" s="64">
        <v>12.483316033723257</v>
      </c>
    </row>
    <row r="768" spans="2:12" x14ac:dyDescent="0.25">
      <c r="B768" s="52" t="s">
        <v>4757</v>
      </c>
      <c r="C768" s="52">
        <v>147</v>
      </c>
      <c r="D768" s="52">
        <v>1</v>
      </c>
      <c r="E768" s="64">
        <v>5.778430644182599</v>
      </c>
      <c r="F768" s="64">
        <v>8.9873685880445588</v>
      </c>
      <c r="G768" s="64">
        <v>6.8027210884353739E-3</v>
      </c>
      <c r="H768" s="64">
        <v>3.930905200124217E-2</v>
      </c>
      <c r="I768" s="64">
        <v>-2.028095890607196</v>
      </c>
      <c r="J768" s="64">
        <v>-2.7497087683028916</v>
      </c>
      <c r="K768" s="64">
        <v>5.7264878009632554</v>
      </c>
      <c r="L768" s="64">
        <v>5.830825195540128</v>
      </c>
    </row>
    <row r="769" spans="2:12" x14ac:dyDescent="0.25">
      <c r="B769" s="52" t="s">
        <v>4758</v>
      </c>
      <c r="C769" s="52">
        <v>883</v>
      </c>
      <c r="D769" s="52">
        <v>1</v>
      </c>
      <c r="E769" s="64">
        <v>11.982087074689076</v>
      </c>
      <c r="F769" s="64">
        <v>53.985350090090783</v>
      </c>
      <c r="G769" s="64">
        <v>1.1325028312570782E-3</v>
      </c>
      <c r="H769" s="64">
        <v>1.356974753645422E-2</v>
      </c>
      <c r="I769" s="64">
        <v>-3.1943717442193016</v>
      </c>
      <c r="J769" s="64">
        <v>-7.4424700618282138</v>
      </c>
      <c r="K769" s="64">
        <v>11.726607493496029</v>
      </c>
      <c r="L769" s="64">
        <v>12.243054402523544</v>
      </c>
    </row>
    <row r="770" spans="2:12" x14ac:dyDescent="0.25">
      <c r="B770" s="52" t="s">
        <v>4759</v>
      </c>
      <c r="C770" s="52">
        <v>211</v>
      </c>
      <c r="D770" s="52">
        <v>1</v>
      </c>
      <c r="E770" s="64">
        <v>11.980964137316219</v>
      </c>
      <c r="F770" s="64">
        <v>12.90023654474423</v>
      </c>
      <c r="G770" s="64">
        <v>4.7393364928909956E-3</v>
      </c>
      <c r="H770" s="64">
        <v>5.6781820556001041E-2</v>
      </c>
      <c r="I770" s="64">
        <v>-3.26654396448059</v>
      </c>
      <c r="J770" s="64">
        <v>-3.4194480205503823</v>
      </c>
      <c r="K770" s="64">
        <v>11.851343672123804</v>
      </c>
      <c r="L770" s="64">
        <v>12.111916065512482</v>
      </c>
    </row>
    <row r="771" spans="2:12" x14ac:dyDescent="0.25">
      <c r="B771" s="52" t="s">
        <v>4760</v>
      </c>
      <c r="C771" s="52">
        <v>74</v>
      </c>
      <c r="D771" s="52">
        <v>1</v>
      </c>
      <c r="E771" s="64">
        <v>3.7102187598953003</v>
      </c>
      <c r="F771" s="64">
        <v>4.5242535749339954</v>
      </c>
      <c r="G771" s="64">
        <v>1.3513513513513514E-2</v>
      </c>
      <c r="H771" s="64">
        <v>5.0138091349936492E-2</v>
      </c>
      <c r="I771" s="64">
        <v>-1.4436913442026986</v>
      </c>
      <c r="J771" s="64">
        <v>-1.7099874735954392</v>
      </c>
      <c r="K771" s="64">
        <v>3.6739300863593889</v>
      </c>
      <c r="L771" s="64">
        <v>3.7468467723526393</v>
      </c>
    </row>
    <row r="772" spans="2:12" x14ac:dyDescent="0.25">
      <c r="B772" s="52" t="s">
        <v>4761</v>
      </c>
      <c r="C772" s="52">
        <v>408</v>
      </c>
      <c r="D772" s="52">
        <v>1</v>
      </c>
      <c r="E772" s="64">
        <v>15.991631485611792</v>
      </c>
      <c r="F772" s="64">
        <v>24.944533223960409</v>
      </c>
      <c r="G772" s="64">
        <v>2.4509803921568627E-3</v>
      </c>
      <c r="H772" s="64">
        <v>3.9195175209832823E-2</v>
      </c>
      <c r="I772" s="64">
        <v>-3.8245903408937054</v>
      </c>
      <c r="J772" s="64">
        <v>-4.9478660488384794</v>
      </c>
      <c r="K772" s="64">
        <v>15.847842358943984</v>
      </c>
      <c r="L772" s="64">
        <v>16.136671542464256</v>
      </c>
    </row>
    <row r="773" spans="2:12" x14ac:dyDescent="0.25">
      <c r="B773" s="52" t="s">
        <v>4762</v>
      </c>
      <c r="C773" s="52">
        <v>73</v>
      </c>
      <c r="D773" s="52">
        <v>1</v>
      </c>
      <c r="E773" s="64">
        <v>2.8016220572363015</v>
      </c>
      <c r="F773" s="64">
        <v>4.4631150131105635</v>
      </c>
      <c r="G773" s="64">
        <v>1.3698630136986301E-2</v>
      </c>
      <c r="H773" s="64">
        <v>3.837838434570276E-2</v>
      </c>
      <c r="I773" s="64">
        <v>-1.0976321212293476</v>
      </c>
      <c r="J773" s="64">
        <v>-1.6917926153951324</v>
      </c>
      <c r="K773" s="64">
        <v>2.7763572304966795</v>
      </c>
      <c r="L773" s="64">
        <v>2.8271075378309769</v>
      </c>
    </row>
    <row r="774" spans="2:12" x14ac:dyDescent="0.25">
      <c r="B774" s="52" t="s">
        <v>4763</v>
      </c>
      <c r="C774" s="52">
        <v>481</v>
      </c>
      <c r="D774" s="52">
        <v>1</v>
      </c>
      <c r="E774" s="64">
        <v>17.95243676073699</v>
      </c>
      <c r="F774" s="64">
        <v>29.407648237070973</v>
      </c>
      <c r="G774" s="64">
        <v>2.0790020790020791E-3</v>
      </c>
      <c r="H774" s="64">
        <v>3.7323153348725553E-2</v>
      </c>
      <c r="I774" s="64">
        <v>-4.077839861272869</v>
      </c>
      <c r="J774" s="64">
        <v>-5.4063528059017774</v>
      </c>
      <c r="K774" s="64">
        <v>17.640716737820714</v>
      </c>
      <c r="L774" s="64">
        <v>18.269447847236286</v>
      </c>
    </row>
    <row r="775" spans="2:12" x14ac:dyDescent="0.25">
      <c r="B775" s="52" t="s">
        <v>4764</v>
      </c>
      <c r="C775" s="52">
        <v>155</v>
      </c>
      <c r="D775" s="52">
        <v>1</v>
      </c>
      <c r="E775" s="64">
        <v>5.5356543663901032</v>
      </c>
      <c r="F775" s="64">
        <v>9.4764770826320177</v>
      </c>
      <c r="G775" s="64">
        <v>6.4516129032258064E-3</v>
      </c>
      <c r="H775" s="64">
        <v>3.5713899138000667E-2</v>
      </c>
      <c r="I775" s="64">
        <v>-1.963145622126822</v>
      </c>
      <c r="J775" s="64">
        <v>-2.8417847739384468</v>
      </c>
      <c r="K775" s="64">
        <v>5.4892724532251016</v>
      </c>
      <c r="L775" s="64">
        <v>5.5824135531524623</v>
      </c>
    </row>
    <row r="776" spans="2:12" x14ac:dyDescent="0.25">
      <c r="B776" s="52" t="s">
        <v>4765</v>
      </c>
      <c r="C776" s="52">
        <v>68</v>
      </c>
      <c r="D776" s="52">
        <v>1</v>
      </c>
      <c r="E776" s="64">
        <v>3.0992337692834053</v>
      </c>
      <c r="F776" s="64">
        <v>4.1574222039934012</v>
      </c>
      <c r="G776" s="64">
        <v>1.4705882352941176E-2</v>
      </c>
      <c r="H776" s="64">
        <v>4.5576967195344195E-2</v>
      </c>
      <c r="I776" s="64">
        <v>-1.2205713748035665</v>
      </c>
      <c r="J776" s="64">
        <v>-1.598158475416563</v>
      </c>
      <c r="K776" s="64">
        <v>3.0705739730115322</v>
      </c>
      <c r="L776" s="64">
        <v>3.1281481796988277</v>
      </c>
    </row>
    <row r="777" spans="2:12" x14ac:dyDescent="0.25">
      <c r="B777" s="52" t="s">
        <v>4766</v>
      </c>
      <c r="C777" s="52">
        <v>128</v>
      </c>
      <c r="D777" s="52">
        <v>1</v>
      </c>
      <c r="E777" s="64">
        <v>7.4185031873976222</v>
      </c>
      <c r="F777" s="64">
        <v>7.8257359133993436</v>
      </c>
      <c r="G777" s="64">
        <v>7.8125E-3</v>
      </c>
      <c r="H777" s="64">
        <v>5.7957056151543923E-2</v>
      </c>
      <c r="I777" s="64">
        <v>-2.4279529522660659</v>
      </c>
      <c r="J777" s="64">
        <v>-2.5181763252771221</v>
      </c>
      <c r="K777" s="64">
        <v>7.3367542615299657</v>
      </c>
      <c r="L777" s="64">
        <v>7.5011063658137331</v>
      </c>
    </row>
    <row r="778" spans="2:12" x14ac:dyDescent="0.25">
      <c r="B778" s="52" t="s">
        <v>4767</v>
      </c>
      <c r="C778" s="52">
        <v>56</v>
      </c>
      <c r="D778" s="52">
        <v>1</v>
      </c>
      <c r="E778" s="64">
        <v>2.9431926315339578</v>
      </c>
      <c r="F778" s="64">
        <v>3.4237594621122129</v>
      </c>
      <c r="G778" s="64">
        <v>1.7857142857142856E-2</v>
      </c>
      <c r="H778" s="64">
        <v>5.2557011277392103E-2</v>
      </c>
      <c r="I778" s="64">
        <v>-1.1636703481883255</v>
      </c>
      <c r="J778" s="64">
        <v>-1.3518768899844478</v>
      </c>
      <c r="K778" s="64">
        <v>2.9107550069208203</v>
      </c>
      <c r="L778" s="64">
        <v>2.9759714794305507</v>
      </c>
    </row>
    <row r="779" spans="2:12" x14ac:dyDescent="0.25">
      <c r="B779" s="52" t="s">
        <v>4768</v>
      </c>
      <c r="C779" s="52">
        <v>179</v>
      </c>
      <c r="D779" s="52">
        <v>1</v>
      </c>
      <c r="E779" s="64">
        <v>9.2384206495939445</v>
      </c>
      <c r="F779" s="64">
        <v>10.943802566394394</v>
      </c>
      <c r="G779" s="64">
        <v>5.5865921787709499E-3</v>
      </c>
      <c r="H779" s="64">
        <v>5.1611288545217571E-2</v>
      </c>
      <c r="I779" s="64">
        <v>-2.7832480187200259</v>
      </c>
      <c r="J779" s="64">
        <v>-3.1021844548947506</v>
      </c>
      <c r="K779" s="64">
        <v>9.1384605535932977</v>
      </c>
      <c r="L779" s="64">
        <v>9.3394140306145221</v>
      </c>
    </row>
    <row r="780" spans="2:12" ht="13.8" thickBot="1" x14ac:dyDescent="0.3">
      <c r="B780" s="56" t="s">
        <v>4769</v>
      </c>
      <c r="C780" s="56">
        <v>142</v>
      </c>
      <c r="D780" s="56">
        <v>1</v>
      </c>
      <c r="E780" s="60">
        <v>6.1781759217665044</v>
      </c>
      <c r="F780" s="60">
        <v>8.6816757789273975</v>
      </c>
      <c r="G780" s="60">
        <v>7.0422535211267607E-3</v>
      </c>
      <c r="H780" s="60">
        <v>4.3508281139200737E-2</v>
      </c>
      <c r="I780" s="60">
        <v>-2.1301297529426169</v>
      </c>
      <c r="J780" s="60">
        <v>-2.6906266573207902</v>
      </c>
      <c r="K780" s="60">
        <v>6.1211631237863919</v>
      </c>
      <c r="L780" s="60">
        <v>6.2356953702548514</v>
      </c>
    </row>
    <row r="783" spans="2:12" x14ac:dyDescent="0.25">
      <c r="B783" t="s">
        <v>4770</v>
      </c>
    </row>
    <row r="784" spans="2:12" ht="13.8" thickBot="1" x14ac:dyDescent="0.3"/>
    <row r="785" spans="2:6" x14ac:dyDescent="0.25">
      <c r="B785" s="53" t="s">
        <v>4771</v>
      </c>
      <c r="C785" s="76" t="s">
        <v>4772</v>
      </c>
      <c r="D785" s="54" t="s">
        <v>4773</v>
      </c>
      <c r="E785" s="76" t="s">
        <v>4039</v>
      </c>
      <c r="F785" s="76" t="s">
        <v>4774</v>
      </c>
    </row>
    <row r="786" spans="2:6" x14ac:dyDescent="0.25">
      <c r="B786" s="74">
        <v>0</v>
      </c>
      <c r="C786" s="77">
        <v>2911706</v>
      </c>
      <c r="D786" s="63">
        <v>0</v>
      </c>
      <c r="E786" s="77">
        <v>2911706</v>
      </c>
      <c r="F786" s="80">
        <v>1</v>
      </c>
    </row>
    <row r="787" spans="2:6" x14ac:dyDescent="0.25">
      <c r="B787" s="51">
        <v>1</v>
      </c>
      <c r="C787" s="78">
        <v>189610</v>
      </c>
      <c r="D787" s="65">
        <v>0</v>
      </c>
      <c r="E787" s="78">
        <v>189610</v>
      </c>
      <c r="F787" s="81">
        <v>0</v>
      </c>
    </row>
    <row r="788" spans="2:6" ht="13.8" thickBot="1" x14ac:dyDescent="0.3">
      <c r="B788" s="75" t="s">
        <v>4039</v>
      </c>
      <c r="C788" s="79">
        <v>3101316</v>
      </c>
      <c r="D788" s="71">
        <v>0</v>
      </c>
      <c r="E788" s="79">
        <v>3101316</v>
      </c>
      <c r="F788" s="82">
        <v>0.93886143817656764</v>
      </c>
    </row>
    <row r="791" spans="2:6" x14ac:dyDescent="0.25">
      <c r="B791" t="s">
        <v>4775</v>
      </c>
    </row>
    <row r="811" spans="2:7" x14ac:dyDescent="0.25">
      <c r="G811" t="s">
        <v>4104</v>
      </c>
    </row>
    <row r="813" spans="2:7" x14ac:dyDescent="0.25">
      <c r="B813" s="39" t="s">
        <v>4776</v>
      </c>
      <c r="D813" s="89">
        <v>0.6698346494812758</v>
      </c>
    </row>
  </sheetData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2" r:id="rId3" name="DD796418">
              <controlPr defaultSize="0" autoFill="0" autoPict="0" macro="[0]!GoToResultsNew1112201912584622">
                <anchor moveWithCells="1">
                  <from>
                    <xdr:col>1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15240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58"/>
  <sheetViews>
    <sheetView topLeftCell="I1" workbookViewId="0">
      <selection activeCell="P1" sqref="P1:V21"/>
    </sheetView>
  </sheetViews>
  <sheetFormatPr defaultRowHeight="13.2" x14ac:dyDescent="0.25"/>
  <cols>
    <col min="1" max="1" width="27.88671875" bestFit="1" customWidth="1"/>
    <col min="6" max="12" width="8.88671875" customWidth="1"/>
    <col min="16" max="16" width="10.44140625" bestFit="1" customWidth="1"/>
    <col min="17" max="17" width="10.6640625" customWidth="1"/>
    <col min="19" max="19" width="11.44140625" customWidth="1"/>
    <col min="20" max="20" width="11.44140625" bestFit="1" customWidth="1"/>
    <col min="21" max="21" width="8.88671875" customWidth="1"/>
    <col min="22" max="22" width="14.109375" bestFit="1" customWidth="1"/>
    <col min="23" max="23" width="11.44140625" bestFit="1" customWidth="1"/>
    <col min="27" max="30" width="8.88671875" customWidth="1"/>
  </cols>
  <sheetData>
    <row r="1" spans="1:30" x14ac:dyDescent="0.25">
      <c r="P1" s="39" t="s">
        <v>4804</v>
      </c>
      <c r="U1" s="39" t="s">
        <v>4805</v>
      </c>
      <c r="V1" s="92">
        <v>1165047.8301347005</v>
      </c>
    </row>
    <row r="2" spans="1:30" x14ac:dyDescent="0.25">
      <c r="D2" s="50"/>
      <c r="E2" s="83">
        <v>-3.9585567891785098</v>
      </c>
      <c r="F2" s="83">
        <v>0.66249855532696555</v>
      </c>
      <c r="G2" s="83">
        <v>0.89171207022287002</v>
      </c>
      <c r="H2" s="83">
        <v>0.10918933627655454</v>
      </c>
      <c r="I2" s="83">
        <v>-0.11108642977913612</v>
      </c>
      <c r="J2" s="83"/>
      <c r="K2" s="83"/>
      <c r="L2" s="83"/>
      <c r="M2" s="83">
        <v>-1.2728269569827735</v>
      </c>
      <c r="N2" s="83"/>
      <c r="O2" s="83"/>
      <c r="P2" s="83">
        <v>0.95</v>
      </c>
      <c r="Q2" s="83"/>
      <c r="R2" s="83"/>
      <c r="S2" s="83"/>
      <c r="T2" s="83"/>
      <c r="U2" s="39" t="s">
        <v>4806</v>
      </c>
      <c r="V2" s="91">
        <f>SUM(V4:V658)</f>
        <v>1249344.9365270971</v>
      </c>
      <c r="W2" s="91">
        <f>V2-V1</f>
        <v>84297.106392396614</v>
      </c>
      <c r="X2" s="83"/>
      <c r="Y2" s="83"/>
      <c r="Z2" s="83"/>
    </row>
    <row r="3" spans="1:30" ht="66" x14ac:dyDescent="0.25">
      <c r="A3" s="40" t="s">
        <v>998</v>
      </c>
      <c r="B3" s="40" t="s">
        <v>3995</v>
      </c>
      <c r="C3" s="40" t="s">
        <v>3997</v>
      </c>
      <c r="D3" s="40" t="s">
        <v>3998</v>
      </c>
      <c r="E3" s="41" t="s">
        <v>4795</v>
      </c>
      <c r="F3" s="40" t="s">
        <v>4005</v>
      </c>
      <c r="G3" s="40" t="s">
        <v>4003</v>
      </c>
      <c r="H3" s="40" t="s">
        <v>4004</v>
      </c>
      <c r="I3" s="40" t="s">
        <v>4006</v>
      </c>
      <c r="J3" s="41" t="s">
        <v>4044</v>
      </c>
      <c r="K3" s="41" t="s">
        <v>4807</v>
      </c>
      <c r="L3" s="41" t="s">
        <v>4808</v>
      </c>
      <c r="M3" s="41" t="s">
        <v>4045</v>
      </c>
      <c r="N3" s="41" t="s">
        <v>4080</v>
      </c>
      <c r="O3" s="41" t="s">
        <v>4796</v>
      </c>
      <c r="P3" s="41" t="s">
        <v>4797</v>
      </c>
      <c r="Q3" s="41" t="s">
        <v>4798</v>
      </c>
      <c r="R3" s="41" t="s">
        <v>4799</v>
      </c>
      <c r="S3" s="41" t="s">
        <v>4800</v>
      </c>
      <c r="T3" s="41" t="s">
        <v>4801</v>
      </c>
      <c r="U3" s="41" t="s">
        <v>4802</v>
      </c>
      <c r="V3" s="41" t="s">
        <v>4803</v>
      </c>
      <c r="W3" s="41"/>
      <c r="X3" s="41"/>
      <c r="Y3" s="41"/>
      <c r="Z3" s="41"/>
      <c r="AA3" s="40" t="s">
        <v>3999</v>
      </c>
      <c r="AB3" s="40" t="s">
        <v>4002</v>
      </c>
      <c r="AC3" s="42" t="s">
        <v>4007</v>
      </c>
      <c r="AD3" s="42" t="s">
        <v>4038</v>
      </c>
    </row>
    <row r="4" spans="1:30" x14ac:dyDescent="0.25">
      <c r="A4" t="s">
        <v>7</v>
      </c>
      <c r="B4">
        <v>421659</v>
      </c>
      <c r="C4">
        <v>32666</v>
      </c>
      <c r="D4">
        <v>253</v>
      </c>
      <c r="E4">
        <v>1</v>
      </c>
      <c r="F4">
        <v>2</v>
      </c>
      <c r="G4">
        <v>1</v>
      </c>
      <c r="H4">
        <v>0</v>
      </c>
      <c r="I4">
        <v>0</v>
      </c>
      <c r="J4">
        <v>1.23251919121357</v>
      </c>
      <c r="K4">
        <f>IF(D4&gt;0,J4*$P$2,J4)</f>
        <v>1.1708932316528915</v>
      </c>
      <c r="L4">
        <f>IF(K4&lt;1,1.01,K4)</f>
        <v>1.1708932316528915</v>
      </c>
      <c r="M4">
        <f>LN(L4)</f>
        <v>0.15776690339028837</v>
      </c>
      <c r="N4">
        <f>SUMPRODUCT($E$2:$I$2,E4:I4)+($M$2*M4)</f>
        <v>-1.9426575758565647</v>
      </c>
      <c r="O4">
        <f>EXP(N4)/(1+EXP(N4))</f>
        <v>0.12535618432294363</v>
      </c>
      <c r="P4" s="85">
        <f>O4*B4</f>
        <v>52857.563325428084</v>
      </c>
      <c r="Q4">
        <f>D4/C4</f>
        <v>7.7450560215514604E-3</v>
      </c>
      <c r="R4" s="90">
        <f>Q4*P4</f>
        <v>409.3847891181444</v>
      </c>
      <c r="S4">
        <f>IF(AB4&gt;0,AB4/D4,0)</f>
        <v>1290.659486166008</v>
      </c>
      <c r="T4" s="90">
        <f>R4*S4</f>
        <v>528376.36156740377</v>
      </c>
      <c r="U4">
        <v>54369.937292350005</v>
      </c>
      <c r="V4" s="90">
        <f>T4-U4</f>
        <v>474006.42427505378</v>
      </c>
      <c r="AA4">
        <v>54369.937292350005</v>
      </c>
      <c r="AB4">
        <v>326536.85000000003</v>
      </c>
      <c r="AC4">
        <v>7.7470183252343713E-2</v>
      </c>
      <c r="AD4">
        <v>7.7450560215514604E-3</v>
      </c>
    </row>
    <row r="5" spans="1:30" x14ac:dyDescent="0.25">
      <c r="A5" t="s">
        <v>1289</v>
      </c>
      <c r="B5">
        <v>188409</v>
      </c>
      <c r="C5">
        <v>30418</v>
      </c>
      <c r="D5">
        <v>439</v>
      </c>
      <c r="E5">
        <v>1</v>
      </c>
      <c r="F5">
        <v>2</v>
      </c>
      <c r="G5">
        <v>1</v>
      </c>
      <c r="H5">
        <v>0</v>
      </c>
      <c r="I5">
        <v>0</v>
      </c>
      <c r="J5">
        <v>1.26550695561252</v>
      </c>
      <c r="K5">
        <f t="shared" ref="K5:K68" si="0">IF(D5&gt;0,J5*$P$2,J5)</f>
        <v>1.202231607831894</v>
      </c>
      <c r="L5">
        <f t="shared" ref="L5:L68" si="1">IF(K5&lt;1,1.01,K5)</f>
        <v>1.202231607831894</v>
      </c>
      <c r="M5">
        <f t="shared" ref="M5:M68" si="2">LN(L5)</f>
        <v>0.18417950293584268</v>
      </c>
      <c r="N5">
        <f>SUMPRODUCT($E$2:$M$2,E5:M5)</f>
        <v>-1.9762762445621371</v>
      </c>
      <c r="O5">
        <f t="shared" ref="O5:O68" si="3">EXP(N5)/(1+EXP(N5))</f>
        <v>0.12171635245406839</v>
      </c>
      <c r="P5" s="85">
        <f>O5*B5</f>
        <v>22932.456249518571</v>
      </c>
      <c r="Q5">
        <f>D5/C5</f>
        <v>1.4432244066013544E-2</v>
      </c>
      <c r="R5" s="90">
        <f t="shared" ref="R5:R68" si="4">Q5*P5</f>
        <v>330.96680562622959</v>
      </c>
      <c r="S5">
        <f>IF(AB5&gt;0,AB5/D5,0)</f>
        <v>1174.9246013667428</v>
      </c>
      <c r="T5" s="90">
        <f t="shared" ref="T5:T68" si="5">R5*S5</f>
        <v>388861.04216602206</v>
      </c>
      <c r="U5">
        <v>13336.812403850001</v>
      </c>
      <c r="V5" s="90">
        <f t="shared" ref="V5:V68" si="6">T5-U5</f>
        <v>375524.22976217204</v>
      </c>
      <c r="AA5">
        <v>13336.812403850001</v>
      </c>
      <c r="AB5">
        <v>515791.9</v>
      </c>
      <c r="AC5">
        <v>0.16144664002250422</v>
      </c>
      <c r="AD5">
        <v>1.4432244066013544E-2</v>
      </c>
    </row>
    <row r="6" spans="1:30" x14ac:dyDescent="0.25">
      <c r="A6" t="s">
        <v>64</v>
      </c>
      <c r="B6">
        <v>132942</v>
      </c>
      <c r="C6">
        <v>14094</v>
      </c>
      <c r="D6">
        <v>72</v>
      </c>
      <c r="E6">
        <v>1</v>
      </c>
      <c r="F6">
        <v>3</v>
      </c>
      <c r="G6">
        <v>0</v>
      </c>
      <c r="H6">
        <v>0</v>
      </c>
      <c r="I6">
        <v>0</v>
      </c>
      <c r="J6">
        <v>1.40845072800112</v>
      </c>
      <c r="K6">
        <f t="shared" si="0"/>
        <v>1.3380281916010639</v>
      </c>
      <c r="L6">
        <f t="shared" si="1"/>
        <v>1.3380281916010639</v>
      </c>
      <c r="M6">
        <f t="shared" si="2"/>
        <v>0.2911970314400204</v>
      </c>
      <c r="N6">
        <f>SUMPRODUCT($E$2:$M$2,E6:M6)</f>
        <v>-2.3417045546078312</v>
      </c>
      <c r="O6">
        <f t="shared" si="3"/>
        <v>8.7727401200129659E-2</v>
      </c>
      <c r="P6" s="85">
        <f>O6*B6</f>
        <v>11662.656170347636</v>
      </c>
      <c r="Q6">
        <f>D6/C6</f>
        <v>5.108556832694764E-3</v>
      </c>
      <c r="R6" s="90">
        <f t="shared" si="4"/>
        <v>59.579341866399169</v>
      </c>
      <c r="S6">
        <f>IF(AB6&gt;0,AB6/D6,0)</f>
        <v>1098.7784722222223</v>
      </c>
      <c r="T6" s="90">
        <f t="shared" si="5"/>
        <v>65464.498231967562</v>
      </c>
      <c r="U6">
        <v>38494.262459250007</v>
      </c>
      <c r="V6" s="90">
        <f t="shared" si="6"/>
        <v>26970.235772717555</v>
      </c>
      <c r="AA6">
        <v>38494.262459250007</v>
      </c>
      <c r="AB6">
        <v>79112.05</v>
      </c>
      <c r="AC6">
        <v>0.10601615742203367</v>
      </c>
      <c r="AD6">
        <v>5.108556832694764E-3</v>
      </c>
    </row>
    <row r="7" spans="1:30" x14ac:dyDescent="0.25">
      <c r="A7" t="s">
        <v>1037</v>
      </c>
      <c r="B7">
        <v>83166</v>
      </c>
      <c r="C7">
        <v>12696</v>
      </c>
      <c r="D7">
        <v>244</v>
      </c>
      <c r="E7">
        <v>1</v>
      </c>
      <c r="F7">
        <v>1</v>
      </c>
      <c r="G7">
        <v>1</v>
      </c>
      <c r="H7">
        <v>0</v>
      </c>
      <c r="I7">
        <v>0</v>
      </c>
      <c r="J7">
        <v>1.0700323481854701</v>
      </c>
      <c r="K7">
        <f t="shared" si="0"/>
        <v>1.0165307307761966</v>
      </c>
      <c r="L7">
        <f t="shared" si="1"/>
        <v>1.0165307307761966</v>
      </c>
      <c r="M7">
        <f t="shared" si="2"/>
        <v>1.6395585578325593E-2</v>
      </c>
      <c r="N7">
        <f>SUMPRODUCT($E$2:$M$2,E7:M7)</f>
        <v>-2.4252149069282853</v>
      </c>
      <c r="O7">
        <f t="shared" si="3"/>
        <v>8.1270032097765038E-2</v>
      </c>
      <c r="P7" s="85">
        <f>O7*B7</f>
        <v>6758.9034894427268</v>
      </c>
      <c r="Q7">
        <f>D7/C7</f>
        <v>1.9218651543793319E-2</v>
      </c>
      <c r="R7" s="90">
        <f t="shared" si="4"/>
        <v>129.89701098172853</v>
      </c>
      <c r="S7">
        <f>IF(AB7&gt;0,AB7/D7,0)</f>
        <v>1087.9790983606558</v>
      </c>
      <c r="T7" s="90">
        <f t="shared" si="5"/>
        <v>141325.23288764522</v>
      </c>
      <c r="U7">
        <v>2647.6249489249999</v>
      </c>
      <c r="V7" s="90">
        <f t="shared" si="6"/>
        <v>138677.60793872023</v>
      </c>
      <c r="AA7">
        <v>2647.6249489249999</v>
      </c>
      <c r="AB7">
        <v>265466.90000000002</v>
      </c>
      <c r="AC7">
        <v>0.15265853834499676</v>
      </c>
      <c r="AD7">
        <v>1.9218651543793319E-2</v>
      </c>
    </row>
    <row r="8" spans="1:30" x14ac:dyDescent="0.25">
      <c r="A8" t="s">
        <v>1265</v>
      </c>
      <c r="B8">
        <v>15166</v>
      </c>
      <c r="C8">
        <v>6119</v>
      </c>
      <c r="D8">
        <v>117</v>
      </c>
      <c r="E8">
        <v>1</v>
      </c>
      <c r="F8">
        <v>3</v>
      </c>
      <c r="G8">
        <v>1</v>
      </c>
      <c r="H8">
        <v>0</v>
      </c>
      <c r="I8">
        <v>0</v>
      </c>
      <c r="J8">
        <v>1.03887115917183</v>
      </c>
      <c r="K8">
        <f t="shared" si="0"/>
        <v>0.98692760121323853</v>
      </c>
      <c r="L8">
        <f t="shared" si="1"/>
        <v>1.01</v>
      </c>
      <c r="M8">
        <f t="shared" si="2"/>
        <v>9.950330853168092E-3</v>
      </c>
      <c r="N8">
        <f>SUMPRODUCT($E$2:$M$2,E8:M8)</f>
        <v>-1.092014102315553</v>
      </c>
      <c r="O8">
        <f t="shared" si="3"/>
        <v>0.2512391995626958</v>
      </c>
      <c r="P8" s="85">
        <f>O8*B8</f>
        <v>3810.2937005678446</v>
      </c>
      <c r="Q8">
        <f>D8/C8</f>
        <v>1.9120771367870566E-2</v>
      </c>
      <c r="R8" s="90">
        <f t="shared" si="4"/>
        <v>72.85575469299522</v>
      </c>
      <c r="S8">
        <f>IF(AB8&gt;0,AB8/D8,0)</f>
        <v>1128.7636752136752</v>
      </c>
      <c r="T8" s="90">
        <f t="shared" si="5"/>
        <v>82236.929427731258</v>
      </c>
      <c r="U8">
        <v>1905.862442675</v>
      </c>
      <c r="V8" s="90">
        <f t="shared" si="6"/>
        <v>80331.066985056255</v>
      </c>
      <c r="AA8">
        <v>1905.862442675</v>
      </c>
      <c r="AB8">
        <v>132065.35</v>
      </c>
      <c r="AC8">
        <v>0.40346828432018988</v>
      </c>
      <c r="AD8">
        <v>1.9120771367870566E-2</v>
      </c>
    </row>
    <row r="9" spans="1:30" x14ac:dyDescent="0.25">
      <c r="A9" t="s">
        <v>74</v>
      </c>
      <c r="B9">
        <v>31972</v>
      </c>
      <c r="C9">
        <v>3866</v>
      </c>
      <c r="D9">
        <v>12</v>
      </c>
      <c r="E9">
        <v>1</v>
      </c>
      <c r="F9">
        <v>3</v>
      </c>
      <c r="G9">
        <v>0</v>
      </c>
      <c r="H9">
        <v>1</v>
      </c>
      <c r="I9">
        <v>0</v>
      </c>
      <c r="J9">
        <v>1.35536844739147</v>
      </c>
      <c r="K9">
        <f t="shared" si="0"/>
        <v>1.2876000250218964</v>
      </c>
      <c r="L9">
        <f t="shared" si="1"/>
        <v>1.2876000250218964</v>
      </c>
      <c r="M9">
        <f t="shared" si="2"/>
        <v>0.25278003987548914</v>
      </c>
      <c r="N9">
        <f>SUMPRODUCT($E$2:$M$2,E9:M9)</f>
        <v>-2.1836170358617615</v>
      </c>
      <c r="O9">
        <f t="shared" si="3"/>
        <v>0.10123136205641234</v>
      </c>
      <c r="P9" s="85">
        <f>O9*B9</f>
        <v>3236.5691076676153</v>
      </c>
      <c r="Q9">
        <f>D9/C9</f>
        <v>3.1039834454216243E-3</v>
      </c>
      <c r="R9" s="90">
        <f t="shared" si="4"/>
        <v>10.046256930163317</v>
      </c>
      <c r="S9">
        <f>IF(AB9&gt;0,AB9/D9,0)</f>
        <v>747.00833333333333</v>
      </c>
      <c r="T9" s="90">
        <f t="shared" si="5"/>
        <v>7504.6376456397493</v>
      </c>
      <c r="U9">
        <v>9543.7874656500007</v>
      </c>
      <c r="V9" s="90">
        <f t="shared" si="6"/>
        <v>-2039.1498200102515</v>
      </c>
      <c r="AA9">
        <v>9543.7874656500007</v>
      </c>
      <c r="AB9">
        <v>8964.1</v>
      </c>
      <c r="AC9">
        <v>0.12091830351557613</v>
      </c>
      <c r="AD9">
        <v>3.1039834454216243E-3</v>
      </c>
    </row>
    <row r="10" spans="1:30" x14ac:dyDescent="0.25">
      <c r="A10" t="s">
        <v>1246</v>
      </c>
      <c r="B10">
        <v>22668</v>
      </c>
      <c r="C10">
        <v>3853</v>
      </c>
      <c r="D10">
        <v>64</v>
      </c>
      <c r="E10">
        <v>1</v>
      </c>
      <c r="F10">
        <v>2</v>
      </c>
      <c r="G10">
        <v>1</v>
      </c>
      <c r="H10">
        <v>0</v>
      </c>
      <c r="I10">
        <v>0</v>
      </c>
      <c r="J10">
        <v>1.0531718722428101</v>
      </c>
      <c r="K10">
        <f t="shared" si="0"/>
        <v>1.0005132786306694</v>
      </c>
      <c r="L10">
        <f t="shared" si="1"/>
        <v>1.0005132786306694</v>
      </c>
      <c r="M10">
        <f t="shared" si="2"/>
        <v>5.1314694825098134E-4</v>
      </c>
      <c r="N10">
        <f>SUMPRODUCT($E$2:$M$2,E10:M10)</f>
        <v>-1.742500755570336</v>
      </c>
      <c r="O10">
        <f t="shared" si="3"/>
        <v>0.14899557059214541</v>
      </c>
      <c r="P10" s="85">
        <f>O10*B10</f>
        <v>3377.4315941827522</v>
      </c>
      <c r="Q10">
        <f>D10/C10</f>
        <v>1.6610433428497273E-2</v>
      </c>
      <c r="R10" s="90">
        <f t="shared" si="4"/>
        <v>56.10060265447602</v>
      </c>
      <c r="S10">
        <f>IF(AB10&gt;0,AB10/D10,0)</f>
        <v>1191.3414062500001</v>
      </c>
      <c r="T10" s="90">
        <f t="shared" si="5"/>
        <v>66834.970857855951</v>
      </c>
      <c r="U10">
        <v>1670.7374747000001</v>
      </c>
      <c r="V10" s="90">
        <f t="shared" si="6"/>
        <v>65164.233383155952</v>
      </c>
      <c r="AA10">
        <v>1670.7374747000001</v>
      </c>
      <c r="AB10">
        <v>76245.850000000006</v>
      </c>
      <c r="AC10">
        <v>0.16997529557084878</v>
      </c>
      <c r="AD10">
        <v>1.6610433428497273E-2</v>
      </c>
    </row>
    <row r="11" spans="1:30" x14ac:dyDescent="0.25">
      <c r="A11" t="s">
        <v>189</v>
      </c>
      <c r="B11">
        <v>38534</v>
      </c>
      <c r="C11">
        <v>3356</v>
      </c>
      <c r="D11">
        <v>8</v>
      </c>
      <c r="E11">
        <v>1</v>
      </c>
      <c r="F11">
        <v>3</v>
      </c>
      <c r="G11">
        <v>0</v>
      </c>
      <c r="H11">
        <v>1</v>
      </c>
      <c r="I11">
        <v>0</v>
      </c>
      <c r="J11">
        <v>1.8654488656951751</v>
      </c>
      <c r="K11">
        <f t="shared" si="0"/>
        <v>1.7721764224104162</v>
      </c>
      <c r="L11">
        <f t="shared" si="1"/>
        <v>1.7721764224104162</v>
      </c>
      <c r="M11">
        <f t="shared" si="2"/>
        <v>0.57220840840669696</v>
      </c>
      <c r="N11">
        <f>SUMPRODUCT($E$2:$M$2,E11:M11)</f>
        <v>-2.5901940741533105</v>
      </c>
      <c r="O11">
        <f t="shared" si="3"/>
        <v>6.9772185630568084E-2</v>
      </c>
      <c r="P11" s="85">
        <f>O11*B11</f>
        <v>2688.6014010883105</v>
      </c>
      <c r="Q11">
        <f>D11/C11</f>
        <v>2.3837902264600714E-3</v>
      </c>
      <c r="R11" s="90">
        <f t="shared" si="4"/>
        <v>6.4090617427611685</v>
      </c>
      <c r="S11">
        <f>IF(AB11&gt;0,AB11/D11,0)</f>
        <v>1297.3125</v>
      </c>
      <c r="T11" s="90">
        <f t="shared" si="5"/>
        <v>8314.555912155849</v>
      </c>
      <c r="U11">
        <v>9592.2999677499993</v>
      </c>
      <c r="V11" s="90">
        <f t="shared" si="6"/>
        <v>-1277.7440555941503</v>
      </c>
      <c r="AA11">
        <v>9592.2999677499993</v>
      </c>
      <c r="AB11">
        <v>10378.5</v>
      </c>
      <c r="AC11">
        <v>8.709191882493382E-2</v>
      </c>
      <c r="AD11">
        <v>2.3837902264600714E-3</v>
      </c>
    </row>
    <row r="12" spans="1:30" x14ac:dyDescent="0.25">
      <c r="A12" t="s">
        <v>1084</v>
      </c>
      <c r="B12">
        <v>18286</v>
      </c>
      <c r="C12">
        <v>2836</v>
      </c>
      <c r="D12">
        <v>15</v>
      </c>
      <c r="E12">
        <v>1</v>
      </c>
      <c r="F12">
        <v>3</v>
      </c>
      <c r="G12">
        <v>0</v>
      </c>
      <c r="H12">
        <v>1</v>
      </c>
      <c r="I12">
        <v>1</v>
      </c>
      <c r="J12">
        <v>1.2988921298242326</v>
      </c>
      <c r="K12">
        <f t="shared" si="0"/>
        <v>1.233947523333021</v>
      </c>
      <c r="L12">
        <f t="shared" si="1"/>
        <v>1.233947523333021</v>
      </c>
      <c r="M12">
        <f t="shared" si="2"/>
        <v>0.21021839891689698</v>
      </c>
      <c r="N12">
        <f>SUMPRODUCT($E$2:$M$2,E12:M12)</f>
        <v>-2.2405298616953795</v>
      </c>
      <c r="O12">
        <f t="shared" si="3"/>
        <v>9.6169475795318649E-2</v>
      </c>
      <c r="P12" s="85">
        <f>O12*B12</f>
        <v>1758.5550343931968</v>
      </c>
      <c r="Q12">
        <f>D12/C12</f>
        <v>5.2891396332863183E-3</v>
      </c>
      <c r="R12" s="90">
        <f t="shared" si="4"/>
        <v>9.3012431297242415</v>
      </c>
      <c r="S12">
        <f>IF(AB12&gt;0,AB12/D12,0)</f>
        <v>790.04666666666674</v>
      </c>
      <c r="T12" s="90">
        <f t="shared" si="5"/>
        <v>7348.416130494872</v>
      </c>
      <c r="U12">
        <v>5938.4624716750013</v>
      </c>
      <c r="V12" s="90">
        <f t="shared" si="6"/>
        <v>1409.9536588198707</v>
      </c>
      <c r="AA12">
        <v>5938.4624716750013</v>
      </c>
      <c r="AB12">
        <v>11850.7</v>
      </c>
      <c r="AC12">
        <v>0.15509132669802034</v>
      </c>
      <c r="AD12">
        <v>5.2891396332863183E-3</v>
      </c>
    </row>
    <row r="13" spans="1:30" x14ac:dyDescent="0.25">
      <c r="A13" t="s">
        <v>231</v>
      </c>
      <c r="B13">
        <v>58444</v>
      </c>
      <c r="C13">
        <v>2679</v>
      </c>
      <c r="D13">
        <v>7</v>
      </c>
      <c r="E13">
        <v>1</v>
      </c>
      <c r="F13">
        <v>2</v>
      </c>
      <c r="G13">
        <v>0</v>
      </c>
      <c r="H13">
        <v>1</v>
      </c>
      <c r="I13">
        <v>0</v>
      </c>
      <c r="J13">
        <v>1.4997544658134301</v>
      </c>
      <c r="K13">
        <f t="shared" si="0"/>
        <v>1.4247667425227586</v>
      </c>
      <c r="L13">
        <f t="shared" si="1"/>
        <v>1.4247667425227586</v>
      </c>
      <c r="M13">
        <f t="shared" si="2"/>
        <v>0.35400811086431916</v>
      </c>
      <c r="N13">
        <f>SUMPRODUCT($E$2:$M$2,E13:M13)</f>
        <v>-2.974961408746676</v>
      </c>
      <c r="O13">
        <f t="shared" si="3"/>
        <v>4.8569937655690856E-2</v>
      </c>
      <c r="P13" s="85">
        <f>O13*B13</f>
        <v>2838.6214363491963</v>
      </c>
      <c r="Q13">
        <f>D13/C13</f>
        <v>2.6129152668906306E-3</v>
      </c>
      <c r="R13" s="90">
        <f t="shared" si="4"/>
        <v>7.4170772879598257</v>
      </c>
      <c r="S13">
        <f>IF(AB13&gt;0,AB13/D13,0)</f>
        <v>1556.1071428571429</v>
      </c>
      <c r="T13" s="90">
        <f t="shared" si="5"/>
        <v>11541.766946917771</v>
      </c>
      <c r="U13">
        <v>11837.712469837499</v>
      </c>
      <c r="V13" s="90">
        <f t="shared" si="6"/>
        <v>-295.94552291972832</v>
      </c>
      <c r="AA13">
        <v>11837.712469837499</v>
      </c>
      <c r="AB13">
        <v>10892.75</v>
      </c>
      <c r="AC13">
        <v>4.5838751625487645E-2</v>
      </c>
      <c r="AD13">
        <v>2.6129152668906306E-3</v>
      </c>
    </row>
    <row r="14" spans="1:30" x14ac:dyDescent="0.25">
      <c r="A14" t="s">
        <v>1218</v>
      </c>
      <c r="B14">
        <v>11128</v>
      </c>
      <c r="C14">
        <v>2454</v>
      </c>
      <c r="D14">
        <v>28</v>
      </c>
      <c r="E14">
        <v>1</v>
      </c>
      <c r="F14">
        <v>3</v>
      </c>
      <c r="G14">
        <v>1</v>
      </c>
      <c r="H14">
        <v>0</v>
      </c>
      <c r="I14">
        <v>0</v>
      </c>
      <c r="J14">
        <v>1.17787742631201</v>
      </c>
      <c r="K14">
        <f t="shared" si="0"/>
        <v>1.1189835549964093</v>
      </c>
      <c r="L14">
        <f t="shared" si="1"/>
        <v>1.1189835549964093</v>
      </c>
      <c r="M14">
        <f t="shared" si="2"/>
        <v>0.11242073306130645</v>
      </c>
      <c r="N14">
        <f>SUMPRODUCT($E$2:$M$2,E14:M14)</f>
        <v>-1.2224411925389385</v>
      </c>
      <c r="O14">
        <f t="shared" si="3"/>
        <v>0.22750713138096643</v>
      </c>
      <c r="P14" s="85">
        <f>O14*B14</f>
        <v>2531.6993580073945</v>
      </c>
      <c r="Q14">
        <f>D14/C14</f>
        <v>1.1409942950285249E-2</v>
      </c>
      <c r="R14" s="90">
        <f t="shared" si="4"/>
        <v>28.886545242138162</v>
      </c>
      <c r="S14">
        <f>IF(AB14&gt;0,AB14/D14,0)</f>
        <v>1114.2892857142856</v>
      </c>
      <c r="T14" s="90">
        <f t="shared" si="5"/>
        <v>32187.967864615526</v>
      </c>
      <c r="U14">
        <v>1050.787493175</v>
      </c>
      <c r="V14" s="90">
        <f t="shared" si="6"/>
        <v>31137.180371440525</v>
      </c>
      <c r="AA14">
        <v>1050.787493175</v>
      </c>
      <c r="AB14">
        <v>31200.1</v>
      </c>
      <c r="AC14">
        <v>0.22052480230050323</v>
      </c>
      <c r="AD14">
        <v>1.1409942950285249E-2</v>
      </c>
    </row>
    <row r="15" spans="1:30" x14ac:dyDescent="0.25">
      <c r="A15" t="s">
        <v>76</v>
      </c>
      <c r="B15">
        <v>60488</v>
      </c>
      <c r="C15">
        <v>2453</v>
      </c>
      <c r="D15">
        <v>7</v>
      </c>
      <c r="E15">
        <v>1</v>
      </c>
      <c r="F15">
        <v>2</v>
      </c>
      <c r="G15">
        <v>0</v>
      </c>
      <c r="H15">
        <v>0</v>
      </c>
      <c r="I15">
        <v>0</v>
      </c>
      <c r="J15">
        <v>1.2758115659304301</v>
      </c>
      <c r="K15">
        <f t="shared" si="0"/>
        <v>1.2120209876339085</v>
      </c>
      <c r="L15">
        <f t="shared" si="1"/>
        <v>1.2120209876339085</v>
      </c>
      <c r="M15">
        <f t="shared" si="2"/>
        <v>0.19228920402682084</v>
      </c>
      <c r="N15">
        <f>SUMPRODUCT($E$2:$M$2,E15:M15)</f>
        <v>-2.8783105609466766</v>
      </c>
      <c r="O15">
        <f t="shared" si="3"/>
        <v>5.3236223479179015E-2</v>
      </c>
      <c r="P15" s="85">
        <f>O15*B15</f>
        <v>3220.1526858085804</v>
      </c>
      <c r="Q15">
        <f>D15/C15</f>
        <v>2.8536485935589076E-3</v>
      </c>
      <c r="R15" s="90">
        <f t="shared" si="4"/>
        <v>9.1891841829025935</v>
      </c>
      <c r="S15">
        <f>IF(AB15&gt;0,AB15/D15,0)</f>
        <v>628.39285714285711</v>
      </c>
      <c r="T15" s="90">
        <f t="shared" si="5"/>
        <v>5774.417703506112</v>
      </c>
      <c r="U15">
        <v>8357.2124748749993</v>
      </c>
      <c r="V15" s="90">
        <f t="shared" si="6"/>
        <v>-2582.7947713688873</v>
      </c>
      <c r="AA15">
        <v>8357.2124748749993</v>
      </c>
      <c r="AB15">
        <v>4398.75</v>
      </c>
      <c r="AC15">
        <v>4.0553498214521887E-2</v>
      </c>
      <c r="AD15">
        <v>2.8536485935589076E-3</v>
      </c>
    </row>
    <row r="16" spans="1:30" x14ac:dyDescent="0.25">
      <c r="A16" t="s">
        <v>300</v>
      </c>
      <c r="B16">
        <v>266585</v>
      </c>
      <c r="C16">
        <v>2288</v>
      </c>
      <c r="D16">
        <v>1</v>
      </c>
      <c r="E16">
        <v>1</v>
      </c>
      <c r="F16">
        <v>1</v>
      </c>
      <c r="G16">
        <v>0</v>
      </c>
      <c r="H16">
        <v>0</v>
      </c>
      <c r="I16">
        <v>0</v>
      </c>
      <c r="J16">
        <v>1.9435272052065899</v>
      </c>
      <c r="K16">
        <f t="shared" si="0"/>
        <v>1.8463508449462604</v>
      </c>
      <c r="L16">
        <f t="shared" si="1"/>
        <v>1.8463508449462604</v>
      </c>
      <c r="M16">
        <f t="shared" si="2"/>
        <v>0.61321117487277388</v>
      </c>
      <c r="N16">
        <f>SUMPRODUCT($E$2:$M$2,E16:M16)</f>
        <v>-4.076569947552688</v>
      </c>
      <c r="O16">
        <f t="shared" si="3"/>
        <v>1.6682530273850825E-2</v>
      </c>
      <c r="P16" s="85">
        <f>O16*B16</f>
        <v>4447.3123330545222</v>
      </c>
      <c r="Q16">
        <f>D16/C16</f>
        <v>4.3706293706293706E-4</v>
      </c>
      <c r="R16" s="90">
        <f t="shared" si="4"/>
        <v>1.9437553903210325</v>
      </c>
      <c r="S16">
        <f>IF(AB16&gt;0,AB16/D16,0)</f>
        <v>871.25</v>
      </c>
      <c r="T16" s="90">
        <f t="shared" si="5"/>
        <v>1693.4968838171997</v>
      </c>
      <c r="U16">
        <v>9597.1749873999997</v>
      </c>
      <c r="V16" s="90">
        <f t="shared" si="6"/>
        <v>-7903.6781035827998</v>
      </c>
      <c r="AA16">
        <v>9597.1749873999997</v>
      </c>
      <c r="AB16">
        <v>871.25</v>
      </c>
      <c r="AC16">
        <v>8.5826284299566746E-3</v>
      </c>
      <c r="AD16">
        <v>4.3706293706293706E-4</v>
      </c>
    </row>
    <row r="17" spans="1:30" x14ac:dyDescent="0.25">
      <c r="A17" t="s">
        <v>208</v>
      </c>
      <c r="B17">
        <v>55794</v>
      </c>
      <c r="C17">
        <v>2100</v>
      </c>
      <c r="D17">
        <v>10</v>
      </c>
      <c r="E17">
        <v>1</v>
      </c>
      <c r="F17">
        <v>2</v>
      </c>
      <c r="G17">
        <v>0</v>
      </c>
      <c r="H17">
        <v>0</v>
      </c>
      <c r="I17">
        <v>0</v>
      </c>
      <c r="J17">
        <v>1.4067268881958599</v>
      </c>
      <c r="K17">
        <f t="shared" si="0"/>
        <v>1.3363905437860668</v>
      </c>
      <c r="L17">
        <f t="shared" si="1"/>
        <v>1.3363905437860668</v>
      </c>
      <c r="M17">
        <f t="shared" si="2"/>
        <v>0.28997235558951795</v>
      </c>
      <c r="N17">
        <f>SUMPRODUCT($E$2:$M$2,E17:M17)</f>
        <v>-3.0026443094987116</v>
      </c>
      <c r="O17">
        <f t="shared" si="3"/>
        <v>4.7306554970241492E-2</v>
      </c>
      <c r="P17" s="85">
        <f>O17*B17</f>
        <v>2639.4219280096536</v>
      </c>
      <c r="Q17">
        <f>D17/C17</f>
        <v>4.7619047619047623E-3</v>
      </c>
      <c r="R17" s="90">
        <f t="shared" si="4"/>
        <v>12.568675847665018</v>
      </c>
      <c r="S17">
        <f>IF(AB17&gt;0,AB17/D17,0)</f>
        <v>882.38499999999999</v>
      </c>
      <c r="T17" s="90">
        <f t="shared" si="5"/>
        <v>11090.411037841897</v>
      </c>
      <c r="U17">
        <v>11287.47498375</v>
      </c>
      <c r="V17" s="90">
        <f t="shared" si="6"/>
        <v>-197.06394590810305</v>
      </c>
      <c r="AA17">
        <v>11287.47498375</v>
      </c>
      <c r="AB17">
        <v>8823.85</v>
      </c>
      <c r="AC17">
        <v>3.7638455747929886E-2</v>
      </c>
      <c r="AD17">
        <v>4.7619047619047623E-3</v>
      </c>
    </row>
    <row r="18" spans="1:30" x14ac:dyDescent="0.25">
      <c r="A18" t="s">
        <v>13</v>
      </c>
      <c r="B18">
        <v>37527</v>
      </c>
      <c r="C18">
        <v>1932</v>
      </c>
      <c r="D18">
        <v>13</v>
      </c>
      <c r="E18">
        <v>1</v>
      </c>
      <c r="F18">
        <v>2</v>
      </c>
      <c r="G18">
        <v>0</v>
      </c>
      <c r="H18">
        <v>1</v>
      </c>
      <c r="I18">
        <v>0</v>
      </c>
      <c r="J18">
        <v>2.2136798600179599</v>
      </c>
      <c r="K18">
        <f t="shared" si="0"/>
        <v>2.1029958670170616</v>
      </c>
      <c r="L18">
        <f t="shared" si="1"/>
        <v>2.1029958670170616</v>
      </c>
      <c r="M18">
        <f t="shared" si="2"/>
        <v>0.74336293143906029</v>
      </c>
      <c r="N18">
        <f>SUMPRODUCT($E$2:$M$2,E18:M18)</f>
        <v>-3.4705427202053976</v>
      </c>
      <c r="O18">
        <f t="shared" si="3"/>
        <v>3.0162101596065471E-2</v>
      </c>
      <c r="P18" s="85">
        <f>O18*B18</f>
        <v>1131.893186595549</v>
      </c>
      <c r="Q18">
        <f>D18/C18</f>
        <v>6.728778467908903E-3</v>
      </c>
      <c r="R18" s="90">
        <f t="shared" si="4"/>
        <v>7.6162585019369242</v>
      </c>
      <c r="S18">
        <f>IF(AB18&gt;0,AB18/D18,0)</f>
        <v>802.59615384615381</v>
      </c>
      <c r="T18" s="90">
        <f t="shared" si="5"/>
        <v>6112.7797803526446</v>
      </c>
      <c r="U18">
        <v>5455.2999875124997</v>
      </c>
      <c r="V18" s="90">
        <f t="shared" si="6"/>
        <v>657.47979284014491</v>
      </c>
      <c r="AA18">
        <v>5455.2999875124997</v>
      </c>
      <c r="AB18">
        <v>10433.75</v>
      </c>
      <c r="AC18">
        <v>5.1482932288752101E-2</v>
      </c>
      <c r="AD18">
        <v>6.728778467908903E-3</v>
      </c>
    </row>
    <row r="19" spans="1:30" x14ac:dyDescent="0.25">
      <c r="A19" t="s">
        <v>2781</v>
      </c>
      <c r="B19">
        <v>18302</v>
      </c>
      <c r="C19">
        <v>1609</v>
      </c>
      <c r="D19">
        <v>0</v>
      </c>
      <c r="E19">
        <v>1</v>
      </c>
      <c r="F19">
        <v>3</v>
      </c>
      <c r="G19">
        <v>0</v>
      </c>
      <c r="H19">
        <v>0</v>
      </c>
      <c r="I19">
        <v>0</v>
      </c>
      <c r="J19">
        <v>2.411450201400255</v>
      </c>
      <c r="K19">
        <f t="shared" si="0"/>
        <v>2.411450201400255</v>
      </c>
      <c r="L19">
        <f t="shared" si="1"/>
        <v>2.411450201400255</v>
      </c>
      <c r="M19">
        <f t="shared" si="2"/>
        <v>0.88022830984725686</v>
      </c>
      <c r="N19">
        <f>SUMPRODUCT($E$2:$M$2,E19:M19)</f>
        <v>-3.0914394442705868</v>
      </c>
      <c r="O19">
        <f t="shared" si="3"/>
        <v>4.3461753842396943E-2</v>
      </c>
      <c r="P19" s="85">
        <f>O19*B19</f>
        <v>795.4370188235489</v>
      </c>
      <c r="Q19">
        <f>D19/C19</f>
        <v>0</v>
      </c>
      <c r="R19" s="90">
        <f t="shared" si="4"/>
        <v>0</v>
      </c>
      <c r="S19">
        <f>IF(AB19&gt;0,AB19/D19,0)</f>
        <v>0</v>
      </c>
      <c r="T19" s="90">
        <v>0</v>
      </c>
      <c r="U19">
        <v>3452.1249880375003</v>
      </c>
      <c r="V19" s="90">
        <f>T19-U19</f>
        <v>-3452.1249880375003</v>
      </c>
      <c r="AA19">
        <v>3452.1249880375003</v>
      </c>
      <c r="AB19">
        <v>0</v>
      </c>
      <c r="AC19">
        <v>8.7913889192437991E-2</v>
      </c>
      <c r="AD19">
        <v>0</v>
      </c>
    </row>
    <row r="20" spans="1:30" x14ac:dyDescent="0.25">
      <c r="A20" t="s">
        <v>245</v>
      </c>
      <c r="B20">
        <v>33033</v>
      </c>
      <c r="C20">
        <v>1503</v>
      </c>
      <c r="D20">
        <v>3</v>
      </c>
      <c r="E20">
        <v>1</v>
      </c>
      <c r="F20">
        <v>3</v>
      </c>
      <c r="G20">
        <v>0</v>
      </c>
      <c r="H20">
        <v>0</v>
      </c>
      <c r="I20">
        <v>0</v>
      </c>
      <c r="J20">
        <v>3.2400207882179752</v>
      </c>
      <c r="K20">
        <f t="shared" si="0"/>
        <v>3.0780197488070762</v>
      </c>
      <c r="L20">
        <f t="shared" si="1"/>
        <v>3.0780197488070762</v>
      </c>
      <c r="M20">
        <f t="shared" si="2"/>
        <v>1.1242864515127633</v>
      </c>
      <c r="N20">
        <f>SUMPRODUCT($E$2:$M$2,E20:M20)</f>
        <v>-3.4020832260535645</v>
      </c>
      <c r="O20">
        <f t="shared" si="3"/>
        <v>3.2230422140302861E-2</v>
      </c>
      <c r="P20" s="85">
        <f>O20*B20</f>
        <v>1064.6675345606245</v>
      </c>
      <c r="Q20">
        <f>D20/C20</f>
        <v>1.996007984031936E-3</v>
      </c>
      <c r="R20" s="90">
        <f t="shared" si="4"/>
        <v>2.1250848993226037</v>
      </c>
      <c r="S20">
        <f>IF(AB20&gt;0,AB20/D20,0)</f>
        <v>948.0333333333333</v>
      </c>
      <c r="T20" s="90">
        <f t="shared" si="5"/>
        <v>2014.651320721139</v>
      </c>
      <c r="U20">
        <v>2971.2874875750003</v>
      </c>
      <c r="V20" s="90">
        <f t="shared" si="6"/>
        <v>-956.63616685386137</v>
      </c>
      <c r="AA20">
        <v>2971.2874875750003</v>
      </c>
      <c r="AB20">
        <v>2844.1</v>
      </c>
      <c r="AC20">
        <v>4.549995459086368E-2</v>
      </c>
      <c r="AD20">
        <v>1.996007984031936E-3</v>
      </c>
    </row>
    <row r="21" spans="1:30" x14ac:dyDescent="0.25">
      <c r="A21" t="s">
        <v>118</v>
      </c>
      <c r="B21">
        <v>24108</v>
      </c>
      <c r="C21">
        <v>1498</v>
      </c>
      <c r="D21">
        <v>7</v>
      </c>
      <c r="E21">
        <v>1</v>
      </c>
      <c r="F21">
        <v>3</v>
      </c>
      <c r="G21">
        <v>0</v>
      </c>
      <c r="H21">
        <v>0</v>
      </c>
      <c r="I21">
        <v>0</v>
      </c>
      <c r="J21">
        <v>1.5887867098058699</v>
      </c>
      <c r="K21">
        <f t="shared" si="0"/>
        <v>1.5093473743155763</v>
      </c>
      <c r="L21">
        <f t="shared" si="1"/>
        <v>1.5093473743155763</v>
      </c>
      <c r="M21">
        <f t="shared" si="2"/>
        <v>0.41167735496042229</v>
      </c>
      <c r="N21">
        <f>SUMPRODUCT($E$2:$M$2,E21:M21)</f>
        <v>-2.4950551581706044</v>
      </c>
      <c r="O21">
        <f t="shared" si="3"/>
        <v>7.6205559667653605E-2</v>
      </c>
      <c r="P21" s="85">
        <f>O21*B21</f>
        <v>1837.1636324677931</v>
      </c>
      <c r="Q21">
        <f>D21/C21</f>
        <v>4.6728971962616819E-3</v>
      </c>
      <c r="R21" s="90">
        <f t="shared" si="4"/>
        <v>8.5848767872326768</v>
      </c>
      <c r="S21">
        <f>IF(AB21&gt;0,AB21/D21,0)</f>
        <v>1563.3928571428571</v>
      </c>
      <c r="T21" s="90">
        <f t="shared" si="5"/>
        <v>13421.535048611086</v>
      </c>
      <c r="U21">
        <v>5671.1124837500001</v>
      </c>
      <c r="V21" s="90">
        <f t="shared" si="6"/>
        <v>7750.4225648610854</v>
      </c>
      <c r="AA21">
        <v>5671.1124837500001</v>
      </c>
      <c r="AB21">
        <v>10943.75</v>
      </c>
      <c r="AC21">
        <v>6.2137049941927994E-2</v>
      </c>
      <c r="AD21">
        <v>4.6728971962616819E-3</v>
      </c>
    </row>
    <row r="22" spans="1:30" x14ac:dyDescent="0.25">
      <c r="A22" t="s">
        <v>171</v>
      </c>
      <c r="B22">
        <v>12569</v>
      </c>
      <c r="C22">
        <v>1385</v>
      </c>
      <c r="D22">
        <v>4</v>
      </c>
      <c r="E22">
        <v>1</v>
      </c>
      <c r="F22">
        <v>3</v>
      </c>
      <c r="G22">
        <v>0</v>
      </c>
      <c r="H22">
        <v>0</v>
      </c>
      <c r="I22">
        <v>0</v>
      </c>
      <c r="J22">
        <v>1.79799899711953</v>
      </c>
      <c r="K22">
        <f t="shared" si="0"/>
        <v>1.7080990472635535</v>
      </c>
      <c r="L22">
        <f t="shared" si="1"/>
        <v>1.7080990472635535</v>
      </c>
      <c r="M22">
        <f t="shared" si="2"/>
        <v>0.53538108388615513</v>
      </c>
      <c r="N22">
        <f>SUMPRODUCT($E$2:$M$2,E22:M22)</f>
        <v>-2.6525085990265671</v>
      </c>
      <c r="O22">
        <f t="shared" si="3"/>
        <v>6.5834561582196416E-2</v>
      </c>
      <c r="P22" s="85">
        <f>O22*B22</f>
        <v>827.47460452662676</v>
      </c>
      <c r="Q22">
        <f>D22/C22</f>
        <v>2.8880866425992778E-3</v>
      </c>
      <c r="R22" s="90">
        <f t="shared" si="4"/>
        <v>2.3898183524234708</v>
      </c>
      <c r="S22">
        <f>IF(AB22&gt;0,AB22/D22,0)</f>
        <v>623.9</v>
      </c>
      <c r="T22" s="90">
        <f t="shared" si="5"/>
        <v>1491.0076700770035</v>
      </c>
      <c r="U22">
        <v>4027.0999905624999</v>
      </c>
      <c r="V22" s="90">
        <f t="shared" si="6"/>
        <v>-2536.0923204854962</v>
      </c>
      <c r="AA22">
        <v>4027.0999905624999</v>
      </c>
      <c r="AB22">
        <v>2495.6</v>
      </c>
      <c r="AC22">
        <v>0.11019174158644283</v>
      </c>
      <c r="AD22">
        <v>2.8880866425992778E-3</v>
      </c>
    </row>
    <row r="23" spans="1:30" x14ac:dyDescent="0.25">
      <c r="A23" t="s">
        <v>2796</v>
      </c>
      <c r="B23">
        <v>23444</v>
      </c>
      <c r="C23">
        <v>1287</v>
      </c>
      <c r="D23">
        <v>0</v>
      </c>
      <c r="E23">
        <v>1</v>
      </c>
      <c r="F23">
        <v>3</v>
      </c>
      <c r="G23">
        <v>0</v>
      </c>
      <c r="H23">
        <v>0</v>
      </c>
      <c r="I23">
        <v>0</v>
      </c>
      <c r="J23">
        <v>1.8345760980154049</v>
      </c>
      <c r="K23">
        <f t="shared" si="0"/>
        <v>1.8345760980154049</v>
      </c>
      <c r="L23">
        <f t="shared" si="1"/>
        <v>1.8345760980154049</v>
      </c>
      <c r="M23">
        <f t="shared" si="2"/>
        <v>0.60681344556387529</v>
      </c>
      <c r="N23">
        <f>SUMPRODUCT($E$2:$M$2,E23:M23)</f>
        <v>-2.7434296345709122</v>
      </c>
      <c r="O23">
        <f t="shared" si="3"/>
        <v>6.0458794042069837E-2</v>
      </c>
      <c r="P23" s="85">
        <f>O23*B23</f>
        <v>1417.3959675222852</v>
      </c>
      <c r="Q23">
        <f>D23/C23</f>
        <v>0</v>
      </c>
      <c r="R23" s="90">
        <f t="shared" si="4"/>
        <v>0</v>
      </c>
      <c r="S23">
        <f>IF(AB23&gt;0,AB23/D23,0)</f>
        <v>0</v>
      </c>
      <c r="T23" s="90">
        <v>0</v>
      </c>
      <c r="U23">
        <v>3173.462495625</v>
      </c>
      <c r="V23" s="90">
        <f t="shared" si="6"/>
        <v>-3173.462495625</v>
      </c>
      <c r="AA23">
        <v>3173.462495625</v>
      </c>
      <c r="AB23">
        <v>0</v>
      </c>
      <c r="AC23">
        <v>5.4896775294318377E-2</v>
      </c>
      <c r="AD23">
        <v>0</v>
      </c>
    </row>
    <row r="24" spans="1:30" x14ac:dyDescent="0.25">
      <c r="A24" t="s">
        <v>1253</v>
      </c>
      <c r="B24">
        <v>20463</v>
      </c>
      <c r="C24">
        <v>1286</v>
      </c>
      <c r="D24">
        <v>9</v>
      </c>
      <c r="E24">
        <v>1</v>
      </c>
      <c r="F24">
        <v>2</v>
      </c>
      <c r="G24">
        <v>0</v>
      </c>
      <c r="H24">
        <v>1</v>
      </c>
      <c r="I24">
        <v>0</v>
      </c>
      <c r="J24">
        <v>2.037638945167414</v>
      </c>
      <c r="K24">
        <f t="shared" si="0"/>
        <v>1.9357569979090432</v>
      </c>
      <c r="L24">
        <f t="shared" si="1"/>
        <v>1.9357569979090432</v>
      </c>
      <c r="M24">
        <f t="shared" si="2"/>
        <v>0.66049846336742568</v>
      </c>
      <c r="N24">
        <f>SUMPRODUCT($E$2:$M$2,E24:M24)</f>
        <v>-3.3650705914677825</v>
      </c>
      <c r="O24">
        <f t="shared" si="3"/>
        <v>3.3405109969825701E-2</v>
      </c>
      <c r="P24" s="85">
        <f>O24*B24</f>
        <v>683.56876531254329</v>
      </c>
      <c r="Q24">
        <f>D24/C24</f>
        <v>6.9984447900466561E-3</v>
      </c>
      <c r="R24" s="90">
        <f t="shared" si="4"/>
        <v>4.7839182642401941</v>
      </c>
      <c r="S24">
        <f>IF(AB24&gt;0,AB24/D24,0)</f>
        <v>857.93333333333339</v>
      </c>
      <c r="T24" s="90">
        <f t="shared" si="5"/>
        <v>4104.2829428338046</v>
      </c>
      <c r="U24">
        <v>3206.0624894749994</v>
      </c>
      <c r="V24" s="90">
        <f t="shared" si="6"/>
        <v>898.22045335880512</v>
      </c>
      <c r="AA24">
        <v>3206.0624894749994</v>
      </c>
      <c r="AB24">
        <v>7721.4000000000005</v>
      </c>
      <c r="AC24">
        <v>6.2845135121927381E-2</v>
      </c>
      <c r="AD24">
        <v>6.9984447900466561E-3</v>
      </c>
    </row>
    <row r="25" spans="1:30" x14ac:dyDescent="0.25">
      <c r="A25" t="s">
        <v>1070</v>
      </c>
      <c r="B25">
        <v>32852</v>
      </c>
      <c r="C25">
        <v>1278</v>
      </c>
      <c r="D25">
        <v>7</v>
      </c>
      <c r="E25">
        <v>1</v>
      </c>
      <c r="F25">
        <v>2</v>
      </c>
      <c r="G25">
        <v>0</v>
      </c>
      <c r="H25">
        <v>0</v>
      </c>
      <c r="I25">
        <v>0</v>
      </c>
      <c r="J25">
        <v>1.5425088565587188</v>
      </c>
      <c r="K25">
        <f t="shared" si="0"/>
        <v>1.4653834137307828</v>
      </c>
      <c r="L25">
        <f t="shared" si="1"/>
        <v>1.4653834137307828</v>
      </c>
      <c r="M25">
        <f t="shared" si="2"/>
        <v>0.38211692408459957</v>
      </c>
      <c r="N25">
        <f>SUMPRODUCT($E$2:$M$2,E25:M25)</f>
        <v>-3.119928400218797</v>
      </c>
      <c r="O25">
        <f t="shared" si="3"/>
        <v>4.2292671824657103E-2</v>
      </c>
      <c r="P25" s="85">
        <f>O25*B25</f>
        <v>1389.3988547836352</v>
      </c>
      <c r="Q25">
        <f>D25/C25</f>
        <v>5.4773082942097028E-3</v>
      </c>
      <c r="R25" s="90">
        <f t="shared" si="4"/>
        <v>7.6101658712718674</v>
      </c>
      <c r="S25">
        <f>IF(AB25&gt;0,AB25/D25,0)</f>
        <v>649.03571428571433</v>
      </c>
      <c r="T25" s="90">
        <f t="shared" si="5"/>
        <v>4939.2694420937023</v>
      </c>
      <c r="U25">
        <v>5041.2999955874993</v>
      </c>
      <c r="V25" s="90">
        <f t="shared" si="6"/>
        <v>-102.03055349379702</v>
      </c>
      <c r="AA25">
        <v>5041.2999955874993</v>
      </c>
      <c r="AB25">
        <v>4543.25</v>
      </c>
      <c r="AC25">
        <v>3.8901741142091807E-2</v>
      </c>
      <c r="AD25">
        <v>5.4773082942097028E-3</v>
      </c>
    </row>
    <row r="26" spans="1:30" x14ac:dyDescent="0.25">
      <c r="A26" t="s">
        <v>1227</v>
      </c>
      <c r="B26">
        <v>6231</v>
      </c>
      <c r="C26">
        <v>1260</v>
      </c>
      <c r="D26">
        <v>32</v>
      </c>
      <c r="E26">
        <v>1</v>
      </c>
      <c r="F26">
        <v>1</v>
      </c>
      <c r="G26">
        <v>1</v>
      </c>
      <c r="H26">
        <v>0</v>
      </c>
      <c r="I26">
        <v>0</v>
      </c>
      <c r="J26">
        <v>1.00517091959557</v>
      </c>
      <c r="K26">
        <f t="shared" si="0"/>
        <v>0.95491237361579151</v>
      </c>
      <c r="L26">
        <f t="shared" si="1"/>
        <v>1.01</v>
      </c>
      <c r="M26">
        <f t="shared" si="2"/>
        <v>9.950330853168092E-3</v>
      </c>
      <c r="N26">
        <f>SUMPRODUCT($E$2:$M$2,E26:M26)</f>
        <v>-2.4170112129694843</v>
      </c>
      <c r="O26">
        <f t="shared" si="3"/>
        <v>8.1884670580137639E-2</v>
      </c>
      <c r="P26" s="85">
        <f>O26*B26</f>
        <v>510.22338238483763</v>
      </c>
      <c r="Q26">
        <f>D26/C26</f>
        <v>2.5396825396825397E-2</v>
      </c>
      <c r="R26" s="90">
        <f t="shared" si="4"/>
        <v>12.958054155805399</v>
      </c>
      <c r="S26">
        <f>IF(AB26&gt;0,AB26/D26,0)</f>
        <v>1329.3203125</v>
      </c>
      <c r="T26" s="90">
        <f t="shared" si="5"/>
        <v>17225.404599787158</v>
      </c>
      <c r="U26">
        <v>365.79998700000004</v>
      </c>
      <c r="V26" s="90">
        <f t="shared" si="6"/>
        <v>16859.60461278716</v>
      </c>
      <c r="AA26">
        <v>365.79998700000004</v>
      </c>
      <c r="AB26">
        <v>42538.25</v>
      </c>
      <c r="AC26">
        <v>0.20221473278767452</v>
      </c>
      <c r="AD26">
        <v>2.5396825396825397E-2</v>
      </c>
    </row>
    <row r="27" spans="1:30" x14ac:dyDescent="0.25">
      <c r="A27" t="s">
        <v>275</v>
      </c>
      <c r="B27">
        <v>11255</v>
      </c>
      <c r="C27">
        <v>1198</v>
      </c>
      <c r="D27">
        <v>3</v>
      </c>
      <c r="E27">
        <v>1</v>
      </c>
      <c r="F27">
        <v>2</v>
      </c>
      <c r="G27">
        <v>0</v>
      </c>
      <c r="H27">
        <v>0</v>
      </c>
      <c r="I27">
        <v>0</v>
      </c>
      <c r="J27">
        <v>1.5659848144663933</v>
      </c>
      <c r="K27">
        <f t="shared" si="0"/>
        <v>1.4876855737430734</v>
      </c>
      <c r="L27">
        <f t="shared" si="1"/>
        <v>1.4876855737430734</v>
      </c>
      <c r="M27">
        <f t="shared" si="2"/>
        <v>0.3972216061138612</v>
      </c>
      <c r="N27">
        <f>SUMPRODUCT($E$2:$M$2,E27:M27)</f>
        <v>-3.1391540466822945</v>
      </c>
      <c r="O27">
        <f t="shared" si="3"/>
        <v>4.1520772480480972E-2</v>
      </c>
      <c r="P27" s="85">
        <f>O27*B27</f>
        <v>467.31629426781336</v>
      </c>
      <c r="Q27">
        <f>D27/C27</f>
        <v>2.5041736227045075E-3</v>
      </c>
      <c r="R27" s="90">
        <f t="shared" si="4"/>
        <v>1.1702411375654758</v>
      </c>
      <c r="S27">
        <f>IF(AB27&gt;0,AB27/D27,0)</f>
        <v>661.30000000000007</v>
      </c>
      <c r="T27" s="90">
        <f t="shared" si="5"/>
        <v>773.88046427204915</v>
      </c>
      <c r="U27">
        <v>3675.737487975</v>
      </c>
      <c r="V27" s="90">
        <f t="shared" si="6"/>
        <v>-2901.8570237029508</v>
      </c>
      <c r="AA27">
        <v>3675.737487975</v>
      </c>
      <c r="AB27">
        <v>1983.9</v>
      </c>
      <c r="AC27">
        <v>0.10644158151932474</v>
      </c>
      <c r="AD27">
        <v>2.5041736227045075E-3</v>
      </c>
    </row>
    <row r="28" spans="1:30" x14ac:dyDescent="0.25">
      <c r="A28" t="s">
        <v>262</v>
      </c>
      <c r="B28">
        <v>11819</v>
      </c>
      <c r="C28">
        <v>1112</v>
      </c>
      <c r="D28">
        <v>2</v>
      </c>
      <c r="E28">
        <v>1</v>
      </c>
      <c r="F28">
        <v>3</v>
      </c>
      <c r="G28">
        <v>0</v>
      </c>
      <c r="H28">
        <v>1</v>
      </c>
      <c r="I28">
        <v>1</v>
      </c>
      <c r="J28">
        <v>1.962798731736475</v>
      </c>
      <c r="K28">
        <f t="shared" si="0"/>
        <v>1.8646587951496512</v>
      </c>
      <c r="L28">
        <f t="shared" si="1"/>
        <v>1.8646587951496512</v>
      </c>
      <c r="M28">
        <f t="shared" si="2"/>
        <v>0.62307808469569659</v>
      </c>
      <c r="N28">
        <f>SUMPRODUCT($E$2:$M$2,E28:M28)</f>
        <v>-2.7660287992060728</v>
      </c>
      <c r="O28">
        <f t="shared" si="3"/>
        <v>5.9187761353227522E-2</v>
      </c>
      <c r="P28" s="85">
        <f>O28*B28</f>
        <v>699.54015143379604</v>
      </c>
      <c r="Q28">
        <f>D28/C28</f>
        <v>1.7985611510791368E-3</v>
      </c>
      <c r="R28" s="90">
        <f t="shared" si="4"/>
        <v>1.258165739988842</v>
      </c>
      <c r="S28">
        <f>IF(AB28&gt;0,AB28/D28,0)</f>
        <v>496.82499999999999</v>
      </c>
      <c r="T28" s="90">
        <f t="shared" si="5"/>
        <v>625.08819376995643</v>
      </c>
      <c r="U28">
        <v>1791.6624955</v>
      </c>
      <c r="V28" s="90">
        <f t="shared" si="6"/>
        <v>-1166.5743017300435</v>
      </c>
      <c r="AA28">
        <v>1791.6624955</v>
      </c>
      <c r="AB28">
        <v>993.65</v>
      </c>
      <c r="AC28">
        <v>9.4085794060411204E-2</v>
      </c>
      <c r="AD28">
        <v>1.7985611510791368E-3</v>
      </c>
    </row>
    <row r="29" spans="1:30" x14ac:dyDescent="0.25">
      <c r="A29" t="s">
        <v>194</v>
      </c>
      <c r="B29">
        <v>56099</v>
      </c>
      <c r="C29">
        <v>1110</v>
      </c>
      <c r="D29">
        <v>1</v>
      </c>
      <c r="E29">
        <v>1</v>
      </c>
      <c r="F29">
        <v>2</v>
      </c>
      <c r="G29">
        <v>0</v>
      </c>
      <c r="H29">
        <v>0</v>
      </c>
      <c r="I29">
        <v>0</v>
      </c>
      <c r="J29">
        <v>1.9103899579296599</v>
      </c>
      <c r="K29">
        <f t="shared" si="0"/>
        <v>1.8148704600331769</v>
      </c>
      <c r="L29">
        <f t="shared" si="1"/>
        <v>1.8148704600331769</v>
      </c>
      <c r="M29">
        <f t="shared" si="2"/>
        <v>0.59601409328717292</v>
      </c>
      <c r="N29">
        <f>SUMPRODUCT($E$2:$M$2,E29:M29)</f>
        <v>-3.3921824832021379</v>
      </c>
      <c r="O29">
        <f t="shared" si="3"/>
        <v>3.2540676706267216E-2</v>
      </c>
      <c r="P29" s="85">
        <f>O29*B29</f>
        <v>1825.4994225448845</v>
      </c>
      <c r="Q29">
        <f>D29/C29</f>
        <v>9.0090090090090091E-4</v>
      </c>
      <c r="R29" s="90">
        <f t="shared" si="4"/>
        <v>1.6445940743647609</v>
      </c>
      <c r="S29">
        <f>IF(AB29&gt;0,AB29/D29,0)</f>
        <v>5877.75</v>
      </c>
      <c r="T29" s="90">
        <f t="shared" si="5"/>
        <v>9666.5128205974743</v>
      </c>
      <c r="U29">
        <v>3509.2874893874996</v>
      </c>
      <c r="V29" s="90">
        <f t="shared" si="6"/>
        <v>6157.2253312099747</v>
      </c>
      <c r="AA29">
        <v>3509.2874893874996</v>
      </c>
      <c r="AB29">
        <v>5877.75</v>
      </c>
      <c r="AC29">
        <v>1.9786448956309381E-2</v>
      </c>
      <c r="AD29">
        <v>9.0090090090090091E-4</v>
      </c>
    </row>
    <row r="30" spans="1:30" x14ac:dyDescent="0.25">
      <c r="A30" t="s">
        <v>34</v>
      </c>
      <c r="B30">
        <v>48988</v>
      </c>
      <c r="C30">
        <v>1110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1.8970666285621001</v>
      </c>
      <c r="K30">
        <f t="shared" si="0"/>
        <v>1.8970666285621001</v>
      </c>
      <c r="L30">
        <f t="shared" si="1"/>
        <v>1.8970666285621001</v>
      </c>
      <c r="M30">
        <f t="shared" si="2"/>
        <v>0.6403088134578987</v>
      </c>
      <c r="N30">
        <f>SUMPRODUCT($E$2:$M$2,E30:M30)</f>
        <v>-4.1110605524144122</v>
      </c>
      <c r="O30">
        <f t="shared" si="3"/>
        <v>1.6126069991140444E-2</v>
      </c>
      <c r="P30" s="85">
        <f>O30*B30</f>
        <v>789.98391672598802</v>
      </c>
      <c r="Q30">
        <f>D30/C30</f>
        <v>0</v>
      </c>
      <c r="R30" s="90">
        <f t="shared" si="4"/>
        <v>0</v>
      </c>
      <c r="S30">
        <f>IF(AB30&gt;0,AB30/D30,0)</f>
        <v>0</v>
      </c>
      <c r="T30" s="90">
        <f t="shared" si="5"/>
        <v>0</v>
      </c>
      <c r="U30">
        <v>4247.5624912499998</v>
      </c>
      <c r="V30" s="90">
        <f t="shared" si="6"/>
        <v>-4247.5624912499998</v>
      </c>
      <c r="AA30">
        <v>4247.5624912499998</v>
      </c>
      <c r="AB30">
        <v>0</v>
      </c>
      <c r="AC30">
        <v>2.2658610271903322E-2</v>
      </c>
      <c r="AD30">
        <v>0</v>
      </c>
    </row>
    <row r="31" spans="1:30" x14ac:dyDescent="0.25">
      <c r="A31" t="s">
        <v>70</v>
      </c>
      <c r="B31">
        <v>6903</v>
      </c>
      <c r="C31">
        <v>1088</v>
      </c>
      <c r="D31">
        <v>3</v>
      </c>
      <c r="E31">
        <v>1</v>
      </c>
      <c r="F31">
        <v>3</v>
      </c>
      <c r="G31">
        <v>0</v>
      </c>
      <c r="H31">
        <v>1</v>
      </c>
      <c r="I31">
        <v>0</v>
      </c>
      <c r="J31">
        <v>1.2097233087063599</v>
      </c>
      <c r="K31">
        <f t="shared" si="0"/>
        <v>1.1492371432710418</v>
      </c>
      <c r="L31">
        <f t="shared" si="1"/>
        <v>1.1492371432710418</v>
      </c>
      <c r="M31">
        <f t="shared" si="2"/>
        <v>0.13909836858140434</v>
      </c>
      <c r="N31">
        <f>SUMPRODUCT($E$2:$M$2,E31:M31)</f>
        <v>-2.0389199401237956</v>
      </c>
      <c r="O31">
        <f t="shared" si="3"/>
        <v>0.11517675636410904</v>
      </c>
      <c r="P31" s="85">
        <f>O31*B31</f>
        <v>795.06514918144467</v>
      </c>
      <c r="Q31">
        <f>D31/C31</f>
        <v>2.7573529411764708E-3</v>
      </c>
      <c r="R31" s="90">
        <f t="shared" si="4"/>
        <v>2.1922752275223658</v>
      </c>
      <c r="S31">
        <f>IF(AB31&gt;0,AB31/D31,0)</f>
        <v>132.6</v>
      </c>
      <c r="T31" s="90">
        <f t="shared" si="5"/>
        <v>290.69569516946569</v>
      </c>
      <c r="U31">
        <v>2429.5624935999999</v>
      </c>
      <c r="V31" s="90">
        <f t="shared" si="6"/>
        <v>-2138.8667984305343</v>
      </c>
      <c r="AA31">
        <v>2429.5624935999999</v>
      </c>
      <c r="AB31">
        <v>397.8</v>
      </c>
      <c r="AC31">
        <v>0.15761263218890337</v>
      </c>
      <c r="AD31">
        <v>2.7573529411764708E-3</v>
      </c>
    </row>
    <row r="32" spans="1:30" x14ac:dyDescent="0.25">
      <c r="A32" t="s">
        <v>15</v>
      </c>
      <c r="B32">
        <v>13032</v>
      </c>
      <c r="C32">
        <v>1087</v>
      </c>
      <c r="D32">
        <v>3</v>
      </c>
      <c r="E32">
        <v>1</v>
      </c>
      <c r="F32">
        <v>3</v>
      </c>
      <c r="G32">
        <v>1</v>
      </c>
      <c r="H32">
        <v>0</v>
      </c>
      <c r="I32">
        <v>0</v>
      </c>
      <c r="J32">
        <v>1.9214310926949001</v>
      </c>
      <c r="K32">
        <f t="shared" si="0"/>
        <v>1.8253595380601551</v>
      </c>
      <c r="L32">
        <f t="shared" si="1"/>
        <v>1.8253595380601551</v>
      </c>
      <c r="M32">
        <f t="shared" si="2"/>
        <v>0.60177697478734271</v>
      </c>
      <c r="N32">
        <f>SUMPRODUCT($E$2:$M$2,E32:M32)</f>
        <v>-1.8453070085756158</v>
      </c>
      <c r="O32">
        <f t="shared" si="3"/>
        <v>0.13642485014005359</v>
      </c>
      <c r="P32" s="85">
        <f>O32*B32</f>
        <v>1777.8886470251784</v>
      </c>
      <c r="Q32">
        <f>D32/C32</f>
        <v>2.7598896044158236E-3</v>
      </c>
      <c r="R32" s="90">
        <f t="shared" si="4"/>
        <v>4.9067763947337033</v>
      </c>
      <c r="S32">
        <f>IF(AB32&gt;0,AB32/D32,0)</f>
        <v>489.88333333333338</v>
      </c>
      <c r="T32" s="90">
        <f t="shared" si="5"/>
        <v>2403.7479761734626</v>
      </c>
      <c r="U32">
        <v>2478.0249866000004</v>
      </c>
      <c r="V32" s="90">
        <f t="shared" si="6"/>
        <v>-74.2770104265378</v>
      </c>
      <c r="AA32">
        <v>2478.0249866000004</v>
      </c>
      <c r="AB32">
        <v>1469.65</v>
      </c>
      <c r="AC32">
        <v>8.3410067526089621E-2</v>
      </c>
      <c r="AD32">
        <v>2.7598896044158236E-3</v>
      </c>
    </row>
    <row r="33" spans="1:30" x14ac:dyDescent="0.25">
      <c r="A33" t="s">
        <v>1270</v>
      </c>
      <c r="B33">
        <v>7326</v>
      </c>
      <c r="C33">
        <v>922</v>
      </c>
      <c r="D33">
        <v>6</v>
      </c>
      <c r="E33">
        <v>1</v>
      </c>
      <c r="F33">
        <v>3</v>
      </c>
      <c r="G33">
        <v>0</v>
      </c>
      <c r="H33">
        <v>0</v>
      </c>
      <c r="I33">
        <v>1</v>
      </c>
      <c r="J33">
        <v>1.9702797324364842</v>
      </c>
      <c r="K33">
        <f t="shared" si="0"/>
        <v>1.8717657458146599</v>
      </c>
      <c r="L33">
        <f t="shared" si="1"/>
        <v>1.8717657458146599</v>
      </c>
      <c r="M33">
        <f t="shared" si="2"/>
        <v>0.62688223444249791</v>
      </c>
      <c r="N33">
        <f>SUMPRODUCT($E$2:$M$2,E33:M33)</f>
        <v>-2.8800601598287554</v>
      </c>
      <c r="O33">
        <f t="shared" si="3"/>
        <v>5.3148108870309019E-2</v>
      </c>
      <c r="P33" s="85">
        <f>O33*B33</f>
        <v>389.36304558388389</v>
      </c>
      <c r="Q33">
        <f>D33/C33</f>
        <v>6.5075921908893707E-3</v>
      </c>
      <c r="R33" s="90">
        <f t="shared" si="4"/>
        <v>2.533815914862585</v>
      </c>
      <c r="S33">
        <f>IF(AB33&gt;0,AB33/D33,0)</f>
        <v>862.18333333333328</v>
      </c>
      <c r="T33" s="90">
        <f t="shared" si="5"/>
        <v>2184.6138515292728</v>
      </c>
      <c r="U33">
        <v>3278.8374990875</v>
      </c>
      <c r="V33" s="90">
        <f t="shared" si="6"/>
        <v>-1094.2236475582272</v>
      </c>
      <c r="AA33">
        <v>3278.8374990875</v>
      </c>
      <c r="AB33">
        <v>5173.0999999999995</v>
      </c>
      <c r="AC33">
        <v>0.12585312585312586</v>
      </c>
      <c r="AD33">
        <v>6.5075921908893707E-3</v>
      </c>
    </row>
    <row r="34" spans="1:30" x14ac:dyDescent="0.25">
      <c r="A34" t="s">
        <v>2213</v>
      </c>
      <c r="B34">
        <v>51326</v>
      </c>
      <c r="C34">
        <v>892</v>
      </c>
      <c r="D34">
        <v>0</v>
      </c>
      <c r="E34">
        <v>1</v>
      </c>
      <c r="F34">
        <v>2</v>
      </c>
      <c r="G34">
        <v>0</v>
      </c>
      <c r="H34">
        <v>0</v>
      </c>
      <c r="I34">
        <v>0</v>
      </c>
      <c r="J34">
        <v>1.9413350614384699</v>
      </c>
      <c r="K34">
        <f t="shared" si="0"/>
        <v>1.9413350614384699</v>
      </c>
      <c r="L34">
        <f t="shared" si="1"/>
        <v>1.9413350614384699</v>
      </c>
      <c r="M34">
        <f t="shared" si="2"/>
        <v>0.66337591238992599</v>
      </c>
      <c r="N34">
        <f>SUMPRODUCT($E$2:$M$2,E34:M34)</f>
        <v>-3.4779224224275191</v>
      </c>
      <c r="O34">
        <f t="shared" si="3"/>
        <v>2.9946974847001321E-2</v>
      </c>
      <c r="P34" s="85">
        <f>O34*B34</f>
        <v>1537.0584309971898</v>
      </c>
      <c r="Q34">
        <f>D34/C34</f>
        <v>0</v>
      </c>
      <c r="R34" s="90">
        <f t="shared" si="4"/>
        <v>0</v>
      </c>
      <c r="S34">
        <f>IF(AB34&gt;0,AB34/D34,0)</f>
        <v>0</v>
      </c>
      <c r="T34" s="90">
        <f t="shared" si="5"/>
        <v>0</v>
      </c>
      <c r="U34">
        <v>2680.1249999625002</v>
      </c>
      <c r="V34" s="90">
        <f t="shared" si="6"/>
        <v>-2680.1249999625002</v>
      </c>
      <c r="AA34">
        <v>2680.1249999625002</v>
      </c>
      <c r="AB34">
        <v>0</v>
      </c>
      <c r="AC34">
        <v>1.7379106106067101E-2</v>
      </c>
      <c r="AD34">
        <v>0</v>
      </c>
    </row>
    <row r="35" spans="1:30" x14ac:dyDescent="0.25">
      <c r="A35" t="s">
        <v>1194</v>
      </c>
      <c r="B35">
        <v>23614</v>
      </c>
      <c r="C35">
        <v>867</v>
      </c>
      <c r="D35">
        <v>0</v>
      </c>
      <c r="E35">
        <v>1</v>
      </c>
      <c r="F35">
        <v>2</v>
      </c>
      <c r="G35">
        <v>0</v>
      </c>
      <c r="H35">
        <v>1</v>
      </c>
      <c r="I35">
        <v>0</v>
      </c>
      <c r="J35">
        <v>1.5317110023694724</v>
      </c>
      <c r="K35">
        <f t="shared" si="0"/>
        <v>1.5317110023694724</v>
      </c>
      <c r="L35">
        <f t="shared" si="1"/>
        <v>1.5317110023694724</v>
      </c>
      <c r="M35">
        <f t="shared" si="2"/>
        <v>0.42638541277249803</v>
      </c>
      <c r="N35">
        <f>SUMPRODUCT($E$2:$M$2,E35:M35)</f>
        <v>-3.0670851896890867</v>
      </c>
      <c r="O35">
        <f t="shared" si="3"/>
        <v>4.4485561881049115E-2</v>
      </c>
      <c r="P35" s="85">
        <f>O35*B35</f>
        <v>1050.4820582590937</v>
      </c>
      <c r="Q35">
        <f>D35/C35</f>
        <v>0</v>
      </c>
      <c r="R35" s="90">
        <f t="shared" si="4"/>
        <v>0</v>
      </c>
      <c r="S35">
        <f>IF(AB35&gt;0,AB35/D35,0)</f>
        <v>0</v>
      </c>
      <c r="T35" s="90">
        <f t="shared" si="5"/>
        <v>0</v>
      </c>
      <c r="U35">
        <v>3188.7374999999993</v>
      </c>
      <c r="V35" s="90">
        <f t="shared" si="6"/>
        <v>-3188.7374999999993</v>
      </c>
      <c r="AA35">
        <v>3188.7374999999993</v>
      </c>
      <c r="AB35">
        <v>0</v>
      </c>
      <c r="AC35">
        <v>3.6715507749640046E-2</v>
      </c>
      <c r="AD35">
        <v>0</v>
      </c>
    </row>
    <row r="36" spans="1:30" x14ac:dyDescent="0.25">
      <c r="A36" t="s">
        <v>2754</v>
      </c>
      <c r="B36">
        <v>15777</v>
      </c>
      <c r="C36">
        <v>845</v>
      </c>
      <c r="D36">
        <v>0</v>
      </c>
      <c r="E36">
        <v>1</v>
      </c>
      <c r="F36">
        <v>3</v>
      </c>
      <c r="G36">
        <v>0</v>
      </c>
      <c r="H36">
        <v>1</v>
      </c>
      <c r="I36">
        <v>0</v>
      </c>
      <c r="J36">
        <v>3.4815968403416551</v>
      </c>
      <c r="K36">
        <f t="shared" si="0"/>
        <v>3.4815968403416551</v>
      </c>
      <c r="L36">
        <f t="shared" si="1"/>
        <v>3.4815968403416551</v>
      </c>
      <c r="M36">
        <f t="shared" si="2"/>
        <v>1.2474910507084751</v>
      </c>
      <c r="N36">
        <f>SUMPRODUCT($E$2:$M$2,E36:M36)</f>
        <v>-3.4497120248575697</v>
      </c>
      <c r="O36">
        <f t="shared" si="3"/>
        <v>3.077744855176958E-2</v>
      </c>
      <c r="P36" s="85">
        <f>O36*B36</f>
        <v>485.57580580126864</v>
      </c>
      <c r="Q36">
        <f>D36/C36</f>
        <v>0</v>
      </c>
      <c r="R36" s="90">
        <f t="shared" si="4"/>
        <v>0</v>
      </c>
      <c r="S36">
        <f>IF(AB36&gt;0,AB36/D36,0)</f>
        <v>0</v>
      </c>
      <c r="T36" s="90">
        <f t="shared" si="5"/>
        <v>0</v>
      </c>
      <c r="U36">
        <v>1238.8249962750001</v>
      </c>
      <c r="V36" s="90">
        <f t="shared" si="6"/>
        <v>-1238.8249962750001</v>
      </c>
      <c r="AA36">
        <v>1238.8249962750001</v>
      </c>
      <c r="AB36">
        <v>0</v>
      </c>
      <c r="AC36">
        <v>5.3558978259491664E-2</v>
      </c>
      <c r="AD36">
        <v>0</v>
      </c>
    </row>
    <row r="37" spans="1:30" x14ac:dyDescent="0.25">
      <c r="A37" t="s">
        <v>147</v>
      </c>
      <c r="B37">
        <v>17975</v>
      </c>
      <c r="C37">
        <v>774</v>
      </c>
      <c r="D37">
        <v>4</v>
      </c>
      <c r="E37">
        <v>1</v>
      </c>
      <c r="F37">
        <v>2</v>
      </c>
      <c r="G37">
        <v>0</v>
      </c>
      <c r="H37">
        <v>1</v>
      </c>
      <c r="I37">
        <v>0</v>
      </c>
      <c r="J37">
        <v>1.5653600805121399</v>
      </c>
      <c r="K37">
        <f t="shared" si="0"/>
        <v>1.487092076486533</v>
      </c>
      <c r="L37">
        <f t="shared" si="1"/>
        <v>1.487092076486533</v>
      </c>
      <c r="M37">
        <f t="shared" si="2"/>
        <v>0.39682258653377983</v>
      </c>
      <c r="N37">
        <f>SUMPRODUCT($E$2:$M$2,E37:M37)</f>
        <v>-3.0294568275278486</v>
      </c>
      <c r="O37">
        <f t="shared" si="3"/>
        <v>4.6112713311933069E-2</v>
      </c>
      <c r="P37" s="85">
        <f>O37*B37</f>
        <v>828.87602178199688</v>
      </c>
      <c r="Q37">
        <f>D37/C37</f>
        <v>5.1679586563307496E-3</v>
      </c>
      <c r="R37" s="90">
        <f t="shared" si="4"/>
        <v>4.2835970117932654</v>
      </c>
      <c r="S37">
        <f>IF(AB37&gt;0,AB37/D37,0)</f>
        <v>1444.15</v>
      </c>
      <c r="T37" s="90">
        <f t="shared" si="5"/>
        <v>6186.1566245812446</v>
      </c>
      <c r="U37">
        <v>2308.2874930625003</v>
      </c>
      <c r="V37" s="90">
        <f t="shared" si="6"/>
        <v>3877.8691315187443</v>
      </c>
      <c r="AA37">
        <v>2308.2874930625003</v>
      </c>
      <c r="AB37">
        <v>5776.6</v>
      </c>
      <c r="AC37">
        <v>4.305980528511822E-2</v>
      </c>
      <c r="AD37">
        <v>5.1679586563307496E-3</v>
      </c>
    </row>
    <row r="38" spans="1:30" x14ac:dyDescent="0.25">
      <c r="A38" t="s">
        <v>42</v>
      </c>
      <c r="B38">
        <v>6057</v>
      </c>
      <c r="C38">
        <v>770</v>
      </c>
      <c r="D38">
        <v>12</v>
      </c>
      <c r="E38">
        <v>1</v>
      </c>
      <c r="F38">
        <v>3</v>
      </c>
      <c r="G38">
        <v>1</v>
      </c>
      <c r="H38">
        <v>0</v>
      </c>
      <c r="I38">
        <v>0</v>
      </c>
      <c r="J38">
        <v>1.29424962852897</v>
      </c>
      <c r="K38">
        <f t="shared" si="0"/>
        <v>1.2295371471025214</v>
      </c>
      <c r="L38">
        <f t="shared" si="1"/>
        <v>1.2295371471025214</v>
      </c>
      <c r="M38">
        <f t="shared" si="2"/>
        <v>0.2066377953958399</v>
      </c>
      <c r="N38">
        <f>SUMPRODUCT($E$2:$M$2,E38:M38)</f>
        <v>-1.3423632092860589</v>
      </c>
      <c r="O38">
        <f t="shared" si="3"/>
        <v>0.20712169827828095</v>
      </c>
      <c r="P38" s="85">
        <f>O38*B38</f>
        <v>1254.5361264715477</v>
      </c>
      <c r="Q38">
        <f>D38/C38</f>
        <v>1.5584415584415584E-2</v>
      </c>
      <c r="R38" s="90">
        <f t="shared" si="4"/>
        <v>19.551212360595549</v>
      </c>
      <c r="S38">
        <f>IF(AB38&gt;0,AB38/D38,0)</f>
        <v>1049.0416666666667</v>
      </c>
      <c r="T38" s="90">
        <f t="shared" si="5"/>
        <v>20510.036400113091</v>
      </c>
      <c r="U38">
        <v>774.61249250000003</v>
      </c>
      <c r="V38" s="90">
        <f t="shared" si="6"/>
        <v>19735.423907613091</v>
      </c>
      <c r="AA38">
        <v>774.61249250000003</v>
      </c>
      <c r="AB38">
        <v>12588.5</v>
      </c>
      <c r="AC38">
        <v>0.12712563975565461</v>
      </c>
      <c r="AD38">
        <v>1.5584415584415584E-2</v>
      </c>
    </row>
    <row r="39" spans="1:30" x14ac:dyDescent="0.25">
      <c r="A39" t="s">
        <v>2801</v>
      </c>
      <c r="B39">
        <v>17240</v>
      </c>
      <c r="C39">
        <v>757</v>
      </c>
      <c r="D39">
        <v>0</v>
      </c>
      <c r="E39">
        <v>1</v>
      </c>
      <c r="F39">
        <v>2</v>
      </c>
      <c r="G39">
        <v>0</v>
      </c>
      <c r="H39">
        <v>1</v>
      </c>
      <c r="I39">
        <v>0</v>
      </c>
      <c r="J39">
        <v>1.41591067285383</v>
      </c>
      <c r="K39">
        <f t="shared" si="0"/>
        <v>1.41591067285383</v>
      </c>
      <c r="L39">
        <f t="shared" si="1"/>
        <v>1.41591067285383</v>
      </c>
      <c r="M39">
        <f t="shared" si="2"/>
        <v>0.34777290913886438</v>
      </c>
      <c r="N39">
        <f>SUMPRODUCT($E$2:$M$2,E39:M39)</f>
        <v>-2.9670250759082917</v>
      </c>
      <c r="O39">
        <f t="shared" si="3"/>
        <v>4.89379994522628E-2</v>
      </c>
      <c r="P39" s="85">
        <f>O39*B39</f>
        <v>843.69111055701069</v>
      </c>
      <c r="Q39">
        <f>D39/C39</f>
        <v>0</v>
      </c>
      <c r="R39" s="90">
        <f t="shared" si="4"/>
        <v>0</v>
      </c>
      <c r="S39">
        <f>IF(AB39&gt;0,AB39/D39,0)</f>
        <v>0</v>
      </c>
      <c r="T39" s="90">
        <f t="shared" si="5"/>
        <v>0</v>
      </c>
      <c r="U39">
        <v>1676.7124944500001</v>
      </c>
      <c r="V39" s="90">
        <f t="shared" si="6"/>
        <v>-1676.7124944500001</v>
      </c>
      <c r="AA39">
        <v>1676.7124944500001</v>
      </c>
      <c r="AB39">
        <v>0</v>
      </c>
      <c r="AC39">
        <v>4.3909512761020883E-2</v>
      </c>
      <c r="AD39">
        <v>0</v>
      </c>
    </row>
    <row r="40" spans="1:30" x14ac:dyDescent="0.25">
      <c r="A40" t="s">
        <v>180</v>
      </c>
      <c r="B40">
        <v>6144</v>
      </c>
      <c r="C40">
        <v>754</v>
      </c>
      <c r="D40">
        <v>3</v>
      </c>
      <c r="E40">
        <v>1</v>
      </c>
      <c r="F40">
        <v>2</v>
      </c>
      <c r="G40">
        <v>0</v>
      </c>
      <c r="H40">
        <v>0</v>
      </c>
      <c r="I40">
        <v>0</v>
      </c>
      <c r="J40">
        <v>1.8105582380245777</v>
      </c>
      <c r="K40">
        <f t="shared" si="0"/>
        <v>1.7200303261233487</v>
      </c>
      <c r="L40">
        <f t="shared" si="1"/>
        <v>1.7200303261233487</v>
      </c>
      <c r="M40">
        <f t="shared" si="2"/>
        <v>0.54234192213699239</v>
      </c>
      <c r="N40">
        <f>SUMPRODUCT($E$2:$M$2,E40:M40)</f>
        <v>-3.3238670969223949</v>
      </c>
      <c r="O40">
        <f t="shared" si="3"/>
        <v>3.4761421875744894E-2</v>
      </c>
      <c r="P40" s="85">
        <f>O40*B40</f>
        <v>213.57417600457663</v>
      </c>
      <c r="Q40">
        <f>D40/C40</f>
        <v>3.9787798408488064E-3</v>
      </c>
      <c r="R40" s="90">
        <f t="shared" si="4"/>
        <v>0.84976462601290437</v>
      </c>
      <c r="S40">
        <f>IF(AB40&gt;0,AB40/D40,0)</f>
        <v>2149.0833333333335</v>
      </c>
      <c r="T40" s="90">
        <f t="shared" si="5"/>
        <v>1826.214995020566</v>
      </c>
      <c r="U40">
        <v>2388.8499961375005</v>
      </c>
      <c r="V40" s="90">
        <f t="shared" si="6"/>
        <v>-562.63500111693452</v>
      </c>
      <c r="AA40">
        <v>2388.8499961375005</v>
      </c>
      <c r="AB40">
        <v>6447.25</v>
      </c>
      <c r="AC40">
        <v>0.12272135416666667</v>
      </c>
      <c r="AD40">
        <v>3.9787798408488064E-3</v>
      </c>
    </row>
    <row r="41" spans="1:30" x14ac:dyDescent="0.25">
      <c r="A41" t="s">
        <v>947</v>
      </c>
      <c r="B41">
        <v>24312</v>
      </c>
      <c r="C41">
        <v>748</v>
      </c>
      <c r="D41">
        <v>0</v>
      </c>
      <c r="E41">
        <v>1</v>
      </c>
      <c r="F41">
        <v>2</v>
      </c>
      <c r="G41">
        <v>0</v>
      </c>
      <c r="H41">
        <v>0</v>
      </c>
      <c r="I41">
        <v>0</v>
      </c>
      <c r="J41">
        <v>2.4683165180965583</v>
      </c>
      <c r="K41">
        <f t="shared" si="0"/>
        <v>2.4683165180965583</v>
      </c>
      <c r="L41">
        <f t="shared" si="1"/>
        <v>2.4683165180965583</v>
      </c>
      <c r="M41">
        <f t="shared" si="2"/>
        <v>0.903536346643529</v>
      </c>
      <c r="N41">
        <f>SUMPRODUCT($E$2:$M$2,E41:M41)</f>
        <v>-3.7836050971461939</v>
      </c>
      <c r="O41">
        <f t="shared" si="3"/>
        <v>2.2234926815894212E-2</v>
      </c>
      <c r="P41" s="85">
        <f>O41*B41</f>
        <v>540.5755407480201</v>
      </c>
      <c r="Q41">
        <f>D41/C41</f>
        <v>0</v>
      </c>
      <c r="R41" s="90">
        <f t="shared" si="4"/>
        <v>0</v>
      </c>
      <c r="S41">
        <f>IF(AB41&gt;0,AB41/D41,0)</f>
        <v>0</v>
      </c>
      <c r="T41" s="90">
        <f t="shared" si="5"/>
        <v>0</v>
      </c>
      <c r="U41">
        <v>2676.24999445</v>
      </c>
      <c r="V41" s="90">
        <f t="shared" si="6"/>
        <v>-2676.24999445</v>
      </c>
      <c r="AA41">
        <v>2676.24999445</v>
      </c>
      <c r="AB41">
        <v>0</v>
      </c>
      <c r="AC41">
        <v>3.0766699572227708E-2</v>
      </c>
      <c r="AD41">
        <v>0</v>
      </c>
    </row>
    <row r="42" spans="1:30" x14ac:dyDescent="0.25">
      <c r="A42" t="s">
        <v>292</v>
      </c>
      <c r="B42">
        <v>14022</v>
      </c>
      <c r="C42">
        <v>742</v>
      </c>
      <c r="D42">
        <v>1</v>
      </c>
      <c r="E42">
        <v>1</v>
      </c>
      <c r="F42">
        <v>3</v>
      </c>
      <c r="G42">
        <v>0</v>
      </c>
      <c r="H42">
        <v>1</v>
      </c>
      <c r="I42">
        <v>0</v>
      </c>
      <c r="J42">
        <v>3.2435700259862803</v>
      </c>
      <c r="K42">
        <f t="shared" si="0"/>
        <v>3.0813915246869663</v>
      </c>
      <c r="L42">
        <f t="shared" si="1"/>
        <v>3.0813915246869663</v>
      </c>
      <c r="M42">
        <f t="shared" si="2"/>
        <v>1.1253812886869599</v>
      </c>
      <c r="N42">
        <f>SUMPRODUCT($E$2:$M$2,E42:M42)</f>
        <v>-3.2942874280458341</v>
      </c>
      <c r="O42">
        <f t="shared" si="3"/>
        <v>3.576768486400439E-2</v>
      </c>
      <c r="P42" s="85">
        <f>O42*B42</f>
        <v>501.53447716306954</v>
      </c>
      <c r="Q42">
        <f>D42/C42</f>
        <v>1.3477088948787063E-3</v>
      </c>
      <c r="R42" s="90">
        <f t="shared" si="4"/>
        <v>0.67592247596101018</v>
      </c>
      <c r="S42">
        <f>IF(AB42&gt;0,AB42/D42,0)</f>
        <v>79.900000000000006</v>
      </c>
      <c r="T42" s="90">
        <f t="shared" si="5"/>
        <v>54.006205829284717</v>
      </c>
      <c r="U42">
        <v>1259.9874927000001</v>
      </c>
      <c r="V42" s="90">
        <f t="shared" si="6"/>
        <v>-1205.9812868707154</v>
      </c>
      <c r="AA42">
        <v>1259.9874927000001</v>
      </c>
      <c r="AB42">
        <v>79.900000000000006</v>
      </c>
      <c r="AC42">
        <v>5.2916844957923266E-2</v>
      </c>
      <c r="AD42">
        <v>1.3477088948787063E-3</v>
      </c>
    </row>
    <row r="43" spans="1:30" x14ac:dyDescent="0.25">
      <c r="A43" t="s">
        <v>2736</v>
      </c>
      <c r="B43">
        <v>13698</v>
      </c>
      <c r="C43">
        <v>738</v>
      </c>
      <c r="D43">
        <v>0</v>
      </c>
      <c r="E43">
        <v>1</v>
      </c>
      <c r="F43">
        <v>2</v>
      </c>
      <c r="G43">
        <v>0</v>
      </c>
      <c r="H43">
        <v>1</v>
      </c>
      <c r="I43">
        <v>0</v>
      </c>
      <c r="J43">
        <v>1.8959459682763899</v>
      </c>
      <c r="K43">
        <f t="shared" si="0"/>
        <v>1.8959459682763899</v>
      </c>
      <c r="L43">
        <f t="shared" si="1"/>
        <v>1.8959459682763899</v>
      </c>
      <c r="M43">
        <f t="shared" si="2"/>
        <v>0.63971790568224152</v>
      </c>
      <c r="N43">
        <f>SUMPRODUCT($E$2:$M$2,E43:M43)</f>
        <v>-3.3386205374649447</v>
      </c>
      <c r="O43">
        <f t="shared" si="3"/>
        <v>3.4269782188387998E-2</v>
      </c>
      <c r="P43" s="85">
        <f>O43*B43</f>
        <v>469.42747641653881</v>
      </c>
      <c r="Q43">
        <f>D43/C43</f>
        <v>0</v>
      </c>
      <c r="R43" s="90">
        <f t="shared" si="4"/>
        <v>0</v>
      </c>
      <c r="S43">
        <f>IF(AB43&gt;0,AB43/D43,0)</f>
        <v>0</v>
      </c>
      <c r="T43" s="90">
        <f t="shared" si="5"/>
        <v>0</v>
      </c>
      <c r="U43">
        <v>1710.1499978999998</v>
      </c>
      <c r="V43" s="90">
        <f t="shared" si="6"/>
        <v>-1710.1499978999998</v>
      </c>
      <c r="AA43">
        <v>1710.1499978999998</v>
      </c>
      <c r="AB43">
        <v>0</v>
      </c>
      <c r="AC43">
        <v>5.387647831800263E-2</v>
      </c>
      <c r="AD43">
        <v>0</v>
      </c>
    </row>
    <row r="44" spans="1:30" x14ac:dyDescent="0.25">
      <c r="A44" t="s">
        <v>94</v>
      </c>
      <c r="B44">
        <v>8514</v>
      </c>
      <c r="C44">
        <v>694</v>
      </c>
      <c r="D44">
        <v>1</v>
      </c>
      <c r="E44">
        <v>1</v>
      </c>
      <c r="F44">
        <v>3</v>
      </c>
      <c r="G44">
        <v>0</v>
      </c>
      <c r="H44">
        <v>0</v>
      </c>
      <c r="I44">
        <v>0</v>
      </c>
      <c r="J44">
        <v>1.5543939393939401</v>
      </c>
      <c r="K44">
        <f t="shared" si="0"/>
        <v>1.4766742424242429</v>
      </c>
      <c r="L44">
        <f t="shared" si="1"/>
        <v>1.4766742424242429</v>
      </c>
      <c r="M44">
        <f t="shared" si="2"/>
        <v>0.38979242568564565</v>
      </c>
      <c r="N44">
        <f>SUMPRODUCT($E$2:$M$2,E44:M44)</f>
        <v>-2.4671994302380074</v>
      </c>
      <c r="O44">
        <f t="shared" si="3"/>
        <v>7.818985124853213E-2</v>
      </c>
      <c r="P44" s="85">
        <f>O44*B44</f>
        <v>665.70839353000258</v>
      </c>
      <c r="Q44">
        <f>D44/C44</f>
        <v>1.440922190201729E-3</v>
      </c>
      <c r="R44" s="90">
        <f t="shared" si="4"/>
        <v>0.95923399644092588</v>
      </c>
      <c r="S44">
        <f>IF(AB44&gt;0,AB44/D44,0)</f>
        <v>541.45000000000005</v>
      </c>
      <c r="T44" s="90">
        <f t="shared" si="5"/>
        <v>519.37724737293934</v>
      </c>
      <c r="U44">
        <v>2927.3124990249999</v>
      </c>
      <c r="V44" s="90">
        <f t="shared" si="6"/>
        <v>-2407.9352516520603</v>
      </c>
      <c r="AA44">
        <v>2927.3124990249999</v>
      </c>
      <c r="AB44">
        <v>541.45000000000005</v>
      </c>
      <c r="AC44">
        <v>8.1512802443035007E-2</v>
      </c>
      <c r="AD44">
        <v>1.440922190201729E-3</v>
      </c>
    </row>
    <row r="45" spans="1:30" x14ac:dyDescent="0.25">
      <c r="A45" t="s">
        <v>238</v>
      </c>
      <c r="B45">
        <v>16705</v>
      </c>
      <c r="C45">
        <v>644</v>
      </c>
      <c r="D45">
        <v>1</v>
      </c>
      <c r="E45">
        <v>1</v>
      </c>
      <c r="F45">
        <v>2</v>
      </c>
      <c r="G45">
        <v>0</v>
      </c>
      <c r="H45">
        <v>1</v>
      </c>
      <c r="I45">
        <v>0</v>
      </c>
      <c r="J45">
        <v>1.707912232436108</v>
      </c>
      <c r="K45">
        <f t="shared" si="0"/>
        <v>1.6225166208143025</v>
      </c>
      <c r="L45">
        <f t="shared" si="1"/>
        <v>1.6225166208143025</v>
      </c>
      <c r="M45">
        <f t="shared" si="2"/>
        <v>0.48397841349698423</v>
      </c>
      <c r="N45">
        <f>SUMPRODUCT($E$2:$M$2,E45:M45)</f>
        <v>-3.1403911135447413</v>
      </c>
      <c r="O45">
        <f t="shared" si="3"/>
        <v>4.1471569093459656E-2</v>
      </c>
      <c r="P45" s="85">
        <f>O45*B45</f>
        <v>692.78256170624354</v>
      </c>
      <c r="Q45">
        <f>D45/C45</f>
        <v>1.5527950310559005E-3</v>
      </c>
      <c r="R45" s="90">
        <f t="shared" si="4"/>
        <v>1.0757493194196328</v>
      </c>
      <c r="S45">
        <f>IF(AB45&gt;0,AB45/D45,0)</f>
        <v>1246.95</v>
      </c>
      <c r="T45" s="90">
        <f t="shared" si="5"/>
        <v>1341.4056138503113</v>
      </c>
      <c r="U45">
        <v>1223.7624963500002</v>
      </c>
      <c r="V45" s="90">
        <f t="shared" si="6"/>
        <v>117.64311750031106</v>
      </c>
      <c r="AA45">
        <v>1223.7624963500002</v>
      </c>
      <c r="AB45">
        <v>1246.95</v>
      </c>
      <c r="AC45">
        <v>3.8551331936545946E-2</v>
      </c>
      <c r="AD45">
        <v>1.5527950310559005E-3</v>
      </c>
    </row>
    <row r="46" spans="1:30" x14ac:dyDescent="0.25">
      <c r="A46" t="s">
        <v>135</v>
      </c>
      <c r="B46">
        <v>15026</v>
      </c>
      <c r="C46">
        <v>629</v>
      </c>
      <c r="D46">
        <v>0</v>
      </c>
      <c r="E46">
        <v>1</v>
      </c>
      <c r="F46">
        <v>2</v>
      </c>
      <c r="G46">
        <v>0</v>
      </c>
      <c r="H46">
        <v>0</v>
      </c>
      <c r="I46">
        <v>0</v>
      </c>
      <c r="J46">
        <v>1.7975176360974301</v>
      </c>
      <c r="K46">
        <f t="shared" si="0"/>
        <v>1.7975176360974301</v>
      </c>
      <c r="L46">
        <f t="shared" si="1"/>
        <v>1.7975176360974301</v>
      </c>
      <c r="M46">
        <f t="shared" si="2"/>
        <v>0.58640662202386451</v>
      </c>
      <c r="N46">
        <f>SUMPRODUCT($E$2:$M$2,E46:M46)</f>
        <v>-3.3799538347897617</v>
      </c>
      <c r="O46">
        <f t="shared" si="3"/>
        <v>3.2927864833875872E-2</v>
      </c>
      <c r="P46" s="85">
        <f>O46*B46</f>
        <v>494.77409699381883</v>
      </c>
      <c r="Q46">
        <f>D46/C46</f>
        <v>0</v>
      </c>
      <c r="R46" s="90">
        <f t="shared" si="4"/>
        <v>0</v>
      </c>
      <c r="S46">
        <f>IF(AB46&gt;0,AB46/D46,0)</f>
        <v>0</v>
      </c>
      <c r="T46" s="90">
        <f t="shared" si="5"/>
        <v>0</v>
      </c>
      <c r="U46">
        <v>1070.6374977375001</v>
      </c>
      <c r="V46" s="90">
        <f t="shared" si="6"/>
        <v>-1070.6374977375001</v>
      </c>
      <c r="AA46">
        <v>1070.6374977375001</v>
      </c>
      <c r="AB46">
        <v>0</v>
      </c>
      <c r="AC46">
        <v>4.1860774657260749E-2</v>
      </c>
      <c r="AD46">
        <v>0</v>
      </c>
    </row>
    <row r="47" spans="1:30" x14ac:dyDescent="0.25">
      <c r="A47" t="s">
        <v>1237</v>
      </c>
      <c r="B47">
        <v>33517</v>
      </c>
      <c r="C47">
        <v>622</v>
      </c>
      <c r="D47">
        <v>2</v>
      </c>
      <c r="E47">
        <v>1</v>
      </c>
      <c r="F47">
        <v>2</v>
      </c>
      <c r="G47">
        <v>0</v>
      </c>
      <c r="H47">
        <v>1</v>
      </c>
      <c r="I47">
        <v>0</v>
      </c>
      <c r="J47">
        <v>3.3346423464444701</v>
      </c>
      <c r="K47">
        <f t="shared" si="0"/>
        <v>3.1679102291222465</v>
      </c>
      <c r="L47">
        <f t="shared" si="1"/>
        <v>3.1679102291222465</v>
      </c>
      <c r="M47">
        <f t="shared" si="2"/>
        <v>1.153072136783718</v>
      </c>
      <c r="N47">
        <f>SUMPRODUCT($E$2:$M$2,E47:M47)</f>
        <v>-3.9920316412920682</v>
      </c>
      <c r="O47">
        <f t="shared" si="3"/>
        <v>1.81274946479093E-2</v>
      </c>
      <c r="P47" s="85">
        <f>O47*B47</f>
        <v>607.57923811397598</v>
      </c>
      <c r="Q47">
        <f>D47/C47</f>
        <v>3.2154340836012861E-3</v>
      </c>
      <c r="R47" s="90">
        <f t="shared" si="4"/>
        <v>1.9536309907201799</v>
      </c>
      <c r="S47">
        <f>IF(AB47&gt;0,AB47/D47,0)</f>
        <v>538.47500000000002</v>
      </c>
      <c r="T47" s="90">
        <f t="shared" si="5"/>
        <v>1051.9814477280488</v>
      </c>
      <c r="U47">
        <v>1875.5749958249999</v>
      </c>
      <c r="V47" s="90">
        <f t="shared" si="6"/>
        <v>-823.59354809695105</v>
      </c>
      <c r="AA47">
        <v>1875.5749958249999</v>
      </c>
      <c r="AB47">
        <v>1076.95</v>
      </c>
      <c r="AC47">
        <v>1.855774681504908E-2</v>
      </c>
      <c r="AD47">
        <v>3.2154340836012861E-3</v>
      </c>
    </row>
    <row r="48" spans="1:30" x14ac:dyDescent="0.25">
      <c r="A48" t="s">
        <v>200</v>
      </c>
      <c r="B48">
        <v>8683</v>
      </c>
      <c r="C48">
        <v>598</v>
      </c>
      <c r="D48">
        <v>1</v>
      </c>
      <c r="E48">
        <v>1</v>
      </c>
      <c r="F48">
        <v>3</v>
      </c>
      <c r="G48">
        <v>0</v>
      </c>
      <c r="H48">
        <v>1</v>
      </c>
      <c r="I48">
        <v>0</v>
      </c>
      <c r="J48">
        <v>1.8791777035586801</v>
      </c>
      <c r="K48">
        <f t="shared" si="0"/>
        <v>1.785218818380746</v>
      </c>
      <c r="L48">
        <f t="shared" si="1"/>
        <v>1.785218818380746</v>
      </c>
      <c r="M48">
        <f t="shared" si="2"/>
        <v>0.57954099504653889</v>
      </c>
      <c r="N48">
        <f>SUMPRODUCT($E$2:$M$2,E48:M48)</f>
        <v>-2.5995271880929134</v>
      </c>
      <c r="O48">
        <f t="shared" si="3"/>
        <v>6.9168855913177299E-2</v>
      </c>
      <c r="P48" s="85">
        <f>O48*B48</f>
        <v>600.59317589411853</v>
      </c>
      <c r="Q48">
        <f>D48/C48</f>
        <v>1.6722408026755853E-3</v>
      </c>
      <c r="R48" s="90">
        <f t="shared" si="4"/>
        <v>1.0043364145386597</v>
      </c>
      <c r="S48">
        <f>IF(AB48&gt;0,AB48/D48,0)</f>
        <v>168.3</v>
      </c>
      <c r="T48" s="90">
        <f t="shared" si="5"/>
        <v>169.02981856685645</v>
      </c>
      <c r="U48">
        <v>2009.4124943749998</v>
      </c>
      <c r="V48" s="90">
        <f t="shared" si="6"/>
        <v>-1840.3826758081434</v>
      </c>
      <c r="AA48">
        <v>2009.4124943749998</v>
      </c>
      <c r="AB48">
        <v>168.3</v>
      </c>
      <c r="AC48">
        <v>6.8870206149948168E-2</v>
      </c>
      <c r="AD48">
        <v>1.6722408026755853E-3</v>
      </c>
    </row>
    <row r="49" spans="1:30" x14ac:dyDescent="0.25">
      <c r="A49" t="s">
        <v>2728</v>
      </c>
      <c r="B49">
        <v>28523</v>
      </c>
      <c r="C49">
        <v>581</v>
      </c>
      <c r="D49">
        <v>0</v>
      </c>
      <c r="E49">
        <v>1</v>
      </c>
      <c r="F49">
        <v>2</v>
      </c>
      <c r="G49">
        <v>0</v>
      </c>
      <c r="H49">
        <v>1</v>
      </c>
      <c r="I49">
        <v>0</v>
      </c>
      <c r="J49">
        <v>2.3840008824255303</v>
      </c>
      <c r="K49">
        <f t="shared" si="0"/>
        <v>2.3840008824255303</v>
      </c>
      <c r="L49">
        <f t="shared" si="1"/>
        <v>2.3840008824255303</v>
      </c>
      <c r="M49">
        <f t="shared" si="2"/>
        <v>0.86878011934797206</v>
      </c>
      <c r="N49">
        <f>SUMPRODUCT($E$2:$M$2,E49:M49)</f>
        <v>-3.6301770978448342</v>
      </c>
      <c r="O49">
        <f t="shared" si="3"/>
        <v>2.5826782411250099E-2</v>
      </c>
      <c r="P49" s="85">
        <f>O49*B49</f>
        <v>736.6573147160866</v>
      </c>
      <c r="Q49">
        <f>D49/C49</f>
        <v>0</v>
      </c>
      <c r="R49" s="90">
        <f t="shared" si="4"/>
        <v>0</v>
      </c>
      <c r="S49">
        <f>IF(AB49&gt;0,AB49/D49,0)</f>
        <v>0</v>
      </c>
      <c r="T49" s="90">
        <f t="shared" si="5"/>
        <v>0</v>
      </c>
      <c r="U49">
        <v>1898.8374983875001</v>
      </c>
      <c r="V49" s="90">
        <f t="shared" si="6"/>
        <v>-1898.8374983875001</v>
      </c>
      <c r="AA49">
        <v>1898.8374983875001</v>
      </c>
      <c r="AB49">
        <v>0</v>
      </c>
      <c r="AC49">
        <v>2.0369526347158433E-2</v>
      </c>
      <c r="AD49">
        <v>0</v>
      </c>
    </row>
    <row r="50" spans="1:30" x14ac:dyDescent="0.25">
      <c r="A50" t="s">
        <v>1293</v>
      </c>
      <c r="B50">
        <v>1602</v>
      </c>
      <c r="C50">
        <v>558</v>
      </c>
      <c r="D50">
        <v>11</v>
      </c>
      <c r="E50">
        <v>1</v>
      </c>
      <c r="F50">
        <v>3</v>
      </c>
      <c r="G50">
        <v>1</v>
      </c>
      <c r="H50">
        <v>0</v>
      </c>
      <c r="I50">
        <v>0</v>
      </c>
      <c r="J50">
        <v>1.03235330836454</v>
      </c>
      <c r="K50">
        <f t="shared" si="0"/>
        <v>0.98073564294631288</v>
      </c>
      <c r="L50">
        <f t="shared" si="1"/>
        <v>1.01</v>
      </c>
      <c r="M50">
        <f t="shared" si="2"/>
        <v>9.950330853168092E-3</v>
      </c>
      <c r="N50">
        <f>SUMPRODUCT($E$2:$M$2,E50:M50)</f>
        <v>-1.092014102315553</v>
      </c>
      <c r="O50">
        <f t="shared" si="3"/>
        <v>0.2512391995626958</v>
      </c>
      <c r="P50" s="85">
        <f>O50*B50</f>
        <v>402.48519769943869</v>
      </c>
      <c r="Q50">
        <f>D50/C50</f>
        <v>1.9713261648745518E-2</v>
      </c>
      <c r="R50" s="90">
        <f t="shared" si="4"/>
        <v>7.9342960119961026</v>
      </c>
      <c r="S50">
        <f>IF(AB50&gt;0,AB50/D50,0)</f>
        <v>978.89090909090908</v>
      </c>
      <c r="T50" s="90">
        <f t="shared" si="5"/>
        <v>7766.8102361792389</v>
      </c>
      <c r="U50">
        <v>241.187499675</v>
      </c>
      <c r="V50" s="90">
        <f t="shared" si="6"/>
        <v>7525.6227365042387</v>
      </c>
      <c r="AA50">
        <v>241.187499675</v>
      </c>
      <c r="AB50">
        <v>10767.8</v>
      </c>
      <c r="AC50">
        <v>0.34831460674157305</v>
      </c>
      <c r="AD50">
        <v>1.9713261648745518E-2</v>
      </c>
    </row>
    <row r="51" spans="1:30" x14ac:dyDescent="0.25">
      <c r="A51" t="s">
        <v>2789</v>
      </c>
      <c r="B51">
        <v>6922</v>
      </c>
      <c r="C51">
        <v>556</v>
      </c>
      <c r="D51">
        <v>0</v>
      </c>
      <c r="E51">
        <v>1</v>
      </c>
      <c r="F51">
        <v>3</v>
      </c>
      <c r="G51">
        <v>0</v>
      </c>
      <c r="H51">
        <v>0</v>
      </c>
      <c r="I51">
        <v>0</v>
      </c>
      <c r="J51">
        <v>1.82483386304536</v>
      </c>
      <c r="K51">
        <f t="shared" si="0"/>
        <v>1.82483386304536</v>
      </c>
      <c r="L51">
        <f t="shared" si="1"/>
        <v>1.82483386304536</v>
      </c>
      <c r="M51">
        <f t="shared" si="2"/>
        <v>0.60148894894286553</v>
      </c>
      <c r="N51">
        <f>SUMPRODUCT($E$2:$M$2,E51:M51)</f>
        <v>-2.7366524717393275</v>
      </c>
      <c r="O51">
        <f t="shared" si="3"/>
        <v>6.0844909501750088E-2</v>
      </c>
      <c r="P51" s="85">
        <f>O51*B51</f>
        <v>421.1684635711141</v>
      </c>
      <c r="Q51">
        <f>D51/C51</f>
        <v>0</v>
      </c>
      <c r="R51" s="90">
        <f t="shared" si="4"/>
        <v>0</v>
      </c>
      <c r="S51">
        <f>IF(AB51&gt;0,AB51/D51,0)</f>
        <v>0</v>
      </c>
      <c r="T51" s="90">
        <f t="shared" si="5"/>
        <v>0</v>
      </c>
      <c r="U51">
        <v>981.81249574999993</v>
      </c>
      <c r="V51" s="90">
        <f t="shared" si="6"/>
        <v>-981.81249574999993</v>
      </c>
      <c r="AA51">
        <v>981.81249574999993</v>
      </c>
      <c r="AB51">
        <v>0</v>
      </c>
      <c r="AC51">
        <v>8.0323605894250222E-2</v>
      </c>
      <c r="AD51">
        <v>0</v>
      </c>
    </row>
    <row r="52" spans="1:30" x14ac:dyDescent="0.25">
      <c r="A52" t="s">
        <v>360</v>
      </c>
      <c r="B52">
        <v>17113</v>
      </c>
      <c r="C52">
        <v>556</v>
      </c>
      <c r="D52">
        <v>0</v>
      </c>
      <c r="E52">
        <v>1</v>
      </c>
      <c r="F52">
        <v>2</v>
      </c>
      <c r="G52">
        <v>0</v>
      </c>
      <c r="H52">
        <v>1</v>
      </c>
      <c r="I52">
        <v>0</v>
      </c>
      <c r="J52">
        <v>1.5966555075875022</v>
      </c>
      <c r="K52">
        <f t="shared" si="0"/>
        <v>1.5966555075875022</v>
      </c>
      <c r="L52">
        <f t="shared" si="1"/>
        <v>1.5966555075875022</v>
      </c>
      <c r="M52">
        <f t="shared" si="2"/>
        <v>0.4679111337454282</v>
      </c>
      <c r="N52">
        <f>SUMPRODUCT($E$2:$M$2,E52:M52)</f>
        <v>-3.1199402467515771</v>
      </c>
      <c r="O52">
        <f t="shared" si="3"/>
        <v>4.2292191995274592E-2</v>
      </c>
      <c r="P52" s="85">
        <f>O52*B52</f>
        <v>723.74628161513408</v>
      </c>
      <c r="Q52">
        <f>D52/C52</f>
        <v>0</v>
      </c>
      <c r="R52" s="90">
        <f t="shared" si="4"/>
        <v>0</v>
      </c>
      <c r="S52">
        <f>IF(AB52&gt;0,AB52/D52,0)</f>
        <v>0</v>
      </c>
      <c r="T52" s="90">
        <f t="shared" si="5"/>
        <v>0</v>
      </c>
      <c r="U52">
        <v>1155.8624958624998</v>
      </c>
      <c r="V52" s="90">
        <f t="shared" si="6"/>
        <v>-1155.8624958624998</v>
      </c>
      <c r="AA52">
        <v>1155.8624958624998</v>
      </c>
      <c r="AB52">
        <v>0</v>
      </c>
      <c r="AC52">
        <v>3.2489919943902296E-2</v>
      </c>
      <c r="AD52">
        <v>0</v>
      </c>
    </row>
    <row r="53" spans="1:30" x14ac:dyDescent="0.25">
      <c r="A53" t="s">
        <v>2748</v>
      </c>
      <c r="B53">
        <v>41844</v>
      </c>
      <c r="C53">
        <v>527</v>
      </c>
      <c r="D53">
        <v>0</v>
      </c>
      <c r="E53">
        <v>1</v>
      </c>
      <c r="F53">
        <v>2</v>
      </c>
      <c r="G53">
        <v>0</v>
      </c>
      <c r="H53">
        <v>0</v>
      </c>
      <c r="I53">
        <v>0</v>
      </c>
      <c r="J53">
        <v>2.8862312825675902</v>
      </c>
      <c r="K53">
        <f t="shared" si="0"/>
        <v>2.8862312825675902</v>
      </c>
      <c r="L53">
        <f t="shared" si="1"/>
        <v>2.8862312825675902</v>
      </c>
      <c r="M53">
        <f t="shared" si="2"/>
        <v>1.0599515966304913</v>
      </c>
      <c r="N53">
        <f>SUMPRODUCT($E$2:$M$2,E53:M53)</f>
        <v>-3.982694643812799</v>
      </c>
      <c r="O53">
        <f t="shared" si="3"/>
        <v>1.8294432707762869E-2</v>
      </c>
      <c r="P53" s="85">
        <f>O53*B53</f>
        <v>765.51224222362941</v>
      </c>
      <c r="Q53">
        <f>D53/C53</f>
        <v>0</v>
      </c>
      <c r="R53" s="90">
        <f t="shared" si="4"/>
        <v>0</v>
      </c>
      <c r="S53">
        <f>IF(AB53&gt;0,AB53/D53,0)</f>
        <v>0</v>
      </c>
      <c r="T53" s="90">
        <f t="shared" si="5"/>
        <v>0</v>
      </c>
      <c r="U53">
        <v>2477.3999997124997</v>
      </c>
      <c r="V53" s="90">
        <f t="shared" si="6"/>
        <v>-2477.3999997124997</v>
      </c>
      <c r="AA53">
        <v>2477.3999997124997</v>
      </c>
      <c r="AB53">
        <v>0</v>
      </c>
      <c r="AC53">
        <v>1.2594398241085939E-2</v>
      </c>
      <c r="AD53">
        <v>0</v>
      </c>
    </row>
    <row r="54" spans="1:30" x14ac:dyDescent="0.25">
      <c r="A54" t="s">
        <v>1301</v>
      </c>
      <c r="B54">
        <v>8540</v>
      </c>
      <c r="C54">
        <v>491</v>
      </c>
      <c r="D54">
        <v>0</v>
      </c>
      <c r="E54">
        <v>1</v>
      </c>
      <c r="F54">
        <v>2</v>
      </c>
      <c r="G54">
        <v>0</v>
      </c>
      <c r="H54">
        <v>1</v>
      </c>
      <c r="I54">
        <v>0</v>
      </c>
      <c r="J54">
        <v>1.5078988866625174</v>
      </c>
      <c r="K54">
        <f t="shared" si="0"/>
        <v>1.5078988866625174</v>
      </c>
      <c r="L54">
        <f t="shared" si="1"/>
        <v>1.5078988866625174</v>
      </c>
      <c r="M54">
        <f t="shared" si="2"/>
        <v>0.41071721605292366</v>
      </c>
      <c r="N54">
        <f>SUMPRODUCT($E$2:$M$2,E54:M54)</f>
        <v>-3.0471422865371034</v>
      </c>
      <c r="O54">
        <f t="shared" si="3"/>
        <v>4.5341009596354204E-2</v>
      </c>
      <c r="P54" s="85">
        <f>O54*B54</f>
        <v>387.21222195286492</v>
      </c>
      <c r="Q54">
        <f>D54/C54</f>
        <v>0</v>
      </c>
      <c r="R54" s="90">
        <f t="shared" si="4"/>
        <v>0</v>
      </c>
      <c r="S54">
        <f>IF(AB54&gt;0,AB54/D54,0)</f>
        <v>0</v>
      </c>
      <c r="T54" s="90">
        <f t="shared" si="5"/>
        <v>0</v>
      </c>
      <c r="U54">
        <v>1384.4874964000003</v>
      </c>
      <c r="V54" s="90">
        <f t="shared" si="6"/>
        <v>-1384.4874964000003</v>
      </c>
      <c r="AA54">
        <v>1384.4874964000003</v>
      </c>
      <c r="AB54">
        <v>0</v>
      </c>
      <c r="AC54">
        <v>5.7494145199063235E-2</v>
      </c>
      <c r="AD54">
        <v>0</v>
      </c>
    </row>
    <row r="55" spans="1:30" x14ac:dyDescent="0.25">
      <c r="A55" t="s">
        <v>2792</v>
      </c>
      <c r="B55">
        <v>8252</v>
      </c>
      <c r="C55">
        <v>490</v>
      </c>
      <c r="D55">
        <v>0</v>
      </c>
      <c r="E55">
        <v>1</v>
      </c>
      <c r="F55">
        <v>2</v>
      </c>
      <c r="G55">
        <v>0</v>
      </c>
      <c r="H55">
        <v>1</v>
      </c>
      <c r="I55">
        <v>0</v>
      </c>
      <c r="J55">
        <v>1.17343674260785</v>
      </c>
      <c r="K55">
        <f t="shared" si="0"/>
        <v>1.17343674260785</v>
      </c>
      <c r="L55">
        <f t="shared" si="1"/>
        <v>1.17343674260785</v>
      </c>
      <c r="M55">
        <f t="shared" si="2"/>
        <v>0.15993682996283742</v>
      </c>
      <c r="N55">
        <f>SUMPRODUCT($E$2:$M$2,E55:M55)</f>
        <v>-2.727942250839094</v>
      </c>
      <c r="O55">
        <f t="shared" si="3"/>
        <v>6.1344543981039883E-2</v>
      </c>
      <c r="P55" s="85">
        <f>O55*B55</f>
        <v>506.21517693154112</v>
      </c>
      <c r="Q55">
        <f>D55/C55</f>
        <v>0</v>
      </c>
      <c r="R55" s="90">
        <f t="shared" si="4"/>
        <v>0</v>
      </c>
      <c r="S55">
        <f>IF(AB55&gt;0,AB55/D55,0)</f>
        <v>0</v>
      </c>
      <c r="T55" s="90">
        <f t="shared" si="5"/>
        <v>0</v>
      </c>
      <c r="U55">
        <v>1188.9749978750001</v>
      </c>
      <c r="V55" s="90">
        <f t="shared" si="6"/>
        <v>-1188.9749978750001</v>
      </c>
      <c r="AA55">
        <v>1188.9749978750001</v>
      </c>
      <c r="AB55">
        <v>0</v>
      </c>
      <c r="AC55">
        <v>5.9379544352884152E-2</v>
      </c>
      <c r="AD55">
        <v>0</v>
      </c>
    </row>
    <row r="56" spans="1:30" x14ac:dyDescent="0.25">
      <c r="A56" t="s">
        <v>249</v>
      </c>
      <c r="B56">
        <v>9123</v>
      </c>
      <c r="C56">
        <v>479</v>
      </c>
      <c r="D56">
        <v>1</v>
      </c>
      <c r="E56">
        <v>1</v>
      </c>
      <c r="F56">
        <v>3</v>
      </c>
      <c r="G56">
        <v>0</v>
      </c>
      <c r="H56">
        <v>0</v>
      </c>
      <c r="I56">
        <v>0</v>
      </c>
      <c r="J56">
        <v>3.4738811618373004</v>
      </c>
      <c r="K56">
        <f t="shared" si="0"/>
        <v>3.3001871037454351</v>
      </c>
      <c r="L56">
        <f t="shared" si="1"/>
        <v>3.3001871037454351</v>
      </c>
      <c r="M56">
        <f t="shared" si="2"/>
        <v>1.193979164969835</v>
      </c>
      <c r="N56">
        <f>SUMPRODUCT($E$2:$M$2,E56:M56)</f>
        <v>-3.4907899904470012</v>
      </c>
      <c r="O56">
        <f t="shared" si="3"/>
        <v>2.9575422458960308E-2</v>
      </c>
      <c r="P56" s="85">
        <f>O56*B56</f>
        <v>269.8165790930949</v>
      </c>
      <c r="Q56">
        <f>D56/C56</f>
        <v>2.0876826722338203E-3</v>
      </c>
      <c r="R56" s="90">
        <f t="shared" si="4"/>
        <v>0.56329139685406027</v>
      </c>
      <c r="S56">
        <f>IF(AB56&gt;0,AB56/D56,0)</f>
        <v>739.5</v>
      </c>
      <c r="T56" s="90">
        <f t="shared" si="5"/>
        <v>416.55398797357759</v>
      </c>
      <c r="U56">
        <v>852.66249553749992</v>
      </c>
      <c r="V56" s="90">
        <f t="shared" si="6"/>
        <v>-436.10850756392233</v>
      </c>
      <c r="AA56">
        <v>852.66249553749992</v>
      </c>
      <c r="AB56">
        <v>739.5</v>
      </c>
      <c r="AC56">
        <v>5.2504658555299795E-2</v>
      </c>
      <c r="AD56">
        <v>2.0876826722338203E-3</v>
      </c>
    </row>
    <row r="57" spans="1:30" x14ac:dyDescent="0.25">
      <c r="A57" t="s">
        <v>56</v>
      </c>
      <c r="B57">
        <v>5171</v>
      </c>
      <c r="C57">
        <v>470</v>
      </c>
      <c r="D57">
        <v>0</v>
      </c>
      <c r="E57">
        <v>1</v>
      </c>
      <c r="F57">
        <v>3</v>
      </c>
      <c r="G57">
        <v>0</v>
      </c>
      <c r="H57">
        <v>1</v>
      </c>
      <c r="I57">
        <v>1</v>
      </c>
      <c r="J57">
        <v>2.6201775278478019</v>
      </c>
      <c r="K57">
        <f t="shared" si="0"/>
        <v>2.6201775278478019</v>
      </c>
      <c r="L57">
        <f t="shared" si="1"/>
        <v>2.6201775278478019</v>
      </c>
      <c r="M57">
        <f t="shared" si="2"/>
        <v>0.9632420741980221</v>
      </c>
      <c r="N57">
        <f>SUMPRODUCT($E$2:$M$2,E57:M57)</f>
        <v>-3.198998694839438</v>
      </c>
      <c r="O57">
        <f t="shared" si="3"/>
        <v>3.9203421073402092E-2</v>
      </c>
      <c r="P57" s="85">
        <f>O57*B57</f>
        <v>202.72089037056222</v>
      </c>
      <c r="Q57">
        <f>D57/C57</f>
        <v>0</v>
      </c>
      <c r="R57" s="90">
        <f t="shared" si="4"/>
        <v>0</v>
      </c>
      <c r="S57">
        <f>IF(AB57&gt;0,AB57/D57,0)</f>
        <v>0</v>
      </c>
      <c r="T57" s="90">
        <f t="shared" si="5"/>
        <v>0</v>
      </c>
      <c r="U57">
        <v>1394.8999956624998</v>
      </c>
      <c r="V57" s="90">
        <f t="shared" si="6"/>
        <v>-1394.8999956624998</v>
      </c>
      <c r="AA57">
        <v>1394.8999956624998</v>
      </c>
      <c r="AB57">
        <v>0</v>
      </c>
      <c r="AC57">
        <v>9.0891510346161289E-2</v>
      </c>
      <c r="AD57">
        <v>0</v>
      </c>
    </row>
    <row r="58" spans="1:30" x14ac:dyDescent="0.25">
      <c r="A58" t="s">
        <v>1</v>
      </c>
      <c r="B58">
        <v>4801</v>
      </c>
      <c r="C58">
        <v>450</v>
      </c>
      <c r="D58">
        <v>2</v>
      </c>
      <c r="E58">
        <v>1</v>
      </c>
      <c r="F58">
        <v>2</v>
      </c>
      <c r="G58">
        <v>0</v>
      </c>
      <c r="H58">
        <v>1</v>
      </c>
      <c r="I58">
        <v>0</v>
      </c>
      <c r="J58">
        <v>2.1931547250865902</v>
      </c>
      <c r="K58">
        <f t="shared" si="0"/>
        <v>2.0834969888322608</v>
      </c>
      <c r="L58">
        <f t="shared" si="1"/>
        <v>2.0834969888322608</v>
      </c>
      <c r="M58">
        <f t="shared" si="2"/>
        <v>0.73404772663443152</v>
      </c>
      <c r="N58">
        <f>SUMPRODUCT($E$2:$M$2,E58:M58)</f>
        <v>-3.4586860764202507</v>
      </c>
      <c r="O58">
        <f t="shared" si="3"/>
        <v>3.0510875107623014E-2</v>
      </c>
      <c r="P58" s="85">
        <f>O58*B58</f>
        <v>146.4827113916981</v>
      </c>
      <c r="Q58">
        <f>D58/C58</f>
        <v>4.4444444444444444E-3</v>
      </c>
      <c r="R58" s="90">
        <f t="shared" si="4"/>
        <v>0.65103427285199156</v>
      </c>
      <c r="S58">
        <f>IF(AB58&gt;0,AB58/D58,0)</f>
        <v>1408.45</v>
      </c>
      <c r="T58" s="90">
        <f t="shared" si="5"/>
        <v>916.94922159838757</v>
      </c>
      <c r="U58">
        <v>995.09999718749987</v>
      </c>
      <c r="V58" s="90">
        <f t="shared" si="6"/>
        <v>-78.1507755891123</v>
      </c>
      <c r="AA58">
        <v>995.09999718749987</v>
      </c>
      <c r="AB58">
        <v>2816.9</v>
      </c>
      <c r="AC58">
        <v>9.373047281816288E-2</v>
      </c>
      <c r="AD58">
        <v>4.4444444444444444E-3</v>
      </c>
    </row>
    <row r="59" spans="1:30" x14ac:dyDescent="0.25">
      <c r="A59" t="s">
        <v>3112</v>
      </c>
      <c r="B59">
        <v>5656</v>
      </c>
      <c r="C59">
        <v>444</v>
      </c>
      <c r="D59">
        <v>0</v>
      </c>
      <c r="E59">
        <v>1</v>
      </c>
      <c r="F59">
        <v>3</v>
      </c>
      <c r="G59">
        <v>0</v>
      </c>
      <c r="H59">
        <v>1</v>
      </c>
      <c r="I59">
        <v>1</v>
      </c>
      <c r="J59">
        <v>2.09432395679395</v>
      </c>
      <c r="K59">
        <f t="shared" si="0"/>
        <v>2.09432395679395</v>
      </c>
      <c r="L59">
        <f t="shared" si="1"/>
        <v>2.09432395679395</v>
      </c>
      <c r="M59">
        <f t="shared" si="2"/>
        <v>0.73923080764286109</v>
      </c>
      <c r="N59">
        <f>SUMPRODUCT($E$2:$M$2,E59:M59)</f>
        <v>-2.9138711161001756</v>
      </c>
      <c r="O59">
        <f t="shared" si="3"/>
        <v>5.1472108515133896E-2</v>
      </c>
      <c r="P59" s="85">
        <f>O59*B59</f>
        <v>291.12624576159732</v>
      </c>
      <c r="Q59">
        <f>D59/C59</f>
        <v>0</v>
      </c>
      <c r="R59" s="90">
        <f t="shared" si="4"/>
        <v>0</v>
      </c>
      <c r="S59">
        <f>IF(AB59&gt;0,AB59/D59,0)</f>
        <v>0</v>
      </c>
      <c r="T59" s="90">
        <f t="shared" si="5"/>
        <v>0</v>
      </c>
      <c r="U59">
        <v>931.48749653749985</v>
      </c>
      <c r="V59" s="90">
        <f t="shared" si="6"/>
        <v>-931.48749653749985</v>
      </c>
      <c r="AA59">
        <v>931.48749653749985</v>
      </c>
      <c r="AB59">
        <v>0</v>
      </c>
      <c r="AC59">
        <v>7.8500707213578505E-2</v>
      </c>
      <c r="AD59">
        <v>0</v>
      </c>
    </row>
    <row r="60" spans="1:30" x14ac:dyDescent="0.25">
      <c r="A60" t="s">
        <v>2696</v>
      </c>
      <c r="B60">
        <v>28078</v>
      </c>
      <c r="C60">
        <v>444</v>
      </c>
      <c r="D60">
        <v>0</v>
      </c>
      <c r="E60">
        <v>1</v>
      </c>
      <c r="F60">
        <v>2</v>
      </c>
      <c r="G60">
        <v>0</v>
      </c>
      <c r="H60">
        <v>1</v>
      </c>
      <c r="I60">
        <v>0</v>
      </c>
      <c r="J60">
        <v>2.2404114921846903</v>
      </c>
      <c r="K60">
        <f t="shared" si="0"/>
        <v>2.2404114921846903</v>
      </c>
      <c r="L60">
        <f t="shared" si="1"/>
        <v>2.2404114921846903</v>
      </c>
      <c r="M60">
        <f t="shared" si="2"/>
        <v>0.80665955086399177</v>
      </c>
      <c r="N60">
        <f>SUMPRODUCT($E$2:$M$2,E60:M60)</f>
        <v>-3.55110836369533</v>
      </c>
      <c r="O60">
        <f t="shared" si="3"/>
        <v>2.7892505310983393E-2</v>
      </c>
      <c r="P60" s="85">
        <f>O60*B60</f>
        <v>783.16576412179177</v>
      </c>
      <c r="Q60">
        <f>D60/C60</f>
        <v>0</v>
      </c>
      <c r="R60" s="90">
        <f t="shared" si="4"/>
        <v>0</v>
      </c>
      <c r="S60">
        <f>IF(AB60&gt;0,AB60/D60,0)</f>
        <v>0</v>
      </c>
      <c r="T60" s="90">
        <f t="shared" si="5"/>
        <v>0</v>
      </c>
      <c r="U60">
        <v>1871.9374963125001</v>
      </c>
      <c r="V60" s="90">
        <f t="shared" si="6"/>
        <v>-1871.9374963125001</v>
      </c>
      <c r="AA60">
        <v>1871.9374963125001</v>
      </c>
      <c r="AB60">
        <v>0</v>
      </c>
      <c r="AC60">
        <v>1.5813092100576964E-2</v>
      </c>
      <c r="AD60">
        <v>0</v>
      </c>
    </row>
    <row r="61" spans="1:30" x14ac:dyDescent="0.25">
      <c r="A61" t="s">
        <v>3</v>
      </c>
      <c r="B61">
        <v>12449</v>
      </c>
      <c r="C61">
        <v>381</v>
      </c>
      <c r="D61">
        <v>3</v>
      </c>
      <c r="E61">
        <v>1</v>
      </c>
      <c r="F61">
        <v>2</v>
      </c>
      <c r="G61">
        <v>0</v>
      </c>
      <c r="H61">
        <v>0</v>
      </c>
      <c r="I61">
        <v>0</v>
      </c>
      <c r="J61">
        <v>1.8694264706951187</v>
      </c>
      <c r="K61">
        <f t="shared" si="0"/>
        <v>1.7759551471603627</v>
      </c>
      <c r="L61">
        <f t="shared" si="1"/>
        <v>1.7759551471603627</v>
      </c>
      <c r="M61">
        <f t="shared" si="2"/>
        <v>0.57433838927379277</v>
      </c>
      <c r="N61">
        <f>SUMPRODUCT($E$2:$M$2,E61:M61)</f>
        <v>-3.364593062822328</v>
      </c>
      <c r="O61">
        <f t="shared" si="3"/>
        <v>3.3420532427892405E-2</v>
      </c>
      <c r="P61" s="85">
        <f>O61*B61</f>
        <v>416.05220819483253</v>
      </c>
      <c r="Q61">
        <f>D61/C61</f>
        <v>7.874015748031496E-3</v>
      </c>
      <c r="R61" s="90">
        <f t="shared" si="4"/>
        <v>3.2760016393293898</v>
      </c>
      <c r="S61">
        <f>IF(AB61&gt;0,AB61/D61,0)</f>
        <v>924.23333333333323</v>
      </c>
      <c r="T61" s="90">
        <f t="shared" si="5"/>
        <v>3027.7899151228662</v>
      </c>
      <c r="U61">
        <v>603.72499837499993</v>
      </c>
      <c r="V61" s="90">
        <f t="shared" si="6"/>
        <v>2424.0649167478664</v>
      </c>
      <c r="AA61">
        <v>603.72499837499993</v>
      </c>
      <c r="AB61">
        <v>2772.7</v>
      </c>
      <c r="AC61">
        <v>3.060486786087236E-2</v>
      </c>
      <c r="AD61">
        <v>7.874015748031496E-3</v>
      </c>
    </row>
    <row r="62" spans="1:30" x14ac:dyDescent="0.25">
      <c r="A62" t="s">
        <v>80</v>
      </c>
      <c r="B62">
        <v>3767</v>
      </c>
      <c r="C62">
        <v>367</v>
      </c>
      <c r="D62">
        <v>1</v>
      </c>
      <c r="E62">
        <v>1</v>
      </c>
      <c r="F62">
        <v>3</v>
      </c>
      <c r="G62">
        <v>0</v>
      </c>
      <c r="H62">
        <v>1</v>
      </c>
      <c r="I62">
        <v>0</v>
      </c>
      <c r="J62">
        <v>2.7222316836120455</v>
      </c>
      <c r="K62">
        <f t="shared" si="0"/>
        <v>2.5861200994314433</v>
      </c>
      <c r="L62">
        <f t="shared" si="1"/>
        <v>2.5861200994314433</v>
      </c>
      <c r="M62">
        <f t="shared" si="2"/>
        <v>0.95015872143345959</v>
      </c>
      <c r="N62">
        <f>SUMPRODUCT($E$2:$M$2,E62:M62)</f>
        <v>-3.0712594209738517</v>
      </c>
      <c r="O62">
        <f t="shared" si="3"/>
        <v>4.4308466505738116E-2</v>
      </c>
      <c r="P62" s="85">
        <f>O62*B62</f>
        <v>166.90999332711547</v>
      </c>
      <c r="Q62">
        <f>D62/C62</f>
        <v>2.7247956403269754E-3</v>
      </c>
      <c r="R62" s="90">
        <f t="shared" si="4"/>
        <v>0.45479562214472879</v>
      </c>
      <c r="S62">
        <f>IF(AB62&gt;0,AB62/D62,0)</f>
        <v>417.35</v>
      </c>
      <c r="T62" s="90">
        <f t="shared" si="5"/>
        <v>189.80895290210256</v>
      </c>
      <c r="U62">
        <v>1024.3624985249999</v>
      </c>
      <c r="V62" s="90">
        <f t="shared" si="6"/>
        <v>-834.55354562289733</v>
      </c>
      <c r="AA62">
        <v>1024.3624985249999</v>
      </c>
      <c r="AB62">
        <v>417.35</v>
      </c>
      <c r="AC62">
        <v>9.7425006636580838E-2</v>
      </c>
      <c r="AD62">
        <v>2.7247956403269754E-3</v>
      </c>
    </row>
    <row r="63" spans="1:30" x14ac:dyDescent="0.25">
      <c r="A63" t="s">
        <v>1295</v>
      </c>
      <c r="B63">
        <v>13092</v>
      </c>
      <c r="C63">
        <v>367</v>
      </c>
      <c r="D63">
        <v>2</v>
      </c>
      <c r="E63">
        <v>1</v>
      </c>
      <c r="F63">
        <v>2</v>
      </c>
      <c r="G63">
        <v>0</v>
      </c>
      <c r="H63">
        <v>1</v>
      </c>
      <c r="I63">
        <v>0</v>
      </c>
      <c r="J63">
        <v>1.5014883795584351</v>
      </c>
      <c r="K63">
        <f t="shared" si="0"/>
        <v>1.4264139605805133</v>
      </c>
      <c r="L63">
        <f t="shared" si="1"/>
        <v>1.4264139605805133</v>
      </c>
      <c r="M63">
        <f t="shared" si="2"/>
        <v>0.35516357480192795</v>
      </c>
      <c r="N63">
        <f>SUMPRODUCT($E$2:$M$2,E63:M63)</f>
        <v>-2.976432114394286</v>
      </c>
      <c r="O63">
        <f t="shared" si="3"/>
        <v>4.8502020129923294E-2</v>
      </c>
      <c r="P63" s="85">
        <f>O63*B63</f>
        <v>634.9884475409558</v>
      </c>
      <c r="Q63">
        <f>D63/C63</f>
        <v>5.4495912806539508E-3</v>
      </c>
      <c r="R63" s="90">
        <f t="shared" si="4"/>
        <v>3.4604275070351815</v>
      </c>
      <c r="S63">
        <f>IF(AB63&gt;0,AB63/D63,0)</f>
        <v>1245.25</v>
      </c>
      <c r="T63" s="90">
        <f t="shared" si="5"/>
        <v>4309.0973531355594</v>
      </c>
      <c r="U63">
        <v>1153.262498925</v>
      </c>
      <c r="V63" s="90">
        <f t="shared" si="6"/>
        <v>3155.8348542105596</v>
      </c>
      <c r="AA63">
        <v>1153.262498925</v>
      </c>
      <c r="AB63">
        <v>2490.5</v>
      </c>
      <c r="AC63">
        <v>2.8032386190039719E-2</v>
      </c>
      <c r="AD63">
        <v>5.4495912806539508E-3</v>
      </c>
    </row>
    <row r="64" spans="1:30" x14ac:dyDescent="0.25">
      <c r="A64" t="s">
        <v>286</v>
      </c>
      <c r="B64">
        <v>5855</v>
      </c>
      <c r="C64">
        <v>359</v>
      </c>
      <c r="D64">
        <v>1</v>
      </c>
      <c r="E64">
        <v>1</v>
      </c>
      <c r="F64">
        <v>3</v>
      </c>
      <c r="G64">
        <v>0</v>
      </c>
      <c r="H64">
        <v>0</v>
      </c>
      <c r="I64">
        <v>1</v>
      </c>
      <c r="J64">
        <v>1.776372363365295</v>
      </c>
      <c r="K64">
        <f t="shared" si="0"/>
        <v>1.6875537451970302</v>
      </c>
      <c r="L64">
        <f t="shared" si="1"/>
        <v>1.6875537451970302</v>
      </c>
      <c r="M64">
        <f t="shared" si="2"/>
        <v>0.52327999226302657</v>
      </c>
      <c r="N64">
        <f>SUMPRODUCT($E$2:$M$2,E64:M64)</f>
        <v>-2.7481924331788665</v>
      </c>
      <c r="O64">
        <f t="shared" si="3"/>
        <v>6.0188815971653604E-2</v>
      </c>
      <c r="P64" s="85">
        <f>O64*B64</f>
        <v>352.40551751403183</v>
      </c>
      <c r="Q64">
        <f>D64/C64</f>
        <v>2.7855153203342618E-3</v>
      </c>
      <c r="R64" s="90">
        <f t="shared" si="4"/>
        <v>0.98163096800565974</v>
      </c>
      <c r="S64">
        <f>IF(AB64&gt;0,AB64/D64,0)</f>
        <v>96.9</v>
      </c>
      <c r="T64" s="90">
        <f t="shared" si="5"/>
        <v>95.120040799748438</v>
      </c>
      <c r="U64">
        <v>692.81249924999997</v>
      </c>
      <c r="V64" s="90">
        <f t="shared" si="6"/>
        <v>-597.69245845025148</v>
      </c>
      <c r="AA64">
        <v>692.81249924999997</v>
      </c>
      <c r="AB64">
        <v>96.9</v>
      </c>
      <c r="AC64">
        <v>6.1315115286080274E-2</v>
      </c>
      <c r="AD64">
        <v>2.7855153203342618E-3</v>
      </c>
    </row>
    <row r="65" spans="1:30" x14ac:dyDescent="0.25">
      <c r="A65" t="s">
        <v>2703</v>
      </c>
      <c r="B65">
        <v>7858</v>
      </c>
      <c r="C65">
        <v>356</v>
      </c>
      <c r="D65">
        <v>0</v>
      </c>
      <c r="E65">
        <v>1</v>
      </c>
      <c r="F65">
        <v>3</v>
      </c>
      <c r="G65">
        <v>0</v>
      </c>
      <c r="H65">
        <v>1</v>
      </c>
      <c r="I65">
        <v>0</v>
      </c>
      <c r="J65">
        <v>3.4439804920179498</v>
      </c>
      <c r="K65">
        <f t="shared" si="0"/>
        <v>3.4439804920179498</v>
      </c>
      <c r="L65">
        <f t="shared" si="1"/>
        <v>3.4439804920179498</v>
      </c>
      <c r="M65">
        <f t="shared" si="2"/>
        <v>1.2366279222108676</v>
      </c>
      <c r="N65">
        <f>SUMPRODUCT($E$2:$M$2,E65:M65)</f>
        <v>-3.4358851420686474</v>
      </c>
      <c r="O65">
        <f t="shared" si="3"/>
        <v>3.1192593994145409E-2</v>
      </c>
      <c r="P65" s="85">
        <f>O65*B65</f>
        <v>245.11140360599464</v>
      </c>
      <c r="Q65">
        <f>D65/C65</f>
        <v>0</v>
      </c>
      <c r="R65" s="90">
        <f t="shared" si="4"/>
        <v>0</v>
      </c>
      <c r="S65">
        <f>IF(AB65&gt;0,AB65/D65,0)</f>
        <v>0</v>
      </c>
      <c r="T65" s="90">
        <f t="shared" si="5"/>
        <v>0</v>
      </c>
      <c r="U65">
        <v>591.53749933750009</v>
      </c>
      <c r="V65" s="90">
        <f t="shared" si="6"/>
        <v>-591.53749933750009</v>
      </c>
      <c r="AA65">
        <v>591.53749933750009</v>
      </c>
      <c r="AB65">
        <v>0</v>
      </c>
      <c r="AC65">
        <v>4.5304148638330363E-2</v>
      </c>
      <c r="AD65">
        <v>0</v>
      </c>
    </row>
    <row r="66" spans="1:30" x14ac:dyDescent="0.25">
      <c r="A66" t="s">
        <v>113</v>
      </c>
      <c r="B66">
        <v>10648</v>
      </c>
      <c r="C66">
        <v>348</v>
      </c>
      <c r="D66">
        <v>1</v>
      </c>
      <c r="E66">
        <v>1</v>
      </c>
      <c r="F66">
        <v>2</v>
      </c>
      <c r="G66">
        <v>0</v>
      </c>
      <c r="H66">
        <v>1</v>
      </c>
      <c r="I66">
        <v>0</v>
      </c>
      <c r="J66">
        <v>2.1336217150157095</v>
      </c>
      <c r="K66">
        <f t="shared" si="0"/>
        <v>2.0269406292649239</v>
      </c>
      <c r="L66">
        <f t="shared" si="1"/>
        <v>2.0269406292649239</v>
      </c>
      <c r="M66">
        <f t="shared" si="2"/>
        <v>0.70652757708773373</v>
      </c>
      <c r="N66">
        <f>SUMPRODUCT($E$2:$M$2,E66:M66)</f>
        <v>-3.4236576882170162</v>
      </c>
      <c r="O66">
        <f t="shared" si="3"/>
        <v>3.1564228653974916E-2</v>
      </c>
      <c r="P66" s="85">
        <f>O66*B66</f>
        <v>336.09590670752488</v>
      </c>
      <c r="Q66">
        <f>D66/C66</f>
        <v>2.8735632183908046E-3</v>
      </c>
      <c r="R66" s="90">
        <f t="shared" si="4"/>
        <v>0.96579283536645077</v>
      </c>
      <c r="S66">
        <f>IF(AB66&gt;0,AB66/D66,0)</f>
        <v>843.2</v>
      </c>
      <c r="T66" s="90">
        <f t="shared" si="5"/>
        <v>814.35651878099134</v>
      </c>
      <c r="U66">
        <v>550.43749864999995</v>
      </c>
      <c r="V66" s="90">
        <f t="shared" si="6"/>
        <v>263.91902013099138</v>
      </c>
      <c r="AA66">
        <v>550.43749864999995</v>
      </c>
      <c r="AB66">
        <v>843.2</v>
      </c>
      <c r="AC66">
        <v>3.268219383921863E-2</v>
      </c>
      <c r="AD66">
        <v>2.8735632183908046E-3</v>
      </c>
    </row>
    <row r="67" spans="1:30" x14ac:dyDescent="0.25">
      <c r="A67" t="s">
        <v>1209</v>
      </c>
      <c r="B67">
        <v>19578</v>
      </c>
      <c r="C67">
        <v>345</v>
      </c>
      <c r="D67">
        <v>0</v>
      </c>
      <c r="E67">
        <v>1</v>
      </c>
      <c r="F67">
        <v>2</v>
      </c>
      <c r="G67">
        <v>0</v>
      </c>
      <c r="H67">
        <v>0</v>
      </c>
      <c r="I67">
        <v>0</v>
      </c>
      <c r="J67">
        <v>1.6280131129094901</v>
      </c>
      <c r="K67">
        <f t="shared" si="0"/>
        <v>1.6280131129094901</v>
      </c>
      <c r="L67">
        <f t="shared" si="1"/>
        <v>1.6280131129094901</v>
      </c>
      <c r="M67">
        <f t="shared" si="2"/>
        <v>0.48736032216061925</v>
      </c>
      <c r="N67">
        <f>SUMPRODUCT($E$2:$M$2,E67:M67)</f>
        <v>-3.2538850343344237</v>
      </c>
      <c r="O67">
        <f t="shared" si="3"/>
        <v>3.7187534771668654E-2</v>
      </c>
      <c r="P67" s="85">
        <f>O67*B67</f>
        <v>728.05755575972887</v>
      </c>
      <c r="Q67">
        <f>D67/C67</f>
        <v>0</v>
      </c>
      <c r="R67" s="90">
        <f t="shared" si="4"/>
        <v>0</v>
      </c>
      <c r="S67">
        <f>IF(AB67&gt;0,AB67/D67,0)</f>
        <v>0</v>
      </c>
      <c r="T67" s="90">
        <f t="shared" si="5"/>
        <v>0</v>
      </c>
      <c r="U67">
        <v>820.39999911250004</v>
      </c>
      <c r="V67" s="90">
        <f t="shared" si="6"/>
        <v>-820.39999911250004</v>
      </c>
      <c r="AA67">
        <v>820.39999911250004</v>
      </c>
      <c r="AB67">
        <v>0</v>
      </c>
      <c r="AC67">
        <v>1.7621820410665033E-2</v>
      </c>
      <c r="AD67">
        <v>0</v>
      </c>
    </row>
    <row r="68" spans="1:30" x14ac:dyDescent="0.25">
      <c r="A68" t="s">
        <v>358</v>
      </c>
      <c r="B68">
        <v>18672</v>
      </c>
      <c r="C68">
        <v>330</v>
      </c>
      <c r="D68">
        <v>0</v>
      </c>
      <c r="E68">
        <v>1</v>
      </c>
      <c r="F68">
        <v>2</v>
      </c>
      <c r="G68">
        <v>0</v>
      </c>
      <c r="H68">
        <v>0</v>
      </c>
      <c r="I68">
        <v>0</v>
      </c>
      <c r="J68">
        <v>2.5408411390716656</v>
      </c>
      <c r="K68">
        <f t="shared" si="0"/>
        <v>2.5408411390716656</v>
      </c>
      <c r="L68">
        <f t="shared" si="1"/>
        <v>2.5408411390716656</v>
      </c>
      <c r="M68">
        <f t="shared" si="2"/>
        <v>0.93249518332485926</v>
      </c>
      <c r="N68">
        <f>SUMPRODUCT($E$2:$M$2,E68:M68)</f>
        <v>-3.8204646851170527</v>
      </c>
      <c r="O68">
        <f t="shared" si="3"/>
        <v>2.1447534951907803E-2</v>
      </c>
      <c r="P68" s="85">
        <f>O68*B68</f>
        <v>400.46837262202251</v>
      </c>
      <c r="Q68">
        <f>D68/C68</f>
        <v>0</v>
      </c>
      <c r="R68" s="90">
        <f t="shared" si="4"/>
        <v>0</v>
      </c>
      <c r="S68">
        <f>IF(AB68&gt;0,AB68/D68,0)</f>
        <v>0</v>
      </c>
      <c r="T68" s="90">
        <f t="shared" si="5"/>
        <v>0</v>
      </c>
      <c r="U68">
        <v>765.76249722499995</v>
      </c>
      <c r="V68" s="90">
        <f t="shared" si="6"/>
        <v>-765.76249722499995</v>
      </c>
      <c r="AA68">
        <v>765.76249722499995</v>
      </c>
      <c r="AB68">
        <v>0</v>
      </c>
      <c r="AC68">
        <v>1.7673521850899744E-2</v>
      </c>
      <c r="AD68">
        <v>0</v>
      </c>
    </row>
    <row r="69" spans="1:30" x14ac:dyDescent="0.25">
      <c r="A69" t="s">
        <v>1356</v>
      </c>
      <c r="B69">
        <v>5627</v>
      </c>
      <c r="C69">
        <v>311</v>
      </c>
      <c r="D69">
        <v>0</v>
      </c>
      <c r="E69">
        <v>1</v>
      </c>
      <c r="F69">
        <v>3</v>
      </c>
      <c r="G69">
        <v>0</v>
      </c>
      <c r="H69">
        <v>1</v>
      </c>
      <c r="I69">
        <v>1</v>
      </c>
      <c r="J69">
        <v>1.9350520009757841</v>
      </c>
      <c r="K69">
        <f t="shared" ref="K69:K132" si="7">IF(D69&gt;0,J69*$P$2,J69)</f>
        <v>1.9350520009757841</v>
      </c>
      <c r="L69">
        <f t="shared" ref="L69:L132" si="8">IF(K69&lt;1,1.01,K69)</f>
        <v>1.9350520009757841</v>
      </c>
      <c r="M69">
        <f t="shared" ref="M69:M132" si="9">LN(L69)</f>
        <v>0.66013420000994272</v>
      </c>
      <c r="N69">
        <f>SUMPRODUCT($E$2:$M$2,E69:M69)</f>
        <v>-2.8131948216991076</v>
      </c>
      <c r="O69">
        <f t="shared" ref="O69:O132" si="10">EXP(N69)/(1+EXP(N69))</f>
        <v>5.6615303438718421E-2</v>
      </c>
      <c r="P69" s="85">
        <f>O69*B69</f>
        <v>318.57431244966858</v>
      </c>
      <c r="Q69">
        <f>D69/C69</f>
        <v>0</v>
      </c>
      <c r="R69" s="90">
        <f t="shared" ref="R69:R132" si="11">Q69*P69</f>
        <v>0</v>
      </c>
      <c r="S69">
        <f>IF(AB69&gt;0,AB69/D69,0)</f>
        <v>0</v>
      </c>
      <c r="T69" s="90">
        <f t="shared" ref="T69:T132" si="12">R69*S69</f>
        <v>0</v>
      </c>
      <c r="U69">
        <v>371.89999745000006</v>
      </c>
      <c r="V69" s="90">
        <f t="shared" ref="V69:V132" si="13">T69-U69</f>
        <v>-371.89999745000006</v>
      </c>
      <c r="AA69">
        <v>371.89999745000006</v>
      </c>
      <c r="AB69">
        <v>0</v>
      </c>
      <c r="AC69">
        <v>5.5269237604407322E-2</v>
      </c>
      <c r="AD69">
        <v>0</v>
      </c>
    </row>
    <row r="70" spans="1:30" x14ac:dyDescent="0.25">
      <c r="A70" t="s">
        <v>134</v>
      </c>
      <c r="B70">
        <v>3299</v>
      </c>
      <c r="C70">
        <v>305</v>
      </c>
      <c r="D70">
        <v>2</v>
      </c>
      <c r="E70">
        <v>1</v>
      </c>
      <c r="F70">
        <v>2</v>
      </c>
      <c r="G70">
        <v>0</v>
      </c>
      <c r="H70">
        <v>0</v>
      </c>
      <c r="I70">
        <v>0</v>
      </c>
      <c r="J70">
        <v>1.9194308582277835</v>
      </c>
      <c r="K70">
        <f t="shared" si="7"/>
        <v>1.8234593153163943</v>
      </c>
      <c r="L70">
        <f t="shared" si="8"/>
        <v>1.8234593153163943</v>
      </c>
      <c r="M70">
        <f t="shared" si="9"/>
        <v>0.60073541970231115</v>
      </c>
      <c r="N70">
        <f>SUMPRODUCT($E$2:$M$2,E70:M70)</f>
        <v>-3.3981919147360404</v>
      </c>
      <c r="O70">
        <f t="shared" si="10"/>
        <v>3.235201963494249E-2</v>
      </c>
      <c r="P70" s="85">
        <f>O70*B70</f>
        <v>106.72931277567527</v>
      </c>
      <c r="Q70">
        <f>D70/C70</f>
        <v>6.5573770491803279E-3</v>
      </c>
      <c r="R70" s="90">
        <f t="shared" si="11"/>
        <v>0.69986434607000181</v>
      </c>
      <c r="S70">
        <f>IF(AB70&gt;0,AB70/D70,0)</f>
        <v>1647.3</v>
      </c>
      <c r="T70" s="90">
        <f t="shared" si="12"/>
        <v>1152.886537281114</v>
      </c>
      <c r="U70">
        <v>706.51249661249994</v>
      </c>
      <c r="V70" s="90">
        <f t="shared" si="13"/>
        <v>446.37404066861404</v>
      </c>
      <c r="AA70">
        <v>706.51249661249994</v>
      </c>
      <c r="AB70">
        <v>3294.6</v>
      </c>
      <c r="AC70">
        <v>9.2452258260078815E-2</v>
      </c>
      <c r="AD70">
        <v>6.5573770491803279E-3</v>
      </c>
    </row>
    <row r="71" spans="1:30" x14ac:dyDescent="0.25">
      <c r="A71" t="s">
        <v>353</v>
      </c>
      <c r="B71">
        <v>8426</v>
      </c>
      <c r="C71">
        <v>294</v>
      </c>
      <c r="D71">
        <v>0</v>
      </c>
      <c r="E71">
        <v>1</v>
      </c>
      <c r="F71">
        <v>2</v>
      </c>
      <c r="G71">
        <v>0</v>
      </c>
      <c r="H71">
        <v>1</v>
      </c>
      <c r="I71">
        <v>0</v>
      </c>
      <c r="J71">
        <v>1.8462542060111982</v>
      </c>
      <c r="K71">
        <f t="shared" si="7"/>
        <v>1.8462542060111982</v>
      </c>
      <c r="L71">
        <f t="shared" si="8"/>
        <v>1.8462542060111982</v>
      </c>
      <c r="M71">
        <f t="shared" si="9"/>
        <v>0.61315883299827023</v>
      </c>
      <c r="N71">
        <f>SUMPRODUCT($E$2:$M$2,E71:M71)</f>
        <v>-3.3048154338003215</v>
      </c>
      <c r="O71">
        <f t="shared" si="10"/>
        <v>3.5406360525496401E-2</v>
      </c>
      <c r="P71" s="85">
        <f>O71*B71</f>
        <v>298.3339937878327</v>
      </c>
      <c r="Q71">
        <f>D71/C71</f>
        <v>0</v>
      </c>
      <c r="R71" s="90">
        <f t="shared" si="11"/>
        <v>0</v>
      </c>
      <c r="S71">
        <f>IF(AB71&gt;0,AB71/D71,0)</f>
        <v>0</v>
      </c>
      <c r="T71" s="90">
        <f t="shared" si="12"/>
        <v>0</v>
      </c>
      <c r="U71">
        <v>620.47499856249988</v>
      </c>
      <c r="V71" s="90">
        <f t="shared" si="13"/>
        <v>-620.47499856249988</v>
      </c>
      <c r="AA71">
        <v>620.47499856249988</v>
      </c>
      <c r="AB71">
        <v>0</v>
      </c>
      <c r="AC71">
        <v>3.4892000949442205E-2</v>
      </c>
      <c r="AD71">
        <v>0</v>
      </c>
    </row>
    <row r="72" spans="1:30" x14ac:dyDescent="0.25">
      <c r="A72" t="s">
        <v>303</v>
      </c>
      <c r="B72">
        <v>8045</v>
      </c>
      <c r="C72">
        <v>289</v>
      </c>
      <c r="D72">
        <v>1</v>
      </c>
      <c r="E72">
        <v>1</v>
      </c>
      <c r="F72">
        <v>2</v>
      </c>
      <c r="G72">
        <v>0</v>
      </c>
      <c r="H72">
        <v>0</v>
      </c>
      <c r="I72">
        <v>0</v>
      </c>
      <c r="J72">
        <v>2.7225170913610901</v>
      </c>
      <c r="K72">
        <f t="shared" si="7"/>
        <v>2.5863912367930353</v>
      </c>
      <c r="L72">
        <f t="shared" si="8"/>
        <v>2.5863912367930353</v>
      </c>
      <c r="M72">
        <f t="shared" si="9"/>
        <v>0.95026355923630468</v>
      </c>
      <c r="N72">
        <f>SUMPRODUCT($E$2:$M$2,E72:M72)</f>
        <v>-3.8430807529589437</v>
      </c>
      <c r="O72">
        <f t="shared" si="10"/>
        <v>2.0977981345202231E-2</v>
      </c>
      <c r="P72" s="85">
        <f>O72*B72</f>
        <v>168.76785992215196</v>
      </c>
      <c r="Q72">
        <f>D72/C72</f>
        <v>3.4602076124567475E-3</v>
      </c>
      <c r="R72" s="90">
        <f t="shared" si="11"/>
        <v>0.58397183364066418</v>
      </c>
      <c r="S72">
        <f>IF(AB72&gt;0,AB72/D72,0)</f>
        <v>144.5</v>
      </c>
      <c r="T72" s="90">
        <f t="shared" si="12"/>
        <v>84.383929961075978</v>
      </c>
      <c r="U72">
        <v>1668.5874979624998</v>
      </c>
      <c r="V72" s="90">
        <f t="shared" si="13"/>
        <v>-1584.2035680014237</v>
      </c>
      <c r="AA72">
        <v>1668.5874979624998</v>
      </c>
      <c r="AB72">
        <v>144.5</v>
      </c>
      <c r="AC72">
        <v>3.5922933499067743E-2</v>
      </c>
      <c r="AD72">
        <v>3.4602076124567475E-3</v>
      </c>
    </row>
    <row r="73" spans="1:30" x14ac:dyDescent="0.25">
      <c r="A73" t="s">
        <v>257</v>
      </c>
      <c r="B73">
        <v>7101</v>
      </c>
      <c r="C73">
        <v>289</v>
      </c>
      <c r="D73">
        <v>0</v>
      </c>
      <c r="E73">
        <v>1</v>
      </c>
      <c r="F73">
        <v>3</v>
      </c>
      <c r="G73">
        <v>0</v>
      </c>
      <c r="H73">
        <v>0</v>
      </c>
      <c r="I73">
        <v>0</v>
      </c>
      <c r="J73">
        <v>2.06049288832559</v>
      </c>
      <c r="K73">
        <f t="shared" si="7"/>
        <v>2.06049288832559</v>
      </c>
      <c r="L73">
        <f t="shared" si="8"/>
        <v>2.06049288832559</v>
      </c>
      <c r="M73">
        <f t="shared" si="9"/>
        <v>0.72294522035937381</v>
      </c>
      <c r="N73">
        <f>SUMPRODUCT($E$2:$M$2,E73:M73)</f>
        <v>-2.8912452880928754</v>
      </c>
      <c r="O73">
        <f t="shared" si="10"/>
        <v>5.2588040442268065E-2</v>
      </c>
      <c r="P73" s="85">
        <f>O73*B73</f>
        <v>373.42767518054552</v>
      </c>
      <c r="Q73">
        <f>D73/C73</f>
        <v>0</v>
      </c>
      <c r="R73" s="90">
        <f t="shared" si="11"/>
        <v>0</v>
      </c>
      <c r="S73">
        <f>IF(AB73&gt;0,AB73/D73,0)</f>
        <v>0</v>
      </c>
      <c r="T73" s="90">
        <f t="shared" si="12"/>
        <v>0</v>
      </c>
      <c r="U73">
        <v>1234.5624969500002</v>
      </c>
      <c r="V73" s="90">
        <f t="shared" si="13"/>
        <v>-1234.5624969500002</v>
      </c>
      <c r="AA73">
        <v>1234.5624969500002</v>
      </c>
      <c r="AB73">
        <v>0</v>
      </c>
      <c r="AC73">
        <v>4.0698493169976056E-2</v>
      </c>
      <c r="AD73">
        <v>0</v>
      </c>
    </row>
    <row r="74" spans="1:30" x14ac:dyDescent="0.25">
      <c r="A74" t="s">
        <v>6</v>
      </c>
      <c r="B74">
        <v>8506</v>
      </c>
      <c r="C74">
        <v>288</v>
      </c>
      <c r="D74">
        <v>2</v>
      </c>
      <c r="E74">
        <v>1</v>
      </c>
      <c r="F74">
        <v>2</v>
      </c>
      <c r="G74">
        <v>0</v>
      </c>
      <c r="H74">
        <v>0</v>
      </c>
      <c r="I74">
        <v>0</v>
      </c>
      <c r="J74">
        <v>1.797796349522619</v>
      </c>
      <c r="K74">
        <f t="shared" si="7"/>
        <v>1.7079065320464879</v>
      </c>
      <c r="L74">
        <f t="shared" si="8"/>
        <v>1.7079065320464879</v>
      </c>
      <c r="M74">
        <f t="shared" si="9"/>
        <v>0.53526837024280782</v>
      </c>
      <c r="N74">
        <f>SUMPRODUCT($E$2:$M$2,E74:M74)</f>
        <v>-3.3148636893898602</v>
      </c>
      <c r="O74">
        <f t="shared" si="10"/>
        <v>3.5064782444779737E-2</v>
      </c>
      <c r="P74" s="85">
        <f>O74*B74</f>
        <v>298.26103947529646</v>
      </c>
      <c r="Q74">
        <f>D74/C74</f>
        <v>6.9444444444444441E-3</v>
      </c>
      <c r="R74" s="90">
        <f t="shared" si="11"/>
        <v>2.0712572185784475</v>
      </c>
      <c r="S74">
        <f>IF(AB74&gt;0,AB74/D74,0)</f>
        <v>378.25</v>
      </c>
      <c r="T74" s="90">
        <f t="shared" si="12"/>
        <v>783.4530429272977</v>
      </c>
      <c r="U74">
        <v>821.5374983375001</v>
      </c>
      <c r="V74" s="90">
        <f t="shared" si="13"/>
        <v>-38.084455410202395</v>
      </c>
      <c r="AA74">
        <v>821.5374983375001</v>
      </c>
      <c r="AB74">
        <v>756.5</v>
      </c>
      <c r="AC74">
        <v>3.3858452856806963E-2</v>
      </c>
      <c r="AD74">
        <v>6.9444444444444441E-3</v>
      </c>
    </row>
    <row r="75" spans="1:30" x14ac:dyDescent="0.25">
      <c r="A75" t="s">
        <v>1672</v>
      </c>
      <c r="B75">
        <v>11303</v>
      </c>
      <c r="C75">
        <v>284</v>
      </c>
      <c r="D75">
        <v>0</v>
      </c>
      <c r="E75">
        <v>1</v>
      </c>
      <c r="F75">
        <v>2</v>
      </c>
      <c r="G75">
        <v>0</v>
      </c>
      <c r="H75">
        <v>0</v>
      </c>
      <c r="I75">
        <v>0</v>
      </c>
      <c r="J75">
        <v>2.3874304864530367</v>
      </c>
      <c r="K75">
        <f t="shared" si="7"/>
        <v>2.3874304864530367</v>
      </c>
      <c r="L75">
        <f t="shared" si="8"/>
        <v>2.3874304864530367</v>
      </c>
      <c r="M75">
        <f t="shared" si="9"/>
        <v>0.87021767732711552</v>
      </c>
      <c r="N75">
        <f>SUMPRODUCT($E$2:$M$2,E75:M75)</f>
        <v>-3.7411961966694682</v>
      </c>
      <c r="O75">
        <f t="shared" si="10"/>
        <v>2.3175842329437105E-2</v>
      </c>
      <c r="P75" s="85">
        <f>O75*B75</f>
        <v>261.95654584962762</v>
      </c>
      <c r="Q75">
        <f>D75/C75</f>
        <v>0</v>
      </c>
      <c r="R75" s="90">
        <f t="shared" si="11"/>
        <v>0</v>
      </c>
      <c r="S75">
        <f>IF(AB75&gt;0,AB75/D75,0)</f>
        <v>0</v>
      </c>
      <c r="T75" s="90">
        <f t="shared" si="12"/>
        <v>0</v>
      </c>
      <c r="U75">
        <v>866.29999762500006</v>
      </c>
      <c r="V75" s="90">
        <f t="shared" si="13"/>
        <v>-866.29999762500006</v>
      </c>
      <c r="AA75">
        <v>866.29999762500006</v>
      </c>
      <c r="AB75">
        <v>0</v>
      </c>
      <c r="AC75">
        <v>2.5126072724055561E-2</v>
      </c>
      <c r="AD75">
        <v>0</v>
      </c>
    </row>
    <row r="76" spans="1:30" x14ac:dyDescent="0.25">
      <c r="A76" t="s">
        <v>374</v>
      </c>
      <c r="B76">
        <v>1936</v>
      </c>
      <c r="C76">
        <v>282</v>
      </c>
      <c r="D76">
        <v>0</v>
      </c>
      <c r="E76">
        <v>1</v>
      </c>
      <c r="F76">
        <v>3</v>
      </c>
      <c r="G76">
        <v>0</v>
      </c>
      <c r="H76">
        <v>1</v>
      </c>
      <c r="I76">
        <v>0</v>
      </c>
      <c r="J76">
        <v>1.1358987603305799</v>
      </c>
      <c r="K76">
        <f t="shared" si="7"/>
        <v>1.1358987603305799</v>
      </c>
      <c r="L76">
        <f t="shared" si="8"/>
        <v>1.1358987603305799</v>
      </c>
      <c r="M76">
        <f t="shared" si="9"/>
        <v>0.12742419690028106</v>
      </c>
      <c r="N76">
        <f>SUMPRODUCT($E$2:$M$2,E76:M76)</f>
        <v>-2.0240607397076169</v>
      </c>
      <c r="O76">
        <f t="shared" si="10"/>
        <v>0.11669975412610606</v>
      </c>
      <c r="P76" s="85">
        <f>O76*B76</f>
        <v>225.93072398814132</v>
      </c>
      <c r="Q76">
        <f>D76/C76</f>
        <v>0</v>
      </c>
      <c r="R76" s="90">
        <f t="shared" si="11"/>
        <v>0</v>
      </c>
      <c r="S76">
        <f>IF(AB76&gt;0,AB76/D76,0)</f>
        <v>0</v>
      </c>
      <c r="T76" s="90">
        <f t="shared" si="12"/>
        <v>0</v>
      </c>
      <c r="U76">
        <v>709.17499942500012</v>
      </c>
      <c r="V76" s="90">
        <f t="shared" si="13"/>
        <v>-709.17499942500012</v>
      </c>
      <c r="AA76">
        <v>709.17499942500012</v>
      </c>
      <c r="AB76">
        <v>0</v>
      </c>
      <c r="AC76">
        <v>0.14566115702479338</v>
      </c>
      <c r="AD76">
        <v>0</v>
      </c>
    </row>
    <row r="77" spans="1:30" x14ac:dyDescent="0.25">
      <c r="A77" t="s">
        <v>371</v>
      </c>
      <c r="B77">
        <v>2455</v>
      </c>
      <c r="C77">
        <v>278</v>
      </c>
      <c r="D77">
        <v>0</v>
      </c>
      <c r="E77">
        <v>1</v>
      </c>
      <c r="F77">
        <v>3</v>
      </c>
      <c r="G77">
        <v>1</v>
      </c>
      <c r="H77">
        <v>0</v>
      </c>
      <c r="I77">
        <v>0</v>
      </c>
      <c r="J77">
        <v>1.9389490835030501</v>
      </c>
      <c r="K77">
        <f t="shared" si="7"/>
        <v>1.9389490835030501</v>
      </c>
      <c r="L77">
        <f t="shared" si="8"/>
        <v>1.9389490835030501</v>
      </c>
      <c r="M77">
        <f t="shared" si="9"/>
        <v>0.66214611676310697</v>
      </c>
      <c r="N77">
        <f>SUMPRODUCT($E$2:$M$2,E77:M77)</f>
        <v>-1.9221464798522887</v>
      </c>
      <c r="O77">
        <f t="shared" si="10"/>
        <v>0.12762239707824719</v>
      </c>
      <c r="P77" s="85">
        <f>O77*B77</f>
        <v>313.31298482709684</v>
      </c>
      <c r="Q77">
        <f>D77/C77</f>
        <v>0</v>
      </c>
      <c r="R77" s="90">
        <f t="shared" si="11"/>
        <v>0</v>
      </c>
      <c r="S77">
        <f>IF(AB77&gt;0,AB77/D77,0)</f>
        <v>0</v>
      </c>
      <c r="T77" s="90">
        <f t="shared" si="12"/>
        <v>0</v>
      </c>
      <c r="U77">
        <v>711.08749860000012</v>
      </c>
      <c r="V77" s="90">
        <f t="shared" si="13"/>
        <v>-711.08749860000012</v>
      </c>
      <c r="AA77">
        <v>711.08749860000012</v>
      </c>
      <c r="AB77">
        <v>0</v>
      </c>
      <c r="AC77">
        <v>0.11323828920570264</v>
      </c>
      <c r="AD77">
        <v>0</v>
      </c>
    </row>
    <row r="78" spans="1:30" x14ac:dyDescent="0.25">
      <c r="A78" t="s">
        <v>44</v>
      </c>
      <c r="B78">
        <v>5437</v>
      </c>
      <c r="C78">
        <v>269</v>
      </c>
      <c r="D78">
        <v>4</v>
      </c>
      <c r="E78">
        <v>1</v>
      </c>
      <c r="F78">
        <v>3</v>
      </c>
      <c r="G78">
        <v>0</v>
      </c>
      <c r="H78">
        <v>1</v>
      </c>
      <c r="I78">
        <v>0</v>
      </c>
      <c r="J78">
        <v>3.2844008024767901</v>
      </c>
      <c r="K78">
        <f t="shared" si="7"/>
        <v>3.1201807623529505</v>
      </c>
      <c r="L78">
        <f t="shared" si="8"/>
        <v>3.1201807623529505</v>
      </c>
      <c r="M78">
        <f t="shared" si="9"/>
        <v>1.1378909367947148</v>
      </c>
      <c r="N78">
        <f>SUMPRODUCT($E$2:$M$2,E78:M78)</f>
        <v>-3.3102100453797529</v>
      </c>
      <c r="O78">
        <f t="shared" si="10"/>
        <v>3.5222580757350769E-2</v>
      </c>
      <c r="P78" s="85">
        <f>O78*B78</f>
        <v>191.50517157771614</v>
      </c>
      <c r="Q78">
        <f>D78/C78</f>
        <v>1.4869888475836431E-2</v>
      </c>
      <c r="R78" s="90">
        <f t="shared" si="11"/>
        <v>2.8476605439065596</v>
      </c>
      <c r="S78">
        <f>IF(AB78&gt;0,AB78/D78,0)</f>
        <v>739.07500000000005</v>
      </c>
      <c r="T78" s="90">
        <f t="shared" si="12"/>
        <v>2104.6347164877407</v>
      </c>
      <c r="U78">
        <v>475.33749958750002</v>
      </c>
      <c r="V78" s="90">
        <f t="shared" si="13"/>
        <v>1629.2972169002405</v>
      </c>
      <c r="AA78">
        <v>475.33749958750002</v>
      </c>
      <c r="AB78">
        <v>2956.3</v>
      </c>
      <c r="AC78">
        <v>4.9475813867941879E-2</v>
      </c>
      <c r="AD78">
        <v>1.4869888475836431E-2</v>
      </c>
    </row>
    <row r="79" spans="1:30" x14ac:dyDescent="0.25">
      <c r="A79" t="s">
        <v>2784</v>
      </c>
      <c r="B79">
        <v>5539</v>
      </c>
      <c r="C79">
        <v>265</v>
      </c>
      <c r="D79">
        <v>0</v>
      </c>
      <c r="E79">
        <v>1</v>
      </c>
      <c r="F79">
        <v>2</v>
      </c>
      <c r="G79">
        <v>0</v>
      </c>
      <c r="H79">
        <v>1</v>
      </c>
      <c r="I79">
        <v>0</v>
      </c>
      <c r="J79">
        <v>1.4447192634049499</v>
      </c>
      <c r="K79">
        <f t="shared" si="7"/>
        <v>1.4447192634049499</v>
      </c>
      <c r="L79">
        <f t="shared" si="8"/>
        <v>1.4447192634049499</v>
      </c>
      <c r="M79">
        <f t="shared" si="9"/>
        <v>0.36791502130866582</v>
      </c>
      <c r="N79">
        <f>SUMPRODUCT($E$2:$M$2,E79:M79)</f>
        <v>-2.9926624992485857</v>
      </c>
      <c r="O79">
        <f t="shared" si="10"/>
        <v>4.7758459901800991E-2</v>
      </c>
      <c r="P79" s="85">
        <f>O79*B79</f>
        <v>264.53410939607568</v>
      </c>
      <c r="Q79">
        <f>D79/C79</f>
        <v>0</v>
      </c>
      <c r="R79" s="90">
        <f t="shared" si="11"/>
        <v>0</v>
      </c>
      <c r="S79">
        <f>IF(AB79&gt;0,AB79/D79,0)</f>
        <v>0</v>
      </c>
      <c r="T79" s="90">
        <f t="shared" si="12"/>
        <v>0</v>
      </c>
      <c r="U79">
        <v>812.21249862500008</v>
      </c>
      <c r="V79" s="90">
        <f t="shared" si="13"/>
        <v>-812.21249862500008</v>
      </c>
      <c r="AA79">
        <v>812.21249862500008</v>
      </c>
      <c r="AB79">
        <v>0</v>
      </c>
      <c r="AC79">
        <v>4.7842570861166278E-2</v>
      </c>
      <c r="AD79">
        <v>0</v>
      </c>
    </row>
    <row r="80" spans="1:30" x14ac:dyDescent="0.25">
      <c r="A80" t="s">
        <v>2646</v>
      </c>
      <c r="B80">
        <v>4594</v>
      </c>
      <c r="C80">
        <v>263</v>
      </c>
      <c r="D80">
        <v>0</v>
      </c>
      <c r="E80">
        <v>1</v>
      </c>
      <c r="F80">
        <v>3</v>
      </c>
      <c r="G80">
        <v>0</v>
      </c>
      <c r="H80">
        <v>1</v>
      </c>
      <c r="I80">
        <v>0</v>
      </c>
      <c r="J80">
        <v>3.2934133654642448</v>
      </c>
      <c r="K80">
        <f t="shared" si="7"/>
        <v>3.2934133654642448</v>
      </c>
      <c r="L80">
        <f t="shared" si="8"/>
        <v>3.2934133654642448</v>
      </c>
      <c r="M80">
        <f t="shared" si="9"/>
        <v>1.1919245240507215</v>
      </c>
      <c r="N80">
        <f>SUMPRODUCT($E$2:$M$2,E80:M80)</f>
        <v>-3.3789854518216789</v>
      </c>
      <c r="O80">
        <f t="shared" si="10"/>
        <v>3.2958715605197884E-2</v>
      </c>
      <c r="P80" s="85">
        <f>O80*B80</f>
        <v>151.41233949027909</v>
      </c>
      <c r="Q80">
        <f>D80/C80</f>
        <v>0</v>
      </c>
      <c r="R80" s="90">
        <f t="shared" si="11"/>
        <v>0</v>
      </c>
      <c r="S80">
        <f>IF(AB80&gt;0,AB80/D80,0)</f>
        <v>0</v>
      </c>
      <c r="T80" s="90">
        <f t="shared" si="12"/>
        <v>0</v>
      </c>
      <c r="U80">
        <v>429.76249909999996</v>
      </c>
      <c r="V80" s="90">
        <f t="shared" si="13"/>
        <v>-429.76249909999996</v>
      </c>
      <c r="AA80">
        <v>429.76249909999996</v>
      </c>
      <c r="AB80">
        <v>0</v>
      </c>
      <c r="AC80">
        <v>5.7248585111014369E-2</v>
      </c>
      <c r="AD80">
        <v>0</v>
      </c>
    </row>
    <row r="81" spans="1:30" x14ac:dyDescent="0.25">
      <c r="A81" t="s">
        <v>1816</v>
      </c>
      <c r="B81">
        <v>8482</v>
      </c>
      <c r="C81">
        <v>262</v>
      </c>
      <c r="D81">
        <v>0</v>
      </c>
      <c r="E81">
        <v>1</v>
      </c>
      <c r="F81">
        <v>2</v>
      </c>
      <c r="G81">
        <v>0</v>
      </c>
      <c r="H81">
        <v>0</v>
      </c>
      <c r="I81">
        <v>0</v>
      </c>
      <c r="J81">
        <v>1.9013957437651745</v>
      </c>
      <c r="K81">
        <f t="shared" si="7"/>
        <v>1.9013957437651745</v>
      </c>
      <c r="L81">
        <f t="shared" si="8"/>
        <v>1.9013957437651745</v>
      </c>
      <c r="M81">
        <f t="shared" si="9"/>
        <v>0.64258821846609726</v>
      </c>
      <c r="N81">
        <f>SUMPRODUCT($E$2:$M$2,E81:M81)</f>
        <v>-3.4514632852277627</v>
      </c>
      <c r="O81">
        <f t="shared" si="10"/>
        <v>3.0725251015223432E-2</v>
      </c>
      <c r="P81" s="85">
        <f>O81*B81</f>
        <v>260.61157911112514</v>
      </c>
      <c r="Q81">
        <f>D81/C81</f>
        <v>0</v>
      </c>
      <c r="R81" s="90">
        <f t="shared" si="11"/>
        <v>0</v>
      </c>
      <c r="S81">
        <f>IF(AB81&gt;0,AB81/D81,0)</f>
        <v>0</v>
      </c>
      <c r="T81" s="90">
        <f t="shared" si="12"/>
        <v>0</v>
      </c>
      <c r="U81">
        <v>633.27499845</v>
      </c>
      <c r="V81" s="90">
        <f t="shared" si="13"/>
        <v>-633.27499845</v>
      </c>
      <c r="AA81">
        <v>633.27499845</v>
      </c>
      <c r="AB81">
        <v>0</v>
      </c>
      <c r="AC81">
        <v>3.088894128743221E-2</v>
      </c>
      <c r="AD81">
        <v>0</v>
      </c>
    </row>
    <row r="82" spans="1:30" x14ac:dyDescent="0.25">
      <c r="A82" t="s">
        <v>72</v>
      </c>
      <c r="B82">
        <v>2252</v>
      </c>
      <c r="C82">
        <v>261</v>
      </c>
      <c r="D82">
        <v>0</v>
      </c>
      <c r="E82">
        <v>1</v>
      </c>
      <c r="F82">
        <v>3</v>
      </c>
      <c r="G82">
        <v>0</v>
      </c>
      <c r="H82">
        <v>1</v>
      </c>
      <c r="I82">
        <v>0</v>
      </c>
      <c r="J82">
        <v>1.31607904085258</v>
      </c>
      <c r="K82">
        <f t="shared" si="7"/>
        <v>1.31607904085258</v>
      </c>
      <c r="L82">
        <f t="shared" si="8"/>
        <v>1.31607904085258</v>
      </c>
      <c r="M82">
        <f t="shared" si="9"/>
        <v>0.2746568925376402</v>
      </c>
      <c r="N82">
        <f>SUMPRODUCT($E$2:$M$2,E82:M82)</f>
        <v>-2.2114624836640879</v>
      </c>
      <c r="O82">
        <f t="shared" si="10"/>
        <v>9.8725866352776026E-2</v>
      </c>
      <c r="P82" s="85">
        <f>O82*B82</f>
        <v>222.33065102645162</v>
      </c>
      <c r="Q82">
        <f>D82/C82</f>
        <v>0</v>
      </c>
      <c r="R82" s="90">
        <f t="shared" si="11"/>
        <v>0</v>
      </c>
      <c r="S82">
        <f>IF(AB82&gt;0,AB82/D82,0)</f>
        <v>0</v>
      </c>
      <c r="T82" s="90">
        <f t="shared" si="12"/>
        <v>0</v>
      </c>
      <c r="U82">
        <v>525.987499275</v>
      </c>
      <c r="V82" s="90">
        <f t="shared" si="13"/>
        <v>-525.987499275</v>
      </c>
      <c r="AA82">
        <v>525.987499275</v>
      </c>
      <c r="AB82">
        <v>0</v>
      </c>
      <c r="AC82">
        <v>0.11589698046181172</v>
      </c>
      <c r="AD82">
        <v>0</v>
      </c>
    </row>
    <row r="83" spans="1:30" x14ac:dyDescent="0.25">
      <c r="A83" t="s">
        <v>1287</v>
      </c>
      <c r="B83">
        <v>2173</v>
      </c>
      <c r="C83">
        <v>261</v>
      </c>
      <c r="D83">
        <v>5</v>
      </c>
      <c r="E83">
        <v>1</v>
      </c>
      <c r="F83">
        <v>2</v>
      </c>
      <c r="G83">
        <v>0</v>
      </c>
      <c r="H83">
        <v>1</v>
      </c>
      <c r="I83">
        <v>0</v>
      </c>
      <c r="J83">
        <v>2.2454893016183339</v>
      </c>
      <c r="K83">
        <f t="shared" si="7"/>
        <v>2.1332148365374173</v>
      </c>
      <c r="L83">
        <f t="shared" si="8"/>
        <v>2.1332148365374173</v>
      </c>
      <c r="M83">
        <f t="shared" si="9"/>
        <v>0.75763015478172946</v>
      </c>
      <c r="N83">
        <f>SUMPRODUCT($E$2:$M$2,E83:M83)</f>
        <v>-3.4887024266772406</v>
      </c>
      <c r="O83">
        <f t="shared" si="10"/>
        <v>2.9635395910239143E-2</v>
      </c>
      <c r="P83" s="85">
        <f>O83*B83</f>
        <v>64.397715312949657</v>
      </c>
      <c r="Q83">
        <f>D83/C83</f>
        <v>1.9157088122605363E-2</v>
      </c>
      <c r="R83" s="90">
        <f t="shared" si="11"/>
        <v>1.2336727071446294</v>
      </c>
      <c r="S83">
        <f>IF(AB83&gt;0,AB83/D83,0)</f>
        <v>907.12000000000012</v>
      </c>
      <c r="T83" s="90">
        <f t="shared" si="12"/>
        <v>1119.0891861050363</v>
      </c>
      <c r="U83">
        <v>558.04999902500003</v>
      </c>
      <c r="V83" s="90">
        <f t="shared" si="13"/>
        <v>561.0391870800363</v>
      </c>
      <c r="AA83">
        <v>558.04999902500003</v>
      </c>
      <c r="AB83">
        <v>4535.6000000000004</v>
      </c>
      <c r="AC83">
        <v>0.12011044638748274</v>
      </c>
      <c r="AD83">
        <v>1.9157088122605363E-2</v>
      </c>
    </row>
    <row r="84" spans="1:30" x14ac:dyDescent="0.25">
      <c r="A84" t="s">
        <v>355</v>
      </c>
      <c r="B84">
        <v>7344</v>
      </c>
      <c r="C84">
        <v>260</v>
      </c>
      <c r="D84">
        <v>0</v>
      </c>
      <c r="E84">
        <v>1</v>
      </c>
      <c r="F84">
        <v>2</v>
      </c>
      <c r="G84">
        <v>0</v>
      </c>
      <c r="H84">
        <v>1</v>
      </c>
      <c r="I84">
        <v>0</v>
      </c>
      <c r="J84">
        <v>1.8716770410857912</v>
      </c>
      <c r="K84">
        <f t="shared" si="7"/>
        <v>1.8716770410857912</v>
      </c>
      <c r="L84">
        <f t="shared" si="8"/>
        <v>1.8716770410857912</v>
      </c>
      <c r="M84">
        <f t="shared" si="9"/>
        <v>0.62683484238447273</v>
      </c>
      <c r="N84">
        <f>SUMPRODUCT($E$2:$M$2,E84:M84)</f>
        <v>-3.3222226272110293</v>
      </c>
      <c r="O84">
        <f t="shared" si="10"/>
        <v>3.4816641109736403E-2</v>
      </c>
      <c r="P84" s="85">
        <f>O84*B84</f>
        <v>255.69341230990415</v>
      </c>
      <c r="Q84">
        <f>D84/C84</f>
        <v>0</v>
      </c>
      <c r="R84" s="90">
        <f t="shared" si="11"/>
        <v>0</v>
      </c>
      <c r="S84">
        <f>IF(AB84&gt;0,AB84/D84,0)</f>
        <v>0</v>
      </c>
      <c r="T84" s="90">
        <f t="shared" si="12"/>
        <v>0</v>
      </c>
      <c r="U84">
        <v>553.03749853750003</v>
      </c>
      <c r="V84" s="90">
        <f t="shared" si="13"/>
        <v>-553.03749853750003</v>
      </c>
      <c r="AA84">
        <v>553.03749853750003</v>
      </c>
      <c r="AB84">
        <v>0</v>
      </c>
      <c r="AC84">
        <v>3.5403050108932459E-2</v>
      </c>
      <c r="AD84">
        <v>0</v>
      </c>
    </row>
    <row r="85" spans="1:30" x14ac:dyDescent="0.25">
      <c r="A85" t="s">
        <v>145</v>
      </c>
      <c r="B85">
        <v>3831</v>
      </c>
      <c r="C85">
        <v>258</v>
      </c>
      <c r="D85">
        <v>3</v>
      </c>
      <c r="E85">
        <v>1</v>
      </c>
      <c r="F85">
        <v>3</v>
      </c>
      <c r="G85">
        <v>0</v>
      </c>
      <c r="H85">
        <v>0</v>
      </c>
      <c r="I85">
        <v>1</v>
      </c>
      <c r="J85">
        <v>1.23959843114769</v>
      </c>
      <c r="K85">
        <f t="shared" si="7"/>
        <v>1.1776185095903053</v>
      </c>
      <c r="L85">
        <f t="shared" si="8"/>
        <v>1.1776185095903053</v>
      </c>
      <c r="M85">
        <f t="shared" si="9"/>
        <v>0.16349418693136691</v>
      </c>
      <c r="N85">
        <f>SUMPRODUCT($E$2:$M$2,E85:M85)</f>
        <v>-2.2902473614129737</v>
      </c>
      <c r="O85">
        <f t="shared" si="10"/>
        <v>9.1933897607118661E-2</v>
      </c>
      <c r="P85" s="85">
        <f>O85*B85</f>
        <v>352.19876173287162</v>
      </c>
      <c r="Q85">
        <f>D85/C85</f>
        <v>1.1627906976744186E-2</v>
      </c>
      <c r="R85" s="90">
        <f t="shared" si="11"/>
        <v>4.0953344387543211</v>
      </c>
      <c r="S85">
        <f>IF(AB85&gt;0,AB85/D85,0)</f>
        <v>618.23333333333335</v>
      </c>
      <c r="T85" s="90">
        <f t="shared" si="12"/>
        <v>2531.8722611858798</v>
      </c>
      <c r="U85">
        <v>791.19999923749992</v>
      </c>
      <c r="V85" s="90">
        <f t="shared" si="13"/>
        <v>1740.6722619483799</v>
      </c>
      <c r="AA85">
        <v>791.19999923749992</v>
      </c>
      <c r="AB85">
        <v>1854.7</v>
      </c>
      <c r="AC85">
        <v>6.7345340642129992E-2</v>
      </c>
      <c r="AD85">
        <v>1.1627906976744186E-2</v>
      </c>
    </row>
    <row r="86" spans="1:30" x14ac:dyDescent="0.25">
      <c r="A86" t="s">
        <v>1382</v>
      </c>
      <c r="B86">
        <v>4887</v>
      </c>
      <c r="C86">
        <v>258</v>
      </c>
      <c r="D86">
        <v>0</v>
      </c>
      <c r="E86">
        <v>1</v>
      </c>
      <c r="F86">
        <v>3</v>
      </c>
      <c r="G86">
        <v>0</v>
      </c>
      <c r="H86">
        <v>0</v>
      </c>
      <c r="I86">
        <v>1</v>
      </c>
      <c r="J86">
        <v>2.6958217643087834</v>
      </c>
      <c r="K86">
        <f t="shared" si="7"/>
        <v>2.6958217643087834</v>
      </c>
      <c r="L86">
        <f t="shared" si="8"/>
        <v>2.6958217643087834</v>
      </c>
      <c r="M86">
        <f t="shared" si="9"/>
        <v>0.99170307970319094</v>
      </c>
      <c r="N86">
        <f>SUMPRODUCT($E$2:$M$2,E86:M86)</f>
        <v>-3.3444139661458063</v>
      </c>
      <c r="O86">
        <f t="shared" si="10"/>
        <v>3.4078563033670364E-2</v>
      </c>
      <c r="P86" s="85">
        <f>O86*B86</f>
        <v>166.54193754554706</v>
      </c>
      <c r="Q86">
        <f>D86/C86</f>
        <v>0</v>
      </c>
      <c r="R86" s="90">
        <f t="shared" si="11"/>
        <v>0</v>
      </c>
      <c r="S86">
        <f>IF(AB86&gt;0,AB86/D86,0)</f>
        <v>0</v>
      </c>
      <c r="T86" s="90">
        <f t="shared" si="12"/>
        <v>0</v>
      </c>
      <c r="U86">
        <v>669.13749743749997</v>
      </c>
      <c r="V86" s="90">
        <f t="shared" si="13"/>
        <v>-669.13749743749997</v>
      </c>
      <c r="AA86">
        <v>669.13749743749997</v>
      </c>
      <c r="AB86">
        <v>0</v>
      </c>
      <c r="AC86">
        <v>5.2793124616329033E-2</v>
      </c>
      <c r="AD86">
        <v>0</v>
      </c>
    </row>
    <row r="87" spans="1:30" x14ac:dyDescent="0.25">
      <c r="A87" t="s">
        <v>389</v>
      </c>
      <c r="B87">
        <v>2470</v>
      </c>
      <c r="C87">
        <v>256</v>
      </c>
      <c r="D87">
        <v>0</v>
      </c>
      <c r="E87">
        <v>1</v>
      </c>
      <c r="F87">
        <v>3</v>
      </c>
      <c r="G87">
        <v>0</v>
      </c>
      <c r="H87">
        <v>1</v>
      </c>
      <c r="I87">
        <v>0</v>
      </c>
      <c r="J87">
        <v>1.8967368421052599</v>
      </c>
      <c r="K87">
        <f t="shared" si="7"/>
        <v>1.8967368421052599</v>
      </c>
      <c r="L87">
        <f t="shared" si="8"/>
        <v>1.8967368421052599</v>
      </c>
      <c r="M87">
        <f t="shared" si="9"/>
        <v>0.64013495813818033</v>
      </c>
      <c r="N87">
        <f>SUMPRODUCT($E$2:$M$2,E87:M87)</f>
        <v>-2.6766528177463735</v>
      </c>
      <c r="O87">
        <f t="shared" si="10"/>
        <v>6.4365157679920515E-2</v>
      </c>
      <c r="P87" s="85">
        <f>O87*B87</f>
        <v>158.98193946940367</v>
      </c>
      <c r="Q87">
        <f>D87/C87</f>
        <v>0</v>
      </c>
      <c r="R87" s="90">
        <f t="shared" si="11"/>
        <v>0</v>
      </c>
      <c r="S87">
        <f>IF(AB87&gt;0,AB87/D87,0)</f>
        <v>0</v>
      </c>
      <c r="T87" s="90">
        <f t="shared" si="12"/>
        <v>0</v>
      </c>
      <c r="U87">
        <v>788.25</v>
      </c>
      <c r="V87" s="90">
        <f t="shared" si="13"/>
        <v>-788.25</v>
      </c>
      <c r="AA87">
        <v>788.25</v>
      </c>
      <c r="AB87">
        <v>0</v>
      </c>
      <c r="AC87">
        <v>0.10364372469635627</v>
      </c>
      <c r="AD87">
        <v>0</v>
      </c>
    </row>
    <row r="88" spans="1:30" x14ac:dyDescent="0.25">
      <c r="A88" t="s">
        <v>106</v>
      </c>
      <c r="B88">
        <v>1223</v>
      </c>
      <c r="C88">
        <v>247</v>
      </c>
      <c r="D88">
        <v>4</v>
      </c>
      <c r="E88">
        <v>1</v>
      </c>
      <c r="F88">
        <v>4</v>
      </c>
      <c r="G88">
        <v>1</v>
      </c>
      <c r="H88">
        <v>1</v>
      </c>
      <c r="I88">
        <v>0</v>
      </c>
      <c r="J88">
        <v>1.06549468520033</v>
      </c>
      <c r="K88">
        <f t="shared" si="7"/>
        <v>1.0122199509403134</v>
      </c>
      <c r="L88">
        <f t="shared" si="8"/>
        <v>1.0122199509403134</v>
      </c>
      <c r="M88">
        <f t="shared" si="9"/>
        <v>1.2145890076140028E-2</v>
      </c>
      <c r="N88">
        <f>SUMPRODUCT($E$2:$M$2,E88:M88)</f>
        <v>-0.32312077767668362</v>
      </c>
      <c r="O88">
        <f t="shared" si="10"/>
        <v>0.41991537926577077</v>
      </c>
      <c r="P88" s="85">
        <f>O88*B88</f>
        <v>513.5565088420376</v>
      </c>
      <c r="Q88">
        <f>D88/C88</f>
        <v>1.6194331983805668E-2</v>
      </c>
      <c r="R88" s="90">
        <f t="shared" si="11"/>
        <v>8.3167045966321886</v>
      </c>
      <c r="S88">
        <f>IF(AB88&gt;0,AB88/D88,0)</f>
        <v>583.52499999999998</v>
      </c>
      <c r="T88" s="90">
        <f t="shared" si="12"/>
        <v>4853.0050497497978</v>
      </c>
      <c r="U88">
        <v>371.07499747499998</v>
      </c>
      <c r="V88" s="90">
        <f t="shared" si="13"/>
        <v>4481.9300522747981</v>
      </c>
      <c r="AA88">
        <v>371.07499747499998</v>
      </c>
      <c r="AB88">
        <v>2334.1</v>
      </c>
      <c r="AC88">
        <v>0.20196238757154539</v>
      </c>
      <c r="AD88">
        <v>1.6194331983805668E-2</v>
      </c>
    </row>
    <row r="89" spans="1:30" x14ac:dyDescent="0.25">
      <c r="A89" t="s">
        <v>2901</v>
      </c>
      <c r="B89">
        <v>5432</v>
      </c>
      <c r="C89">
        <v>244</v>
      </c>
      <c r="D89">
        <v>0</v>
      </c>
      <c r="E89">
        <v>1</v>
      </c>
      <c r="F89">
        <v>3</v>
      </c>
      <c r="G89">
        <v>0</v>
      </c>
      <c r="H89">
        <v>0</v>
      </c>
      <c r="I89">
        <v>1</v>
      </c>
      <c r="J89">
        <v>1.8575958785344058</v>
      </c>
      <c r="K89">
        <f t="shared" si="7"/>
        <v>1.8575958785344058</v>
      </c>
      <c r="L89">
        <f t="shared" si="8"/>
        <v>1.8575958785344058</v>
      </c>
      <c r="M89">
        <f t="shared" si="9"/>
        <v>0.61928311325446672</v>
      </c>
      <c r="N89">
        <f>SUMPRODUCT($E$2:$M$2,E89:M89)</f>
        <v>-2.8703877935312505</v>
      </c>
      <c r="O89">
        <f t="shared" si="10"/>
        <v>5.3636964184263655E-2</v>
      </c>
      <c r="P89" s="85">
        <f>O89*B89</f>
        <v>291.35598944892018</v>
      </c>
      <c r="Q89">
        <f>D89/C89</f>
        <v>0</v>
      </c>
      <c r="R89" s="90">
        <f t="shared" si="11"/>
        <v>0</v>
      </c>
      <c r="S89">
        <f>IF(AB89&gt;0,AB89/D89,0)</f>
        <v>0</v>
      </c>
      <c r="T89" s="90">
        <f t="shared" si="12"/>
        <v>0</v>
      </c>
      <c r="U89">
        <v>407.26249899999993</v>
      </c>
      <c r="V89" s="90">
        <f t="shared" si="13"/>
        <v>-407.26249899999993</v>
      </c>
      <c r="AA89">
        <v>407.26249899999993</v>
      </c>
      <c r="AB89">
        <v>0</v>
      </c>
      <c r="AC89">
        <v>4.491899852724595E-2</v>
      </c>
      <c r="AD89">
        <v>0</v>
      </c>
    </row>
    <row r="90" spans="1:30" x14ac:dyDescent="0.25">
      <c r="A90" t="s">
        <v>1304</v>
      </c>
      <c r="B90">
        <v>9652</v>
      </c>
      <c r="C90">
        <v>242</v>
      </c>
      <c r="D90">
        <v>9</v>
      </c>
      <c r="E90">
        <v>1</v>
      </c>
      <c r="F90">
        <v>2</v>
      </c>
      <c r="G90">
        <v>0</v>
      </c>
      <c r="H90">
        <v>0</v>
      </c>
      <c r="I90">
        <v>0</v>
      </c>
      <c r="J90">
        <v>1.4996940096903972</v>
      </c>
      <c r="K90">
        <f t="shared" si="7"/>
        <v>1.4247093092058774</v>
      </c>
      <c r="L90">
        <f t="shared" si="8"/>
        <v>1.4247093092058774</v>
      </c>
      <c r="M90">
        <f t="shared" si="9"/>
        <v>0.35396779937136646</v>
      </c>
      <c r="N90">
        <f>SUMPRODUCT($E$2:$M$2,E90:M90)</f>
        <v>-3.0840994354683238</v>
      </c>
      <c r="O90">
        <f t="shared" si="10"/>
        <v>4.3767923376940153E-2</v>
      </c>
      <c r="P90" s="85">
        <f>O90*B90</f>
        <v>422.44799643422635</v>
      </c>
      <c r="Q90">
        <f>D90/C90</f>
        <v>3.71900826446281E-2</v>
      </c>
      <c r="R90" s="90">
        <f t="shared" si="11"/>
        <v>15.710875900446435</v>
      </c>
      <c r="S90">
        <f>IF(AB90&gt;0,AB90/D90,0)</f>
        <v>1255.7333333333333</v>
      </c>
      <c r="T90" s="90">
        <f t="shared" si="12"/>
        <v>19728.670564053937</v>
      </c>
      <c r="U90">
        <v>560.43749887500007</v>
      </c>
      <c r="V90" s="90">
        <f t="shared" si="13"/>
        <v>19168.233065178938</v>
      </c>
      <c r="AA90">
        <v>560.43749887500007</v>
      </c>
      <c r="AB90">
        <v>11301.6</v>
      </c>
      <c r="AC90">
        <v>2.5072523829258186E-2</v>
      </c>
      <c r="AD90">
        <v>3.71900826446281E-2</v>
      </c>
    </row>
    <row r="91" spans="1:30" x14ac:dyDescent="0.25">
      <c r="A91" t="s">
        <v>1336</v>
      </c>
      <c r="B91">
        <v>11707</v>
      </c>
      <c r="C91">
        <v>238</v>
      </c>
      <c r="D91">
        <v>0</v>
      </c>
      <c r="E91">
        <v>1</v>
      </c>
      <c r="F91">
        <v>2</v>
      </c>
      <c r="G91">
        <v>0</v>
      </c>
      <c r="H91">
        <v>1</v>
      </c>
      <c r="I91">
        <v>0</v>
      </c>
      <c r="J91">
        <v>1.6007374071935649</v>
      </c>
      <c r="K91">
        <f t="shared" si="7"/>
        <v>1.6007374071935649</v>
      </c>
      <c r="L91">
        <f t="shared" si="8"/>
        <v>1.6007374071935649</v>
      </c>
      <c r="M91">
        <f t="shared" si="9"/>
        <v>0.47046440256937927</v>
      </c>
      <c r="N91">
        <f>SUMPRODUCT($E$2:$M$2,E91:M91)</f>
        <v>-3.123190116139126</v>
      </c>
      <c r="O91">
        <f t="shared" si="10"/>
        <v>4.2160756332440354E-2</v>
      </c>
      <c r="P91" s="85">
        <f>O91*B91</f>
        <v>493.57597438387921</v>
      </c>
      <c r="Q91">
        <f>D91/C91</f>
        <v>0</v>
      </c>
      <c r="R91" s="90">
        <f t="shared" si="11"/>
        <v>0</v>
      </c>
      <c r="S91">
        <f>IF(AB91&gt;0,AB91/D91,0)</f>
        <v>0</v>
      </c>
      <c r="T91" s="90">
        <f t="shared" si="12"/>
        <v>0</v>
      </c>
      <c r="U91">
        <v>612.874999</v>
      </c>
      <c r="V91" s="90">
        <f t="shared" si="13"/>
        <v>-612.874999</v>
      </c>
      <c r="AA91">
        <v>612.874999</v>
      </c>
      <c r="AB91">
        <v>0</v>
      </c>
      <c r="AC91">
        <v>2.0329717263175878E-2</v>
      </c>
      <c r="AD91">
        <v>0</v>
      </c>
    </row>
    <row r="92" spans="1:30" x14ac:dyDescent="0.25">
      <c r="A92" t="s">
        <v>1054</v>
      </c>
      <c r="B92">
        <v>1277</v>
      </c>
      <c r="C92">
        <v>231</v>
      </c>
      <c r="D92">
        <v>20</v>
      </c>
      <c r="E92">
        <v>1</v>
      </c>
      <c r="F92">
        <v>3</v>
      </c>
      <c r="G92">
        <v>1</v>
      </c>
      <c r="H92">
        <v>0</v>
      </c>
      <c r="I92">
        <v>0</v>
      </c>
      <c r="J92">
        <v>1.02260767423649</v>
      </c>
      <c r="K92">
        <f t="shared" si="7"/>
        <v>0.97147729052466547</v>
      </c>
      <c r="L92">
        <f t="shared" si="8"/>
        <v>1.01</v>
      </c>
      <c r="M92">
        <f t="shared" si="9"/>
        <v>9.950330853168092E-3</v>
      </c>
      <c r="N92">
        <f>SUMPRODUCT($E$2:$M$2,E92:M92)</f>
        <v>-1.092014102315553</v>
      </c>
      <c r="O92">
        <f t="shared" si="10"/>
        <v>0.2512391995626958</v>
      </c>
      <c r="P92" s="85">
        <f>O92*B92</f>
        <v>320.83245784156253</v>
      </c>
      <c r="Q92">
        <f>D92/C92</f>
        <v>8.6580086580086577E-2</v>
      </c>
      <c r="R92" s="90">
        <f t="shared" si="11"/>
        <v>27.77770197762446</v>
      </c>
      <c r="S92">
        <f>IF(AB92&gt;0,AB92/D92,0)</f>
        <v>1153.8325</v>
      </c>
      <c r="T92" s="90">
        <f t="shared" si="12"/>
        <v>32050.815317097375</v>
      </c>
      <c r="U92">
        <v>99.549998625000001</v>
      </c>
      <c r="V92" s="90">
        <f t="shared" si="13"/>
        <v>31951.265318472375</v>
      </c>
      <c r="AA92">
        <v>99.549998625000001</v>
      </c>
      <c r="AB92">
        <v>23076.65</v>
      </c>
      <c r="AC92">
        <v>0.18089271730618636</v>
      </c>
      <c r="AD92">
        <v>8.6580086580086577E-2</v>
      </c>
    </row>
    <row r="93" spans="1:30" x14ac:dyDescent="0.25">
      <c r="A93" t="s">
        <v>131</v>
      </c>
      <c r="B93">
        <v>2292</v>
      </c>
      <c r="C93">
        <v>223</v>
      </c>
      <c r="D93">
        <v>3</v>
      </c>
      <c r="E93">
        <v>1</v>
      </c>
      <c r="F93">
        <v>2</v>
      </c>
      <c r="G93">
        <v>0</v>
      </c>
      <c r="H93">
        <v>0</v>
      </c>
      <c r="I93">
        <v>0</v>
      </c>
      <c r="J93">
        <v>1.4289387724721498</v>
      </c>
      <c r="K93">
        <f t="shared" si="7"/>
        <v>1.3574918338485422</v>
      </c>
      <c r="L93">
        <f t="shared" si="8"/>
        <v>1.3574918338485422</v>
      </c>
      <c r="M93">
        <f t="shared" si="9"/>
        <v>0.30563875722667538</v>
      </c>
      <c r="N93">
        <f>SUMPRODUCT($E$2:$M$2,E93:M93)</f>
        <v>-3.0225849278214048</v>
      </c>
      <c r="O93">
        <f t="shared" si="10"/>
        <v>4.6415927519384372E-2</v>
      </c>
      <c r="P93" s="85">
        <f>O93*B93</f>
        <v>106.38530587442898</v>
      </c>
      <c r="Q93">
        <f>D93/C93</f>
        <v>1.3452914798206279E-2</v>
      </c>
      <c r="R93" s="90">
        <f t="shared" si="11"/>
        <v>1.431192455709807</v>
      </c>
      <c r="S93">
        <f>IF(AB93&gt;0,AB93/D93,0)</f>
        <v>970.69999999999993</v>
      </c>
      <c r="T93" s="90">
        <f t="shared" si="12"/>
        <v>1389.2585167575096</v>
      </c>
      <c r="U93">
        <v>639.38749842499999</v>
      </c>
      <c r="V93" s="90">
        <f t="shared" si="13"/>
        <v>749.87101833250961</v>
      </c>
      <c r="AA93">
        <v>639.38749842499999</v>
      </c>
      <c r="AB93">
        <v>2912.1</v>
      </c>
      <c r="AC93">
        <v>9.7294938917975568E-2</v>
      </c>
      <c r="AD93">
        <v>1.3452914798206279E-2</v>
      </c>
    </row>
    <row r="94" spans="1:30" x14ac:dyDescent="0.25">
      <c r="A94" t="s">
        <v>2775</v>
      </c>
      <c r="B94">
        <v>2932</v>
      </c>
      <c r="C94">
        <v>223</v>
      </c>
      <c r="D94">
        <v>0</v>
      </c>
      <c r="E94">
        <v>1</v>
      </c>
      <c r="F94">
        <v>2</v>
      </c>
      <c r="G94">
        <v>0</v>
      </c>
      <c r="H94">
        <v>1</v>
      </c>
      <c r="I94">
        <v>0</v>
      </c>
      <c r="J94">
        <v>1.34369031377899</v>
      </c>
      <c r="K94">
        <f t="shared" si="7"/>
        <v>1.34369031377899</v>
      </c>
      <c r="L94">
        <f t="shared" si="8"/>
        <v>1.34369031377899</v>
      </c>
      <c r="M94">
        <f t="shared" si="9"/>
        <v>0.29541979425449805</v>
      </c>
      <c r="N94">
        <f>SUMPRODUCT($E$2:$M$2,E94:M94)</f>
        <v>-2.9003886200014541</v>
      </c>
      <c r="O94">
        <f t="shared" si="10"/>
        <v>5.2134355547946043E-2</v>
      </c>
      <c r="P94" s="85">
        <f>O94*B94</f>
        <v>152.85793046657778</v>
      </c>
      <c r="Q94">
        <f>D94/C94</f>
        <v>0</v>
      </c>
      <c r="R94" s="90">
        <f t="shared" si="11"/>
        <v>0</v>
      </c>
      <c r="S94">
        <f>IF(AB94&gt;0,AB94/D94,0)</f>
        <v>0</v>
      </c>
      <c r="T94" s="90">
        <f t="shared" si="12"/>
        <v>0</v>
      </c>
      <c r="U94">
        <v>648.91249728749995</v>
      </c>
      <c r="V94" s="90">
        <f t="shared" si="13"/>
        <v>-648.91249728749995</v>
      </c>
      <c r="AA94">
        <v>648.91249728749995</v>
      </c>
      <c r="AB94">
        <v>0</v>
      </c>
      <c r="AC94">
        <v>7.6057298772169171E-2</v>
      </c>
      <c r="AD94">
        <v>0</v>
      </c>
    </row>
    <row r="95" spans="1:30" x14ac:dyDescent="0.25">
      <c r="A95" t="s">
        <v>1058</v>
      </c>
      <c r="B95">
        <v>730</v>
      </c>
      <c r="C95">
        <v>207</v>
      </c>
      <c r="D95">
        <v>5</v>
      </c>
      <c r="E95">
        <v>1</v>
      </c>
      <c r="F95">
        <v>2</v>
      </c>
      <c r="G95">
        <v>1</v>
      </c>
      <c r="H95">
        <v>0</v>
      </c>
      <c r="I95">
        <v>0</v>
      </c>
      <c r="J95">
        <v>1</v>
      </c>
      <c r="K95">
        <f t="shared" si="7"/>
        <v>0.95</v>
      </c>
      <c r="L95">
        <f t="shared" si="8"/>
        <v>1.01</v>
      </c>
      <c r="M95">
        <f t="shared" si="9"/>
        <v>9.950330853168092E-3</v>
      </c>
      <c r="N95">
        <f>SUMPRODUCT($E$2:$M$2,E95:M95)</f>
        <v>-1.7545126576425185</v>
      </c>
      <c r="O95">
        <f t="shared" si="10"/>
        <v>0.14747892354176867</v>
      </c>
      <c r="P95" s="85">
        <f>O95*B95</f>
        <v>107.65961418549112</v>
      </c>
      <c r="Q95">
        <f>D95/C95</f>
        <v>2.4154589371980676E-2</v>
      </c>
      <c r="R95" s="90">
        <f t="shared" si="11"/>
        <v>2.6004737725964038</v>
      </c>
      <c r="S95">
        <f>IF(AB95&gt;0,AB95/D95,0)</f>
        <v>1146.6500000000001</v>
      </c>
      <c r="T95" s="90">
        <f t="shared" si="12"/>
        <v>2981.8332513476666</v>
      </c>
      <c r="U95">
        <v>30.787498124999995</v>
      </c>
      <c r="V95" s="90">
        <f t="shared" si="13"/>
        <v>2951.0457532226665</v>
      </c>
      <c r="AA95">
        <v>30.787498124999995</v>
      </c>
      <c r="AB95">
        <v>5733.25</v>
      </c>
      <c r="AC95">
        <v>0.28356164383561644</v>
      </c>
      <c r="AD95">
        <v>2.4154589371980676E-2</v>
      </c>
    </row>
    <row r="96" spans="1:30" x14ac:dyDescent="0.25">
      <c r="A96" t="s">
        <v>78</v>
      </c>
      <c r="B96">
        <v>4990</v>
      </c>
      <c r="C96">
        <v>206</v>
      </c>
      <c r="D96">
        <v>3</v>
      </c>
      <c r="E96">
        <v>1</v>
      </c>
      <c r="F96">
        <v>2</v>
      </c>
      <c r="G96">
        <v>0</v>
      </c>
      <c r="H96">
        <v>0</v>
      </c>
      <c r="I96">
        <v>0</v>
      </c>
      <c r="J96">
        <v>1.4010064837452014</v>
      </c>
      <c r="K96">
        <f t="shared" si="7"/>
        <v>1.3309561595579413</v>
      </c>
      <c r="L96">
        <f t="shared" si="8"/>
        <v>1.3309561595579413</v>
      </c>
      <c r="M96">
        <f t="shared" si="9"/>
        <v>0.28589760089751087</v>
      </c>
      <c r="N96">
        <f>SUMPRODUCT($E$2:$M$2,E96:M96)</f>
        <v>-2.9974578518836328</v>
      </c>
      <c r="O96">
        <f t="shared" si="10"/>
        <v>4.7540851159456186E-2</v>
      </c>
      <c r="P96" s="85">
        <f>O96*B96</f>
        <v>237.22884728568636</v>
      </c>
      <c r="Q96">
        <f>D96/C96</f>
        <v>1.4563106796116505E-2</v>
      </c>
      <c r="R96" s="90">
        <f t="shared" si="11"/>
        <v>3.4547890381410635</v>
      </c>
      <c r="S96">
        <f>IF(AB96&gt;0,AB96/D96,0)</f>
        <v>271.43333333333334</v>
      </c>
      <c r="T96" s="90">
        <f t="shared" si="12"/>
        <v>937.74490458608932</v>
      </c>
      <c r="U96">
        <v>419.38749828750008</v>
      </c>
      <c r="V96" s="90">
        <f t="shared" si="13"/>
        <v>518.35740629858924</v>
      </c>
      <c r="AA96">
        <v>419.38749828750008</v>
      </c>
      <c r="AB96">
        <v>814.3</v>
      </c>
      <c r="AC96">
        <v>4.1282565130260518E-2</v>
      </c>
      <c r="AD96">
        <v>1.4563106796116505E-2</v>
      </c>
    </row>
    <row r="97" spans="1:30" x14ac:dyDescent="0.25">
      <c r="A97" t="s">
        <v>514</v>
      </c>
      <c r="B97">
        <v>1697</v>
      </c>
      <c r="C97">
        <v>205</v>
      </c>
      <c r="D97">
        <v>0</v>
      </c>
      <c r="E97">
        <v>1</v>
      </c>
      <c r="F97">
        <v>3</v>
      </c>
      <c r="G97">
        <v>0</v>
      </c>
      <c r="H97">
        <v>1</v>
      </c>
      <c r="I97">
        <v>0</v>
      </c>
      <c r="J97">
        <v>1.5285209192692999</v>
      </c>
      <c r="K97">
        <f t="shared" si="7"/>
        <v>1.5285209192692999</v>
      </c>
      <c r="L97">
        <f t="shared" si="8"/>
        <v>1.5285209192692999</v>
      </c>
      <c r="M97">
        <f t="shared" si="9"/>
        <v>0.42430054839791742</v>
      </c>
      <c r="N97">
        <f>SUMPRODUCT($E$2:$M$2,E97:M97)</f>
        <v>-2.4019329627845019</v>
      </c>
      <c r="O97">
        <f t="shared" si="10"/>
        <v>8.3025417129182336E-2</v>
      </c>
      <c r="P97" s="85">
        <f>O97*B97</f>
        <v>140.89413286822241</v>
      </c>
      <c r="Q97">
        <f>D97/C97</f>
        <v>0</v>
      </c>
      <c r="R97" s="90">
        <f t="shared" si="11"/>
        <v>0</v>
      </c>
      <c r="S97">
        <f>IF(AB97&gt;0,AB97/D97,0)</f>
        <v>0</v>
      </c>
      <c r="T97" s="90">
        <f t="shared" si="12"/>
        <v>0</v>
      </c>
      <c r="U97">
        <v>666.92499837499997</v>
      </c>
      <c r="V97" s="90">
        <f t="shared" si="13"/>
        <v>-666.92499837499997</v>
      </c>
      <c r="AA97">
        <v>666.92499837499997</v>
      </c>
      <c r="AB97">
        <v>0</v>
      </c>
      <c r="AC97">
        <v>0.12080141426045964</v>
      </c>
      <c r="AD97">
        <v>0</v>
      </c>
    </row>
    <row r="98" spans="1:30" x14ac:dyDescent="0.25">
      <c r="A98" t="s">
        <v>1203</v>
      </c>
      <c r="B98">
        <v>3768</v>
      </c>
      <c r="C98">
        <v>203</v>
      </c>
      <c r="D98">
        <v>0</v>
      </c>
      <c r="E98">
        <v>1</v>
      </c>
      <c r="F98">
        <v>2</v>
      </c>
      <c r="G98">
        <v>0</v>
      </c>
      <c r="H98">
        <v>0</v>
      </c>
      <c r="I98">
        <v>0</v>
      </c>
      <c r="J98">
        <v>1.4637556484279635</v>
      </c>
      <c r="K98">
        <f t="shared" si="7"/>
        <v>1.4637556484279635</v>
      </c>
      <c r="L98">
        <f t="shared" si="8"/>
        <v>1.4637556484279635</v>
      </c>
      <c r="M98">
        <f t="shared" si="9"/>
        <v>0.38100549479712748</v>
      </c>
      <c r="N98">
        <f>SUMPRODUCT($E$2:$M$2,E98:M98)</f>
        <v>-3.1185137430609222</v>
      </c>
      <c r="O98">
        <f t="shared" si="10"/>
        <v>4.2350008216324751E-2</v>
      </c>
      <c r="P98" s="85">
        <f>O98*B98</f>
        <v>159.57483095911167</v>
      </c>
      <c r="Q98">
        <f>D98/C98</f>
        <v>0</v>
      </c>
      <c r="R98" s="90">
        <f t="shared" si="11"/>
        <v>0</v>
      </c>
      <c r="S98">
        <f>IF(AB98&gt;0,AB98/D98,0)</f>
        <v>0</v>
      </c>
      <c r="T98" s="90">
        <f t="shared" si="12"/>
        <v>0</v>
      </c>
      <c r="U98">
        <v>400.59999807499997</v>
      </c>
      <c r="V98" s="90">
        <f t="shared" si="13"/>
        <v>-400.59999807499997</v>
      </c>
      <c r="AA98">
        <v>400.59999807499997</v>
      </c>
      <c r="AB98">
        <v>0</v>
      </c>
      <c r="AC98">
        <v>5.3874734607218686E-2</v>
      </c>
      <c r="AD98">
        <v>0</v>
      </c>
    </row>
    <row r="99" spans="1:30" x14ac:dyDescent="0.25">
      <c r="A99" t="s">
        <v>2765</v>
      </c>
      <c r="B99">
        <v>2816</v>
      </c>
      <c r="C99">
        <v>200</v>
      </c>
      <c r="D99">
        <v>0</v>
      </c>
      <c r="E99">
        <v>1</v>
      </c>
      <c r="F99">
        <v>2</v>
      </c>
      <c r="G99">
        <v>0</v>
      </c>
      <c r="H99">
        <v>1</v>
      </c>
      <c r="I99">
        <v>0</v>
      </c>
      <c r="J99">
        <v>1.10546875</v>
      </c>
      <c r="K99">
        <f t="shared" si="7"/>
        <v>1.10546875</v>
      </c>
      <c r="L99">
        <f t="shared" si="8"/>
        <v>1.10546875</v>
      </c>
      <c r="M99">
        <f t="shared" si="9"/>
        <v>0.10026945316367515</v>
      </c>
      <c r="N99">
        <f>SUMPRODUCT($E$2:$M$2,E99:M99)</f>
        <v>-2.6519960051966716</v>
      </c>
      <c r="O99">
        <f t="shared" si="10"/>
        <v>6.5866093310174872E-2</v>
      </c>
      <c r="P99" s="85">
        <f>O99*B99</f>
        <v>185.47891876145243</v>
      </c>
      <c r="Q99">
        <f>D99/C99</f>
        <v>0</v>
      </c>
      <c r="R99" s="90">
        <f t="shared" si="11"/>
        <v>0</v>
      </c>
      <c r="S99">
        <f>IF(AB99&gt;0,AB99/D99,0)</f>
        <v>0</v>
      </c>
      <c r="T99" s="90">
        <f t="shared" si="12"/>
        <v>0</v>
      </c>
      <c r="U99">
        <v>555.07500000000005</v>
      </c>
      <c r="V99" s="90">
        <f t="shared" si="13"/>
        <v>-555.07500000000005</v>
      </c>
      <c r="AA99">
        <v>555.07500000000005</v>
      </c>
      <c r="AB99">
        <v>0</v>
      </c>
      <c r="AC99">
        <v>7.1022727272727279E-2</v>
      </c>
      <c r="AD99">
        <v>0</v>
      </c>
    </row>
    <row r="100" spans="1:30" x14ac:dyDescent="0.25">
      <c r="A100" t="s">
        <v>270</v>
      </c>
      <c r="B100">
        <v>7250</v>
      </c>
      <c r="C100">
        <v>196</v>
      </c>
      <c r="D100">
        <v>1</v>
      </c>
      <c r="E100">
        <v>1</v>
      </c>
      <c r="F100">
        <v>3</v>
      </c>
      <c r="G100">
        <v>0</v>
      </c>
      <c r="H100">
        <v>1</v>
      </c>
      <c r="I100">
        <v>0</v>
      </c>
      <c r="J100">
        <v>3.4110814307656452</v>
      </c>
      <c r="K100">
        <f t="shared" si="7"/>
        <v>3.2405273592273627</v>
      </c>
      <c r="L100">
        <f t="shared" si="8"/>
        <v>3.2405273592273627</v>
      </c>
      <c r="M100">
        <f t="shared" si="9"/>
        <v>1.1757360817530516</v>
      </c>
      <c r="N100">
        <f>SUMPRODUCT($E$2:$M$2,E100:M100)</f>
        <v>-3.3583803660736447</v>
      </c>
      <c r="O100">
        <f t="shared" si="10"/>
        <v>3.362180769390595E-2</v>
      </c>
      <c r="P100" s="85">
        <f>O100*B100</f>
        <v>243.75810578081814</v>
      </c>
      <c r="Q100">
        <f>D100/C100</f>
        <v>5.1020408163265302E-3</v>
      </c>
      <c r="R100" s="90">
        <f t="shared" si="11"/>
        <v>1.2436638050041742</v>
      </c>
      <c r="S100">
        <f>IF(AB100&gt;0,AB100/D100,0)</f>
        <v>94.35</v>
      </c>
      <c r="T100" s="90">
        <f t="shared" si="12"/>
        <v>117.33968000214382</v>
      </c>
      <c r="U100">
        <v>409.63749915</v>
      </c>
      <c r="V100" s="90">
        <f t="shared" si="13"/>
        <v>-292.29781914785616</v>
      </c>
      <c r="AA100">
        <v>409.63749915</v>
      </c>
      <c r="AB100">
        <v>94.35</v>
      </c>
      <c r="AC100">
        <v>2.7034482758620689E-2</v>
      </c>
      <c r="AD100">
        <v>5.1020408163265302E-3</v>
      </c>
    </row>
    <row r="101" spans="1:30" x14ac:dyDescent="0.25">
      <c r="A101" t="s">
        <v>290</v>
      </c>
      <c r="B101">
        <v>2964</v>
      </c>
      <c r="C101">
        <v>194</v>
      </c>
      <c r="D101">
        <v>0</v>
      </c>
      <c r="E101">
        <v>1</v>
      </c>
      <c r="F101">
        <v>3</v>
      </c>
      <c r="G101">
        <v>0</v>
      </c>
      <c r="H101">
        <v>0</v>
      </c>
      <c r="I101">
        <v>0</v>
      </c>
      <c r="J101">
        <v>1.741247595943705</v>
      </c>
      <c r="K101">
        <f t="shared" si="7"/>
        <v>1.741247595943705</v>
      </c>
      <c r="L101">
        <f t="shared" si="8"/>
        <v>1.741247595943705</v>
      </c>
      <c r="M101">
        <f t="shared" si="9"/>
        <v>0.55460186546122248</v>
      </c>
      <c r="N101">
        <f>SUMPRODUCT($E$2:$M$2,E101:M101)</f>
        <v>-2.6769733279495904</v>
      </c>
      <c r="O101">
        <f t="shared" si="10"/>
        <v>6.4345858518205873E-2</v>
      </c>
      <c r="P101" s="85">
        <f>O101*B101</f>
        <v>190.7211246479622</v>
      </c>
      <c r="Q101">
        <f>D101/C101</f>
        <v>0</v>
      </c>
      <c r="R101" s="90">
        <f t="shared" si="11"/>
        <v>0</v>
      </c>
      <c r="S101">
        <f>IF(AB101&gt;0,AB101/D101,0)</f>
        <v>0</v>
      </c>
      <c r="T101" s="90">
        <f t="shared" si="12"/>
        <v>0</v>
      </c>
      <c r="U101">
        <v>482.74999928750003</v>
      </c>
      <c r="V101" s="90">
        <f t="shared" si="13"/>
        <v>-482.74999928750003</v>
      </c>
      <c r="AA101">
        <v>482.74999928750003</v>
      </c>
      <c r="AB101">
        <v>0</v>
      </c>
      <c r="AC101">
        <v>6.5452091767881235E-2</v>
      </c>
      <c r="AD101">
        <v>0</v>
      </c>
    </row>
    <row r="102" spans="1:30" x14ac:dyDescent="0.25">
      <c r="A102" t="s">
        <v>434</v>
      </c>
      <c r="B102">
        <v>6086</v>
      </c>
      <c r="C102">
        <v>193</v>
      </c>
      <c r="D102">
        <v>0</v>
      </c>
      <c r="E102">
        <v>1</v>
      </c>
      <c r="F102">
        <v>3</v>
      </c>
      <c r="G102">
        <v>0</v>
      </c>
      <c r="H102">
        <v>0</v>
      </c>
      <c r="I102">
        <v>0</v>
      </c>
      <c r="J102">
        <v>3.6519799760594749</v>
      </c>
      <c r="K102">
        <f t="shared" si="7"/>
        <v>3.6519799760594749</v>
      </c>
      <c r="L102">
        <f t="shared" si="8"/>
        <v>3.6519799760594749</v>
      </c>
      <c r="M102">
        <f t="shared" si="9"/>
        <v>1.2952694797109747</v>
      </c>
      <c r="N102">
        <f>SUMPRODUCT($E$2:$M$2,E102:M102)</f>
        <v>-3.6197150335307935</v>
      </c>
      <c r="O102">
        <f t="shared" si="10"/>
        <v>2.6091315325723632E-2</v>
      </c>
      <c r="P102" s="85">
        <f>O102*B102</f>
        <v>158.79174507235402</v>
      </c>
      <c r="Q102">
        <f>D102/C102</f>
        <v>0</v>
      </c>
      <c r="R102" s="90">
        <f t="shared" si="11"/>
        <v>0</v>
      </c>
      <c r="S102">
        <f>IF(AB102&gt;0,AB102/D102,0)</f>
        <v>0</v>
      </c>
      <c r="T102" s="90">
        <f t="shared" si="12"/>
        <v>0</v>
      </c>
      <c r="U102">
        <v>444.32499839999991</v>
      </c>
      <c r="V102" s="90">
        <f t="shared" si="13"/>
        <v>-444.32499839999991</v>
      </c>
      <c r="AA102">
        <v>444.32499839999991</v>
      </c>
      <c r="AB102">
        <v>0</v>
      </c>
      <c r="AC102">
        <v>3.1712126191258627E-2</v>
      </c>
      <c r="AD102">
        <v>0</v>
      </c>
    </row>
    <row r="103" spans="1:30" x14ac:dyDescent="0.25">
      <c r="A103" t="s">
        <v>2750</v>
      </c>
      <c r="B103">
        <v>6494</v>
      </c>
      <c r="C103">
        <v>189</v>
      </c>
      <c r="D103">
        <v>0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1.7729750538958999</v>
      </c>
      <c r="K103">
        <f t="shared" si="7"/>
        <v>1.7729750538958999</v>
      </c>
      <c r="L103">
        <f t="shared" si="8"/>
        <v>1.7729750538958999</v>
      </c>
      <c r="M103">
        <f t="shared" si="9"/>
        <v>0.57265895699641511</v>
      </c>
      <c r="N103">
        <f>SUMPRODUCT($E$2:$M$2,E103:M103)</f>
        <v>-3.362455436147255</v>
      </c>
      <c r="O103">
        <f t="shared" si="10"/>
        <v>3.3489654379922386E-2</v>
      </c>
      <c r="P103" s="85">
        <f>O103*B103</f>
        <v>217.48181554321599</v>
      </c>
      <c r="Q103">
        <f>D103/C103</f>
        <v>0</v>
      </c>
      <c r="R103" s="90">
        <f t="shared" si="11"/>
        <v>0</v>
      </c>
      <c r="S103">
        <f>IF(AB103&gt;0,AB103/D103,0)</f>
        <v>0</v>
      </c>
      <c r="T103" s="90">
        <f t="shared" si="12"/>
        <v>0</v>
      </c>
      <c r="U103">
        <v>396.46249807499998</v>
      </c>
      <c r="V103" s="90">
        <f t="shared" si="13"/>
        <v>-396.46249807499998</v>
      </c>
      <c r="AA103">
        <v>396.46249807499998</v>
      </c>
      <c r="AB103">
        <v>0</v>
      </c>
      <c r="AC103">
        <v>2.9103788112103481E-2</v>
      </c>
      <c r="AD103">
        <v>0</v>
      </c>
    </row>
    <row r="104" spans="1:30" x14ac:dyDescent="0.25">
      <c r="A104" t="s">
        <v>1278</v>
      </c>
      <c r="B104">
        <v>899</v>
      </c>
      <c r="C104">
        <v>187</v>
      </c>
      <c r="D104">
        <v>4</v>
      </c>
      <c r="E104">
        <v>1</v>
      </c>
      <c r="F104">
        <v>3</v>
      </c>
      <c r="G104">
        <v>1</v>
      </c>
      <c r="H104">
        <v>0</v>
      </c>
      <c r="I104">
        <v>0</v>
      </c>
      <c r="J104">
        <v>1.14244716351502</v>
      </c>
      <c r="K104">
        <f t="shared" si="7"/>
        <v>1.085324805339269</v>
      </c>
      <c r="L104">
        <f t="shared" si="8"/>
        <v>1.085324805339269</v>
      </c>
      <c r="M104">
        <f t="shared" si="9"/>
        <v>8.1879301952925435E-2</v>
      </c>
      <c r="N104">
        <f>SUMPRODUCT($E$2:$M$2,E104:M104)</f>
        <v>-1.183567235719359</v>
      </c>
      <c r="O104">
        <f t="shared" si="10"/>
        <v>0.23441140407270536</v>
      </c>
      <c r="P104" s="85">
        <f>O104*B104</f>
        <v>210.73585226136211</v>
      </c>
      <c r="Q104">
        <f>D104/C104</f>
        <v>2.1390374331550801E-2</v>
      </c>
      <c r="R104" s="90">
        <f t="shared" si="11"/>
        <v>4.5077187649489217</v>
      </c>
      <c r="S104">
        <f>IF(AB104&gt;0,AB104/D104,0)</f>
        <v>905.25</v>
      </c>
      <c r="T104" s="90">
        <f t="shared" si="12"/>
        <v>4080.6124119700112</v>
      </c>
      <c r="U104">
        <v>66.562498062500012</v>
      </c>
      <c r="V104" s="90">
        <f t="shared" si="13"/>
        <v>4014.0499139075114</v>
      </c>
      <c r="AA104">
        <v>66.562498062500012</v>
      </c>
      <c r="AB104">
        <v>3621</v>
      </c>
      <c r="AC104">
        <v>0.20800889877641823</v>
      </c>
      <c r="AD104">
        <v>2.1390374331550801E-2</v>
      </c>
    </row>
    <row r="105" spans="1:30" x14ac:dyDescent="0.25">
      <c r="A105" t="s">
        <v>1272</v>
      </c>
      <c r="B105">
        <v>3578</v>
      </c>
      <c r="C105">
        <v>187</v>
      </c>
      <c r="D105">
        <v>1</v>
      </c>
      <c r="E105">
        <v>1</v>
      </c>
      <c r="F105">
        <v>2</v>
      </c>
      <c r="G105">
        <v>0</v>
      </c>
      <c r="H105">
        <v>1</v>
      </c>
      <c r="I105">
        <v>0</v>
      </c>
      <c r="J105">
        <v>1.4912934180903401</v>
      </c>
      <c r="K105">
        <f t="shared" si="7"/>
        <v>1.416728747185823</v>
      </c>
      <c r="L105">
        <f t="shared" si="8"/>
        <v>1.416728747185823</v>
      </c>
      <c r="M105">
        <f t="shared" si="9"/>
        <v>0.34835051485101387</v>
      </c>
      <c r="N105">
        <f>SUMPRODUCT($E$2:$M$2,E105:M105)</f>
        <v>-2.967760268029223</v>
      </c>
      <c r="O105">
        <f t="shared" si="10"/>
        <v>4.8903792697782923E-2</v>
      </c>
      <c r="P105" s="85">
        <f>O105*B105</f>
        <v>174.9777702726673</v>
      </c>
      <c r="Q105">
        <f>D105/C105</f>
        <v>5.3475935828877002E-3</v>
      </c>
      <c r="R105" s="90">
        <f t="shared" si="11"/>
        <v>0.93571000145811389</v>
      </c>
      <c r="S105">
        <f>IF(AB105&gt;0,AB105/D105,0)</f>
        <v>940.95</v>
      </c>
      <c r="T105" s="90">
        <f t="shared" si="12"/>
        <v>880.45632587201226</v>
      </c>
      <c r="U105">
        <v>462.62499906250002</v>
      </c>
      <c r="V105" s="90">
        <f t="shared" si="13"/>
        <v>417.83132680951223</v>
      </c>
      <c r="AA105">
        <v>462.62499906250002</v>
      </c>
      <c r="AB105">
        <v>940.95</v>
      </c>
      <c r="AC105">
        <v>5.2263834544438233E-2</v>
      </c>
      <c r="AD105">
        <v>5.3475935828877002E-3</v>
      </c>
    </row>
    <row r="106" spans="1:30" x14ac:dyDescent="0.25">
      <c r="A106" t="s">
        <v>82</v>
      </c>
      <c r="B106">
        <v>1859</v>
      </c>
      <c r="C106">
        <v>181</v>
      </c>
      <c r="D106">
        <v>2</v>
      </c>
      <c r="E106">
        <v>1</v>
      </c>
      <c r="F106">
        <v>2</v>
      </c>
      <c r="G106">
        <v>0</v>
      </c>
      <c r="H106">
        <v>1</v>
      </c>
      <c r="I106">
        <v>0</v>
      </c>
      <c r="J106">
        <v>1.1589349112426</v>
      </c>
      <c r="K106">
        <f t="shared" si="7"/>
        <v>1.1009881656804699</v>
      </c>
      <c r="L106">
        <f t="shared" si="8"/>
        <v>1.1009881656804699</v>
      </c>
      <c r="M106">
        <f t="shared" si="9"/>
        <v>9.6208108982021229E-2</v>
      </c>
      <c r="N106">
        <f>SUMPRODUCT($E$2:$M$2,E106:M106)</f>
        <v>-2.6468266168406775</v>
      </c>
      <c r="O106">
        <f t="shared" si="10"/>
        <v>6.6184868838407601E-2</v>
      </c>
      <c r="P106" s="85">
        <f>O106*B106</f>
        <v>123.03767117059974</v>
      </c>
      <c r="Q106">
        <f>D106/C106</f>
        <v>1.1049723756906077E-2</v>
      </c>
      <c r="R106" s="90">
        <f t="shared" si="11"/>
        <v>1.3595322781281738</v>
      </c>
      <c r="S106">
        <f>IF(AB106&gt;0,AB106/D106,0)</f>
        <v>355.3</v>
      </c>
      <c r="T106" s="90">
        <f t="shared" si="12"/>
        <v>483.04181841894018</v>
      </c>
      <c r="U106">
        <v>384.46249820000003</v>
      </c>
      <c r="V106" s="90">
        <f t="shared" si="13"/>
        <v>98.579320218940154</v>
      </c>
      <c r="AA106">
        <v>384.46249820000003</v>
      </c>
      <c r="AB106">
        <v>710.6</v>
      </c>
      <c r="AC106">
        <v>9.7364174287251207E-2</v>
      </c>
      <c r="AD106">
        <v>1.1049723756906077E-2</v>
      </c>
    </row>
    <row r="107" spans="1:30" x14ac:dyDescent="0.25">
      <c r="A107" t="s">
        <v>2771</v>
      </c>
      <c r="B107">
        <v>5303</v>
      </c>
      <c r="C107">
        <v>181</v>
      </c>
      <c r="D107">
        <v>0</v>
      </c>
      <c r="E107">
        <v>1</v>
      </c>
      <c r="F107">
        <v>2</v>
      </c>
      <c r="G107">
        <v>0</v>
      </c>
      <c r="H107">
        <v>1</v>
      </c>
      <c r="I107">
        <v>0</v>
      </c>
      <c r="J107">
        <v>1.3745427116726401</v>
      </c>
      <c r="K107">
        <f t="shared" si="7"/>
        <v>1.3745427116726401</v>
      </c>
      <c r="L107">
        <f t="shared" si="8"/>
        <v>1.3745427116726401</v>
      </c>
      <c r="M107">
        <f t="shared" si="9"/>
        <v>0.31812110247477154</v>
      </c>
      <c r="N107">
        <f>SUMPRODUCT($E$2:$M$2,E107:M107)</f>
        <v>-2.9292834570629926</v>
      </c>
      <c r="O107">
        <f t="shared" si="10"/>
        <v>5.072481666512612E-2</v>
      </c>
      <c r="P107" s="85">
        <f>O107*B107</f>
        <v>268.9937027751638</v>
      </c>
      <c r="Q107">
        <f>D107/C107</f>
        <v>0</v>
      </c>
      <c r="R107" s="90">
        <f t="shared" si="11"/>
        <v>0</v>
      </c>
      <c r="S107">
        <f>IF(AB107&gt;0,AB107/D107,0)</f>
        <v>0</v>
      </c>
      <c r="T107" s="90">
        <f t="shared" si="12"/>
        <v>0</v>
      </c>
      <c r="U107">
        <v>592.03749966249995</v>
      </c>
      <c r="V107" s="90">
        <f t="shared" si="13"/>
        <v>-592.03749966249995</v>
      </c>
      <c r="AA107">
        <v>592.03749966249995</v>
      </c>
      <c r="AB107">
        <v>0</v>
      </c>
      <c r="AC107">
        <v>3.4131623609277767E-2</v>
      </c>
      <c r="AD107">
        <v>0</v>
      </c>
    </row>
    <row r="108" spans="1:30" x14ac:dyDescent="0.25">
      <c r="A108" t="s">
        <v>2768</v>
      </c>
      <c r="B108">
        <v>4933</v>
      </c>
      <c r="C108">
        <v>177</v>
      </c>
      <c r="D108">
        <v>0</v>
      </c>
      <c r="E108">
        <v>1</v>
      </c>
      <c r="F108">
        <v>2</v>
      </c>
      <c r="G108">
        <v>0</v>
      </c>
      <c r="H108">
        <v>1</v>
      </c>
      <c r="I108">
        <v>0</v>
      </c>
      <c r="J108">
        <v>1.17510642610987</v>
      </c>
      <c r="K108">
        <f t="shared" si="7"/>
        <v>1.17510642610987</v>
      </c>
      <c r="L108">
        <f t="shared" si="8"/>
        <v>1.17510642610987</v>
      </c>
      <c r="M108">
        <f t="shared" si="9"/>
        <v>0.16135871890707262</v>
      </c>
      <c r="N108">
        <f>SUMPRODUCT($E$2:$M$2,E108:M108)</f>
        <v>-2.7297520694171524</v>
      </c>
      <c r="O108">
        <f t="shared" si="10"/>
        <v>6.1240414805229883E-2</v>
      </c>
      <c r="P108" s="85">
        <f>O108*B108</f>
        <v>302.098966234199</v>
      </c>
      <c r="Q108">
        <f>D108/C108</f>
        <v>0</v>
      </c>
      <c r="R108" s="90">
        <f t="shared" si="11"/>
        <v>0</v>
      </c>
      <c r="S108">
        <f>IF(AB108&gt;0,AB108/D108,0)</f>
        <v>0</v>
      </c>
      <c r="T108" s="90">
        <f t="shared" si="12"/>
        <v>0</v>
      </c>
      <c r="U108">
        <v>557.91249821249994</v>
      </c>
      <c r="V108" s="90">
        <f t="shared" si="13"/>
        <v>-557.91249821249994</v>
      </c>
      <c r="AA108">
        <v>557.91249821249994</v>
      </c>
      <c r="AB108">
        <v>0</v>
      </c>
      <c r="AC108">
        <v>3.5880802756943039E-2</v>
      </c>
      <c r="AD108">
        <v>0</v>
      </c>
    </row>
    <row r="109" spans="1:30" x14ac:dyDescent="0.25">
      <c r="A109" t="s">
        <v>95</v>
      </c>
      <c r="B109">
        <v>4204</v>
      </c>
      <c r="C109">
        <v>176</v>
      </c>
      <c r="D109">
        <v>0</v>
      </c>
      <c r="E109">
        <v>1</v>
      </c>
      <c r="F109">
        <v>3</v>
      </c>
      <c r="G109">
        <v>0</v>
      </c>
      <c r="H109">
        <v>1</v>
      </c>
      <c r="I109">
        <v>0</v>
      </c>
      <c r="J109">
        <v>2.2201236917221698</v>
      </c>
      <c r="K109">
        <f t="shared" si="7"/>
        <v>2.2201236917221698</v>
      </c>
      <c r="L109">
        <f t="shared" si="8"/>
        <v>2.2201236917221698</v>
      </c>
      <c r="M109">
        <f t="shared" si="9"/>
        <v>0.79756291132402257</v>
      </c>
      <c r="N109">
        <f>SUMPRODUCT($E$2:$M$2,E109:M109)</f>
        <v>-2.8770313603439357</v>
      </c>
      <c r="O109">
        <f t="shared" si="10"/>
        <v>5.3300734771119941E-2</v>
      </c>
      <c r="P109" s="85">
        <f>O109*B109</f>
        <v>224.07628897778824</v>
      </c>
      <c r="Q109">
        <f>D109/C109</f>
        <v>0</v>
      </c>
      <c r="R109" s="90">
        <f t="shared" si="11"/>
        <v>0</v>
      </c>
      <c r="S109">
        <f>IF(AB109&gt;0,AB109/D109,0)</f>
        <v>0</v>
      </c>
      <c r="T109" s="90">
        <f t="shared" si="12"/>
        <v>0</v>
      </c>
      <c r="U109">
        <v>723.18749800000012</v>
      </c>
      <c r="V109" s="90">
        <f t="shared" si="13"/>
        <v>-723.18749800000012</v>
      </c>
      <c r="AA109">
        <v>723.18749800000012</v>
      </c>
      <c r="AB109">
        <v>0</v>
      </c>
      <c r="AC109">
        <v>4.1864890580399619E-2</v>
      </c>
      <c r="AD109">
        <v>0</v>
      </c>
    </row>
    <row r="110" spans="1:30" x14ac:dyDescent="0.25">
      <c r="A110" t="s">
        <v>2562</v>
      </c>
      <c r="B110">
        <v>1699</v>
      </c>
      <c r="C110">
        <v>174</v>
      </c>
      <c r="D110">
        <v>0</v>
      </c>
      <c r="E110">
        <v>1</v>
      </c>
      <c r="F110">
        <v>3</v>
      </c>
      <c r="G110">
        <v>0</v>
      </c>
      <c r="H110">
        <v>0</v>
      </c>
      <c r="I110">
        <v>0</v>
      </c>
      <c r="J110">
        <v>1.97038102451438</v>
      </c>
      <c r="K110">
        <f t="shared" si="7"/>
        <v>1.97038102451438</v>
      </c>
      <c r="L110">
        <f t="shared" si="8"/>
        <v>1.97038102451438</v>
      </c>
      <c r="M110">
        <f t="shared" si="9"/>
        <v>0.67822693750700169</v>
      </c>
      <c r="N110">
        <f>SUMPRODUCT($E$2:$M$2,E110:M110)</f>
        <v>-2.8343266522083956</v>
      </c>
      <c r="O110">
        <f t="shared" si="10"/>
        <v>5.5497170134277345E-2</v>
      </c>
      <c r="P110" s="85">
        <f>O110*B110</f>
        <v>94.289692058137206</v>
      </c>
      <c r="Q110">
        <f>D110/C110</f>
        <v>0</v>
      </c>
      <c r="R110" s="90">
        <f t="shared" si="11"/>
        <v>0</v>
      </c>
      <c r="S110">
        <f>IF(AB110&gt;0,AB110/D110,0)</f>
        <v>0</v>
      </c>
      <c r="T110" s="90">
        <f t="shared" si="12"/>
        <v>0</v>
      </c>
      <c r="U110">
        <v>361.21249869999997</v>
      </c>
      <c r="V110" s="90">
        <f t="shared" si="13"/>
        <v>-361.21249869999997</v>
      </c>
      <c r="AA110">
        <v>361.21249869999997</v>
      </c>
      <c r="AB110">
        <v>0</v>
      </c>
      <c r="AC110">
        <v>0.10241318422601531</v>
      </c>
      <c r="AD110">
        <v>0</v>
      </c>
    </row>
    <row r="111" spans="1:30" x14ac:dyDescent="0.25">
      <c r="A111" t="s">
        <v>2760</v>
      </c>
      <c r="B111">
        <v>3097</v>
      </c>
      <c r="C111">
        <v>172</v>
      </c>
      <c r="D111">
        <v>0</v>
      </c>
      <c r="E111">
        <v>1</v>
      </c>
      <c r="F111">
        <v>2</v>
      </c>
      <c r="G111">
        <v>0</v>
      </c>
      <c r="H111">
        <v>1</v>
      </c>
      <c r="I111">
        <v>0</v>
      </c>
      <c r="J111">
        <v>1.22638036809816</v>
      </c>
      <c r="K111">
        <f t="shared" si="7"/>
        <v>1.22638036809816</v>
      </c>
      <c r="L111">
        <f t="shared" si="8"/>
        <v>1.22638036809816</v>
      </c>
      <c r="M111">
        <f t="shared" si="9"/>
        <v>0.20406704069959242</v>
      </c>
      <c r="N111">
        <f>SUMPRODUCT($E$2:$M$2,E111:M111)</f>
        <v>-2.7841123726821664</v>
      </c>
      <c r="O111">
        <f t="shared" si="10"/>
        <v>5.8188775931799434E-2</v>
      </c>
      <c r="P111" s="85">
        <f>O111*B111</f>
        <v>180.21063906078285</v>
      </c>
      <c r="Q111">
        <f>D111/C111</f>
        <v>0</v>
      </c>
      <c r="R111" s="90">
        <f t="shared" si="11"/>
        <v>0</v>
      </c>
      <c r="S111">
        <f>IF(AB111&gt;0,AB111/D111,0)</f>
        <v>0</v>
      </c>
      <c r="T111" s="90">
        <f t="shared" si="12"/>
        <v>0</v>
      </c>
      <c r="U111">
        <v>491.53749994999993</v>
      </c>
      <c r="V111" s="90">
        <f t="shared" si="13"/>
        <v>-491.53749994999993</v>
      </c>
      <c r="AA111">
        <v>491.53749994999993</v>
      </c>
      <c r="AB111">
        <v>0</v>
      </c>
      <c r="AC111">
        <v>5.5537617048756864E-2</v>
      </c>
      <c r="AD111">
        <v>0</v>
      </c>
    </row>
    <row r="112" spans="1:30" x14ac:dyDescent="0.25">
      <c r="A112" t="s">
        <v>2670</v>
      </c>
      <c r="B112">
        <v>64811</v>
      </c>
      <c r="C112">
        <v>170</v>
      </c>
      <c r="D112">
        <v>0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2.3805494225704997</v>
      </c>
      <c r="K112">
        <f t="shared" si="7"/>
        <v>2.3805494225704997</v>
      </c>
      <c r="L112">
        <f t="shared" si="8"/>
        <v>2.3805494225704997</v>
      </c>
      <c r="M112">
        <f t="shared" si="9"/>
        <v>0.86733131086120152</v>
      </c>
      <c r="N112">
        <f>SUMPRODUCT($E$2:$M$2,E112:M112)</f>
        <v>-3.7375223516239218</v>
      </c>
      <c r="O112">
        <f t="shared" si="10"/>
        <v>2.3259159347739217E-2</v>
      </c>
      <c r="P112" s="85">
        <f>O112*B112</f>
        <v>1507.4493764863264</v>
      </c>
      <c r="Q112">
        <f>D112/C112</f>
        <v>0</v>
      </c>
      <c r="R112" s="90">
        <f t="shared" si="11"/>
        <v>0</v>
      </c>
      <c r="S112">
        <f>IF(AB112&gt;0,AB112/D112,0)</f>
        <v>0</v>
      </c>
      <c r="T112" s="90">
        <f t="shared" si="12"/>
        <v>0</v>
      </c>
      <c r="U112">
        <v>693.41249946250002</v>
      </c>
      <c r="V112" s="90">
        <f t="shared" si="13"/>
        <v>-693.41249946250002</v>
      </c>
      <c r="AA112">
        <v>693.41249946250002</v>
      </c>
      <c r="AB112">
        <v>0</v>
      </c>
      <c r="AC112">
        <v>2.623011525821234E-3</v>
      </c>
      <c r="AD112">
        <v>0</v>
      </c>
    </row>
    <row r="113" spans="1:30" x14ac:dyDescent="0.25">
      <c r="A113" t="s">
        <v>58</v>
      </c>
      <c r="B113">
        <v>4098</v>
      </c>
      <c r="C113">
        <v>169</v>
      </c>
      <c r="D113">
        <v>2</v>
      </c>
      <c r="E113">
        <v>1</v>
      </c>
      <c r="F113">
        <v>2</v>
      </c>
      <c r="G113">
        <v>0</v>
      </c>
      <c r="H113">
        <v>1</v>
      </c>
      <c r="I113">
        <v>0</v>
      </c>
      <c r="J113">
        <v>1.8257449613219312</v>
      </c>
      <c r="K113">
        <f t="shared" si="7"/>
        <v>1.7344577132558345</v>
      </c>
      <c r="L113">
        <f t="shared" si="8"/>
        <v>1.7344577132558345</v>
      </c>
      <c r="M113">
        <f t="shared" si="9"/>
        <v>0.55069480734139187</v>
      </c>
      <c r="N113">
        <f>SUMPRODUCT($E$2:$M$2,E113:M113)</f>
        <v>-3.2253095381025831</v>
      </c>
      <c r="O113">
        <f t="shared" si="10"/>
        <v>3.8224310524170635E-2</v>
      </c>
      <c r="P113" s="85">
        <f>O113*B113</f>
        <v>156.64322452805126</v>
      </c>
      <c r="Q113">
        <f>D113/C113</f>
        <v>1.1834319526627219E-2</v>
      </c>
      <c r="R113" s="90">
        <f t="shared" si="11"/>
        <v>1.8537659707461687</v>
      </c>
      <c r="S113">
        <f>IF(AB113&gt;0,AB113/D113,0)</f>
        <v>1370.2</v>
      </c>
      <c r="T113" s="90">
        <f t="shared" si="12"/>
        <v>2540.0301331164005</v>
      </c>
      <c r="U113">
        <v>380.94999923750004</v>
      </c>
      <c r="V113" s="90">
        <f t="shared" si="13"/>
        <v>2159.0801338789006</v>
      </c>
      <c r="AA113">
        <v>380.94999923750004</v>
      </c>
      <c r="AB113">
        <v>2740.4</v>
      </c>
      <c r="AC113">
        <v>4.1239629087359689E-2</v>
      </c>
      <c r="AD113">
        <v>1.1834319526627219E-2</v>
      </c>
    </row>
    <row r="114" spans="1:30" x14ac:dyDescent="0.25">
      <c r="A114" t="s">
        <v>2674</v>
      </c>
      <c r="B114">
        <v>2418</v>
      </c>
      <c r="C114">
        <v>169</v>
      </c>
      <c r="D114">
        <v>0</v>
      </c>
      <c r="E114">
        <v>1</v>
      </c>
      <c r="F114">
        <v>3</v>
      </c>
      <c r="G114">
        <v>0</v>
      </c>
      <c r="H114">
        <v>0</v>
      </c>
      <c r="I114">
        <v>0</v>
      </c>
      <c r="J114">
        <v>1.6790156522730399</v>
      </c>
      <c r="K114">
        <f t="shared" si="7"/>
        <v>1.6790156522730399</v>
      </c>
      <c r="L114">
        <f t="shared" si="8"/>
        <v>1.6790156522730399</v>
      </c>
      <c r="M114">
        <f t="shared" si="9"/>
        <v>0.51820770043017572</v>
      </c>
      <c r="N114">
        <f>SUMPRODUCT($E$2:$M$2,E114:M114)</f>
        <v>-2.6306498536211942</v>
      </c>
      <c r="O114">
        <f t="shared" si="10"/>
        <v>6.7191708265903288E-2</v>
      </c>
      <c r="P114" s="85">
        <f>O114*B114</f>
        <v>162.46955058695414</v>
      </c>
      <c r="Q114">
        <f>D114/C114</f>
        <v>0</v>
      </c>
      <c r="R114" s="90">
        <f t="shared" si="11"/>
        <v>0</v>
      </c>
      <c r="S114">
        <f>IF(AB114&gt;0,AB114/D114,0)</f>
        <v>0</v>
      </c>
      <c r="T114" s="90">
        <f t="shared" si="12"/>
        <v>0</v>
      </c>
      <c r="U114">
        <v>348.68749928750003</v>
      </c>
      <c r="V114" s="90">
        <f t="shared" si="13"/>
        <v>-348.68749928750003</v>
      </c>
      <c r="AA114">
        <v>348.68749928750003</v>
      </c>
      <c r="AB114">
        <v>0</v>
      </c>
      <c r="AC114">
        <v>6.9892473118279563E-2</v>
      </c>
      <c r="AD114">
        <v>0</v>
      </c>
    </row>
    <row r="115" spans="1:30" x14ac:dyDescent="0.25">
      <c r="A115" t="s">
        <v>89</v>
      </c>
      <c r="B115">
        <v>1888</v>
      </c>
      <c r="C115">
        <v>167</v>
      </c>
      <c r="D115">
        <v>1</v>
      </c>
      <c r="E115">
        <v>1</v>
      </c>
      <c r="F115">
        <v>2</v>
      </c>
      <c r="G115">
        <v>0</v>
      </c>
      <c r="H115">
        <v>1</v>
      </c>
      <c r="I115">
        <v>0</v>
      </c>
      <c r="J115">
        <v>1.6283256481706023</v>
      </c>
      <c r="K115">
        <f t="shared" si="7"/>
        <v>1.5469093657620721</v>
      </c>
      <c r="L115">
        <f t="shared" si="8"/>
        <v>1.5469093657620721</v>
      </c>
      <c r="M115">
        <f t="shared" si="9"/>
        <v>0.43625898277836922</v>
      </c>
      <c r="N115">
        <f>SUMPRODUCT($E$2:$M$2,E115:M115)</f>
        <v>-3.0796525357542164</v>
      </c>
      <c r="O115">
        <f t="shared" si="10"/>
        <v>4.3954414372449402E-2</v>
      </c>
      <c r="P115" s="85">
        <f>O115*B115</f>
        <v>82.985934335184467</v>
      </c>
      <c r="Q115">
        <f>D115/C115</f>
        <v>5.9880239520958087E-3</v>
      </c>
      <c r="R115" s="90">
        <f t="shared" si="11"/>
        <v>0.49692176248613457</v>
      </c>
      <c r="S115">
        <f>IF(AB115&gt;0,AB115/D115,0)</f>
        <v>236.3</v>
      </c>
      <c r="T115" s="90">
        <f t="shared" si="12"/>
        <v>117.4226124754736</v>
      </c>
      <c r="U115">
        <v>481.37499924999992</v>
      </c>
      <c r="V115" s="90">
        <f t="shared" si="13"/>
        <v>-363.9523867745263</v>
      </c>
      <c r="AA115">
        <v>481.37499924999992</v>
      </c>
      <c r="AB115">
        <v>236.3</v>
      </c>
      <c r="AC115">
        <v>8.8453389830508475E-2</v>
      </c>
      <c r="AD115">
        <v>5.9880239520958087E-3</v>
      </c>
    </row>
    <row r="116" spans="1:30" x14ac:dyDescent="0.25">
      <c r="A116" t="s">
        <v>154</v>
      </c>
      <c r="B116">
        <v>5756</v>
      </c>
      <c r="C116">
        <v>166</v>
      </c>
      <c r="D116">
        <v>3</v>
      </c>
      <c r="E116">
        <v>1</v>
      </c>
      <c r="F116">
        <v>2</v>
      </c>
      <c r="G116">
        <v>0</v>
      </c>
      <c r="H116">
        <v>0</v>
      </c>
      <c r="I116">
        <v>0</v>
      </c>
      <c r="J116">
        <v>2.1420433821853888</v>
      </c>
      <c r="K116">
        <f t="shared" si="7"/>
        <v>2.0349412130761193</v>
      </c>
      <c r="L116">
        <f t="shared" si="8"/>
        <v>2.0349412130761193</v>
      </c>
      <c r="M116">
        <f t="shared" si="9"/>
        <v>0.71046693055401133</v>
      </c>
      <c r="N116">
        <f>SUMPRODUCT($E$2:$M$2,E116:M116)</f>
        <v>-3.5378611397785322</v>
      </c>
      <c r="O116">
        <f t="shared" si="10"/>
        <v>2.8253952588714409E-2</v>
      </c>
      <c r="P116" s="85">
        <f>O116*B116</f>
        <v>162.62975110064014</v>
      </c>
      <c r="Q116">
        <f>D116/C116</f>
        <v>1.8072289156626505E-2</v>
      </c>
      <c r="R116" s="90">
        <f t="shared" si="11"/>
        <v>2.9390918873609664</v>
      </c>
      <c r="S116">
        <f>IF(AB116&gt;0,AB116/D116,0)</f>
        <v>591.88333333333333</v>
      </c>
      <c r="T116" s="90">
        <f t="shared" si="12"/>
        <v>1739.5995032641667</v>
      </c>
      <c r="U116">
        <v>542.29999916249994</v>
      </c>
      <c r="V116" s="90">
        <f t="shared" si="13"/>
        <v>1197.2995041016668</v>
      </c>
      <c r="AA116">
        <v>542.29999916249994</v>
      </c>
      <c r="AB116">
        <v>1775.65</v>
      </c>
      <c r="AC116">
        <v>2.8839471855455177E-2</v>
      </c>
      <c r="AD116">
        <v>1.8072289156626505E-2</v>
      </c>
    </row>
    <row r="117" spans="1:30" x14ac:dyDescent="0.25">
      <c r="A117" t="s">
        <v>2756</v>
      </c>
      <c r="B117">
        <v>3471</v>
      </c>
      <c r="C117">
        <v>165</v>
      </c>
      <c r="D117">
        <v>0</v>
      </c>
      <c r="E117">
        <v>1</v>
      </c>
      <c r="F117">
        <v>2</v>
      </c>
      <c r="G117">
        <v>0</v>
      </c>
      <c r="H117">
        <v>1</v>
      </c>
      <c r="I117">
        <v>0</v>
      </c>
      <c r="J117">
        <v>1.35715932008067</v>
      </c>
      <c r="K117">
        <f t="shared" si="7"/>
        <v>1.35715932008067</v>
      </c>
      <c r="L117">
        <f t="shared" si="8"/>
        <v>1.35715932008067</v>
      </c>
      <c r="M117">
        <f t="shared" si="9"/>
        <v>0.30539378006336371</v>
      </c>
      <c r="N117">
        <f>SUMPRODUCT($E$2:$M$2,E117:M117)</f>
        <v>-2.9130837780075418</v>
      </c>
      <c r="O117">
        <f t="shared" si="10"/>
        <v>5.1510562088317668E-2</v>
      </c>
      <c r="P117" s="85">
        <f>O117*B117</f>
        <v>178.79316100855064</v>
      </c>
      <c r="Q117">
        <f>D117/C117</f>
        <v>0</v>
      </c>
      <c r="R117" s="90">
        <f t="shared" si="11"/>
        <v>0</v>
      </c>
      <c r="S117">
        <f>IF(AB117&gt;0,AB117/D117,0)</f>
        <v>0</v>
      </c>
      <c r="T117" s="90">
        <f t="shared" si="12"/>
        <v>0</v>
      </c>
      <c r="U117">
        <v>460.27499924999995</v>
      </c>
      <c r="V117" s="90">
        <f t="shared" si="13"/>
        <v>-460.27499924999995</v>
      </c>
      <c r="AA117">
        <v>460.27499924999995</v>
      </c>
      <c r="AB117">
        <v>0</v>
      </c>
      <c r="AC117">
        <v>4.753673292999136E-2</v>
      </c>
      <c r="AD117">
        <v>0</v>
      </c>
    </row>
    <row r="118" spans="1:30" x14ac:dyDescent="0.25">
      <c r="A118" t="s">
        <v>2897</v>
      </c>
      <c r="B118">
        <v>7887</v>
      </c>
      <c r="C118">
        <v>162</v>
      </c>
      <c r="D118">
        <v>0</v>
      </c>
      <c r="E118">
        <v>1</v>
      </c>
      <c r="F118">
        <v>2</v>
      </c>
      <c r="G118">
        <v>0</v>
      </c>
      <c r="H118">
        <v>0</v>
      </c>
      <c r="I118">
        <v>0</v>
      </c>
      <c r="J118">
        <v>1.4280369440068701</v>
      </c>
      <c r="K118">
        <f t="shared" si="7"/>
        <v>1.4280369440068701</v>
      </c>
      <c r="L118">
        <f t="shared" si="8"/>
        <v>1.4280369440068701</v>
      </c>
      <c r="M118">
        <f t="shared" si="9"/>
        <v>0.35630073473601048</v>
      </c>
      <c r="N118">
        <f>SUMPRODUCT($E$2:$M$2,E118:M118)</f>
        <v>-3.0870688584893413</v>
      </c>
      <c r="O118">
        <f t="shared" si="10"/>
        <v>4.3643814444098449E-2</v>
      </c>
      <c r="P118" s="85">
        <f>O118*B118</f>
        <v>344.21876452060445</v>
      </c>
      <c r="Q118">
        <f>D118/C118</f>
        <v>0</v>
      </c>
      <c r="R118" s="90">
        <f t="shared" si="11"/>
        <v>0</v>
      </c>
      <c r="S118">
        <f>IF(AB118&gt;0,AB118/D118,0)</f>
        <v>0</v>
      </c>
      <c r="T118" s="90">
        <f t="shared" si="12"/>
        <v>0</v>
      </c>
      <c r="U118">
        <v>285.82499893749997</v>
      </c>
      <c r="V118" s="90">
        <f t="shared" si="13"/>
        <v>-285.82499893749997</v>
      </c>
      <c r="AA118">
        <v>285.82499893749997</v>
      </c>
      <c r="AB118">
        <v>0</v>
      </c>
      <c r="AC118">
        <v>2.0540129326740205E-2</v>
      </c>
      <c r="AD118">
        <v>0</v>
      </c>
    </row>
    <row r="119" spans="1:30" x14ac:dyDescent="0.25">
      <c r="A119" t="s">
        <v>2710</v>
      </c>
      <c r="B119">
        <v>2497</v>
      </c>
      <c r="C119">
        <v>161</v>
      </c>
      <c r="D119">
        <v>0</v>
      </c>
      <c r="E119">
        <v>1</v>
      </c>
      <c r="F119">
        <v>3</v>
      </c>
      <c r="G119">
        <v>0</v>
      </c>
      <c r="H119">
        <v>0</v>
      </c>
      <c r="I119">
        <v>1</v>
      </c>
      <c r="J119">
        <v>1.8564277132559099</v>
      </c>
      <c r="K119">
        <f t="shared" si="7"/>
        <v>1.8564277132559099</v>
      </c>
      <c r="L119">
        <f t="shared" si="8"/>
        <v>1.8564277132559099</v>
      </c>
      <c r="M119">
        <f t="shared" si="9"/>
        <v>0.61865405676726537</v>
      </c>
      <c r="N119">
        <f>SUMPRODUCT($E$2:$M$2,E119:M119)</f>
        <v>-2.8695871134768756</v>
      </c>
      <c r="O119">
        <f t="shared" si="10"/>
        <v>5.3677621264480627E-2</v>
      </c>
      <c r="P119" s="85">
        <f>O119*B119</f>
        <v>134.03302029740811</v>
      </c>
      <c r="Q119">
        <f>D119/C119</f>
        <v>0</v>
      </c>
      <c r="R119" s="90">
        <f t="shared" si="11"/>
        <v>0</v>
      </c>
      <c r="S119">
        <f>IF(AB119&gt;0,AB119/D119,0)</f>
        <v>0</v>
      </c>
      <c r="T119" s="90">
        <f t="shared" si="12"/>
        <v>0</v>
      </c>
      <c r="U119">
        <v>237.09999879999998</v>
      </c>
      <c r="V119" s="90">
        <f t="shared" si="13"/>
        <v>-237.09999879999998</v>
      </c>
      <c r="AA119">
        <v>237.09999879999998</v>
      </c>
      <c r="AB119">
        <v>0</v>
      </c>
      <c r="AC119">
        <v>6.4477372847416906E-2</v>
      </c>
      <c r="AD119">
        <v>0</v>
      </c>
    </row>
    <row r="120" spans="1:30" x14ac:dyDescent="0.25">
      <c r="A120" t="s">
        <v>2638</v>
      </c>
      <c r="B120">
        <v>1585</v>
      </c>
      <c r="C120">
        <v>158</v>
      </c>
      <c r="D120">
        <v>0</v>
      </c>
      <c r="E120">
        <v>1</v>
      </c>
      <c r="F120">
        <v>3</v>
      </c>
      <c r="G120">
        <v>0</v>
      </c>
      <c r="H120">
        <v>0</v>
      </c>
      <c r="I120">
        <v>1</v>
      </c>
      <c r="J120">
        <v>1.8593159054385948</v>
      </c>
      <c r="K120">
        <f t="shared" si="7"/>
        <v>1.8593159054385948</v>
      </c>
      <c r="L120">
        <f t="shared" si="8"/>
        <v>1.8593159054385948</v>
      </c>
      <c r="M120">
        <f t="shared" si="9"/>
        <v>0.62020862729780968</v>
      </c>
      <c r="N120">
        <f>SUMPRODUCT($E$2:$M$2,E120:M120)</f>
        <v>-2.8715658127546835</v>
      </c>
      <c r="O120">
        <f t="shared" si="10"/>
        <v>5.357719931378712E-2</v>
      </c>
      <c r="P120" s="85">
        <f>O120*B120</f>
        <v>84.91986091235259</v>
      </c>
      <c r="Q120">
        <f>D120/C120</f>
        <v>0</v>
      </c>
      <c r="R120" s="90">
        <f t="shared" si="11"/>
        <v>0</v>
      </c>
      <c r="S120">
        <f>IF(AB120&gt;0,AB120/D120,0)</f>
        <v>0</v>
      </c>
      <c r="T120" s="90">
        <f t="shared" si="12"/>
        <v>0</v>
      </c>
      <c r="U120">
        <v>291.21249981250003</v>
      </c>
      <c r="V120" s="90">
        <f t="shared" si="13"/>
        <v>-291.21249981250003</v>
      </c>
      <c r="AA120">
        <v>291.21249981250003</v>
      </c>
      <c r="AB120">
        <v>0</v>
      </c>
      <c r="AC120">
        <v>9.9684542586750788E-2</v>
      </c>
      <c r="AD120">
        <v>0</v>
      </c>
    </row>
    <row r="121" spans="1:30" x14ac:dyDescent="0.25">
      <c r="A121" t="s">
        <v>210</v>
      </c>
      <c r="B121">
        <v>866</v>
      </c>
      <c r="C121">
        <v>152</v>
      </c>
      <c r="D121">
        <v>1</v>
      </c>
      <c r="E121">
        <v>1</v>
      </c>
      <c r="F121">
        <v>3</v>
      </c>
      <c r="G121">
        <v>0</v>
      </c>
      <c r="H121">
        <v>1</v>
      </c>
      <c r="I121">
        <v>0</v>
      </c>
      <c r="J121">
        <v>1.05080831408776</v>
      </c>
      <c r="K121">
        <f t="shared" si="7"/>
        <v>0.99826789838337193</v>
      </c>
      <c r="L121">
        <f t="shared" si="8"/>
        <v>1.01</v>
      </c>
      <c r="M121">
        <f t="shared" si="9"/>
        <v>9.950330853168092E-3</v>
      </c>
      <c r="N121">
        <f>SUMPRODUCT($E$2:$M$2,E121:M121)</f>
        <v>-1.8745368362618684</v>
      </c>
      <c r="O121">
        <f t="shared" si="10"/>
        <v>0.13301764499179924</v>
      </c>
      <c r="P121" s="85">
        <f>O121*B121</f>
        <v>115.19328056289814</v>
      </c>
      <c r="Q121">
        <f>D121/C121</f>
        <v>6.5789473684210523E-3</v>
      </c>
      <c r="R121" s="90">
        <f t="shared" si="11"/>
        <v>0.75785053001906666</v>
      </c>
      <c r="S121">
        <f>IF(AB121&gt;0,AB121/D121,0)</f>
        <v>671.5</v>
      </c>
      <c r="T121" s="90">
        <f t="shared" si="12"/>
        <v>508.89663090780329</v>
      </c>
      <c r="U121">
        <v>319.69999830000006</v>
      </c>
      <c r="V121" s="90">
        <f t="shared" si="13"/>
        <v>189.19663260780322</v>
      </c>
      <c r="AA121">
        <v>319.69999830000006</v>
      </c>
      <c r="AB121">
        <v>671.5</v>
      </c>
      <c r="AC121">
        <v>0.17551963048498845</v>
      </c>
      <c r="AD121">
        <v>6.5789473684210523E-3</v>
      </c>
    </row>
    <row r="122" spans="1:30" x14ac:dyDescent="0.25">
      <c r="A122" t="s">
        <v>65</v>
      </c>
      <c r="B122">
        <v>932</v>
      </c>
      <c r="C122">
        <v>151</v>
      </c>
      <c r="D122">
        <v>0</v>
      </c>
      <c r="E122">
        <v>1</v>
      </c>
      <c r="F122">
        <v>3</v>
      </c>
      <c r="G122">
        <v>0</v>
      </c>
      <c r="H122">
        <v>1</v>
      </c>
      <c r="I122">
        <v>0</v>
      </c>
      <c r="J122">
        <v>1.12851931330472</v>
      </c>
      <c r="K122">
        <f t="shared" si="7"/>
        <v>1.12851931330472</v>
      </c>
      <c r="L122">
        <f t="shared" si="8"/>
        <v>1.12851931330472</v>
      </c>
      <c r="M122">
        <f t="shared" si="9"/>
        <v>0.12090643126699661</v>
      </c>
      <c r="N122">
        <f>SUMPRODUCT($E$2:$M$2,E122:M122)</f>
        <v>-2.0157647519102766</v>
      </c>
      <c r="O122">
        <f t="shared" si="10"/>
        <v>0.11755763520966467</v>
      </c>
      <c r="P122" s="85">
        <f>O122*B122</f>
        <v>109.56371601540746</v>
      </c>
      <c r="Q122">
        <f>D122/C122</f>
        <v>0</v>
      </c>
      <c r="R122" s="90">
        <f t="shared" si="11"/>
        <v>0</v>
      </c>
      <c r="S122">
        <f>IF(AB122&gt;0,AB122/D122,0)</f>
        <v>0</v>
      </c>
      <c r="T122" s="90">
        <f t="shared" si="12"/>
        <v>0</v>
      </c>
      <c r="U122">
        <v>310.44999963750001</v>
      </c>
      <c r="V122" s="90">
        <f t="shared" si="13"/>
        <v>-310.44999963750001</v>
      </c>
      <c r="AA122">
        <v>310.44999963750001</v>
      </c>
      <c r="AB122">
        <v>0</v>
      </c>
      <c r="AC122">
        <v>0.16201716738197425</v>
      </c>
      <c r="AD122">
        <v>0</v>
      </c>
    </row>
    <row r="123" spans="1:30" x14ac:dyDescent="0.25">
      <c r="A123" t="s">
        <v>2556</v>
      </c>
      <c r="B123">
        <v>7617</v>
      </c>
      <c r="C123">
        <v>147</v>
      </c>
      <c r="D123">
        <v>0</v>
      </c>
      <c r="E123">
        <v>1</v>
      </c>
      <c r="F123">
        <v>2</v>
      </c>
      <c r="G123">
        <v>0</v>
      </c>
      <c r="H123">
        <v>1</v>
      </c>
      <c r="I123">
        <v>0</v>
      </c>
      <c r="J123">
        <v>1.8637514933988</v>
      </c>
      <c r="K123">
        <f t="shared" si="7"/>
        <v>1.8637514933988</v>
      </c>
      <c r="L123">
        <f t="shared" si="8"/>
        <v>1.8637514933988</v>
      </c>
      <c r="M123">
        <f t="shared" si="9"/>
        <v>0.62259138838357253</v>
      </c>
      <c r="N123">
        <f>SUMPRODUCT($E$2:$M$2,E123:M123)</f>
        <v>-3.3168214445679669</v>
      </c>
      <c r="O123">
        <f t="shared" si="10"/>
        <v>3.4998601582560421E-2</v>
      </c>
      <c r="P123" s="85">
        <f>O123*B123</f>
        <v>266.58434825436274</v>
      </c>
      <c r="Q123">
        <f>D123/C123</f>
        <v>0</v>
      </c>
      <c r="R123" s="90">
        <f t="shared" si="11"/>
        <v>0</v>
      </c>
      <c r="S123">
        <f>IF(AB123&gt;0,AB123/D123,0)</f>
        <v>0</v>
      </c>
      <c r="T123" s="90">
        <f t="shared" si="12"/>
        <v>0</v>
      </c>
      <c r="U123">
        <v>318.68749890000004</v>
      </c>
      <c r="V123" s="90">
        <f t="shared" si="13"/>
        <v>-318.68749890000004</v>
      </c>
      <c r="AA123">
        <v>318.68749890000004</v>
      </c>
      <c r="AB123">
        <v>0</v>
      </c>
      <c r="AC123">
        <v>1.9298936589208351E-2</v>
      </c>
      <c r="AD123">
        <v>0</v>
      </c>
    </row>
    <row r="124" spans="1:30" x14ac:dyDescent="0.25">
      <c r="A124" t="s">
        <v>1078</v>
      </c>
      <c r="B124">
        <v>296</v>
      </c>
      <c r="C124">
        <v>141</v>
      </c>
      <c r="D124">
        <v>1</v>
      </c>
      <c r="E124">
        <v>1</v>
      </c>
      <c r="F124">
        <v>1</v>
      </c>
      <c r="G124">
        <v>1</v>
      </c>
      <c r="H124">
        <v>0</v>
      </c>
      <c r="I124">
        <v>0</v>
      </c>
      <c r="J124">
        <v>1.01013513513514</v>
      </c>
      <c r="K124">
        <f t="shared" si="7"/>
        <v>0.95962837837838288</v>
      </c>
      <c r="L124">
        <f t="shared" si="8"/>
        <v>1.01</v>
      </c>
      <c r="M124">
        <f t="shared" si="9"/>
        <v>9.950330853168092E-3</v>
      </c>
      <c r="N124">
        <f>SUMPRODUCT($E$2:$M$2,E124:M124)</f>
        <v>-2.4170112129694843</v>
      </c>
      <c r="O124">
        <f t="shared" si="10"/>
        <v>8.1884670580137639E-2</v>
      </c>
      <c r="P124" s="85">
        <f>O124*B124</f>
        <v>24.23786249172074</v>
      </c>
      <c r="Q124">
        <f>D124/C124</f>
        <v>7.0921985815602835E-3</v>
      </c>
      <c r="R124" s="90">
        <f t="shared" si="11"/>
        <v>0.17189973398383504</v>
      </c>
      <c r="S124">
        <f>IF(AB124&gt;0,AB124/D124,0)</f>
        <v>249.05</v>
      </c>
      <c r="T124" s="90">
        <f t="shared" si="12"/>
        <v>42.811628748674117</v>
      </c>
      <c r="U124">
        <v>104.9624991375</v>
      </c>
      <c r="V124" s="90">
        <f t="shared" si="13"/>
        <v>-62.150870388825886</v>
      </c>
      <c r="AA124">
        <v>104.9624991375</v>
      </c>
      <c r="AB124">
        <v>249.05</v>
      </c>
      <c r="AC124">
        <v>0.47635135135135137</v>
      </c>
      <c r="AD124">
        <v>7.0921985815602835E-3</v>
      </c>
    </row>
    <row r="125" spans="1:30" x14ac:dyDescent="0.25">
      <c r="A125" t="s">
        <v>1142</v>
      </c>
      <c r="B125">
        <v>4648</v>
      </c>
      <c r="C125">
        <v>139</v>
      </c>
      <c r="D125">
        <v>0</v>
      </c>
      <c r="E125">
        <v>1</v>
      </c>
      <c r="F125">
        <v>2</v>
      </c>
      <c r="G125">
        <v>0</v>
      </c>
      <c r="H125">
        <v>1</v>
      </c>
      <c r="I125">
        <v>0</v>
      </c>
      <c r="J125">
        <v>2.3698738332942617</v>
      </c>
      <c r="K125">
        <f t="shared" si="7"/>
        <v>2.3698738332942617</v>
      </c>
      <c r="L125">
        <f t="shared" si="8"/>
        <v>2.3698738332942617</v>
      </c>
      <c r="M125">
        <f t="shared" si="9"/>
        <v>0.86283671883307644</v>
      </c>
      <c r="N125">
        <f>SUMPRODUCT($E$2:$M$2,E125:M125)</f>
        <v>-3.62261217745333</v>
      </c>
      <c r="O125">
        <f t="shared" si="10"/>
        <v>2.6017798269327801E-2</v>
      </c>
      <c r="P125" s="85">
        <f>O125*B125</f>
        <v>120.93072635583562</v>
      </c>
      <c r="Q125">
        <f>D125/C125</f>
        <v>0</v>
      </c>
      <c r="R125" s="90">
        <f t="shared" si="11"/>
        <v>0</v>
      </c>
      <c r="S125">
        <f>IF(AB125&gt;0,AB125/D125,0)</f>
        <v>0</v>
      </c>
      <c r="T125" s="90">
        <f t="shared" si="12"/>
        <v>0</v>
      </c>
      <c r="U125">
        <v>348.76249928750002</v>
      </c>
      <c r="V125" s="90">
        <f t="shared" si="13"/>
        <v>-348.76249928750002</v>
      </c>
      <c r="AA125">
        <v>348.76249928750002</v>
      </c>
      <c r="AB125">
        <v>0</v>
      </c>
      <c r="AC125">
        <v>2.9905335628227194E-2</v>
      </c>
      <c r="AD125">
        <v>0</v>
      </c>
    </row>
    <row r="126" spans="1:30" x14ac:dyDescent="0.25">
      <c r="A126" t="s">
        <v>3729</v>
      </c>
      <c r="B126">
        <v>5792</v>
      </c>
      <c r="C126">
        <v>139</v>
      </c>
      <c r="D126">
        <v>0</v>
      </c>
      <c r="E126">
        <v>1</v>
      </c>
      <c r="F126">
        <v>3</v>
      </c>
      <c r="G126">
        <v>0</v>
      </c>
      <c r="H126">
        <v>0</v>
      </c>
      <c r="I126">
        <v>0</v>
      </c>
      <c r="J126">
        <v>3.75595649171271</v>
      </c>
      <c r="K126">
        <f t="shared" si="7"/>
        <v>3.75595649171271</v>
      </c>
      <c r="L126">
        <f t="shared" si="8"/>
        <v>3.75595649171271</v>
      </c>
      <c r="M126">
        <f t="shared" si="9"/>
        <v>1.3233429776028629</v>
      </c>
      <c r="N126">
        <f>SUMPRODUCT($E$2:$M$2,E126:M126)</f>
        <v>-3.655447738424388</v>
      </c>
      <c r="O126">
        <f t="shared" si="10"/>
        <v>2.5198540607644145E-2</v>
      </c>
      <c r="P126" s="85">
        <f>O126*B126</f>
        <v>145.94994719947488</v>
      </c>
      <c r="Q126">
        <f>D126/C126</f>
        <v>0</v>
      </c>
      <c r="R126" s="90">
        <f t="shared" si="11"/>
        <v>0</v>
      </c>
      <c r="S126">
        <f>IF(AB126&gt;0,AB126/D126,0)</f>
        <v>0</v>
      </c>
      <c r="T126" s="90">
        <f t="shared" si="12"/>
        <v>0</v>
      </c>
      <c r="U126">
        <v>241.79999891250003</v>
      </c>
      <c r="V126" s="90">
        <f t="shared" si="13"/>
        <v>-241.79999891250003</v>
      </c>
      <c r="AA126">
        <v>241.79999891250003</v>
      </c>
      <c r="AB126">
        <v>0</v>
      </c>
      <c r="AC126">
        <v>2.3998618784530388E-2</v>
      </c>
      <c r="AD126">
        <v>0</v>
      </c>
    </row>
    <row r="127" spans="1:30" x14ac:dyDescent="0.25">
      <c r="A127" t="s">
        <v>2618</v>
      </c>
      <c r="B127">
        <v>3649</v>
      </c>
      <c r="C127">
        <v>138</v>
      </c>
      <c r="D127">
        <v>0</v>
      </c>
      <c r="E127">
        <v>1</v>
      </c>
      <c r="F127">
        <v>3</v>
      </c>
      <c r="G127">
        <v>0</v>
      </c>
      <c r="H127">
        <v>0</v>
      </c>
      <c r="I127">
        <v>0</v>
      </c>
      <c r="J127">
        <v>2.0108306017112247</v>
      </c>
      <c r="K127">
        <f t="shared" si="7"/>
        <v>2.0108306017112247</v>
      </c>
      <c r="L127">
        <f t="shared" si="8"/>
        <v>2.0108306017112247</v>
      </c>
      <c r="M127">
        <f t="shared" si="9"/>
        <v>0.69854787139524888</v>
      </c>
      <c r="N127">
        <f>SUMPRODUCT($E$2:$M$2,E127:M127)</f>
        <v>-2.8601916846524214</v>
      </c>
      <c r="O127">
        <f t="shared" si="10"/>
        <v>5.4156880804092276E-2</v>
      </c>
      <c r="P127" s="85">
        <f>O127*B127</f>
        <v>197.61845805413273</v>
      </c>
      <c r="Q127">
        <f>D127/C127</f>
        <v>0</v>
      </c>
      <c r="R127" s="90">
        <f t="shared" si="11"/>
        <v>0</v>
      </c>
      <c r="S127">
        <f>IF(AB127&gt;0,AB127/D127,0)</f>
        <v>0</v>
      </c>
      <c r="T127" s="90">
        <f t="shared" si="12"/>
        <v>0</v>
      </c>
      <c r="U127">
        <v>526.38749962499992</v>
      </c>
      <c r="V127" s="90">
        <f t="shared" si="13"/>
        <v>-526.38749962499992</v>
      </c>
      <c r="AA127">
        <v>526.38749962499992</v>
      </c>
      <c r="AB127">
        <v>0</v>
      </c>
      <c r="AC127">
        <v>3.7818580432995338E-2</v>
      </c>
      <c r="AD127">
        <v>0</v>
      </c>
    </row>
    <row r="128" spans="1:30" x14ac:dyDescent="0.25">
      <c r="A128" t="s">
        <v>149</v>
      </c>
      <c r="B128">
        <v>2440</v>
      </c>
      <c r="C128">
        <v>133</v>
      </c>
      <c r="D128">
        <v>3</v>
      </c>
      <c r="E128">
        <v>1</v>
      </c>
      <c r="F128">
        <v>3</v>
      </c>
      <c r="G128">
        <v>0</v>
      </c>
      <c r="H128">
        <v>0</v>
      </c>
      <c r="I128">
        <v>0</v>
      </c>
      <c r="J128">
        <v>1.17480737704918</v>
      </c>
      <c r="K128">
        <f t="shared" si="7"/>
        <v>1.116067008196721</v>
      </c>
      <c r="L128">
        <f t="shared" si="8"/>
        <v>1.116067008196721</v>
      </c>
      <c r="M128">
        <f t="shared" si="9"/>
        <v>0.10981090534362518</v>
      </c>
      <c r="N128">
        <f>SUMPRODUCT($E$2:$M$2,E128:M128)</f>
        <v>-2.1108314036896632</v>
      </c>
      <c r="O128">
        <f t="shared" si="10"/>
        <v>0.10804851492063712</v>
      </c>
      <c r="P128" s="85">
        <f>O128*B128</f>
        <v>263.63837640635455</v>
      </c>
      <c r="Q128">
        <f>D128/C128</f>
        <v>2.2556390977443608E-2</v>
      </c>
      <c r="R128" s="90">
        <f t="shared" si="11"/>
        <v>5.9467302948801777</v>
      </c>
      <c r="S128">
        <f>IF(AB128&gt;0,AB128/D128,0)</f>
        <v>474.3</v>
      </c>
      <c r="T128" s="90">
        <f t="shared" si="12"/>
        <v>2820.5341788616684</v>
      </c>
      <c r="U128">
        <v>350.33749948749994</v>
      </c>
      <c r="V128" s="90">
        <f t="shared" si="13"/>
        <v>2470.1966793741685</v>
      </c>
      <c r="AA128">
        <v>350.33749948749994</v>
      </c>
      <c r="AB128">
        <v>1422.9</v>
      </c>
      <c r="AC128">
        <v>5.4508196721311478E-2</v>
      </c>
      <c r="AD128">
        <v>2.2556390977443608E-2</v>
      </c>
    </row>
    <row r="129" spans="1:30" x14ac:dyDescent="0.25">
      <c r="A129" t="s">
        <v>246</v>
      </c>
      <c r="B129">
        <v>2086</v>
      </c>
      <c r="C129">
        <v>130</v>
      </c>
      <c r="D129">
        <v>0</v>
      </c>
      <c r="E129">
        <v>1</v>
      </c>
      <c r="F129">
        <v>3</v>
      </c>
      <c r="G129">
        <v>0</v>
      </c>
      <c r="H129">
        <v>1</v>
      </c>
      <c r="I129">
        <v>0</v>
      </c>
      <c r="J129">
        <v>3.55560079547028</v>
      </c>
      <c r="K129">
        <f t="shared" si="7"/>
        <v>3.55560079547028</v>
      </c>
      <c r="L129">
        <f t="shared" si="8"/>
        <v>3.55560079547028</v>
      </c>
      <c r="M129">
        <f t="shared" si="9"/>
        <v>1.2685240491085774</v>
      </c>
      <c r="N129">
        <f>SUMPRODUCT($E$2:$M$2,E129:M129)</f>
        <v>-3.4764833922073954</v>
      </c>
      <c r="O129">
        <f t="shared" si="10"/>
        <v>2.9988807184883469E-2</v>
      </c>
      <c r="P129" s="85">
        <f>O129*B129</f>
        <v>62.556651787666915</v>
      </c>
      <c r="Q129">
        <f>D129/C129</f>
        <v>0</v>
      </c>
      <c r="R129" s="90">
        <f t="shared" si="11"/>
        <v>0</v>
      </c>
      <c r="S129">
        <f>IF(AB129&gt;0,AB129/D129,0)</f>
        <v>0</v>
      </c>
      <c r="T129" s="90">
        <f t="shared" si="12"/>
        <v>0</v>
      </c>
      <c r="U129">
        <v>224.09999875</v>
      </c>
      <c r="V129" s="90">
        <f t="shared" si="13"/>
        <v>-224.09999875</v>
      </c>
      <c r="AA129">
        <v>224.09999875</v>
      </c>
      <c r="AB129">
        <v>0</v>
      </c>
      <c r="AC129">
        <v>6.2320230105465002E-2</v>
      </c>
      <c r="AD129">
        <v>0</v>
      </c>
    </row>
    <row r="130" spans="1:30" x14ac:dyDescent="0.25">
      <c r="A130" t="s">
        <v>62</v>
      </c>
      <c r="B130">
        <v>838</v>
      </c>
      <c r="C130">
        <v>126</v>
      </c>
      <c r="D130">
        <v>0</v>
      </c>
      <c r="E130">
        <v>1</v>
      </c>
      <c r="F130">
        <v>3</v>
      </c>
      <c r="G130">
        <v>0</v>
      </c>
      <c r="H130">
        <v>0</v>
      </c>
      <c r="I130">
        <v>1</v>
      </c>
      <c r="J130">
        <v>1.4522026957555181</v>
      </c>
      <c r="K130">
        <f t="shared" si="7"/>
        <v>1.4522026957555181</v>
      </c>
      <c r="L130">
        <f t="shared" si="8"/>
        <v>1.4522026957555181</v>
      </c>
      <c r="M130">
        <f t="shared" si="9"/>
        <v>0.37308150428752951</v>
      </c>
      <c r="N130">
        <f>SUMPRODUCT($E$2:$M$2,E130:M130)</f>
        <v>-2.5570157487856009</v>
      </c>
      <c r="O130">
        <f t="shared" si="10"/>
        <v>7.1956572664331253E-2</v>
      </c>
      <c r="P130" s="85">
        <f>O130*B130</f>
        <v>60.299607892709588</v>
      </c>
      <c r="Q130">
        <f>D130/C130</f>
        <v>0</v>
      </c>
      <c r="R130" s="90">
        <f t="shared" si="11"/>
        <v>0</v>
      </c>
      <c r="S130">
        <f>IF(AB130&gt;0,AB130/D130,0)</f>
        <v>0</v>
      </c>
      <c r="T130" s="90">
        <f t="shared" si="12"/>
        <v>0</v>
      </c>
      <c r="U130">
        <v>346.71249969999997</v>
      </c>
      <c r="V130" s="90">
        <f t="shared" si="13"/>
        <v>-346.71249969999997</v>
      </c>
      <c r="AA130">
        <v>346.71249969999997</v>
      </c>
      <c r="AB130">
        <v>0</v>
      </c>
      <c r="AC130">
        <v>0.15035799522673032</v>
      </c>
      <c r="AD130">
        <v>0</v>
      </c>
    </row>
    <row r="131" spans="1:30" x14ac:dyDescent="0.25">
      <c r="A131" t="s">
        <v>3015</v>
      </c>
      <c r="B131">
        <v>7127</v>
      </c>
      <c r="C131">
        <v>122</v>
      </c>
      <c r="D131">
        <v>0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2.18825268371585</v>
      </c>
      <c r="K131">
        <f t="shared" si="7"/>
        <v>2.18825268371585</v>
      </c>
      <c r="L131">
        <f t="shared" si="8"/>
        <v>2.18825268371585</v>
      </c>
      <c r="M131">
        <f t="shared" si="9"/>
        <v>0.78310336405070247</v>
      </c>
      <c r="N131">
        <f>SUMPRODUCT($E$2:$M$2,E131:M131)</f>
        <v>-3.6303147503922073</v>
      </c>
      <c r="O131">
        <f t="shared" si="10"/>
        <v>2.5823319332277758E-2</v>
      </c>
      <c r="P131" s="85">
        <f>O131*B131</f>
        <v>184.04279688114357</v>
      </c>
      <c r="Q131">
        <f>D131/C131</f>
        <v>0</v>
      </c>
      <c r="R131" s="90">
        <f t="shared" si="11"/>
        <v>0</v>
      </c>
      <c r="S131">
        <f>IF(AB131&gt;0,AB131/D131,0)</f>
        <v>0</v>
      </c>
      <c r="T131" s="90">
        <f t="shared" si="12"/>
        <v>0</v>
      </c>
      <c r="U131">
        <v>328.09999912500001</v>
      </c>
      <c r="V131" s="90">
        <f t="shared" si="13"/>
        <v>-328.09999912500001</v>
      </c>
      <c r="AA131">
        <v>328.09999912500001</v>
      </c>
      <c r="AB131">
        <v>0</v>
      </c>
      <c r="AC131">
        <v>1.711800196436088E-2</v>
      </c>
      <c r="AD131">
        <v>0</v>
      </c>
    </row>
    <row r="132" spans="1:30" x14ac:dyDescent="0.25">
      <c r="A132" t="s">
        <v>2741</v>
      </c>
      <c r="B132">
        <v>2161</v>
      </c>
      <c r="C132">
        <v>122</v>
      </c>
      <c r="D132">
        <v>0</v>
      </c>
      <c r="E132">
        <v>1</v>
      </c>
      <c r="F132">
        <v>2</v>
      </c>
      <c r="G132">
        <v>0</v>
      </c>
      <c r="H132">
        <v>1</v>
      </c>
      <c r="I132">
        <v>0</v>
      </c>
      <c r="J132">
        <v>1.0906524757056899</v>
      </c>
      <c r="K132">
        <f t="shared" si="7"/>
        <v>1.0906524757056899</v>
      </c>
      <c r="L132">
        <f t="shared" si="8"/>
        <v>1.0906524757056899</v>
      </c>
      <c r="M132">
        <f t="shared" si="9"/>
        <v>8.6776118715454389E-2</v>
      </c>
      <c r="N132">
        <f>SUMPRODUCT($E$2:$M$2,E132:M132)</f>
        <v>-2.6348213253713921</v>
      </c>
      <c r="O132">
        <f t="shared" si="10"/>
        <v>6.6930724574395264E-2</v>
      </c>
      <c r="P132" s="85">
        <f>O132*B132</f>
        <v>144.63729580526817</v>
      </c>
      <c r="Q132">
        <f>D132/C132</f>
        <v>0</v>
      </c>
      <c r="R132" s="90">
        <f t="shared" si="11"/>
        <v>0</v>
      </c>
      <c r="S132">
        <f>IF(AB132&gt;0,AB132/D132,0)</f>
        <v>0</v>
      </c>
      <c r="T132" s="90">
        <f t="shared" si="12"/>
        <v>0</v>
      </c>
      <c r="U132">
        <v>332.96249912500002</v>
      </c>
      <c r="V132" s="90">
        <f t="shared" si="13"/>
        <v>-332.96249912500002</v>
      </c>
      <c r="AA132">
        <v>332.96249912500002</v>
      </c>
      <c r="AB132">
        <v>0</v>
      </c>
      <c r="AC132">
        <v>5.6455344747801943E-2</v>
      </c>
      <c r="AD132">
        <v>0</v>
      </c>
    </row>
    <row r="133" spans="1:30" x14ac:dyDescent="0.25">
      <c r="A133" t="s">
        <v>2105</v>
      </c>
      <c r="B133">
        <v>3863</v>
      </c>
      <c r="C133">
        <v>122</v>
      </c>
      <c r="D133">
        <v>0</v>
      </c>
      <c r="E133">
        <v>1</v>
      </c>
      <c r="F133">
        <v>2</v>
      </c>
      <c r="G133">
        <v>0</v>
      </c>
      <c r="H133">
        <v>1</v>
      </c>
      <c r="I133">
        <v>0</v>
      </c>
      <c r="J133">
        <v>1.5134860676554602</v>
      </c>
      <c r="K133">
        <f t="shared" ref="K133:K196" si="14">IF(D133&gt;0,J133*$P$2,J133)</f>
        <v>1.5134860676554602</v>
      </c>
      <c r="L133">
        <f t="shared" ref="L133:L196" si="15">IF(K133&lt;1,1.01,K133)</f>
        <v>1.5134860676554602</v>
      </c>
      <c r="M133">
        <f t="shared" ref="M133:M196" si="16">LN(L133)</f>
        <v>0.41441564405600467</v>
      </c>
      <c r="N133">
        <f>SUMPRODUCT($E$2:$M$2,E133:M133)</f>
        <v>-3.051849745397885</v>
      </c>
      <c r="O133">
        <f t="shared" ref="O133:O196" si="17">EXP(N133)/(1+EXP(N133))</f>
        <v>4.5137681842097169E-2</v>
      </c>
      <c r="P133" s="85">
        <f>O133*B133</f>
        <v>174.36686495602137</v>
      </c>
      <c r="Q133">
        <f>D133/C133</f>
        <v>0</v>
      </c>
      <c r="R133" s="90">
        <f t="shared" ref="R133:R196" si="18">Q133*P133</f>
        <v>0</v>
      </c>
      <c r="S133">
        <f>IF(AB133&gt;0,AB133/D133,0)</f>
        <v>0</v>
      </c>
      <c r="T133" s="90">
        <f t="shared" ref="T133:T196" si="19">R133*S133</f>
        <v>0</v>
      </c>
      <c r="U133">
        <v>402.53749966250001</v>
      </c>
      <c r="V133" s="90">
        <f t="shared" ref="V133:V196" si="20">T133-U133</f>
        <v>-402.53749966250001</v>
      </c>
      <c r="AA133">
        <v>402.53749966250001</v>
      </c>
      <c r="AB133">
        <v>0</v>
      </c>
      <c r="AC133">
        <v>3.1581672275433598E-2</v>
      </c>
      <c r="AD133">
        <v>0</v>
      </c>
    </row>
    <row r="134" spans="1:30" x14ac:dyDescent="0.25">
      <c r="A134" t="s">
        <v>3022</v>
      </c>
      <c r="B134">
        <v>2007</v>
      </c>
      <c r="C134">
        <v>120</v>
      </c>
      <c r="D134">
        <v>0</v>
      </c>
      <c r="E134">
        <v>1</v>
      </c>
      <c r="F134">
        <v>2</v>
      </c>
      <c r="G134">
        <v>0</v>
      </c>
      <c r="H134">
        <v>0</v>
      </c>
      <c r="I134">
        <v>0</v>
      </c>
      <c r="J134">
        <v>3.4461041602356324</v>
      </c>
      <c r="K134">
        <f t="shared" si="14"/>
        <v>3.4461041602356324</v>
      </c>
      <c r="L134">
        <f t="shared" si="15"/>
        <v>3.4461041602356324</v>
      </c>
      <c r="M134">
        <f t="shared" si="16"/>
        <v>1.2372443640666981</v>
      </c>
      <c r="N134">
        <f>SUMPRODUCT($E$2:$M$2,E134:M134)</f>
        <v>-4.2083576574836812</v>
      </c>
      <c r="O134">
        <f t="shared" si="17"/>
        <v>1.4652871691212575E-2</v>
      </c>
      <c r="P134" s="85">
        <f>O134*B134</f>
        <v>29.408313484263637</v>
      </c>
      <c r="Q134">
        <f>D134/C134</f>
        <v>0</v>
      </c>
      <c r="R134" s="90">
        <f t="shared" si="18"/>
        <v>0</v>
      </c>
      <c r="S134">
        <f>IF(AB134&gt;0,AB134/D134,0)</f>
        <v>0</v>
      </c>
      <c r="T134" s="90">
        <f t="shared" si="19"/>
        <v>0</v>
      </c>
      <c r="U134">
        <v>207.44999899999999</v>
      </c>
      <c r="V134" s="90">
        <f t="shared" si="20"/>
        <v>-207.44999899999999</v>
      </c>
      <c r="AA134">
        <v>207.44999899999999</v>
      </c>
      <c r="AB134">
        <v>0</v>
      </c>
      <c r="AC134">
        <v>5.9790732436472344E-2</v>
      </c>
      <c r="AD134">
        <v>0</v>
      </c>
    </row>
    <row r="135" spans="1:30" x14ac:dyDescent="0.25">
      <c r="A135" t="s">
        <v>185</v>
      </c>
      <c r="B135">
        <v>1943</v>
      </c>
      <c r="C135">
        <v>119</v>
      </c>
      <c r="D135">
        <v>0</v>
      </c>
      <c r="E135">
        <v>1</v>
      </c>
      <c r="F135">
        <v>2</v>
      </c>
      <c r="G135">
        <v>0</v>
      </c>
      <c r="H135">
        <v>1</v>
      </c>
      <c r="I135">
        <v>0</v>
      </c>
      <c r="J135">
        <v>1.497098889383109</v>
      </c>
      <c r="K135">
        <f t="shared" si="14"/>
        <v>1.497098889383109</v>
      </c>
      <c r="L135">
        <f t="shared" si="15"/>
        <v>1.497098889383109</v>
      </c>
      <c r="M135">
        <f t="shared" si="16"/>
        <v>0.40352916162788338</v>
      </c>
      <c r="N135">
        <f>SUMPRODUCT($E$2:$M$2,E135:M135)</f>
        <v>-3.0379931370966529</v>
      </c>
      <c r="O135">
        <f t="shared" si="17"/>
        <v>4.5738683830712772E-2</v>
      </c>
      <c r="P135" s="85">
        <f>O135*B135</f>
        <v>88.870262683074913</v>
      </c>
      <c r="Q135">
        <f>D135/C135</f>
        <v>0</v>
      </c>
      <c r="R135" s="90">
        <f t="shared" si="18"/>
        <v>0</v>
      </c>
      <c r="S135">
        <f>IF(AB135&gt;0,AB135/D135,0)</f>
        <v>0</v>
      </c>
      <c r="T135" s="90">
        <f t="shared" si="19"/>
        <v>0</v>
      </c>
      <c r="U135">
        <v>297.59999918750003</v>
      </c>
      <c r="V135" s="90">
        <f t="shared" si="20"/>
        <v>-297.59999918750003</v>
      </c>
      <c r="AA135">
        <v>297.59999918750003</v>
      </c>
      <c r="AB135">
        <v>0</v>
      </c>
      <c r="AC135">
        <v>6.1245496654657748E-2</v>
      </c>
      <c r="AD135">
        <v>0</v>
      </c>
    </row>
    <row r="136" spans="1:30" x14ac:dyDescent="0.25">
      <c r="A136" t="s">
        <v>2404</v>
      </c>
      <c r="B136">
        <v>2268</v>
      </c>
      <c r="C136">
        <v>119</v>
      </c>
      <c r="D136">
        <v>0</v>
      </c>
      <c r="E136">
        <v>1</v>
      </c>
      <c r="F136">
        <v>2</v>
      </c>
      <c r="G136">
        <v>0</v>
      </c>
      <c r="H136">
        <v>1</v>
      </c>
      <c r="I136">
        <v>0</v>
      </c>
      <c r="J136">
        <v>1.7117655006131649</v>
      </c>
      <c r="K136">
        <f t="shared" si="14"/>
        <v>1.7117655006131649</v>
      </c>
      <c r="L136">
        <f t="shared" si="15"/>
        <v>1.7117655006131649</v>
      </c>
      <c r="M136">
        <f t="shared" si="16"/>
        <v>0.53752529439685504</v>
      </c>
      <c r="N136">
        <f>SUMPRODUCT($E$2:$M$2,E136:M136)</f>
        <v>-3.2085470270164427</v>
      </c>
      <c r="O136">
        <f t="shared" si="17"/>
        <v>3.8845346885952856E-2</v>
      </c>
      <c r="P136" s="85">
        <f>O136*B136</f>
        <v>88.101246737341071</v>
      </c>
      <c r="Q136">
        <f>D136/C136</f>
        <v>0</v>
      </c>
      <c r="R136" s="90">
        <f t="shared" si="18"/>
        <v>0</v>
      </c>
      <c r="S136">
        <f>IF(AB136&gt;0,AB136/D136,0)</f>
        <v>0</v>
      </c>
      <c r="T136" s="90">
        <f t="shared" si="19"/>
        <v>0</v>
      </c>
      <c r="U136">
        <v>232.84999955000001</v>
      </c>
      <c r="V136" s="90">
        <f t="shared" si="20"/>
        <v>-232.84999955000001</v>
      </c>
      <c r="AA136">
        <v>232.84999955000001</v>
      </c>
      <c r="AB136">
        <v>0</v>
      </c>
      <c r="AC136">
        <v>5.2469135802469133E-2</v>
      </c>
      <c r="AD136">
        <v>0</v>
      </c>
    </row>
    <row r="137" spans="1:30" x14ac:dyDescent="0.25">
      <c r="A137" t="s">
        <v>251</v>
      </c>
      <c r="B137">
        <v>1853</v>
      </c>
      <c r="C137">
        <v>117</v>
      </c>
      <c r="D137">
        <v>0</v>
      </c>
      <c r="E137">
        <v>1</v>
      </c>
      <c r="F137">
        <v>3</v>
      </c>
      <c r="G137">
        <v>0</v>
      </c>
      <c r="H137">
        <v>1</v>
      </c>
      <c r="I137">
        <v>0</v>
      </c>
      <c r="J137">
        <v>1.5119805720453301</v>
      </c>
      <c r="K137">
        <f t="shared" si="14"/>
        <v>1.5119805720453301</v>
      </c>
      <c r="L137">
        <f t="shared" si="15"/>
        <v>1.5119805720453301</v>
      </c>
      <c r="M137">
        <f t="shared" si="16"/>
        <v>0.41342042849842092</v>
      </c>
      <c r="N137">
        <f>SUMPRODUCT($E$2:$M$2,E137:M137)</f>
        <v>-2.388084452881218</v>
      </c>
      <c r="O137">
        <f t="shared" si="17"/>
        <v>8.4085841062450623E-2</v>
      </c>
      <c r="P137" s="85">
        <f>O137*B137</f>
        <v>155.811063488721</v>
      </c>
      <c r="Q137">
        <f>D137/C137</f>
        <v>0</v>
      </c>
      <c r="R137" s="90">
        <f t="shared" si="18"/>
        <v>0</v>
      </c>
      <c r="S137">
        <f>IF(AB137&gt;0,AB137/D137,0)</f>
        <v>0</v>
      </c>
      <c r="T137" s="90">
        <f t="shared" si="19"/>
        <v>0</v>
      </c>
      <c r="U137">
        <v>393.3624985875</v>
      </c>
      <c r="V137" s="90">
        <f t="shared" si="20"/>
        <v>-393.3624985875</v>
      </c>
      <c r="AA137">
        <v>393.3624985875</v>
      </c>
      <c r="AB137">
        <v>0</v>
      </c>
      <c r="AC137">
        <v>6.314085267134377E-2</v>
      </c>
      <c r="AD137">
        <v>0</v>
      </c>
    </row>
    <row r="138" spans="1:30" x14ac:dyDescent="0.25">
      <c r="A138" t="s">
        <v>1257</v>
      </c>
      <c r="B138">
        <v>776</v>
      </c>
      <c r="C138">
        <v>116</v>
      </c>
      <c r="D138">
        <v>5</v>
      </c>
      <c r="E138">
        <v>1</v>
      </c>
      <c r="F138">
        <v>2</v>
      </c>
      <c r="G138">
        <v>1</v>
      </c>
      <c r="H138">
        <v>0</v>
      </c>
      <c r="I138">
        <v>0</v>
      </c>
      <c r="J138">
        <v>1.30069587628866</v>
      </c>
      <c r="K138">
        <f t="shared" si="14"/>
        <v>1.2356610824742269</v>
      </c>
      <c r="L138">
        <f t="shared" si="15"/>
        <v>1.2356610824742269</v>
      </c>
      <c r="M138">
        <f t="shared" si="16"/>
        <v>0.21160611631646251</v>
      </c>
      <c r="N138">
        <f>SUMPRODUCT($E$2:$M$2,E138:M138)</f>
        <v>-2.0111855774117346</v>
      </c>
      <c r="O138">
        <f t="shared" si="17"/>
        <v>0.11803350140902194</v>
      </c>
      <c r="P138" s="85">
        <f>O138*B138</f>
        <v>91.593997093401029</v>
      </c>
      <c r="Q138">
        <f>D138/C138</f>
        <v>4.3103448275862072E-2</v>
      </c>
      <c r="R138" s="90">
        <f t="shared" si="18"/>
        <v>3.948017116094872</v>
      </c>
      <c r="S138">
        <f>IF(AB138&gt;0,AB138/D138,0)</f>
        <v>1029.3499999999999</v>
      </c>
      <c r="T138" s="90">
        <f t="shared" si="19"/>
        <v>4063.8914184522564</v>
      </c>
      <c r="U138">
        <v>59.349999300000007</v>
      </c>
      <c r="V138" s="90">
        <f t="shared" si="20"/>
        <v>4004.5414191522564</v>
      </c>
      <c r="AA138">
        <v>59.349999300000007</v>
      </c>
      <c r="AB138">
        <v>5146.75</v>
      </c>
      <c r="AC138">
        <v>0.14948453608247422</v>
      </c>
      <c r="AD138">
        <v>4.3103448275862072E-2</v>
      </c>
    </row>
    <row r="139" spans="1:30" x14ac:dyDescent="0.25">
      <c r="A139" t="s">
        <v>3910</v>
      </c>
      <c r="B139">
        <v>2154</v>
      </c>
      <c r="C139">
        <v>116</v>
      </c>
      <c r="D139">
        <v>0</v>
      </c>
      <c r="E139">
        <v>1</v>
      </c>
      <c r="F139">
        <v>3</v>
      </c>
      <c r="G139">
        <v>0</v>
      </c>
      <c r="H139">
        <v>1</v>
      </c>
      <c r="I139">
        <v>0</v>
      </c>
      <c r="J139">
        <v>3.7863804655547502</v>
      </c>
      <c r="K139">
        <f t="shared" si="14"/>
        <v>3.7863804655547502</v>
      </c>
      <c r="L139">
        <f t="shared" si="15"/>
        <v>3.7863804655547502</v>
      </c>
      <c r="M139">
        <f t="shared" si="16"/>
        <v>1.3314105404889314</v>
      </c>
      <c r="N139">
        <f>SUMPRODUCT($E$2:$M$2,E139:M139)</f>
        <v>-3.5565270136663747</v>
      </c>
      <c r="O139">
        <f t="shared" si="17"/>
        <v>2.7745956510974695E-2</v>
      </c>
      <c r="P139" s="85">
        <f>O139*B139</f>
        <v>59.764790324639492</v>
      </c>
      <c r="Q139">
        <f>D139/C139</f>
        <v>0</v>
      </c>
      <c r="R139" s="90">
        <f t="shared" si="18"/>
        <v>0</v>
      </c>
      <c r="S139">
        <f>IF(AB139&gt;0,AB139/D139,0)</f>
        <v>0</v>
      </c>
      <c r="T139" s="90">
        <f t="shared" si="19"/>
        <v>0</v>
      </c>
      <c r="U139">
        <v>158.66249965</v>
      </c>
      <c r="V139" s="90">
        <f t="shared" si="20"/>
        <v>-158.66249965</v>
      </c>
      <c r="AA139">
        <v>158.66249965</v>
      </c>
      <c r="AB139">
        <v>0</v>
      </c>
      <c r="AC139">
        <v>5.3853296193129063E-2</v>
      </c>
      <c r="AD139">
        <v>0</v>
      </c>
    </row>
    <row r="140" spans="1:30" x14ac:dyDescent="0.25">
      <c r="A140" t="s">
        <v>2730</v>
      </c>
      <c r="B140">
        <v>2942</v>
      </c>
      <c r="C140">
        <v>115</v>
      </c>
      <c r="D140">
        <v>0</v>
      </c>
      <c r="E140">
        <v>1</v>
      </c>
      <c r="F140">
        <v>3</v>
      </c>
      <c r="G140">
        <v>0</v>
      </c>
      <c r="H140">
        <v>0</v>
      </c>
      <c r="I140">
        <v>1</v>
      </c>
      <c r="J140">
        <v>1.9987423521414001</v>
      </c>
      <c r="K140">
        <f t="shared" si="14"/>
        <v>1.9987423521414001</v>
      </c>
      <c r="L140">
        <f t="shared" si="15"/>
        <v>1.9987423521414001</v>
      </c>
      <c r="M140">
        <f t="shared" si="16"/>
        <v>0.69251815883795609</v>
      </c>
      <c r="N140">
        <f>SUMPRODUCT($E$2:$M$2,E140:M140)</f>
        <v>-2.9636033337457777</v>
      </c>
      <c r="O140">
        <f t="shared" si="17"/>
        <v>4.9097503869280579E-2</v>
      </c>
      <c r="P140" s="85">
        <f>O140*B140</f>
        <v>144.44485638342346</v>
      </c>
      <c r="Q140">
        <f>D140/C140</f>
        <v>0</v>
      </c>
      <c r="R140" s="90">
        <f t="shared" si="18"/>
        <v>0</v>
      </c>
      <c r="S140">
        <f>IF(AB140&gt;0,AB140/D140,0)</f>
        <v>0</v>
      </c>
      <c r="T140" s="90">
        <f t="shared" si="19"/>
        <v>0</v>
      </c>
      <c r="U140">
        <v>287.29999918750002</v>
      </c>
      <c r="V140" s="90">
        <f t="shared" si="20"/>
        <v>-287.29999918750002</v>
      </c>
      <c r="AA140">
        <v>287.29999918750002</v>
      </c>
      <c r="AB140">
        <v>0</v>
      </c>
      <c r="AC140">
        <v>3.9089055064581914E-2</v>
      </c>
      <c r="AD140">
        <v>0</v>
      </c>
    </row>
    <row r="141" spans="1:30" x14ac:dyDescent="0.25">
      <c r="A141" t="s">
        <v>98</v>
      </c>
      <c r="B141">
        <v>1139</v>
      </c>
      <c r="C141">
        <v>114</v>
      </c>
      <c r="D141">
        <v>1</v>
      </c>
      <c r="E141">
        <v>1</v>
      </c>
      <c r="F141">
        <v>3</v>
      </c>
      <c r="G141">
        <v>0</v>
      </c>
      <c r="H141">
        <v>0</v>
      </c>
      <c r="I141">
        <v>0</v>
      </c>
      <c r="J141">
        <v>1.5724143985952601</v>
      </c>
      <c r="K141">
        <f t="shared" si="14"/>
        <v>1.4937936786654971</v>
      </c>
      <c r="L141">
        <f t="shared" si="15"/>
        <v>1.4937936786654971</v>
      </c>
      <c r="M141">
        <f t="shared" si="16"/>
        <v>0.40131897721778864</v>
      </c>
      <c r="N141">
        <f>SUMPRODUCT($E$2:$M$2,E141:M141)</f>
        <v>-2.4818707357491698</v>
      </c>
      <c r="O141">
        <f t="shared" si="17"/>
        <v>7.713892185470253E-2</v>
      </c>
      <c r="P141" s="85">
        <f>O141*B141</f>
        <v>87.861231992506177</v>
      </c>
      <c r="Q141">
        <f>D141/C141</f>
        <v>8.771929824561403E-3</v>
      </c>
      <c r="R141" s="90">
        <f t="shared" si="18"/>
        <v>0.77071256133777344</v>
      </c>
      <c r="S141">
        <f>IF(AB141&gt;0,AB141/D141,0)</f>
        <v>2910.4</v>
      </c>
      <c r="T141" s="90">
        <f t="shared" si="19"/>
        <v>2243.0818385174557</v>
      </c>
      <c r="U141">
        <v>424.14999885000003</v>
      </c>
      <c r="V141" s="90">
        <f t="shared" si="20"/>
        <v>1818.9318396674557</v>
      </c>
      <c r="AA141">
        <v>424.14999885000003</v>
      </c>
      <c r="AB141">
        <v>2910.4</v>
      </c>
      <c r="AC141">
        <v>0.10008779631255488</v>
      </c>
      <c r="AD141">
        <v>8.771929824561403E-3</v>
      </c>
    </row>
    <row r="142" spans="1:30" x14ac:dyDescent="0.25">
      <c r="A142" t="s">
        <v>1073</v>
      </c>
      <c r="B142">
        <v>3313</v>
      </c>
      <c r="C142">
        <v>113</v>
      </c>
      <c r="D142">
        <v>1</v>
      </c>
      <c r="E142">
        <v>1</v>
      </c>
      <c r="F142">
        <v>2</v>
      </c>
      <c r="G142">
        <v>0</v>
      </c>
      <c r="H142">
        <v>0</v>
      </c>
      <c r="I142">
        <v>0</v>
      </c>
      <c r="J142">
        <v>2.7142785780915064</v>
      </c>
      <c r="K142">
        <f t="shared" si="14"/>
        <v>2.578564649186931</v>
      </c>
      <c r="L142">
        <f t="shared" si="15"/>
        <v>2.578564649186931</v>
      </c>
      <c r="M142">
        <f t="shared" si="16"/>
        <v>0.94723290659593862</v>
      </c>
      <c r="N142">
        <f>SUMPRODUCT($E$2:$M$2,E142:M142)</f>
        <v>-3.8392232565810351</v>
      </c>
      <c r="O142">
        <f t="shared" si="17"/>
        <v>2.1057352808039938E-2</v>
      </c>
      <c r="P142" s="85">
        <f>O142*B142</f>
        <v>69.763009853036323</v>
      </c>
      <c r="Q142">
        <f>D142/C142</f>
        <v>8.8495575221238937E-3</v>
      </c>
      <c r="R142" s="90">
        <f t="shared" si="18"/>
        <v>0.6173717686109409</v>
      </c>
      <c r="S142">
        <f>IF(AB142&gt;0,AB142/D142,0)</f>
        <v>923.95</v>
      </c>
      <c r="T142" s="90">
        <f t="shared" si="19"/>
        <v>570.42064560807887</v>
      </c>
      <c r="U142">
        <v>438.33749931250003</v>
      </c>
      <c r="V142" s="90">
        <f t="shared" si="20"/>
        <v>132.08314629557884</v>
      </c>
      <c r="AA142">
        <v>438.33749931250003</v>
      </c>
      <c r="AB142">
        <v>923.95</v>
      </c>
      <c r="AC142">
        <v>3.4108059160881374E-2</v>
      </c>
      <c r="AD142">
        <v>8.8495575221238937E-3</v>
      </c>
    </row>
    <row r="143" spans="1:30" x14ac:dyDescent="0.25">
      <c r="A143" t="s">
        <v>3731</v>
      </c>
      <c r="B143">
        <v>20491</v>
      </c>
      <c r="C143">
        <v>111</v>
      </c>
      <c r="D143">
        <v>0</v>
      </c>
      <c r="E143">
        <v>1</v>
      </c>
      <c r="F143">
        <v>4</v>
      </c>
      <c r="G143">
        <v>0</v>
      </c>
      <c r="H143">
        <v>0</v>
      </c>
      <c r="I143">
        <v>1</v>
      </c>
      <c r="J143">
        <v>1.84931921331316</v>
      </c>
      <c r="K143">
        <f t="shared" si="14"/>
        <v>1.84931921331316</v>
      </c>
      <c r="L143">
        <f t="shared" si="15"/>
        <v>1.84931921331316</v>
      </c>
      <c r="M143">
        <f t="shared" si="16"/>
        <v>0.61481757856056873</v>
      </c>
      <c r="N143">
        <f>SUMPRODUCT($E$2:$M$2,E143:M143)</f>
        <v>-2.2022053852685497</v>
      </c>
      <c r="O143">
        <f t="shared" si="17"/>
        <v>9.9552619537453757E-2</v>
      </c>
      <c r="P143" s="85">
        <f>O143*B143</f>
        <v>2039.932726941965</v>
      </c>
      <c r="Q143">
        <f>D143/C143</f>
        <v>0</v>
      </c>
      <c r="R143" s="90">
        <f t="shared" si="18"/>
        <v>0</v>
      </c>
      <c r="S143">
        <f>IF(AB143&gt;0,AB143/D143,0)</f>
        <v>0</v>
      </c>
      <c r="T143" s="90">
        <f t="shared" si="19"/>
        <v>0</v>
      </c>
      <c r="U143">
        <v>669.08749968749999</v>
      </c>
      <c r="V143" s="90">
        <f t="shared" si="20"/>
        <v>-669.08749968749999</v>
      </c>
      <c r="AA143">
        <v>669.08749968749999</v>
      </c>
      <c r="AB143">
        <v>0</v>
      </c>
      <c r="AC143">
        <v>5.4170123468839978E-3</v>
      </c>
      <c r="AD143">
        <v>0</v>
      </c>
    </row>
    <row r="144" spans="1:30" x14ac:dyDescent="0.25">
      <c r="A144" t="s">
        <v>1051</v>
      </c>
      <c r="B144">
        <v>718</v>
      </c>
      <c r="C144">
        <v>110</v>
      </c>
      <c r="D144">
        <v>2</v>
      </c>
      <c r="E144">
        <v>1</v>
      </c>
      <c r="F144">
        <v>3</v>
      </c>
      <c r="G144">
        <v>1</v>
      </c>
      <c r="H144">
        <v>0</v>
      </c>
      <c r="I144">
        <v>0</v>
      </c>
      <c r="J144">
        <v>1.15611420612813</v>
      </c>
      <c r="K144">
        <f t="shared" si="14"/>
        <v>1.0983084958217235</v>
      </c>
      <c r="L144">
        <f t="shared" si="15"/>
        <v>1.0983084958217235</v>
      </c>
      <c r="M144">
        <f t="shared" si="16"/>
        <v>9.3771265211292976E-2</v>
      </c>
      <c r="N144">
        <f>SUMPRODUCT($E$2:$M$2,E144:M144)</f>
        <v>-1.1987036471260577</v>
      </c>
      <c r="O144">
        <f t="shared" si="17"/>
        <v>0.23170591074339481</v>
      </c>
      <c r="P144" s="85">
        <f>O144*B144</f>
        <v>166.36484391375748</v>
      </c>
      <c r="Q144">
        <f>D144/C144</f>
        <v>1.8181818181818181E-2</v>
      </c>
      <c r="R144" s="90">
        <f t="shared" si="18"/>
        <v>3.0248153438864995</v>
      </c>
      <c r="S144">
        <f>IF(AB144&gt;0,AB144/D144,0)</f>
        <v>427.55</v>
      </c>
      <c r="T144" s="90">
        <f t="shared" si="19"/>
        <v>1293.2598002786729</v>
      </c>
      <c r="U144">
        <v>40.337499125000001</v>
      </c>
      <c r="V144" s="90">
        <f t="shared" si="20"/>
        <v>1252.9223011536728</v>
      </c>
      <c r="AA144">
        <v>40.337499125000001</v>
      </c>
      <c r="AB144">
        <v>855.1</v>
      </c>
      <c r="AC144">
        <v>0.15320334261838439</v>
      </c>
      <c r="AD144">
        <v>1.8181818181818181E-2</v>
      </c>
    </row>
    <row r="145" spans="1:30" x14ac:dyDescent="0.25">
      <c r="A145" t="s">
        <v>1282</v>
      </c>
      <c r="B145">
        <v>2784</v>
      </c>
      <c r="C145">
        <v>110</v>
      </c>
      <c r="D145">
        <v>0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1.8013913140534641</v>
      </c>
      <c r="K145">
        <f t="shared" si="14"/>
        <v>1.8013913140534641</v>
      </c>
      <c r="L145">
        <f t="shared" si="15"/>
        <v>1.8013913140534641</v>
      </c>
      <c r="M145">
        <f t="shared" si="16"/>
        <v>0.5885593185802972</v>
      </c>
      <c r="N145">
        <f>SUMPRODUCT($E$2:$M$2,E145:M145)</f>
        <v>-3.382693844996993</v>
      </c>
      <c r="O145">
        <f t="shared" si="17"/>
        <v>3.2840724563633947E-2</v>
      </c>
      <c r="P145" s="85">
        <f>O145*B145</f>
        <v>91.428577185156911</v>
      </c>
      <c r="Q145">
        <f>D145/C145</f>
        <v>0</v>
      </c>
      <c r="R145" s="90">
        <f t="shared" si="18"/>
        <v>0</v>
      </c>
      <c r="S145">
        <f>IF(AB145&gt;0,AB145/D145,0)</f>
        <v>0</v>
      </c>
      <c r="T145" s="90">
        <f t="shared" si="19"/>
        <v>0</v>
      </c>
      <c r="U145">
        <v>240.82499977500004</v>
      </c>
      <c r="V145" s="90">
        <f t="shared" si="20"/>
        <v>-240.82499977500004</v>
      </c>
      <c r="AA145">
        <v>240.82499977500004</v>
      </c>
      <c r="AB145">
        <v>0</v>
      </c>
      <c r="AC145">
        <v>3.9511494252873564E-2</v>
      </c>
      <c r="AD145">
        <v>0</v>
      </c>
    </row>
    <row r="146" spans="1:30" x14ac:dyDescent="0.25">
      <c r="A146" t="s">
        <v>182</v>
      </c>
      <c r="B146">
        <v>1685</v>
      </c>
      <c r="C146">
        <v>109</v>
      </c>
      <c r="D146">
        <v>0</v>
      </c>
      <c r="E146">
        <v>1</v>
      </c>
      <c r="F146">
        <v>3</v>
      </c>
      <c r="G146">
        <v>0</v>
      </c>
      <c r="H146">
        <v>1</v>
      </c>
      <c r="I146">
        <v>0</v>
      </c>
      <c r="J146">
        <v>3.7224097096356048</v>
      </c>
      <c r="K146">
        <f t="shared" si="14"/>
        <v>3.7224097096356048</v>
      </c>
      <c r="L146">
        <f t="shared" si="15"/>
        <v>3.7224097096356048</v>
      </c>
      <c r="M146">
        <f t="shared" si="16"/>
        <v>1.314371229979137</v>
      </c>
      <c r="N146">
        <f>SUMPRODUCT($E$2:$M$2,E146:M146)</f>
        <v>-3.5348389199211088</v>
      </c>
      <c r="O146">
        <f t="shared" si="17"/>
        <v>2.8337048057616932E-2</v>
      </c>
      <c r="P146" s="85">
        <f>O146*B146</f>
        <v>47.747925977084527</v>
      </c>
      <c r="Q146">
        <f>D146/C146</f>
        <v>0</v>
      </c>
      <c r="R146" s="90">
        <f t="shared" si="18"/>
        <v>0</v>
      </c>
      <c r="S146">
        <f>IF(AB146&gt;0,AB146/D146,0)</f>
        <v>0</v>
      </c>
      <c r="T146" s="90">
        <f t="shared" si="19"/>
        <v>0</v>
      </c>
      <c r="U146">
        <v>162.38749945000001</v>
      </c>
      <c r="V146" s="90">
        <f t="shared" si="20"/>
        <v>-162.38749945000001</v>
      </c>
      <c r="AA146">
        <v>162.38749945000001</v>
      </c>
      <c r="AB146">
        <v>0</v>
      </c>
      <c r="AC146">
        <v>6.4688427299703269E-2</v>
      </c>
      <c r="AD146">
        <v>0</v>
      </c>
    </row>
    <row r="147" spans="1:30" x14ac:dyDescent="0.25">
      <c r="A147" t="s">
        <v>1251</v>
      </c>
      <c r="B147">
        <v>1357</v>
      </c>
      <c r="C147">
        <v>107</v>
      </c>
      <c r="D147">
        <v>0</v>
      </c>
      <c r="E147">
        <v>1</v>
      </c>
      <c r="F147">
        <v>3</v>
      </c>
      <c r="G147">
        <v>0</v>
      </c>
      <c r="H147">
        <v>0</v>
      </c>
      <c r="I147">
        <v>1</v>
      </c>
      <c r="J147">
        <v>1.7576787030213701</v>
      </c>
      <c r="K147">
        <f t="shared" si="14"/>
        <v>1.7576787030213701</v>
      </c>
      <c r="L147">
        <f t="shared" si="15"/>
        <v>1.7576787030213701</v>
      </c>
      <c r="M147">
        <f t="shared" si="16"/>
        <v>0.56399401977335306</v>
      </c>
      <c r="N147">
        <f>SUMPRODUCT($E$2:$M$2,E147:M147)</f>
        <v>-2.8000143449213484</v>
      </c>
      <c r="O147">
        <f t="shared" si="17"/>
        <v>5.7323400731285189E-2</v>
      </c>
      <c r="P147" s="85">
        <f>O147*B147</f>
        <v>77.787854792353997</v>
      </c>
      <c r="Q147">
        <f>D147/C147</f>
        <v>0</v>
      </c>
      <c r="R147" s="90">
        <f t="shared" si="18"/>
        <v>0</v>
      </c>
      <c r="S147">
        <f>IF(AB147&gt;0,AB147/D147,0)</f>
        <v>0</v>
      </c>
      <c r="T147" s="90">
        <f t="shared" si="19"/>
        <v>0</v>
      </c>
      <c r="U147">
        <v>566.49999883750002</v>
      </c>
      <c r="V147" s="90">
        <f t="shared" si="20"/>
        <v>-566.49999883750002</v>
      </c>
      <c r="AA147">
        <v>566.49999883750002</v>
      </c>
      <c r="AB147">
        <v>0</v>
      </c>
      <c r="AC147">
        <v>7.8850405305821672E-2</v>
      </c>
      <c r="AD147">
        <v>0</v>
      </c>
    </row>
    <row r="148" spans="1:30" x14ac:dyDescent="0.25">
      <c r="A148" t="s">
        <v>2699</v>
      </c>
      <c r="B148">
        <v>897</v>
      </c>
      <c r="C148">
        <v>107</v>
      </c>
      <c r="D148">
        <v>0</v>
      </c>
      <c r="E148">
        <v>1</v>
      </c>
      <c r="F148">
        <v>3</v>
      </c>
      <c r="G148">
        <v>0</v>
      </c>
      <c r="H148">
        <v>0</v>
      </c>
      <c r="I148">
        <v>0</v>
      </c>
      <c r="J148">
        <v>2.1851727982162799</v>
      </c>
      <c r="K148">
        <f t="shared" si="14"/>
        <v>2.1851727982162799</v>
      </c>
      <c r="L148">
        <f t="shared" si="15"/>
        <v>2.1851727982162799</v>
      </c>
      <c r="M148">
        <f t="shared" si="16"/>
        <v>0.7816949092724349</v>
      </c>
      <c r="N148">
        <f>SUMPRODUCT($E$2:$M$2,E148:M148)</f>
        <v>-2.9660234758557715</v>
      </c>
      <c r="O148">
        <f t="shared" si="17"/>
        <v>4.8984638061949519E-2</v>
      </c>
      <c r="P148" s="85">
        <f>O148*B148</f>
        <v>43.939220341568721</v>
      </c>
      <c r="Q148">
        <f>D148/C148</f>
        <v>0</v>
      </c>
      <c r="R148" s="90">
        <f t="shared" si="18"/>
        <v>0</v>
      </c>
      <c r="S148">
        <f>IF(AB148&gt;0,AB148/D148,0)</f>
        <v>0</v>
      </c>
      <c r="T148" s="90">
        <f t="shared" si="19"/>
        <v>0</v>
      </c>
      <c r="U148">
        <v>211.33749893749999</v>
      </c>
      <c r="V148" s="90">
        <f t="shared" si="20"/>
        <v>-211.33749893749999</v>
      </c>
      <c r="AA148">
        <v>211.33749893749999</v>
      </c>
      <c r="AB148">
        <v>0</v>
      </c>
      <c r="AC148">
        <v>0.11928651059085842</v>
      </c>
      <c r="AD148">
        <v>0</v>
      </c>
    </row>
    <row r="149" spans="1:30" x14ac:dyDescent="0.25">
      <c r="A149" t="s">
        <v>1080</v>
      </c>
      <c r="B149">
        <v>731</v>
      </c>
      <c r="C149">
        <v>107</v>
      </c>
      <c r="D149">
        <v>1</v>
      </c>
      <c r="E149">
        <v>1</v>
      </c>
      <c r="F149">
        <v>3</v>
      </c>
      <c r="G149">
        <v>0</v>
      </c>
      <c r="H149">
        <v>1</v>
      </c>
      <c r="I149">
        <v>1</v>
      </c>
      <c r="J149">
        <v>1.6454395264865851</v>
      </c>
      <c r="K149">
        <f t="shared" si="14"/>
        <v>1.5631675501622557</v>
      </c>
      <c r="L149">
        <f t="shared" si="15"/>
        <v>1.5631675501622557</v>
      </c>
      <c r="M149">
        <f t="shared" si="16"/>
        <v>0.44671424349461342</v>
      </c>
      <c r="N149">
        <f>SUMPRODUCT($E$2:$M$2,E149:M149)</f>
        <v>-2.5415481478883053</v>
      </c>
      <c r="O149">
        <f t="shared" si="17"/>
        <v>7.2996344262036231E-2</v>
      </c>
      <c r="P149" s="85">
        <f>O149*B149</f>
        <v>53.360327655548481</v>
      </c>
      <c r="Q149">
        <f>D149/C149</f>
        <v>9.3457943925233638E-3</v>
      </c>
      <c r="R149" s="90">
        <f t="shared" si="18"/>
        <v>0.49869465098643434</v>
      </c>
      <c r="S149">
        <f>IF(AB149&gt;0,AB149/D149,0)</f>
        <v>676.6</v>
      </c>
      <c r="T149" s="90">
        <f t="shared" si="19"/>
        <v>337.41680085742149</v>
      </c>
      <c r="U149">
        <v>312.13749947499997</v>
      </c>
      <c r="V149" s="90">
        <f t="shared" si="20"/>
        <v>25.279301382421522</v>
      </c>
      <c r="AA149">
        <v>312.13749947499997</v>
      </c>
      <c r="AB149">
        <v>676.6</v>
      </c>
      <c r="AC149">
        <v>0.146374829001368</v>
      </c>
      <c r="AD149">
        <v>9.3457943925233638E-3</v>
      </c>
    </row>
    <row r="150" spans="1:30" x14ac:dyDescent="0.25">
      <c r="A150" t="s">
        <v>950</v>
      </c>
      <c r="B150">
        <v>3079</v>
      </c>
      <c r="C150">
        <v>104</v>
      </c>
      <c r="D150">
        <v>0</v>
      </c>
      <c r="E150">
        <v>1</v>
      </c>
      <c r="F150">
        <v>2</v>
      </c>
      <c r="G150">
        <v>0</v>
      </c>
      <c r="H150">
        <v>1</v>
      </c>
      <c r="I150">
        <v>0</v>
      </c>
      <c r="J150">
        <v>1.3464424160559858</v>
      </c>
      <c r="K150">
        <f t="shared" si="14"/>
        <v>1.3464424160559858</v>
      </c>
      <c r="L150">
        <f t="shared" si="15"/>
        <v>1.3464424160559858</v>
      </c>
      <c r="M150">
        <f t="shared" si="16"/>
        <v>0.29746586670779607</v>
      </c>
      <c r="N150">
        <f>SUMPRODUCT($E$2:$M$2,E150:M150)</f>
        <v>-2.9029929161759518</v>
      </c>
      <c r="O150">
        <f t="shared" si="17"/>
        <v>5.2005810702989146E-2</v>
      </c>
      <c r="P150" s="85">
        <f>O150*B150</f>
        <v>160.12589115450359</v>
      </c>
      <c r="Q150">
        <f>D150/C150</f>
        <v>0</v>
      </c>
      <c r="R150" s="90">
        <f t="shared" si="18"/>
        <v>0</v>
      </c>
      <c r="S150">
        <f>IF(AB150&gt;0,AB150/D150,0)</f>
        <v>0</v>
      </c>
      <c r="T150" s="90">
        <f t="shared" si="19"/>
        <v>0</v>
      </c>
      <c r="U150">
        <v>167.4124994</v>
      </c>
      <c r="V150" s="90">
        <f t="shared" si="20"/>
        <v>-167.4124994</v>
      </c>
      <c r="AA150">
        <v>167.4124994</v>
      </c>
      <c r="AB150">
        <v>0</v>
      </c>
      <c r="AC150">
        <v>3.3777200389736931E-2</v>
      </c>
      <c r="AD150">
        <v>0</v>
      </c>
    </row>
    <row r="151" spans="1:30" x14ac:dyDescent="0.25">
      <c r="A151" t="s">
        <v>84</v>
      </c>
      <c r="B151">
        <v>1686</v>
      </c>
      <c r="C151">
        <v>104</v>
      </c>
      <c r="D151">
        <v>0</v>
      </c>
      <c r="E151">
        <v>1</v>
      </c>
      <c r="F151">
        <v>3</v>
      </c>
      <c r="G151">
        <v>0</v>
      </c>
      <c r="H151">
        <v>1</v>
      </c>
      <c r="I151">
        <v>0</v>
      </c>
      <c r="J151">
        <v>1.2351957295373699</v>
      </c>
      <c r="K151">
        <f t="shared" si="14"/>
        <v>1.2351957295373699</v>
      </c>
      <c r="L151">
        <f t="shared" si="15"/>
        <v>1.2351957295373699</v>
      </c>
      <c r="M151">
        <f t="shared" si="16"/>
        <v>0.21122944297780774</v>
      </c>
      <c r="N151">
        <f>SUMPRODUCT($E$2:$M$2,E151:M151)</f>
        <v>-2.1307303160516677</v>
      </c>
      <c r="O151">
        <f t="shared" si="17"/>
        <v>0.10614568024943812</v>
      </c>
      <c r="P151" s="85">
        <f>O151*B151</f>
        <v>178.96161690055266</v>
      </c>
      <c r="Q151">
        <f>D151/C151</f>
        <v>0</v>
      </c>
      <c r="R151" s="90">
        <f t="shared" si="18"/>
        <v>0</v>
      </c>
      <c r="S151">
        <f>IF(AB151&gt;0,AB151/D151,0)</f>
        <v>0</v>
      </c>
      <c r="T151" s="90">
        <f t="shared" si="19"/>
        <v>0</v>
      </c>
      <c r="U151">
        <v>233.72499930000004</v>
      </c>
      <c r="V151" s="90">
        <f t="shared" si="20"/>
        <v>-233.72499930000004</v>
      </c>
      <c r="AA151">
        <v>233.72499930000004</v>
      </c>
      <c r="AB151">
        <v>0</v>
      </c>
      <c r="AC151">
        <v>6.1684460260972719E-2</v>
      </c>
      <c r="AD151">
        <v>0</v>
      </c>
    </row>
    <row r="152" spans="1:30" x14ac:dyDescent="0.25">
      <c r="A152" t="s">
        <v>1434</v>
      </c>
      <c r="B152">
        <v>1603</v>
      </c>
      <c r="C152">
        <v>102</v>
      </c>
      <c r="D152">
        <v>0</v>
      </c>
      <c r="E152">
        <v>1</v>
      </c>
      <c r="F152">
        <v>2</v>
      </c>
      <c r="G152">
        <v>0</v>
      </c>
      <c r="H152">
        <v>0</v>
      </c>
      <c r="I152">
        <v>0</v>
      </c>
      <c r="J152">
        <v>1.5523210233969824</v>
      </c>
      <c r="K152">
        <f t="shared" si="14"/>
        <v>1.5523210233969824</v>
      </c>
      <c r="L152">
        <f t="shared" si="15"/>
        <v>1.5523210233969824</v>
      </c>
      <c r="M152">
        <f t="shared" si="16"/>
        <v>0.43975124534383769</v>
      </c>
      <c r="N152">
        <f>SUMPRODUCT($E$2:$M$2,E152:M152)</f>
        <v>-3.1932869179649606</v>
      </c>
      <c r="O152">
        <f t="shared" si="17"/>
        <v>3.941913094530522E-2</v>
      </c>
      <c r="P152" s="85">
        <f>O152*B152</f>
        <v>63.188866905324268</v>
      </c>
      <c r="Q152">
        <f>D152/C152</f>
        <v>0</v>
      </c>
      <c r="R152" s="90">
        <f t="shared" si="18"/>
        <v>0</v>
      </c>
      <c r="S152">
        <f>IF(AB152&gt;0,AB152/D152,0)</f>
        <v>0</v>
      </c>
      <c r="T152" s="90">
        <f t="shared" si="19"/>
        <v>0</v>
      </c>
      <c r="U152">
        <v>207.46249895</v>
      </c>
      <c r="V152" s="90">
        <f t="shared" si="20"/>
        <v>-207.46249895</v>
      </c>
      <c r="AA152">
        <v>207.46249895</v>
      </c>
      <c r="AB152">
        <v>0</v>
      </c>
      <c r="AC152">
        <v>6.3630692451653148E-2</v>
      </c>
      <c r="AD152">
        <v>0</v>
      </c>
    </row>
    <row r="153" spans="1:30" x14ac:dyDescent="0.25">
      <c r="A153" t="s">
        <v>123</v>
      </c>
      <c r="B153">
        <v>8829</v>
      </c>
      <c r="C153">
        <v>100</v>
      </c>
      <c r="D153">
        <v>0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3.4050992870041954</v>
      </c>
      <c r="K153">
        <f t="shared" si="14"/>
        <v>3.4050992870041954</v>
      </c>
      <c r="L153">
        <f t="shared" si="15"/>
        <v>3.4050992870041954</v>
      </c>
      <c r="M153">
        <f t="shared" si="16"/>
        <v>1.225274098355267</v>
      </c>
      <c r="N153">
        <f>SUMPRODUCT($E$2:$M$2,E153:M153)</f>
        <v>-4.1931215806039246</v>
      </c>
      <c r="O153">
        <f t="shared" si="17"/>
        <v>1.4874487195969751E-2</v>
      </c>
      <c r="P153" s="85">
        <f>O153*B153</f>
        <v>131.32684745321694</v>
      </c>
      <c r="Q153">
        <f>D153/C153</f>
        <v>0</v>
      </c>
      <c r="R153" s="90">
        <f t="shared" si="18"/>
        <v>0</v>
      </c>
      <c r="S153">
        <f>IF(AB153&gt;0,AB153/D153,0)</f>
        <v>0</v>
      </c>
      <c r="T153" s="90">
        <f t="shared" si="19"/>
        <v>0</v>
      </c>
      <c r="U153">
        <v>328.14999945</v>
      </c>
      <c r="V153" s="90">
        <f t="shared" si="20"/>
        <v>-328.14999945</v>
      </c>
      <c r="AA153">
        <v>328.14999945</v>
      </c>
      <c r="AB153">
        <v>0</v>
      </c>
      <c r="AC153">
        <v>1.1326311020500622E-2</v>
      </c>
      <c r="AD153">
        <v>0</v>
      </c>
    </row>
    <row r="154" spans="1:30" x14ac:dyDescent="0.25">
      <c r="A154" t="s">
        <v>1167</v>
      </c>
      <c r="B154">
        <v>2632</v>
      </c>
      <c r="C154">
        <v>100</v>
      </c>
      <c r="D154">
        <v>0</v>
      </c>
      <c r="E154">
        <v>1</v>
      </c>
      <c r="F154">
        <v>2</v>
      </c>
      <c r="G154">
        <v>0</v>
      </c>
      <c r="H154">
        <v>0</v>
      </c>
      <c r="I154">
        <v>0</v>
      </c>
      <c r="J154">
        <v>1.4408649691672961</v>
      </c>
      <c r="K154">
        <f t="shared" si="14"/>
        <v>1.4408649691672961</v>
      </c>
      <c r="L154">
        <f t="shared" si="15"/>
        <v>1.4408649691672961</v>
      </c>
      <c r="M154">
        <f t="shared" si="16"/>
        <v>0.36524360628891761</v>
      </c>
      <c r="N154">
        <f>SUMPRODUCT($E$2:$M$2,E154:M154)</f>
        <v>-3.0984515864747157</v>
      </c>
      <c r="O154">
        <f t="shared" si="17"/>
        <v>4.3171170685796581E-2</v>
      </c>
      <c r="P154" s="85">
        <f>O154*B154</f>
        <v>113.6265212450166</v>
      </c>
      <c r="Q154">
        <f>D154/C154</f>
        <v>0</v>
      </c>
      <c r="R154" s="90">
        <f t="shared" si="18"/>
        <v>0</v>
      </c>
      <c r="S154">
        <f>IF(AB154&gt;0,AB154/D154,0)</f>
        <v>0</v>
      </c>
      <c r="T154" s="90">
        <f t="shared" si="19"/>
        <v>0</v>
      </c>
      <c r="U154">
        <v>209.78749978749997</v>
      </c>
      <c r="V154" s="90">
        <f t="shared" si="20"/>
        <v>-209.78749978749997</v>
      </c>
      <c r="AA154">
        <v>209.78749978749997</v>
      </c>
      <c r="AB154">
        <v>0</v>
      </c>
      <c r="AC154">
        <v>3.7993920972644375E-2</v>
      </c>
      <c r="AD154">
        <v>0</v>
      </c>
    </row>
    <row r="155" spans="1:30" x14ac:dyDescent="0.25">
      <c r="A155" t="s">
        <v>1290</v>
      </c>
      <c r="B155">
        <v>901</v>
      </c>
      <c r="C155">
        <v>99</v>
      </c>
      <c r="D155">
        <v>0</v>
      </c>
      <c r="E155">
        <v>1</v>
      </c>
      <c r="F155">
        <v>3</v>
      </c>
      <c r="G155">
        <v>1</v>
      </c>
      <c r="H155">
        <v>0</v>
      </c>
      <c r="I155">
        <v>0</v>
      </c>
      <c r="J155">
        <v>1.0019311875693699</v>
      </c>
      <c r="K155">
        <f t="shared" si="14"/>
        <v>1.0019311875693699</v>
      </c>
      <c r="L155">
        <f t="shared" si="15"/>
        <v>1.0019311875693699</v>
      </c>
      <c r="M155">
        <f t="shared" si="16"/>
        <v>1.9293252239626277E-3</v>
      </c>
      <c r="N155">
        <f>SUMPRODUCT($E$2:$M$2,E155:M155)</f>
        <v>-1.0818047501285897</v>
      </c>
      <c r="O155">
        <f t="shared" si="17"/>
        <v>0.25316463641457382</v>
      </c>
      <c r="P155" s="85">
        <f>O155*B155</f>
        <v>228.101337409531</v>
      </c>
      <c r="Q155">
        <f>D155/C155</f>
        <v>0</v>
      </c>
      <c r="R155" s="90">
        <f t="shared" si="18"/>
        <v>0</v>
      </c>
      <c r="S155">
        <f>IF(AB155&gt;0,AB155/D155,0)</f>
        <v>0</v>
      </c>
      <c r="T155" s="90">
        <f t="shared" si="19"/>
        <v>0</v>
      </c>
      <c r="U155">
        <v>135.8499990375</v>
      </c>
      <c r="V155" s="90">
        <f t="shared" si="20"/>
        <v>-135.8499990375</v>
      </c>
      <c r="AA155">
        <v>135.8499990375</v>
      </c>
      <c r="AB155">
        <v>0</v>
      </c>
      <c r="AC155">
        <v>0.10987791342952276</v>
      </c>
      <c r="AD155">
        <v>0</v>
      </c>
    </row>
    <row r="156" spans="1:30" x14ac:dyDescent="0.25">
      <c r="A156" t="s">
        <v>466</v>
      </c>
      <c r="B156">
        <v>1799</v>
      </c>
      <c r="C156">
        <v>98</v>
      </c>
      <c r="D156">
        <v>0</v>
      </c>
      <c r="E156">
        <v>1</v>
      </c>
      <c r="F156">
        <v>2</v>
      </c>
      <c r="G156">
        <v>0</v>
      </c>
      <c r="H156">
        <v>1</v>
      </c>
      <c r="I156">
        <v>0</v>
      </c>
      <c r="J156">
        <v>1.999793466414354</v>
      </c>
      <c r="K156">
        <f t="shared" si="14"/>
        <v>1.999793466414354</v>
      </c>
      <c r="L156">
        <f t="shared" si="15"/>
        <v>1.999793466414354</v>
      </c>
      <c r="M156">
        <f t="shared" si="16"/>
        <v>0.69304390843473995</v>
      </c>
      <c r="N156">
        <f>SUMPRODUCT($E$2:$M$2,E156:M156)</f>
        <v>-3.4064953112764624</v>
      </c>
      <c r="O156">
        <f t="shared" si="17"/>
        <v>3.2093085708775622E-2</v>
      </c>
      <c r="P156" s="85">
        <f>O156*B156</f>
        <v>57.735461190087342</v>
      </c>
      <c r="Q156">
        <f>D156/C156</f>
        <v>0</v>
      </c>
      <c r="R156" s="90">
        <f t="shared" si="18"/>
        <v>0</v>
      </c>
      <c r="S156">
        <f>IF(AB156&gt;0,AB156/D156,0)</f>
        <v>0</v>
      </c>
      <c r="T156" s="90">
        <f t="shared" si="19"/>
        <v>0</v>
      </c>
      <c r="U156">
        <v>202.11249971249998</v>
      </c>
      <c r="V156" s="90">
        <f t="shared" si="20"/>
        <v>-202.11249971249998</v>
      </c>
      <c r="AA156">
        <v>202.11249971249998</v>
      </c>
      <c r="AB156">
        <v>0</v>
      </c>
      <c r="AC156">
        <v>5.4474708171206226E-2</v>
      </c>
      <c r="AD156">
        <v>0</v>
      </c>
    </row>
    <row r="157" spans="1:30" x14ac:dyDescent="0.25">
      <c r="A157" t="s">
        <v>2443</v>
      </c>
      <c r="B157">
        <v>1113</v>
      </c>
      <c r="C157">
        <v>97</v>
      </c>
      <c r="D157">
        <v>0</v>
      </c>
      <c r="E157">
        <v>1</v>
      </c>
      <c r="F157">
        <v>3</v>
      </c>
      <c r="G157">
        <v>0</v>
      </c>
      <c r="H157">
        <v>0</v>
      </c>
      <c r="I157">
        <v>0</v>
      </c>
      <c r="J157">
        <v>1.7922090084897899</v>
      </c>
      <c r="K157">
        <f t="shared" si="14"/>
        <v>1.7922090084897899</v>
      </c>
      <c r="L157">
        <f t="shared" si="15"/>
        <v>1.7922090084897899</v>
      </c>
      <c r="M157">
        <f t="shared" si="16"/>
        <v>0.5834489419533907</v>
      </c>
      <c r="N157">
        <f>SUMPRODUCT($E$2:$M$2,E157:M157)</f>
        <v>-2.7136906645389662</v>
      </c>
      <c r="O157">
        <f t="shared" si="17"/>
        <v>6.2170318525447937E-2</v>
      </c>
      <c r="P157" s="85">
        <f>O157*B157</f>
        <v>69.195564518823559</v>
      </c>
      <c r="Q157">
        <f>D157/C157</f>
        <v>0</v>
      </c>
      <c r="R157" s="90">
        <f t="shared" si="18"/>
        <v>0</v>
      </c>
      <c r="S157">
        <f>IF(AB157&gt;0,AB157/D157,0)</f>
        <v>0</v>
      </c>
      <c r="T157" s="90">
        <f t="shared" si="19"/>
        <v>0</v>
      </c>
      <c r="U157">
        <v>217.0874994875</v>
      </c>
      <c r="V157" s="90">
        <f t="shared" si="20"/>
        <v>-217.0874994875</v>
      </c>
      <c r="AA157">
        <v>217.0874994875</v>
      </c>
      <c r="AB157">
        <v>0</v>
      </c>
      <c r="AC157">
        <v>8.7151841868823007E-2</v>
      </c>
      <c r="AD157">
        <v>0</v>
      </c>
    </row>
    <row r="158" spans="1:30" x14ac:dyDescent="0.25">
      <c r="A158" t="s">
        <v>2690</v>
      </c>
      <c r="B158">
        <v>2100</v>
      </c>
      <c r="C158">
        <v>97</v>
      </c>
      <c r="D158">
        <v>0</v>
      </c>
      <c r="E158">
        <v>1</v>
      </c>
      <c r="F158">
        <v>3</v>
      </c>
      <c r="G158">
        <v>0</v>
      </c>
      <c r="H158">
        <v>1</v>
      </c>
      <c r="I158">
        <v>0</v>
      </c>
      <c r="J158">
        <v>1.03461904761905</v>
      </c>
      <c r="K158">
        <f t="shared" si="14"/>
        <v>1.03461904761905</v>
      </c>
      <c r="L158">
        <f t="shared" si="15"/>
        <v>1.03461904761905</v>
      </c>
      <c r="M158">
        <f t="shared" si="16"/>
        <v>3.4033289029683396E-2</v>
      </c>
      <c r="N158">
        <f>SUMPRODUCT($E$2:$M$2,E158:M158)</f>
        <v>-1.9051902746328258</v>
      </c>
      <c r="O158">
        <f t="shared" si="17"/>
        <v>0.12952216467060784</v>
      </c>
      <c r="P158" s="85">
        <f>O158*B158</f>
        <v>271.99654580827649</v>
      </c>
      <c r="Q158">
        <f>D158/C158</f>
        <v>0</v>
      </c>
      <c r="R158" s="90">
        <f t="shared" si="18"/>
        <v>0</v>
      </c>
      <c r="S158">
        <f>IF(AB158&gt;0,AB158/D158,0)</f>
        <v>0</v>
      </c>
      <c r="T158" s="90">
        <f t="shared" si="19"/>
        <v>0</v>
      </c>
      <c r="U158">
        <v>198.52499907500001</v>
      </c>
      <c r="V158" s="90">
        <f t="shared" si="20"/>
        <v>-198.52499907500001</v>
      </c>
      <c r="AA158">
        <v>198.52499907500001</v>
      </c>
      <c r="AB158">
        <v>0</v>
      </c>
      <c r="AC158">
        <v>4.6190476190476192E-2</v>
      </c>
      <c r="AD158">
        <v>0</v>
      </c>
    </row>
    <row r="159" spans="1:30" x14ac:dyDescent="0.25">
      <c r="A159" t="s">
        <v>3052</v>
      </c>
      <c r="B159">
        <v>5870</v>
      </c>
      <c r="C159">
        <v>97</v>
      </c>
      <c r="D159">
        <v>0</v>
      </c>
      <c r="E159">
        <v>1</v>
      </c>
      <c r="F159">
        <v>2</v>
      </c>
      <c r="G159">
        <v>0</v>
      </c>
      <c r="H159">
        <v>1</v>
      </c>
      <c r="I159">
        <v>0</v>
      </c>
      <c r="J159">
        <v>1.7404583260236315</v>
      </c>
      <c r="K159">
        <f t="shared" si="14"/>
        <v>1.7404583260236315</v>
      </c>
      <c r="L159">
        <f t="shared" si="15"/>
        <v>1.7404583260236315</v>
      </c>
      <c r="M159">
        <f t="shared" si="16"/>
        <v>0.55414848430193875</v>
      </c>
      <c r="N159">
        <f>SUMPRODUCT($E$2:$M$2,E159:M159)</f>
        <v>-3.2297054712386775</v>
      </c>
      <c r="O159">
        <f t="shared" si="17"/>
        <v>3.8063029549296599E-2</v>
      </c>
      <c r="P159" s="85">
        <f>O159*B159</f>
        <v>223.42998345437104</v>
      </c>
      <c r="Q159">
        <f>D159/C159</f>
        <v>0</v>
      </c>
      <c r="R159" s="90">
        <f t="shared" si="18"/>
        <v>0</v>
      </c>
      <c r="S159">
        <f>IF(AB159&gt;0,AB159/D159,0)</f>
        <v>0</v>
      </c>
      <c r="T159" s="90">
        <f t="shared" si="19"/>
        <v>0</v>
      </c>
      <c r="U159">
        <v>202.47499934999996</v>
      </c>
      <c r="V159" s="90">
        <f t="shared" si="20"/>
        <v>-202.47499934999996</v>
      </c>
      <c r="AA159">
        <v>202.47499934999996</v>
      </c>
      <c r="AB159">
        <v>0</v>
      </c>
      <c r="AC159">
        <v>1.6524701873935264E-2</v>
      </c>
      <c r="AD159">
        <v>0</v>
      </c>
    </row>
    <row r="160" spans="1:30" x14ac:dyDescent="0.25">
      <c r="A160" t="s">
        <v>1314</v>
      </c>
      <c r="B160">
        <v>712</v>
      </c>
      <c r="C160">
        <v>95</v>
      </c>
      <c r="D160">
        <v>1</v>
      </c>
      <c r="E160">
        <v>1</v>
      </c>
      <c r="F160">
        <v>2</v>
      </c>
      <c r="G160">
        <v>1</v>
      </c>
      <c r="H160">
        <v>0</v>
      </c>
      <c r="I160">
        <v>0</v>
      </c>
      <c r="J160">
        <v>1.3119522471910099</v>
      </c>
      <c r="K160">
        <f t="shared" si="14"/>
        <v>1.2463546348314594</v>
      </c>
      <c r="L160">
        <f t="shared" si="15"/>
        <v>1.2463546348314594</v>
      </c>
      <c r="M160">
        <f t="shared" si="16"/>
        <v>0.22022299851388966</v>
      </c>
      <c r="N160">
        <f>SUMPRODUCT($E$2:$M$2,E160:M160)</f>
        <v>-2.0221533773577649</v>
      </c>
      <c r="O160">
        <f t="shared" si="17"/>
        <v>0.11689651058229864</v>
      </c>
      <c r="P160" s="85">
        <f>O160*B160</f>
        <v>83.230315534596627</v>
      </c>
      <c r="Q160">
        <f>D160/C160</f>
        <v>1.0526315789473684E-2</v>
      </c>
      <c r="R160" s="90">
        <f t="shared" si="18"/>
        <v>0.87610858457470131</v>
      </c>
      <c r="S160">
        <f>IF(AB160&gt;0,AB160/D160,0)</f>
        <v>1887</v>
      </c>
      <c r="T160" s="90">
        <f t="shared" si="19"/>
        <v>1653.2168990924613</v>
      </c>
      <c r="U160">
        <v>50.387498874999999</v>
      </c>
      <c r="V160" s="90">
        <f t="shared" si="20"/>
        <v>1602.8294002174614</v>
      </c>
      <c r="AA160">
        <v>50.387498874999999</v>
      </c>
      <c r="AB160">
        <v>1887</v>
      </c>
      <c r="AC160">
        <v>0.13342696629213482</v>
      </c>
      <c r="AD160">
        <v>1.0526315789473684E-2</v>
      </c>
    </row>
    <row r="161" spans="1:30" x14ac:dyDescent="0.25">
      <c r="A161" t="s">
        <v>2656</v>
      </c>
      <c r="B161">
        <v>1681</v>
      </c>
      <c r="C161">
        <v>92</v>
      </c>
      <c r="D161">
        <v>0</v>
      </c>
      <c r="E161">
        <v>1</v>
      </c>
      <c r="F161">
        <v>2</v>
      </c>
      <c r="G161">
        <v>0</v>
      </c>
      <c r="H161">
        <v>1</v>
      </c>
      <c r="I161">
        <v>0</v>
      </c>
      <c r="J161">
        <v>1.0591314693634699</v>
      </c>
      <c r="K161">
        <f t="shared" si="14"/>
        <v>1.0591314693634699</v>
      </c>
      <c r="L161">
        <f t="shared" si="15"/>
        <v>1.0591314693634699</v>
      </c>
      <c r="M161">
        <f t="shared" si="16"/>
        <v>5.7449203733079678E-2</v>
      </c>
      <c r="N161">
        <f>SUMPRODUCT($E$2:$M$2,E161:M161)</f>
        <v>-2.5974932374166837</v>
      </c>
      <c r="O161">
        <f t="shared" si="17"/>
        <v>6.9299925671759896E-2</v>
      </c>
      <c r="P161" s="85">
        <f>O161*B161</f>
        <v>116.49317505422839</v>
      </c>
      <c r="Q161">
        <f>D161/C161</f>
        <v>0</v>
      </c>
      <c r="R161" s="90">
        <f t="shared" si="18"/>
        <v>0</v>
      </c>
      <c r="S161">
        <f>IF(AB161&gt;0,AB161/D161,0)</f>
        <v>0</v>
      </c>
      <c r="T161" s="90">
        <f t="shared" si="19"/>
        <v>0</v>
      </c>
      <c r="U161">
        <v>153.74999980000001</v>
      </c>
      <c r="V161" s="90">
        <f t="shared" si="20"/>
        <v>-153.74999980000001</v>
      </c>
      <c r="AA161">
        <v>153.74999980000001</v>
      </c>
      <c r="AB161">
        <v>0</v>
      </c>
      <c r="AC161">
        <v>5.4729327781082686E-2</v>
      </c>
      <c r="AD161">
        <v>0</v>
      </c>
    </row>
    <row r="162" spans="1:30" x14ac:dyDescent="0.25">
      <c r="A162" t="s">
        <v>2676</v>
      </c>
      <c r="B162">
        <v>2253</v>
      </c>
      <c r="C162">
        <v>92</v>
      </c>
      <c r="D162">
        <v>0</v>
      </c>
      <c r="E162">
        <v>1</v>
      </c>
      <c r="F162">
        <v>3</v>
      </c>
      <c r="G162">
        <v>0</v>
      </c>
      <c r="H162">
        <v>1</v>
      </c>
      <c r="I162">
        <v>0</v>
      </c>
      <c r="J162">
        <v>3.0409232134931199</v>
      </c>
      <c r="K162">
        <f t="shared" si="14"/>
        <v>3.0409232134931199</v>
      </c>
      <c r="L162">
        <f t="shared" si="15"/>
        <v>3.0409232134931199</v>
      </c>
      <c r="M162">
        <f t="shared" si="16"/>
        <v>1.112161157963119</v>
      </c>
      <c r="N162">
        <f>SUMPRODUCT($E$2:$M$2,E162:M162)</f>
        <v>-3.2774604892856929</v>
      </c>
      <c r="O162">
        <f t="shared" si="17"/>
        <v>3.6352573465239665E-2</v>
      </c>
      <c r="P162" s="85">
        <f>O162*B162</f>
        <v>81.902348017184963</v>
      </c>
      <c r="Q162">
        <f>D162/C162</f>
        <v>0</v>
      </c>
      <c r="R162" s="90">
        <f t="shared" si="18"/>
        <v>0</v>
      </c>
      <c r="S162">
        <f>IF(AB162&gt;0,AB162/D162,0)</f>
        <v>0</v>
      </c>
      <c r="T162" s="90">
        <f t="shared" si="19"/>
        <v>0</v>
      </c>
      <c r="U162">
        <v>170.83749904999999</v>
      </c>
      <c r="V162" s="90">
        <f t="shared" si="20"/>
        <v>-170.83749904999999</v>
      </c>
      <c r="AA162">
        <v>170.83749904999999</v>
      </c>
      <c r="AB162">
        <v>0</v>
      </c>
      <c r="AC162">
        <v>4.0834442964935644E-2</v>
      </c>
      <c r="AD162">
        <v>0</v>
      </c>
    </row>
    <row r="163" spans="1:30" x14ac:dyDescent="0.25">
      <c r="A163" t="s">
        <v>3082</v>
      </c>
      <c r="B163">
        <v>5667</v>
      </c>
      <c r="C163">
        <v>91</v>
      </c>
      <c r="D163">
        <v>0</v>
      </c>
      <c r="E163">
        <v>1</v>
      </c>
      <c r="F163">
        <v>2</v>
      </c>
      <c r="G163">
        <v>0</v>
      </c>
      <c r="H163">
        <v>1</v>
      </c>
      <c r="I163">
        <v>0</v>
      </c>
      <c r="J163">
        <v>2.9710995687989534</v>
      </c>
      <c r="K163">
        <f t="shared" si="14"/>
        <v>2.9710995687989534</v>
      </c>
      <c r="L163">
        <f t="shared" si="15"/>
        <v>2.9710995687989534</v>
      </c>
      <c r="M163">
        <f t="shared" si="16"/>
        <v>1.0889321094830078</v>
      </c>
      <c r="N163">
        <f>SUMPRODUCT($E$2:$M$2,E163:M163)</f>
        <v>-3.9103924855221135</v>
      </c>
      <c r="O163">
        <f t="shared" si="17"/>
        <v>1.9639211797648329E-2</v>
      </c>
      <c r="P163" s="85">
        <f>O163*B163</f>
        <v>111.29541325727308</v>
      </c>
      <c r="Q163">
        <f>D163/C163</f>
        <v>0</v>
      </c>
      <c r="R163" s="90">
        <f t="shared" si="18"/>
        <v>0</v>
      </c>
      <c r="S163">
        <f>IF(AB163&gt;0,AB163/D163,0)</f>
        <v>0</v>
      </c>
      <c r="T163" s="90">
        <f t="shared" si="19"/>
        <v>0</v>
      </c>
      <c r="U163">
        <v>236.81249937499996</v>
      </c>
      <c r="V163" s="90">
        <f t="shared" si="20"/>
        <v>-236.81249937499996</v>
      </c>
      <c r="AA163">
        <v>236.81249937499996</v>
      </c>
      <c r="AB163">
        <v>0</v>
      </c>
      <c r="AC163">
        <v>1.6057878948297161E-2</v>
      </c>
      <c r="AD163">
        <v>0</v>
      </c>
    </row>
    <row r="164" spans="1:30" x14ac:dyDescent="0.25">
      <c r="A164" t="s">
        <v>159</v>
      </c>
      <c r="B164">
        <v>7084</v>
      </c>
      <c r="C164">
        <v>90</v>
      </c>
      <c r="D164">
        <v>0</v>
      </c>
      <c r="E164">
        <v>1</v>
      </c>
      <c r="F164">
        <v>2</v>
      </c>
      <c r="G164">
        <v>0</v>
      </c>
      <c r="H164">
        <v>1</v>
      </c>
      <c r="I164">
        <v>0</v>
      </c>
      <c r="J164">
        <v>2.6382719240588797</v>
      </c>
      <c r="K164">
        <f t="shared" si="14"/>
        <v>2.6382719240588797</v>
      </c>
      <c r="L164">
        <f t="shared" si="15"/>
        <v>2.6382719240588797</v>
      </c>
      <c r="M164">
        <f t="shared" si="16"/>
        <v>0.97012412861086483</v>
      </c>
      <c r="N164">
        <f>SUMPRODUCT($E$2:$M$2,E164:M164)</f>
        <v>-3.7591704847633562</v>
      </c>
      <c r="O164">
        <f t="shared" si="17"/>
        <v>2.2772396034768813E-2</v>
      </c>
      <c r="P164" s="85">
        <f>O164*B164</f>
        <v>161.31965351030226</v>
      </c>
      <c r="Q164">
        <f>D164/C164</f>
        <v>0</v>
      </c>
      <c r="R164" s="90">
        <f t="shared" si="18"/>
        <v>0</v>
      </c>
      <c r="S164">
        <f>IF(AB164&gt;0,AB164/D164,0)</f>
        <v>0</v>
      </c>
      <c r="T164" s="90">
        <f t="shared" si="19"/>
        <v>0</v>
      </c>
      <c r="U164">
        <v>338.46249937499999</v>
      </c>
      <c r="V164" s="90">
        <f t="shared" si="20"/>
        <v>-338.46249937499999</v>
      </c>
      <c r="AA164">
        <v>338.46249937499999</v>
      </c>
      <c r="AB164">
        <v>0</v>
      </c>
      <c r="AC164">
        <v>1.2704686617730096E-2</v>
      </c>
      <c r="AD164">
        <v>0</v>
      </c>
    </row>
    <row r="165" spans="1:30" x14ac:dyDescent="0.25">
      <c r="A165" t="s">
        <v>3889</v>
      </c>
      <c r="B165">
        <v>2361</v>
      </c>
      <c r="C165">
        <v>89</v>
      </c>
      <c r="D165">
        <v>0</v>
      </c>
      <c r="E165">
        <v>1</v>
      </c>
      <c r="F165">
        <v>2</v>
      </c>
      <c r="G165">
        <v>0</v>
      </c>
      <c r="H165">
        <v>1</v>
      </c>
      <c r="I165">
        <v>0</v>
      </c>
      <c r="J165">
        <v>1.8263900518341301</v>
      </c>
      <c r="K165">
        <f t="shared" si="14"/>
        <v>1.8263900518341301</v>
      </c>
      <c r="L165">
        <f t="shared" si="15"/>
        <v>1.8263900518341301</v>
      </c>
      <c r="M165">
        <f t="shared" si="16"/>
        <v>0.60234136934724458</v>
      </c>
      <c r="N165">
        <f>SUMPRODUCT($E$2:$M$2,E165:M165)</f>
        <v>-3.2910466744591145</v>
      </c>
      <c r="O165">
        <f t="shared" si="17"/>
        <v>3.5879621438959362E-2</v>
      </c>
      <c r="P165" s="85">
        <f>O165*B165</f>
        <v>84.71178621738305</v>
      </c>
      <c r="Q165">
        <f>D165/C165</f>
        <v>0</v>
      </c>
      <c r="R165" s="90">
        <f t="shared" si="18"/>
        <v>0</v>
      </c>
      <c r="S165">
        <f>IF(AB165&gt;0,AB165/D165,0)</f>
        <v>0</v>
      </c>
      <c r="T165" s="90">
        <f t="shared" si="19"/>
        <v>0</v>
      </c>
      <c r="U165">
        <v>182.03749931250002</v>
      </c>
      <c r="V165" s="90">
        <f t="shared" si="20"/>
        <v>-182.03749931250002</v>
      </c>
      <c r="AA165">
        <v>182.03749931250002</v>
      </c>
      <c r="AB165">
        <v>0</v>
      </c>
      <c r="AC165">
        <v>3.7695891571368066E-2</v>
      </c>
      <c r="AD165">
        <v>0</v>
      </c>
    </row>
    <row r="166" spans="1:30" x14ac:dyDescent="0.25">
      <c r="A166" t="s">
        <v>218</v>
      </c>
      <c r="B166">
        <v>664</v>
      </c>
      <c r="C166">
        <v>87</v>
      </c>
      <c r="D166">
        <v>2</v>
      </c>
      <c r="E166">
        <v>1</v>
      </c>
      <c r="F166">
        <v>3</v>
      </c>
      <c r="G166">
        <v>0</v>
      </c>
      <c r="H166">
        <v>1</v>
      </c>
      <c r="I166">
        <v>0</v>
      </c>
      <c r="J166">
        <v>1.1429367469879499</v>
      </c>
      <c r="K166">
        <f t="shared" si="14"/>
        <v>1.0857899096385524</v>
      </c>
      <c r="L166">
        <f t="shared" si="15"/>
        <v>1.0857899096385524</v>
      </c>
      <c r="M166">
        <f t="shared" si="16"/>
        <v>8.2307749425727855E-2</v>
      </c>
      <c r="N166">
        <f>SUMPRODUCT($E$2:$M$2,E166:M166)</f>
        <v>-1.9666353091587083</v>
      </c>
      <c r="O166">
        <f t="shared" si="17"/>
        <v>0.12275074717054561</v>
      </c>
      <c r="P166" s="85">
        <f>O166*B166</f>
        <v>81.506496121242293</v>
      </c>
      <c r="Q166">
        <f>D166/C166</f>
        <v>2.2988505747126436E-2</v>
      </c>
      <c r="R166" s="90">
        <f t="shared" si="18"/>
        <v>1.8737125545113171</v>
      </c>
      <c r="S166">
        <f>IF(AB166&gt;0,AB166/D166,0)</f>
        <v>145.35</v>
      </c>
      <c r="T166" s="90">
        <f t="shared" si="19"/>
        <v>272.34411979821994</v>
      </c>
      <c r="U166">
        <v>153.84999960000002</v>
      </c>
      <c r="V166" s="90">
        <f t="shared" si="20"/>
        <v>118.49412019821992</v>
      </c>
      <c r="AA166">
        <v>153.84999960000002</v>
      </c>
      <c r="AB166">
        <v>290.7</v>
      </c>
      <c r="AC166">
        <v>0.13102409638554216</v>
      </c>
      <c r="AD166">
        <v>2.2988505747126436E-2</v>
      </c>
    </row>
    <row r="167" spans="1:30" x14ac:dyDescent="0.25">
      <c r="A167" t="s">
        <v>2542</v>
      </c>
      <c r="B167">
        <v>1118</v>
      </c>
      <c r="C167">
        <v>84</v>
      </c>
      <c r="D167">
        <v>0</v>
      </c>
      <c r="E167">
        <v>1</v>
      </c>
      <c r="F167">
        <v>3</v>
      </c>
      <c r="G167">
        <v>0</v>
      </c>
      <c r="H167">
        <v>0</v>
      </c>
      <c r="I167">
        <v>1</v>
      </c>
      <c r="J167">
        <v>1.8308697768762698</v>
      </c>
      <c r="K167">
        <f t="shared" si="14"/>
        <v>1.8308697768762698</v>
      </c>
      <c r="L167">
        <f t="shared" si="15"/>
        <v>1.8308697768762698</v>
      </c>
      <c r="M167">
        <f t="shared" si="16"/>
        <v>0.60479114185033678</v>
      </c>
      <c r="N167">
        <f>SUMPRODUCT($E$2:$M$2,E167:M167)</f>
        <v>-2.8519420216682505</v>
      </c>
      <c r="O167">
        <f t="shared" si="17"/>
        <v>5.4581018419838867E-2</v>
      </c>
      <c r="P167" s="85">
        <f>O167*B167</f>
        <v>61.02157859337985</v>
      </c>
      <c r="Q167">
        <f>D167/C167</f>
        <v>0</v>
      </c>
      <c r="R167" s="90">
        <f t="shared" si="18"/>
        <v>0</v>
      </c>
      <c r="S167">
        <f>IF(AB167&gt;0,AB167/D167,0)</f>
        <v>0</v>
      </c>
      <c r="T167" s="90">
        <f t="shared" si="19"/>
        <v>0</v>
      </c>
      <c r="U167">
        <v>155.887499725</v>
      </c>
      <c r="V167" s="90">
        <f t="shared" si="20"/>
        <v>-155.887499725</v>
      </c>
      <c r="AA167">
        <v>155.887499725</v>
      </c>
      <c r="AB167">
        <v>0</v>
      </c>
      <c r="AC167">
        <v>7.5134168157423978E-2</v>
      </c>
      <c r="AD167">
        <v>0</v>
      </c>
    </row>
    <row r="168" spans="1:30" x14ac:dyDescent="0.25">
      <c r="A168" t="s">
        <v>2648</v>
      </c>
      <c r="B168">
        <v>2851</v>
      </c>
      <c r="C168">
        <v>83</v>
      </c>
      <c r="D168">
        <v>0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1.8254296737986699</v>
      </c>
      <c r="K168">
        <f t="shared" si="14"/>
        <v>1.8254296737986699</v>
      </c>
      <c r="L168">
        <f t="shared" si="15"/>
        <v>1.8254296737986699</v>
      </c>
      <c r="M168">
        <f t="shared" si="16"/>
        <v>0.60181539702125075</v>
      </c>
      <c r="N168">
        <f>SUMPRODUCT($E$2:$M$2,E168:M168)</f>
        <v>-3.3995665389805172</v>
      </c>
      <c r="O168">
        <f t="shared" si="17"/>
        <v>3.2309014171638437E-2</v>
      </c>
      <c r="P168" s="85">
        <f>O168*B168</f>
        <v>92.112999403341178</v>
      </c>
      <c r="Q168">
        <f>D168/C168</f>
        <v>0</v>
      </c>
      <c r="R168" s="90">
        <f t="shared" si="18"/>
        <v>0</v>
      </c>
      <c r="S168">
        <f>IF(AB168&gt;0,AB168/D168,0)</f>
        <v>0</v>
      </c>
      <c r="T168" s="90">
        <f t="shared" si="19"/>
        <v>0</v>
      </c>
      <c r="U168">
        <v>138.18749991250002</v>
      </c>
      <c r="V168" s="90">
        <f t="shared" si="20"/>
        <v>-138.18749991250002</v>
      </c>
      <c r="AA168">
        <v>138.18749991250002</v>
      </c>
      <c r="AB168">
        <v>0</v>
      </c>
      <c r="AC168">
        <v>2.9112592072956859E-2</v>
      </c>
      <c r="AD168">
        <v>0</v>
      </c>
    </row>
    <row r="169" spans="1:30" x14ac:dyDescent="0.25">
      <c r="A169" t="s">
        <v>1315</v>
      </c>
      <c r="B169">
        <v>3629</v>
      </c>
      <c r="C169">
        <v>83</v>
      </c>
      <c r="D169">
        <v>0</v>
      </c>
      <c r="E169">
        <v>1</v>
      </c>
      <c r="F169">
        <v>2</v>
      </c>
      <c r="G169">
        <v>0</v>
      </c>
      <c r="H169">
        <v>0</v>
      </c>
      <c r="I169">
        <v>0</v>
      </c>
      <c r="J169">
        <v>1.7359805832186816</v>
      </c>
      <c r="K169">
        <f t="shared" si="14"/>
        <v>1.7359805832186816</v>
      </c>
      <c r="L169">
        <f t="shared" si="15"/>
        <v>1.7359805832186816</v>
      </c>
      <c r="M169">
        <f t="shared" si="16"/>
        <v>0.5515724313937429</v>
      </c>
      <c r="N169">
        <f>SUMPRODUCT($E$2:$M$2,E169:M169)</f>
        <v>-3.3356159379310659</v>
      </c>
      <c r="O169">
        <f t="shared" si="17"/>
        <v>3.4369359771553844E-2</v>
      </c>
      <c r="P169" s="85">
        <f>O169*B169</f>
        <v>124.72640661096889</v>
      </c>
      <c r="Q169">
        <f>D169/C169</f>
        <v>0</v>
      </c>
      <c r="R169" s="90">
        <f t="shared" si="18"/>
        <v>0</v>
      </c>
      <c r="S169">
        <f>IF(AB169&gt;0,AB169/D169,0)</f>
        <v>0</v>
      </c>
      <c r="T169" s="90">
        <f t="shared" si="19"/>
        <v>0</v>
      </c>
      <c r="U169">
        <v>204.97499926250001</v>
      </c>
      <c r="V169" s="90">
        <f t="shared" si="20"/>
        <v>-204.97499926250001</v>
      </c>
      <c r="AA169">
        <v>204.97499926250001</v>
      </c>
      <c r="AB169">
        <v>0</v>
      </c>
      <c r="AC169">
        <v>2.287131441168366E-2</v>
      </c>
      <c r="AD169">
        <v>0</v>
      </c>
    </row>
    <row r="170" spans="1:30" x14ac:dyDescent="0.25">
      <c r="A170" t="s">
        <v>844</v>
      </c>
      <c r="B170">
        <v>4660</v>
      </c>
      <c r="C170">
        <v>82</v>
      </c>
      <c r="D170">
        <v>0</v>
      </c>
      <c r="E170">
        <v>1</v>
      </c>
      <c r="F170">
        <v>2</v>
      </c>
      <c r="G170">
        <v>0</v>
      </c>
      <c r="H170">
        <v>1</v>
      </c>
      <c r="I170">
        <v>0</v>
      </c>
      <c r="J170">
        <v>2.3868512983255301</v>
      </c>
      <c r="K170">
        <f t="shared" si="14"/>
        <v>2.3868512983255301</v>
      </c>
      <c r="L170">
        <f t="shared" si="15"/>
        <v>2.3868512983255301</v>
      </c>
      <c r="M170">
        <f t="shared" si="16"/>
        <v>0.86997504894594446</v>
      </c>
      <c r="N170">
        <f>SUMPRODUCT($E$2:$M$2,E170:M170)</f>
        <v>-3.6316980364488303</v>
      </c>
      <c r="O170">
        <f t="shared" si="17"/>
        <v>2.5788543546217752E-2</v>
      </c>
      <c r="P170" s="85">
        <f>O170*B170</f>
        <v>120.17461292537473</v>
      </c>
      <c r="Q170">
        <f>D170/C170</f>
        <v>0</v>
      </c>
      <c r="R170" s="90">
        <f t="shared" si="18"/>
        <v>0</v>
      </c>
      <c r="S170">
        <f>IF(AB170&gt;0,AB170/D170,0)</f>
        <v>0</v>
      </c>
      <c r="T170" s="90">
        <f t="shared" si="19"/>
        <v>0</v>
      </c>
      <c r="U170">
        <v>122.74999941250002</v>
      </c>
      <c r="V170" s="90">
        <f t="shared" si="20"/>
        <v>-122.74999941250002</v>
      </c>
      <c r="AA170">
        <v>122.74999941250002</v>
      </c>
      <c r="AB170">
        <v>0</v>
      </c>
      <c r="AC170">
        <v>1.759656652360515E-2</v>
      </c>
      <c r="AD170">
        <v>0</v>
      </c>
    </row>
    <row r="171" spans="1:30" x14ac:dyDescent="0.25">
      <c r="A171" t="s">
        <v>2032</v>
      </c>
      <c r="B171">
        <v>3853</v>
      </c>
      <c r="C171">
        <v>82</v>
      </c>
      <c r="D171">
        <v>0</v>
      </c>
      <c r="E171">
        <v>1</v>
      </c>
      <c r="F171">
        <v>3</v>
      </c>
      <c r="G171">
        <v>0</v>
      </c>
      <c r="H171">
        <v>1</v>
      </c>
      <c r="I171">
        <v>1</v>
      </c>
      <c r="J171">
        <v>2.0809685522515826</v>
      </c>
      <c r="K171">
        <f t="shared" si="14"/>
        <v>2.0809685522515826</v>
      </c>
      <c r="L171">
        <f t="shared" si="15"/>
        <v>2.0809685522515826</v>
      </c>
      <c r="M171">
        <f t="shared" si="16"/>
        <v>0.7328334354528061</v>
      </c>
      <c r="N171">
        <f>SUMPRODUCT($E$2:$M$2,E171:M171)</f>
        <v>-2.9057283683228219</v>
      </c>
      <c r="O171">
        <f t="shared" si="17"/>
        <v>5.1871114761596115E-2</v>
      </c>
      <c r="P171" s="85">
        <f>O171*B171</f>
        <v>199.85940517642985</v>
      </c>
      <c r="Q171">
        <f>D171/C171</f>
        <v>0</v>
      </c>
      <c r="R171" s="90">
        <f t="shared" si="18"/>
        <v>0</v>
      </c>
      <c r="S171">
        <f>IF(AB171&gt;0,AB171/D171,0)</f>
        <v>0</v>
      </c>
      <c r="T171" s="90">
        <f t="shared" si="19"/>
        <v>0</v>
      </c>
      <c r="U171">
        <v>133.32499992499999</v>
      </c>
      <c r="V171" s="90">
        <f t="shared" si="20"/>
        <v>-133.32499992499999</v>
      </c>
      <c r="AA171">
        <v>133.32499992499999</v>
      </c>
      <c r="AB171">
        <v>0</v>
      </c>
      <c r="AC171">
        <v>2.1282117830262133E-2</v>
      </c>
      <c r="AD171">
        <v>0</v>
      </c>
    </row>
    <row r="172" spans="1:30" x14ac:dyDescent="0.25">
      <c r="A172" t="s">
        <v>382</v>
      </c>
      <c r="B172">
        <v>559</v>
      </c>
      <c r="C172">
        <v>82</v>
      </c>
      <c r="D172">
        <v>0</v>
      </c>
      <c r="E172">
        <v>1</v>
      </c>
      <c r="F172">
        <v>3</v>
      </c>
      <c r="G172">
        <v>0</v>
      </c>
      <c r="H172">
        <v>1</v>
      </c>
      <c r="I172">
        <v>1</v>
      </c>
      <c r="J172">
        <v>1.31105545617174</v>
      </c>
      <c r="K172">
        <f t="shared" si="14"/>
        <v>1.31105545617174</v>
      </c>
      <c r="L172">
        <f t="shared" si="15"/>
        <v>1.31105545617174</v>
      </c>
      <c r="M172">
        <f t="shared" si="16"/>
        <v>0.2708325045518577</v>
      </c>
      <c r="N172">
        <f>SUMPRODUCT($E$2:$M$2,E172:M172)</f>
        <v>-2.3176811293209587</v>
      </c>
      <c r="O172">
        <f t="shared" si="17"/>
        <v>8.966916549514245E-2</v>
      </c>
      <c r="P172" s="85">
        <f>O172*B172</f>
        <v>50.125063511784631</v>
      </c>
      <c r="Q172">
        <f>D172/C172</f>
        <v>0</v>
      </c>
      <c r="R172" s="90">
        <f t="shared" si="18"/>
        <v>0</v>
      </c>
      <c r="S172">
        <f>IF(AB172&gt;0,AB172/D172,0)</f>
        <v>0</v>
      </c>
      <c r="T172" s="90">
        <f t="shared" si="19"/>
        <v>0</v>
      </c>
      <c r="U172">
        <v>209.1</v>
      </c>
      <c r="V172" s="90">
        <f t="shared" si="20"/>
        <v>-209.1</v>
      </c>
      <c r="AA172">
        <v>209.1</v>
      </c>
      <c r="AB172">
        <v>0</v>
      </c>
      <c r="AC172">
        <v>0.14669051878354203</v>
      </c>
      <c r="AD172">
        <v>0</v>
      </c>
    </row>
    <row r="173" spans="1:30" x14ac:dyDescent="0.25">
      <c r="A173" t="s">
        <v>397</v>
      </c>
      <c r="B173">
        <v>1593</v>
      </c>
      <c r="C173">
        <v>80</v>
      </c>
      <c r="D173">
        <v>0</v>
      </c>
      <c r="E173">
        <v>1</v>
      </c>
      <c r="F173">
        <v>2</v>
      </c>
      <c r="G173">
        <v>0</v>
      </c>
      <c r="H173">
        <v>0</v>
      </c>
      <c r="I173">
        <v>0</v>
      </c>
      <c r="J173">
        <v>1.5804607081316298</v>
      </c>
      <c r="K173">
        <f t="shared" si="14"/>
        <v>1.5804607081316298</v>
      </c>
      <c r="L173">
        <f t="shared" si="15"/>
        <v>1.5804607081316298</v>
      </c>
      <c r="M173">
        <f t="shared" si="16"/>
        <v>0.45771639196060643</v>
      </c>
      <c r="N173">
        <f>SUMPRODUCT($E$2:$M$2,E173:M173)</f>
        <v>-3.2161534408649319</v>
      </c>
      <c r="O173">
        <f t="shared" si="17"/>
        <v>3.8562344942880723E-2</v>
      </c>
      <c r="P173" s="85">
        <f>O173*B173</f>
        <v>61.429815494008992</v>
      </c>
      <c r="Q173">
        <f>D173/C173</f>
        <v>0</v>
      </c>
      <c r="R173" s="90">
        <f t="shared" si="18"/>
        <v>0</v>
      </c>
      <c r="S173">
        <f>IF(AB173&gt;0,AB173/D173,0)</f>
        <v>0</v>
      </c>
      <c r="T173" s="90">
        <f t="shared" si="19"/>
        <v>0</v>
      </c>
      <c r="U173">
        <v>211.98749963749998</v>
      </c>
      <c r="V173" s="90">
        <f t="shared" si="20"/>
        <v>-211.98749963749998</v>
      </c>
      <c r="AA173">
        <v>211.98749963749998</v>
      </c>
      <c r="AB173">
        <v>0</v>
      </c>
      <c r="AC173">
        <v>5.0219711236660386E-2</v>
      </c>
      <c r="AD173">
        <v>0</v>
      </c>
    </row>
    <row r="174" spans="1:30" x14ac:dyDescent="0.25">
      <c r="A174" t="s">
        <v>1306</v>
      </c>
      <c r="B174">
        <v>960</v>
      </c>
      <c r="C174">
        <v>79</v>
      </c>
      <c r="D174">
        <v>3</v>
      </c>
      <c r="E174">
        <v>1</v>
      </c>
      <c r="F174">
        <v>3</v>
      </c>
      <c r="G174">
        <v>0</v>
      </c>
      <c r="H174">
        <v>0</v>
      </c>
      <c r="I174">
        <v>0</v>
      </c>
      <c r="J174">
        <v>1.1627938461771972</v>
      </c>
      <c r="K174">
        <f t="shared" si="14"/>
        <v>1.1046541538683372</v>
      </c>
      <c r="L174">
        <f t="shared" si="15"/>
        <v>1.1046541538683372</v>
      </c>
      <c r="M174">
        <f t="shared" si="16"/>
        <v>9.9532303055756721E-2</v>
      </c>
      <c r="N174">
        <f>SUMPRODUCT($E$2:$M$2,E174:M174)</f>
        <v>-2.0977485216175591</v>
      </c>
      <c r="O174">
        <f t="shared" si="17"/>
        <v>0.10931584564545785</v>
      </c>
      <c r="P174" s="85">
        <f>O174*B174</f>
        <v>104.94321181963953</v>
      </c>
      <c r="Q174">
        <f>D174/C174</f>
        <v>3.7974683544303799E-2</v>
      </c>
      <c r="R174" s="90">
        <f t="shared" si="18"/>
        <v>3.9851852589736532</v>
      </c>
      <c r="S174">
        <f>IF(AB174&gt;0,AB174/D174,0)</f>
        <v>700.11666666666667</v>
      </c>
      <c r="T174" s="90">
        <f t="shared" si="19"/>
        <v>2790.0946195617707</v>
      </c>
      <c r="U174">
        <v>66.8999993125</v>
      </c>
      <c r="V174" s="90">
        <f t="shared" si="20"/>
        <v>2723.1946202492709</v>
      </c>
      <c r="AA174">
        <v>66.8999993125</v>
      </c>
      <c r="AB174">
        <v>2100.35</v>
      </c>
      <c r="AC174">
        <v>8.2291666666666666E-2</v>
      </c>
      <c r="AD174">
        <v>3.7974683544303799E-2</v>
      </c>
    </row>
    <row r="175" spans="1:30" x14ac:dyDescent="0.25">
      <c r="A175" t="s">
        <v>3901</v>
      </c>
      <c r="B175">
        <v>1581</v>
      </c>
      <c r="C175">
        <v>78</v>
      </c>
      <c r="D175">
        <v>0</v>
      </c>
      <c r="E175">
        <v>1</v>
      </c>
      <c r="F175">
        <v>3</v>
      </c>
      <c r="G175">
        <v>0</v>
      </c>
      <c r="H175">
        <v>0</v>
      </c>
      <c r="I175">
        <v>0</v>
      </c>
      <c r="J175">
        <v>3.7160821309655949</v>
      </c>
      <c r="K175">
        <f t="shared" si="14"/>
        <v>3.7160821309655949</v>
      </c>
      <c r="L175">
        <f t="shared" si="15"/>
        <v>3.7160821309655949</v>
      </c>
      <c r="M175">
        <f t="shared" si="16"/>
        <v>1.3126699226894769</v>
      </c>
      <c r="N175">
        <f>SUMPRODUCT($E$2:$M$2,E175:M175)</f>
        <v>-3.6418627864172723</v>
      </c>
      <c r="O175">
        <f t="shared" si="17"/>
        <v>2.5534396742660087E-2</v>
      </c>
      <c r="P175" s="85">
        <f>O175*B175</f>
        <v>40.369881250145596</v>
      </c>
      <c r="Q175">
        <f>D175/C175</f>
        <v>0</v>
      </c>
      <c r="R175" s="90">
        <f t="shared" si="18"/>
        <v>0</v>
      </c>
      <c r="S175">
        <f>IF(AB175&gt;0,AB175/D175,0)</f>
        <v>0</v>
      </c>
      <c r="T175" s="90">
        <f t="shared" si="19"/>
        <v>0</v>
      </c>
      <c r="U175">
        <v>116.26249944999998</v>
      </c>
      <c r="V175" s="90">
        <f t="shared" si="20"/>
        <v>-116.26249944999998</v>
      </c>
      <c r="AA175">
        <v>116.26249944999998</v>
      </c>
      <c r="AB175">
        <v>0</v>
      </c>
      <c r="AC175">
        <v>4.9335863377609111E-2</v>
      </c>
      <c r="AD175">
        <v>0</v>
      </c>
    </row>
    <row r="176" spans="1:30" x14ac:dyDescent="0.25">
      <c r="A176" t="s">
        <v>645</v>
      </c>
      <c r="B176">
        <v>1010</v>
      </c>
      <c r="C176">
        <v>77</v>
      </c>
      <c r="D176">
        <v>0</v>
      </c>
      <c r="E176">
        <v>1</v>
      </c>
      <c r="F176">
        <v>3</v>
      </c>
      <c r="G176">
        <v>0</v>
      </c>
      <c r="H176">
        <v>0</v>
      </c>
      <c r="I176">
        <v>1</v>
      </c>
      <c r="J176">
        <v>1.5569201072320731</v>
      </c>
      <c r="K176">
        <f t="shared" si="14"/>
        <v>1.5569201072320731</v>
      </c>
      <c r="L176">
        <f t="shared" si="15"/>
        <v>1.5569201072320731</v>
      </c>
      <c r="M176">
        <f t="shared" si="16"/>
        <v>0.44270957954567919</v>
      </c>
      <c r="N176">
        <f>SUMPRODUCT($E$2:$M$2,E176:M176)</f>
        <v>-2.6456402399369994</v>
      </c>
      <c r="O176">
        <f t="shared" si="17"/>
        <v>6.6258229937071811E-2</v>
      </c>
      <c r="P176" s="85">
        <f>O176*B176</f>
        <v>66.920812236442529</v>
      </c>
      <c r="Q176">
        <f>D176/C176</f>
        <v>0</v>
      </c>
      <c r="R176" s="90">
        <f t="shared" si="18"/>
        <v>0</v>
      </c>
      <c r="S176">
        <f>IF(AB176&gt;0,AB176/D176,0)</f>
        <v>0</v>
      </c>
      <c r="T176" s="90">
        <f t="shared" si="19"/>
        <v>0</v>
      </c>
      <c r="U176">
        <v>235.3749993875</v>
      </c>
      <c r="V176" s="90">
        <f t="shared" si="20"/>
        <v>-235.3749993875</v>
      </c>
      <c r="AA176">
        <v>235.3749993875</v>
      </c>
      <c r="AB176">
        <v>0</v>
      </c>
      <c r="AC176">
        <v>7.6237623762376236E-2</v>
      </c>
      <c r="AD176">
        <v>0</v>
      </c>
    </row>
    <row r="177" spans="1:30" x14ac:dyDescent="0.25">
      <c r="A177" t="s">
        <v>376</v>
      </c>
      <c r="B177">
        <v>819</v>
      </c>
      <c r="C177">
        <v>76</v>
      </c>
      <c r="D177">
        <v>0</v>
      </c>
      <c r="E177">
        <v>1</v>
      </c>
      <c r="F177">
        <v>2</v>
      </c>
      <c r="G177">
        <v>0</v>
      </c>
      <c r="H177">
        <v>1</v>
      </c>
      <c r="I177">
        <v>0</v>
      </c>
      <c r="J177">
        <v>1.1639804639804601</v>
      </c>
      <c r="K177">
        <f t="shared" si="14"/>
        <v>1.1639804639804601</v>
      </c>
      <c r="L177">
        <f t="shared" si="15"/>
        <v>1.1639804639804601</v>
      </c>
      <c r="M177">
        <f t="shared" si="16"/>
        <v>0.15184556564645968</v>
      </c>
      <c r="N177">
        <f>SUMPRODUCT($E$2:$M$2,E177:M177)</f>
        <v>-2.7176434715011357</v>
      </c>
      <c r="O177">
        <f t="shared" si="17"/>
        <v>6.1940247916157216E-2</v>
      </c>
      <c r="P177" s="85">
        <f>O177*B177</f>
        <v>50.729063043332758</v>
      </c>
      <c r="Q177">
        <f>D177/C177</f>
        <v>0</v>
      </c>
      <c r="R177" s="90">
        <f t="shared" si="18"/>
        <v>0</v>
      </c>
      <c r="S177">
        <f>IF(AB177&gt;0,AB177/D177,0)</f>
        <v>0</v>
      </c>
      <c r="T177" s="90">
        <f t="shared" si="19"/>
        <v>0</v>
      </c>
      <c r="U177">
        <v>197.21249974999998</v>
      </c>
      <c r="V177" s="90">
        <f t="shared" si="20"/>
        <v>-197.21249974999998</v>
      </c>
      <c r="AA177">
        <v>197.21249974999998</v>
      </c>
      <c r="AB177">
        <v>0</v>
      </c>
      <c r="AC177">
        <v>9.2796092796092799E-2</v>
      </c>
      <c r="AD177">
        <v>0</v>
      </c>
    </row>
    <row r="178" spans="1:30" x14ac:dyDescent="0.25">
      <c r="A178" t="s">
        <v>3896</v>
      </c>
      <c r="B178">
        <v>1188</v>
      </c>
      <c r="C178">
        <v>75</v>
      </c>
      <c r="D178">
        <v>0</v>
      </c>
      <c r="E178">
        <v>1</v>
      </c>
      <c r="F178">
        <v>3</v>
      </c>
      <c r="G178">
        <v>0</v>
      </c>
      <c r="H178">
        <v>0</v>
      </c>
      <c r="I178">
        <v>1</v>
      </c>
      <c r="J178">
        <v>1.8709181649535052</v>
      </c>
      <c r="K178">
        <f t="shared" si="14"/>
        <v>1.8709181649535052</v>
      </c>
      <c r="L178">
        <f t="shared" si="15"/>
        <v>1.8709181649535052</v>
      </c>
      <c r="M178">
        <f t="shared" si="16"/>
        <v>0.62642930766810168</v>
      </c>
      <c r="N178">
        <f>SUMPRODUCT($E$2:$M$2,E178:M178)</f>
        <v>-2.8794836624207649</v>
      </c>
      <c r="O178">
        <f t="shared" si="17"/>
        <v>5.3177127647396044E-2</v>
      </c>
      <c r="P178" s="85">
        <f>O178*B178</f>
        <v>63.174427645106498</v>
      </c>
      <c r="Q178">
        <f>D178/C178</f>
        <v>0</v>
      </c>
      <c r="R178" s="90">
        <f t="shared" si="18"/>
        <v>0</v>
      </c>
      <c r="S178">
        <f>IF(AB178&gt;0,AB178/D178,0)</f>
        <v>0</v>
      </c>
      <c r="T178" s="90">
        <f t="shared" si="19"/>
        <v>0</v>
      </c>
      <c r="U178">
        <v>117.82499975000002</v>
      </c>
      <c r="V178" s="90">
        <f t="shared" si="20"/>
        <v>-117.82499975000002</v>
      </c>
      <c r="AA178">
        <v>117.82499975000002</v>
      </c>
      <c r="AB178">
        <v>0</v>
      </c>
      <c r="AC178">
        <v>6.3131313131313135E-2</v>
      </c>
      <c r="AD178">
        <v>0</v>
      </c>
    </row>
    <row r="179" spans="1:30" x14ac:dyDescent="0.25">
      <c r="A179" t="s">
        <v>2721</v>
      </c>
      <c r="B179">
        <v>1820</v>
      </c>
      <c r="C179">
        <v>75</v>
      </c>
      <c r="D179">
        <v>0</v>
      </c>
      <c r="E179">
        <v>1</v>
      </c>
      <c r="F179">
        <v>2</v>
      </c>
      <c r="G179">
        <v>0</v>
      </c>
      <c r="H179">
        <v>1</v>
      </c>
      <c r="I179">
        <v>0</v>
      </c>
      <c r="J179">
        <v>1.4636263736263699</v>
      </c>
      <c r="K179">
        <f t="shared" si="14"/>
        <v>1.4636263736263699</v>
      </c>
      <c r="L179">
        <f t="shared" si="15"/>
        <v>1.4636263736263699</v>
      </c>
      <c r="M179">
        <f t="shared" si="16"/>
        <v>0.38091717369608663</v>
      </c>
      <c r="N179">
        <f>SUMPRODUCT($E$2:$M$2,E179:M179)</f>
        <v>-3.0092119893060927</v>
      </c>
      <c r="O179">
        <f t="shared" si="17"/>
        <v>4.7011437031077213E-2</v>
      </c>
      <c r="P179" s="85">
        <f>O179*B179</f>
        <v>85.560815396560528</v>
      </c>
      <c r="Q179">
        <f>D179/C179</f>
        <v>0</v>
      </c>
      <c r="R179" s="90">
        <f t="shared" si="18"/>
        <v>0</v>
      </c>
      <c r="S179">
        <f>IF(AB179&gt;0,AB179/D179,0)</f>
        <v>0</v>
      </c>
      <c r="T179" s="90">
        <f t="shared" si="19"/>
        <v>0</v>
      </c>
      <c r="U179">
        <v>257.97499968750003</v>
      </c>
      <c r="V179" s="90">
        <f t="shared" si="20"/>
        <v>-257.97499968750003</v>
      </c>
      <c r="AA179">
        <v>257.97499968750003</v>
      </c>
      <c r="AB179">
        <v>0</v>
      </c>
      <c r="AC179">
        <v>4.1208791208791208E-2</v>
      </c>
      <c r="AD179">
        <v>0</v>
      </c>
    </row>
    <row r="180" spans="1:30" x14ac:dyDescent="0.25">
      <c r="A180" t="s">
        <v>426</v>
      </c>
      <c r="B180">
        <v>2395</v>
      </c>
      <c r="C180">
        <v>72</v>
      </c>
      <c r="D180">
        <v>0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1.8819001536098299</v>
      </c>
      <c r="K180">
        <f t="shared" si="14"/>
        <v>1.8819001536098299</v>
      </c>
      <c r="L180">
        <f t="shared" si="15"/>
        <v>1.8819001536098299</v>
      </c>
      <c r="M180">
        <f t="shared" si="16"/>
        <v>0.63228198641352995</v>
      </c>
      <c r="N180">
        <f>SUMPRODUCT($E$2:$M$2,E180:M180)</f>
        <v>-3.4383452352463353</v>
      </c>
      <c r="O180">
        <f t="shared" si="17"/>
        <v>3.1118336602045646E-2</v>
      </c>
      <c r="P180" s="85">
        <f>O180*B180</f>
        <v>74.528416161899315</v>
      </c>
      <c r="Q180">
        <f>D180/C180</f>
        <v>0</v>
      </c>
      <c r="R180" s="90">
        <f t="shared" si="18"/>
        <v>0</v>
      </c>
      <c r="S180">
        <f>IF(AB180&gt;0,AB180/D180,0)</f>
        <v>0</v>
      </c>
      <c r="T180" s="90">
        <f t="shared" si="19"/>
        <v>0</v>
      </c>
      <c r="U180">
        <v>135.5374993625</v>
      </c>
      <c r="V180" s="90">
        <f t="shared" si="20"/>
        <v>-135.5374993625</v>
      </c>
      <c r="AA180">
        <v>135.5374993625</v>
      </c>
      <c r="AB180">
        <v>0</v>
      </c>
      <c r="AC180">
        <v>3.0062630480167014E-2</v>
      </c>
      <c r="AD180">
        <v>0</v>
      </c>
    </row>
    <row r="181" spans="1:30" x14ac:dyDescent="0.25">
      <c r="A181" t="s">
        <v>2085</v>
      </c>
      <c r="B181">
        <v>2830</v>
      </c>
      <c r="C181">
        <v>72</v>
      </c>
      <c r="D181">
        <v>0</v>
      </c>
      <c r="E181">
        <v>1</v>
      </c>
      <c r="F181">
        <v>2</v>
      </c>
      <c r="G181">
        <v>0</v>
      </c>
      <c r="H181">
        <v>0</v>
      </c>
      <c r="I181">
        <v>0</v>
      </c>
      <c r="J181">
        <v>2.0636760204062816</v>
      </c>
      <c r="K181">
        <f t="shared" si="14"/>
        <v>2.0636760204062816</v>
      </c>
      <c r="L181">
        <f t="shared" si="15"/>
        <v>2.0636760204062816</v>
      </c>
      <c r="M181">
        <f t="shared" si="16"/>
        <v>0.72448886844130811</v>
      </c>
      <c r="N181">
        <f>SUMPRODUCT($E$2:$M$2,E181:M181)</f>
        <v>-3.5557086403106219</v>
      </c>
      <c r="O181">
        <f t="shared" si="17"/>
        <v>2.7768041581729994E-2</v>
      </c>
      <c r="P181" s="85">
        <f>O181*B181</f>
        <v>78.583557676295882</v>
      </c>
      <c r="Q181">
        <f>D181/C181</f>
        <v>0</v>
      </c>
      <c r="R181" s="90">
        <f t="shared" si="18"/>
        <v>0</v>
      </c>
      <c r="S181">
        <f>IF(AB181&gt;0,AB181/D181,0)</f>
        <v>0</v>
      </c>
      <c r="T181" s="90">
        <f t="shared" si="19"/>
        <v>0</v>
      </c>
      <c r="U181">
        <v>169.89999970000002</v>
      </c>
      <c r="V181" s="90">
        <f t="shared" si="20"/>
        <v>-169.89999970000002</v>
      </c>
      <c r="AA181">
        <v>169.89999970000002</v>
      </c>
      <c r="AB181">
        <v>0</v>
      </c>
      <c r="AC181">
        <v>2.5441696113074206E-2</v>
      </c>
      <c r="AD181">
        <v>0</v>
      </c>
    </row>
    <row r="182" spans="1:30" x14ac:dyDescent="0.25">
      <c r="A182" t="s">
        <v>377</v>
      </c>
      <c r="B182">
        <v>3282</v>
      </c>
      <c r="C182">
        <v>71</v>
      </c>
      <c r="D182">
        <v>0</v>
      </c>
      <c r="E182">
        <v>1</v>
      </c>
      <c r="F182">
        <v>2</v>
      </c>
      <c r="G182">
        <v>0</v>
      </c>
      <c r="H182">
        <v>0</v>
      </c>
      <c r="I182">
        <v>0</v>
      </c>
      <c r="J182">
        <v>1.0495111345954513</v>
      </c>
      <c r="K182">
        <f t="shared" si="14"/>
        <v>1.0495111345954513</v>
      </c>
      <c r="L182">
        <f t="shared" si="15"/>
        <v>1.0495111345954513</v>
      </c>
      <c r="M182">
        <f t="shared" si="16"/>
        <v>4.8324469651000249E-2</v>
      </c>
      <c r="N182">
        <f>SUMPRODUCT($E$2:$M$2,E182:M182)</f>
        <v>-2.6950683661782677</v>
      </c>
      <c r="O182">
        <f t="shared" si="17"/>
        <v>6.3264988438818628E-2</v>
      </c>
      <c r="P182" s="85">
        <f>O182*B182</f>
        <v>207.63569205620274</v>
      </c>
      <c r="Q182">
        <f>D182/C182</f>
        <v>0</v>
      </c>
      <c r="R182" s="90">
        <f t="shared" si="18"/>
        <v>0</v>
      </c>
      <c r="S182">
        <f>IF(AB182&gt;0,AB182/D182,0)</f>
        <v>0</v>
      </c>
      <c r="T182" s="90">
        <f t="shared" si="19"/>
        <v>0</v>
      </c>
      <c r="U182">
        <v>93.199999574999993</v>
      </c>
      <c r="V182" s="90">
        <f t="shared" si="20"/>
        <v>-93.199999574999993</v>
      </c>
      <c r="AA182">
        <v>93.199999574999993</v>
      </c>
      <c r="AB182">
        <v>0</v>
      </c>
      <c r="AC182">
        <v>2.1633150517976842E-2</v>
      </c>
      <c r="AD182">
        <v>0</v>
      </c>
    </row>
    <row r="183" spans="1:30" x14ac:dyDescent="0.25">
      <c r="A183" t="s">
        <v>1406</v>
      </c>
      <c r="B183">
        <v>3649</v>
      </c>
      <c r="C183">
        <v>71</v>
      </c>
      <c r="D183">
        <v>0</v>
      </c>
      <c r="E183">
        <v>1</v>
      </c>
      <c r="F183">
        <v>2</v>
      </c>
      <c r="G183">
        <v>0</v>
      </c>
      <c r="H183">
        <v>1</v>
      </c>
      <c r="I183">
        <v>0</v>
      </c>
      <c r="J183">
        <v>2.0954427659822401</v>
      </c>
      <c r="K183">
        <f t="shared" si="14"/>
        <v>2.0954427659822401</v>
      </c>
      <c r="L183">
        <f t="shared" si="15"/>
        <v>2.0954427659822401</v>
      </c>
      <c r="M183">
        <f t="shared" si="16"/>
        <v>0.73976487518834089</v>
      </c>
      <c r="N183">
        <f>SUMPRODUCT($E$2:$M$2,E183:M183)</f>
        <v>-3.4659630172167413</v>
      </c>
      <c r="O183">
        <f t="shared" si="17"/>
        <v>3.02963573130225E-2</v>
      </c>
      <c r="P183" s="85">
        <f>O183*B183</f>
        <v>110.55140783521909</v>
      </c>
      <c r="Q183">
        <f>D183/C183</f>
        <v>0</v>
      </c>
      <c r="R183" s="90">
        <f t="shared" si="18"/>
        <v>0</v>
      </c>
      <c r="S183">
        <f>IF(AB183&gt;0,AB183/D183,0)</f>
        <v>0</v>
      </c>
      <c r="T183" s="90">
        <f t="shared" si="19"/>
        <v>0</v>
      </c>
      <c r="U183">
        <v>129.9499997625</v>
      </c>
      <c r="V183" s="90">
        <f t="shared" si="20"/>
        <v>-129.9499997625</v>
      </c>
      <c r="AA183">
        <v>129.9499997625</v>
      </c>
      <c r="AB183">
        <v>0</v>
      </c>
      <c r="AC183">
        <v>1.9457385585091806E-2</v>
      </c>
      <c r="AD183">
        <v>0</v>
      </c>
    </row>
    <row r="184" spans="1:30" x14ac:dyDescent="0.25">
      <c r="A184" t="s">
        <v>1367</v>
      </c>
      <c r="B184">
        <v>2229</v>
      </c>
      <c r="C184">
        <v>71</v>
      </c>
      <c r="D184">
        <v>0</v>
      </c>
      <c r="E184">
        <v>1</v>
      </c>
      <c r="F184">
        <v>3</v>
      </c>
      <c r="G184">
        <v>0</v>
      </c>
      <c r="H184">
        <v>1</v>
      </c>
      <c r="I184">
        <v>1</v>
      </c>
      <c r="J184">
        <v>2.7715059260838601</v>
      </c>
      <c r="K184">
        <f t="shared" si="14"/>
        <v>2.7715059260838601</v>
      </c>
      <c r="L184">
        <f t="shared" si="15"/>
        <v>2.7715059260838601</v>
      </c>
      <c r="M184">
        <f t="shared" si="16"/>
        <v>1.0193908280980091</v>
      </c>
      <c r="N184">
        <f>SUMPRODUCT($E$2:$M$2,E184:M184)</f>
        <v>-3.2704663424043332</v>
      </c>
      <c r="O184">
        <f t="shared" si="17"/>
        <v>3.65983819816324E-2</v>
      </c>
      <c r="P184" s="85">
        <f>O184*B184</f>
        <v>81.577793437058617</v>
      </c>
      <c r="Q184">
        <f>D184/C184</f>
        <v>0</v>
      </c>
      <c r="R184" s="90">
        <f t="shared" si="18"/>
        <v>0</v>
      </c>
      <c r="S184">
        <f>IF(AB184&gt;0,AB184/D184,0)</f>
        <v>0</v>
      </c>
      <c r="T184" s="90">
        <f t="shared" si="19"/>
        <v>0</v>
      </c>
      <c r="U184">
        <v>83.062499699999989</v>
      </c>
      <c r="V184" s="90">
        <f t="shared" si="20"/>
        <v>-83.062499699999989</v>
      </c>
      <c r="AA184">
        <v>83.062499699999989</v>
      </c>
      <c r="AB184">
        <v>0</v>
      </c>
      <c r="AC184">
        <v>3.1852848811126065E-2</v>
      </c>
      <c r="AD184">
        <v>0</v>
      </c>
    </row>
    <row r="185" spans="1:30" x14ac:dyDescent="0.25">
      <c r="A185" t="s">
        <v>10</v>
      </c>
      <c r="B185">
        <v>1814</v>
      </c>
      <c r="C185">
        <v>71</v>
      </c>
      <c r="D185">
        <v>1</v>
      </c>
      <c r="E185">
        <v>1</v>
      </c>
      <c r="F185">
        <v>3</v>
      </c>
      <c r="G185">
        <v>0</v>
      </c>
      <c r="H185">
        <v>1</v>
      </c>
      <c r="I185">
        <v>1</v>
      </c>
      <c r="J185">
        <v>1.3245140030426901</v>
      </c>
      <c r="K185">
        <f t="shared" si="14"/>
        <v>1.2582883028905556</v>
      </c>
      <c r="L185">
        <f t="shared" si="15"/>
        <v>1.2582883028905556</v>
      </c>
      <c r="M185">
        <f t="shared" si="16"/>
        <v>0.22975230761021204</v>
      </c>
      <c r="N185">
        <f>SUMPRODUCT($E$2:$M$2,E185:M185)</f>
        <v>-2.2653931472554709</v>
      </c>
      <c r="O185">
        <f t="shared" si="17"/>
        <v>9.4029928899051637E-2</v>
      </c>
      <c r="P185" s="85">
        <f>O185*B185</f>
        <v>170.57029102287967</v>
      </c>
      <c r="Q185">
        <f>D185/C185</f>
        <v>1.4084507042253521E-2</v>
      </c>
      <c r="R185" s="90">
        <f t="shared" si="18"/>
        <v>2.4023984651109815</v>
      </c>
      <c r="S185">
        <f>IF(AB185&gt;0,AB185/D185,0)</f>
        <v>1552.95</v>
      </c>
      <c r="T185" s="90">
        <f t="shared" si="19"/>
        <v>3730.8046963940988</v>
      </c>
      <c r="U185">
        <v>185.78749956249999</v>
      </c>
      <c r="V185" s="90">
        <f t="shared" si="20"/>
        <v>3545.017196831599</v>
      </c>
      <c r="AA185">
        <v>185.78749956249999</v>
      </c>
      <c r="AB185">
        <v>1552.95</v>
      </c>
      <c r="AC185">
        <v>3.914002205071665E-2</v>
      </c>
      <c r="AD185">
        <v>1.4084507042253521E-2</v>
      </c>
    </row>
    <row r="186" spans="1:30" x14ac:dyDescent="0.25">
      <c r="A186" t="s">
        <v>3863</v>
      </c>
      <c r="B186">
        <v>2712</v>
      </c>
      <c r="C186">
        <v>71</v>
      </c>
      <c r="D186">
        <v>0</v>
      </c>
      <c r="E186">
        <v>1</v>
      </c>
      <c r="F186">
        <v>2</v>
      </c>
      <c r="G186">
        <v>0</v>
      </c>
      <c r="H186">
        <v>1</v>
      </c>
      <c r="I186">
        <v>0</v>
      </c>
      <c r="J186">
        <v>1.31942400769455</v>
      </c>
      <c r="K186">
        <f t="shared" si="14"/>
        <v>1.31942400769455</v>
      </c>
      <c r="L186">
        <f t="shared" si="15"/>
        <v>1.31942400769455</v>
      </c>
      <c r="M186">
        <f t="shared" si="16"/>
        <v>0.27719528355934808</v>
      </c>
      <c r="N186">
        <f>SUMPRODUCT($E$2:$M$2,E186:M186)</f>
        <v>-2.8771919715108463</v>
      </c>
      <c r="O186">
        <f t="shared" si="17"/>
        <v>5.3292630950574474E-2</v>
      </c>
      <c r="P186" s="85">
        <f>O186*B186</f>
        <v>144.52961513795796</v>
      </c>
      <c r="Q186">
        <f>D186/C186</f>
        <v>0</v>
      </c>
      <c r="R186" s="90">
        <f t="shared" si="18"/>
        <v>0</v>
      </c>
      <c r="S186">
        <f>IF(AB186&gt;0,AB186/D186,0)</f>
        <v>0</v>
      </c>
      <c r="T186" s="90">
        <f t="shared" si="19"/>
        <v>0</v>
      </c>
      <c r="U186">
        <v>85.224999437500003</v>
      </c>
      <c r="V186" s="90">
        <f t="shared" si="20"/>
        <v>-85.224999437500003</v>
      </c>
      <c r="AA186">
        <v>85.224999437500003</v>
      </c>
      <c r="AB186">
        <v>0</v>
      </c>
      <c r="AC186">
        <v>2.6179941002949854E-2</v>
      </c>
      <c r="AD186">
        <v>0</v>
      </c>
    </row>
    <row r="187" spans="1:30" x14ac:dyDescent="0.25">
      <c r="A187" t="s">
        <v>1348</v>
      </c>
      <c r="B187">
        <v>4800</v>
      </c>
      <c r="C187">
        <v>69</v>
      </c>
      <c r="D187">
        <v>0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2.1032326056734849</v>
      </c>
      <c r="K187">
        <f t="shared" si="14"/>
        <v>2.1032326056734849</v>
      </c>
      <c r="L187">
        <f t="shared" si="15"/>
        <v>2.1032326056734849</v>
      </c>
      <c r="M187">
        <f t="shared" si="16"/>
        <v>0.74347549720110118</v>
      </c>
      <c r="N187">
        <f>SUMPRODUCT($E$2:$M$2,E187:M187)</f>
        <v>-3.5798753332183111</v>
      </c>
      <c r="O187">
        <f t="shared" si="17"/>
        <v>2.7123006633735205E-2</v>
      </c>
      <c r="P187" s="85">
        <f>O187*B187</f>
        <v>130.19043184192898</v>
      </c>
      <c r="Q187">
        <f>D187/C187</f>
        <v>0</v>
      </c>
      <c r="R187" s="90">
        <f t="shared" si="18"/>
        <v>0</v>
      </c>
      <c r="S187">
        <f>IF(AB187&gt;0,AB187/D187,0)</f>
        <v>0</v>
      </c>
      <c r="T187" s="90">
        <f t="shared" si="19"/>
        <v>0</v>
      </c>
      <c r="U187">
        <v>194.0374995</v>
      </c>
      <c r="V187" s="90">
        <f t="shared" si="20"/>
        <v>-194.0374995</v>
      </c>
      <c r="AA187">
        <v>194.0374995</v>
      </c>
      <c r="AB187">
        <v>0</v>
      </c>
      <c r="AC187">
        <v>1.4375000000000001E-2</v>
      </c>
      <c r="AD187">
        <v>0</v>
      </c>
    </row>
    <row r="188" spans="1:30" x14ac:dyDescent="0.25">
      <c r="A188" t="s">
        <v>260</v>
      </c>
      <c r="B188">
        <v>2788</v>
      </c>
      <c r="C188">
        <v>69</v>
      </c>
      <c r="D188">
        <v>0</v>
      </c>
      <c r="E188">
        <v>1</v>
      </c>
      <c r="F188">
        <v>2</v>
      </c>
      <c r="G188">
        <v>0</v>
      </c>
      <c r="H188">
        <v>1</v>
      </c>
      <c r="I188">
        <v>0</v>
      </c>
      <c r="J188">
        <v>1.4140423242467699</v>
      </c>
      <c r="K188">
        <f t="shared" si="14"/>
        <v>1.4140423242467699</v>
      </c>
      <c r="L188">
        <f t="shared" si="15"/>
        <v>1.4140423242467699</v>
      </c>
      <c r="M188">
        <f t="shared" si="16"/>
        <v>0.34645249930843469</v>
      </c>
      <c r="N188">
        <f>SUMPRODUCT($E$2:$M$2,E188:M188)</f>
        <v>-2.9653444226818557</v>
      </c>
      <c r="O188">
        <f t="shared" si="17"/>
        <v>4.9016281541385993E-2</v>
      </c>
      <c r="P188" s="85">
        <f>O188*B188</f>
        <v>136.65739293738415</v>
      </c>
      <c r="Q188">
        <f>D188/C188</f>
        <v>0</v>
      </c>
      <c r="R188" s="90">
        <f t="shared" si="18"/>
        <v>0</v>
      </c>
      <c r="S188">
        <f>IF(AB188&gt;0,AB188/D188,0)</f>
        <v>0</v>
      </c>
      <c r="T188" s="90">
        <f t="shared" si="19"/>
        <v>0</v>
      </c>
      <c r="U188">
        <v>316.62499976250001</v>
      </c>
      <c r="V188" s="90">
        <f t="shared" si="20"/>
        <v>-316.62499976250001</v>
      </c>
      <c r="AA188">
        <v>316.62499976250001</v>
      </c>
      <c r="AB188">
        <v>0</v>
      </c>
      <c r="AC188">
        <v>2.4748923959827834E-2</v>
      </c>
      <c r="AD188">
        <v>0</v>
      </c>
    </row>
    <row r="189" spans="1:30" x14ac:dyDescent="0.25">
      <c r="A189" t="s">
        <v>3938</v>
      </c>
      <c r="B189">
        <v>1634</v>
      </c>
      <c r="C189">
        <v>68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1.6275921938385549</v>
      </c>
      <c r="K189">
        <f t="shared" si="14"/>
        <v>1.6275921938385549</v>
      </c>
      <c r="L189">
        <f t="shared" si="15"/>
        <v>1.6275921938385549</v>
      </c>
      <c r="M189">
        <f t="shared" si="16"/>
        <v>0.48710174101602649</v>
      </c>
      <c r="N189">
        <f>SUMPRODUCT($E$2:$M$2,E189:M189)</f>
        <v>-3.2535559052830187</v>
      </c>
      <c r="O189">
        <f t="shared" si="17"/>
        <v>3.7199320908170228E-2</v>
      </c>
      <c r="P189" s="85">
        <f>O189*B189</f>
        <v>60.78369036395015</v>
      </c>
      <c r="Q189">
        <f>D189/C189</f>
        <v>0</v>
      </c>
      <c r="R189" s="90">
        <f t="shared" si="18"/>
        <v>0</v>
      </c>
      <c r="S189">
        <f>IF(AB189&gt;0,AB189/D189,0)</f>
        <v>0</v>
      </c>
      <c r="T189" s="90">
        <f t="shared" si="19"/>
        <v>0</v>
      </c>
      <c r="U189">
        <v>158.6874997125</v>
      </c>
      <c r="V189" s="90">
        <f t="shared" si="20"/>
        <v>-158.6874997125</v>
      </c>
      <c r="AA189">
        <v>158.6874997125</v>
      </c>
      <c r="AB189">
        <v>0</v>
      </c>
      <c r="AC189">
        <v>4.1615667074663402E-2</v>
      </c>
      <c r="AD189">
        <v>0</v>
      </c>
    </row>
    <row r="190" spans="1:30" x14ac:dyDescent="0.25">
      <c r="A190" t="s">
        <v>2713</v>
      </c>
      <c r="B190">
        <v>744</v>
      </c>
      <c r="C190">
        <v>68</v>
      </c>
      <c r="D190">
        <v>0</v>
      </c>
      <c r="E190">
        <v>1</v>
      </c>
      <c r="F190">
        <v>3</v>
      </c>
      <c r="G190">
        <v>0</v>
      </c>
      <c r="H190">
        <v>1</v>
      </c>
      <c r="I190">
        <v>0</v>
      </c>
      <c r="J190">
        <v>1.75201612903226</v>
      </c>
      <c r="K190">
        <f t="shared" si="14"/>
        <v>1.75201612903226</v>
      </c>
      <c r="L190">
        <f t="shared" si="15"/>
        <v>1.75201612903226</v>
      </c>
      <c r="M190">
        <f t="shared" si="16"/>
        <v>0.56076719854046564</v>
      </c>
      <c r="N190">
        <f>SUMPRODUCT($E$2:$M$2,E190:M190)</f>
        <v>-2.5756313938150743</v>
      </c>
      <c r="O190">
        <f t="shared" si="17"/>
        <v>7.0723304446845464E-2</v>
      </c>
      <c r="P190" s="85">
        <f>O190*B190</f>
        <v>52.618138508453022</v>
      </c>
      <c r="Q190">
        <f>D190/C190</f>
        <v>0</v>
      </c>
      <c r="R190" s="90">
        <f t="shared" si="18"/>
        <v>0</v>
      </c>
      <c r="S190">
        <f>IF(AB190&gt;0,AB190/D190,0)</f>
        <v>0</v>
      </c>
      <c r="T190" s="90">
        <f t="shared" si="19"/>
        <v>0</v>
      </c>
      <c r="U190">
        <v>240.14999935</v>
      </c>
      <c r="V190" s="90">
        <f t="shared" si="20"/>
        <v>-240.14999935</v>
      </c>
      <c r="AA190">
        <v>240.14999935</v>
      </c>
      <c r="AB190">
        <v>0</v>
      </c>
      <c r="AC190">
        <v>9.1397849462365593E-2</v>
      </c>
      <c r="AD190">
        <v>0</v>
      </c>
    </row>
    <row r="191" spans="1:30" x14ac:dyDescent="0.25">
      <c r="A191" t="s">
        <v>1403</v>
      </c>
      <c r="B191">
        <v>3759</v>
      </c>
      <c r="C191">
        <v>68</v>
      </c>
      <c r="D191">
        <v>0</v>
      </c>
      <c r="E191">
        <v>1</v>
      </c>
      <c r="F191">
        <v>2</v>
      </c>
      <c r="G191">
        <v>0</v>
      </c>
      <c r="H191">
        <v>1</v>
      </c>
      <c r="I191">
        <v>0</v>
      </c>
      <c r="J191">
        <v>2.0456946293402369</v>
      </c>
      <c r="K191">
        <f t="shared" si="14"/>
        <v>2.0456946293402369</v>
      </c>
      <c r="L191">
        <f t="shared" si="15"/>
        <v>2.0456946293402369</v>
      </c>
      <c r="M191">
        <f t="shared" si="16"/>
        <v>0.71573740386829032</v>
      </c>
      <c r="N191">
        <f>SUMPRODUCT($E$2:$M$2,E191:M191)</f>
        <v>-3.4353802040124508</v>
      </c>
      <c r="O191">
        <f t="shared" si="17"/>
        <v>3.1207856640974484E-2</v>
      </c>
      <c r="P191" s="85">
        <f>O191*B191</f>
        <v>117.31033311342308</v>
      </c>
      <c r="Q191">
        <f>D191/C191</f>
        <v>0</v>
      </c>
      <c r="R191" s="90">
        <f t="shared" si="18"/>
        <v>0</v>
      </c>
      <c r="S191">
        <f>IF(AB191&gt;0,AB191/D191,0)</f>
        <v>0</v>
      </c>
      <c r="T191" s="90">
        <f t="shared" si="19"/>
        <v>0</v>
      </c>
      <c r="U191">
        <v>205.0874996375</v>
      </c>
      <c r="V191" s="90">
        <f t="shared" si="20"/>
        <v>-205.0874996375</v>
      </c>
      <c r="AA191">
        <v>205.0874996375</v>
      </c>
      <c r="AB191">
        <v>0</v>
      </c>
      <c r="AC191">
        <v>1.8089917531258312E-2</v>
      </c>
      <c r="AD191">
        <v>0</v>
      </c>
    </row>
    <row r="192" spans="1:30" x14ac:dyDescent="0.25">
      <c r="A192" t="s">
        <v>2624</v>
      </c>
      <c r="B192">
        <v>1209</v>
      </c>
      <c r="C192">
        <v>67</v>
      </c>
      <c r="D192">
        <v>0</v>
      </c>
      <c r="E192">
        <v>1</v>
      </c>
      <c r="F192">
        <v>3</v>
      </c>
      <c r="G192">
        <v>0</v>
      </c>
      <c r="H192">
        <v>1</v>
      </c>
      <c r="I192">
        <v>0</v>
      </c>
      <c r="J192">
        <v>1.6339123242349001</v>
      </c>
      <c r="K192">
        <f t="shared" si="14"/>
        <v>1.6339123242349001</v>
      </c>
      <c r="L192">
        <f t="shared" si="15"/>
        <v>1.6339123242349001</v>
      </c>
      <c r="M192">
        <f t="shared" si="16"/>
        <v>0.49097733785923131</v>
      </c>
      <c r="N192">
        <f>SUMPRODUCT($E$2:$M$2,E192:M192)</f>
        <v>-2.486800977815927</v>
      </c>
      <c r="O192">
        <f t="shared" si="17"/>
        <v>7.6788676179245882E-2</v>
      </c>
      <c r="P192" s="85">
        <f>O192*B192</f>
        <v>92.837509500708265</v>
      </c>
      <c r="Q192">
        <f>D192/C192</f>
        <v>0</v>
      </c>
      <c r="R192" s="90">
        <f t="shared" si="18"/>
        <v>0</v>
      </c>
      <c r="S192">
        <f>IF(AB192&gt;0,AB192/D192,0)</f>
        <v>0</v>
      </c>
      <c r="T192" s="90">
        <f t="shared" si="19"/>
        <v>0</v>
      </c>
      <c r="U192">
        <v>123.3749993</v>
      </c>
      <c r="V192" s="90">
        <f t="shared" si="20"/>
        <v>-123.3749993</v>
      </c>
      <c r="AA192">
        <v>123.3749993</v>
      </c>
      <c r="AB192">
        <v>0</v>
      </c>
      <c r="AC192">
        <v>5.5417700578990904E-2</v>
      </c>
      <c r="AD192">
        <v>0</v>
      </c>
    </row>
    <row r="193" spans="1:30" x14ac:dyDescent="0.25">
      <c r="A193" t="s">
        <v>980</v>
      </c>
      <c r="B193">
        <v>4761</v>
      </c>
      <c r="C193">
        <v>67</v>
      </c>
      <c r="D193">
        <v>0</v>
      </c>
      <c r="E193">
        <v>1</v>
      </c>
      <c r="F193">
        <v>2</v>
      </c>
      <c r="G193">
        <v>0</v>
      </c>
      <c r="H193">
        <v>0</v>
      </c>
      <c r="I193">
        <v>0</v>
      </c>
      <c r="J193">
        <v>2.6339995792131301</v>
      </c>
      <c r="K193">
        <f t="shared" si="14"/>
        <v>2.6339995792131301</v>
      </c>
      <c r="L193">
        <f t="shared" si="15"/>
        <v>2.6339995792131301</v>
      </c>
      <c r="M193">
        <f t="shared" si="16"/>
        <v>0.96850344356903784</v>
      </c>
      <c r="N193">
        <f>SUMPRODUCT($E$2:$M$2,E193:M193)</f>
        <v>-3.8662969694298948</v>
      </c>
      <c r="O193">
        <f t="shared" si="17"/>
        <v>2.0506434175038876E-2</v>
      </c>
      <c r="P193" s="85">
        <f>O193*B193</f>
        <v>97.631133107360085</v>
      </c>
      <c r="Q193">
        <f>D193/C193</f>
        <v>0</v>
      </c>
      <c r="R193" s="90">
        <f t="shared" si="18"/>
        <v>0</v>
      </c>
      <c r="S193">
        <f>IF(AB193&gt;0,AB193/D193,0)</f>
        <v>0</v>
      </c>
      <c r="T193" s="90">
        <f t="shared" si="19"/>
        <v>0</v>
      </c>
      <c r="U193">
        <v>153.387499725</v>
      </c>
      <c r="V193" s="90">
        <f t="shared" si="20"/>
        <v>-153.387499725</v>
      </c>
      <c r="AA193">
        <v>153.387499725</v>
      </c>
      <c r="AB193">
        <v>0</v>
      </c>
      <c r="AC193">
        <v>1.4072673808023524E-2</v>
      </c>
      <c r="AD193">
        <v>0</v>
      </c>
    </row>
    <row r="194" spans="1:30" x14ac:dyDescent="0.25">
      <c r="A194" t="s">
        <v>187</v>
      </c>
      <c r="B194">
        <v>2461</v>
      </c>
      <c r="C194">
        <v>67</v>
      </c>
      <c r="D194">
        <v>0</v>
      </c>
      <c r="E194">
        <v>1</v>
      </c>
      <c r="F194">
        <v>2</v>
      </c>
      <c r="G194">
        <v>0</v>
      </c>
      <c r="H194">
        <v>0</v>
      </c>
      <c r="I194">
        <v>0</v>
      </c>
      <c r="J194">
        <v>1.5312474603819599</v>
      </c>
      <c r="K194">
        <f t="shared" si="14"/>
        <v>1.5312474603819599</v>
      </c>
      <c r="L194">
        <f t="shared" si="15"/>
        <v>1.5312474603819599</v>
      </c>
      <c r="M194">
        <f t="shared" si="16"/>
        <v>0.42608273678345771</v>
      </c>
      <c r="N194">
        <f>SUMPRODUCT($E$2:$M$2,E194:M194)</f>
        <v>-3.1758892718075593</v>
      </c>
      <c r="O194">
        <f t="shared" si="17"/>
        <v>4.0083201859301025E-2</v>
      </c>
      <c r="P194" s="85">
        <f>O194*B194</f>
        <v>98.644759775739828</v>
      </c>
      <c r="Q194">
        <f>D194/C194</f>
        <v>0</v>
      </c>
      <c r="R194" s="90">
        <f t="shared" si="18"/>
        <v>0</v>
      </c>
      <c r="S194">
        <f>IF(AB194&gt;0,AB194/D194,0)</f>
        <v>0</v>
      </c>
      <c r="T194" s="90">
        <f t="shared" si="19"/>
        <v>0</v>
      </c>
      <c r="U194">
        <v>215.21249978750001</v>
      </c>
      <c r="V194" s="90">
        <f t="shared" si="20"/>
        <v>-215.21249978750001</v>
      </c>
      <c r="AA194">
        <v>215.21249978750001</v>
      </c>
      <c r="AB194">
        <v>0</v>
      </c>
      <c r="AC194">
        <v>2.7224705404307194E-2</v>
      </c>
      <c r="AD194">
        <v>0</v>
      </c>
    </row>
    <row r="195" spans="1:30" x14ac:dyDescent="0.25">
      <c r="A195" t="s">
        <v>93</v>
      </c>
      <c r="B195">
        <v>5058</v>
      </c>
      <c r="C195">
        <v>67</v>
      </c>
      <c r="D195">
        <v>0</v>
      </c>
      <c r="E195">
        <v>1</v>
      </c>
      <c r="F195">
        <v>2</v>
      </c>
      <c r="G195">
        <v>0</v>
      </c>
      <c r="H195">
        <v>1</v>
      </c>
      <c r="I195">
        <v>0</v>
      </c>
      <c r="J195">
        <v>1.31538194608723</v>
      </c>
      <c r="K195">
        <f t="shared" si="14"/>
        <v>1.31538194608723</v>
      </c>
      <c r="L195">
        <f t="shared" si="15"/>
        <v>1.31538194608723</v>
      </c>
      <c r="M195">
        <f t="shared" si="16"/>
        <v>0.27412707675460851</v>
      </c>
      <c r="N195">
        <f>SUMPRODUCT($E$2:$M$2,E195:M195)</f>
        <v>-2.873286675180176</v>
      </c>
      <c r="O195">
        <f t="shared" si="17"/>
        <v>5.349000709363428E-2</v>
      </c>
      <c r="P195" s="85">
        <f>O195*B195</f>
        <v>270.55245587960218</v>
      </c>
      <c r="Q195">
        <f>D195/C195</f>
        <v>0</v>
      </c>
      <c r="R195" s="90">
        <f t="shared" si="18"/>
        <v>0</v>
      </c>
      <c r="S195">
        <f>IF(AB195&gt;0,AB195/D195,0)</f>
        <v>0</v>
      </c>
      <c r="T195" s="90">
        <f t="shared" si="19"/>
        <v>0</v>
      </c>
      <c r="U195">
        <v>210.31249977500002</v>
      </c>
      <c r="V195" s="90">
        <f t="shared" si="20"/>
        <v>-210.31249977500002</v>
      </c>
      <c r="AA195">
        <v>210.31249977500002</v>
      </c>
      <c r="AB195">
        <v>0</v>
      </c>
      <c r="AC195">
        <v>1.324634242783709E-2</v>
      </c>
      <c r="AD195">
        <v>0</v>
      </c>
    </row>
    <row r="196" spans="1:30" x14ac:dyDescent="0.25">
      <c r="A196" t="s">
        <v>167</v>
      </c>
      <c r="B196">
        <v>8474</v>
      </c>
      <c r="C196">
        <v>65</v>
      </c>
      <c r="D196">
        <v>1</v>
      </c>
      <c r="E196">
        <v>1</v>
      </c>
      <c r="F196">
        <v>2</v>
      </c>
      <c r="G196">
        <v>0</v>
      </c>
      <c r="H196">
        <v>1</v>
      </c>
      <c r="I196">
        <v>0</v>
      </c>
      <c r="J196">
        <v>2.36873640788298</v>
      </c>
      <c r="K196">
        <f t="shared" si="14"/>
        <v>2.250299587488831</v>
      </c>
      <c r="L196">
        <f t="shared" si="15"/>
        <v>2.250299587488831</v>
      </c>
      <c r="M196">
        <f t="shared" si="16"/>
        <v>0.81106335734769097</v>
      </c>
      <c r="N196">
        <f>SUMPRODUCT($E$2:$M$2,E196:M196)</f>
        <v>-3.5567136473011178</v>
      </c>
      <c r="O196">
        <f t="shared" si="17"/>
        <v>2.7740922303666943E-2</v>
      </c>
      <c r="P196" s="85">
        <f>O196*B196</f>
        <v>235.07657560127367</v>
      </c>
      <c r="Q196">
        <f>D196/C196</f>
        <v>1.5384615384615385E-2</v>
      </c>
      <c r="R196" s="90">
        <f t="shared" si="18"/>
        <v>3.6165627015580566</v>
      </c>
      <c r="S196">
        <f>IF(AB196&gt;0,AB196/D196,0)</f>
        <v>687.65</v>
      </c>
      <c r="T196" s="90">
        <f t="shared" si="19"/>
        <v>2486.9293417263975</v>
      </c>
      <c r="U196">
        <v>240.69999994999998</v>
      </c>
      <c r="V196" s="90">
        <f t="shared" si="20"/>
        <v>2246.2293417763976</v>
      </c>
      <c r="AA196">
        <v>240.69999994999998</v>
      </c>
      <c r="AB196">
        <v>687.65</v>
      </c>
      <c r="AC196">
        <v>7.6705215954684918E-3</v>
      </c>
      <c r="AD196">
        <v>1.5384615384615385E-2</v>
      </c>
    </row>
    <row r="197" spans="1:30" x14ac:dyDescent="0.25">
      <c r="A197" t="s">
        <v>1478</v>
      </c>
      <c r="B197">
        <v>2517</v>
      </c>
      <c r="C197">
        <v>65</v>
      </c>
      <c r="D197">
        <v>0</v>
      </c>
      <c r="E197">
        <v>1</v>
      </c>
      <c r="F197">
        <v>2</v>
      </c>
      <c r="G197">
        <v>0</v>
      </c>
      <c r="H197">
        <v>1</v>
      </c>
      <c r="I197">
        <v>0</v>
      </c>
      <c r="J197">
        <v>2.2621074946369739</v>
      </c>
      <c r="K197">
        <f t="shared" ref="K197:K260" si="21">IF(D197&gt;0,J197*$P$2,J197)</f>
        <v>2.2621074946369739</v>
      </c>
      <c r="L197">
        <f t="shared" ref="L197:L260" si="22">IF(K197&lt;1,1.01,K197)</f>
        <v>2.2621074946369739</v>
      </c>
      <c r="M197">
        <f t="shared" ref="M197:M260" si="23">LN(L197)</f>
        <v>0.8162968985086404</v>
      </c>
      <c r="N197">
        <f>SUMPRODUCT($E$2:$M$2,E197:M197)</f>
        <v>-3.5633750395712531</v>
      </c>
      <c r="O197">
        <f t="shared" ref="O197:O260" si="24">EXP(N197)/(1+EXP(N197))</f>
        <v>2.7561819573215837E-2</v>
      </c>
      <c r="P197" s="85">
        <f>O197*B197</f>
        <v>69.373099865784269</v>
      </c>
      <c r="Q197">
        <f>D197/C197</f>
        <v>0</v>
      </c>
      <c r="R197" s="90">
        <f t="shared" ref="R197:R260" si="25">Q197*P197</f>
        <v>0</v>
      </c>
      <c r="S197">
        <f>IF(AB197&gt;0,AB197/D197,0)</f>
        <v>0</v>
      </c>
      <c r="T197" s="90">
        <f t="shared" ref="T197:T260" si="26">R197*S197</f>
        <v>0</v>
      </c>
      <c r="U197">
        <v>131.87499980000001</v>
      </c>
      <c r="V197" s="90">
        <f t="shared" ref="V197:V260" si="27">T197-U197</f>
        <v>-131.87499980000001</v>
      </c>
      <c r="AA197">
        <v>131.87499980000001</v>
      </c>
      <c r="AB197">
        <v>0</v>
      </c>
      <c r="AC197">
        <v>2.5824394119984106E-2</v>
      </c>
      <c r="AD197">
        <v>0</v>
      </c>
    </row>
    <row r="198" spans="1:30" x14ac:dyDescent="0.25">
      <c r="A198" t="s">
        <v>1262</v>
      </c>
      <c r="B198">
        <v>884</v>
      </c>
      <c r="C198">
        <v>64</v>
      </c>
      <c r="D198">
        <v>1</v>
      </c>
      <c r="E198">
        <v>1</v>
      </c>
      <c r="F198">
        <v>2</v>
      </c>
      <c r="G198">
        <v>0</v>
      </c>
      <c r="H198">
        <v>1</v>
      </c>
      <c r="I198">
        <v>0</v>
      </c>
      <c r="J198">
        <v>2.0154675767879486</v>
      </c>
      <c r="K198">
        <f t="shared" si="21"/>
        <v>1.914694197948551</v>
      </c>
      <c r="L198">
        <f t="shared" si="22"/>
        <v>1.914694197948551</v>
      </c>
      <c r="M198">
        <f t="shared" si="23"/>
        <v>0.6495579221258363</v>
      </c>
      <c r="N198">
        <f>SUMPRODUCT($E$2:$M$2,E198:M198)</f>
        <v>-3.351145175651506</v>
      </c>
      <c r="O198">
        <f t="shared" si="24"/>
        <v>3.3857683924340312E-2</v>
      </c>
      <c r="P198" s="85">
        <f>O198*B198</f>
        <v>29.930192589116835</v>
      </c>
      <c r="Q198">
        <f>D198/C198</f>
        <v>1.5625E-2</v>
      </c>
      <c r="R198" s="90">
        <f t="shared" si="25"/>
        <v>0.46765925920495055</v>
      </c>
      <c r="S198">
        <f>IF(AB198&gt;0,AB198/D198,0)</f>
        <v>1489.2</v>
      </c>
      <c r="T198" s="90">
        <f t="shared" si="26"/>
        <v>696.43816880801239</v>
      </c>
      <c r="U198">
        <v>100.32499955</v>
      </c>
      <c r="V198" s="90">
        <f t="shared" si="27"/>
        <v>596.11316925801236</v>
      </c>
      <c r="AA198">
        <v>100.32499955</v>
      </c>
      <c r="AB198">
        <v>1489.2</v>
      </c>
      <c r="AC198">
        <v>7.2398190045248875E-2</v>
      </c>
      <c r="AD198">
        <v>1.5625E-2</v>
      </c>
    </row>
    <row r="199" spans="1:30" x14ac:dyDescent="0.25">
      <c r="A199" t="s">
        <v>2538</v>
      </c>
      <c r="B199">
        <v>9582</v>
      </c>
      <c r="C199">
        <v>64</v>
      </c>
      <c r="D199">
        <v>0</v>
      </c>
      <c r="E199">
        <v>1</v>
      </c>
      <c r="F199">
        <v>2</v>
      </c>
      <c r="G199">
        <v>0</v>
      </c>
      <c r="H199">
        <v>1</v>
      </c>
      <c r="I199">
        <v>0</v>
      </c>
      <c r="J199">
        <v>2.2100685028575549</v>
      </c>
      <c r="K199">
        <f t="shared" si="21"/>
        <v>2.2100685028575549</v>
      </c>
      <c r="L199">
        <f t="shared" si="22"/>
        <v>2.2100685028575549</v>
      </c>
      <c r="M199">
        <f t="shared" si="23"/>
        <v>0.79302351181739594</v>
      </c>
      <c r="N199">
        <f>SUMPRODUCT($E$2:$M$2,E199:M199)</f>
        <v>-3.5337520456103531</v>
      </c>
      <c r="O199">
        <f t="shared" si="24"/>
        <v>2.8366989466012918E-2</v>
      </c>
      <c r="P199" s="85">
        <f>O199*B199</f>
        <v>271.81249306333581</v>
      </c>
      <c r="Q199">
        <f>D199/C199</f>
        <v>0</v>
      </c>
      <c r="R199" s="90">
        <f t="shared" si="25"/>
        <v>0</v>
      </c>
      <c r="S199">
        <f>IF(AB199&gt;0,AB199/D199,0)</f>
        <v>0</v>
      </c>
      <c r="T199" s="90">
        <f t="shared" si="26"/>
        <v>0</v>
      </c>
      <c r="U199">
        <v>245.88749960000001</v>
      </c>
      <c r="V199" s="90">
        <f t="shared" si="27"/>
        <v>-245.88749960000001</v>
      </c>
      <c r="AA199">
        <v>245.88749960000001</v>
      </c>
      <c r="AB199">
        <v>0</v>
      </c>
      <c r="AC199">
        <v>6.6791901481945311E-3</v>
      </c>
      <c r="AD199">
        <v>0</v>
      </c>
    </row>
    <row r="200" spans="1:30" x14ac:dyDescent="0.25">
      <c r="A200" t="s">
        <v>287</v>
      </c>
      <c r="B200">
        <v>2158</v>
      </c>
      <c r="C200">
        <v>63</v>
      </c>
      <c r="D200">
        <v>0</v>
      </c>
      <c r="E200">
        <v>1</v>
      </c>
      <c r="F200">
        <v>2</v>
      </c>
      <c r="G200">
        <v>0</v>
      </c>
      <c r="H200">
        <v>0</v>
      </c>
      <c r="I200">
        <v>0</v>
      </c>
      <c r="J200">
        <v>1.9258630142201414</v>
      </c>
      <c r="K200">
        <f t="shared" si="21"/>
        <v>1.9258630142201414</v>
      </c>
      <c r="L200">
        <f t="shared" si="22"/>
        <v>1.9258630142201414</v>
      </c>
      <c r="M200">
        <f t="shared" si="23"/>
        <v>0.65537418635017475</v>
      </c>
      <c r="N200">
        <f>SUMPRODUCT($E$2:$M$2,E200:M200)</f>
        <v>-3.4677376098217327</v>
      </c>
      <c r="O200">
        <f t="shared" si="24"/>
        <v>3.0244265898952002E-2</v>
      </c>
      <c r="P200" s="85">
        <f>O200*B200</f>
        <v>65.26712580993842</v>
      </c>
      <c r="Q200">
        <f>D200/C200</f>
        <v>0</v>
      </c>
      <c r="R200" s="90">
        <f t="shared" si="25"/>
        <v>0</v>
      </c>
      <c r="S200">
        <f>IF(AB200&gt;0,AB200/D200,0)</f>
        <v>0</v>
      </c>
      <c r="T200" s="90">
        <f t="shared" si="26"/>
        <v>0</v>
      </c>
      <c r="U200">
        <v>190.63749999999999</v>
      </c>
      <c r="V200" s="90">
        <f t="shared" si="27"/>
        <v>-190.63749999999999</v>
      </c>
      <c r="AA200">
        <v>190.63749999999999</v>
      </c>
      <c r="AB200">
        <v>0</v>
      </c>
      <c r="AC200">
        <v>2.9193697868396665E-2</v>
      </c>
      <c r="AD200">
        <v>0</v>
      </c>
    </row>
    <row r="201" spans="1:30" x14ac:dyDescent="0.25">
      <c r="A201" t="s">
        <v>2627</v>
      </c>
      <c r="B201">
        <v>1474</v>
      </c>
      <c r="C201">
        <v>61</v>
      </c>
      <c r="D201">
        <v>0</v>
      </c>
      <c r="E201">
        <v>1</v>
      </c>
      <c r="F201">
        <v>2</v>
      </c>
      <c r="G201">
        <v>0</v>
      </c>
      <c r="H201">
        <v>1</v>
      </c>
      <c r="I201">
        <v>0</v>
      </c>
      <c r="J201">
        <v>1.0797829036635</v>
      </c>
      <c r="K201">
        <f t="shared" si="21"/>
        <v>1.0797829036635</v>
      </c>
      <c r="L201">
        <f t="shared" si="22"/>
        <v>1.0797829036635</v>
      </c>
      <c r="M201">
        <f t="shared" si="23"/>
        <v>7.6760005803491071E-2</v>
      </c>
      <c r="N201">
        <f>SUMPRODUCT($E$2:$M$2,E201:M201)</f>
        <v>-2.6220725468528618</v>
      </c>
      <c r="O201">
        <f t="shared" si="24"/>
        <v>6.7731307836228369E-2</v>
      </c>
      <c r="P201" s="85">
        <f>O201*B201</f>
        <v>99.83594775060061</v>
      </c>
      <c r="Q201">
        <f>D201/C201</f>
        <v>0</v>
      </c>
      <c r="R201" s="90">
        <f t="shared" si="25"/>
        <v>0</v>
      </c>
      <c r="S201">
        <f>IF(AB201&gt;0,AB201/D201,0)</f>
        <v>0</v>
      </c>
      <c r="T201" s="90">
        <f t="shared" si="26"/>
        <v>0</v>
      </c>
      <c r="U201">
        <v>124.8874998125</v>
      </c>
      <c r="V201" s="90">
        <f t="shared" si="27"/>
        <v>-124.8874998125</v>
      </c>
      <c r="AA201">
        <v>124.8874998125</v>
      </c>
      <c r="AB201">
        <v>0</v>
      </c>
      <c r="AC201">
        <v>4.1383989145183174E-2</v>
      </c>
      <c r="AD201">
        <v>0</v>
      </c>
    </row>
    <row r="202" spans="1:30" x14ac:dyDescent="0.25">
      <c r="A202" t="s">
        <v>2705</v>
      </c>
      <c r="B202">
        <v>812</v>
      </c>
      <c r="C202">
        <v>61</v>
      </c>
      <c r="D202">
        <v>0</v>
      </c>
      <c r="E202">
        <v>1</v>
      </c>
      <c r="F202">
        <v>3</v>
      </c>
      <c r="G202">
        <v>0</v>
      </c>
      <c r="H202">
        <v>1</v>
      </c>
      <c r="I202">
        <v>0</v>
      </c>
      <c r="J202">
        <v>1.09371921182266</v>
      </c>
      <c r="K202">
        <f t="shared" si="21"/>
        <v>1.09371921182266</v>
      </c>
      <c r="L202">
        <f t="shared" si="22"/>
        <v>1.09371921182266</v>
      </c>
      <c r="M202">
        <f t="shared" si="23"/>
        <v>8.9584009102780346E-2</v>
      </c>
      <c r="N202">
        <f>SUMPRODUCT($E$2:$M$2,E202:M202)</f>
        <v>-1.9758967286216675</v>
      </c>
      <c r="O202">
        <f t="shared" si="24"/>
        <v>0.12175692909543226</v>
      </c>
      <c r="P202" s="85">
        <f>O202*B202</f>
        <v>98.866626425490992</v>
      </c>
      <c r="Q202">
        <f>D202/C202</f>
        <v>0</v>
      </c>
      <c r="R202" s="90">
        <f t="shared" si="25"/>
        <v>0</v>
      </c>
      <c r="S202">
        <f>IF(AB202&gt;0,AB202/D202,0)</f>
        <v>0</v>
      </c>
      <c r="T202" s="90">
        <f t="shared" si="26"/>
        <v>0</v>
      </c>
      <c r="U202">
        <v>219.02499951250002</v>
      </c>
      <c r="V202" s="90">
        <f t="shared" si="27"/>
        <v>-219.02499951250002</v>
      </c>
      <c r="AA202">
        <v>219.02499951250002</v>
      </c>
      <c r="AB202">
        <v>0</v>
      </c>
      <c r="AC202">
        <v>7.5123152709359611E-2</v>
      </c>
      <c r="AD202">
        <v>0</v>
      </c>
    </row>
    <row r="203" spans="1:30" x14ac:dyDescent="0.25">
      <c r="A203" t="s">
        <v>381</v>
      </c>
      <c r="B203">
        <v>2117</v>
      </c>
      <c r="C203">
        <v>61</v>
      </c>
      <c r="D203">
        <v>0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1.4200236183278201</v>
      </c>
      <c r="K203">
        <f t="shared" si="21"/>
        <v>1.4200236183278201</v>
      </c>
      <c r="L203">
        <f t="shared" si="22"/>
        <v>1.4200236183278201</v>
      </c>
      <c r="M203">
        <f t="shared" si="23"/>
        <v>0.3506735041000742</v>
      </c>
      <c r="N203">
        <f>SUMPRODUCT($E$2:$M$2,E203:M203)</f>
        <v>-3.0799063676427623</v>
      </c>
      <c r="O203">
        <f t="shared" si="24"/>
        <v>4.3943748975919419E-2</v>
      </c>
      <c r="P203" s="85">
        <f>O203*B203</f>
        <v>93.028916582021409</v>
      </c>
      <c r="Q203">
        <f>D203/C203</f>
        <v>0</v>
      </c>
      <c r="R203" s="90">
        <f t="shared" si="25"/>
        <v>0</v>
      </c>
      <c r="S203">
        <f>IF(AB203&gt;0,AB203/D203,0)</f>
        <v>0</v>
      </c>
      <c r="T203" s="90">
        <f t="shared" si="26"/>
        <v>0</v>
      </c>
      <c r="U203">
        <v>309.98749953750001</v>
      </c>
      <c r="V203" s="90">
        <f t="shared" si="27"/>
        <v>-309.98749953750001</v>
      </c>
      <c r="AA203">
        <v>309.98749953750001</v>
      </c>
      <c r="AB203">
        <v>0</v>
      </c>
      <c r="AC203">
        <v>2.8814359943316013E-2</v>
      </c>
      <c r="AD203">
        <v>0</v>
      </c>
    </row>
    <row r="204" spans="1:30" x14ac:dyDescent="0.25">
      <c r="A204" t="s">
        <v>319</v>
      </c>
      <c r="B204">
        <v>1783</v>
      </c>
      <c r="C204">
        <v>60</v>
      </c>
      <c r="D204">
        <v>0</v>
      </c>
      <c r="E204">
        <v>1</v>
      </c>
      <c r="F204">
        <v>2</v>
      </c>
      <c r="G204">
        <v>0</v>
      </c>
      <c r="H204">
        <v>1</v>
      </c>
      <c r="I204">
        <v>0</v>
      </c>
      <c r="J204">
        <v>1.1123992499779929</v>
      </c>
      <c r="K204">
        <f t="shared" si="21"/>
        <v>1.1123992499779929</v>
      </c>
      <c r="L204">
        <f t="shared" si="22"/>
        <v>1.1123992499779929</v>
      </c>
      <c r="M204">
        <f t="shared" si="23"/>
        <v>0.10651916913975475</v>
      </c>
      <c r="N204">
        <f>SUMPRODUCT($E$2:$M$2,E204:M204)</f>
        <v>-2.6599508121645119</v>
      </c>
      <c r="O204">
        <f t="shared" si="24"/>
        <v>6.537833893539674E-2</v>
      </c>
      <c r="P204" s="85">
        <f>O204*B204</f>
        <v>116.56957832181239</v>
      </c>
      <c r="Q204">
        <f>D204/C204</f>
        <v>0</v>
      </c>
      <c r="R204" s="90">
        <f t="shared" si="25"/>
        <v>0</v>
      </c>
      <c r="S204">
        <f>IF(AB204&gt;0,AB204/D204,0)</f>
        <v>0</v>
      </c>
      <c r="T204" s="90">
        <f t="shared" si="26"/>
        <v>0</v>
      </c>
      <c r="U204">
        <v>156.62499981250002</v>
      </c>
      <c r="V204" s="90">
        <f t="shared" si="27"/>
        <v>-156.62499981250002</v>
      </c>
      <c r="AA204">
        <v>156.62499981250002</v>
      </c>
      <c r="AB204">
        <v>0</v>
      </c>
      <c r="AC204">
        <v>3.3651149747616377E-2</v>
      </c>
      <c r="AD204">
        <v>0</v>
      </c>
    </row>
    <row r="205" spans="1:30" x14ac:dyDescent="0.25">
      <c r="A205" t="s">
        <v>24</v>
      </c>
      <c r="B205">
        <v>234</v>
      </c>
      <c r="C205">
        <v>59</v>
      </c>
      <c r="D205">
        <v>3</v>
      </c>
      <c r="E205">
        <v>1</v>
      </c>
      <c r="F205">
        <v>4</v>
      </c>
      <c r="G205">
        <v>1</v>
      </c>
      <c r="H205">
        <v>1</v>
      </c>
      <c r="I205">
        <v>0</v>
      </c>
      <c r="J205">
        <v>1.07615384615385</v>
      </c>
      <c r="K205">
        <f t="shared" si="21"/>
        <v>1.0223461538461576</v>
      </c>
      <c r="L205">
        <f t="shared" si="22"/>
        <v>1.0223461538461576</v>
      </c>
      <c r="M205">
        <f t="shared" si="23"/>
        <v>2.210013682830618E-2</v>
      </c>
      <c r="N205">
        <f>SUMPRODUCT($E$2:$M$2,E205:M205)</f>
        <v>-0.33579081127929894</v>
      </c>
      <c r="O205">
        <f t="shared" si="24"/>
        <v>0.41683230028088453</v>
      </c>
      <c r="P205" s="85">
        <f>O205*B205</f>
        <v>97.538758265726983</v>
      </c>
      <c r="Q205">
        <f>D205/C205</f>
        <v>5.0847457627118647E-2</v>
      </c>
      <c r="R205" s="90">
        <f t="shared" si="25"/>
        <v>4.9595978779183216</v>
      </c>
      <c r="S205">
        <f>IF(AB205&gt;0,AB205/D205,0)</f>
        <v>823.36666666666667</v>
      </c>
      <c r="T205" s="90">
        <f t="shared" si="26"/>
        <v>4083.5675727486823</v>
      </c>
      <c r="U205">
        <v>102.39999953749999</v>
      </c>
      <c r="V205" s="90">
        <f t="shared" si="27"/>
        <v>3981.1675732111821</v>
      </c>
      <c r="AA205">
        <v>102.39999953749999</v>
      </c>
      <c r="AB205">
        <v>2470.1</v>
      </c>
      <c r="AC205">
        <v>0.25213675213675213</v>
      </c>
      <c r="AD205">
        <v>5.0847457627118647E-2</v>
      </c>
    </row>
    <row r="206" spans="1:30" x14ac:dyDescent="0.25">
      <c r="A206" t="s">
        <v>192</v>
      </c>
      <c r="B206">
        <v>766</v>
      </c>
      <c r="C206">
        <v>59</v>
      </c>
      <c r="D206">
        <v>1</v>
      </c>
      <c r="E206">
        <v>1</v>
      </c>
      <c r="F206">
        <v>3</v>
      </c>
      <c r="G206">
        <v>1</v>
      </c>
      <c r="H206">
        <v>0</v>
      </c>
      <c r="I206">
        <v>0</v>
      </c>
      <c r="J206">
        <v>1.0391514360313301</v>
      </c>
      <c r="K206">
        <f t="shared" si="21"/>
        <v>0.98719386422976352</v>
      </c>
      <c r="L206">
        <f t="shared" si="22"/>
        <v>1.01</v>
      </c>
      <c r="M206">
        <f t="shared" si="23"/>
        <v>9.950330853168092E-3</v>
      </c>
      <c r="N206">
        <f>SUMPRODUCT($E$2:$M$2,E206:M206)</f>
        <v>-1.092014102315553</v>
      </c>
      <c r="O206">
        <f t="shared" si="24"/>
        <v>0.2512391995626958</v>
      </c>
      <c r="P206" s="85">
        <f>O206*B206</f>
        <v>192.449226865025</v>
      </c>
      <c r="Q206">
        <f>D206/C206</f>
        <v>1.6949152542372881E-2</v>
      </c>
      <c r="R206" s="90">
        <f t="shared" si="25"/>
        <v>3.2618513027970337</v>
      </c>
      <c r="S206">
        <f>IF(AB206&gt;0,AB206/D206,0)</f>
        <v>417.35</v>
      </c>
      <c r="T206" s="90">
        <f t="shared" si="26"/>
        <v>1361.3336412223421</v>
      </c>
      <c r="U206">
        <v>159.76249952499998</v>
      </c>
      <c r="V206" s="90">
        <f t="shared" si="27"/>
        <v>1201.571141697342</v>
      </c>
      <c r="AA206">
        <v>159.76249952499998</v>
      </c>
      <c r="AB206">
        <v>417.35</v>
      </c>
      <c r="AC206">
        <v>7.7023498694516968E-2</v>
      </c>
      <c r="AD206">
        <v>1.6949152542372881E-2</v>
      </c>
    </row>
    <row r="207" spans="1:30" x14ac:dyDescent="0.25">
      <c r="A207" t="s">
        <v>375</v>
      </c>
      <c r="B207">
        <v>432</v>
      </c>
      <c r="C207">
        <v>59</v>
      </c>
      <c r="D207">
        <v>0</v>
      </c>
      <c r="E207">
        <v>1</v>
      </c>
      <c r="F207">
        <v>3</v>
      </c>
      <c r="G207">
        <v>0</v>
      </c>
      <c r="H207">
        <v>1</v>
      </c>
      <c r="I207">
        <v>1</v>
      </c>
      <c r="J207">
        <v>1.10347222222222</v>
      </c>
      <c r="K207">
        <f t="shared" si="21"/>
        <v>1.10347222222222</v>
      </c>
      <c r="L207">
        <f t="shared" si="22"/>
        <v>1.10347222222222</v>
      </c>
      <c r="M207">
        <f t="shared" si="23"/>
        <v>9.8461773966667637E-2</v>
      </c>
      <c r="N207">
        <f>SUMPRODUCT($E$2:$M$2,E207:M207)</f>
        <v>-2.0982830168373141</v>
      </c>
      <c r="O207">
        <f t="shared" si="24"/>
        <v>0.10926381490810003</v>
      </c>
      <c r="P207" s="85">
        <f>O207*B207</f>
        <v>47.201968040299214</v>
      </c>
      <c r="Q207">
        <f>D207/C207</f>
        <v>0</v>
      </c>
      <c r="R207" s="90">
        <f t="shared" si="25"/>
        <v>0</v>
      </c>
      <c r="S207">
        <f>IF(AB207&gt;0,AB207/D207,0)</f>
        <v>0</v>
      </c>
      <c r="T207" s="90">
        <f t="shared" si="26"/>
        <v>0</v>
      </c>
      <c r="U207">
        <v>187.27499971250003</v>
      </c>
      <c r="V207" s="90">
        <f t="shared" si="27"/>
        <v>-187.27499971250003</v>
      </c>
      <c r="AA207">
        <v>187.27499971250003</v>
      </c>
      <c r="AB207">
        <v>0</v>
      </c>
      <c r="AC207">
        <v>0.13657407407407407</v>
      </c>
      <c r="AD207">
        <v>0</v>
      </c>
    </row>
    <row r="208" spans="1:30" x14ac:dyDescent="0.25">
      <c r="A208" t="s">
        <v>1623</v>
      </c>
      <c r="B208">
        <v>2526</v>
      </c>
      <c r="C208">
        <v>59</v>
      </c>
      <c r="D208">
        <v>0</v>
      </c>
      <c r="E208">
        <v>1</v>
      </c>
      <c r="F208">
        <v>2</v>
      </c>
      <c r="G208">
        <v>0</v>
      </c>
      <c r="H208">
        <v>1</v>
      </c>
      <c r="I208">
        <v>0</v>
      </c>
      <c r="J208">
        <v>2.4211721670661901</v>
      </c>
      <c r="K208">
        <f t="shared" si="21"/>
        <v>2.4211721670661901</v>
      </c>
      <c r="L208">
        <f t="shared" si="22"/>
        <v>2.4211721670661901</v>
      </c>
      <c r="M208">
        <f t="shared" si="23"/>
        <v>0.88425178945725702</v>
      </c>
      <c r="N208">
        <f>SUMPRODUCT($E$2:$M$2,E208:M208)</f>
        <v>-3.6498698566294769</v>
      </c>
      <c r="O208">
        <f t="shared" si="24"/>
        <v>2.5335916789798515E-2</v>
      </c>
      <c r="P208" s="85">
        <f>O208*B208</f>
        <v>63.998525811031051</v>
      </c>
      <c r="Q208">
        <f>D208/C208</f>
        <v>0</v>
      </c>
      <c r="R208" s="90">
        <f t="shared" si="25"/>
        <v>0</v>
      </c>
      <c r="S208">
        <f>IF(AB208&gt;0,AB208/D208,0)</f>
        <v>0</v>
      </c>
      <c r="T208" s="90">
        <f t="shared" si="26"/>
        <v>0</v>
      </c>
      <c r="U208">
        <v>103.02499965</v>
      </c>
      <c r="V208" s="90">
        <f t="shared" si="27"/>
        <v>-103.02499965</v>
      </c>
      <c r="AA208">
        <v>103.02499965</v>
      </c>
      <c r="AB208">
        <v>0</v>
      </c>
      <c r="AC208">
        <v>2.3357086302454474E-2</v>
      </c>
      <c r="AD208">
        <v>0</v>
      </c>
    </row>
    <row r="209" spans="1:30" x14ac:dyDescent="0.25">
      <c r="A209" t="s">
        <v>706</v>
      </c>
      <c r="B209">
        <v>349</v>
      </c>
      <c r="C209">
        <v>59</v>
      </c>
      <c r="D209">
        <v>0</v>
      </c>
      <c r="E209">
        <v>1</v>
      </c>
      <c r="F209">
        <v>3</v>
      </c>
      <c r="G209">
        <v>0</v>
      </c>
      <c r="H209">
        <v>1</v>
      </c>
      <c r="I209">
        <v>1</v>
      </c>
      <c r="J209">
        <v>1.2252642380507988</v>
      </c>
      <c r="K209">
        <f t="shared" si="21"/>
        <v>1.2252642380507988</v>
      </c>
      <c r="L209">
        <f t="shared" si="22"/>
        <v>1.2252642380507988</v>
      </c>
      <c r="M209">
        <f t="shared" si="23"/>
        <v>0.20315652526707711</v>
      </c>
      <c r="N209">
        <f>SUMPRODUCT($E$2:$M$2,E209:M209)</f>
        <v>-2.2315413185470825</v>
      </c>
      <c r="O209">
        <f t="shared" si="24"/>
        <v>9.6953609130317697E-2</v>
      </c>
      <c r="P209" s="85">
        <f>O209*B209</f>
        <v>33.836809586480875</v>
      </c>
      <c r="Q209">
        <f>D209/C209</f>
        <v>0</v>
      </c>
      <c r="R209" s="90">
        <f t="shared" si="25"/>
        <v>0</v>
      </c>
      <c r="S209">
        <f>IF(AB209&gt;0,AB209/D209,0)</f>
        <v>0</v>
      </c>
      <c r="T209" s="90">
        <f t="shared" si="26"/>
        <v>0</v>
      </c>
      <c r="U209">
        <v>148.93749990000001</v>
      </c>
      <c r="V209" s="90">
        <f t="shared" si="27"/>
        <v>-148.93749990000001</v>
      </c>
      <c r="AA209">
        <v>148.93749990000001</v>
      </c>
      <c r="AB209">
        <v>0</v>
      </c>
      <c r="AC209">
        <v>0.16905444126074498</v>
      </c>
      <c r="AD209">
        <v>0</v>
      </c>
    </row>
    <row r="210" spans="1:30" x14ac:dyDescent="0.25">
      <c r="A210" t="s">
        <v>3824</v>
      </c>
      <c r="B210">
        <v>738</v>
      </c>
      <c r="C210">
        <v>59</v>
      </c>
      <c r="D210">
        <v>0</v>
      </c>
      <c r="E210">
        <v>1</v>
      </c>
      <c r="F210">
        <v>2</v>
      </c>
      <c r="G210">
        <v>0</v>
      </c>
      <c r="H210">
        <v>1</v>
      </c>
      <c r="I210">
        <v>0</v>
      </c>
      <c r="J210">
        <v>1.6919776185894051</v>
      </c>
      <c r="K210">
        <f t="shared" si="21"/>
        <v>1.6919776185894051</v>
      </c>
      <c r="L210">
        <f t="shared" si="22"/>
        <v>1.6919776185894051</v>
      </c>
      <c r="M210">
        <f t="shared" si="23"/>
        <v>0.52589803331250407</v>
      </c>
      <c r="N210">
        <f>SUMPRODUCT($E$2:$M$2,E210:M210)</f>
        <v>-3.1937475356724043</v>
      </c>
      <c r="O210">
        <f t="shared" si="24"/>
        <v>3.9401693234390786E-2</v>
      </c>
      <c r="P210" s="85">
        <f>O210*B210</f>
        <v>29.078449606980399</v>
      </c>
      <c r="Q210">
        <f>D210/C210</f>
        <v>0</v>
      </c>
      <c r="R210" s="90">
        <f t="shared" si="25"/>
        <v>0</v>
      </c>
      <c r="S210">
        <f>IF(AB210&gt;0,AB210/D210,0)</f>
        <v>0</v>
      </c>
      <c r="T210" s="90">
        <f t="shared" si="26"/>
        <v>0</v>
      </c>
      <c r="U210">
        <v>98.67499995</v>
      </c>
      <c r="V210" s="90">
        <f t="shared" si="27"/>
        <v>-98.67499995</v>
      </c>
      <c r="AA210">
        <v>98.67499995</v>
      </c>
      <c r="AB210">
        <v>0</v>
      </c>
      <c r="AC210">
        <v>7.9945799457994585E-2</v>
      </c>
      <c r="AD210">
        <v>0</v>
      </c>
    </row>
    <row r="211" spans="1:30" x14ac:dyDescent="0.25">
      <c r="A211" t="s">
        <v>183</v>
      </c>
      <c r="B211">
        <v>1944</v>
      </c>
      <c r="C211">
        <v>58</v>
      </c>
      <c r="D211">
        <v>0</v>
      </c>
      <c r="E211">
        <v>1</v>
      </c>
      <c r="F211">
        <v>2</v>
      </c>
      <c r="G211">
        <v>0</v>
      </c>
      <c r="H211">
        <v>1</v>
      </c>
      <c r="I211">
        <v>0</v>
      </c>
      <c r="J211">
        <v>1.5076440329218099</v>
      </c>
      <c r="K211">
        <f t="shared" si="21"/>
        <v>1.5076440329218099</v>
      </c>
      <c r="L211">
        <f t="shared" si="22"/>
        <v>1.5076440329218099</v>
      </c>
      <c r="M211">
        <f t="shared" si="23"/>
        <v>0.41054818928188413</v>
      </c>
      <c r="N211">
        <f>SUMPRODUCT($E$2:$M$2,E211:M211)</f>
        <v>-3.0469271447064727</v>
      </c>
      <c r="O211">
        <f t="shared" si="24"/>
        <v>4.5350322965009578E-2</v>
      </c>
      <c r="P211" s="85">
        <f>O211*B211</f>
        <v>88.161027843978616</v>
      </c>
      <c r="Q211">
        <f>D211/C211</f>
        <v>0</v>
      </c>
      <c r="R211" s="90">
        <f t="shared" si="25"/>
        <v>0</v>
      </c>
      <c r="S211">
        <f>IF(AB211&gt;0,AB211/D211,0)</f>
        <v>0</v>
      </c>
      <c r="T211" s="90">
        <f t="shared" si="26"/>
        <v>0</v>
      </c>
      <c r="U211">
        <v>216.02499982500001</v>
      </c>
      <c r="V211" s="90">
        <f t="shared" si="27"/>
        <v>-216.02499982500001</v>
      </c>
      <c r="AA211">
        <v>216.02499982500001</v>
      </c>
      <c r="AB211">
        <v>0</v>
      </c>
      <c r="AC211">
        <v>2.9835390946502057E-2</v>
      </c>
      <c r="AD211">
        <v>0</v>
      </c>
    </row>
    <row r="212" spans="1:30" x14ac:dyDescent="0.25">
      <c r="A212" t="s">
        <v>1268</v>
      </c>
      <c r="B212">
        <v>200</v>
      </c>
      <c r="C212">
        <v>57</v>
      </c>
      <c r="D212">
        <v>1</v>
      </c>
      <c r="E212">
        <v>1</v>
      </c>
      <c r="F212">
        <v>2</v>
      </c>
      <c r="G212">
        <v>1</v>
      </c>
      <c r="H212">
        <v>0</v>
      </c>
      <c r="I212">
        <v>0</v>
      </c>
      <c r="J212">
        <v>1.0049999999999999</v>
      </c>
      <c r="K212">
        <f t="shared" si="21"/>
        <v>0.95474999999999988</v>
      </c>
      <c r="L212">
        <f t="shared" si="22"/>
        <v>1.01</v>
      </c>
      <c r="M212">
        <f t="shared" si="23"/>
        <v>9.950330853168092E-3</v>
      </c>
      <c r="N212">
        <f>SUMPRODUCT($E$2:$M$2,E212:M212)</f>
        <v>-1.7545126576425185</v>
      </c>
      <c r="O212">
        <f t="shared" si="24"/>
        <v>0.14747892354176867</v>
      </c>
      <c r="P212" s="85">
        <f>O212*B212</f>
        <v>29.495784708353735</v>
      </c>
      <c r="Q212">
        <f>D212/C212</f>
        <v>1.7543859649122806E-2</v>
      </c>
      <c r="R212" s="90">
        <f t="shared" si="25"/>
        <v>0.51746990716410057</v>
      </c>
      <c r="S212">
        <f>IF(AB212&gt;0,AB212/D212,0)</f>
        <v>1008.95</v>
      </c>
      <c r="T212" s="90">
        <f t="shared" si="26"/>
        <v>522.10126283321927</v>
      </c>
      <c r="U212">
        <v>14.999999587500001</v>
      </c>
      <c r="V212" s="90">
        <f t="shared" si="27"/>
        <v>507.10126324571928</v>
      </c>
      <c r="AA212">
        <v>14.999999587500001</v>
      </c>
      <c r="AB212">
        <v>1008.95</v>
      </c>
      <c r="AC212">
        <v>0.28499999999999998</v>
      </c>
      <c r="AD212">
        <v>1.7543859649122806E-2</v>
      </c>
    </row>
    <row r="213" spans="1:30" x14ac:dyDescent="0.25">
      <c r="A213" t="s">
        <v>506</v>
      </c>
      <c r="B213">
        <v>663</v>
      </c>
      <c r="C213">
        <v>57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0</v>
      </c>
      <c r="J213">
        <v>1.2995475113122199</v>
      </c>
      <c r="K213">
        <f t="shared" si="21"/>
        <v>1.2995475113122199</v>
      </c>
      <c r="L213">
        <f t="shared" si="22"/>
        <v>1.2995475113122199</v>
      </c>
      <c r="M213">
        <f t="shared" si="23"/>
        <v>0.26201613565631837</v>
      </c>
      <c r="N213">
        <f>SUMPRODUCT($E$2:$M$2,E213:M213)</f>
        <v>-2.8578715428758414</v>
      </c>
      <c r="O213">
        <f t="shared" si="24"/>
        <v>5.427585055598852E-2</v>
      </c>
      <c r="P213" s="85">
        <f>O213*B213</f>
        <v>35.984888918620392</v>
      </c>
      <c r="Q213">
        <f>D213/C213</f>
        <v>0</v>
      </c>
      <c r="R213" s="90">
        <f t="shared" si="25"/>
        <v>0</v>
      </c>
      <c r="S213">
        <f>IF(AB213&gt;0,AB213/D213,0)</f>
        <v>0</v>
      </c>
      <c r="T213" s="90">
        <f t="shared" si="26"/>
        <v>0</v>
      </c>
      <c r="U213">
        <v>175.01249932500002</v>
      </c>
      <c r="V213" s="90">
        <f t="shared" si="27"/>
        <v>-175.01249932500002</v>
      </c>
      <c r="AA213">
        <v>175.01249932500002</v>
      </c>
      <c r="AB213">
        <v>0</v>
      </c>
      <c r="AC213">
        <v>8.5972850678733032E-2</v>
      </c>
      <c r="AD213">
        <v>0</v>
      </c>
    </row>
    <row r="214" spans="1:30" x14ac:dyDescent="0.25">
      <c r="A214" t="s">
        <v>743</v>
      </c>
      <c r="B214">
        <v>291</v>
      </c>
      <c r="C214">
        <v>57</v>
      </c>
      <c r="D214">
        <v>0</v>
      </c>
      <c r="E214">
        <v>1</v>
      </c>
      <c r="F214">
        <v>3</v>
      </c>
      <c r="G214">
        <v>0</v>
      </c>
      <c r="H214">
        <v>0</v>
      </c>
      <c r="I214">
        <v>0</v>
      </c>
      <c r="J214">
        <v>1.1111707317073181</v>
      </c>
      <c r="K214">
        <f t="shared" si="21"/>
        <v>1.1111707317073181</v>
      </c>
      <c r="L214">
        <f t="shared" si="22"/>
        <v>1.1111707317073181</v>
      </c>
      <c r="M214">
        <f t="shared" si="23"/>
        <v>0.10541417275484478</v>
      </c>
      <c r="N214">
        <f>SUMPRODUCT($E$2:$M$2,E214:M214)</f>
        <v>-2.1052351239280185</v>
      </c>
      <c r="O214">
        <f t="shared" si="24"/>
        <v>0.10858903517736189</v>
      </c>
      <c r="P214" s="85">
        <f>O214*B214</f>
        <v>31.59940923661231</v>
      </c>
      <c r="Q214">
        <f>D214/C214</f>
        <v>0</v>
      </c>
      <c r="R214" s="90">
        <f t="shared" si="25"/>
        <v>0</v>
      </c>
      <c r="S214">
        <f>IF(AB214&gt;0,AB214/D214,0)</f>
        <v>0</v>
      </c>
      <c r="T214" s="90">
        <f t="shared" si="26"/>
        <v>0</v>
      </c>
      <c r="U214">
        <v>63.324999675000001</v>
      </c>
      <c r="V214" s="90">
        <f t="shared" si="27"/>
        <v>-63.324999675000001</v>
      </c>
      <c r="AA214">
        <v>63.324999675000001</v>
      </c>
      <c r="AB214">
        <v>0</v>
      </c>
      <c r="AC214">
        <v>0.19587628865979381</v>
      </c>
      <c r="AD214">
        <v>0</v>
      </c>
    </row>
    <row r="215" spans="1:30" x14ac:dyDescent="0.25">
      <c r="A215" t="s">
        <v>1233</v>
      </c>
      <c r="B215">
        <v>1067</v>
      </c>
      <c r="C215">
        <v>57</v>
      </c>
      <c r="D215">
        <v>0</v>
      </c>
      <c r="E215">
        <v>1</v>
      </c>
      <c r="F215">
        <v>2</v>
      </c>
      <c r="G215">
        <v>0</v>
      </c>
      <c r="H215">
        <v>1</v>
      </c>
      <c r="I215">
        <v>0</v>
      </c>
      <c r="J215">
        <v>1.15107778819119</v>
      </c>
      <c r="K215">
        <f t="shared" si="21"/>
        <v>1.15107778819119</v>
      </c>
      <c r="L215">
        <f t="shared" si="22"/>
        <v>1.15107778819119</v>
      </c>
      <c r="M215">
        <f t="shared" si="23"/>
        <v>0.14069871059354525</v>
      </c>
      <c r="N215">
        <f>SUMPRODUCT($E$2:$M$2,E215:M215)</f>
        <v>-2.7034554539042066</v>
      </c>
      <c r="O215">
        <f t="shared" si="24"/>
        <v>6.2769765276704387E-2</v>
      </c>
      <c r="P215" s="85">
        <f>O215*B215</f>
        <v>66.975339550243575</v>
      </c>
      <c r="Q215">
        <f>D215/C215</f>
        <v>0</v>
      </c>
      <c r="R215" s="90">
        <f t="shared" si="25"/>
        <v>0</v>
      </c>
      <c r="S215">
        <f>IF(AB215&gt;0,AB215/D215,0)</f>
        <v>0</v>
      </c>
      <c r="T215" s="90">
        <f t="shared" si="26"/>
        <v>0</v>
      </c>
      <c r="U215">
        <v>124.3999998375</v>
      </c>
      <c r="V215" s="90">
        <f t="shared" si="27"/>
        <v>-124.3999998375</v>
      </c>
      <c r="AA215">
        <v>124.3999998375</v>
      </c>
      <c r="AB215">
        <v>0</v>
      </c>
      <c r="AC215">
        <v>5.3420805998125584E-2</v>
      </c>
      <c r="AD215">
        <v>0</v>
      </c>
    </row>
    <row r="216" spans="1:30" x14ac:dyDescent="0.25">
      <c r="A216" t="s">
        <v>351</v>
      </c>
      <c r="B216">
        <v>1154</v>
      </c>
      <c r="C216">
        <v>56</v>
      </c>
      <c r="D216">
        <v>0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2.3873480964464604</v>
      </c>
      <c r="K216">
        <f t="shared" si="21"/>
        <v>2.3873480964464604</v>
      </c>
      <c r="L216">
        <f t="shared" si="22"/>
        <v>2.3873480964464604</v>
      </c>
      <c r="M216">
        <f t="shared" si="23"/>
        <v>0.87018316682357955</v>
      </c>
      <c r="N216">
        <f>SUMPRODUCT($E$2:$M$2,E216:M216)</f>
        <v>-3.7411522707702689</v>
      </c>
      <c r="O216">
        <f t="shared" si="24"/>
        <v>2.3176836776515209E-2</v>
      </c>
      <c r="P216" s="85">
        <f>O216*B216</f>
        <v>26.74606964009855</v>
      </c>
      <c r="Q216">
        <f>D216/C216</f>
        <v>0</v>
      </c>
      <c r="R216" s="90">
        <f t="shared" si="25"/>
        <v>0</v>
      </c>
      <c r="S216">
        <f>IF(AB216&gt;0,AB216/D216,0)</f>
        <v>0</v>
      </c>
      <c r="T216" s="90">
        <f t="shared" si="26"/>
        <v>0</v>
      </c>
      <c r="U216">
        <v>90.887499599999998</v>
      </c>
      <c r="V216" s="90">
        <f t="shared" si="27"/>
        <v>-90.887499599999998</v>
      </c>
      <c r="AA216">
        <v>90.887499599999998</v>
      </c>
      <c r="AB216">
        <v>0</v>
      </c>
      <c r="AC216">
        <v>4.852686308492201E-2</v>
      </c>
      <c r="AD216">
        <v>0</v>
      </c>
    </row>
    <row r="217" spans="1:30" x14ac:dyDescent="0.25">
      <c r="A217" t="s">
        <v>3741</v>
      </c>
      <c r="B217">
        <v>3920</v>
      </c>
      <c r="C217">
        <v>55</v>
      </c>
      <c r="D217">
        <v>0</v>
      </c>
      <c r="E217">
        <v>1</v>
      </c>
      <c r="F217">
        <v>4</v>
      </c>
      <c r="G217">
        <v>0</v>
      </c>
      <c r="H217">
        <v>0</v>
      </c>
      <c r="I217">
        <v>1</v>
      </c>
      <c r="J217">
        <v>3.548361418513895</v>
      </c>
      <c r="K217">
        <f t="shared" si="21"/>
        <v>3.548361418513895</v>
      </c>
      <c r="L217">
        <f t="shared" si="22"/>
        <v>3.548361418513895</v>
      </c>
      <c r="M217">
        <f t="shared" si="23"/>
        <v>1.2664859246804561</v>
      </c>
      <c r="N217">
        <f>SUMPRODUCT($E$2:$M$2,E217:M217)</f>
        <v>-3.0316664232223225</v>
      </c>
      <c r="O217">
        <f t="shared" si="24"/>
        <v>4.6015618720764741E-2</v>
      </c>
      <c r="P217" s="85">
        <f>O217*B217</f>
        <v>180.38122538539778</v>
      </c>
      <c r="Q217">
        <f>D217/C217</f>
        <v>0</v>
      </c>
      <c r="R217" s="90">
        <f t="shared" si="25"/>
        <v>0</v>
      </c>
      <c r="S217">
        <f>IF(AB217&gt;0,AB217/D217,0)</f>
        <v>0</v>
      </c>
      <c r="T217" s="90">
        <f t="shared" si="26"/>
        <v>0</v>
      </c>
      <c r="U217">
        <v>186.4499998</v>
      </c>
      <c r="V217" s="90">
        <f t="shared" si="27"/>
        <v>-186.4499998</v>
      </c>
      <c r="AA217">
        <v>186.4499998</v>
      </c>
      <c r="AB217">
        <v>0</v>
      </c>
      <c r="AC217">
        <v>1.4030612244897959E-2</v>
      </c>
      <c r="AD217">
        <v>0</v>
      </c>
    </row>
    <row r="218" spans="1:30" x14ac:dyDescent="0.25">
      <c r="A218" t="s">
        <v>2634</v>
      </c>
      <c r="B218">
        <v>1007</v>
      </c>
      <c r="C218">
        <v>55</v>
      </c>
      <c r="D218">
        <v>0</v>
      </c>
      <c r="E218">
        <v>1</v>
      </c>
      <c r="F218">
        <v>2</v>
      </c>
      <c r="G218">
        <v>0</v>
      </c>
      <c r="H218">
        <v>1</v>
      </c>
      <c r="I218">
        <v>0</v>
      </c>
      <c r="J218">
        <v>1.0566037735849101</v>
      </c>
      <c r="K218">
        <f t="shared" si="21"/>
        <v>1.0566037735849101</v>
      </c>
      <c r="L218">
        <f t="shared" si="22"/>
        <v>1.0566037735849101</v>
      </c>
      <c r="M218">
        <f t="shared" si="23"/>
        <v>5.5059777183031587E-2</v>
      </c>
      <c r="N218">
        <f>SUMPRODUCT($E$2:$M$2,E218:M218)</f>
        <v>-2.5944519108920518</v>
      </c>
      <c r="O218">
        <f t="shared" si="24"/>
        <v>6.949634059739758E-2</v>
      </c>
      <c r="P218" s="85">
        <f>O218*B218</f>
        <v>69.982814981579367</v>
      </c>
      <c r="Q218">
        <f>D218/C218</f>
        <v>0</v>
      </c>
      <c r="R218" s="90">
        <f t="shared" si="25"/>
        <v>0</v>
      </c>
      <c r="S218">
        <f>IF(AB218&gt;0,AB218/D218,0)</f>
        <v>0</v>
      </c>
      <c r="T218" s="90">
        <f t="shared" si="26"/>
        <v>0</v>
      </c>
      <c r="U218">
        <v>126.89999987499999</v>
      </c>
      <c r="V218" s="90">
        <f t="shared" si="27"/>
        <v>-126.89999987499999</v>
      </c>
      <c r="AA218">
        <v>126.89999987499999</v>
      </c>
      <c r="AB218">
        <v>0</v>
      </c>
      <c r="AC218">
        <v>5.461767626613704E-2</v>
      </c>
      <c r="AD218">
        <v>0</v>
      </c>
    </row>
    <row r="219" spans="1:30" x14ac:dyDescent="0.25">
      <c r="A219" t="s">
        <v>142</v>
      </c>
      <c r="B219">
        <v>336</v>
      </c>
      <c r="C219">
        <v>54</v>
      </c>
      <c r="D219">
        <v>0</v>
      </c>
      <c r="E219">
        <v>1</v>
      </c>
      <c r="F219">
        <v>3</v>
      </c>
      <c r="G219">
        <v>0</v>
      </c>
      <c r="H219">
        <v>1</v>
      </c>
      <c r="I219">
        <v>0</v>
      </c>
      <c r="J219">
        <v>1.4904861560810236</v>
      </c>
      <c r="K219">
        <f t="shared" si="21"/>
        <v>1.4904861560810236</v>
      </c>
      <c r="L219">
        <f t="shared" si="22"/>
        <v>1.4904861560810236</v>
      </c>
      <c r="M219">
        <f t="shared" si="23"/>
        <v>0.39910234598887828</v>
      </c>
      <c r="N219">
        <f>SUMPRODUCT($E$2:$M$2,E219:M219)</f>
        <v>-2.3698600114907684</v>
      </c>
      <c r="O219">
        <f t="shared" si="24"/>
        <v>8.5500084476043361E-2</v>
      </c>
      <c r="P219" s="85">
        <f>O219*B219</f>
        <v>28.728028383950569</v>
      </c>
      <c r="Q219">
        <f>D219/C219</f>
        <v>0</v>
      </c>
      <c r="R219" s="90">
        <f t="shared" si="25"/>
        <v>0</v>
      </c>
      <c r="S219">
        <f>IF(AB219&gt;0,AB219/D219,0)</f>
        <v>0</v>
      </c>
      <c r="T219" s="90">
        <f t="shared" si="26"/>
        <v>0</v>
      </c>
      <c r="U219">
        <v>126.7</v>
      </c>
      <c r="V219" s="90">
        <f t="shared" si="27"/>
        <v>-126.7</v>
      </c>
      <c r="AA219">
        <v>126.7</v>
      </c>
      <c r="AB219">
        <v>0</v>
      </c>
      <c r="AC219">
        <v>0.16071428571428573</v>
      </c>
      <c r="AD219">
        <v>0</v>
      </c>
    </row>
    <row r="220" spans="1:30" x14ac:dyDescent="0.25">
      <c r="A220" t="s">
        <v>111</v>
      </c>
      <c r="B220">
        <v>592</v>
      </c>
      <c r="C220">
        <v>53</v>
      </c>
      <c r="D220">
        <v>1</v>
      </c>
      <c r="E220">
        <v>1</v>
      </c>
      <c r="F220">
        <v>3</v>
      </c>
      <c r="G220">
        <v>1</v>
      </c>
      <c r="H220">
        <v>0</v>
      </c>
      <c r="I220">
        <v>0</v>
      </c>
      <c r="J220">
        <v>1.42827702702703</v>
      </c>
      <c r="K220">
        <f t="shared" si="21"/>
        <v>1.3568631756756784</v>
      </c>
      <c r="L220">
        <f t="shared" si="22"/>
        <v>1.3568631756756784</v>
      </c>
      <c r="M220">
        <f t="shared" si="23"/>
        <v>0.30517554723247892</v>
      </c>
      <c r="N220">
        <f>SUMPRODUCT($E$2:$M$2,E220:M220)</f>
        <v>-1.4677847161042119</v>
      </c>
      <c r="O220">
        <f t="shared" si="24"/>
        <v>0.18727955974341554</v>
      </c>
      <c r="P220" s="85">
        <f>O220*B220</f>
        <v>110.869499368102</v>
      </c>
      <c r="Q220">
        <f>D220/C220</f>
        <v>1.8867924528301886E-2</v>
      </c>
      <c r="R220" s="90">
        <f t="shared" si="25"/>
        <v>2.0918773465679621</v>
      </c>
      <c r="S220">
        <f>IF(AB220&gt;0,AB220/D220,0)</f>
        <v>536.35</v>
      </c>
      <c r="T220" s="90">
        <f t="shared" si="26"/>
        <v>1121.9784148317265</v>
      </c>
      <c r="U220">
        <v>93.837499712500005</v>
      </c>
      <c r="V220" s="90">
        <f t="shared" si="27"/>
        <v>1028.1409151192265</v>
      </c>
      <c r="AA220">
        <v>93.837499712500005</v>
      </c>
      <c r="AB220">
        <v>536.35</v>
      </c>
      <c r="AC220">
        <v>8.9527027027027029E-2</v>
      </c>
      <c r="AD220">
        <v>1.8867924528301886E-2</v>
      </c>
    </row>
    <row r="221" spans="1:30" x14ac:dyDescent="0.25">
      <c r="A221" t="s">
        <v>3774</v>
      </c>
      <c r="B221">
        <v>572</v>
      </c>
      <c r="C221">
        <v>52</v>
      </c>
      <c r="D221">
        <v>0</v>
      </c>
      <c r="E221">
        <v>1</v>
      </c>
      <c r="F221">
        <v>3</v>
      </c>
      <c r="G221">
        <v>0</v>
      </c>
      <c r="H221">
        <v>0</v>
      </c>
      <c r="I221">
        <v>0</v>
      </c>
      <c r="J221">
        <v>1.7128926626186849</v>
      </c>
      <c r="K221">
        <f t="shared" si="21"/>
        <v>1.7128926626186849</v>
      </c>
      <c r="L221">
        <f t="shared" si="22"/>
        <v>1.7128926626186849</v>
      </c>
      <c r="M221">
        <f t="shared" si="23"/>
        <v>0.5381835569109491</v>
      </c>
      <c r="N221">
        <f>SUMPRODUCT($E$2:$M$2,E221:M221)</f>
        <v>-2.6560756622387416</v>
      </c>
      <c r="O221">
        <f t="shared" si="24"/>
        <v>6.5615525320139978E-2</v>
      </c>
      <c r="P221" s="85">
        <f>O221*B221</f>
        <v>37.532080483120069</v>
      </c>
      <c r="Q221">
        <f>D221/C221</f>
        <v>0</v>
      </c>
      <c r="R221" s="90">
        <f t="shared" si="25"/>
        <v>0</v>
      </c>
      <c r="S221">
        <f>IF(AB221&gt;0,AB221/D221,0)</f>
        <v>0</v>
      </c>
      <c r="T221" s="90">
        <f t="shared" si="26"/>
        <v>0</v>
      </c>
      <c r="U221">
        <v>104.5749998875</v>
      </c>
      <c r="V221" s="90">
        <f t="shared" si="27"/>
        <v>-104.5749998875</v>
      </c>
      <c r="AA221">
        <v>104.5749998875</v>
      </c>
      <c r="AB221">
        <v>0</v>
      </c>
      <c r="AC221">
        <v>9.0909090909090912E-2</v>
      </c>
      <c r="AD221">
        <v>0</v>
      </c>
    </row>
    <row r="222" spans="1:30" x14ac:dyDescent="0.25">
      <c r="A222" t="s">
        <v>349</v>
      </c>
      <c r="B222">
        <v>1250</v>
      </c>
      <c r="C222">
        <v>51</v>
      </c>
      <c r="D222">
        <v>0</v>
      </c>
      <c r="E222">
        <v>1</v>
      </c>
      <c r="F222">
        <v>3</v>
      </c>
      <c r="G222">
        <v>0</v>
      </c>
      <c r="H222">
        <v>1</v>
      </c>
      <c r="I222">
        <v>0</v>
      </c>
      <c r="J222">
        <v>3.444020301425005</v>
      </c>
      <c r="K222">
        <f t="shared" si="21"/>
        <v>3.444020301425005</v>
      </c>
      <c r="L222">
        <f t="shared" si="22"/>
        <v>3.444020301425005</v>
      </c>
      <c r="M222">
        <f t="shared" si="23"/>
        <v>1.2366394812708181</v>
      </c>
      <c r="N222">
        <f>SUMPRODUCT($E$2:$M$2,E222:M222)</f>
        <v>-3.4358998547517494</v>
      </c>
      <c r="O222">
        <f t="shared" si="24"/>
        <v>3.1192149385577309E-2</v>
      </c>
      <c r="P222" s="85">
        <f>O222*B222</f>
        <v>38.990186731971633</v>
      </c>
      <c r="Q222">
        <f>D222/C222</f>
        <v>0</v>
      </c>
      <c r="R222" s="90">
        <f t="shared" si="25"/>
        <v>0</v>
      </c>
      <c r="S222">
        <f>IF(AB222&gt;0,AB222/D222,0)</f>
        <v>0</v>
      </c>
      <c r="T222" s="90">
        <f t="shared" si="26"/>
        <v>0</v>
      </c>
      <c r="U222">
        <v>86.087499787500008</v>
      </c>
      <c r="V222" s="90">
        <f t="shared" si="27"/>
        <v>-86.087499787500008</v>
      </c>
      <c r="AA222">
        <v>86.087499787500008</v>
      </c>
      <c r="AB222">
        <v>0</v>
      </c>
      <c r="AC222">
        <v>4.0800000000000003E-2</v>
      </c>
      <c r="AD222">
        <v>0</v>
      </c>
    </row>
    <row r="223" spans="1:30" x14ac:dyDescent="0.25">
      <c r="A223" t="s">
        <v>2882</v>
      </c>
      <c r="B223">
        <v>2017</v>
      </c>
      <c r="C223">
        <v>51</v>
      </c>
      <c r="D223">
        <v>0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2.4297438490057299</v>
      </c>
      <c r="K223">
        <f t="shared" si="21"/>
        <v>2.4297438490057299</v>
      </c>
      <c r="L223">
        <f t="shared" si="22"/>
        <v>2.4297438490057299</v>
      </c>
      <c r="M223">
        <f t="shared" si="23"/>
        <v>0.8877858398644306</v>
      </c>
      <c r="N223">
        <f>SUMPRODUCT($E$2:$M$2,E223:M223)</f>
        <v>-3.7635574275316177</v>
      </c>
      <c r="O223">
        <f t="shared" si="24"/>
        <v>2.2674973942546132E-2</v>
      </c>
      <c r="P223" s="85">
        <f>O223*B223</f>
        <v>45.735422442115549</v>
      </c>
      <c r="Q223">
        <f>D223/C223</f>
        <v>0</v>
      </c>
      <c r="R223" s="90">
        <f t="shared" si="25"/>
        <v>0</v>
      </c>
      <c r="S223">
        <f>IF(AB223&gt;0,AB223/D223,0)</f>
        <v>0</v>
      </c>
      <c r="T223" s="90">
        <f t="shared" si="26"/>
        <v>0</v>
      </c>
      <c r="U223">
        <v>116.67500000000001</v>
      </c>
      <c r="V223" s="90">
        <f t="shared" si="27"/>
        <v>-116.67500000000001</v>
      </c>
      <c r="AA223">
        <v>116.67500000000001</v>
      </c>
      <c r="AB223">
        <v>0</v>
      </c>
      <c r="AC223">
        <v>2.5285076846802181E-2</v>
      </c>
      <c r="AD223">
        <v>0</v>
      </c>
    </row>
    <row r="224" spans="1:30" x14ac:dyDescent="0.25">
      <c r="A224" t="s">
        <v>700</v>
      </c>
      <c r="B224">
        <v>361</v>
      </c>
      <c r="C224">
        <v>51</v>
      </c>
      <c r="D224">
        <v>0</v>
      </c>
      <c r="E224">
        <v>1</v>
      </c>
      <c r="F224">
        <v>3</v>
      </c>
      <c r="G224">
        <v>0</v>
      </c>
      <c r="H224">
        <v>1</v>
      </c>
      <c r="I224">
        <v>0</v>
      </c>
      <c r="J224">
        <v>1.4671543282606876</v>
      </c>
      <c r="K224">
        <f t="shared" si="21"/>
        <v>1.4671543282606876</v>
      </c>
      <c r="L224">
        <f t="shared" si="22"/>
        <v>1.4671543282606876</v>
      </c>
      <c r="M224">
        <f t="shared" si="23"/>
        <v>0.38332469353275855</v>
      </c>
      <c r="N224">
        <f>SUMPRODUCT($E$2:$M$2,E224:M224)</f>
        <v>-2.3497777901267138</v>
      </c>
      <c r="O224">
        <f t="shared" si="24"/>
        <v>8.708343648472669E-2</v>
      </c>
      <c r="P224" s="85">
        <f>O224*B224</f>
        <v>31.437120570986334</v>
      </c>
      <c r="Q224">
        <f>D224/C224</f>
        <v>0</v>
      </c>
      <c r="R224" s="90">
        <f t="shared" si="25"/>
        <v>0</v>
      </c>
      <c r="S224">
        <f>IF(AB224&gt;0,AB224/D224,0)</f>
        <v>0</v>
      </c>
      <c r="T224" s="90">
        <f t="shared" si="26"/>
        <v>0</v>
      </c>
      <c r="U224">
        <v>99.287499862500013</v>
      </c>
      <c r="V224" s="90">
        <f t="shared" si="27"/>
        <v>-99.287499862500013</v>
      </c>
      <c r="AA224">
        <v>99.287499862500013</v>
      </c>
      <c r="AB224">
        <v>0</v>
      </c>
      <c r="AC224">
        <v>0.14127423822714683</v>
      </c>
      <c r="AD224">
        <v>0</v>
      </c>
    </row>
    <row r="225" spans="1:30" x14ac:dyDescent="0.25">
      <c r="A225" t="s">
        <v>344</v>
      </c>
      <c r="B225">
        <v>715</v>
      </c>
      <c r="C225">
        <v>51</v>
      </c>
      <c r="D225">
        <v>0</v>
      </c>
      <c r="E225">
        <v>1</v>
      </c>
      <c r="F225">
        <v>2</v>
      </c>
      <c r="G225">
        <v>0</v>
      </c>
      <c r="H225">
        <v>1</v>
      </c>
      <c r="I225">
        <v>0</v>
      </c>
      <c r="J225">
        <v>2.2582614227877378</v>
      </c>
      <c r="K225">
        <f t="shared" si="21"/>
        <v>2.2582614227877378</v>
      </c>
      <c r="L225">
        <f t="shared" si="22"/>
        <v>2.2582614227877378</v>
      </c>
      <c r="M225">
        <f t="shared" si="23"/>
        <v>0.81459523528266509</v>
      </c>
      <c r="N225">
        <f>SUMPRODUCT($E$2:$M$2,E225:M225)</f>
        <v>-3.5612091167455251</v>
      </c>
      <c r="O225">
        <f t="shared" si="24"/>
        <v>2.7619930435703457E-2</v>
      </c>
      <c r="P225" s="85">
        <f>O225*B225</f>
        <v>19.748250261527971</v>
      </c>
      <c r="Q225">
        <f>D225/C225</f>
        <v>0</v>
      </c>
      <c r="R225" s="90">
        <f t="shared" si="25"/>
        <v>0</v>
      </c>
      <c r="S225">
        <f>IF(AB225&gt;0,AB225/D225,0)</f>
        <v>0</v>
      </c>
      <c r="T225" s="90">
        <f t="shared" si="26"/>
        <v>0</v>
      </c>
      <c r="U225">
        <v>78.849999675000007</v>
      </c>
      <c r="V225" s="90">
        <f t="shared" si="27"/>
        <v>-78.849999675000007</v>
      </c>
      <c r="AA225">
        <v>78.849999675000007</v>
      </c>
      <c r="AB225">
        <v>0</v>
      </c>
      <c r="AC225">
        <v>7.1328671328671323E-2</v>
      </c>
      <c r="AD225">
        <v>0</v>
      </c>
    </row>
    <row r="226" spans="1:30" x14ac:dyDescent="0.25">
      <c r="A226" t="s">
        <v>2663</v>
      </c>
      <c r="B226">
        <v>950</v>
      </c>
      <c r="C226">
        <v>50</v>
      </c>
      <c r="D226">
        <v>0</v>
      </c>
      <c r="E226">
        <v>1</v>
      </c>
      <c r="F226">
        <v>2</v>
      </c>
      <c r="G226">
        <v>0</v>
      </c>
      <c r="H226">
        <v>1</v>
      </c>
      <c r="I226">
        <v>0</v>
      </c>
      <c r="J226">
        <v>1.1040000000000001</v>
      </c>
      <c r="K226">
        <f t="shared" si="21"/>
        <v>1.1040000000000001</v>
      </c>
      <c r="L226">
        <f t="shared" si="22"/>
        <v>1.1040000000000001</v>
      </c>
      <c r="M226">
        <f t="shared" si="23"/>
        <v>9.8939947854903648E-2</v>
      </c>
      <c r="N226">
        <f>SUMPRODUCT($E$2:$M$2,E226:M226)</f>
        <v>-2.6503037750002156</v>
      </c>
      <c r="O226">
        <f t="shared" si="24"/>
        <v>6.5970288951374828E-2</v>
      </c>
      <c r="P226" s="85">
        <f>O226*B226</f>
        <v>62.671774503806084</v>
      </c>
      <c r="Q226">
        <f>D226/C226</f>
        <v>0</v>
      </c>
      <c r="R226" s="90">
        <f t="shared" si="25"/>
        <v>0</v>
      </c>
      <c r="S226">
        <f>IF(AB226&gt;0,AB226/D226,0)</f>
        <v>0</v>
      </c>
      <c r="T226" s="90">
        <f t="shared" si="26"/>
        <v>0</v>
      </c>
      <c r="U226">
        <v>159.375</v>
      </c>
      <c r="V226" s="90">
        <f t="shared" si="27"/>
        <v>-159.375</v>
      </c>
      <c r="AA226">
        <v>159.375</v>
      </c>
      <c r="AB226">
        <v>0</v>
      </c>
      <c r="AC226">
        <v>5.2631578947368418E-2</v>
      </c>
      <c r="AD226">
        <v>0</v>
      </c>
    </row>
    <row r="227" spans="1:30" x14ac:dyDescent="0.25">
      <c r="A227" t="s">
        <v>385</v>
      </c>
      <c r="B227">
        <v>2697</v>
      </c>
      <c r="C227">
        <v>50</v>
      </c>
      <c r="D227">
        <v>0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1.1916300305733067</v>
      </c>
      <c r="K227">
        <f t="shared" si="21"/>
        <v>1.1916300305733067</v>
      </c>
      <c r="L227">
        <f t="shared" si="22"/>
        <v>1.1916300305733067</v>
      </c>
      <c r="M227">
        <f t="shared" si="23"/>
        <v>0.17532214343042041</v>
      </c>
      <c r="N227">
        <f>SUMPRODUCT($E$2:$M$2,E227:M227)</f>
        <v>-2.856714428838818</v>
      </c>
      <c r="O227">
        <f t="shared" si="24"/>
        <v>5.4335275841556625E-2</v>
      </c>
      <c r="P227" s="85">
        <f>O227*B227</f>
        <v>146.54223894467822</v>
      </c>
      <c r="Q227">
        <f>D227/C227</f>
        <v>0</v>
      </c>
      <c r="R227" s="90">
        <f t="shared" si="25"/>
        <v>0</v>
      </c>
      <c r="S227">
        <f>IF(AB227&gt;0,AB227/D227,0)</f>
        <v>0</v>
      </c>
      <c r="T227" s="90">
        <f t="shared" si="26"/>
        <v>0</v>
      </c>
      <c r="U227">
        <v>122.52499959999997</v>
      </c>
      <c r="V227" s="90">
        <f t="shared" si="27"/>
        <v>-122.52499959999997</v>
      </c>
      <c r="AA227">
        <v>122.52499959999997</v>
      </c>
      <c r="AB227">
        <v>0</v>
      </c>
      <c r="AC227">
        <v>1.853911753800519E-2</v>
      </c>
      <c r="AD227">
        <v>0</v>
      </c>
    </row>
    <row r="228" spans="1:30" x14ac:dyDescent="0.25">
      <c r="A228" t="s">
        <v>347</v>
      </c>
      <c r="B228">
        <v>822</v>
      </c>
      <c r="C228">
        <v>48</v>
      </c>
      <c r="D228">
        <v>0</v>
      </c>
      <c r="E228">
        <v>1</v>
      </c>
      <c r="F228">
        <v>3</v>
      </c>
      <c r="G228">
        <v>0</v>
      </c>
      <c r="H228">
        <v>1</v>
      </c>
      <c r="I228">
        <v>1</v>
      </c>
      <c r="J228">
        <v>2.9250096473531069</v>
      </c>
      <c r="K228">
        <f t="shared" si="21"/>
        <v>2.9250096473531069</v>
      </c>
      <c r="L228">
        <f t="shared" si="22"/>
        <v>2.9250096473531069</v>
      </c>
      <c r="M228">
        <f t="shared" si="23"/>
        <v>1.073297778918759</v>
      </c>
      <c r="N228">
        <f>SUMPRODUCT($E$2:$M$2,E228:M228)</f>
        <v>-3.3390805625777285</v>
      </c>
      <c r="O228">
        <f t="shared" si="24"/>
        <v>3.4254560751156155E-2</v>
      </c>
      <c r="P228" s="85">
        <f>O228*B228</f>
        <v>28.157248937450358</v>
      </c>
      <c r="Q228">
        <f>D228/C228</f>
        <v>0</v>
      </c>
      <c r="R228" s="90">
        <f t="shared" si="25"/>
        <v>0</v>
      </c>
      <c r="S228">
        <f>IF(AB228&gt;0,AB228/D228,0)</f>
        <v>0</v>
      </c>
      <c r="T228" s="90">
        <f t="shared" si="26"/>
        <v>0</v>
      </c>
      <c r="U228">
        <v>57.612499999999997</v>
      </c>
      <c r="V228" s="90">
        <f t="shared" si="27"/>
        <v>-57.612499999999997</v>
      </c>
      <c r="AA228">
        <v>57.612499999999997</v>
      </c>
      <c r="AB228">
        <v>0</v>
      </c>
      <c r="AC228">
        <v>5.8394160583941604E-2</v>
      </c>
      <c r="AD228">
        <v>0</v>
      </c>
    </row>
    <row r="229" spans="1:30" x14ac:dyDescent="0.25">
      <c r="A229" t="s">
        <v>634</v>
      </c>
      <c r="B229">
        <v>373</v>
      </c>
      <c r="C229">
        <v>48</v>
      </c>
      <c r="D229">
        <v>0</v>
      </c>
      <c r="E229">
        <v>1</v>
      </c>
      <c r="F229">
        <v>3</v>
      </c>
      <c r="G229">
        <v>0</v>
      </c>
      <c r="H229">
        <v>1</v>
      </c>
      <c r="I229">
        <v>1</v>
      </c>
      <c r="J229">
        <v>1.0737265415549599</v>
      </c>
      <c r="K229">
        <f t="shared" si="21"/>
        <v>1.0737265415549599</v>
      </c>
      <c r="L229">
        <f t="shared" si="22"/>
        <v>1.0737265415549599</v>
      </c>
      <c r="M229">
        <f t="shared" si="23"/>
        <v>7.113534686459852E-2</v>
      </c>
      <c r="N229">
        <f>SUMPRODUCT($E$2:$M$2,E229:M229)</f>
        <v>-2.0635012037837757</v>
      </c>
      <c r="O229">
        <f t="shared" si="24"/>
        <v>0.11269525204974185</v>
      </c>
      <c r="P229" s="85">
        <f>O229*B229</f>
        <v>42.03532901455371</v>
      </c>
      <c r="Q229">
        <f>D229/C229</f>
        <v>0</v>
      </c>
      <c r="R229" s="90">
        <f t="shared" si="25"/>
        <v>0</v>
      </c>
      <c r="S229">
        <f>IF(AB229&gt;0,AB229/D229,0)</f>
        <v>0</v>
      </c>
      <c r="T229" s="90">
        <f t="shared" si="26"/>
        <v>0</v>
      </c>
      <c r="U229">
        <v>98.924999999999997</v>
      </c>
      <c r="V229" s="90">
        <f t="shared" si="27"/>
        <v>-98.924999999999997</v>
      </c>
      <c r="AA229">
        <v>98.924999999999997</v>
      </c>
      <c r="AB229">
        <v>0</v>
      </c>
      <c r="AC229">
        <v>0.12868632707774799</v>
      </c>
      <c r="AD229">
        <v>0</v>
      </c>
    </row>
    <row r="230" spans="1:30" x14ac:dyDescent="0.25">
      <c r="A230" t="s">
        <v>2991</v>
      </c>
      <c r="B230">
        <v>837</v>
      </c>
      <c r="C230">
        <v>47</v>
      </c>
      <c r="D230">
        <v>0</v>
      </c>
      <c r="E230">
        <v>1</v>
      </c>
      <c r="F230">
        <v>3</v>
      </c>
      <c r="G230">
        <v>0</v>
      </c>
      <c r="H230">
        <v>1</v>
      </c>
      <c r="I230">
        <v>0</v>
      </c>
      <c r="J230">
        <v>1.65890083632019</v>
      </c>
      <c r="K230">
        <f t="shared" si="21"/>
        <v>1.65890083632019</v>
      </c>
      <c r="L230">
        <f t="shared" si="22"/>
        <v>1.65890083632019</v>
      </c>
      <c r="M230">
        <f t="shared" si="23"/>
        <v>0.50615523625737824</v>
      </c>
      <c r="N230">
        <f>SUMPRODUCT($E$2:$M$2,E230:M230)</f>
        <v>-2.5061198160474341</v>
      </c>
      <c r="O230">
        <f t="shared" si="24"/>
        <v>7.5430270219855336E-2</v>
      </c>
      <c r="P230" s="85">
        <f>O230*B230</f>
        <v>63.135136174018918</v>
      </c>
      <c r="Q230">
        <f>D230/C230</f>
        <v>0</v>
      </c>
      <c r="R230" s="90">
        <f t="shared" si="25"/>
        <v>0</v>
      </c>
      <c r="S230">
        <f>IF(AB230&gt;0,AB230/D230,0)</f>
        <v>0</v>
      </c>
      <c r="T230" s="90">
        <f t="shared" si="26"/>
        <v>0</v>
      </c>
      <c r="U230">
        <v>165.67500000000001</v>
      </c>
      <c r="V230" s="90">
        <f t="shared" si="27"/>
        <v>-165.67500000000001</v>
      </c>
      <c r="AA230">
        <v>165.67500000000001</v>
      </c>
      <c r="AB230">
        <v>0</v>
      </c>
      <c r="AC230">
        <v>5.6152927120669056E-2</v>
      </c>
      <c r="AD230">
        <v>0</v>
      </c>
    </row>
    <row r="231" spans="1:30" x14ac:dyDescent="0.25">
      <c r="A231" t="s">
        <v>139</v>
      </c>
      <c r="B231">
        <v>1169</v>
      </c>
      <c r="C231">
        <v>47</v>
      </c>
      <c r="D231">
        <v>0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1.275625733576458</v>
      </c>
      <c r="K231">
        <f t="shared" si="21"/>
        <v>1.275625733576458</v>
      </c>
      <c r="L231">
        <f t="shared" si="22"/>
        <v>1.275625733576458</v>
      </c>
      <c r="M231">
        <f t="shared" si="23"/>
        <v>0.24343682965399344</v>
      </c>
      <c r="N231">
        <f>SUMPRODUCT($E$2:$M$2,E231:M231)</f>
        <v>-2.9434126376306051</v>
      </c>
      <c r="O231">
        <f t="shared" si="24"/>
        <v>5.004877374500491E-2</v>
      </c>
      <c r="P231" s="85">
        <f>O231*B231</f>
        <v>58.507016507910741</v>
      </c>
      <c r="Q231">
        <f>D231/C231</f>
        <v>0</v>
      </c>
      <c r="R231" s="90">
        <f t="shared" si="25"/>
        <v>0</v>
      </c>
      <c r="S231">
        <f>IF(AB231&gt;0,AB231/D231,0)</f>
        <v>0</v>
      </c>
      <c r="T231" s="90">
        <f t="shared" si="26"/>
        <v>0</v>
      </c>
      <c r="U231">
        <v>130.9499996875</v>
      </c>
      <c r="V231" s="90">
        <f t="shared" si="27"/>
        <v>-130.9499996875</v>
      </c>
      <c r="AA231">
        <v>130.9499996875</v>
      </c>
      <c r="AB231">
        <v>0</v>
      </c>
      <c r="AC231">
        <v>4.0205303678357569E-2</v>
      </c>
      <c r="AD231">
        <v>0</v>
      </c>
    </row>
    <row r="232" spans="1:30" x14ac:dyDescent="0.25">
      <c r="A232" t="s">
        <v>1211</v>
      </c>
      <c r="B232">
        <v>2559</v>
      </c>
      <c r="C232">
        <v>47</v>
      </c>
      <c r="D232">
        <v>0</v>
      </c>
      <c r="E232">
        <v>1</v>
      </c>
      <c r="F232">
        <v>2</v>
      </c>
      <c r="G232">
        <v>0</v>
      </c>
      <c r="H232">
        <v>0</v>
      </c>
      <c r="I232">
        <v>0</v>
      </c>
      <c r="J232">
        <v>1.9839265222508249</v>
      </c>
      <c r="K232">
        <f t="shared" si="21"/>
        <v>1.9839265222508249</v>
      </c>
      <c r="L232">
        <f t="shared" si="22"/>
        <v>1.9839265222508249</v>
      </c>
      <c r="M232">
        <f t="shared" si="23"/>
        <v>0.68507797302102846</v>
      </c>
      <c r="N232">
        <f>SUMPRODUCT($E$2:$M$2,E232:M232)</f>
        <v>-3.5055453902208611</v>
      </c>
      <c r="O232">
        <f t="shared" si="24"/>
        <v>2.9154858798249656E-2</v>
      </c>
      <c r="P232" s="85">
        <f>O232*B232</f>
        <v>74.607283664720867</v>
      </c>
      <c r="Q232">
        <f>D232/C232</f>
        <v>0</v>
      </c>
      <c r="R232" s="90">
        <f t="shared" si="25"/>
        <v>0</v>
      </c>
      <c r="S232">
        <f>IF(AB232&gt;0,AB232/D232,0)</f>
        <v>0</v>
      </c>
      <c r="T232" s="90">
        <f t="shared" si="26"/>
        <v>0</v>
      </c>
      <c r="U232">
        <v>116.42499952499998</v>
      </c>
      <c r="V232" s="90">
        <f t="shared" si="27"/>
        <v>-116.42499952499998</v>
      </c>
      <c r="AA232">
        <v>116.42499952499998</v>
      </c>
      <c r="AB232">
        <v>0</v>
      </c>
      <c r="AC232">
        <v>1.836654943337241E-2</v>
      </c>
      <c r="AD232">
        <v>0</v>
      </c>
    </row>
    <row r="233" spans="1:30" x14ac:dyDescent="0.25">
      <c r="A233" t="s">
        <v>860</v>
      </c>
      <c r="B233">
        <v>2263</v>
      </c>
      <c r="C233">
        <v>46</v>
      </c>
      <c r="D233">
        <v>0</v>
      </c>
      <c r="E233">
        <v>1</v>
      </c>
      <c r="F233">
        <v>2</v>
      </c>
      <c r="G233">
        <v>0</v>
      </c>
      <c r="H233">
        <v>1</v>
      </c>
      <c r="I233">
        <v>0</v>
      </c>
      <c r="J233">
        <v>1.8341983967554043</v>
      </c>
      <c r="K233">
        <f t="shared" si="21"/>
        <v>1.8341983967554043</v>
      </c>
      <c r="L233">
        <f t="shared" si="22"/>
        <v>1.8341983967554043</v>
      </c>
      <c r="M233">
        <f t="shared" si="23"/>
        <v>0.60660754505847581</v>
      </c>
      <c r="N233">
        <f>SUMPRODUCT($E$2:$M$2,E233:M233)</f>
        <v>-3.2964767779075945</v>
      </c>
      <c r="O233">
        <f t="shared" si="24"/>
        <v>3.5692254478177962E-2</v>
      </c>
      <c r="P233" s="85">
        <f>O233*B233</f>
        <v>80.771571884116725</v>
      </c>
      <c r="Q233">
        <f>D233/C233</f>
        <v>0</v>
      </c>
      <c r="R233" s="90">
        <f t="shared" si="25"/>
        <v>0</v>
      </c>
      <c r="S233">
        <f>IF(AB233&gt;0,AB233/D233,0)</f>
        <v>0</v>
      </c>
      <c r="T233" s="90">
        <f t="shared" si="26"/>
        <v>0</v>
      </c>
      <c r="U233">
        <v>94.374999849999995</v>
      </c>
      <c r="V233" s="90">
        <f t="shared" si="27"/>
        <v>-94.374999849999995</v>
      </c>
      <c r="AA233">
        <v>94.374999849999995</v>
      </c>
      <c r="AB233">
        <v>0</v>
      </c>
      <c r="AC233">
        <v>2.0326999558108707E-2</v>
      </c>
      <c r="AD233">
        <v>0</v>
      </c>
    </row>
    <row r="234" spans="1:30" x14ac:dyDescent="0.25">
      <c r="A234" t="s">
        <v>3924</v>
      </c>
      <c r="B234">
        <v>2173</v>
      </c>
      <c r="C234">
        <v>46</v>
      </c>
      <c r="D234">
        <v>0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1.535369817876455</v>
      </c>
      <c r="K234">
        <f t="shared" si="21"/>
        <v>1.535369817876455</v>
      </c>
      <c r="L234">
        <f t="shared" si="22"/>
        <v>1.535369817876455</v>
      </c>
      <c r="M234">
        <f t="shared" si="23"/>
        <v>0.42877127571972318</v>
      </c>
      <c r="N234">
        <f>SUMPRODUCT($E$2:$M$2,E234:M234)</f>
        <v>-3.1793113166405358</v>
      </c>
      <c r="O234">
        <f t="shared" si="24"/>
        <v>3.9951740448157289E-2</v>
      </c>
      <c r="P234" s="85">
        <f>O234*B234</f>
        <v>86.815131993845782</v>
      </c>
      <c r="Q234">
        <f>D234/C234</f>
        <v>0</v>
      </c>
      <c r="R234" s="90">
        <f t="shared" si="25"/>
        <v>0</v>
      </c>
      <c r="S234">
        <f>IF(AB234&gt;0,AB234/D234,0)</f>
        <v>0</v>
      </c>
      <c r="T234" s="90">
        <f t="shared" si="26"/>
        <v>0</v>
      </c>
      <c r="U234">
        <v>103.78749973750001</v>
      </c>
      <c r="V234" s="90">
        <f t="shared" si="27"/>
        <v>-103.78749973750001</v>
      </c>
      <c r="AA234">
        <v>103.78749973750001</v>
      </c>
      <c r="AB234">
        <v>0</v>
      </c>
      <c r="AC234">
        <v>2.1168890934192362E-2</v>
      </c>
      <c r="AD234">
        <v>0</v>
      </c>
    </row>
    <row r="235" spans="1:30" x14ac:dyDescent="0.25">
      <c r="A235" t="s">
        <v>432</v>
      </c>
      <c r="B235">
        <v>854</v>
      </c>
      <c r="C235">
        <v>46</v>
      </c>
      <c r="D235">
        <v>0</v>
      </c>
      <c r="E235">
        <v>1</v>
      </c>
      <c r="F235">
        <v>3</v>
      </c>
      <c r="G235">
        <v>0</v>
      </c>
      <c r="H235">
        <v>1</v>
      </c>
      <c r="I235">
        <v>0</v>
      </c>
      <c r="J235">
        <v>3.4637569193742448</v>
      </c>
      <c r="K235">
        <f t="shared" si="21"/>
        <v>3.4637569193742448</v>
      </c>
      <c r="L235">
        <f t="shared" si="22"/>
        <v>3.4637569193742448</v>
      </c>
      <c r="M235">
        <f t="shared" si="23"/>
        <v>1.2423538148471143</v>
      </c>
      <c r="N235">
        <f>SUMPRODUCT($E$2:$M$2,E235:M235)</f>
        <v>-3.4431732125688512</v>
      </c>
      <c r="O235">
        <f t="shared" si="24"/>
        <v>3.0973102211138966E-2</v>
      </c>
      <c r="P235" s="85">
        <f>O235*B235</f>
        <v>26.451029288312679</v>
      </c>
      <c r="Q235">
        <f>D235/C235</f>
        <v>0</v>
      </c>
      <c r="R235" s="90">
        <f t="shared" si="25"/>
        <v>0</v>
      </c>
      <c r="S235">
        <f>IF(AB235&gt;0,AB235/D235,0)</f>
        <v>0</v>
      </c>
      <c r="T235" s="90">
        <f t="shared" si="26"/>
        <v>0</v>
      </c>
      <c r="U235">
        <v>62.537499725000004</v>
      </c>
      <c r="V235" s="90">
        <f t="shared" si="27"/>
        <v>-62.537499725000004</v>
      </c>
      <c r="AA235">
        <v>62.537499725000004</v>
      </c>
      <c r="AB235">
        <v>0</v>
      </c>
      <c r="AC235">
        <v>5.3864168618266976E-2</v>
      </c>
      <c r="AD235">
        <v>0</v>
      </c>
    </row>
    <row r="236" spans="1:30" x14ac:dyDescent="0.25">
      <c r="A236" t="s">
        <v>165</v>
      </c>
      <c r="B236">
        <v>2017</v>
      </c>
      <c r="C236">
        <v>46</v>
      </c>
      <c r="D236">
        <v>0</v>
      </c>
      <c r="E236">
        <v>1</v>
      </c>
      <c r="F236">
        <v>2</v>
      </c>
      <c r="G236">
        <v>0</v>
      </c>
      <c r="H236">
        <v>0</v>
      </c>
      <c r="I236">
        <v>0</v>
      </c>
      <c r="J236">
        <v>1.6813296561728874</v>
      </c>
      <c r="K236">
        <f t="shared" si="21"/>
        <v>1.6813296561728874</v>
      </c>
      <c r="L236">
        <f t="shared" si="22"/>
        <v>1.6813296561728874</v>
      </c>
      <c r="M236">
        <f t="shared" si="23"/>
        <v>0.5195849423819463</v>
      </c>
      <c r="N236">
        <f>SUMPRODUCT($E$2:$M$2,E236:M236)</f>
        <v>-3.2949013996306613</v>
      </c>
      <c r="O236">
        <f t="shared" si="24"/>
        <v>3.5746516026763132E-2</v>
      </c>
      <c r="P236" s="85">
        <f>O236*B236</f>
        <v>72.100722825981236</v>
      </c>
      <c r="Q236">
        <f>D236/C236</f>
        <v>0</v>
      </c>
      <c r="R236" s="90">
        <f t="shared" si="25"/>
        <v>0</v>
      </c>
      <c r="S236">
        <f>IF(AB236&gt;0,AB236/D236,0)</f>
        <v>0</v>
      </c>
      <c r="T236" s="90">
        <f t="shared" si="26"/>
        <v>0</v>
      </c>
      <c r="U236">
        <v>152.9999997875</v>
      </c>
      <c r="V236" s="90">
        <f t="shared" si="27"/>
        <v>-152.9999997875</v>
      </c>
      <c r="AA236">
        <v>152.9999997875</v>
      </c>
      <c r="AB236">
        <v>0</v>
      </c>
      <c r="AC236">
        <v>2.2806147744174516E-2</v>
      </c>
      <c r="AD236">
        <v>0</v>
      </c>
    </row>
    <row r="237" spans="1:30" x14ac:dyDescent="0.25">
      <c r="A237" t="s">
        <v>1699</v>
      </c>
      <c r="B237">
        <v>979</v>
      </c>
      <c r="C237">
        <v>46</v>
      </c>
      <c r="D237">
        <v>0</v>
      </c>
      <c r="E237">
        <v>1</v>
      </c>
      <c r="F237">
        <v>3</v>
      </c>
      <c r="G237">
        <v>0</v>
      </c>
      <c r="H237">
        <v>0</v>
      </c>
      <c r="I237">
        <v>1</v>
      </c>
      <c r="J237">
        <v>2.1406730301956447</v>
      </c>
      <c r="K237">
        <f t="shared" si="21"/>
        <v>2.1406730301956447</v>
      </c>
      <c r="L237">
        <f t="shared" si="22"/>
        <v>2.1406730301956447</v>
      </c>
      <c r="M237">
        <f t="shared" si="23"/>
        <v>0.76112027968039575</v>
      </c>
      <c r="N237">
        <f>SUMPRODUCT($E$2:$M$2,E237:M237)</f>
        <v>-3.0509219624602251</v>
      </c>
      <c r="O237">
        <f t="shared" si="24"/>
        <v>4.5177686418223451E-2</v>
      </c>
      <c r="P237" s="85">
        <f>O237*B237</f>
        <v>44.22895500344076</v>
      </c>
      <c r="Q237">
        <f>D237/C237</f>
        <v>0</v>
      </c>
      <c r="R237" s="90">
        <f t="shared" si="25"/>
        <v>0</v>
      </c>
      <c r="S237">
        <f>IF(AB237&gt;0,AB237/D237,0)</f>
        <v>0</v>
      </c>
      <c r="T237" s="90">
        <f t="shared" si="26"/>
        <v>0</v>
      </c>
      <c r="U237">
        <v>77.387499687499997</v>
      </c>
      <c r="V237" s="90">
        <f t="shared" si="27"/>
        <v>-77.387499687499997</v>
      </c>
      <c r="AA237">
        <v>77.387499687499997</v>
      </c>
      <c r="AB237">
        <v>0</v>
      </c>
      <c r="AC237">
        <v>4.6986721144024517E-2</v>
      </c>
      <c r="AD237">
        <v>0</v>
      </c>
    </row>
    <row r="238" spans="1:30" x14ac:dyDescent="0.25">
      <c r="A238" t="s">
        <v>3865</v>
      </c>
      <c r="B238">
        <v>1210</v>
      </c>
      <c r="C238">
        <v>45</v>
      </c>
      <c r="D238">
        <v>0</v>
      </c>
      <c r="E238">
        <v>1</v>
      </c>
      <c r="F238">
        <v>2</v>
      </c>
      <c r="G238">
        <v>0</v>
      </c>
      <c r="H238">
        <v>0</v>
      </c>
      <c r="I238">
        <v>0</v>
      </c>
      <c r="J238">
        <v>1.4013064773153352</v>
      </c>
      <c r="K238">
        <f t="shared" si="21"/>
        <v>1.4013064773153352</v>
      </c>
      <c r="L238">
        <f t="shared" si="22"/>
        <v>1.4013064773153352</v>
      </c>
      <c r="M238">
        <f t="shared" si="23"/>
        <v>0.33740499954496983</v>
      </c>
      <c r="N238">
        <f>SUMPRODUCT($E$2:$M$2,E238:M238)</f>
        <v>-3.0630178573661766</v>
      </c>
      <c r="O238">
        <f t="shared" si="24"/>
        <v>4.4658771006316149E-2</v>
      </c>
      <c r="P238" s="85">
        <f>O238*B238</f>
        <v>54.037112917642538</v>
      </c>
      <c r="Q238">
        <f>D238/C238</f>
        <v>0</v>
      </c>
      <c r="R238" s="90">
        <f t="shared" si="25"/>
        <v>0</v>
      </c>
      <c r="S238">
        <f>IF(AB238&gt;0,AB238/D238,0)</f>
        <v>0</v>
      </c>
      <c r="T238" s="90">
        <f t="shared" si="26"/>
        <v>0</v>
      </c>
      <c r="U238">
        <v>87.662499637499991</v>
      </c>
      <c r="V238" s="90">
        <f t="shared" si="27"/>
        <v>-87.662499637499991</v>
      </c>
      <c r="AA238">
        <v>87.662499637499991</v>
      </c>
      <c r="AB238">
        <v>0</v>
      </c>
      <c r="AC238">
        <v>3.71900826446281E-2</v>
      </c>
      <c r="AD238">
        <v>0</v>
      </c>
    </row>
    <row r="239" spans="1:30" x14ac:dyDescent="0.25">
      <c r="A239" t="s">
        <v>372</v>
      </c>
      <c r="B239">
        <v>4349</v>
      </c>
      <c r="C239">
        <v>45</v>
      </c>
      <c r="D239">
        <v>0</v>
      </c>
      <c r="E239">
        <v>1</v>
      </c>
      <c r="F239">
        <v>3</v>
      </c>
      <c r="G239">
        <v>0</v>
      </c>
      <c r="H239">
        <v>1</v>
      </c>
      <c r="I239">
        <v>0</v>
      </c>
      <c r="J239">
        <v>1.5227017705219601</v>
      </c>
      <c r="K239">
        <f t="shared" si="21"/>
        <v>1.5227017705219601</v>
      </c>
      <c r="L239">
        <f t="shared" si="22"/>
        <v>1.5227017705219601</v>
      </c>
      <c r="M239">
        <f t="shared" si="23"/>
        <v>0.42048623761553861</v>
      </c>
      <c r="N239">
        <f>SUMPRODUCT($E$2:$M$2,E239:M239)</f>
        <v>-2.39707800519838</v>
      </c>
      <c r="O239">
        <f t="shared" si="24"/>
        <v>8.3395784760215322E-2</v>
      </c>
      <c r="P239" s="85">
        <f>O239*B239</f>
        <v>362.68826792217641</v>
      </c>
      <c r="Q239">
        <f>D239/C239</f>
        <v>0</v>
      </c>
      <c r="R239" s="90">
        <f t="shared" si="25"/>
        <v>0</v>
      </c>
      <c r="S239">
        <f>IF(AB239&gt;0,AB239/D239,0)</f>
        <v>0</v>
      </c>
      <c r="T239" s="90">
        <f t="shared" si="26"/>
        <v>0</v>
      </c>
      <c r="U239">
        <v>136.14999975000001</v>
      </c>
      <c r="V239" s="90">
        <f t="shared" si="27"/>
        <v>-136.14999975000001</v>
      </c>
      <c r="AA239">
        <v>136.14999975000001</v>
      </c>
      <c r="AB239">
        <v>0</v>
      </c>
      <c r="AC239">
        <v>1.0347206254311335E-2</v>
      </c>
      <c r="AD239">
        <v>0</v>
      </c>
    </row>
    <row r="240" spans="1:30" x14ac:dyDescent="0.25">
      <c r="A240" t="s">
        <v>388</v>
      </c>
      <c r="B240">
        <v>1915</v>
      </c>
      <c r="C240">
        <v>45</v>
      </c>
      <c r="D240">
        <v>0</v>
      </c>
      <c r="E240">
        <v>1</v>
      </c>
      <c r="F240">
        <v>3</v>
      </c>
      <c r="G240">
        <v>0</v>
      </c>
      <c r="H240">
        <v>0</v>
      </c>
      <c r="I240">
        <v>0</v>
      </c>
      <c r="J240">
        <v>2.4540783289817201</v>
      </c>
      <c r="K240">
        <f t="shared" si="21"/>
        <v>2.4540783289817201</v>
      </c>
      <c r="L240">
        <f t="shared" si="22"/>
        <v>2.4540783289817201</v>
      </c>
      <c r="M240">
        <f t="shared" si="23"/>
        <v>0.89775126467977884</v>
      </c>
      <c r="N240">
        <f>SUMPRODUCT($E$2:$M$2,E240:M240)</f>
        <v>-3.1137431335474126</v>
      </c>
      <c r="O240">
        <f t="shared" si="24"/>
        <v>4.2543910342430213E-2</v>
      </c>
      <c r="P240" s="85">
        <f>O240*B240</f>
        <v>81.471588305753855</v>
      </c>
      <c r="Q240">
        <f>D240/C240</f>
        <v>0</v>
      </c>
      <c r="R240" s="90">
        <f t="shared" si="25"/>
        <v>0</v>
      </c>
      <c r="S240">
        <f>IF(AB240&gt;0,AB240/D240,0)</f>
        <v>0</v>
      </c>
      <c r="T240" s="90">
        <f t="shared" si="26"/>
        <v>0</v>
      </c>
      <c r="U240">
        <v>229.47499968750003</v>
      </c>
      <c r="V240" s="90">
        <f t="shared" si="27"/>
        <v>-229.47499968750003</v>
      </c>
      <c r="AA240">
        <v>229.47499968750003</v>
      </c>
      <c r="AB240">
        <v>0</v>
      </c>
      <c r="AC240">
        <v>2.3498694516971279E-2</v>
      </c>
      <c r="AD240">
        <v>0</v>
      </c>
    </row>
    <row r="241" spans="1:30" x14ac:dyDescent="0.25">
      <c r="A241" t="s">
        <v>380</v>
      </c>
      <c r="B241">
        <v>2997</v>
      </c>
      <c r="C241">
        <v>44</v>
      </c>
      <c r="D241">
        <v>0</v>
      </c>
      <c r="E241">
        <v>1</v>
      </c>
      <c r="F241">
        <v>2</v>
      </c>
      <c r="G241">
        <v>0</v>
      </c>
      <c r="H241">
        <v>0</v>
      </c>
      <c r="I241">
        <v>0</v>
      </c>
      <c r="J241">
        <v>2.67618618618619</v>
      </c>
      <c r="K241">
        <f t="shared" si="21"/>
        <v>2.67618618618619</v>
      </c>
      <c r="L241">
        <f t="shared" si="22"/>
        <v>2.67618618618619</v>
      </c>
      <c r="M241">
        <f t="shared" si="23"/>
        <v>0.98439271614842494</v>
      </c>
      <c r="N241">
        <f>SUMPRODUCT($E$2:$M$2,E241:M241)</f>
        <v>-3.8865212638957853</v>
      </c>
      <c r="O241">
        <f t="shared" si="24"/>
        <v>2.0104125674404404E-2</v>
      </c>
      <c r="P241" s="85">
        <f>O241*B241</f>
        <v>60.25206464619</v>
      </c>
      <c r="Q241">
        <f>D241/C241</f>
        <v>0</v>
      </c>
      <c r="R241" s="90">
        <f t="shared" si="25"/>
        <v>0</v>
      </c>
      <c r="S241">
        <f>IF(AB241&gt;0,AB241/D241,0)</f>
        <v>0</v>
      </c>
      <c r="T241" s="90">
        <f t="shared" si="26"/>
        <v>0</v>
      </c>
      <c r="U241">
        <v>177.34999974999999</v>
      </c>
      <c r="V241" s="90">
        <f t="shared" si="27"/>
        <v>-177.34999974999999</v>
      </c>
      <c r="AA241">
        <v>177.34999974999999</v>
      </c>
      <c r="AB241">
        <v>0</v>
      </c>
      <c r="AC241">
        <v>1.4681348014681348E-2</v>
      </c>
      <c r="AD241">
        <v>0</v>
      </c>
    </row>
    <row r="242" spans="1:30" x14ac:dyDescent="0.25">
      <c r="A242" t="s">
        <v>216</v>
      </c>
      <c r="B242">
        <v>427</v>
      </c>
      <c r="C242">
        <v>44</v>
      </c>
      <c r="D242">
        <v>0</v>
      </c>
      <c r="E242">
        <v>1</v>
      </c>
      <c r="F242">
        <v>3</v>
      </c>
      <c r="G242">
        <v>0</v>
      </c>
      <c r="H242">
        <v>0</v>
      </c>
      <c r="I242">
        <v>0</v>
      </c>
      <c r="J242">
        <v>1.3035829274891775</v>
      </c>
      <c r="K242">
        <f t="shared" si="21"/>
        <v>1.3035829274891775</v>
      </c>
      <c r="L242">
        <f t="shared" si="22"/>
        <v>1.3035829274891775</v>
      </c>
      <c r="M242">
        <f t="shared" si="23"/>
        <v>0.26511657146192452</v>
      </c>
      <c r="N242">
        <f>SUMPRODUCT($E$2:$M$2,E242:M242)</f>
        <v>-2.3085086420972005</v>
      </c>
      <c r="O242">
        <f t="shared" si="24"/>
        <v>9.0420726263865173E-2</v>
      </c>
      <c r="P242" s="85">
        <f>O242*B242</f>
        <v>38.60965011467043</v>
      </c>
      <c r="Q242">
        <f>D242/C242</f>
        <v>0</v>
      </c>
      <c r="R242" s="90">
        <f t="shared" si="25"/>
        <v>0</v>
      </c>
      <c r="S242">
        <f>IF(AB242&gt;0,AB242/D242,0)</f>
        <v>0</v>
      </c>
      <c r="T242" s="90">
        <f t="shared" si="26"/>
        <v>0</v>
      </c>
      <c r="U242">
        <v>172.11249987500003</v>
      </c>
      <c r="V242" s="90">
        <f t="shared" si="27"/>
        <v>-172.11249987500003</v>
      </c>
      <c r="AA242">
        <v>172.11249987500003</v>
      </c>
      <c r="AB242">
        <v>0</v>
      </c>
      <c r="AC242">
        <v>0.10304449648711944</v>
      </c>
      <c r="AD242">
        <v>0</v>
      </c>
    </row>
    <row r="243" spans="1:30" x14ac:dyDescent="0.25">
      <c r="A243" t="s">
        <v>2612</v>
      </c>
      <c r="B243">
        <v>2004</v>
      </c>
      <c r="C243">
        <v>44</v>
      </c>
      <c r="D243">
        <v>0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1.2506487025948101</v>
      </c>
      <c r="K243">
        <f t="shared" si="21"/>
        <v>1.2506487025948101</v>
      </c>
      <c r="L243">
        <f t="shared" si="22"/>
        <v>1.2506487025948101</v>
      </c>
      <c r="M243">
        <f t="shared" si="23"/>
        <v>0.22366237877581086</v>
      </c>
      <c r="N243">
        <f>SUMPRODUCT($E$2:$M$2,E243:M243)</f>
        <v>-2.9182431834933227</v>
      </c>
      <c r="O243">
        <f t="shared" si="24"/>
        <v>5.1259070352753205E-2</v>
      </c>
      <c r="P243" s="85">
        <f>O243*B243</f>
        <v>102.72317698691742</v>
      </c>
      <c r="Q243">
        <f>D243/C243</f>
        <v>0</v>
      </c>
      <c r="R243" s="90">
        <f t="shared" si="25"/>
        <v>0</v>
      </c>
      <c r="S243">
        <f>IF(AB243&gt;0,AB243/D243,0)</f>
        <v>0</v>
      </c>
      <c r="T243" s="90">
        <f t="shared" si="26"/>
        <v>0</v>
      </c>
      <c r="U243">
        <v>102.14999960000002</v>
      </c>
      <c r="V243" s="90">
        <f t="shared" si="27"/>
        <v>-102.14999960000002</v>
      </c>
      <c r="AA243">
        <v>102.14999960000002</v>
      </c>
      <c r="AB243">
        <v>0</v>
      </c>
      <c r="AC243">
        <v>2.1956087824351298E-2</v>
      </c>
      <c r="AD243">
        <v>0</v>
      </c>
    </row>
    <row r="244" spans="1:30" x14ac:dyDescent="0.25">
      <c r="A244" t="s">
        <v>391</v>
      </c>
      <c r="B244">
        <v>223</v>
      </c>
      <c r="C244">
        <v>44</v>
      </c>
      <c r="D244">
        <v>0</v>
      </c>
      <c r="E244">
        <v>1</v>
      </c>
      <c r="F244">
        <v>3</v>
      </c>
      <c r="G244">
        <v>0</v>
      </c>
      <c r="H244">
        <v>1</v>
      </c>
      <c r="I244">
        <v>0</v>
      </c>
      <c r="J244">
        <v>1.4201745187913664</v>
      </c>
      <c r="K244">
        <f t="shared" si="21"/>
        <v>1.4201745187913664</v>
      </c>
      <c r="L244">
        <f t="shared" si="22"/>
        <v>1.4201745187913664</v>
      </c>
      <c r="M244">
        <f t="shared" si="23"/>
        <v>0.35077976461881483</v>
      </c>
      <c r="N244">
        <f>SUMPRODUCT($E$2:$M$2,E244:M244)</f>
        <v>-2.3083537272919581</v>
      </c>
      <c r="O244">
        <f t="shared" si="24"/>
        <v>9.0433468012346405E-2</v>
      </c>
      <c r="P244" s="85">
        <f>O244*B244</f>
        <v>20.166663366753248</v>
      </c>
      <c r="Q244">
        <f>D244/C244</f>
        <v>0</v>
      </c>
      <c r="R244" s="90">
        <f t="shared" si="25"/>
        <v>0</v>
      </c>
      <c r="S244">
        <f>IF(AB244&gt;0,AB244/D244,0)</f>
        <v>0</v>
      </c>
      <c r="T244" s="90">
        <f t="shared" si="26"/>
        <v>0</v>
      </c>
      <c r="U244">
        <v>98.599999887500019</v>
      </c>
      <c r="V244" s="90">
        <f t="shared" si="27"/>
        <v>-98.599999887500019</v>
      </c>
      <c r="AA244">
        <v>98.599999887500019</v>
      </c>
      <c r="AB244">
        <v>0</v>
      </c>
      <c r="AC244">
        <v>0.19730941704035873</v>
      </c>
      <c r="AD244">
        <v>0</v>
      </c>
    </row>
    <row r="245" spans="1:30" x14ac:dyDescent="0.25">
      <c r="A245" t="s">
        <v>2226</v>
      </c>
      <c r="B245">
        <v>2815</v>
      </c>
      <c r="C245">
        <v>44</v>
      </c>
      <c r="D245">
        <v>0</v>
      </c>
      <c r="E245">
        <v>1</v>
      </c>
      <c r="F245">
        <v>2</v>
      </c>
      <c r="G245">
        <v>0</v>
      </c>
      <c r="H245">
        <v>1</v>
      </c>
      <c r="I245">
        <v>0</v>
      </c>
      <c r="J245">
        <v>2.0049326177879165</v>
      </c>
      <c r="K245">
        <f t="shared" si="21"/>
        <v>2.0049326177879165</v>
      </c>
      <c r="L245">
        <f t="shared" si="22"/>
        <v>2.0049326177879165</v>
      </c>
      <c r="M245">
        <f t="shared" si="23"/>
        <v>0.69561045310548075</v>
      </c>
      <c r="N245">
        <f>SUMPRODUCT($E$2:$M$2,E245:M245)</f>
        <v>-3.4097620785196816</v>
      </c>
      <c r="O245">
        <f t="shared" si="24"/>
        <v>3.1991764690966561E-2</v>
      </c>
      <c r="P245" s="85">
        <f>O245*B245</f>
        <v>90.056817605070862</v>
      </c>
      <c r="Q245">
        <f>D245/C245</f>
        <v>0</v>
      </c>
      <c r="R245" s="90">
        <f t="shared" si="25"/>
        <v>0</v>
      </c>
      <c r="S245">
        <f>IF(AB245&gt;0,AB245/D245,0)</f>
        <v>0</v>
      </c>
      <c r="T245" s="90">
        <f t="shared" si="26"/>
        <v>0</v>
      </c>
      <c r="U245">
        <v>132.24999972500001</v>
      </c>
      <c r="V245" s="90">
        <f t="shared" si="27"/>
        <v>-132.24999972500001</v>
      </c>
      <c r="AA245">
        <v>132.24999972500001</v>
      </c>
      <c r="AB245">
        <v>0</v>
      </c>
      <c r="AC245">
        <v>1.5630550621669625E-2</v>
      </c>
      <c r="AD245">
        <v>0</v>
      </c>
    </row>
    <row r="246" spans="1:30" x14ac:dyDescent="0.25">
      <c r="A246" t="s">
        <v>649</v>
      </c>
      <c r="B246">
        <v>1502</v>
      </c>
      <c r="C246">
        <v>44</v>
      </c>
      <c r="D246">
        <v>0</v>
      </c>
      <c r="E246">
        <v>1</v>
      </c>
      <c r="F246">
        <v>3</v>
      </c>
      <c r="G246">
        <v>0</v>
      </c>
      <c r="H246">
        <v>0</v>
      </c>
      <c r="I246">
        <v>0</v>
      </c>
      <c r="J246">
        <v>1.55490679094541</v>
      </c>
      <c r="K246">
        <f t="shared" si="21"/>
        <v>1.55490679094541</v>
      </c>
      <c r="L246">
        <f t="shared" si="22"/>
        <v>1.55490679094541</v>
      </c>
      <c r="M246">
        <f t="shared" si="23"/>
        <v>0.44141560232042726</v>
      </c>
      <c r="N246">
        <f>SUMPRODUCT($E$2:$M$2,E246:M246)</f>
        <v>-2.5329068010638407</v>
      </c>
      <c r="O246">
        <f t="shared" si="24"/>
        <v>7.3583247820072847E-2</v>
      </c>
      <c r="P246" s="85">
        <f>O246*B246</f>
        <v>110.52203822574941</v>
      </c>
      <c r="Q246">
        <f>D246/C246</f>
        <v>0</v>
      </c>
      <c r="R246" s="90">
        <f t="shared" si="25"/>
        <v>0</v>
      </c>
      <c r="S246">
        <f>IF(AB246&gt;0,AB246/D246,0)</f>
        <v>0</v>
      </c>
      <c r="T246" s="90">
        <f t="shared" si="26"/>
        <v>0</v>
      </c>
      <c r="U246">
        <v>213.1499997</v>
      </c>
      <c r="V246" s="90">
        <f t="shared" si="27"/>
        <v>-213.1499997</v>
      </c>
      <c r="AA246">
        <v>213.1499997</v>
      </c>
      <c r="AB246">
        <v>0</v>
      </c>
      <c r="AC246">
        <v>2.929427430093209E-2</v>
      </c>
      <c r="AD246">
        <v>0</v>
      </c>
    </row>
    <row r="247" spans="1:30" x14ac:dyDescent="0.25">
      <c r="A247" t="s">
        <v>3981</v>
      </c>
      <c r="B247">
        <v>1156</v>
      </c>
      <c r="C247">
        <v>43</v>
      </c>
      <c r="D247">
        <v>0</v>
      </c>
      <c r="E247">
        <v>1</v>
      </c>
      <c r="F247">
        <v>2</v>
      </c>
      <c r="G247">
        <v>0</v>
      </c>
      <c r="H247">
        <v>1</v>
      </c>
      <c r="I247">
        <v>0</v>
      </c>
      <c r="J247">
        <v>1.01885813148789</v>
      </c>
      <c r="K247">
        <f t="shared" si="21"/>
        <v>1.01885813148789</v>
      </c>
      <c r="L247">
        <f t="shared" si="22"/>
        <v>1.01885813148789</v>
      </c>
      <c r="M247">
        <f t="shared" si="23"/>
        <v>1.8682521278148269E-2</v>
      </c>
      <c r="N247">
        <f>SUMPRODUCT($E$2:$M$2,E247:M247)</f>
        <v>-2.5481499589552556</v>
      </c>
      <c r="O247">
        <f t="shared" si="24"/>
        <v>7.2550871121873028E-2</v>
      </c>
      <c r="P247" s="85">
        <f>O247*B247</f>
        <v>83.868807016885228</v>
      </c>
      <c r="Q247">
        <f>D247/C247</f>
        <v>0</v>
      </c>
      <c r="R247" s="90">
        <f t="shared" si="25"/>
        <v>0</v>
      </c>
      <c r="S247">
        <f>IF(AB247&gt;0,AB247/D247,0)</f>
        <v>0</v>
      </c>
      <c r="T247" s="90">
        <f t="shared" si="26"/>
        <v>0</v>
      </c>
      <c r="U247">
        <v>60.562499674999998</v>
      </c>
      <c r="V247" s="90">
        <f t="shared" si="27"/>
        <v>-60.562499674999998</v>
      </c>
      <c r="AA247">
        <v>60.562499674999998</v>
      </c>
      <c r="AB247">
        <v>0</v>
      </c>
      <c r="AC247">
        <v>3.7197231833910036E-2</v>
      </c>
      <c r="AD247">
        <v>0</v>
      </c>
    </row>
    <row r="248" spans="1:30" x14ac:dyDescent="0.25">
      <c r="A248" t="s">
        <v>86</v>
      </c>
      <c r="B248">
        <v>330</v>
      </c>
      <c r="C248">
        <v>43</v>
      </c>
      <c r="D248">
        <v>1</v>
      </c>
      <c r="E248">
        <v>1</v>
      </c>
      <c r="F248">
        <v>3</v>
      </c>
      <c r="G248">
        <v>0</v>
      </c>
      <c r="H248">
        <v>0</v>
      </c>
      <c r="I248">
        <v>0</v>
      </c>
      <c r="J248">
        <v>1.065344594594595</v>
      </c>
      <c r="K248">
        <f t="shared" si="21"/>
        <v>1.0120773648648651</v>
      </c>
      <c r="L248">
        <f t="shared" si="22"/>
        <v>1.0120773648648651</v>
      </c>
      <c r="M248">
        <f t="shared" si="23"/>
        <v>1.200501543823897E-2</v>
      </c>
      <c r="N248">
        <f>SUMPRODUCT($E$2:$M$2,E248:M248)</f>
        <v>-1.986341430466398</v>
      </c>
      <c r="O248">
        <f t="shared" si="24"/>
        <v>0.12064445944110547</v>
      </c>
      <c r="P248" s="85">
        <f>O248*B248</f>
        <v>39.812671615564803</v>
      </c>
      <c r="Q248">
        <f>D248/C248</f>
        <v>2.3255813953488372E-2</v>
      </c>
      <c r="R248" s="90">
        <f t="shared" si="25"/>
        <v>0.92587608408290234</v>
      </c>
      <c r="S248">
        <f>IF(AB248&gt;0,AB248/D248,0)</f>
        <v>442.85</v>
      </c>
      <c r="T248" s="90">
        <f t="shared" si="26"/>
        <v>410.02422383611332</v>
      </c>
      <c r="U248">
        <v>65.11249964999999</v>
      </c>
      <c r="V248" s="90">
        <f t="shared" si="27"/>
        <v>344.91172418611336</v>
      </c>
      <c r="AA248">
        <v>65.11249964999999</v>
      </c>
      <c r="AB248">
        <v>442.85</v>
      </c>
      <c r="AC248">
        <v>0.13030303030303031</v>
      </c>
      <c r="AD248">
        <v>2.3255813953488372E-2</v>
      </c>
    </row>
    <row r="249" spans="1:30" x14ac:dyDescent="0.25">
      <c r="A249" t="s">
        <v>392</v>
      </c>
      <c r="B249">
        <v>359</v>
      </c>
      <c r="C249">
        <v>43</v>
      </c>
      <c r="D249">
        <v>0</v>
      </c>
      <c r="E249">
        <v>1</v>
      </c>
      <c r="F249">
        <v>2</v>
      </c>
      <c r="G249">
        <v>0</v>
      </c>
      <c r="H249">
        <v>1</v>
      </c>
      <c r="I249">
        <v>0</v>
      </c>
      <c r="J249">
        <v>1.1635097493036199</v>
      </c>
      <c r="K249">
        <f t="shared" si="21"/>
        <v>1.1635097493036199</v>
      </c>
      <c r="L249">
        <f t="shared" si="22"/>
        <v>1.1635097493036199</v>
      </c>
      <c r="M249">
        <f t="shared" si="23"/>
        <v>0.15144108301484974</v>
      </c>
      <c r="N249">
        <f>SUMPRODUCT($E$2:$M$2,E249:M249)</f>
        <v>-2.7171286351039909</v>
      </c>
      <c r="O249">
        <f t="shared" si="24"/>
        <v>6.1970168539150196E-2</v>
      </c>
      <c r="P249" s="85">
        <f>O249*B249</f>
        <v>22.247290505554922</v>
      </c>
      <c r="Q249">
        <f>D249/C249</f>
        <v>0</v>
      </c>
      <c r="R249" s="90">
        <f t="shared" si="25"/>
        <v>0</v>
      </c>
      <c r="S249">
        <f>IF(AB249&gt;0,AB249/D249,0)</f>
        <v>0</v>
      </c>
      <c r="T249" s="90">
        <f t="shared" si="26"/>
        <v>0</v>
      </c>
      <c r="U249">
        <v>101.03749989999999</v>
      </c>
      <c r="V249" s="90">
        <f t="shared" si="27"/>
        <v>-101.03749989999999</v>
      </c>
      <c r="AA249">
        <v>101.03749989999999</v>
      </c>
      <c r="AB249">
        <v>0</v>
      </c>
      <c r="AC249">
        <v>0.11977715877437325</v>
      </c>
      <c r="AD249">
        <v>0</v>
      </c>
    </row>
    <row r="250" spans="1:30" x14ac:dyDescent="0.25">
      <c r="A250" t="s">
        <v>3989</v>
      </c>
      <c r="B250">
        <v>459</v>
      </c>
      <c r="C250">
        <v>42</v>
      </c>
      <c r="D250">
        <v>0</v>
      </c>
      <c r="E250">
        <v>1</v>
      </c>
      <c r="F250">
        <v>3</v>
      </c>
      <c r="G250">
        <v>0</v>
      </c>
      <c r="H250">
        <v>0</v>
      </c>
      <c r="I250">
        <v>0</v>
      </c>
      <c r="J250">
        <v>1.9755991285403001</v>
      </c>
      <c r="K250">
        <f t="shared" si="21"/>
        <v>1.9755991285403001</v>
      </c>
      <c r="L250">
        <f t="shared" si="22"/>
        <v>1.9755991285403001</v>
      </c>
      <c r="M250">
        <f t="shared" si="23"/>
        <v>0.68087170857282631</v>
      </c>
      <c r="N250">
        <f>SUMPRODUCT($E$2:$M$2,E250:M250)</f>
        <v>-2.8376929881160255</v>
      </c>
      <c r="O250">
        <f t="shared" si="24"/>
        <v>5.5320979924344642E-2</v>
      </c>
      <c r="P250" s="85">
        <f>O250*B250</f>
        <v>25.392329785274189</v>
      </c>
      <c r="Q250">
        <f>D250/C250</f>
        <v>0</v>
      </c>
      <c r="R250" s="90">
        <f t="shared" si="25"/>
        <v>0</v>
      </c>
      <c r="S250">
        <f>IF(AB250&gt;0,AB250/D250,0)</f>
        <v>0</v>
      </c>
      <c r="T250" s="90">
        <f t="shared" si="26"/>
        <v>0</v>
      </c>
      <c r="U250">
        <v>61.824999599999998</v>
      </c>
      <c r="V250" s="90">
        <f t="shared" si="27"/>
        <v>-61.824999599999998</v>
      </c>
      <c r="AA250">
        <v>61.824999599999998</v>
      </c>
      <c r="AB250">
        <v>0</v>
      </c>
      <c r="AC250">
        <v>9.1503267973856203E-2</v>
      </c>
      <c r="AD250">
        <v>0</v>
      </c>
    </row>
    <row r="251" spans="1:30" x14ac:dyDescent="0.25">
      <c r="A251" t="s">
        <v>30</v>
      </c>
      <c r="B251">
        <v>486</v>
      </c>
      <c r="C251">
        <v>41</v>
      </c>
      <c r="D251">
        <v>1</v>
      </c>
      <c r="E251">
        <v>1</v>
      </c>
      <c r="F251">
        <v>2</v>
      </c>
      <c r="G251">
        <v>1</v>
      </c>
      <c r="H251">
        <v>0</v>
      </c>
      <c r="I251">
        <v>0</v>
      </c>
      <c r="J251">
        <v>1</v>
      </c>
      <c r="K251">
        <f t="shared" si="21"/>
        <v>0.95</v>
      </c>
      <c r="L251">
        <f t="shared" si="22"/>
        <v>1.01</v>
      </c>
      <c r="M251">
        <f t="shared" si="23"/>
        <v>9.950330853168092E-3</v>
      </c>
      <c r="N251">
        <f>SUMPRODUCT($E$2:$M$2,E251:M251)</f>
        <v>-1.7545126576425185</v>
      </c>
      <c r="O251">
        <f t="shared" si="24"/>
        <v>0.14747892354176867</v>
      </c>
      <c r="P251" s="85">
        <f>O251*B251</f>
        <v>71.674756841299569</v>
      </c>
      <c r="Q251">
        <f>D251/C251</f>
        <v>2.4390243902439025E-2</v>
      </c>
      <c r="R251" s="90">
        <f t="shared" si="25"/>
        <v>1.7481648010073065</v>
      </c>
      <c r="S251">
        <f>IF(AB251&gt;0,AB251/D251,0)</f>
        <v>210.8</v>
      </c>
      <c r="T251" s="90">
        <f t="shared" si="26"/>
        <v>368.51314005234025</v>
      </c>
      <c r="U251">
        <v>9.0374998249999994</v>
      </c>
      <c r="V251" s="90">
        <f t="shared" si="27"/>
        <v>359.47564022734025</v>
      </c>
      <c r="AA251">
        <v>9.0374998249999994</v>
      </c>
      <c r="AB251">
        <v>210.8</v>
      </c>
      <c r="AC251">
        <v>8.4362139917695478E-2</v>
      </c>
      <c r="AD251">
        <v>2.4390243902439025E-2</v>
      </c>
    </row>
    <row r="252" spans="1:30" x14ac:dyDescent="0.25">
      <c r="A252" t="s">
        <v>2589</v>
      </c>
      <c r="B252">
        <v>556</v>
      </c>
      <c r="C252">
        <v>41</v>
      </c>
      <c r="D252">
        <v>0</v>
      </c>
      <c r="E252">
        <v>1</v>
      </c>
      <c r="F252">
        <v>2</v>
      </c>
      <c r="G252">
        <v>0</v>
      </c>
      <c r="H252">
        <v>1</v>
      </c>
      <c r="I252">
        <v>0</v>
      </c>
      <c r="J252">
        <v>1.1422661870503601</v>
      </c>
      <c r="K252">
        <f t="shared" si="21"/>
        <v>1.1422661870503601</v>
      </c>
      <c r="L252">
        <f t="shared" si="22"/>
        <v>1.1422661870503601</v>
      </c>
      <c r="M252">
        <f t="shared" si="23"/>
        <v>0.13301417255834713</v>
      </c>
      <c r="N252">
        <f>SUMPRODUCT($E$2:$M$2,E252:M252)</f>
        <v>-2.693674366741047</v>
      </c>
      <c r="O252">
        <f t="shared" si="24"/>
        <v>6.3347650683916068E-2</v>
      </c>
      <c r="P252" s="85">
        <f>O252*B252</f>
        <v>35.221293780257334</v>
      </c>
      <c r="Q252">
        <f>D252/C252</f>
        <v>0</v>
      </c>
      <c r="R252" s="90">
        <f t="shared" si="25"/>
        <v>0</v>
      </c>
      <c r="S252">
        <f>IF(AB252&gt;0,AB252/D252,0)</f>
        <v>0</v>
      </c>
      <c r="T252" s="90">
        <f t="shared" si="26"/>
        <v>0</v>
      </c>
      <c r="U252">
        <v>85.062499612499991</v>
      </c>
      <c r="V252" s="90">
        <f t="shared" si="27"/>
        <v>-85.062499612499991</v>
      </c>
      <c r="AA252">
        <v>85.062499612499991</v>
      </c>
      <c r="AB252">
        <v>0</v>
      </c>
      <c r="AC252">
        <v>7.3741007194244604E-2</v>
      </c>
      <c r="AD252">
        <v>0</v>
      </c>
    </row>
    <row r="253" spans="1:30" x14ac:dyDescent="0.25">
      <c r="A253" t="s">
        <v>395</v>
      </c>
      <c r="B253">
        <v>195</v>
      </c>
      <c r="C253">
        <v>41</v>
      </c>
      <c r="D253">
        <v>0</v>
      </c>
      <c r="E253">
        <v>1</v>
      </c>
      <c r="F253">
        <v>2</v>
      </c>
      <c r="G253">
        <v>0</v>
      </c>
      <c r="H253">
        <v>1</v>
      </c>
      <c r="I253">
        <v>0</v>
      </c>
      <c r="J253">
        <v>1.02564102564103</v>
      </c>
      <c r="K253">
        <f t="shared" si="21"/>
        <v>1.02564102564103</v>
      </c>
      <c r="L253">
        <f t="shared" si="22"/>
        <v>1.02564102564103</v>
      </c>
      <c r="M253">
        <f t="shared" si="23"/>
        <v>2.5317807984294116E-2</v>
      </c>
      <c r="N253">
        <f>SUMPRODUCT($E$2:$M$2,E253:M253)</f>
        <v>-2.5565955307421477</v>
      </c>
      <c r="O253">
        <f t="shared" si="24"/>
        <v>7.1984639379220006E-2</v>
      </c>
      <c r="P253" s="85">
        <f>O253*B253</f>
        <v>14.037004678947902</v>
      </c>
      <c r="Q253">
        <f>D253/C253</f>
        <v>0</v>
      </c>
      <c r="R253" s="90">
        <f t="shared" si="25"/>
        <v>0</v>
      </c>
      <c r="S253">
        <f>IF(AB253&gt;0,AB253/D253,0)</f>
        <v>0</v>
      </c>
      <c r="T253" s="90">
        <f t="shared" si="26"/>
        <v>0</v>
      </c>
      <c r="U253">
        <v>61.212499799999996</v>
      </c>
      <c r="V253" s="90">
        <f t="shared" si="27"/>
        <v>-61.212499799999996</v>
      </c>
      <c r="AA253">
        <v>61.212499799999996</v>
      </c>
      <c r="AB253">
        <v>0</v>
      </c>
      <c r="AC253">
        <v>0.21025641025641026</v>
      </c>
      <c r="AD253">
        <v>0</v>
      </c>
    </row>
    <row r="254" spans="1:30" x14ac:dyDescent="0.25">
      <c r="A254" t="s">
        <v>454</v>
      </c>
      <c r="B254">
        <v>977</v>
      </c>
      <c r="C254">
        <v>40</v>
      </c>
      <c r="D254">
        <v>0</v>
      </c>
      <c r="E254">
        <v>1</v>
      </c>
      <c r="F254">
        <v>2</v>
      </c>
      <c r="G254">
        <v>0</v>
      </c>
      <c r="H254">
        <v>1</v>
      </c>
      <c r="I254">
        <v>0</v>
      </c>
      <c r="J254">
        <v>2.0247073102758053</v>
      </c>
      <c r="K254">
        <f t="shared" si="21"/>
        <v>2.0247073102758053</v>
      </c>
      <c r="L254">
        <f t="shared" si="22"/>
        <v>2.0247073102758053</v>
      </c>
      <c r="M254">
        <f t="shared" si="23"/>
        <v>0.70542515197645472</v>
      </c>
      <c r="N254">
        <f>SUMPRODUCT($E$2:$M$2,E254:M254)</f>
        <v>-3.4222544918173257</v>
      </c>
      <c r="O254">
        <f t="shared" si="24"/>
        <v>3.1607149665919508E-2</v>
      </c>
      <c r="P254" s="85">
        <f>O254*B254</f>
        <v>30.880185223603359</v>
      </c>
      <c r="Q254">
        <f>D254/C254</f>
        <v>0</v>
      </c>
      <c r="R254" s="90">
        <f t="shared" si="25"/>
        <v>0</v>
      </c>
      <c r="S254">
        <f>IF(AB254&gt;0,AB254/D254,0)</f>
        <v>0</v>
      </c>
      <c r="T254" s="90">
        <f t="shared" si="26"/>
        <v>0</v>
      </c>
      <c r="U254">
        <v>69.687499875</v>
      </c>
      <c r="V254" s="90">
        <f t="shared" si="27"/>
        <v>-69.687499875</v>
      </c>
      <c r="AA254">
        <v>69.687499875</v>
      </c>
      <c r="AB254">
        <v>0</v>
      </c>
      <c r="AC254">
        <v>4.0941658137154557E-2</v>
      </c>
      <c r="AD254">
        <v>0</v>
      </c>
    </row>
    <row r="255" spans="1:30" x14ac:dyDescent="0.25">
      <c r="A255" t="s">
        <v>1675</v>
      </c>
      <c r="B255">
        <v>245</v>
      </c>
      <c r="C255">
        <v>39</v>
      </c>
      <c r="D255">
        <v>0</v>
      </c>
      <c r="E255">
        <v>1</v>
      </c>
      <c r="F255">
        <v>3</v>
      </c>
      <c r="G255">
        <v>0</v>
      </c>
      <c r="H255">
        <v>0</v>
      </c>
      <c r="I255">
        <v>0</v>
      </c>
      <c r="J255">
        <v>1.4474780626780632</v>
      </c>
      <c r="K255">
        <f t="shared" si="21"/>
        <v>1.4474780626780632</v>
      </c>
      <c r="L255">
        <f t="shared" si="22"/>
        <v>1.4474780626780632</v>
      </c>
      <c r="M255">
        <f t="shared" si="23"/>
        <v>0.36982277503277006</v>
      </c>
      <c r="N255">
        <f>SUMPRODUCT($E$2:$M$2,E255:M255)</f>
        <v>-2.4417815205654989</v>
      </c>
      <c r="O255">
        <f t="shared" si="24"/>
        <v>8.0041631776665345E-2</v>
      </c>
      <c r="P255" s="85">
        <f>O255*B255</f>
        <v>19.610199785283008</v>
      </c>
      <c r="Q255">
        <f>D255/C255</f>
        <v>0</v>
      </c>
      <c r="R255" s="90">
        <f t="shared" si="25"/>
        <v>0</v>
      </c>
      <c r="S255">
        <f>IF(AB255&gt;0,AB255/D255,0)</f>
        <v>0</v>
      </c>
      <c r="T255" s="90">
        <f t="shared" si="26"/>
        <v>0</v>
      </c>
      <c r="U255">
        <v>107.36249964999999</v>
      </c>
      <c r="V255" s="90">
        <f t="shared" si="27"/>
        <v>-107.36249964999999</v>
      </c>
      <c r="AA255">
        <v>107.36249964999999</v>
      </c>
      <c r="AB255">
        <v>0</v>
      </c>
      <c r="AC255">
        <v>0.15918367346938775</v>
      </c>
      <c r="AD255">
        <v>0</v>
      </c>
    </row>
    <row r="256" spans="1:30" x14ac:dyDescent="0.25">
      <c r="A256" t="s">
        <v>297</v>
      </c>
      <c r="B256">
        <v>687</v>
      </c>
      <c r="C256">
        <v>39</v>
      </c>
      <c r="D256">
        <v>0</v>
      </c>
      <c r="E256">
        <v>1</v>
      </c>
      <c r="F256">
        <v>3</v>
      </c>
      <c r="G256">
        <v>0</v>
      </c>
      <c r="H256">
        <v>1</v>
      </c>
      <c r="I256">
        <v>0</v>
      </c>
      <c r="J256">
        <v>3.7970055840320449</v>
      </c>
      <c r="K256">
        <f t="shared" si="21"/>
        <v>3.7970055840320449</v>
      </c>
      <c r="L256">
        <f t="shared" si="22"/>
        <v>3.7970055840320449</v>
      </c>
      <c r="M256">
        <f t="shared" si="23"/>
        <v>1.334212751891735</v>
      </c>
      <c r="N256">
        <f>SUMPRODUCT($E$2:$M$2,E256:M256)</f>
        <v>-3.5600937438790279</v>
      </c>
      <c r="O256">
        <f t="shared" si="24"/>
        <v>2.7649901870959476E-2</v>
      </c>
      <c r="P256" s="85">
        <f>O256*B256</f>
        <v>18.995482585349158</v>
      </c>
      <c r="Q256">
        <f>D256/C256</f>
        <v>0</v>
      </c>
      <c r="R256" s="90">
        <f t="shared" si="25"/>
        <v>0</v>
      </c>
      <c r="S256">
        <f>IF(AB256&gt;0,AB256/D256,0)</f>
        <v>0</v>
      </c>
      <c r="T256" s="90">
        <f t="shared" si="26"/>
        <v>0</v>
      </c>
      <c r="U256">
        <v>75.375</v>
      </c>
      <c r="V256" s="90">
        <f t="shared" si="27"/>
        <v>-75.375</v>
      </c>
      <c r="AA256">
        <v>75.375</v>
      </c>
      <c r="AB256">
        <v>0</v>
      </c>
      <c r="AC256">
        <v>5.6768558951965066E-2</v>
      </c>
      <c r="AD256">
        <v>0</v>
      </c>
    </row>
    <row r="257" spans="1:30" x14ac:dyDescent="0.25">
      <c r="A257" t="s">
        <v>2632</v>
      </c>
      <c r="B257">
        <v>1263</v>
      </c>
      <c r="C257">
        <v>39</v>
      </c>
      <c r="D257">
        <v>0</v>
      </c>
      <c r="E257">
        <v>1</v>
      </c>
      <c r="F257">
        <v>3</v>
      </c>
      <c r="G257">
        <v>0</v>
      </c>
      <c r="H257">
        <v>1</v>
      </c>
      <c r="I257">
        <v>0</v>
      </c>
      <c r="J257">
        <v>1.25993665874901</v>
      </c>
      <c r="K257">
        <f t="shared" si="21"/>
        <v>1.25993665874901</v>
      </c>
      <c r="L257">
        <f t="shared" si="22"/>
        <v>1.25993665874901</v>
      </c>
      <c r="M257">
        <f t="shared" si="23"/>
        <v>0.23106144886564681</v>
      </c>
      <c r="N257">
        <f>SUMPRODUCT($E$2:$M$2,E257:M257)</f>
        <v>-2.1559730277567506</v>
      </c>
      <c r="O257">
        <f t="shared" si="24"/>
        <v>0.10377438391536344</v>
      </c>
      <c r="P257" s="85">
        <f>O257*B257</f>
        <v>131.06704688510402</v>
      </c>
      <c r="Q257">
        <f>D257/C257</f>
        <v>0</v>
      </c>
      <c r="R257" s="90">
        <f t="shared" si="25"/>
        <v>0</v>
      </c>
      <c r="S257">
        <f>IF(AB257&gt;0,AB257/D257,0)</f>
        <v>0</v>
      </c>
      <c r="T257" s="90">
        <f t="shared" si="26"/>
        <v>0</v>
      </c>
      <c r="U257">
        <v>126.78749996250001</v>
      </c>
      <c r="V257" s="90">
        <f t="shared" si="27"/>
        <v>-126.78749996250001</v>
      </c>
      <c r="AA257">
        <v>126.78749996250001</v>
      </c>
      <c r="AB257">
        <v>0</v>
      </c>
      <c r="AC257">
        <v>3.0878859857482184E-2</v>
      </c>
      <c r="AD257">
        <v>0</v>
      </c>
    </row>
    <row r="258" spans="1:30" x14ac:dyDescent="0.25">
      <c r="A258" t="s">
        <v>1498</v>
      </c>
      <c r="B258">
        <v>608</v>
      </c>
      <c r="C258">
        <v>39</v>
      </c>
      <c r="D258">
        <v>0</v>
      </c>
      <c r="E258">
        <v>1</v>
      </c>
      <c r="F258">
        <v>2</v>
      </c>
      <c r="G258">
        <v>0</v>
      </c>
      <c r="H258">
        <v>1</v>
      </c>
      <c r="I258">
        <v>0</v>
      </c>
      <c r="J258">
        <v>1.913177163338452</v>
      </c>
      <c r="K258">
        <f t="shared" si="21"/>
        <v>1.913177163338452</v>
      </c>
      <c r="L258">
        <f t="shared" si="22"/>
        <v>1.913177163338452</v>
      </c>
      <c r="M258">
        <f t="shared" si="23"/>
        <v>0.64876529638356861</v>
      </c>
      <c r="N258">
        <f>SUMPRODUCT($E$2:$M$2,E258:M258)</f>
        <v>-3.3501363002399493</v>
      </c>
      <c r="O258">
        <f t="shared" si="24"/>
        <v>3.3890701116628202E-2</v>
      </c>
      <c r="P258" s="85">
        <f>O258*B258</f>
        <v>20.605546278909948</v>
      </c>
      <c r="Q258">
        <f>D258/C258</f>
        <v>0</v>
      </c>
      <c r="R258" s="90">
        <f t="shared" si="25"/>
        <v>0</v>
      </c>
      <c r="S258">
        <f>IF(AB258&gt;0,AB258/D258,0)</f>
        <v>0</v>
      </c>
      <c r="T258" s="90">
        <f t="shared" si="26"/>
        <v>0</v>
      </c>
      <c r="U258">
        <v>59.674999737500002</v>
      </c>
      <c r="V258" s="90">
        <f t="shared" si="27"/>
        <v>-59.674999737500002</v>
      </c>
      <c r="AA258">
        <v>59.674999737500002</v>
      </c>
      <c r="AB258">
        <v>0</v>
      </c>
      <c r="AC258">
        <v>6.4144736842105268E-2</v>
      </c>
      <c r="AD258">
        <v>0</v>
      </c>
    </row>
    <row r="259" spans="1:30" x14ac:dyDescent="0.25">
      <c r="A259" t="s">
        <v>1444</v>
      </c>
      <c r="B259">
        <v>958</v>
      </c>
      <c r="C259">
        <v>39</v>
      </c>
      <c r="D259">
        <v>0</v>
      </c>
      <c r="E259">
        <v>1</v>
      </c>
      <c r="F259">
        <v>2</v>
      </c>
      <c r="G259">
        <v>0</v>
      </c>
      <c r="H259">
        <v>1</v>
      </c>
      <c r="I259">
        <v>0</v>
      </c>
      <c r="J259">
        <v>1.7434481488789748</v>
      </c>
      <c r="K259">
        <f t="shared" si="21"/>
        <v>1.7434481488789748</v>
      </c>
      <c r="L259">
        <f t="shared" si="22"/>
        <v>1.7434481488789748</v>
      </c>
      <c r="M259">
        <f t="shared" si="23"/>
        <v>0.55586484701767647</v>
      </c>
      <c r="N259">
        <f>SUMPRODUCT($E$2:$M$2,E259:M259)</f>
        <v>-3.2318901039712284</v>
      </c>
      <c r="O259">
        <f t="shared" si="24"/>
        <v>3.7983121564248448E-2</v>
      </c>
      <c r="P259" s="85">
        <f>O259*B259</f>
        <v>36.387830458550013</v>
      </c>
      <c r="Q259">
        <f>D259/C259</f>
        <v>0</v>
      </c>
      <c r="R259" s="90">
        <f t="shared" si="25"/>
        <v>0</v>
      </c>
      <c r="S259">
        <f>IF(AB259&gt;0,AB259/D259,0)</f>
        <v>0</v>
      </c>
      <c r="T259" s="90">
        <f t="shared" si="26"/>
        <v>0</v>
      </c>
      <c r="U259">
        <v>92.725000000000009</v>
      </c>
      <c r="V259" s="90">
        <f t="shared" si="27"/>
        <v>-92.725000000000009</v>
      </c>
      <c r="AA259">
        <v>92.725000000000009</v>
      </c>
      <c r="AB259">
        <v>0</v>
      </c>
      <c r="AC259">
        <v>4.07098121085595E-2</v>
      </c>
      <c r="AD259">
        <v>0</v>
      </c>
    </row>
    <row r="260" spans="1:30" x14ac:dyDescent="0.25">
      <c r="A260" t="s">
        <v>961</v>
      </c>
      <c r="B260">
        <v>608</v>
      </c>
      <c r="C260">
        <v>39</v>
      </c>
      <c r="D260">
        <v>0</v>
      </c>
      <c r="E260">
        <v>1</v>
      </c>
      <c r="F260">
        <v>2</v>
      </c>
      <c r="G260">
        <v>0</v>
      </c>
      <c r="H260">
        <v>1</v>
      </c>
      <c r="I260">
        <v>0</v>
      </c>
      <c r="J260">
        <v>2.1704358859531281</v>
      </c>
      <c r="K260">
        <f t="shared" si="21"/>
        <v>2.1704358859531281</v>
      </c>
      <c r="L260">
        <f t="shared" si="22"/>
        <v>2.1704358859531281</v>
      </c>
      <c r="M260">
        <f t="shared" si="23"/>
        <v>0.77492801648369514</v>
      </c>
      <c r="N260">
        <f>SUMPRODUCT($E$2:$M$2,E260:M260)</f>
        <v>-3.5107196113496624</v>
      </c>
      <c r="O260">
        <f t="shared" si="24"/>
        <v>2.9008759491170776E-2</v>
      </c>
      <c r="P260" s="85">
        <f>O260*B260</f>
        <v>17.637325770631833</v>
      </c>
      <c r="Q260">
        <f>D260/C260</f>
        <v>0</v>
      </c>
      <c r="R260" s="90">
        <f t="shared" si="25"/>
        <v>0</v>
      </c>
      <c r="S260">
        <f>IF(AB260&gt;0,AB260/D260,0)</f>
        <v>0</v>
      </c>
      <c r="T260" s="90">
        <f t="shared" si="26"/>
        <v>0</v>
      </c>
      <c r="U260">
        <v>76.775000000000006</v>
      </c>
      <c r="V260" s="90">
        <f t="shared" si="27"/>
        <v>-76.775000000000006</v>
      </c>
      <c r="AA260">
        <v>76.775000000000006</v>
      </c>
      <c r="AB260">
        <v>0</v>
      </c>
      <c r="AC260">
        <v>6.4144736842105268E-2</v>
      </c>
      <c r="AD260">
        <v>0</v>
      </c>
    </row>
    <row r="261" spans="1:30" x14ac:dyDescent="0.25">
      <c r="A261" t="s">
        <v>833</v>
      </c>
      <c r="B261">
        <v>3154</v>
      </c>
      <c r="C261">
        <v>38</v>
      </c>
      <c r="D261">
        <v>0</v>
      </c>
      <c r="E261">
        <v>1</v>
      </c>
      <c r="F261">
        <v>2</v>
      </c>
      <c r="G261">
        <v>0</v>
      </c>
      <c r="H261">
        <v>1</v>
      </c>
      <c r="I261">
        <v>0</v>
      </c>
      <c r="J261">
        <v>2.3861258859566767</v>
      </c>
      <c r="K261">
        <f t="shared" ref="K261:K324" si="28">IF(D261&gt;0,J261*$P$2,J261)</f>
        <v>2.3861258859566767</v>
      </c>
      <c r="L261">
        <f t="shared" ref="L261:L324" si="29">IF(K261&lt;1,1.01,K261)</f>
        <v>2.3861258859566767</v>
      </c>
      <c r="M261">
        <f t="shared" ref="M261:M324" si="30">LN(L261)</f>
        <v>0.86967108253402536</v>
      </c>
      <c r="N261">
        <f>SUMPRODUCT($E$2:$M$2,E261:M261)</f>
        <v>-3.6313111398057223</v>
      </c>
      <c r="O261">
        <f t="shared" ref="O261:O324" si="31">EXP(N261)/(1+EXP(N261))</f>
        <v>2.5798265525507489E-2</v>
      </c>
      <c r="P261" s="85">
        <f>O261*B261</f>
        <v>81.367729467450616</v>
      </c>
      <c r="Q261">
        <f>D261/C261</f>
        <v>0</v>
      </c>
      <c r="R261" s="90">
        <f t="shared" ref="R261:R324" si="32">Q261*P261</f>
        <v>0</v>
      </c>
      <c r="S261">
        <f>IF(AB261&gt;0,AB261/D261,0)</f>
        <v>0</v>
      </c>
      <c r="T261" s="90">
        <f t="shared" ref="T261:T324" si="33">R261*S261</f>
        <v>0</v>
      </c>
      <c r="U261">
        <v>88.887499762499999</v>
      </c>
      <c r="V261" s="90">
        <f t="shared" ref="V261:V324" si="34">T261-U261</f>
        <v>-88.887499762499999</v>
      </c>
      <c r="AA261">
        <v>88.887499762499999</v>
      </c>
      <c r="AB261">
        <v>0</v>
      </c>
      <c r="AC261">
        <v>1.2048192771084338E-2</v>
      </c>
      <c r="AD261">
        <v>0</v>
      </c>
    </row>
    <row r="262" spans="1:30" x14ac:dyDescent="0.25">
      <c r="A262" t="s">
        <v>3798</v>
      </c>
      <c r="B262">
        <v>363</v>
      </c>
      <c r="C262">
        <v>38</v>
      </c>
      <c r="D262">
        <v>0</v>
      </c>
      <c r="E262">
        <v>1</v>
      </c>
      <c r="F262">
        <v>3</v>
      </c>
      <c r="G262">
        <v>0</v>
      </c>
      <c r="H262">
        <v>0</v>
      </c>
      <c r="I262">
        <v>1</v>
      </c>
      <c r="J262">
        <v>1.7039561170212751</v>
      </c>
      <c r="K262">
        <f t="shared" si="28"/>
        <v>1.7039561170212751</v>
      </c>
      <c r="L262">
        <f t="shared" si="29"/>
        <v>1.7039561170212751</v>
      </c>
      <c r="M262">
        <f t="shared" si="30"/>
        <v>0.53295267515372491</v>
      </c>
      <c r="N262">
        <f>SUMPRODUCT($E$2:$M$2,E262:M262)</f>
        <v>-2.7605040847084936</v>
      </c>
      <c r="O262">
        <f t="shared" si="31"/>
        <v>5.9496152966568315E-2</v>
      </c>
      <c r="P262" s="85">
        <f>O262*B262</f>
        <v>21.597103526864299</v>
      </c>
      <c r="Q262">
        <f>D262/C262</f>
        <v>0</v>
      </c>
      <c r="R262" s="90">
        <f t="shared" si="32"/>
        <v>0</v>
      </c>
      <c r="S262">
        <f>IF(AB262&gt;0,AB262/D262,0)</f>
        <v>0</v>
      </c>
      <c r="T262" s="90">
        <f t="shared" si="33"/>
        <v>0</v>
      </c>
      <c r="U262">
        <v>65.624999562499994</v>
      </c>
      <c r="V262" s="90">
        <f t="shared" si="34"/>
        <v>-65.624999562499994</v>
      </c>
      <c r="AA262">
        <v>65.624999562499994</v>
      </c>
      <c r="AB262">
        <v>0</v>
      </c>
      <c r="AC262">
        <v>0.1046831955922865</v>
      </c>
      <c r="AD262">
        <v>0</v>
      </c>
    </row>
    <row r="263" spans="1:30" x14ac:dyDescent="0.25">
      <c r="A263" t="s">
        <v>577</v>
      </c>
      <c r="B263">
        <v>227</v>
      </c>
      <c r="C263">
        <v>37</v>
      </c>
      <c r="D263">
        <v>0</v>
      </c>
      <c r="E263">
        <v>1</v>
      </c>
      <c r="F263">
        <v>3</v>
      </c>
      <c r="G263">
        <v>0</v>
      </c>
      <c r="H263">
        <v>1</v>
      </c>
      <c r="I263">
        <v>1</v>
      </c>
      <c r="J263">
        <v>1.0568281938326001</v>
      </c>
      <c r="K263">
        <f t="shared" si="28"/>
        <v>1.0568281938326001</v>
      </c>
      <c r="L263">
        <f t="shared" si="29"/>
        <v>1.0568281938326001</v>
      </c>
      <c r="M263">
        <f t="shared" si="30"/>
        <v>5.5272152364247117E-2</v>
      </c>
      <c r="N263">
        <f>SUMPRODUCT($E$2:$M$2,E263:M263)</f>
        <v>-2.0433101021998676</v>
      </c>
      <c r="O263">
        <f t="shared" si="31"/>
        <v>0.1147301055499071</v>
      </c>
      <c r="P263" s="85">
        <f>O263*B263</f>
        <v>26.043733959828913</v>
      </c>
      <c r="Q263">
        <f>D263/C263</f>
        <v>0</v>
      </c>
      <c r="R263" s="90">
        <f t="shared" si="32"/>
        <v>0</v>
      </c>
      <c r="S263">
        <f>IF(AB263&gt;0,AB263/D263,0)</f>
        <v>0</v>
      </c>
      <c r="T263" s="90">
        <f t="shared" si="33"/>
        <v>0</v>
      </c>
      <c r="U263">
        <v>72.349999800000006</v>
      </c>
      <c r="V263" s="90">
        <f t="shared" si="34"/>
        <v>-72.349999800000006</v>
      </c>
      <c r="AA263">
        <v>72.349999800000006</v>
      </c>
      <c r="AB263">
        <v>0</v>
      </c>
      <c r="AC263">
        <v>0.16299559471365638</v>
      </c>
      <c r="AD263">
        <v>0</v>
      </c>
    </row>
    <row r="264" spans="1:30" x14ac:dyDescent="0.25">
      <c r="A264" t="s">
        <v>1312</v>
      </c>
      <c r="B264">
        <v>245</v>
      </c>
      <c r="C264">
        <v>36</v>
      </c>
      <c r="D264">
        <v>1</v>
      </c>
      <c r="E264">
        <v>1</v>
      </c>
      <c r="F264">
        <v>2</v>
      </c>
      <c r="G264">
        <v>1</v>
      </c>
      <c r="H264">
        <v>0</v>
      </c>
      <c r="I264">
        <v>0</v>
      </c>
      <c r="J264">
        <v>1.3977869986168734</v>
      </c>
      <c r="K264">
        <f t="shared" si="28"/>
        <v>1.3278976486860297</v>
      </c>
      <c r="L264">
        <f t="shared" si="29"/>
        <v>1.3278976486860297</v>
      </c>
      <c r="M264">
        <f t="shared" si="30"/>
        <v>0.28359697631149239</v>
      </c>
      <c r="N264">
        <f>SUMPRODUCT($E$2:$M$2,E264:M264)</f>
        <v>-2.1028174846697811</v>
      </c>
      <c r="O264">
        <f t="shared" si="31"/>
        <v>0.10882327805629481</v>
      </c>
      <c r="P264" s="85">
        <f>O264*B264</f>
        <v>26.661703123792229</v>
      </c>
      <c r="Q264">
        <f>D264/C264</f>
        <v>2.7777777777777776E-2</v>
      </c>
      <c r="R264" s="90">
        <f t="shared" si="32"/>
        <v>0.74060286454978408</v>
      </c>
      <c r="S264">
        <f>IF(AB264&gt;0,AB264/D264,0)</f>
        <v>1123.7</v>
      </c>
      <c r="T264" s="90">
        <f t="shared" si="33"/>
        <v>832.21543889459235</v>
      </c>
      <c r="U264">
        <v>31.024999612499997</v>
      </c>
      <c r="V264" s="90">
        <f t="shared" si="34"/>
        <v>801.19043928209237</v>
      </c>
      <c r="AA264">
        <v>31.024999612499997</v>
      </c>
      <c r="AB264">
        <v>1123.7</v>
      </c>
      <c r="AC264">
        <v>0.14693877551020409</v>
      </c>
      <c r="AD264">
        <v>2.7777777777777776E-2</v>
      </c>
    </row>
    <row r="265" spans="1:30" x14ac:dyDescent="0.25">
      <c r="A265" t="s">
        <v>3727</v>
      </c>
      <c r="B265">
        <v>1646</v>
      </c>
      <c r="C265">
        <v>36</v>
      </c>
      <c r="D265">
        <v>0</v>
      </c>
      <c r="E265">
        <v>1</v>
      </c>
      <c r="F265">
        <v>4</v>
      </c>
      <c r="G265">
        <v>0</v>
      </c>
      <c r="H265">
        <v>0</v>
      </c>
      <c r="I265">
        <v>1</v>
      </c>
      <c r="J265">
        <v>2.2685905224787399</v>
      </c>
      <c r="K265">
        <f t="shared" si="28"/>
        <v>2.2685905224787399</v>
      </c>
      <c r="L265">
        <f t="shared" si="29"/>
        <v>2.2685905224787399</v>
      </c>
      <c r="M265">
        <f t="shared" si="30"/>
        <v>0.81915872343802809</v>
      </c>
      <c r="N265">
        <f>SUMPRODUCT($E$2:$M$2,E265:M265)</f>
        <v>-2.4622963028893023</v>
      </c>
      <c r="O265">
        <f t="shared" si="31"/>
        <v>7.8543981727404844E-2</v>
      </c>
      <c r="P265" s="85">
        <f>O265*B265</f>
        <v>129.28339392330838</v>
      </c>
      <c r="Q265">
        <f>D265/C265</f>
        <v>0</v>
      </c>
      <c r="R265" s="90">
        <f t="shared" si="32"/>
        <v>0</v>
      </c>
      <c r="S265">
        <f>IF(AB265&gt;0,AB265/D265,0)</f>
        <v>0</v>
      </c>
      <c r="T265" s="90">
        <f t="shared" si="33"/>
        <v>0</v>
      </c>
      <c r="U265">
        <v>212.49999989999998</v>
      </c>
      <c r="V265" s="90">
        <f t="shared" si="34"/>
        <v>-212.49999989999998</v>
      </c>
      <c r="AA265">
        <v>212.49999989999998</v>
      </c>
      <c r="AB265">
        <v>0</v>
      </c>
      <c r="AC265">
        <v>2.187120291616039E-2</v>
      </c>
      <c r="AD265">
        <v>0</v>
      </c>
    </row>
    <row r="266" spans="1:30" x14ac:dyDescent="0.25">
      <c r="A266" t="s">
        <v>2535</v>
      </c>
      <c r="B266">
        <v>459</v>
      </c>
      <c r="C266">
        <v>36</v>
      </c>
      <c r="D266">
        <v>0</v>
      </c>
      <c r="E266">
        <v>1</v>
      </c>
      <c r="F266">
        <v>3</v>
      </c>
      <c r="G266">
        <v>0</v>
      </c>
      <c r="H266">
        <v>1</v>
      </c>
      <c r="I266">
        <v>0</v>
      </c>
      <c r="J266">
        <v>3.8240196078431401</v>
      </c>
      <c r="K266">
        <f t="shared" si="28"/>
        <v>3.8240196078431401</v>
      </c>
      <c r="L266">
        <f t="shared" si="29"/>
        <v>3.8240196078431401</v>
      </c>
      <c r="M266">
        <f t="shared" si="30"/>
        <v>1.3413021227500519</v>
      </c>
      <c r="N266">
        <f>SUMPRODUCT($E$2:$M$2,E266:M266)</f>
        <v>-3.5691172862155414</v>
      </c>
      <c r="O266">
        <f t="shared" si="31"/>
        <v>2.740833173953567E-2</v>
      </c>
      <c r="P266" s="85">
        <f>O266*B266</f>
        <v>12.580424268446873</v>
      </c>
      <c r="Q266">
        <f>D266/C266</f>
        <v>0</v>
      </c>
      <c r="R266" s="90">
        <f t="shared" si="32"/>
        <v>0</v>
      </c>
      <c r="S266">
        <f>IF(AB266&gt;0,AB266/D266,0)</f>
        <v>0</v>
      </c>
      <c r="T266" s="90">
        <f t="shared" si="33"/>
        <v>0</v>
      </c>
      <c r="U266">
        <v>39.012500000000003</v>
      </c>
      <c r="V266" s="90">
        <f t="shared" si="34"/>
        <v>-39.012500000000003</v>
      </c>
      <c r="AA266">
        <v>39.012500000000003</v>
      </c>
      <c r="AB266">
        <v>0</v>
      </c>
      <c r="AC266">
        <v>7.8431372549019607E-2</v>
      </c>
      <c r="AD266">
        <v>0</v>
      </c>
    </row>
    <row r="267" spans="1:30" x14ac:dyDescent="0.25">
      <c r="A267" t="s">
        <v>2113</v>
      </c>
      <c r="B267">
        <v>753</v>
      </c>
      <c r="C267">
        <v>36</v>
      </c>
      <c r="D267">
        <v>0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2.8539378196930949</v>
      </c>
      <c r="K267">
        <f t="shared" si="28"/>
        <v>2.8539378196930949</v>
      </c>
      <c r="L267">
        <f t="shared" si="29"/>
        <v>2.8539378196930949</v>
      </c>
      <c r="M267">
        <f t="shared" si="30"/>
        <v>1.0486997317441056</v>
      </c>
      <c r="N267">
        <f>SUMPRODUCT($E$2:$M$2,E267:M267)</f>
        <v>-3.9683729668690795</v>
      </c>
      <c r="O267">
        <f t="shared" si="31"/>
        <v>1.8553428737350698E-2</v>
      </c>
      <c r="P267" s="85">
        <f>O267*B267</f>
        <v>13.970731839225076</v>
      </c>
      <c r="Q267">
        <f>D267/C267</f>
        <v>0</v>
      </c>
      <c r="R267" s="90">
        <f t="shared" si="32"/>
        <v>0</v>
      </c>
      <c r="S267">
        <f>IF(AB267&gt;0,AB267/D267,0)</f>
        <v>0</v>
      </c>
      <c r="T267" s="90">
        <f t="shared" si="33"/>
        <v>0</v>
      </c>
      <c r="U267">
        <v>55.237499737500002</v>
      </c>
      <c r="V267" s="90">
        <f t="shared" si="34"/>
        <v>-55.237499737500002</v>
      </c>
      <c r="AA267">
        <v>55.237499737500002</v>
      </c>
      <c r="AB267">
        <v>0</v>
      </c>
      <c r="AC267">
        <v>4.7808764940239043E-2</v>
      </c>
      <c r="AD267">
        <v>0</v>
      </c>
    </row>
    <row r="268" spans="1:30" x14ac:dyDescent="0.25">
      <c r="A268" t="s">
        <v>206</v>
      </c>
      <c r="B268">
        <v>848</v>
      </c>
      <c r="C268">
        <v>36</v>
      </c>
      <c r="D268">
        <v>1</v>
      </c>
      <c r="E268">
        <v>1</v>
      </c>
      <c r="F268">
        <v>2</v>
      </c>
      <c r="G268">
        <v>0</v>
      </c>
      <c r="H268">
        <v>1</v>
      </c>
      <c r="I268">
        <v>0</v>
      </c>
      <c r="J268">
        <v>1.89412735849057</v>
      </c>
      <c r="K268">
        <f t="shared" si="28"/>
        <v>1.7994209905660414</v>
      </c>
      <c r="L268">
        <f t="shared" si="29"/>
        <v>1.7994209905660414</v>
      </c>
      <c r="M268">
        <f t="shared" si="30"/>
        <v>0.58746494124685866</v>
      </c>
      <c r="N268">
        <f>SUMPRODUCT($E$2:$M$2,E268:M268)</f>
        <v>-3.2721115557493272</v>
      </c>
      <c r="O268">
        <f t="shared" si="31"/>
        <v>3.6540417707046531E-2</v>
      </c>
      <c r="P268" s="85">
        <f>O268*B268</f>
        <v>30.98627421557546</v>
      </c>
      <c r="Q268">
        <f>D268/C268</f>
        <v>2.7777777777777776E-2</v>
      </c>
      <c r="R268" s="90">
        <f t="shared" si="32"/>
        <v>0.86072983932154046</v>
      </c>
      <c r="S268">
        <f>IF(AB268&gt;0,AB268/D268,0)</f>
        <v>146.19999999999999</v>
      </c>
      <c r="T268" s="90">
        <f t="shared" si="33"/>
        <v>125.83870250880921</v>
      </c>
      <c r="U268">
        <v>62.012499750000003</v>
      </c>
      <c r="V268" s="90">
        <f t="shared" si="34"/>
        <v>63.826202758809202</v>
      </c>
      <c r="AA268">
        <v>62.012499750000003</v>
      </c>
      <c r="AB268">
        <v>146.19999999999999</v>
      </c>
      <c r="AC268">
        <v>4.2452830188679243E-2</v>
      </c>
      <c r="AD268">
        <v>2.7777777777777776E-2</v>
      </c>
    </row>
    <row r="269" spans="1:30" x14ac:dyDescent="0.25">
      <c r="A269" t="s">
        <v>2576</v>
      </c>
      <c r="B269">
        <v>576</v>
      </c>
      <c r="C269">
        <v>35</v>
      </c>
      <c r="D269">
        <v>0</v>
      </c>
      <c r="E269">
        <v>1</v>
      </c>
      <c r="F269">
        <v>3</v>
      </c>
      <c r="G269">
        <v>0</v>
      </c>
      <c r="H269">
        <v>0</v>
      </c>
      <c r="I269">
        <v>1</v>
      </c>
      <c r="J269">
        <v>2.0821180555555601</v>
      </c>
      <c r="K269">
        <f t="shared" si="28"/>
        <v>2.0821180555555601</v>
      </c>
      <c r="L269">
        <f t="shared" si="29"/>
        <v>2.0821180555555601</v>
      </c>
      <c r="M269">
        <f t="shared" si="30"/>
        <v>0.73338567154178624</v>
      </c>
      <c r="N269">
        <f>SUMPRODUCT($E$2:$M$2,E269:M269)</f>
        <v>-3.015620605580049</v>
      </c>
      <c r="O269">
        <f t="shared" si="31"/>
        <v>4.6725154361579438E-2</v>
      </c>
      <c r="P269" s="85">
        <f>O269*B269</f>
        <v>26.913688912269755</v>
      </c>
      <c r="Q269">
        <f>D269/C269</f>
        <v>0</v>
      </c>
      <c r="R269" s="90">
        <f t="shared" si="32"/>
        <v>0</v>
      </c>
      <c r="S269">
        <f>IF(AB269&gt;0,AB269/D269,0)</f>
        <v>0</v>
      </c>
      <c r="T269" s="90">
        <f t="shared" si="33"/>
        <v>0</v>
      </c>
      <c r="U269">
        <v>76.125</v>
      </c>
      <c r="V269" s="90">
        <f t="shared" si="34"/>
        <v>-76.125</v>
      </c>
      <c r="AA269">
        <v>76.125</v>
      </c>
      <c r="AB269">
        <v>0</v>
      </c>
      <c r="AC269">
        <v>6.0763888888888888E-2</v>
      </c>
      <c r="AD269">
        <v>0</v>
      </c>
    </row>
    <row r="270" spans="1:30" x14ac:dyDescent="0.25">
      <c r="A270" t="s">
        <v>1474</v>
      </c>
      <c r="B270">
        <v>1254</v>
      </c>
      <c r="C270">
        <v>34</v>
      </c>
      <c r="D270">
        <v>0</v>
      </c>
      <c r="E270">
        <v>1</v>
      </c>
      <c r="F270">
        <v>3</v>
      </c>
      <c r="G270">
        <v>0</v>
      </c>
      <c r="H270">
        <v>1</v>
      </c>
      <c r="I270">
        <v>1</v>
      </c>
      <c r="J270">
        <v>1.9286142073718824</v>
      </c>
      <c r="K270">
        <f t="shared" si="28"/>
        <v>1.9286142073718824</v>
      </c>
      <c r="L270">
        <f t="shared" si="29"/>
        <v>1.9286142073718824</v>
      </c>
      <c r="M270">
        <f t="shared" si="30"/>
        <v>0.65680171774329776</v>
      </c>
      <c r="N270">
        <f>SUMPRODUCT($E$2:$M$2,E270:M270)</f>
        <v>-2.8089531484364549</v>
      </c>
      <c r="O270">
        <f t="shared" si="31"/>
        <v>5.6842277782477323E-2</v>
      </c>
      <c r="P270" s="85">
        <f>O270*B270</f>
        <v>71.280216339226556</v>
      </c>
      <c r="Q270">
        <f>D270/C270</f>
        <v>0</v>
      </c>
      <c r="R270" s="90">
        <f t="shared" si="32"/>
        <v>0</v>
      </c>
      <c r="S270">
        <f>IF(AB270&gt;0,AB270/D270,0)</f>
        <v>0</v>
      </c>
      <c r="T270" s="90">
        <f t="shared" si="33"/>
        <v>0</v>
      </c>
      <c r="U270">
        <v>61.587499825000002</v>
      </c>
      <c r="V270" s="90">
        <f t="shared" si="34"/>
        <v>-61.587499825000002</v>
      </c>
      <c r="AA270">
        <v>61.587499825000002</v>
      </c>
      <c r="AB270">
        <v>0</v>
      </c>
      <c r="AC270">
        <v>2.7113237639553429E-2</v>
      </c>
      <c r="AD270">
        <v>0</v>
      </c>
    </row>
    <row r="271" spans="1:30" x14ac:dyDescent="0.25">
      <c r="A271" t="s">
        <v>369</v>
      </c>
      <c r="B271">
        <v>1144</v>
      </c>
      <c r="C271">
        <v>34</v>
      </c>
      <c r="D271">
        <v>0</v>
      </c>
      <c r="E271">
        <v>1</v>
      </c>
      <c r="F271">
        <v>2</v>
      </c>
      <c r="G271">
        <v>0</v>
      </c>
      <c r="H271">
        <v>1</v>
      </c>
      <c r="I271">
        <v>0</v>
      </c>
      <c r="J271">
        <v>1.17773601398601</v>
      </c>
      <c r="K271">
        <f t="shared" si="28"/>
        <v>1.17773601398601</v>
      </c>
      <c r="L271">
        <f t="shared" si="29"/>
        <v>1.17773601398601</v>
      </c>
      <c r="M271">
        <f t="shared" si="30"/>
        <v>0.16359396332988865</v>
      </c>
      <c r="N271">
        <f>SUMPRODUCT($E$2:$M$2,E271:M271)</f>
        <v>-2.7325971487739578</v>
      </c>
      <c r="O271">
        <f t="shared" si="31"/>
        <v>6.1077055150900686E-2</v>
      </c>
      <c r="P271" s="85">
        <f>O271*B271</f>
        <v>69.872151092630389</v>
      </c>
      <c r="Q271">
        <f>D271/C271</f>
        <v>0</v>
      </c>
      <c r="R271" s="90">
        <f t="shared" si="32"/>
        <v>0</v>
      </c>
      <c r="S271">
        <f>IF(AB271&gt;0,AB271/D271,0)</f>
        <v>0</v>
      </c>
      <c r="T271" s="90">
        <f t="shared" si="33"/>
        <v>0</v>
      </c>
      <c r="U271">
        <v>107.4999998</v>
      </c>
      <c r="V271" s="90">
        <f t="shared" si="34"/>
        <v>-107.4999998</v>
      </c>
      <c r="AA271">
        <v>107.4999998</v>
      </c>
      <c r="AB271">
        <v>0</v>
      </c>
      <c r="AC271">
        <v>2.972027972027972E-2</v>
      </c>
      <c r="AD271">
        <v>0</v>
      </c>
    </row>
    <row r="272" spans="1:30" x14ac:dyDescent="0.25">
      <c r="A272" t="s">
        <v>2609</v>
      </c>
      <c r="B272">
        <v>827</v>
      </c>
      <c r="C272">
        <v>33</v>
      </c>
      <c r="D272">
        <v>0</v>
      </c>
      <c r="E272">
        <v>1</v>
      </c>
      <c r="F272">
        <v>2</v>
      </c>
      <c r="G272">
        <v>0</v>
      </c>
      <c r="H272">
        <v>1</v>
      </c>
      <c r="I272">
        <v>0</v>
      </c>
      <c r="J272">
        <v>1.1380894800483701</v>
      </c>
      <c r="K272">
        <f t="shared" si="28"/>
        <v>1.1380894800483701</v>
      </c>
      <c r="L272">
        <f t="shared" si="29"/>
        <v>1.1380894800483701</v>
      </c>
      <c r="M272">
        <f t="shared" si="30"/>
        <v>0.12935096182951827</v>
      </c>
      <c r="N272">
        <f>SUMPRODUCT($E$2:$M$2,E272:M272)</f>
        <v>-2.6890117333762849</v>
      </c>
      <c r="O272">
        <f t="shared" si="31"/>
        <v>6.3624870660016444E-2</v>
      </c>
      <c r="P272" s="85">
        <f>O272*B272</f>
        <v>52.617768035833599</v>
      </c>
      <c r="Q272">
        <f>D272/C272</f>
        <v>0</v>
      </c>
      <c r="R272" s="90">
        <f t="shared" si="32"/>
        <v>0</v>
      </c>
      <c r="S272">
        <f>IF(AB272&gt;0,AB272/D272,0)</f>
        <v>0</v>
      </c>
      <c r="T272" s="90">
        <f t="shared" si="33"/>
        <v>0</v>
      </c>
      <c r="U272">
        <v>101.287499775</v>
      </c>
      <c r="V272" s="90">
        <f t="shared" si="34"/>
        <v>-101.287499775</v>
      </c>
      <c r="AA272">
        <v>101.287499775</v>
      </c>
      <c r="AB272">
        <v>0</v>
      </c>
      <c r="AC272">
        <v>3.9903264812575577E-2</v>
      </c>
      <c r="AD272">
        <v>0</v>
      </c>
    </row>
    <row r="273" spans="1:30" x14ac:dyDescent="0.25">
      <c r="A273" t="s">
        <v>3942</v>
      </c>
      <c r="B273">
        <v>673</v>
      </c>
      <c r="C273">
        <v>33</v>
      </c>
      <c r="D273">
        <v>0</v>
      </c>
      <c r="E273">
        <v>1</v>
      </c>
      <c r="F273">
        <v>2</v>
      </c>
      <c r="G273">
        <v>0</v>
      </c>
      <c r="H273">
        <v>1</v>
      </c>
      <c r="I273">
        <v>0</v>
      </c>
      <c r="J273">
        <v>1.0356612184249601</v>
      </c>
      <c r="K273">
        <f t="shared" si="28"/>
        <v>1.0356612184249601</v>
      </c>
      <c r="L273">
        <f t="shared" si="29"/>
        <v>1.0356612184249601</v>
      </c>
      <c r="M273">
        <f t="shared" si="30"/>
        <v>3.5040081115793383E-2</v>
      </c>
      <c r="N273">
        <f>SUMPRODUCT($E$2:$M$2,E273:M273)</f>
        <v>-2.5689703020670693</v>
      </c>
      <c r="O273">
        <f t="shared" si="31"/>
        <v>7.116233527644808E-2</v>
      </c>
      <c r="P273" s="85">
        <f>O273*B273</f>
        <v>47.892251641049555</v>
      </c>
      <c r="Q273">
        <f>D273/C273</f>
        <v>0</v>
      </c>
      <c r="R273" s="90">
        <f t="shared" si="32"/>
        <v>0</v>
      </c>
      <c r="S273">
        <f>IF(AB273&gt;0,AB273/D273,0)</f>
        <v>0</v>
      </c>
      <c r="T273" s="90">
        <f t="shared" si="33"/>
        <v>0</v>
      </c>
      <c r="U273">
        <v>48.037499812500009</v>
      </c>
      <c r="V273" s="90">
        <f t="shared" si="34"/>
        <v>-48.037499812500009</v>
      </c>
      <c r="AA273">
        <v>48.037499812500009</v>
      </c>
      <c r="AB273">
        <v>0</v>
      </c>
      <c r="AC273">
        <v>4.9034175334323922E-2</v>
      </c>
      <c r="AD273">
        <v>0</v>
      </c>
    </row>
    <row r="274" spans="1:30" x14ac:dyDescent="0.25">
      <c r="A274" t="s">
        <v>448</v>
      </c>
      <c r="B274">
        <v>747</v>
      </c>
      <c r="C274">
        <v>33</v>
      </c>
      <c r="D274">
        <v>0</v>
      </c>
      <c r="E274">
        <v>1</v>
      </c>
      <c r="F274">
        <v>3</v>
      </c>
      <c r="G274">
        <v>0</v>
      </c>
      <c r="H274">
        <v>1</v>
      </c>
      <c r="I274">
        <v>0</v>
      </c>
      <c r="J274">
        <v>3.59444922547332</v>
      </c>
      <c r="K274">
        <f t="shared" si="28"/>
        <v>3.59444922547332</v>
      </c>
      <c r="L274">
        <f t="shared" si="29"/>
        <v>3.59444922547332</v>
      </c>
      <c r="M274">
        <f t="shared" si="30"/>
        <v>1.2793907737260306</v>
      </c>
      <c r="N274">
        <f>SUMPRODUCT($E$2:$M$2,E274:M274)</f>
        <v>-3.4903148522345981</v>
      </c>
      <c r="O274">
        <f t="shared" si="31"/>
        <v>2.958906231473573E-2</v>
      </c>
      <c r="P274" s="85">
        <f>O274*B274</f>
        <v>22.103029549107589</v>
      </c>
      <c r="Q274">
        <f>D274/C274</f>
        <v>0</v>
      </c>
      <c r="R274" s="90">
        <f t="shared" si="32"/>
        <v>0</v>
      </c>
      <c r="S274">
        <f>IF(AB274&gt;0,AB274/D274,0)</f>
        <v>0</v>
      </c>
      <c r="T274" s="90">
        <f t="shared" si="33"/>
        <v>0</v>
      </c>
      <c r="U274">
        <v>46.262499849999998</v>
      </c>
      <c r="V274" s="90">
        <f t="shared" si="34"/>
        <v>-46.262499849999998</v>
      </c>
      <c r="AA274">
        <v>46.262499849999998</v>
      </c>
      <c r="AB274">
        <v>0</v>
      </c>
      <c r="AC274">
        <v>4.4176706827309238E-2</v>
      </c>
      <c r="AD274">
        <v>0</v>
      </c>
    </row>
    <row r="275" spans="1:30" x14ac:dyDescent="0.25">
      <c r="A275" t="s">
        <v>3974</v>
      </c>
      <c r="B275">
        <v>1835</v>
      </c>
      <c r="C275">
        <v>33</v>
      </c>
      <c r="D275">
        <v>0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1.8560762942779301</v>
      </c>
      <c r="K275">
        <f t="shared" si="28"/>
        <v>1.8560762942779301</v>
      </c>
      <c r="L275">
        <f t="shared" si="29"/>
        <v>1.8560762942779301</v>
      </c>
      <c r="M275">
        <f t="shared" si="30"/>
        <v>0.61846474034992749</v>
      </c>
      <c r="N275">
        <f>SUMPRODUCT($E$2:$M$2,E275:M275)</f>
        <v>-3.420758271985318</v>
      </c>
      <c r="O275">
        <f t="shared" si="31"/>
        <v>3.1652978277647924E-2</v>
      </c>
      <c r="P275" s="85">
        <f>O275*B275</f>
        <v>58.08321513948394</v>
      </c>
      <c r="Q275">
        <f>D275/C275</f>
        <v>0</v>
      </c>
      <c r="R275" s="90">
        <f t="shared" si="32"/>
        <v>0</v>
      </c>
      <c r="S275">
        <f>IF(AB275&gt;0,AB275/D275,0)</f>
        <v>0</v>
      </c>
      <c r="T275" s="90">
        <f t="shared" si="33"/>
        <v>0</v>
      </c>
      <c r="U275">
        <v>58.299999862500002</v>
      </c>
      <c r="V275" s="90">
        <f t="shared" si="34"/>
        <v>-58.299999862500002</v>
      </c>
      <c r="AA275">
        <v>58.299999862500002</v>
      </c>
      <c r="AB275">
        <v>0</v>
      </c>
      <c r="AC275">
        <v>1.7983651226158037E-2</v>
      </c>
      <c r="AD275">
        <v>0</v>
      </c>
    </row>
    <row r="276" spans="1:30" x14ac:dyDescent="0.25">
      <c r="A276" t="s">
        <v>3949</v>
      </c>
      <c r="B276">
        <v>1295</v>
      </c>
      <c r="C276">
        <v>33</v>
      </c>
      <c r="D276">
        <v>0</v>
      </c>
      <c r="E276">
        <v>1</v>
      </c>
      <c r="F276">
        <v>3</v>
      </c>
      <c r="G276">
        <v>0</v>
      </c>
      <c r="H276">
        <v>1</v>
      </c>
      <c r="I276">
        <v>1</v>
      </c>
      <c r="J276">
        <v>2.8359073359073399</v>
      </c>
      <c r="K276">
        <f t="shared" si="28"/>
        <v>2.8359073359073399</v>
      </c>
      <c r="L276">
        <f t="shared" si="29"/>
        <v>2.8359073359073399</v>
      </c>
      <c r="M276">
        <f t="shared" si="30"/>
        <v>1.0423619339143957</v>
      </c>
      <c r="N276">
        <f>SUMPRODUCT($E$2:$M$2,E276:M276)</f>
        <v>-3.2997045851191338</v>
      </c>
      <c r="O276">
        <f t="shared" si="31"/>
        <v>3.5581325130578066E-2</v>
      </c>
      <c r="P276" s="85">
        <f>O276*B276</f>
        <v>46.077816044098597</v>
      </c>
      <c r="Q276">
        <f>D276/C276</f>
        <v>0</v>
      </c>
      <c r="R276" s="90">
        <f t="shared" si="32"/>
        <v>0</v>
      </c>
      <c r="S276">
        <f>IF(AB276&gt;0,AB276/D276,0)</f>
        <v>0</v>
      </c>
      <c r="T276" s="90">
        <f t="shared" si="33"/>
        <v>0</v>
      </c>
      <c r="U276">
        <v>49.787499712500001</v>
      </c>
      <c r="V276" s="90">
        <f t="shared" si="34"/>
        <v>-49.787499712500001</v>
      </c>
      <c r="AA276">
        <v>49.787499712500001</v>
      </c>
      <c r="AB276">
        <v>0</v>
      </c>
      <c r="AC276">
        <v>2.5482625482625483E-2</v>
      </c>
      <c r="AD276">
        <v>0</v>
      </c>
    </row>
    <row r="277" spans="1:30" x14ac:dyDescent="0.25">
      <c r="A277" t="s">
        <v>827</v>
      </c>
      <c r="B277">
        <v>3543</v>
      </c>
      <c r="C277">
        <v>33</v>
      </c>
      <c r="D277">
        <v>0</v>
      </c>
      <c r="E277">
        <v>1</v>
      </c>
      <c r="F277">
        <v>2</v>
      </c>
      <c r="G277">
        <v>0</v>
      </c>
      <c r="H277">
        <v>1</v>
      </c>
      <c r="I277">
        <v>0</v>
      </c>
      <c r="J277">
        <v>2.1507346153745428</v>
      </c>
      <c r="K277">
        <f t="shared" si="28"/>
        <v>2.1507346153745428</v>
      </c>
      <c r="L277">
        <f t="shared" si="29"/>
        <v>2.1507346153745428</v>
      </c>
      <c r="M277">
        <f t="shared" si="30"/>
        <v>0.76580946534927197</v>
      </c>
      <c r="N277">
        <f>SUMPRODUCT($E$2:$M$2,E277:M277)</f>
        <v>-3.4991132736571426</v>
      </c>
      <c r="O277">
        <f t="shared" si="31"/>
        <v>2.9337471330202373E-2</v>
      </c>
      <c r="P277" s="85">
        <f>O277*B277</f>
        <v>103.94266092290701</v>
      </c>
      <c r="Q277">
        <f>D277/C277</f>
        <v>0</v>
      </c>
      <c r="R277" s="90">
        <f t="shared" si="32"/>
        <v>0</v>
      </c>
      <c r="S277">
        <f>IF(AB277&gt;0,AB277/D277,0)</f>
        <v>0</v>
      </c>
      <c r="T277" s="90">
        <f t="shared" si="33"/>
        <v>0</v>
      </c>
      <c r="U277">
        <v>49.974999850000003</v>
      </c>
      <c r="V277" s="90">
        <f t="shared" si="34"/>
        <v>-49.974999850000003</v>
      </c>
      <c r="AA277">
        <v>49.974999850000003</v>
      </c>
      <c r="AB277">
        <v>0</v>
      </c>
      <c r="AC277">
        <v>9.3141405588484331E-3</v>
      </c>
      <c r="AD277">
        <v>0</v>
      </c>
    </row>
    <row r="278" spans="1:30" x14ac:dyDescent="0.25">
      <c r="A278" t="s">
        <v>1344</v>
      </c>
      <c r="B278">
        <v>1013</v>
      </c>
      <c r="C278">
        <v>32</v>
      </c>
      <c r="D278">
        <v>0</v>
      </c>
      <c r="E278">
        <v>1</v>
      </c>
      <c r="F278">
        <v>2</v>
      </c>
      <c r="G278">
        <v>0</v>
      </c>
      <c r="H278">
        <v>1</v>
      </c>
      <c r="I278">
        <v>0</v>
      </c>
      <c r="J278">
        <v>1.8611696949049876</v>
      </c>
      <c r="K278">
        <f t="shared" si="28"/>
        <v>1.8611696949049876</v>
      </c>
      <c r="L278">
        <f t="shared" si="29"/>
        <v>1.8611696949049876</v>
      </c>
      <c r="M278">
        <f t="shared" si="30"/>
        <v>0.62120515829883494</v>
      </c>
      <c r="N278">
        <f>SUMPRODUCT($E$2:$M$2,E278:M278)</f>
        <v>-3.3150570135475323</v>
      </c>
      <c r="O278">
        <f t="shared" si="31"/>
        <v>3.5058241862743811E-2</v>
      </c>
      <c r="P278" s="85">
        <f>O278*B278</f>
        <v>35.51399900695948</v>
      </c>
      <c r="Q278">
        <f>D278/C278</f>
        <v>0</v>
      </c>
      <c r="R278" s="90">
        <f t="shared" si="32"/>
        <v>0</v>
      </c>
      <c r="S278">
        <f>IF(AB278&gt;0,AB278/D278,0)</f>
        <v>0</v>
      </c>
      <c r="T278" s="90">
        <f t="shared" si="33"/>
        <v>0</v>
      </c>
      <c r="U278">
        <v>50.5625</v>
      </c>
      <c r="V278" s="90">
        <f t="shared" si="34"/>
        <v>-50.5625</v>
      </c>
      <c r="AA278">
        <v>50.5625</v>
      </c>
      <c r="AB278">
        <v>0</v>
      </c>
      <c r="AC278">
        <v>3.1589338598223098E-2</v>
      </c>
      <c r="AD278">
        <v>0</v>
      </c>
    </row>
    <row r="279" spans="1:30" x14ac:dyDescent="0.25">
      <c r="A279" t="s">
        <v>2016</v>
      </c>
      <c r="B279">
        <v>316</v>
      </c>
      <c r="C279">
        <v>31</v>
      </c>
      <c r="D279">
        <v>0</v>
      </c>
      <c r="E279">
        <v>1</v>
      </c>
      <c r="F279">
        <v>3</v>
      </c>
      <c r="G279">
        <v>0</v>
      </c>
      <c r="H279">
        <v>1</v>
      </c>
      <c r="I279">
        <v>1</v>
      </c>
      <c r="J279">
        <v>3.5132598039215699</v>
      </c>
      <c r="K279">
        <f t="shared" si="28"/>
        <v>3.5132598039215699</v>
      </c>
      <c r="L279">
        <f t="shared" si="29"/>
        <v>3.5132598039215699</v>
      </c>
      <c r="M279">
        <f t="shared" si="30"/>
        <v>1.2565443255510238</v>
      </c>
      <c r="N279">
        <f>SUMPRODUCT($E$2:$M$2,E279:M279)</f>
        <v>-3.5723217069052757</v>
      </c>
      <c r="O279">
        <f t="shared" si="31"/>
        <v>2.7323040365159718E-2</v>
      </c>
      <c r="P279" s="85">
        <f>O279*B279</f>
        <v>8.634080755390471</v>
      </c>
      <c r="Q279">
        <f>D279/C279</f>
        <v>0</v>
      </c>
      <c r="R279" s="90">
        <f t="shared" si="32"/>
        <v>0</v>
      </c>
      <c r="S279">
        <f>IF(AB279&gt;0,AB279/D279,0)</f>
        <v>0</v>
      </c>
      <c r="T279" s="90">
        <f t="shared" si="33"/>
        <v>0</v>
      </c>
      <c r="U279">
        <v>55.999999700000004</v>
      </c>
      <c r="V279" s="90">
        <f t="shared" si="34"/>
        <v>-55.999999700000004</v>
      </c>
      <c r="AA279">
        <v>55.999999700000004</v>
      </c>
      <c r="AB279">
        <v>0</v>
      </c>
      <c r="AC279">
        <v>9.8101265822784806E-2</v>
      </c>
      <c r="AD279">
        <v>0</v>
      </c>
    </row>
    <row r="280" spans="1:30" x14ac:dyDescent="0.25">
      <c r="A280" t="s">
        <v>3968</v>
      </c>
      <c r="B280">
        <v>534</v>
      </c>
      <c r="C280">
        <v>31</v>
      </c>
      <c r="D280">
        <v>0</v>
      </c>
      <c r="E280">
        <v>1</v>
      </c>
      <c r="F280">
        <v>2</v>
      </c>
      <c r="G280">
        <v>0</v>
      </c>
      <c r="H280">
        <v>1</v>
      </c>
      <c r="I280">
        <v>0</v>
      </c>
      <c r="J280">
        <v>1.03876404494382</v>
      </c>
      <c r="K280">
        <f t="shared" si="28"/>
        <v>1.03876404494382</v>
      </c>
      <c r="L280">
        <f t="shared" si="29"/>
        <v>1.03876404494382</v>
      </c>
      <c r="M280">
        <f t="shared" si="30"/>
        <v>3.8031588100993816E-2</v>
      </c>
      <c r="N280">
        <f>SUMPRODUCT($E$2:$M$2,E280:M280)</f>
        <v>-2.5727779727998348</v>
      </c>
      <c r="O280">
        <f t="shared" si="31"/>
        <v>7.091106547175384E-2</v>
      </c>
      <c r="P280" s="85">
        <f>O280*B280</f>
        <v>37.866508961916551</v>
      </c>
      <c r="Q280">
        <f>D280/C280</f>
        <v>0</v>
      </c>
      <c r="R280" s="90">
        <f t="shared" si="32"/>
        <v>0</v>
      </c>
      <c r="S280">
        <f>IF(AB280&gt;0,AB280/D280,0)</f>
        <v>0</v>
      </c>
      <c r="T280" s="90">
        <f t="shared" si="33"/>
        <v>0</v>
      </c>
      <c r="U280">
        <v>54.924999812500005</v>
      </c>
      <c r="V280" s="90">
        <f t="shared" si="34"/>
        <v>-54.924999812500005</v>
      </c>
      <c r="AA280">
        <v>54.924999812500005</v>
      </c>
      <c r="AB280">
        <v>0</v>
      </c>
      <c r="AC280">
        <v>5.8052434456928842E-2</v>
      </c>
      <c r="AD280">
        <v>0</v>
      </c>
    </row>
    <row r="281" spans="1:30" x14ac:dyDescent="0.25">
      <c r="A281" t="s">
        <v>2554</v>
      </c>
      <c r="B281">
        <v>555</v>
      </c>
      <c r="C281">
        <v>31</v>
      </c>
      <c r="D281">
        <v>0</v>
      </c>
      <c r="E281">
        <v>1</v>
      </c>
      <c r="F281">
        <v>2</v>
      </c>
      <c r="G281">
        <v>0</v>
      </c>
      <c r="H281">
        <v>0</v>
      </c>
      <c r="I281">
        <v>0</v>
      </c>
      <c r="J281">
        <v>1.51567567567568</v>
      </c>
      <c r="K281">
        <f t="shared" si="28"/>
        <v>1.51567567567568</v>
      </c>
      <c r="L281">
        <f t="shared" si="29"/>
        <v>1.51567567567568</v>
      </c>
      <c r="M281">
        <f t="shared" si="30"/>
        <v>0.41586133008211301</v>
      </c>
      <c r="N281">
        <f>SUMPRODUCT($E$2:$M$2,E281:M281)</f>
        <v>-3.1628791898198032</v>
      </c>
      <c r="O281">
        <f t="shared" si="31"/>
        <v>4.0586790933389294E-2</v>
      </c>
      <c r="P281" s="85">
        <f>O281*B281</f>
        <v>22.525668968031059</v>
      </c>
      <c r="Q281">
        <f>D281/C281</f>
        <v>0</v>
      </c>
      <c r="R281" s="90">
        <f t="shared" si="32"/>
        <v>0</v>
      </c>
      <c r="S281">
        <f>IF(AB281&gt;0,AB281/D281,0)</f>
        <v>0</v>
      </c>
      <c r="T281" s="90">
        <f t="shared" si="33"/>
        <v>0</v>
      </c>
      <c r="U281">
        <v>67.849999925000006</v>
      </c>
      <c r="V281" s="90">
        <f t="shared" si="34"/>
        <v>-67.849999925000006</v>
      </c>
      <c r="AA281">
        <v>67.849999925000006</v>
      </c>
      <c r="AB281">
        <v>0</v>
      </c>
      <c r="AC281">
        <v>5.5855855855855854E-2</v>
      </c>
      <c r="AD281">
        <v>0</v>
      </c>
    </row>
    <row r="282" spans="1:30" x14ac:dyDescent="0.25">
      <c r="A282" t="s">
        <v>678</v>
      </c>
      <c r="B282">
        <v>122</v>
      </c>
      <c r="C282">
        <v>31</v>
      </c>
      <c r="D282">
        <v>0</v>
      </c>
      <c r="E282">
        <v>1</v>
      </c>
      <c r="F282">
        <v>3</v>
      </c>
      <c r="G282">
        <v>0</v>
      </c>
      <c r="H282">
        <v>1</v>
      </c>
      <c r="I282">
        <v>1</v>
      </c>
      <c r="J282">
        <v>2.0784126984126989</v>
      </c>
      <c r="K282">
        <f t="shared" si="28"/>
        <v>2.0784126984126989</v>
      </c>
      <c r="L282">
        <f t="shared" si="29"/>
        <v>2.0784126984126989</v>
      </c>
      <c r="M282">
        <f t="shared" si="30"/>
        <v>0.73160447662141292</v>
      </c>
      <c r="N282">
        <f>SUMPRODUCT($E$2:$M$2,E282:M282)</f>
        <v>-2.9041641163932024</v>
      </c>
      <c r="O282">
        <f t="shared" si="31"/>
        <v>5.1948099406582647E-2</v>
      </c>
      <c r="P282" s="85">
        <f>O282*B282</f>
        <v>6.3376681276030826</v>
      </c>
      <c r="Q282">
        <f>D282/C282</f>
        <v>0</v>
      </c>
      <c r="R282" s="90">
        <f t="shared" si="32"/>
        <v>0</v>
      </c>
      <c r="S282">
        <f>IF(AB282&gt;0,AB282/D282,0)</f>
        <v>0</v>
      </c>
      <c r="T282" s="90">
        <f t="shared" si="33"/>
        <v>0</v>
      </c>
      <c r="U282">
        <v>115.32499985</v>
      </c>
      <c r="V282" s="90">
        <f t="shared" si="34"/>
        <v>-115.32499985</v>
      </c>
      <c r="AA282">
        <v>115.32499985</v>
      </c>
      <c r="AB282">
        <v>0</v>
      </c>
      <c r="AC282">
        <v>0.25409836065573771</v>
      </c>
      <c r="AD282">
        <v>0</v>
      </c>
    </row>
    <row r="283" spans="1:30" x14ac:dyDescent="0.25">
      <c r="A283" t="s">
        <v>1192</v>
      </c>
      <c r="B283">
        <v>625</v>
      </c>
      <c r="C283">
        <v>30</v>
      </c>
      <c r="D283">
        <v>0</v>
      </c>
      <c r="E283">
        <v>1</v>
      </c>
      <c r="F283">
        <v>2</v>
      </c>
      <c r="G283">
        <v>0</v>
      </c>
      <c r="H283">
        <v>1</v>
      </c>
      <c r="I283">
        <v>0</v>
      </c>
      <c r="J283">
        <v>1.9164695782894217</v>
      </c>
      <c r="K283">
        <f t="shared" si="28"/>
        <v>1.9164695782894217</v>
      </c>
      <c r="L283">
        <f t="shared" si="29"/>
        <v>1.9164695782894217</v>
      </c>
      <c r="M283">
        <f t="shared" si="30"/>
        <v>0.65048473213535163</v>
      </c>
      <c r="N283">
        <f>SUMPRODUCT($E$2:$M$2,E283:M283)</f>
        <v>-3.3523248444156186</v>
      </c>
      <c r="O283">
        <f t="shared" si="31"/>
        <v>3.3819116589337922E-2</v>
      </c>
      <c r="P283" s="85">
        <f>O283*B283</f>
        <v>21.1369478683362</v>
      </c>
      <c r="Q283">
        <f>D283/C283</f>
        <v>0</v>
      </c>
      <c r="R283" s="90">
        <f t="shared" si="32"/>
        <v>0</v>
      </c>
      <c r="S283">
        <f>IF(AB283&gt;0,AB283/D283,0)</f>
        <v>0</v>
      </c>
      <c r="T283" s="90">
        <f t="shared" si="33"/>
        <v>0</v>
      </c>
      <c r="U283">
        <v>65.799999987500001</v>
      </c>
      <c r="V283" s="90">
        <f t="shared" si="34"/>
        <v>-65.799999987500001</v>
      </c>
      <c r="AA283">
        <v>65.799999987500001</v>
      </c>
      <c r="AB283">
        <v>0</v>
      </c>
      <c r="AC283">
        <v>4.8000000000000001E-2</v>
      </c>
      <c r="AD283">
        <v>0</v>
      </c>
    </row>
    <row r="284" spans="1:30" x14ac:dyDescent="0.25">
      <c r="A284" t="s">
        <v>2036</v>
      </c>
      <c r="B284">
        <v>158</v>
      </c>
      <c r="C284">
        <v>30</v>
      </c>
      <c r="D284">
        <v>0</v>
      </c>
      <c r="E284">
        <v>1</v>
      </c>
      <c r="F284">
        <v>3</v>
      </c>
      <c r="G284">
        <v>0</v>
      </c>
      <c r="H284">
        <v>1</v>
      </c>
      <c r="I284">
        <v>0</v>
      </c>
      <c r="J284">
        <v>1.7206502627659677</v>
      </c>
      <c r="K284">
        <f t="shared" si="28"/>
        <v>1.7206502627659677</v>
      </c>
      <c r="L284">
        <f t="shared" si="29"/>
        <v>1.7206502627659677</v>
      </c>
      <c r="M284">
        <f t="shared" si="30"/>
        <v>0.54270227912643776</v>
      </c>
      <c r="N284">
        <f>SUMPRODUCT($E$2:$M$2,E284:M284)</f>
        <v>-2.552637877409178</v>
      </c>
      <c r="O284">
        <f t="shared" si="31"/>
        <v>7.2249470166263791E-2</v>
      </c>
      <c r="P284" s="85">
        <f>O284*B284</f>
        <v>11.415416286269679</v>
      </c>
      <c r="Q284">
        <f>D284/C284</f>
        <v>0</v>
      </c>
      <c r="R284" s="90">
        <f t="shared" si="32"/>
        <v>0</v>
      </c>
      <c r="S284">
        <f>IF(AB284&gt;0,AB284/D284,0)</f>
        <v>0</v>
      </c>
      <c r="T284" s="90">
        <f t="shared" si="33"/>
        <v>0</v>
      </c>
      <c r="U284">
        <v>94.337499974999986</v>
      </c>
      <c r="V284" s="90">
        <f t="shared" si="34"/>
        <v>-94.337499974999986</v>
      </c>
      <c r="AA284">
        <v>94.337499974999986</v>
      </c>
      <c r="AB284">
        <v>0</v>
      </c>
      <c r="AC284">
        <v>0.189873417721519</v>
      </c>
      <c r="AD284">
        <v>0</v>
      </c>
    </row>
    <row r="285" spans="1:30" x14ac:dyDescent="0.25">
      <c r="A285" t="s">
        <v>895</v>
      </c>
      <c r="B285">
        <v>459</v>
      </c>
      <c r="C285">
        <v>29</v>
      </c>
      <c r="D285">
        <v>0</v>
      </c>
      <c r="E285">
        <v>1</v>
      </c>
      <c r="F285">
        <v>2</v>
      </c>
      <c r="G285">
        <v>0</v>
      </c>
      <c r="H285">
        <v>1</v>
      </c>
      <c r="I285">
        <v>0</v>
      </c>
      <c r="J285">
        <v>2.1173062799237661</v>
      </c>
      <c r="K285">
        <f t="shared" si="28"/>
        <v>2.1173062799237661</v>
      </c>
      <c r="L285">
        <f t="shared" si="29"/>
        <v>2.1173062799237661</v>
      </c>
      <c r="M285">
        <f t="shared" si="30"/>
        <v>0.75014465808100661</v>
      </c>
      <c r="N285">
        <f>SUMPRODUCT($E$2:$M$2,E285:M285)</f>
        <v>-3.4791746846901552</v>
      </c>
      <c r="O285">
        <f t="shared" si="31"/>
        <v>2.9910617841556807E-2</v>
      </c>
      <c r="P285" s="85">
        <f>O285*B285</f>
        <v>13.728973589274574</v>
      </c>
      <c r="Q285">
        <f>D285/C285</f>
        <v>0</v>
      </c>
      <c r="R285" s="90">
        <f t="shared" si="32"/>
        <v>0</v>
      </c>
      <c r="S285">
        <f>IF(AB285&gt;0,AB285/D285,0)</f>
        <v>0</v>
      </c>
      <c r="T285" s="90">
        <f t="shared" si="33"/>
        <v>0</v>
      </c>
      <c r="U285">
        <v>61.387499912500004</v>
      </c>
      <c r="V285" s="90">
        <f t="shared" si="34"/>
        <v>-61.387499912500004</v>
      </c>
      <c r="AA285">
        <v>61.387499912500004</v>
      </c>
      <c r="AB285">
        <v>0</v>
      </c>
      <c r="AC285">
        <v>6.3180827886710242E-2</v>
      </c>
      <c r="AD285">
        <v>0</v>
      </c>
    </row>
    <row r="286" spans="1:30" x14ac:dyDescent="0.25">
      <c r="A286" t="s">
        <v>527</v>
      </c>
      <c r="B286">
        <v>823</v>
      </c>
      <c r="C286">
        <v>29</v>
      </c>
      <c r="D286">
        <v>0</v>
      </c>
      <c r="E286">
        <v>1</v>
      </c>
      <c r="F286">
        <v>3</v>
      </c>
      <c r="G286">
        <v>0</v>
      </c>
      <c r="H286">
        <v>1</v>
      </c>
      <c r="I286">
        <v>0</v>
      </c>
      <c r="J286">
        <v>3.6496132920844895</v>
      </c>
      <c r="K286">
        <f t="shared" si="28"/>
        <v>3.6496132920844895</v>
      </c>
      <c r="L286">
        <f t="shared" si="29"/>
        <v>3.6496132920844895</v>
      </c>
      <c r="M286">
        <f t="shared" si="30"/>
        <v>1.2946212146074683</v>
      </c>
      <c r="N286">
        <f>SUMPRODUCT($E$2:$M$2,E286:M286)</f>
        <v>-3.5097005679552247</v>
      </c>
      <c r="O286">
        <f t="shared" si="31"/>
        <v>2.9037476923361012E-2</v>
      </c>
      <c r="P286" s="85">
        <f>O286*B286</f>
        <v>23.897843507926112</v>
      </c>
      <c r="Q286">
        <f>D286/C286</f>
        <v>0</v>
      </c>
      <c r="R286" s="90">
        <f t="shared" si="32"/>
        <v>0</v>
      </c>
      <c r="S286">
        <f>IF(AB286&gt;0,AB286/D286,0)</f>
        <v>0</v>
      </c>
      <c r="T286" s="90">
        <f t="shared" si="33"/>
        <v>0</v>
      </c>
      <c r="U286">
        <v>46.274999837500005</v>
      </c>
      <c r="V286" s="90">
        <f t="shared" si="34"/>
        <v>-46.274999837500005</v>
      </c>
      <c r="AA286">
        <v>46.274999837500005</v>
      </c>
      <c r="AB286">
        <v>0</v>
      </c>
      <c r="AC286">
        <v>3.5236938031591739E-2</v>
      </c>
      <c r="AD286">
        <v>0</v>
      </c>
    </row>
    <row r="287" spans="1:30" x14ac:dyDescent="0.25">
      <c r="A287" t="s">
        <v>3903</v>
      </c>
      <c r="B287">
        <v>479</v>
      </c>
      <c r="C287">
        <v>29</v>
      </c>
      <c r="D287">
        <v>0</v>
      </c>
      <c r="E287">
        <v>1</v>
      </c>
      <c r="F287">
        <v>3</v>
      </c>
      <c r="G287">
        <v>0</v>
      </c>
      <c r="H287">
        <v>0</v>
      </c>
      <c r="I287">
        <v>0</v>
      </c>
      <c r="J287">
        <v>1.9453356760114953</v>
      </c>
      <c r="K287">
        <f t="shared" si="28"/>
        <v>1.9453356760114953</v>
      </c>
      <c r="L287">
        <f t="shared" si="29"/>
        <v>1.9453356760114953</v>
      </c>
      <c r="M287">
        <f t="shared" si="30"/>
        <v>0.66543454624709952</v>
      </c>
      <c r="N287">
        <f>SUMPRODUCT($E$2:$M$2,E287:M287)</f>
        <v>-2.8180441517685217</v>
      </c>
      <c r="O287">
        <f t="shared" si="31"/>
        <v>5.6356856864362426E-2</v>
      </c>
      <c r="P287" s="85">
        <f>O287*B287</f>
        <v>26.994934438029603</v>
      </c>
      <c r="Q287">
        <f>D287/C287</f>
        <v>0</v>
      </c>
      <c r="R287" s="90">
        <f t="shared" si="32"/>
        <v>0</v>
      </c>
      <c r="S287">
        <f>IF(AB287&gt;0,AB287/D287,0)</f>
        <v>0</v>
      </c>
      <c r="T287" s="90">
        <f t="shared" si="33"/>
        <v>0</v>
      </c>
      <c r="U287">
        <v>95.962499987499996</v>
      </c>
      <c r="V287" s="90">
        <f t="shared" si="34"/>
        <v>-95.962499987499996</v>
      </c>
      <c r="AA287">
        <v>95.962499987499996</v>
      </c>
      <c r="AB287">
        <v>0</v>
      </c>
      <c r="AC287">
        <v>6.0542797494780795E-2</v>
      </c>
      <c r="AD287">
        <v>0</v>
      </c>
    </row>
    <row r="288" spans="1:30" x14ac:dyDescent="0.25">
      <c r="A288" t="s">
        <v>1542</v>
      </c>
      <c r="B288">
        <v>1648</v>
      </c>
      <c r="C288">
        <v>29</v>
      </c>
      <c r="D288">
        <v>0</v>
      </c>
      <c r="E288">
        <v>1</v>
      </c>
      <c r="F288">
        <v>2</v>
      </c>
      <c r="G288">
        <v>0</v>
      </c>
      <c r="H288">
        <v>1</v>
      </c>
      <c r="I288">
        <v>0</v>
      </c>
      <c r="J288">
        <v>1.8400390668031301</v>
      </c>
      <c r="K288">
        <f t="shared" si="28"/>
        <v>1.8400390668031301</v>
      </c>
      <c r="L288">
        <f t="shared" si="29"/>
        <v>1.8400390668031301</v>
      </c>
      <c r="M288">
        <f t="shared" si="30"/>
        <v>0.60978680335372226</v>
      </c>
      <c r="N288">
        <f>SUMPRODUCT($E$2:$M$2,E288:M288)</f>
        <v>-3.3005234235689955</v>
      </c>
      <c r="O288">
        <f t="shared" si="31"/>
        <v>3.5553237131060893E-2</v>
      </c>
      <c r="P288" s="85">
        <f>O288*B288</f>
        <v>58.591734791988351</v>
      </c>
      <c r="Q288">
        <f>D288/C288</f>
        <v>0</v>
      </c>
      <c r="R288" s="90">
        <f t="shared" si="32"/>
        <v>0</v>
      </c>
      <c r="S288">
        <f>IF(AB288&gt;0,AB288/D288,0)</f>
        <v>0</v>
      </c>
      <c r="T288" s="90">
        <f t="shared" si="33"/>
        <v>0</v>
      </c>
      <c r="U288">
        <v>67.362499850000006</v>
      </c>
      <c r="V288" s="90">
        <f t="shared" si="34"/>
        <v>-67.362499850000006</v>
      </c>
      <c r="AA288">
        <v>67.362499850000006</v>
      </c>
      <c r="AB288">
        <v>0</v>
      </c>
      <c r="AC288">
        <v>1.7597087378640776E-2</v>
      </c>
      <c r="AD288">
        <v>0</v>
      </c>
    </row>
    <row r="289" spans="1:30" x14ac:dyDescent="0.25">
      <c r="A289" t="s">
        <v>2653</v>
      </c>
      <c r="B289">
        <v>439</v>
      </c>
      <c r="C289">
        <v>29</v>
      </c>
      <c r="D289">
        <v>0</v>
      </c>
      <c r="E289">
        <v>1</v>
      </c>
      <c r="F289">
        <v>3</v>
      </c>
      <c r="G289">
        <v>0</v>
      </c>
      <c r="H289">
        <v>0</v>
      </c>
      <c r="I289">
        <v>1</v>
      </c>
      <c r="J289">
        <v>1.55079726651481</v>
      </c>
      <c r="K289">
        <f t="shared" si="28"/>
        <v>1.55079726651481</v>
      </c>
      <c r="L289">
        <f t="shared" si="29"/>
        <v>1.55079726651481</v>
      </c>
      <c r="M289">
        <f t="shared" si="30"/>
        <v>0.43876916418399536</v>
      </c>
      <c r="N289">
        <f>SUMPRODUCT($E$2:$M$2,E289:M289)</f>
        <v>-2.6406247730429389</v>
      </c>
      <c r="O289">
        <f t="shared" si="31"/>
        <v>6.6569203073100117E-2</v>
      </c>
      <c r="P289" s="85">
        <f>O289*B289</f>
        <v>29.223880149090952</v>
      </c>
      <c r="Q289">
        <f>D289/C289</f>
        <v>0</v>
      </c>
      <c r="R289" s="90">
        <f t="shared" si="32"/>
        <v>0</v>
      </c>
      <c r="S289">
        <f>IF(AB289&gt;0,AB289/D289,0)</f>
        <v>0</v>
      </c>
      <c r="T289" s="90">
        <f t="shared" si="33"/>
        <v>0</v>
      </c>
      <c r="U289">
        <v>149.06249980000001</v>
      </c>
      <c r="V289" s="90">
        <f t="shared" si="34"/>
        <v>-149.06249980000001</v>
      </c>
      <c r="AA289">
        <v>149.06249980000001</v>
      </c>
      <c r="AB289">
        <v>0</v>
      </c>
      <c r="AC289">
        <v>6.6059225512528477E-2</v>
      </c>
      <c r="AD289">
        <v>0</v>
      </c>
    </row>
    <row r="290" spans="1:30" x14ac:dyDescent="0.25">
      <c r="A290" t="s">
        <v>1017</v>
      </c>
      <c r="B290">
        <v>394</v>
      </c>
      <c r="C290">
        <v>28</v>
      </c>
      <c r="D290">
        <v>0</v>
      </c>
      <c r="E290">
        <v>1</v>
      </c>
      <c r="F290">
        <v>3</v>
      </c>
      <c r="G290">
        <v>0</v>
      </c>
      <c r="H290">
        <v>1</v>
      </c>
      <c r="I290">
        <v>0</v>
      </c>
      <c r="J290">
        <v>3.6868095600768851</v>
      </c>
      <c r="K290">
        <f t="shared" si="28"/>
        <v>3.6868095600768851</v>
      </c>
      <c r="L290">
        <f t="shared" si="29"/>
        <v>3.6868095600768851</v>
      </c>
      <c r="M290">
        <f t="shared" si="30"/>
        <v>1.3047614661894742</v>
      </c>
      <c r="N290">
        <f>SUMPRODUCT($E$2:$M$2,E290:M290)</f>
        <v>-3.5226073535193887</v>
      </c>
      <c r="O290">
        <f t="shared" si="31"/>
        <v>2.8675782734956405E-2</v>
      </c>
      <c r="P290" s="85">
        <f>O290*B290</f>
        <v>11.298258397572823</v>
      </c>
      <c r="Q290">
        <f>D290/C290</f>
        <v>0</v>
      </c>
      <c r="R290" s="90">
        <f t="shared" si="32"/>
        <v>0</v>
      </c>
      <c r="S290">
        <f>IF(AB290&gt;0,AB290/D290,0)</f>
        <v>0</v>
      </c>
      <c r="T290" s="90">
        <f t="shared" si="33"/>
        <v>0</v>
      </c>
      <c r="U290">
        <v>32.399999950000002</v>
      </c>
      <c r="V290" s="90">
        <f t="shared" si="34"/>
        <v>-32.399999950000002</v>
      </c>
      <c r="AA290">
        <v>32.399999950000002</v>
      </c>
      <c r="AB290">
        <v>0</v>
      </c>
      <c r="AC290">
        <v>7.1065989847715741E-2</v>
      </c>
      <c r="AD290">
        <v>0</v>
      </c>
    </row>
    <row r="291" spans="1:30" x14ac:dyDescent="0.25">
      <c r="A291" t="s">
        <v>3933</v>
      </c>
      <c r="B291">
        <v>218</v>
      </c>
      <c r="C291">
        <v>28</v>
      </c>
      <c r="D291">
        <v>0</v>
      </c>
      <c r="E291">
        <v>1</v>
      </c>
      <c r="F291">
        <v>3</v>
      </c>
      <c r="G291">
        <v>0</v>
      </c>
      <c r="H291">
        <v>0</v>
      </c>
      <c r="I291">
        <v>1</v>
      </c>
      <c r="J291">
        <v>2.0403669724770599</v>
      </c>
      <c r="K291">
        <f t="shared" si="28"/>
        <v>2.0403669724770599</v>
      </c>
      <c r="L291">
        <f t="shared" si="29"/>
        <v>2.0403669724770599</v>
      </c>
      <c r="M291">
        <f t="shared" si="30"/>
        <v>0.71312968014728151</v>
      </c>
      <c r="N291">
        <f>SUMPRODUCT($E$2:$M$2,E291:M291)</f>
        <v>-2.9898382336927121</v>
      </c>
      <c r="O291">
        <f t="shared" si="31"/>
        <v>4.7887064866367499E-2</v>
      </c>
      <c r="P291" s="85">
        <f>O291*B291</f>
        <v>10.439380140868115</v>
      </c>
      <c r="Q291">
        <f>D291/C291</f>
        <v>0</v>
      </c>
      <c r="R291" s="90">
        <f t="shared" si="32"/>
        <v>0</v>
      </c>
      <c r="S291">
        <f>IF(AB291&gt;0,AB291/D291,0)</f>
        <v>0</v>
      </c>
      <c r="T291" s="90">
        <f t="shared" si="33"/>
        <v>0</v>
      </c>
      <c r="U291">
        <v>47.324999749999996</v>
      </c>
      <c r="V291" s="90">
        <f t="shared" si="34"/>
        <v>-47.324999749999996</v>
      </c>
      <c r="AA291">
        <v>47.324999749999996</v>
      </c>
      <c r="AB291">
        <v>0</v>
      </c>
      <c r="AC291">
        <v>0.12844036697247707</v>
      </c>
      <c r="AD291">
        <v>0</v>
      </c>
    </row>
    <row r="292" spans="1:30" x14ac:dyDescent="0.25">
      <c r="A292" t="s">
        <v>3983</v>
      </c>
      <c r="B292">
        <v>373</v>
      </c>
      <c r="C292">
        <v>28</v>
      </c>
      <c r="D292">
        <v>0</v>
      </c>
      <c r="E292">
        <v>1</v>
      </c>
      <c r="F292">
        <v>3</v>
      </c>
      <c r="G292">
        <v>0</v>
      </c>
      <c r="H292">
        <v>0</v>
      </c>
      <c r="I292">
        <v>1</v>
      </c>
      <c r="J292">
        <v>2.3667560321715801</v>
      </c>
      <c r="K292">
        <f t="shared" si="28"/>
        <v>2.3667560321715801</v>
      </c>
      <c r="L292">
        <f t="shared" si="29"/>
        <v>2.3667560321715801</v>
      </c>
      <c r="M292">
        <f t="shared" si="30"/>
        <v>0.86152025473876515</v>
      </c>
      <c r="N292">
        <f>SUMPRODUCT($E$2:$M$2,E292:M292)</f>
        <v>-3.1787137571949158</v>
      </c>
      <c r="O292">
        <f t="shared" si="31"/>
        <v>3.9974666500393746E-2</v>
      </c>
      <c r="P292" s="85">
        <f>O292*B292</f>
        <v>14.910550604646867</v>
      </c>
      <c r="Q292">
        <f>D292/C292</f>
        <v>0</v>
      </c>
      <c r="R292" s="90">
        <f t="shared" si="32"/>
        <v>0</v>
      </c>
      <c r="S292">
        <f>IF(AB292&gt;0,AB292/D292,0)</f>
        <v>0</v>
      </c>
      <c r="T292" s="90">
        <f t="shared" si="33"/>
        <v>0</v>
      </c>
      <c r="U292">
        <v>60.799999749999998</v>
      </c>
      <c r="V292" s="90">
        <f t="shared" si="34"/>
        <v>-60.799999749999998</v>
      </c>
      <c r="AA292">
        <v>60.799999749999998</v>
      </c>
      <c r="AB292">
        <v>0</v>
      </c>
      <c r="AC292">
        <v>7.5067024128686322E-2</v>
      </c>
      <c r="AD292">
        <v>0</v>
      </c>
    </row>
    <row r="293" spans="1:30" x14ac:dyDescent="0.25">
      <c r="A293" t="s">
        <v>54</v>
      </c>
      <c r="B293">
        <v>4003</v>
      </c>
      <c r="C293">
        <v>28</v>
      </c>
      <c r="D293">
        <v>0</v>
      </c>
      <c r="E293">
        <v>1</v>
      </c>
      <c r="F293">
        <v>2</v>
      </c>
      <c r="G293">
        <v>0</v>
      </c>
      <c r="H293">
        <v>1</v>
      </c>
      <c r="I293">
        <v>0</v>
      </c>
      <c r="J293">
        <v>1.3602198351236601</v>
      </c>
      <c r="K293">
        <f t="shared" si="28"/>
        <v>1.3602198351236601</v>
      </c>
      <c r="L293">
        <f t="shared" si="29"/>
        <v>1.3602198351236601</v>
      </c>
      <c r="M293">
        <f t="shared" si="30"/>
        <v>0.30764633015834153</v>
      </c>
      <c r="N293">
        <f>SUMPRODUCT($E$2:$M$2,E293:M293)</f>
        <v>-2.9159508844903836</v>
      </c>
      <c r="O293">
        <f t="shared" si="31"/>
        <v>5.1370663211599076E-2</v>
      </c>
      <c r="P293" s="85">
        <f>O293*B293</f>
        <v>205.63676483603109</v>
      </c>
      <c r="Q293">
        <f>D293/C293</f>
        <v>0</v>
      </c>
      <c r="R293" s="90">
        <f t="shared" si="32"/>
        <v>0</v>
      </c>
      <c r="S293">
        <f>IF(AB293&gt;0,AB293/D293,0)</f>
        <v>0</v>
      </c>
      <c r="T293" s="90">
        <f t="shared" si="33"/>
        <v>0</v>
      </c>
      <c r="U293">
        <v>80.712499699999995</v>
      </c>
      <c r="V293" s="90">
        <f t="shared" si="34"/>
        <v>-80.712499699999995</v>
      </c>
      <c r="AA293">
        <v>80.712499699999995</v>
      </c>
      <c r="AB293">
        <v>0</v>
      </c>
      <c r="AC293">
        <v>6.9947539345490885E-3</v>
      </c>
      <c r="AD293">
        <v>0</v>
      </c>
    </row>
    <row r="294" spans="1:30" x14ac:dyDescent="0.25">
      <c r="A294" t="s">
        <v>2568</v>
      </c>
      <c r="B294">
        <v>1112</v>
      </c>
      <c r="C294">
        <v>28</v>
      </c>
      <c r="D294">
        <v>0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1.7639867695343452</v>
      </c>
      <c r="K294">
        <f t="shared" si="28"/>
        <v>1.7639867695343452</v>
      </c>
      <c r="L294">
        <f t="shared" si="29"/>
        <v>1.7639867695343452</v>
      </c>
      <c r="M294">
        <f t="shared" si="30"/>
        <v>0.56757645729249584</v>
      </c>
      <c r="N294">
        <f>SUMPRODUCT($E$2:$M$2,E294:M294)</f>
        <v>-3.3559862935152491</v>
      </c>
      <c r="O294">
        <f t="shared" si="31"/>
        <v>3.3699681331405114E-2</v>
      </c>
      <c r="P294" s="85">
        <f>O294*B294</f>
        <v>37.474045640522483</v>
      </c>
      <c r="Q294">
        <f>D294/C294</f>
        <v>0</v>
      </c>
      <c r="R294" s="90">
        <f t="shared" si="32"/>
        <v>0</v>
      </c>
      <c r="S294">
        <f>IF(AB294&gt;0,AB294/D294,0)</f>
        <v>0</v>
      </c>
      <c r="T294" s="90">
        <f t="shared" si="33"/>
        <v>0</v>
      </c>
      <c r="U294">
        <v>101.67499995</v>
      </c>
      <c r="V294" s="90">
        <f t="shared" si="34"/>
        <v>-101.67499995</v>
      </c>
      <c r="AA294">
        <v>101.67499995</v>
      </c>
      <c r="AB294">
        <v>0</v>
      </c>
      <c r="AC294">
        <v>2.5179856115107913E-2</v>
      </c>
      <c r="AD294">
        <v>0</v>
      </c>
    </row>
    <row r="295" spans="1:30" x14ac:dyDescent="0.25">
      <c r="A295" t="s">
        <v>567</v>
      </c>
      <c r="B295">
        <v>171</v>
      </c>
      <c r="C295">
        <v>27</v>
      </c>
      <c r="D295">
        <v>0</v>
      </c>
      <c r="E295">
        <v>1</v>
      </c>
      <c r="F295">
        <v>4</v>
      </c>
      <c r="G295">
        <v>1</v>
      </c>
      <c r="H295">
        <v>0</v>
      </c>
      <c r="I295">
        <v>0</v>
      </c>
      <c r="J295">
        <v>1.16877192982456</v>
      </c>
      <c r="K295">
        <f t="shared" si="28"/>
        <v>1.16877192982456</v>
      </c>
      <c r="L295">
        <f t="shared" si="29"/>
        <v>1.16877192982456</v>
      </c>
      <c r="M295">
        <f t="shared" si="30"/>
        <v>0.15595356493098225</v>
      </c>
      <c r="N295">
        <f>SUMPRODUCT($E$2:$M$2,E295:M295)</f>
        <v>-0.61535239912949513</v>
      </c>
      <c r="O295">
        <f t="shared" si="31"/>
        <v>0.35083921226220183</v>
      </c>
      <c r="P295" s="85">
        <f>O295*B295</f>
        <v>59.99350529683651</v>
      </c>
      <c r="Q295">
        <f>D295/C295</f>
        <v>0</v>
      </c>
      <c r="R295" s="90">
        <f t="shared" si="32"/>
        <v>0</v>
      </c>
      <c r="S295">
        <f>IF(AB295&gt;0,AB295/D295,0)</f>
        <v>0</v>
      </c>
      <c r="T295" s="90">
        <f t="shared" si="33"/>
        <v>0</v>
      </c>
      <c r="U295">
        <v>67.249999912500016</v>
      </c>
      <c r="V295" s="90">
        <f t="shared" si="34"/>
        <v>-67.249999912500016</v>
      </c>
      <c r="AA295">
        <v>67.249999912500016</v>
      </c>
      <c r="AB295">
        <v>0</v>
      </c>
      <c r="AC295">
        <v>0.15789473684210525</v>
      </c>
      <c r="AD295">
        <v>0</v>
      </c>
    </row>
    <row r="296" spans="1:30" x14ac:dyDescent="0.25">
      <c r="A296" t="s">
        <v>1982</v>
      </c>
      <c r="B296">
        <v>144</v>
      </c>
      <c r="C296">
        <v>27</v>
      </c>
      <c r="D296">
        <v>0</v>
      </c>
      <c r="E296">
        <v>1</v>
      </c>
      <c r="F296">
        <v>3</v>
      </c>
      <c r="G296">
        <v>0</v>
      </c>
      <c r="H296">
        <v>0</v>
      </c>
      <c r="I296">
        <v>1</v>
      </c>
      <c r="J296">
        <v>1.369251165501165</v>
      </c>
      <c r="K296">
        <f t="shared" si="28"/>
        <v>1.369251165501165</v>
      </c>
      <c r="L296">
        <f t="shared" si="29"/>
        <v>1.369251165501165</v>
      </c>
      <c r="M296">
        <f t="shared" si="30"/>
        <v>0.31426399587809239</v>
      </c>
      <c r="N296">
        <f>SUMPRODUCT($E$2:$M$2,E296:M296)</f>
        <v>-2.4821512385395086</v>
      </c>
      <c r="O296">
        <f t="shared" si="31"/>
        <v>7.7118955647799872E-2</v>
      </c>
      <c r="P296" s="85">
        <f>O296*B296</f>
        <v>11.105129613283182</v>
      </c>
      <c r="Q296">
        <f>D296/C296</f>
        <v>0</v>
      </c>
      <c r="R296" s="90">
        <f t="shared" si="32"/>
        <v>0</v>
      </c>
      <c r="S296">
        <f>IF(AB296&gt;0,AB296/D296,0)</f>
        <v>0</v>
      </c>
      <c r="T296" s="90">
        <f t="shared" si="33"/>
        <v>0</v>
      </c>
      <c r="U296">
        <v>60.287499949999997</v>
      </c>
      <c r="V296" s="90">
        <f t="shared" si="34"/>
        <v>-60.287499949999997</v>
      </c>
      <c r="AA296">
        <v>60.287499949999997</v>
      </c>
      <c r="AB296">
        <v>0</v>
      </c>
      <c r="AC296">
        <v>0.1875</v>
      </c>
      <c r="AD296">
        <v>0</v>
      </c>
    </row>
    <row r="297" spans="1:30" x14ac:dyDescent="0.25">
      <c r="A297" t="s">
        <v>1184</v>
      </c>
      <c r="B297">
        <v>730</v>
      </c>
      <c r="C297">
        <v>27</v>
      </c>
      <c r="D297">
        <v>0</v>
      </c>
      <c r="E297">
        <v>1</v>
      </c>
      <c r="F297">
        <v>3</v>
      </c>
      <c r="G297">
        <v>0</v>
      </c>
      <c r="H297">
        <v>0</v>
      </c>
      <c r="I297">
        <v>1</v>
      </c>
      <c r="J297">
        <v>2.8451596156079968</v>
      </c>
      <c r="K297">
        <f t="shared" si="28"/>
        <v>2.8451596156079968</v>
      </c>
      <c r="L297">
        <f t="shared" si="29"/>
        <v>2.8451596156079968</v>
      </c>
      <c r="M297">
        <f t="shared" si="30"/>
        <v>1.0456191699089217</v>
      </c>
      <c r="N297">
        <f>SUMPRODUCT($E$2:$M$2,E297:M297)</f>
        <v>-3.4130398191747755</v>
      </c>
      <c r="O297">
        <f t="shared" si="31"/>
        <v>3.1890414225626357E-2</v>
      </c>
      <c r="P297" s="85">
        <f>O297*B297</f>
        <v>23.280002384707242</v>
      </c>
      <c r="Q297">
        <f>D297/C297</f>
        <v>0</v>
      </c>
      <c r="R297" s="90">
        <f t="shared" si="32"/>
        <v>0</v>
      </c>
      <c r="S297">
        <f>IF(AB297&gt;0,AB297/D297,0)</f>
        <v>0</v>
      </c>
      <c r="T297" s="90">
        <f t="shared" si="33"/>
        <v>0</v>
      </c>
      <c r="U297">
        <v>82.449999950000006</v>
      </c>
      <c r="V297" s="90">
        <f t="shared" si="34"/>
        <v>-82.449999950000006</v>
      </c>
      <c r="AA297">
        <v>82.449999950000006</v>
      </c>
      <c r="AB297">
        <v>0</v>
      </c>
      <c r="AC297">
        <v>3.6986301369863014E-2</v>
      </c>
      <c r="AD297">
        <v>0</v>
      </c>
    </row>
    <row r="298" spans="1:30" x14ac:dyDescent="0.25">
      <c r="A298" t="s">
        <v>3914</v>
      </c>
      <c r="B298">
        <v>1418</v>
      </c>
      <c r="C298">
        <v>27</v>
      </c>
      <c r="D298">
        <v>0</v>
      </c>
      <c r="E298">
        <v>1</v>
      </c>
      <c r="F298">
        <v>2</v>
      </c>
      <c r="G298">
        <v>0</v>
      </c>
      <c r="H298">
        <v>0</v>
      </c>
      <c r="I298">
        <v>0</v>
      </c>
      <c r="J298">
        <v>1.7109308885754599</v>
      </c>
      <c r="K298">
        <f t="shared" si="28"/>
        <v>1.7109308885754599</v>
      </c>
      <c r="L298">
        <f t="shared" si="29"/>
        <v>1.7109308885754599</v>
      </c>
      <c r="M298">
        <f t="shared" si="30"/>
        <v>0.53703760167781422</v>
      </c>
      <c r="N298">
        <f>SUMPRODUCT($E$2:$M$2,E298:M298)</f>
        <v>-3.3171156148534777</v>
      </c>
      <c r="O298">
        <f t="shared" si="31"/>
        <v>3.4988667722664922E-2</v>
      </c>
      <c r="P298" s="85">
        <f>O298*B298</f>
        <v>49.613930830738859</v>
      </c>
      <c r="Q298">
        <f>D298/C298</f>
        <v>0</v>
      </c>
      <c r="R298" s="90">
        <f t="shared" si="32"/>
        <v>0</v>
      </c>
      <c r="S298">
        <f>IF(AB298&gt;0,AB298/D298,0)</f>
        <v>0</v>
      </c>
      <c r="T298" s="90">
        <f t="shared" si="33"/>
        <v>0</v>
      </c>
      <c r="U298">
        <v>43.624999912499995</v>
      </c>
      <c r="V298" s="90">
        <f t="shared" si="34"/>
        <v>-43.624999912499995</v>
      </c>
      <c r="AA298">
        <v>43.624999912499995</v>
      </c>
      <c r="AB298">
        <v>0</v>
      </c>
      <c r="AC298">
        <v>1.9040902679830749E-2</v>
      </c>
      <c r="AD298">
        <v>0</v>
      </c>
    </row>
    <row r="299" spans="1:30" x14ac:dyDescent="0.25">
      <c r="A299" t="s">
        <v>1454</v>
      </c>
      <c r="B299">
        <v>276</v>
      </c>
      <c r="C299">
        <v>27</v>
      </c>
      <c r="D299">
        <v>0</v>
      </c>
      <c r="E299">
        <v>1</v>
      </c>
      <c r="F299">
        <v>3</v>
      </c>
      <c r="G299">
        <v>0</v>
      </c>
      <c r="H299">
        <v>1</v>
      </c>
      <c r="I299">
        <v>1</v>
      </c>
      <c r="J299">
        <v>2.3819125607756648</v>
      </c>
      <c r="K299">
        <f t="shared" si="28"/>
        <v>2.3819125607756648</v>
      </c>
      <c r="L299">
        <f t="shared" si="29"/>
        <v>2.3819125607756648</v>
      </c>
      <c r="M299">
        <f t="shared" si="30"/>
        <v>0.86790376193678254</v>
      </c>
      <c r="N299">
        <f>SUMPRODUCT($E$2:$M$2,E299:M299)</f>
        <v>-3.0776495209600911</v>
      </c>
      <c r="O299">
        <f t="shared" si="31"/>
        <v>4.4038662839011963E-2</v>
      </c>
      <c r="P299" s="85">
        <f>O299*B299</f>
        <v>12.154670943567302</v>
      </c>
      <c r="Q299">
        <f>D299/C299</f>
        <v>0</v>
      </c>
      <c r="R299" s="90">
        <f t="shared" si="32"/>
        <v>0</v>
      </c>
      <c r="S299">
        <f>IF(AB299&gt;0,AB299/D299,0)</f>
        <v>0</v>
      </c>
      <c r="T299" s="90">
        <f t="shared" si="33"/>
        <v>0</v>
      </c>
      <c r="U299">
        <v>50.424999962500003</v>
      </c>
      <c r="V299" s="90">
        <f t="shared" si="34"/>
        <v>-50.424999962500003</v>
      </c>
      <c r="AA299">
        <v>50.424999962500003</v>
      </c>
      <c r="AB299">
        <v>0</v>
      </c>
      <c r="AC299">
        <v>9.7826086956521743E-2</v>
      </c>
      <c r="AD299">
        <v>0</v>
      </c>
    </row>
    <row r="300" spans="1:30" x14ac:dyDescent="0.25">
      <c r="A300" t="s">
        <v>2550</v>
      </c>
      <c r="B300">
        <v>120</v>
      </c>
      <c r="C300">
        <v>27</v>
      </c>
      <c r="D300">
        <v>0</v>
      </c>
      <c r="E300">
        <v>1</v>
      </c>
      <c r="F300">
        <v>3</v>
      </c>
      <c r="G300">
        <v>0</v>
      </c>
      <c r="H300">
        <v>1</v>
      </c>
      <c r="I300">
        <v>1</v>
      </c>
      <c r="J300">
        <v>1.19333333333333</v>
      </c>
      <c r="K300">
        <f t="shared" si="28"/>
        <v>1.19333333333333</v>
      </c>
      <c r="L300">
        <f t="shared" si="29"/>
        <v>1.19333333333333</v>
      </c>
      <c r="M300">
        <f t="shared" si="30"/>
        <v>0.17675051174449646</v>
      </c>
      <c r="N300">
        <f>SUMPRODUCT($E$2:$M$2,E300:M300)</f>
        <v>-2.1979310327090902</v>
      </c>
      <c r="O300">
        <f t="shared" si="31"/>
        <v>9.9936436980859758E-2</v>
      </c>
      <c r="P300" s="85">
        <f>O300*B300</f>
        <v>11.992372437703171</v>
      </c>
      <c r="Q300">
        <f>D300/C300</f>
        <v>0</v>
      </c>
      <c r="R300" s="90">
        <f t="shared" si="32"/>
        <v>0</v>
      </c>
      <c r="S300">
        <f>IF(AB300&gt;0,AB300/D300,0)</f>
        <v>0</v>
      </c>
      <c r="T300" s="90">
        <f t="shared" si="33"/>
        <v>0</v>
      </c>
      <c r="U300">
        <v>65.999999812500008</v>
      </c>
      <c r="V300" s="90">
        <f t="shared" si="34"/>
        <v>-65.999999812500008</v>
      </c>
      <c r="AA300">
        <v>65.999999812500008</v>
      </c>
      <c r="AB300">
        <v>0</v>
      </c>
      <c r="AC300">
        <v>0.22500000000000001</v>
      </c>
      <c r="AD300">
        <v>0</v>
      </c>
    </row>
    <row r="301" spans="1:30" x14ac:dyDescent="0.25">
      <c r="A301" t="s">
        <v>2597</v>
      </c>
      <c r="B301">
        <v>565</v>
      </c>
      <c r="C301">
        <v>26</v>
      </c>
      <c r="D301">
        <v>0</v>
      </c>
      <c r="E301">
        <v>1</v>
      </c>
      <c r="F301">
        <v>3</v>
      </c>
      <c r="G301">
        <v>0</v>
      </c>
      <c r="H301">
        <v>1</v>
      </c>
      <c r="I301">
        <v>0</v>
      </c>
      <c r="J301">
        <v>1.72566371681416</v>
      </c>
      <c r="K301">
        <f t="shared" si="28"/>
        <v>1.72566371681416</v>
      </c>
      <c r="L301">
        <f t="shared" si="29"/>
        <v>1.72566371681416</v>
      </c>
      <c r="M301">
        <f t="shared" si="30"/>
        <v>0.54561173985140665</v>
      </c>
      <c r="N301">
        <f>SUMPRODUCT($E$2:$M$2,E301:M301)</f>
        <v>-2.5563411174502013</v>
      </c>
      <c r="O301">
        <f t="shared" si="31"/>
        <v>7.2001636763273827E-2</v>
      </c>
      <c r="P301" s="85">
        <f>O301*B301</f>
        <v>40.680924771249714</v>
      </c>
      <c r="Q301">
        <f>D301/C301</f>
        <v>0</v>
      </c>
      <c r="R301" s="90">
        <f t="shared" si="32"/>
        <v>0</v>
      </c>
      <c r="S301">
        <f>IF(AB301&gt;0,AB301/D301,0)</f>
        <v>0</v>
      </c>
      <c r="T301" s="90">
        <f t="shared" si="33"/>
        <v>0</v>
      </c>
      <c r="U301">
        <v>89.649999725000001</v>
      </c>
      <c r="V301" s="90">
        <f t="shared" si="34"/>
        <v>-89.649999725000001</v>
      </c>
      <c r="AA301">
        <v>89.649999725000001</v>
      </c>
      <c r="AB301">
        <v>0</v>
      </c>
      <c r="AC301">
        <v>4.6017699115044247E-2</v>
      </c>
      <c r="AD301">
        <v>0</v>
      </c>
    </row>
    <row r="302" spans="1:30" x14ac:dyDescent="0.25">
      <c r="A302" t="s">
        <v>1987</v>
      </c>
      <c r="B302">
        <v>413</v>
      </c>
      <c r="C302">
        <v>26</v>
      </c>
      <c r="D302">
        <v>0</v>
      </c>
      <c r="E302">
        <v>1</v>
      </c>
      <c r="F302">
        <v>3</v>
      </c>
      <c r="G302">
        <v>0</v>
      </c>
      <c r="H302">
        <v>1</v>
      </c>
      <c r="I302">
        <v>0</v>
      </c>
      <c r="J302">
        <v>3.8587288135593196</v>
      </c>
      <c r="K302">
        <f t="shared" si="28"/>
        <v>3.8587288135593196</v>
      </c>
      <c r="L302">
        <f t="shared" si="29"/>
        <v>3.8587288135593196</v>
      </c>
      <c r="M302">
        <f t="shared" si="30"/>
        <v>1.3503378063259475</v>
      </c>
      <c r="N302">
        <f>SUMPRODUCT($E$2:$M$2,E302:M302)</f>
        <v>-3.580618147845708</v>
      </c>
      <c r="O302">
        <f t="shared" si="31"/>
        <v>2.7103412608309459E-2</v>
      </c>
      <c r="P302" s="85">
        <f>O302*B302</f>
        <v>11.193709407231806</v>
      </c>
      <c r="Q302">
        <f>D302/C302</f>
        <v>0</v>
      </c>
      <c r="R302" s="90">
        <f t="shared" si="32"/>
        <v>0</v>
      </c>
      <c r="S302">
        <f>IF(AB302&gt;0,AB302/D302,0)</f>
        <v>0</v>
      </c>
      <c r="T302" s="90">
        <f t="shared" si="33"/>
        <v>0</v>
      </c>
      <c r="U302">
        <v>26.249999862500001</v>
      </c>
      <c r="V302" s="90">
        <f t="shared" si="34"/>
        <v>-26.249999862500001</v>
      </c>
      <c r="AA302">
        <v>26.249999862500001</v>
      </c>
      <c r="AB302">
        <v>0</v>
      </c>
      <c r="AC302">
        <v>6.2953995157384993E-2</v>
      </c>
      <c r="AD302">
        <v>0</v>
      </c>
    </row>
    <row r="303" spans="1:30" x14ac:dyDescent="0.25">
      <c r="A303" t="s">
        <v>427</v>
      </c>
      <c r="B303">
        <v>829</v>
      </c>
      <c r="C303">
        <v>26</v>
      </c>
      <c r="D303">
        <v>0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1.6925211097708099</v>
      </c>
      <c r="K303">
        <f t="shared" si="28"/>
        <v>1.6925211097708099</v>
      </c>
      <c r="L303">
        <f t="shared" si="29"/>
        <v>1.6925211097708099</v>
      </c>
      <c r="M303">
        <f t="shared" si="30"/>
        <v>0.52621919826465624</v>
      </c>
      <c r="N303">
        <f>SUMPRODUCT($E$2:$M$2,E303:M303)</f>
        <v>-3.3033456593576958</v>
      </c>
      <c r="O303">
        <f t="shared" si="31"/>
        <v>3.5456591656003962E-2</v>
      </c>
      <c r="P303" s="85">
        <f>O303*B303</f>
        <v>29.393514482827285</v>
      </c>
      <c r="Q303">
        <f>D303/C303</f>
        <v>0</v>
      </c>
      <c r="R303" s="90">
        <f t="shared" si="32"/>
        <v>0</v>
      </c>
      <c r="S303">
        <f>IF(AB303&gt;0,AB303/D303,0)</f>
        <v>0</v>
      </c>
      <c r="T303" s="90">
        <f t="shared" si="33"/>
        <v>0</v>
      </c>
      <c r="U303">
        <v>66.512499950000006</v>
      </c>
      <c r="V303" s="90">
        <f t="shared" si="34"/>
        <v>-66.512499950000006</v>
      </c>
      <c r="AA303">
        <v>66.512499950000006</v>
      </c>
      <c r="AB303">
        <v>0</v>
      </c>
      <c r="AC303">
        <v>3.1363088057901084E-2</v>
      </c>
      <c r="AD303">
        <v>0</v>
      </c>
    </row>
    <row r="304" spans="1:30" x14ac:dyDescent="0.25">
      <c r="A304" t="s">
        <v>2337</v>
      </c>
      <c r="B304">
        <v>804</v>
      </c>
      <c r="C304">
        <v>26</v>
      </c>
      <c r="D304">
        <v>0</v>
      </c>
      <c r="E304">
        <v>1</v>
      </c>
      <c r="F304">
        <v>3</v>
      </c>
      <c r="G304">
        <v>0</v>
      </c>
      <c r="H304">
        <v>1</v>
      </c>
      <c r="I304">
        <v>1</v>
      </c>
      <c r="J304">
        <v>1.9770682630747449</v>
      </c>
      <c r="K304">
        <f t="shared" si="28"/>
        <v>1.9770682630747449</v>
      </c>
      <c r="L304">
        <f t="shared" si="29"/>
        <v>1.9770682630747449</v>
      </c>
      <c r="M304">
        <f t="shared" si="30"/>
        <v>0.68161507220884265</v>
      </c>
      <c r="N304">
        <f>SUMPRODUCT($E$2:$M$2,E304:M304)</f>
        <v>-2.8405362548933693</v>
      </c>
      <c r="O304">
        <f t="shared" si="31"/>
        <v>5.5172576916440716E-2</v>
      </c>
      <c r="P304" s="85">
        <f>O304*B304</f>
        <v>44.358751840818336</v>
      </c>
      <c r="Q304">
        <f>D304/C304</f>
        <v>0</v>
      </c>
      <c r="R304" s="90">
        <f t="shared" si="32"/>
        <v>0</v>
      </c>
      <c r="S304">
        <f>IF(AB304&gt;0,AB304/D304,0)</f>
        <v>0</v>
      </c>
      <c r="T304" s="90">
        <f t="shared" si="33"/>
        <v>0</v>
      </c>
      <c r="U304">
        <v>65.387499875000003</v>
      </c>
      <c r="V304" s="90">
        <f t="shared" si="34"/>
        <v>-65.387499875000003</v>
      </c>
      <c r="AA304">
        <v>65.387499875000003</v>
      </c>
      <c r="AB304">
        <v>0</v>
      </c>
      <c r="AC304">
        <v>3.2338308457711441E-2</v>
      </c>
      <c r="AD304">
        <v>0</v>
      </c>
    </row>
    <row r="305" spans="1:30" x14ac:dyDescent="0.25">
      <c r="A305" t="s">
        <v>1496</v>
      </c>
      <c r="B305">
        <v>614</v>
      </c>
      <c r="C305">
        <v>26</v>
      </c>
      <c r="D305">
        <v>0</v>
      </c>
      <c r="E305">
        <v>1</v>
      </c>
      <c r="F305">
        <v>3</v>
      </c>
      <c r="G305">
        <v>0</v>
      </c>
      <c r="H305">
        <v>1</v>
      </c>
      <c r="I305">
        <v>1</v>
      </c>
      <c r="J305">
        <v>1.1294117647058801</v>
      </c>
      <c r="K305">
        <f t="shared" si="28"/>
        <v>1.1294117647058801</v>
      </c>
      <c r="L305">
        <f t="shared" si="29"/>
        <v>1.1294117647058801</v>
      </c>
      <c r="M305">
        <f t="shared" si="30"/>
        <v>0.12169693497751781</v>
      </c>
      <c r="N305">
        <f>SUMPRODUCT($E$2:$M$2,E305:M305)</f>
        <v>-2.1278573561217593</v>
      </c>
      <c r="O305">
        <f t="shared" si="31"/>
        <v>0.10641857176427785</v>
      </c>
      <c r="P305" s="85">
        <f>O305*B305</f>
        <v>65.341003063266598</v>
      </c>
      <c r="Q305">
        <f>D305/C305</f>
        <v>0</v>
      </c>
      <c r="R305" s="90">
        <f t="shared" si="32"/>
        <v>0</v>
      </c>
      <c r="S305">
        <f>IF(AB305&gt;0,AB305/D305,0)</f>
        <v>0</v>
      </c>
      <c r="T305" s="90">
        <f t="shared" si="33"/>
        <v>0</v>
      </c>
      <c r="U305">
        <v>59.262500000000003</v>
      </c>
      <c r="V305" s="90">
        <f t="shared" si="34"/>
        <v>-59.262500000000003</v>
      </c>
      <c r="AA305">
        <v>59.262500000000003</v>
      </c>
      <c r="AB305">
        <v>0</v>
      </c>
      <c r="AC305">
        <v>4.2345276872964167E-2</v>
      </c>
      <c r="AD305">
        <v>0</v>
      </c>
    </row>
    <row r="306" spans="1:30" x14ac:dyDescent="0.25">
      <c r="A306" t="s">
        <v>386</v>
      </c>
      <c r="B306">
        <v>2004</v>
      </c>
      <c r="C306">
        <v>26</v>
      </c>
      <c r="D306">
        <v>0</v>
      </c>
      <c r="E306">
        <v>1</v>
      </c>
      <c r="F306">
        <v>2</v>
      </c>
      <c r="G306">
        <v>0</v>
      </c>
      <c r="H306">
        <v>1</v>
      </c>
      <c r="I306">
        <v>0</v>
      </c>
      <c r="J306">
        <v>1.30233532934132</v>
      </c>
      <c r="K306">
        <f t="shared" si="28"/>
        <v>1.30233532934132</v>
      </c>
      <c r="L306">
        <f t="shared" si="29"/>
        <v>1.30233532934132</v>
      </c>
      <c r="M306">
        <f t="shared" si="30"/>
        <v>0.26415906004351625</v>
      </c>
      <c r="N306">
        <f>SUMPRODUCT($E$2:$M$2,E306:M306)</f>
        <v>-2.8605991148026431</v>
      </c>
      <c r="O306">
        <f t="shared" si="31"/>
        <v>5.4136014428161343E-2</v>
      </c>
      <c r="P306" s="85">
        <f>O306*B306</f>
        <v>108.48857291403533</v>
      </c>
      <c r="Q306">
        <f>D306/C306</f>
        <v>0</v>
      </c>
      <c r="R306" s="90">
        <f t="shared" si="32"/>
        <v>0</v>
      </c>
      <c r="S306">
        <f>IF(AB306&gt;0,AB306/D306,0)</f>
        <v>0</v>
      </c>
      <c r="T306" s="90">
        <f t="shared" si="33"/>
        <v>0</v>
      </c>
      <c r="U306">
        <v>62.949999774999995</v>
      </c>
      <c r="V306" s="90">
        <f t="shared" si="34"/>
        <v>-62.949999774999995</v>
      </c>
      <c r="AA306">
        <v>62.949999774999995</v>
      </c>
      <c r="AB306">
        <v>0</v>
      </c>
      <c r="AC306">
        <v>1.2974051896207584E-2</v>
      </c>
      <c r="AD306">
        <v>0</v>
      </c>
    </row>
    <row r="307" spans="1:30" x14ac:dyDescent="0.25">
      <c r="A307" t="s">
        <v>2547</v>
      </c>
      <c r="B307">
        <v>395</v>
      </c>
      <c r="C307">
        <v>25</v>
      </c>
      <c r="D307">
        <v>0</v>
      </c>
      <c r="E307">
        <v>1</v>
      </c>
      <c r="F307">
        <v>2</v>
      </c>
      <c r="G307">
        <v>0</v>
      </c>
      <c r="H307">
        <v>1</v>
      </c>
      <c r="I307">
        <v>0</v>
      </c>
      <c r="J307">
        <v>1.0830379746835399</v>
      </c>
      <c r="K307">
        <f t="shared" si="28"/>
        <v>1.0830379746835399</v>
      </c>
      <c r="L307">
        <f t="shared" si="29"/>
        <v>1.0830379746835399</v>
      </c>
      <c r="M307">
        <f t="shared" si="30"/>
        <v>7.9770031747179324E-2</v>
      </c>
      <c r="N307">
        <f>SUMPRODUCT($E$2:$M$2,E307:M307)</f>
        <v>-2.6259037890152057</v>
      </c>
      <c r="O307">
        <f t="shared" si="31"/>
        <v>6.7489789013564214E-2</v>
      </c>
      <c r="P307" s="85">
        <f>O307*B307</f>
        <v>26.658466660357863</v>
      </c>
      <c r="Q307">
        <f>D307/C307</f>
        <v>0</v>
      </c>
      <c r="R307" s="90">
        <f t="shared" si="32"/>
        <v>0</v>
      </c>
      <c r="S307">
        <f>IF(AB307&gt;0,AB307/D307,0)</f>
        <v>0</v>
      </c>
      <c r="T307" s="90">
        <f t="shared" si="33"/>
        <v>0</v>
      </c>
      <c r="U307">
        <v>65.587500000000006</v>
      </c>
      <c r="V307" s="90">
        <f t="shared" si="34"/>
        <v>-65.587500000000006</v>
      </c>
      <c r="AA307">
        <v>65.587500000000006</v>
      </c>
      <c r="AB307">
        <v>0</v>
      </c>
      <c r="AC307">
        <v>6.3291139240506333E-2</v>
      </c>
      <c r="AD307">
        <v>0</v>
      </c>
    </row>
    <row r="308" spans="1:30" x14ac:dyDescent="0.25">
      <c r="A308" t="s">
        <v>1048</v>
      </c>
      <c r="B308">
        <v>132</v>
      </c>
      <c r="C308">
        <v>25</v>
      </c>
      <c r="D308">
        <v>1</v>
      </c>
      <c r="E308">
        <v>1</v>
      </c>
      <c r="F308">
        <v>1</v>
      </c>
      <c r="G308">
        <v>1</v>
      </c>
      <c r="H308">
        <v>0</v>
      </c>
      <c r="I308">
        <v>0</v>
      </c>
      <c r="J308">
        <v>1</v>
      </c>
      <c r="K308">
        <f t="shared" si="28"/>
        <v>0.95</v>
      </c>
      <c r="L308">
        <f t="shared" si="29"/>
        <v>1.01</v>
      </c>
      <c r="M308">
        <f t="shared" si="30"/>
        <v>9.950330853168092E-3</v>
      </c>
      <c r="N308">
        <f>SUMPRODUCT($E$2:$M$2,E308:M308)</f>
        <v>-2.4170112129694843</v>
      </c>
      <c r="O308">
        <f t="shared" si="31"/>
        <v>8.1884670580137639E-2</v>
      </c>
      <c r="P308" s="85">
        <f>O308*B308</f>
        <v>10.808776516578169</v>
      </c>
      <c r="Q308">
        <f>D308/C308</f>
        <v>0.04</v>
      </c>
      <c r="R308" s="90">
        <f t="shared" si="32"/>
        <v>0.43235106066312673</v>
      </c>
      <c r="S308">
        <f>IF(AB308&gt;0,AB308/D308,0)</f>
        <v>751.4</v>
      </c>
      <c r="T308" s="90">
        <f t="shared" si="33"/>
        <v>324.86858698227343</v>
      </c>
      <c r="U308">
        <v>6.95</v>
      </c>
      <c r="V308" s="90">
        <f t="shared" si="34"/>
        <v>317.91858698227344</v>
      </c>
      <c r="AA308">
        <v>6.95</v>
      </c>
      <c r="AB308">
        <v>751.4</v>
      </c>
      <c r="AC308">
        <v>0.18939393939393939</v>
      </c>
      <c r="AD308">
        <v>0.04</v>
      </c>
    </row>
    <row r="309" spans="1:30" x14ac:dyDescent="0.25">
      <c r="A309" t="s">
        <v>763</v>
      </c>
      <c r="B309">
        <v>212</v>
      </c>
      <c r="C309">
        <v>25</v>
      </c>
      <c r="D309">
        <v>0</v>
      </c>
      <c r="E309">
        <v>1</v>
      </c>
      <c r="F309">
        <v>3</v>
      </c>
      <c r="G309">
        <v>0</v>
      </c>
      <c r="H309">
        <v>1</v>
      </c>
      <c r="I309">
        <v>1</v>
      </c>
      <c r="J309">
        <v>2.433656868748725</v>
      </c>
      <c r="K309">
        <f t="shared" si="28"/>
        <v>2.433656868748725</v>
      </c>
      <c r="L309">
        <f t="shared" si="29"/>
        <v>2.433656868748725</v>
      </c>
      <c r="M309">
        <f t="shared" si="30"/>
        <v>0.88939501040762037</v>
      </c>
      <c r="N309">
        <f>SUMPRODUCT($E$2:$M$2,E309:M309)</f>
        <v>-3.105004161352988</v>
      </c>
      <c r="O309">
        <f t="shared" si="31"/>
        <v>4.290130948803951E-2</v>
      </c>
      <c r="P309" s="85">
        <f>O309*B309</f>
        <v>9.0950776114643759</v>
      </c>
      <c r="Q309">
        <f>D309/C309</f>
        <v>0</v>
      </c>
      <c r="R309" s="90">
        <f t="shared" si="32"/>
        <v>0</v>
      </c>
      <c r="S309">
        <f>IF(AB309&gt;0,AB309/D309,0)</f>
        <v>0</v>
      </c>
      <c r="T309" s="90">
        <f t="shared" si="33"/>
        <v>0</v>
      </c>
      <c r="U309">
        <v>51.287499887500005</v>
      </c>
      <c r="V309" s="90">
        <f t="shared" si="34"/>
        <v>-51.287499887500005</v>
      </c>
      <c r="AA309">
        <v>51.287499887500005</v>
      </c>
      <c r="AB309">
        <v>0</v>
      </c>
      <c r="AC309">
        <v>0.11792452830188679</v>
      </c>
      <c r="AD309">
        <v>0</v>
      </c>
    </row>
    <row r="310" spans="1:30" x14ac:dyDescent="0.25">
      <c r="A310" t="s">
        <v>37</v>
      </c>
      <c r="B310">
        <v>379</v>
      </c>
      <c r="C310">
        <v>25</v>
      </c>
      <c r="D310">
        <v>1</v>
      </c>
      <c r="E310">
        <v>1</v>
      </c>
      <c r="F310">
        <v>3</v>
      </c>
      <c r="G310">
        <v>1</v>
      </c>
      <c r="H310">
        <v>0</v>
      </c>
      <c r="I310">
        <v>0</v>
      </c>
      <c r="J310">
        <v>1.43393139841689</v>
      </c>
      <c r="K310">
        <f t="shared" si="28"/>
        <v>1.3622348284960455</v>
      </c>
      <c r="L310">
        <f t="shared" si="29"/>
        <v>1.3622348284960455</v>
      </c>
      <c r="M310">
        <f t="shared" si="30"/>
        <v>0.30912660732677566</v>
      </c>
      <c r="N310">
        <f>SUMPRODUCT($E$2:$M$2,E310:M310)</f>
        <v>-1.4728137319008918</v>
      </c>
      <c r="O310">
        <f t="shared" si="31"/>
        <v>0.18651531725253112</v>
      </c>
      <c r="P310" s="85">
        <f>O310*B310</f>
        <v>70.689305238709295</v>
      </c>
      <c r="Q310">
        <f>D310/C310</f>
        <v>0.04</v>
      </c>
      <c r="R310" s="90">
        <f t="shared" si="32"/>
        <v>2.827572209548372</v>
      </c>
      <c r="S310">
        <f>IF(AB310&gt;0,AB310/D310,0)</f>
        <v>780.3</v>
      </c>
      <c r="T310" s="90">
        <f t="shared" si="33"/>
        <v>2206.3545951105943</v>
      </c>
      <c r="U310">
        <v>38.15</v>
      </c>
      <c r="V310" s="90">
        <f t="shared" si="34"/>
        <v>2168.2045951105943</v>
      </c>
      <c r="AA310">
        <v>38.15</v>
      </c>
      <c r="AB310">
        <v>780.3</v>
      </c>
      <c r="AC310">
        <v>6.5963060686015831E-2</v>
      </c>
      <c r="AD310">
        <v>0.04</v>
      </c>
    </row>
    <row r="311" spans="1:30" x14ac:dyDescent="0.25">
      <c r="A311" t="s">
        <v>308</v>
      </c>
      <c r="B311">
        <v>156</v>
      </c>
      <c r="C311">
        <v>25</v>
      </c>
      <c r="D311">
        <v>0</v>
      </c>
      <c r="E311">
        <v>1</v>
      </c>
      <c r="F311">
        <v>3</v>
      </c>
      <c r="G311">
        <v>0</v>
      </c>
      <c r="H311">
        <v>1</v>
      </c>
      <c r="I311">
        <v>0</v>
      </c>
      <c r="J311">
        <v>1.10128205128205</v>
      </c>
      <c r="K311">
        <f t="shared" si="28"/>
        <v>1.10128205128205</v>
      </c>
      <c r="L311">
        <f t="shared" si="29"/>
        <v>1.10128205128205</v>
      </c>
      <c r="M311">
        <f t="shared" si="30"/>
        <v>9.6475002300616813E-2</v>
      </c>
      <c r="N311">
        <f>SUMPRODUCT($E$2:$M$2,E311:M311)</f>
        <v>-1.9846677705242588</v>
      </c>
      <c r="O311">
        <f t="shared" si="31"/>
        <v>0.12082212973996236</v>
      </c>
      <c r="P311" s="85">
        <f>O311*B311</f>
        <v>18.848252239434128</v>
      </c>
      <c r="Q311">
        <f>D311/C311</f>
        <v>0</v>
      </c>
      <c r="R311" s="90">
        <f t="shared" si="32"/>
        <v>0</v>
      </c>
      <c r="S311">
        <f>IF(AB311&gt;0,AB311/D311,0)</f>
        <v>0</v>
      </c>
      <c r="T311" s="90">
        <f t="shared" si="33"/>
        <v>0</v>
      </c>
      <c r="U311">
        <v>51.15</v>
      </c>
      <c r="V311" s="90">
        <f t="shared" si="34"/>
        <v>-51.15</v>
      </c>
      <c r="AA311">
        <v>51.15</v>
      </c>
      <c r="AB311">
        <v>0</v>
      </c>
      <c r="AC311">
        <v>0.16025641025641027</v>
      </c>
      <c r="AD311">
        <v>0</v>
      </c>
    </row>
    <row r="312" spans="1:30" x14ac:dyDescent="0.25">
      <c r="A312" t="s">
        <v>3987</v>
      </c>
      <c r="B312">
        <v>531</v>
      </c>
      <c r="C312">
        <v>25</v>
      </c>
      <c r="D312">
        <v>0</v>
      </c>
      <c r="E312">
        <v>1</v>
      </c>
      <c r="F312">
        <v>3</v>
      </c>
      <c r="G312">
        <v>0</v>
      </c>
      <c r="H312">
        <v>0</v>
      </c>
      <c r="I312">
        <v>1</v>
      </c>
      <c r="J312">
        <v>1.31167608286252</v>
      </c>
      <c r="K312">
        <f t="shared" si="28"/>
        <v>1.31167608286252</v>
      </c>
      <c r="L312">
        <f t="shared" si="29"/>
        <v>1.31167608286252</v>
      </c>
      <c r="M312">
        <f t="shared" si="30"/>
        <v>0.27130577197791889</v>
      </c>
      <c r="N312">
        <f>SUMPRODUCT($E$2:$M$2,E312:M312)</f>
        <v>-2.4274728531352658</v>
      </c>
      <c r="O312">
        <f t="shared" si="31"/>
        <v>8.1101601378772217E-2</v>
      </c>
      <c r="P312" s="85">
        <f>O312*B312</f>
        <v>43.064950332128049</v>
      </c>
      <c r="Q312">
        <f>D312/C312</f>
        <v>0</v>
      </c>
      <c r="R312" s="90">
        <f t="shared" si="32"/>
        <v>0</v>
      </c>
      <c r="S312">
        <f>IF(AB312&gt;0,AB312/D312,0)</f>
        <v>0</v>
      </c>
      <c r="T312" s="90">
        <f t="shared" si="33"/>
        <v>0</v>
      </c>
      <c r="U312">
        <v>61.774999999999999</v>
      </c>
      <c r="V312" s="90">
        <f t="shared" si="34"/>
        <v>-61.774999999999999</v>
      </c>
      <c r="AA312">
        <v>61.774999999999999</v>
      </c>
      <c r="AB312">
        <v>0</v>
      </c>
      <c r="AC312">
        <v>4.7080979284369114E-2</v>
      </c>
      <c r="AD312">
        <v>0</v>
      </c>
    </row>
    <row r="313" spans="1:30" x14ac:dyDescent="0.25">
      <c r="A313" t="s">
        <v>1892</v>
      </c>
      <c r="B313">
        <v>819</v>
      </c>
      <c r="C313">
        <v>25</v>
      </c>
      <c r="D313">
        <v>0</v>
      </c>
      <c r="E313">
        <v>1</v>
      </c>
      <c r="F313">
        <v>2</v>
      </c>
      <c r="G313">
        <v>0</v>
      </c>
      <c r="H313">
        <v>0</v>
      </c>
      <c r="I313">
        <v>0</v>
      </c>
      <c r="J313">
        <v>2.35106202594761</v>
      </c>
      <c r="K313">
        <f t="shared" si="28"/>
        <v>2.35106202594761</v>
      </c>
      <c r="L313">
        <f t="shared" si="29"/>
        <v>2.35106202594761</v>
      </c>
      <c r="M313">
        <f t="shared" si="30"/>
        <v>0.85486715200345165</v>
      </c>
      <c r="N313">
        <f>SUMPRODUCT($E$2:$M$2,E313:M313)</f>
        <v>-3.7216576342336625</v>
      </c>
      <c r="O313">
        <f t="shared" si="31"/>
        <v>2.3622315773428992E-2</v>
      </c>
      <c r="P313" s="85">
        <f>O313*B313</f>
        <v>19.346676618438345</v>
      </c>
      <c r="Q313">
        <f>D313/C313</f>
        <v>0</v>
      </c>
      <c r="R313" s="90">
        <f t="shared" si="32"/>
        <v>0</v>
      </c>
      <c r="S313">
        <f>IF(AB313&gt;0,AB313/D313,0)</f>
        <v>0</v>
      </c>
      <c r="T313" s="90">
        <f t="shared" si="33"/>
        <v>0</v>
      </c>
      <c r="U313">
        <v>32.9124999</v>
      </c>
      <c r="V313" s="90">
        <f t="shared" si="34"/>
        <v>-32.9124999</v>
      </c>
      <c r="AA313">
        <v>32.9124999</v>
      </c>
      <c r="AB313">
        <v>0</v>
      </c>
      <c r="AC313">
        <v>3.0525030525030524E-2</v>
      </c>
      <c r="AD313">
        <v>0</v>
      </c>
    </row>
    <row r="314" spans="1:30" x14ac:dyDescent="0.25">
      <c r="A314" t="s">
        <v>511</v>
      </c>
      <c r="B314">
        <v>396</v>
      </c>
      <c r="C314">
        <v>25</v>
      </c>
      <c r="D314">
        <v>0</v>
      </c>
      <c r="E314">
        <v>1</v>
      </c>
      <c r="F314">
        <v>2</v>
      </c>
      <c r="G314">
        <v>0</v>
      </c>
      <c r="H314">
        <v>1</v>
      </c>
      <c r="I314">
        <v>0</v>
      </c>
      <c r="J314">
        <v>1.0886363636363601</v>
      </c>
      <c r="K314">
        <f t="shared" si="28"/>
        <v>1.0886363636363601</v>
      </c>
      <c r="L314">
        <f t="shared" si="29"/>
        <v>1.0886363636363601</v>
      </c>
      <c r="M314">
        <f t="shared" si="30"/>
        <v>8.4925870498605116E-2</v>
      </c>
      <c r="N314">
        <f>SUMPRODUCT($E$2:$M$2,E314:M314)</f>
        <v>-2.6324662795638769</v>
      </c>
      <c r="O314">
        <f t="shared" si="31"/>
        <v>6.7077949632931996E-2</v>
      </c>
      <c r="P314" s="85">
        <f>O314*B314</f>
        <v>26.562868054641072</v>
      </c>
      <c r="Q314">
        <f>D314/C314</f>
        <v>0</v>
      </c>
      <c r="R314" s="90">
        <f t="shared" si="32"/>
        <v>0</v>
      </c>
      <c r="S314">
        <f>IF(AB314&gt;0,AB314/D314,0)</f>
        <v>0</v>
      </c>
      <c r="T314" s="90">
        <f t="shared" si="33"/>
        <v>0</v>
      </c>
      <c r="U314">
        <v>55.087499999999999</v>
      </c>
      <c r="V314" s="90">
        <f t="shared" si="34"/>
        <v>-55.087499999999999</v>
      </c>
      <c r="AA314">
        <v>55.087499999999999</v>
      </c>
      <c r="AB314">
        <v>0</v>
      </c>
      <c r="AC314">
        <v>6.3131313131313135E-2</v>
      </c>
      <c r="AD314">
        <v>0</v>
      </c>
    </row>
    <row r="315" spans="1:30" x14ac:dyDescent="0.25">
      <c r="A315" t="s">
        <v>2074</v>
      </c>
      <c r="B315">
        <v>876</v>
      </c>
      <c r="C315">
        <v>25</v>
      </c>
      <c r="D315">
        <v>0</v>
      </c>
      <c r="E315">
        <v>1</v>
      </c>
      <c r="F315">
        <v>2</v>
      </c>
      <c r="G315">
        <v>0</v>
      </c>
      <c r="H315">
        <v>1</v>
      </c>
      <c r="I315">
        <v>0</v>
      </c>
      <c r="J315">
        <v>2.0435476190476201</v>
      </c>
      <c r="K315">
        <f t="shared" si="28"/>
        <v>2.0435476190476201</v>
      </c>
      <c r="L315">
        <f t="shared" si="29"/>
        <v>2.0435476190476201</v>
      </c>
      <c r="M315">
        <f t="shared" si="30"/>
        <v>0.71468732644098754</v>
      </c>
      <c r="N315">
        <f>SUMPRODUCT($E$2:$M$2,E315:M315)</f>
        <v>-3.4340436371560608</v>
      </c>
      <c r="O315">
        <f t="shared" si="31"/>
        <v>3.1248291634255645E-2</v>
      </c>
      <c r="P315" s="85">
        <f>O315*B315</f>
        <v>27.373503471607947</v>
      </c>
      <c r="Q315">
        <f>D315/C315</f>
        <v>0</v>
      </c>
      <c r="R315" s="90">
        <f t="shared" si="32"/>
        <v>0</v>
      </c>
      <c r="S315">
        <f>IF(AB315&gt;0,AB315/D315,0)</f>
        <v>0</v>
      </c>
      <c r="T315" s="90">
        <f t="shared" si="33"/>
        <v>0</v>
      </c>
      <c r="U315">
        <v>41.999999887500003</v>
      </c>
      <c r="V315" s="90">
        <f t="shared" si="34"/>
        <v>-41.999999887500003</v>
      </c>
      <c r="AA315">
        <v>41.999999887500003</v>
      </c>
      <c r="AB315">
        <v>0</v>
      </c>
      <c r="AC315">
        <v>2.8538812785388126E-2</v>
      </c>
      <c r="AD315">
        <v>0</v>
      </c>
    </row>
    <row r="316" spans="1:30" x14ac:dyDescent="0.25">
      <c r="A316" t="s">
        <v>379</v>
      </c>
      <c r="B316">
        <v>3707</v>
      </c>
      <c r="C316">
        <v>25</v>
      </c>
      <c r="D316">
        <v>0</v>
      </c>
      <c r="E316">
        <v>1</v>
      </c>
      <c r="F316">
        <v>2</v>
      </c>
      <c r="G316">
        <v>0</v>
      </c>
      <c r="H316">
        <v>1</v>
      </c>
      <c r="I316">
        <v>0</v>
      </c>
      <c r="J316">
        <v>1.41213380091718</v>
      </c>
      <c r="K316">
        <f t="shared" si="28"/>
        <v>1.41213380091718</v>
      </c>
      <c r="L316">
        <f t="shared" si="29"/>
        <v>1.41213380091718</v>
      </c>
      <c r="M316">
        <f t="shared" si="30"/>
        <v>0.34510189443797851</v>
      </c>
      <c r="N316">
        <f>SUMPRODUCT($E$2:$M$2,E316:M316)</f>
        <v>-2.9636253363945069</v>
      </c>
      <c r="O316">
        <f t="shared" si="31"/>
        <v>4.90964766431531E-2</v>
      </c>
      <c r="P316" s="85">
        <f>O316*B316</f>
        <v>182.00063891616855</v>
      </c>
      <c r="Q316">
        <f>D316/C316</f>
        <v>0</v>
      </c>
      <c r="R316" s="90">
        <f t="shared" si="32"/>
        <v>0</v>
      </c>
      <c r="S316">
        <f>IF(AB316&gt;0,AB316/D316,0)</f>
        <v>0</v>
      </c>
      <c r="T316" s="90">
        <f t="shared" si="33"/>
        <v>0</v>
      </c>
      <c r="U316">
        <v>84.025000000000006</v>
      </c>
      <c r="V316" s="90">
        <f t="shared" si="34"/>
        <v>-84.025000000000006</v>
      </c>
      <c r="AA316">
        <v>84.025000000000006</v>
      </c>
      <c r="AB316">
        <v>0</v>
      </c>
      <c r="AC316">
        <v>6.743997841920691E-3</v>
      </c>
      <c r="AD316">
        <v>0</v>
      </c>
    </row>
    <row r="317" spans="1:30" x14ac:dyDescent="0.25">
      <c r="A317" t="s">
        <v>1338</v>
      </c>
      <c r="B317">
        <v>617</v>
      </c>
      <c r="C317">
        <v>25</v>
      </c>
      <c r="D317">
        <v>0</v>
      </c>
      <c r="E317">
        <v>1</v>
      </c>
      <c r="F317">
        <v>2</v>
      </c>
      <c r="G317">
        <v>0</v>
      </c>
      <c r="H317">
        <v>1</v>
      </c>
      <c r="I317">
        <v>0</v>
      </c>
      <c r="J317">
        <v>1.8647295639248778</v>
      </c>
      <c r="K317">
        <f t="shared" si="28"/>
        <v>1.8647295639248778</v>
      </c>
      <c r="L317">
        <f t="shared" si="29"/>
        <v>1.8647295639248778</v>
      </c>
      <c r="M317">
        <f t="shared" si="30"/>
        <v>0.62311603664299797</v>
      </c>
      <c r="N317">
        <f>SUMPRODUCT($E$2:$M$2,E317:M317)</f>
        <v>-3.317489231015498</v>
      </c>
      <c r="O317">
        <f t="shared" si="31"/>
        <v>3.4976054965821575E-2</v>
      </c>
      <c r="P317" s="85">
        <f>O317*B317</f>
        <v>21.58022591391191</v>
      </c>
      <c r="Q317">
        <f>D317/C317</f>
        <v>0</v>
      </c>
      <c r="R317" s="90">
        <f t="shared" si="32"/>
        <v>0</v>
      </c>
      <c r="S317">
        <f>IF(AB317&gt;0,AB317/D317,0)</f>
        <v>0</v>
      </c>
      <c r="T317" s="90">
        <f t="shared" si="33"/>
        <v>0</v>
      </c>
      <c r="U317">
        <v>63.899999950000002</v>
      </c>
      <c r="V317" s="90">
        <f t="shared" si="34"/>
        <v>-63.899999950000002</v>
      </c>
      <c r="AA317">
        <v>63.899999950000002</v>
      </c>
      <c r="AB317">
        <v>0</v>
      </c>
      <c r="AC317">
        <v>4.0518638573743923E-2</v>
      </c>
      <c r="AD317">
        <v>0</v>
      </c>
    </row>
    <row r="318" spans="1:30" x14ac:dyDescent="0.25">
      <c r="A318" t="s">
        <v>2394</v>
      </c>
      <c r="B318">
        <v>9305</v>
      </c>
      <c r="C318">
        <v>24</v>
      </c>
      <c r="D318">
        <v>0</v>
      </c>
      <c r="E318">
        <v>1</v>
      </c>
      <c r="F318">
        <v>1</v>
      </c>
      <c r="G318">
        <v>0</v>
      </c>
      <c r="H318">
        <v>1</v>
      </c>
      <c r="I318">
        <v>0</v>
      </c>
      <c r="J318">
        <v>1.29774314884471</v>
      </c>
      <c r="K318">
        <f t="shared" si="28"/>
        <v>1.29774314884471</v>
      </c>
      <c r="L318">
        <f t="shared" si="29"/>
        <v>1.29774314884471</v>
      </c>
      <c r="M318">
        <f t="shared" si="30"/>
        <v>0.26062671645463725</v>
      </c>
      <c r="N318">
        <f>SUMPRODUCT($E$2:$M$2,E318:M318)</f>
        <v>-3.5186016079883577</v>
      </c>
      <c r="O318">
        <f t="shared" si="31"/>
        <v>2.878756759777203E-2</v>
      </c>
      <c r="P318" s="85">
        <f>O318*B318</f>
        <v>267.86831649726872</v>
      </c>
      <c r="Q318">
        <f>D318/C318</f>
        <v>0</v>
      </c>
      <c r="R318" s="90">
        <f t="shared" si="32"/>
        <v>0</v>
      </c>
      <c r="S318">
        <f>IF(AB318&gt;0,AB318/D318,0)</f>
        <v>0</v>
      </c>
      <c r="T318" s="90">
        <f t="shared" si="33"/>
        <v>0</v>
      </c>
      <c r="U318">
        <v>84.987499799999995</v>
      </c>
      <c r="V318" s="90">
        <f t="shared" si="34"/>
        <v>-84.987499799999995</v>
      </c>
      <c r="AA318">
        <v>84.987499799999995</v>
      </c>
      <c r="AB318">
        <v>0</v>
      </c>
      <c r="AC318">
        <v>2.5792584631918322E-3</v>
      </c>
      <c r="AD318">
        <v>0</v>
      </c>
    </row>
    <row r="319" spans="1:30" x14ac:dyDescent="0.25">
      <c r="A319" t="s">
        <v>3977</v>
      </c>
      <c r="B319">
        <v>410</v>
      </c>
      <c r="C319">
        <v>24</v>
      </c>
      <c r="D319">
        <v>0</v>
      </c>
      <c r="E319">
        <v>1</v>
      </c>
      <c r="F319">
        <v>3</v>
      </c>
      <c r="G319">
        <v>0</v>
      </c>
      <c r="H319">
        <v>1</v>
      </c>
      <c r="I319">
        <v>0</v>
      </c>
      <c r="J319">
        <v>1.0256097560975601</v>
      </c>
      <c r="K319">
        <f t="shared" si="28"/>
        <v>1.0256097560975601</v>
      </c>
      <c r="L319">
        <f t="shared" si="29"/>
        <v>1.0256097560975601</v>
      </c>
      <c r="M319">
        <f t="shared" si="30"/>
        <v>2.5287319714648412E-2</v>
      </c>
      <c r="N319">
        <f>SUMPRODUCT($E$2:$M$2,E319:M319)</f>
        <v>-1.8940581691237051</v>
      </c>
      <c r="O319">
        <f t="shared" si="31"/>
        <v>0.1307824516285514</v>
      </c>
      <c r="P319" s="85">
        <f>O319*B319</f>
        <v>53.620805167706074</v>
      </c>
      <c r="Q319">
        <f>D319/C319</f>
        <v>0</v>
      </c>
      <c r="R319" s="90">
        <f t="shared" si="32"/>
        <v>0</v>
      </c>
      <c r="S319">
        <f>IF(AB319&gt;0,AB319/D319,0)</f>
        <v>0</v>
      </c>
      <c r="T319" s="90">
        <f t="shared" si="33"/>
        <v>0</v>
      </c>
      <c r="U319">
        <v>58.562499899999999</v>
      </c>
      <c r="V319" s="90">
        <f t="shared" si="34"/>
        <v>-58.562499899999999</v>
      </c>
      <c r="AA319">
        <v>58.562499899999999</v>
      </c>
      <c r="AB319">
        <v>0</v>
      </c>
      <c r="AC319">
        <v>5.8536585365853662E-2</v>
      </c>
      <c r="AD319">
        <v>0</v>
      </c>
    </row>
    <row r="320" spans="1:30" x14ac:dyDescent="0.25">
      <c r="A320" t="s">
        <v>280</v>
      </c>
      <c r="B320">
        <v>1148</v>
      </c>
      <c r="C320">
        <v>24</v>
      </c>
      <c r="D320">
        <v>0</v>
      </c>
      <c r="E320">
        <v>1</v>
      </c>
      <c r="F320">
        <v>2</v>
      </c>
      <c r="G320">
        <v>0</v>
      </c>
      <c r="H320">
        <v>0</v>
      </c>
      <c r="I320">
        <v>0</v>
      </c>
      <c r="J320">
        <v>1.23344947735192</v>
      </c>
      <c r="K320">
        <f t="shared" si="28"/>
        <v>1.23344947735192</v>
      </c>
      <c r="L320">
        <f t="shared" si="29"/>
        <v>1.23344947735192</v>
      </c>
      <c r="M320">
        <f t="shared" si="30"/>
        <v>0.20981469737415628</v>
      </c>
      <c r="N320">
        <f>SUMPRODUCT($E$2:$M$2,E320:M320)</f>
        <v>-2.9006174813135877</v>
      </c>
      <c r="O320">
        <f t="shared" si="31"/>
        <v>5.2123047213064946E-2</v>
      </c>
      <c r="P320" s="85">
        <f>O320*B320</f>
        <v>59.837258200598555</v>
      </c>
      <c r="Q320">
        <f>D320/C320</f>
        <v>0</v>
      </c>
      <c r="R320" s="90">
        <f t="shared" si="32"/>
        <v>0</v>
      </c>
      <c r="S320">
        <f>IF(AB320&gt;0,AB320/D320,0)</f>
        <v>0</v>
      </c>
      <c r="T320" s="90">
        <f t="shared" si="33"/>
        <v>0</v>
      </c>
      <c r="U320">
        <v>80.55</v>
      </c>
      <c r="V320" s="90">
        <f t="shared" si="34"/>
        <v>-80.55</v>
      </c>
      <c r="AA320">
        <v>80.55</v>
      </c>
      <c r="AB320">
        <v>0</v>
      </c>
      <c r="AC320">
        <v>2.0905923344947737E-2</v>
      </c>
      <c r="AD320">
        <v>0</v>
      </c>
    </row>
    <row r="321" spans="1:30" x14ac:dyDescent="0.25">
      <c r="A321" t="s">
        <v>556</v>
      </c>
      <c r="B321">
        <v>442</v>
      </c>
      <c r="C321">
        <v>24</v>
      </c>
      <c r="D321">
        <v>0</v>
      </c>
      <c r="E321">
        <v>1</v>
      </c>
      <c r="F321">
        <v>2</v>
      </c>
      <c r="G321">
        <v>0</v>
      </c>
      <c r="H321">
        <v>1</v>
      </c>
      <c r="I321">
        <v>0</v>
      </c>
      <c r="J321">
        <v>1.0697285067873299</v>
      </c>
      <c r="K321">
        <f t="shared" si="28"/>
        <v>1.0697285067873299</v>
      </c>
      <c r="L321">
        <f t="shared" si="29"/>
        <v>1.0697285067873299</v>
      </c>
      <c r="M321">
        <f t="shared" si="30"/>
        <v>6.7404884303953208E-2</v>
      </c>
      <c r="N321">
        <f>SUMPRODUCT($E$2:$M$2,E321:M321)</f>
        <v>-2.610165096022401</v>
      </c>
      <c r="O321">
        <f t="shared" si="31"/>
        <v>6.8487070410430062E-2</v>
      </c>
      <c r="P321" s="85">
        <f>O321*B321</f>
        <v>30.271285121410088</v>
      </c>
      <c r="Q321">
        <f>D321/C321</f>
        <v>0</v>
      </c>
      <c r="R321" s="90">
        <f t="shared" si="32"/>
        <v>0</v>
      </c>
      <c r="S321">
        <f>IF(AB321&gt;0,AB321/D321,0)</f>
        <v>0</v>
      </c>
      <c r="T321" s="90">
        <f t="shared" si="33"/>
        <v>0</v>
      </c>
      <c r="U321">
        <v>47.562499799999998</v>
      </c>
      <c r="V321" s="90">
        <f t="shared" si="34"/>
        <v>-47.562499799999998</v>
      </c>
      <c r="AA321">
        <v>47.562499799999998</v>
      </c>
      <c r="AB321">
        <v>0</v>
      </c>
      <c r="AC321">
        <v>5.4298642533936653E-2</v>
      </c>
      <c r="AD321">
        <v>0</v>
      </c>
    </row>
    <row r="322" spans="1:30" x14ac:dyDescent="0.25">
      <c r="A322" t="s">
        <v>22</v>
      </c>
      <c r="B322">
        <v>131</v>
      </c>
      <c r="C322">
        <v>24</v>
      </c>
      <c r="D322">
        <v>1</v>
      </c>
      <c r="E322">
        <v>1</v>
      </c>
      <c r="F322">
        <v>3</v>
      </c>
      <c r="G322">
        <v>0</v>
      </c>
      <c r="H322">
        <v>1</v>
      </c>
      <c r="I322">
        <v>0</v>
      </c>
      <c r="J322">
        <v>1.4245630912297582</v>
      </c>
      <c r="K322">
        <f t="shared" si="28"/>
        <v>1.3533349366682703</v>
      </c>
      <c r="L322">
        <f t="shared" si="29"/>
        <v>1.3533349366682703</v>
      </c>
      <c r="M322">
        <f t="shared" si="30"/>
        <v>0.30257186967507882</v>
      </c>
      <c r="N322">
        <f>SUMPRODUCT($E$2:$M$2,E322:M322)</f>
        <v>-2.2469934190681773</v>
      </c>
      <c r="O322">
        <f t="shared" si="31"/>
        <v>9.5609122097224303E-2</v>
      </c>
      <c r="P322" s="85">
        <f>O322*B322</f>
        <v>12.524794994736384</v>
      </c>
      <c r="Q322">
        <f>D322/C322</f>
        <v>4.1666666666666664E-2</v>
      </c>
      <c r="R322" s="90">
        <f t="shared" si="32"/>
        <v>0.521866458114016</v>
      </c>
      <c r="S322">
        <f>IF(AB322&gt;0,AB322/D322,0)</f>
        <v>391</v>
      </c>
      <c r="T322" s="90">
        <f t="shared" si="33"/>
        <v>204.04978512258026</v>
      </c>
      <c r="U322">
        <v>51.27499985</v>
      </c>
      <c r="V322" s="90">
        <f t="shared" si="34"/>
        <v>152.77478527258026</v>
      </c>
      <c r="AA322">
        <v>51.27499985</v>
      </c>
      <c r="AB322">
        <v>391</v>
      </c>
      <c r="AC322">
        <v>0.18320610687022901</v>
      </c>
      <c r="AD322">
        <v>4.1666666666666664E-2</v>
      </c>
    </row>
    <row r="323" spans="1:30" x14ac:dyDescent="0.25">
      <c r="A323" t="s">
        <v>3597</v>
      </c>
      <c r="B323">
        <v>821</v>
      </c>
      <c r="C323">
        <v>23</v>
      </c>
      <c r="D323">
        <v>0</v>
      </c>
      <c r="E323">
        <v>1</v>
      </c>
      <c r="F323">
        <v>3</v>
      </c>
      <c r="G323">
        <v>0</v>
      </c>
      <c r="H323">
        <v>0</v>
      </c>
      <c r="I323">
        <v>0</v>
      </c>
      <c r="J323">
        <v>3.0035200974421401</v>
      </c>
      <c r="K323">
        <f t="shared" si="28"/>
        <v>3.0035200974421401</v>
      </c>
      <c r="L323">
        <f t="shared" si="29"/>
        <v>3.0035200974421401</v>
      </c>
      <c r="M323">
        <f t="shared" si="30"/>
        <v>1.0997849666265078</v>
      </c>
      <c r="N323">
        <f>SUMPRODUCT($E$2:$M$2,E323:M323)</f>
        <v>-3.3708970756042325</v>
      </c>
      <c r="O323">
        <f t="shared" si="31"/>
        <v>3.3217488009444303E-2</v>
      </c>
      <c r="P323" s="85">
        <f>O323*B323</f>
        <v>27.271557655753771</v>
      </c>
      <c r="Q323">
        <f>D323/C323</f>
        <v>0</v>
      </c>
      <c r="R323" s="90">
        <f t="shared" si="32"/>
        <v>0</v>
      </c>
      <c r="S323">
        <f>IF(AB323&gt;0,AB323/D323,0)</f>
        <v>0</v>
      </c>
      <c r="T323" s="90">
        <f t="shared" si="33"/>
        <v>0</v>
      </c>
      <c r="U323">
        <v>126.96249981250001</v>
      </c>
      <c r="V323" s="90">
        <f t="shared" si="34"/>
        <v>-126.96249981250001</v>
      </c>
      <c r="AA323">
        <v>126.96249981250001</v>
      </c>
      <c r="AB323">
        <v>0</v>
      </c>
      <c r="AC323">
        <v>2.8014616321559074E-2</v>
      </c>
      <c r="AD323">
        <v>0</v>
      </c>
    </row>
    <row r="324" spans="1:30" x14ac:dyDescent="0.25">
      <c r="A324" t="s">
        <v>27</v>
      </c>
      <c r="B324">
        <v>127</v>
      </c>
      <c r="C324">
        <v>23</v>
      </c>
      <c r="D324">
        <v>0</v>
      </c>
      <c r="E324">
        <v>1</v>
      </c>
      <c r="F324">
        <v>3</v>
      </c>
      <c r="G324">
        <v>0</v>
      </c>
      <c r="H324">
        <v>1</v>
      </c>
      <c r="I324">
        <v>0</v>
      </c>
      <c r="J324">
        <v>1.08425196850394</v>
      </c>
      <c r="K324">
        <f t="shared" si="28"/>
        <v>1.08425196850394</v>
      </c>
      <c r="L324">
        <f t="shared" si="29"/>
        <v>1.08425196850394</v>
      </c>
      <c r="M324">
        <f t="shared" si="30"/>
        <v>8.0890319276020653E-2</v>
      </c>
      <c r="N324">
        <f>SUMPRODUCT($E$2:$M$2,E324:M324)</f>
        <v>-1.964831165854521</v>
      </c>
      <c r="O324">
        <f t="shared" si="31"/>
        <v>0.12294515499972056</v>
      </c>
      <c r="P324" s="85">
        <f>O324*B324</f>
        <v>15.61403468496451</v>
      </c>
      <c r="Q324">
        <f>D324/C324</f>
        <v>0</v>
      </c>
      <c r="R324" s="90">
        <f t="shared" si="32"/>
        <v>0</v>
      </c>
      <c r="S324">
        <f>IF(AB324&gt;0,AB324/D324,0)</f>
        <v>0</v>
      </c>
      <c r="T324" s="90">
        <f t="shared" si="33"/>
        <v>0</v>
      </c>
      <c r="U324">
        <v>44.987499749999998</v>
      </c>
      <c r="V324" s="90">
        <f t="shared" si="34"/>
        <v>-44.987499749999998</v>
      </c>
      <c r="AA324">
        <v>44.987499749999998</v>
      </c>
      <c r="AB324">
        <v>0</v>
      </c>
      <c r="AC324">
        <v>0.18110236220472442</v>
      </c>
      <c r="AD324">
        <v>0</v>
      </c>
    </row>
    <row r="325" spans="1:30" x14ac:dyDescent="0.25">
      <c r="A325" t="s">
        <v>1205</v>
      </c>
      <c r="B325">
        <v>621</v>
      </c>
      <c r="C325">
        <v>23</v>
      </c>
      <c r="D325">
        <v>0</v>
      </c>
      <c r="E325">
        <v>1</v>
      </c>
      <c r="F325">
        <v>2</v>
      </c>
      <c r="G325">
        <v>0</v>
      </c>
      <c r="H325">
        <v>1</v>
      </c>
      <c r="I325">
        <v>0</v>
      </c>
      <c r="J325">
        <v>2.1880003206506862</v>
      </c>
      <c r="K325">
        <f t="shared" ref="K325:K388" si="35">IF(D325&gt;0,J325*$P$2,J325)</f>
        <v>2.1880003206506862</v>
      </c>
      <c r="L325">
        <f t="shared" ref="L325:L388" si="36">IF(K325&lt;1,1.01,K325)</f>
        <v>2.1880003206506862</v>
      </c>
      <c r="M325">
        <f t="shared" ref="M325:M388" si="37">LN(L325)</f>
        <v>0.78298803110939774</v>
      </c>
      <c r="N325">
        <f>SUMPRODUCT($E$2:$M$2,E325:M325)</f>
        <v>-3.5209786152389322</v>
      </c>
      <c r="O325">
        <f t="shared" ref="O325:O388" si="38">EXP(N325)/(1+EXP(N325))</f>
        <v>2.8721183610262973E-2</v>
      </c>
      <c r="P325" s="85">
        <f>O325*B325</f>
        <v>17.835855021973305</v>
      </c>
      <c r="Q325">
        <f>D325/C325</f>
        <v>0</v>
      </c>
      <c r="R325" s="90">
        <f t="shared" ref="R325:R388" si="39">Q325*P325</f>
        <v>0</v>
      </c>
      <c r="S325">
        <f>IF(AB325&gt;0,AB325/D325,0)</f>
        <v>0</v>
      </c>
      <c r="T325" s="90">
        <f t="shared" ref="T325:T388" si="40">R325*S325</f>
        <v>0</v>
      </c>
      <c r="U325">
        <v>45.237499962499996</v>
      </c>
      <c r="V325" s="90">
        <f t="shared" ref="V325:V388" si="41">T325-U325</f>
        <v>-45.237499962499996</v>
      </c>
      <c r="AA325">
        <v>45.237499962499996</v>
      </c>
      <c r="AB325">
        <v>0</v>
      </c>
      <c r="AC325">
        <v>3.7037037037037035E-2</v>
      </c>
      <c r="AD325">
        <v>0</v>
      </c>
    </row>
    <row r="326" spans="1:30" x14ac:dyDescent="0.25">
      <c r="A326" t="s">
        <v>2844</v>
      </c>
      <c r="B326">
        <v>228</v>
      </c>
      <c r="C326">
        <v>23</v>
      </c>
      <c r="D326">
        <v>0</v>
      </c>
      <c r="E326">
        <v>1</v>
      </c>
      <c r="F326">
        <v>3</v>
      </c>
      <c r="G326">
        <v>0</v>
      </c>
      <c r="H326">
        <v>0</v>
      </c>
      <c r="I326">
        <v>1</v>
      </c>
      <c r="J326">
        <v>1.2889173540609125</v>
      </c>
      <c r="K326">
        <f t="shared" si="35"/>
        <v>1.2889173540609125</v>
      </c>
      <c r="L326">
        <f t="shared" si="36"/>
        <v>1.2889173540609125</v>
      </c>
      <c r="M326">
        <f t="shared" si="37"/>
        <v>0.25380260557948819</v>
      </c>
      <c r="N326">
        <f>SUMPRODUCT($E$2:$M$2,E326:M326)</f>
        <v>-2.4051943511107883</v>
      </c>
      <c r="O326">
        <f t="shared" si="38"/>
        <v>8.2777457893379508E-2</v>
      </c>
      <c r="P326" s="85">
        <f>O326*B326</f>
        <v>18.873260399690526</v>
      </c>
      <c r="Q326">
        <f>D326/C326</f>
        <v>0</v>
      </c>
      <c r="R326" s="90">
        <f t="shared" si="39"/>
        <v>0</v>
      </c>
      <c r="S326">
        <f>IF(AB326&gt;0,AB326/D326,0)</f>
        <v>0</v>
      </c>
      <c r="T326" s="90">
        <f t="shared" si="40"/>
        <v>0</v>
      </c>
      <c r="U326">
        <v>43.237499999999997</v>
      </c>
      <c r="V326" s="90">
        <f t="shared" si="41"/>
        <v>-43.237499999999997</v>
      </c>
      <c r="AA326">
        <v>43.237499999999997</v>
      </c>
      <c r="AB326">
        <v>0</v>
      </c>
      <c r="AC326">
        <v>0.10087719298245613</v>
      </c>
      <c r="AD326">
        <v>0</v>
      </c>
    </row>
    <row r="327" spans="1:30" x14ac:dyDescent="0.25">
      <c r="A327" t="s">
        <v>1087</v>
      </c>
      <c r="B327">
        <v>593</v>
      </c>
      <c r="C327">
        <v>23</v>
      </c>
      <c r="D327">
        <v>0</v>
      </c>
      <c r="E327">
        <v>1</v>
      </c>
      <c r="F327">
        <v>3</v>
      </c>
      <c r="G327">
        <v>0</v>
      </c>
      <c r="H327">
        <v>0</v>
      </c>
      <c r="I327">
        <v>0</v>
      </c>
      <c r="J327">
        <v>1.2163406408094399</v>
      </c>
      <c r="K327">
        <f t="shared" si="35"/>
        <v>1.2163406408094399</v>
      </c>
      <c r="L327">
        <f t="shared" si="36"/>
        <v>1.2163406408094399</v>
      </c>
      <c r="M327">
        <f t="shared" si="37"/>
        <v>0.1958468765588694</v>
      </c>
      <c r="N327">
        <f>SUMPRODUCT($E$2:$M$2,E327:M327)</f>
        <v>-2.22034030712262</v>
      </c>
      <c r="O327">
        <f t="shared" si="38"/>
        <v>9.7938735159005974E-2</v>
      </c>
      <c r="P327" s="85">
        <f>O327*B327</f>
        <v>58.077669949290545</v>
      </c>
      <c r="Q327">
        <f>D327/C327</f>
        <v>0</v>
      </c>
      <c r="R327" s="90">
        <f t="shared" si="39"/>
        <v>0</v>
      </c>
      <c r="S327">
        <f>IF(AB327&gt;0,AB327/D327,0)</f>
        <v>0</v>
      </c>
      <c r="T327" s="90">
        <f t="shared" si="40"/>
        <v>0</v>
      </c>
      <c r="U327">
        <v>96.96249983749999</v>
      </c>
      <c r="V327" s="90">
        <f t="shared" si="41"/>
        <v>-96.96249983749999</v>
      </c>
      <c r="AA327">
        <v>96.96249983749999</v>
      </c>
      <c r="AB327">
        <v>0</v>
      </c>
      <c r="AC327">
        <v>3.87858347386172E-2</v>
      </c>
      <c r="AD327">
        <v>0</v>
      </c>
    </row>
    <row r="328" spans="1:30" x14ac:dyDescent="0.25">
      <c r="A328" t="s">
        <v>3594</v>
      </c>
      <c r="B328">
        <v>1781</v>
      </c>
      <c r="C328">
        <v>23</v>
      </c>
      <c r="D328">
        <v>0</v>
      </c>
      <c r="E328">
        <v>1</v>
      </c>
      <c r="F328">
        <v>2</v>
      </c>
      <c r="G328">
        <v>0</v>
      </c>
      <c r="H328">
        <v>0</v>
      </c>
      <c r="I328">
        <v>0</v>
      </c>
      <c r="J328">
        <v>1.7880741156653599</v>
      </c>
      <c r="K328">
        <f t="shared" si="35"/>
        <v>1.7880741156653599</v>
      </c>
      <c r="L328">
        <f t="shared" si="36"/>
        <v>1.7880741156653599</v>
      </c>
      <c r="M328">
        <f t="shared" si="37"/>
        <v>0.58113912760663089</v>
      </c>
      <c r="N328">
        <f>SUMPRODUCT($E$2:$M$2,E328:M328)</f>
        <v>-3.3732492258997504</v>
      </c>
      <c r="O328">
        <f t="shared" si="38"/>
        <v>3.3142033730650604E-2</v>
      </c>
      <c r="P328" s="85">
        <f>O328*B328</f>
        <v>59.025962074288728</v>
      </c>
      <c r="Q328">
        <f>D328/C328</f>
        <v>0</v>
      </c>
      <c r="R328" s="90">
        <f t="shared" si="39"/>
        <v>0</v>
      </c>
      <c r="S328">
        <f>IF(AB328&gt;0,AB328/D328,0)</f>
        <v>0</v>
      </c>
      <c r="T328" s="90">
        <f t="shared" si="40"/>
        <v>0</v>
      </c>
      <c r="U328">
        <v>91.974999862499999</v>
      </c>
      <c r="V328" s="90">
        <f t="shared" si="41"/>
        <v>-91.974999862499999</v>
      </c>
      <c r="AA328">
        <v>91.974999862499999</v>
      </c>
      <c r="AB328">
        <v>0</v>
      </c>
      <c r="AC328">
        <v>1.2914093206064009E-2</v>
      </c>
      <c r="AD328">
        <v>0</v>
      </c>
    </row>
    <row r="329" spans="1:30" x14ac:dyDescent="0.25">
      <c r="A329" t="s">
        <v>3591</v>
      </c>
      <c r="B329">
        <v>597</v>
      </c>
      <c r="C329">
        <v>23</v>
      </c>
      <c r="D329">
        <v>0</v>
      </c>
      <c r="E329">
        <v>1</v>
      </c>
      <c r="F329">
        <v>2</v>
      </c>
      <c r="G329">
        <v>0</v>
      </c>
      <c r="H329">
        <v>0</v>
      </c>
      <c r="I329">
        <v>0</v>
      </c>
      <c r="J329">
        <v>1.54480737018425</v>
      </c>
      <c r="K329">
        <f t="shared" si="35"/>
        <v>1.54480737018425</v>
      </c>
      <c r="L329">
        <f t="shared" si="36"/>
        <v>1.54480737018425</v>
      </c>
      <c r="M329">
        <f t="shared" si="37"/>
        <v>0.43489922308417994</v>
      </c>
      <c r="N329">
        <f>SUMPRODUCT($E$2:$M$2,E329:M329)</f>
        <v>-3.1871111332369879</v>
      </c>
      <c r="O329">
        <f t="shared" si="38"/>
        <v>3.9653644976303547E-2</v>
      </c>
      <c r="P329" s="85">
        <f>O329*B329</f>
        <v>23.673226050853216</v>
      </c>
      <c r="Q329">
        <f>D329/C329</f>
        <v>0</v>
      </c>
      <c r="R329" s="90">
        <f t="shared" si="39"/>
        <v>0</v>
      </c>
      <c r="S329">
        <f>IF(AB329&gt;0,AB329/D329,0)</f>
        <v>0</v>
      </c>
      <c r="T329" s="90">
        <f t="shared" si="40"/>
        <v>0</v>
      </c>
      <c r="U329">
        <v>67.974999824999998</v>
      </c>
      <c r="V329" s="90">
        <f t="shared" si="41"/>
        <v>-67.974999824999998</v>
      </c>
      <c r="AA329">
        <v>67.974999824999998</v>
      </c>
      <c r="AB329">
        <v>0</v>
      </c>
      <c r="AC329">
        <v>3.8525963149078725E-2</v>
      </c>
      <c r="AD329">
        <v>0</v>
      </c>
    </row>
    <row r="330" spans="1:30" x14ac:dyDescent="0.25">
      <c r="A330" t="s">
        <v>3029</v>
      </c>
      <c r="B330">
        <v>1280</v>
      </c>
      <c r="C330">
        <v>23</v>
      </c>
      <c r="D330">
        <v>0</v>
      </c>
      <c r="E330">
        <v>1</v>
      </c>
      <c r="F330">
        <v>2</v>
      </c>
      <c r="G330">
        <v>0</v>
      </c>
      <c r="H330">
        <v>1</v>
      </c>
      <c r="I330">
        <v>0</v>
      </c>
      <c r="J330">
        <v>1.533694041867955</v>
      </c>
      <c r="K330">
        <f t="shared" si="35"/>
        <v>1.533694041867955</v>
      </c>
      <c r="L330">
        <f t="shared" si="36"/>
        <v>1.533694041867955</v>
      </c>
      <c r="M330">
        <f t="shared" si="37"/>
        <v>0.4276792318577371</v>
      </c>
      <c r="N330">
        <f>SUMPRODUCT($E$2:$M$2,E330:M330)</f>
        <v>-3.0687319974982379</v>
      </c>
      <c r="O330">
        <f t="shared" si="38"/>
        <v>4.4415614172433775E-2</v>
      </c>
      <c r="P330" s="85">
        <f>O330*B330</f>
        <v>56.851986140715233</v>
      </c>
      <c r="Q330">
        <f>D330/C330</f>
        <v>0</v>
      </c>
      <c r="R330" s="90">
        <f t="shared" si="39"/>
        <v>0</v>
      </c>
      <c r="S330">
        <f>IF(AB330&gt;0,AB330/D330,0)</f>
        <v>0</v>
      </c>
      <c r="T330" s="90">
        <f t="shared" si="40"/>
        <v>0</v>
      </c>
      <c r="U330">
        <v>37.624999987499997</v>
      </c>
      <c r="V330" s="90">
        <f t="shared" si="41"/>
        <v>-37.624999987499997</v>
      </c>
      <c r="AA330">
        <v>37.624999987499997</v>
      </c>
      <c r="AB330">
        <v>0</v>
      </c>
      <c r="AC330">
        <v>1.7968749999999999E-2</v>
      </c>
      <c r="AD330">
        <v>0</v>
      </c>
    </row>
    <row r="331" spans="1:30" x14ac:dyDescent="0.25">
      <c r="A331" t="s">
        <v>916</v>
      </c>
      <c r="B331">
        <v>1691</v>
      </c>
      <c r="C331">
        <v>23</v>
      </c>
      <c r="D331">
        <v>0</v>
      </c>
      <c r="E331">
        <v>1</v>
      </c>
      <c r="F331">
        <v>2</v>
      </c>
      <c r="G331">
        <v>0</v>
      </c>
      <c r="H331">
        <v>1</v>
      </c>
      <c r="I331">
        <v>0</v>
      </c>
      <c r="J331">
        <v>1.8790979626673221</v>
      </c>
      <c r="K331">
        <f t="shared" si="35"/>
        <v>1.8790979626673221</v>
      </c>
      <c r="L331">
        <f t="shared" si="36"/>
        <v>1.8790979626673221</v>
      </c>
      <c r="M331">
        <f t="shared" si="37"/>
        <v>0.63079185460575238</v>
      </c>
      <c r="N331">
        <f>SUMPRODUCT($E$2:$M$2,E331:M331)</f>
        <v>-3.3272592190353842</v>
      </c>
      <c r="O331">
        <f t="shared" si="38"/>
        <v>3.4647785224755701E-2</v>
      </c>
      <c r="P331" s="85">
        <f>O331*B331</f>
        <v>58.58940481506189</v>
      </c>
      <c r="Q331">
        <f>D331/C331</f>
        <v>0</v>
      </c>
      <c r="R331" s="90">
        <f t="shared" si="39"/>
        <v>0</v>
      </c>
      <c r="S331">
        <f>IF(AB331&gt;0,AB331/D331,0)</f>
        <v>0</v>
      </c>
      <c r="T331" s="90">
        <f t="shared" si="40"/>
        <v>0</v>
      </c>
      <c r="U331">
        <v>33.437499975000001</v>
      </c>
      <c r="V331" s="90">
        <f t="shared" si="41"/>
        <v>-33.437499975000001</v>
      </c>
      <c r="AA331">
        <v>33.437499975000001</v>
      </c>
      <c r="AB331">
        <v>0</v>
      </c>
      <c r="AC331">
        <v>1.3601419278533412E-2</v>
      </c>
      <c r="AD331">
        <v>0</v>
      </c>
    </row>
    <row r="332" spans="1:30" x14ac:dyDescent="0.25">
      <c r="A332" t="s">
        <v>1044</v>
      </c>
      <c r="B332">
        <v>81</v>
      </c>
      <c r="C332">
        <v>23</v>
      </c>
      <c r="D332">
        <v>1</v>
      </c>
      <c r="E332">
        <v>1</v>
      </c>
      <c r="F332">
        <v>3</v>
      </c>
      <c r="G332">
        <v>0</v>
      </c>
      <c r="H332">
        <v>1</v>
      </c>
      <c r="I332">
        <v>1</v>
      </c>
      <c r="J332">
        <v>1.385372469635628</v>
      </c>
      <c r="K332">
        <f t="shared" si="35"/>
        <v>1.3161038461538466</v>
      </c>
      <c r="L332">
        <f t="shared" si="36"/>
        <v>1.3161038461538466</v>
      </c>
      <c r="M332">
        <f t="shared" si="37"/>
        <v>0.27467574024111074</v>
      </c>
      <c r="N332">
        <f>SUMPRODUCT($E$2:$M$2,E332:M332)</f>
        <v>-2.3225729033082785</v>
      </c>
      <c r="O332">
        <f t="shared" si="38"/>
        <v>8.9270657500577638E-2</v>
      </c>
      <c r="P332" s="85">
        <f>O332*B332</f>
        <v>7.230923257546789</v>
      </c>
      <c r="Q332">
        <f>D332/C332</f>
        <v>4.3478260869565216E-2</v>
      </c>
      <c r="R332" s="90">
        <f t="shared" si="39"/>
        <v>0.31438796771942562</v>
      </c>
      <c r="S332">
        <f>IF(AB332&gt;0,AB332/D332,0)</f>
        <v>1685.55</v>
      </c>
      <c r="T332" s="90">
        <f t="shared" si="40"/>
        <v>529.91663898947786</v>
      </c>
      <c r="U332">
        <v>50.087500000000006</v>
      </c>
      <c r="V332" s="90">
        <f t="shared" si="41"/>
        <v>479.82913898947788</v>
      </c>
      <c r="AA332">
        <v>50.087500000000006</v>
      </c>
      <c r="AB332">
        <v>1685.55</v>
      </c>
      <c r="AC332">
        <v>0.2839506172839506</v>
      </c>
      <c r="AD332">
        <v>4.3478260869565216E-2</v>
      </c>
    </row>
    <row r="333" spans="1:30" x14ac:dyDescent="0.25">
      <c r="A333" t="s">
        <v>1696</v>
      </c>
      <c r="B333">
        <v>2256</v>
      </c>
      <c r="C333">
        <v>23</v>
      </c>
      <c r="D333">
        <v>0</v>
      </c>
      <c r="E333">
        <v>1</v>
      </c>
      <c r="F333">
        <v>2</v>
      </c>
      <c r="G333">
        <v>0</v>
      </c>
      <c r="H333">
        <v>1</v>
      </c>
      <c r="I333">
        <v>0</v>
      </c>
      <c r="J333">
        <v>2.8672821285818704</v>
      </c>
      <c r="K333">
        <f t="shared" si="35"/>
        <v>2.8672821285818704</v>
      </c>
      <c r="L333">
        <f t="shared" si="36"/>
        <v>2.8672821285818704</v>
      </c>
      <c r="M333">
        <f t="shared" si="37"/>
        <v>1.0533645875643922</v>
      </c>
      <c r="N333">
        <f>SUMPRODUCT($E$2:$M$2,E333:M333)</f>
        <v>-3.8651211848310236</v>
      </c>
      <c r="O333">
        <f t="shared" si="38"/>
        <v>2.0530064210266059E-2</v>
      </c>
      <c r="P333" s="85">
        <f>O333*B333</f>
        <v>46.31582485836023</v>
      </c>
      <c r="Q333">
        <f>D333/C333</f>
        <v>0</v>
      </c>
      <c r="R333" s="90">
        <f t="shared" si="39"/>
        <v>0</v>
      </c>
      <c r="S333">
        <f>IF(AB333&gt;0,AB333/D333,0)</f>
        <v>0</v>
      </c>
      <c r="T333" s="90">
        <f t="shared" si="40"/>
        <v>0</v>
      </c>
      <c r="U333">
        <v>59.712499999999999</v>
      </c>
      <c r="V333" s="90">
        <f t="shared" si="41"/>
        <v>-59.712499999999999</v>
      </c>
      <c r="AA333">
        <v>59.712499999999999</v>
      </c>
      <c r="AB333">
        <v>0</v>
      </c>
      <c r="AC333">
        <v>1.0195035460992909E-2</v>
      </c>
      <c r="AD333">
        <v>0</v>
      </c>
    </row>
    <row r="334" spans="1:30" x14ac:dyDescent="0.25">
      <c r="A334" t="s">
        <v>439</v>
      </c>
      <c r="B334">
        <v>511</v>
      </c>
      <c r="C334">
        <v>22</v>
      </c>
      <c r="D334">
        <v>0</v>
      </c>
      <c r="E334">
        <v>1</v>
      </c>
      <c r="F334">
        <v>2</v>
      </c>
      <c r="G334">
        <v>0</v>
      </c>
      <c r="H334">
        <v>1</v>
      </c>
      <c r="I334">
        <v>0</v>
      </c>
      <c r="J334">
        <v>1.8685132607021022</v>
      </c>
      <c r="K334">
        <f t="shared" si="35"/>
        <v>1.8685132607021022</v>
      </c>
      <c r="L334">
        <f t="shared" si="36"/>
        <v>1.8685132607021022</v>
      </c>
      <c r="M334">
        <f t="shared" si="37"/>
        <v>0.62514306689552734</v>
      </c>
      <c r="N334">
        <f>SUMPRODUCT($E$2:$M$2,E334:M334)</f>
        <v>-3.3200692897635369</v>
      </c>
      <c r="O334">
        <f t="shared" si="38"/>
        <v>3.4889075343561414E-2</v>
      </c>
      <c r="P334" s="85">
        <f>O334*B334</f>
        <v>17.828317500559884</v>
      </c>
      <c r="Q334">
        <f>D334/C334</f>
        <v>0</v>
      </c>
      <c r="R334" s="90">
        <f t="shared" si="39"/>
        <v>0</v>
      </c>
      <c r="S334">
        <f>IF(AB334&gt;0,AB334/D334,0)</f>
        <v>0</v>
      </c>
      <c r="T334" s="90">
        <f t="shared" si="40"/>
        <v>0</v>
      </c>
      <c r="U334">
        <v>35.912499925000006</v>
      </c>
      <c r="V334" s="90">
        <f t="shared" si="41"/>
        <v>-35.912499925000006</v>
      </c>
      <c r="AA334">
        <v>35.912499925000006</v>
      </c>
      <c r="AB334">
        <v>0</v>
      </c>
      <c r="AC334">
        <v>4.3052837573385516E-2</v>
      </c>
      <c r="AD334">
        <v>0</v>
      </c>
    </row>
    <row r="335" spans="1:30" x14ac:dyDescent="0.25">
      <c r="A335" t="s">
        <v>1340</v>
      </c>
      <c r="B335">
        <v>195</v>
      </c>
      <c r="C335">
        <v>22</v>
      </c>
      <c r="D335">
        <v>0</v>
      </c>
      <c r="E335">
        <v>1</v>
      </c>
      <c r="F335">
        <v>3</v>
      </c>
      <c r="G335">
        <v>0</v>
      </c>
      <c r="H335">
        <v>0</v>
      </c>
      <c r="I335">
        <v>0</v>
      </c>
      <c r="J335">
        <v>1.2675091074681235</v>
      </c>
      <c r="K335">
        <f t="shared" si="35"/>
        <v>1.2675091074681235</v>
      </c>
      <c r="L335">
        <f t="shared" si="36"/>
        <v>1.2675091074681235</v>
      </c>
      <c r="M335">
        <f t="shared" si="37"/>
        <v>0.2370536418365766</v>
      </c>
      <c r="N335">
        <f>SUMPRODUCT($E$2:$M$2,E335:M335)</f>
        <v>-2.2727893887781474</v>
      </c>
      <c r="O335">
        <f t="shared" si="38"/>
        <v>9.3401744729800285E-2</v>
      </c>
      <c r="P335" s="85">
        <f>O335*B335</f>
        <v>18.213340222311057</v>
      </c>
      <c r="Q335">
        <f>D335/C335</f>
        <v>0</v>
      </c>
      <c r="R335" s="90">
        <f t="shared" si="39"/>
        <v>0</v>
      </c>
      <c r="S335">
        <f>IF(AB335&gt;0,AB335/D335,0)</f>
        <v>0</v>
      </c>
      <c r="T335" s="90">
        <f t="shared" si="40"/>
        <v>0</v>
      </c>
      <c r="U335">
        <v>67.937499887499996</v>
      </c>
      <c r="V335" s="90">
        <f t="shared" si="41"/>
        <v>-67.937499887499996</v>
      </c>
      <c r="AA335">
        <v>67.937499887499996</v>
      </c>
      <c r="AB335">
        <v>0</v>
      </c>
      <c r="AC335">
        <v>0.11282051282051282</v>
      </c>
      <c r="AD335">
        <v>0</v>
      </c>
    </row>
    <row r="336" spans="1:30" x14ac:dyDescent="0.25">
      <c r="A336" t="s">
        <v>3861</v>
      </c>
      <c r="B336">
        <v>599</v>
      </c>
      <c r="C336">
        <v>22</v>
      </c>
      <c r="D336">
        <v>0</v>
      </c>
      <c r="E336">
        <v>1</v>
      </c>
      <c r="F336">
        <v>2</v>
      </c>
      <c r="G336">
        <v>0</v>
      </c>
      <c r="H336">
        <v>0</v>
      </c>
      <c r="I336">
        <v>0</v>
      </c>
      <c r="J336">
        <v>1.75826377295492</v>
      </c>
      <c r="K336">
        <f t="shared" si="35"/>
        <v>1.75826377295492</v>
      </c>
      <c r="L336">
        <f t="shared" si="36"/>
        <v>1.75826377295492</v>
      </c>
      <c r="M336">
        <f t="shared" si="37"/>
        <v>0.56432682950670221</v>
      </c>
      <c r="N336">
        <f>SUMPRODUCT($E$2:$M$2,E336:M336)</f>
        <v>-3.3518500796693309</v>
      </c>
      <c r="O336">
        <f t="shared" si="38"/>
        <v>3.3834633143634517E-2</v>
      </c>
      <c r="P336" s="85">
        <f>O336*B336</f>
        <v>20.266945253037076</v>
      </c>
      <c r="Q336">
        <f>D336/C336</f>
        <v>0</v>
      </c>
      <c r="R336" s="90">
        <f t="shared" si="39"/>
        <v>0</v>
      </c>
      <c r="S336">
        <f>IF(AB336&gt;0,AB336/D336,0)</f>
        <v>0</v>
      </c>
      <c r="T336" s="90">
        <f t="shared" si="40"/>
        <v>0</v>
      </c>
      <c r="U336">
        <v>21.837499750000003</v>
      </c>
      <c r="V336" s="90">
        <f t="shared" si="41"/>
        <v>-21.837499750000003</v>
      </c>
      <c r="AA336">
        <v>21.837499750000003</v>
      </c>
      <c r="AB336">
        <v>0</v>
      </c>
      <c r="AC336">
        <v>3.6727879799666109E-2</v>
      </c>
      <c r="AD336">
        <v>0</v>
      </c>
    </row>
    <row r="337" spans="1:30" x14ac:dyDescent="0.25">
      <c r="A337" t="s">
        <v>92</v>
      </c>
      <c r="B337">
        <v>126</v>
      </c>
      <c r="C337">
        <v>22</v>
      </c>
      <c r="D337">
        <v>1</v>
      </c>
      <c r="E337">
        <v>1</v>
      </c>
      <c r="F337">
        <v>2</v>
      </c>
      <c r="G337">
        <v>0</v>
      </c>
      <c r="H337">
        <v>1</v>
      </c>
      <c r="I337">
        <v>0</v>
      </c>
      <c r="J337">
        <v>1.0952380952381</v>
      </c>
      <c r="K337">
        <f t="shared" si="35"/>
        <v>1.040476190476195</v>
      </c>
      <c r="L337">
        <f t="shared" si="36"/>
        <v>1.040476190476195</v>
      </c>
      <c r="M337">
        <f t="shared" si="37"/>
        <v>3.9678483818180503E-2</v>
      </c>
      <c r="N337">
        <f>SUMPRODUCT($E$2:$M$2,E337:M337)</f>
        <v>-2.5748741860640094</v>
      </c>
      <c r="O337">
        <f t="shared" si="38"/>
        <v>7.0773085469207214E-2</v>
      </c>
      <c r="P337" s="85">
        <f>O337*B337</f>
        <v>8.9174087691201098</v>
      </c>
      <c r="Q337">
        <f>D337/C337</f>
        <v>4.5454545454545456E-2</v>
      </c>
      <c r="R337" s="90">
        <f t="shared" si="39"/>
        <v>0.40533676223273229</v>
      </c>
      <c r="S337">
        <f>IF(AB337&gt;0,AB337/D337,0)</f>
        <v>416.5</v>
      </c>
      <c r="T337" s="90">
        <f t="shared" si="40"/>
        <v>168.822761469933</v>
      </c>
      <c r="U337">
        <v>55.937499749999986</v>
      </c>
      <c r="V337" s="90">
        <f t="shared" si="41"/>
        <v>112.88526171993301</v>
      </c>
      <c r="AA337">
        <v>55.937499749999986</v>
      </c>
      <c r="AB337">
        <v>416.5</v>
      </c>
      <c r="AC337">
        <v>0.17460317460317459</v>
      </c>
      <c r="AD337">
        <v>4.5454545454545456E-2</v>
      </c>
    </row>
    <row r="338" spans="1:30" x14ac:dyDescent="0.25">
      <c r="A338" t="s">
        <v>3857</v>
      </c>
      <c r="B338">
        <v>137</v>
      </c>
      <c r="C338">
        <v>21</v>
      </c>
      <c r="D338">
        <v>0</v>
      </c>
      <c r="E338">
        <v>1</v>
      </c>
      <c r="F338">
        <v>4</v>
      </c>
      <c r="G338">
        <v>1</v>
      </c>
      <c r="H338">
        <v>0</v>
      </c>
      <c r="I338">
        <v>0</v>
      </c>
      <c r="J338">
        <v>1.01459854014599</v>
      </c>
      <c r="K338">
        <f t="shared" si="35"/>
        <v>1.01459854014599</v>
      </c>
      <c r="L338">
        <f t="shared" si="36"/>
        <v>1.01459854014599</v>
      </c>
      <c r="M338">
        <f t="shared" si="37"/>
        <v>1.449300730257142E-2</v>
      </c>
      <c r="N338">
        <f>SUMPRODUCT($E$2:$M$2,E338:M338)</f>
        <v>-0.43529758803023871</v>
      </c>
      <c r="O338">
        <f t="shared" si="38"/>
        <v>0.3928620285356742</v>
      </c>
      <c r="P338" s="85">
        <f>O338*B338</f>
        <v>53.822097909387367</v>
      </c>
      <c r="Q338">
        <f>D338/C338</f>
        <v>0</v>
      </c>
      <c r="R338" s="90">
        <f t="shared" si="39"/>
        <v>0</v>
      </c>
      <c r="S338">
        <f>IF(AB338&gt;0,AB338/D338,0)</f>
        <v>0</v>
      </c>
      <c r="T338" s="90">
        <f t="shared" si="40"/>
        <v>0</v>
      </c>
      <c r="U338">
        <v>21.687499837500003</v>
      </c>
      <c r="V338" s="90">
        <f t="shared" si="41"/>
        <v>-21.687499837500003</v>
      </c>
      <c r="AA338">
        <v>21.687499837500003</v>
      </c>
      <c r="AB338">
        <v>0</v>
      </c>
      <c r="AC338">
        <v>0.15328467153284672</v>
      </c>
      <c r="AD338">
        <v>0</v>
      </c>
    </row>
    <row r="339" spans="1:30" x14ac:dyDescent="0.25">
      <c r="A339" t="s">
        <v>196</v>
      </c>
      <c r="B339">
        <v>679</v>
      </c>
      <c r="C339">
        <v>21</v>
      </c>
      <c r="D339">
        <v>0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1.46713505248663</v>
      </c>
      <c r="K339">
        <f t="shared" si="35"/>
        <v>1.46713505248663</v>
      </c>
      <c r="L339">
        <f t="shared" si="36"/>
        <v>1.46713505248663</v>
      </c>
      <c r="M339">
        <f t="shared" si="37"/>
        <v>0.38331155524163818</v>
      </c>
      <c r="N339">
        <f>SUMPRODUCT($E$2:$M$2,E339:M339)</f>
        <v>-3.1214489589591272</v>
      </c>
      <c r="O339">
        <f t="shared" si="38"/>
        <v>4.2231125956791293E-2</v>
      </c>
      <c r="P339" s="85">
        <f>O339*B339</f>
        <v>28.674934524661289</v>
      </c>
      <c r="Q339">
        <f>D339/C339</f>
        <v>0</v>
      </c>
      <c r="R339" s="90">
        <f t="shared" si="39"/>
        <v>0</v>
      </c>
      <c r="S339">
        <f>IF(AB339&gt;0,AB339/D339,0)</f>
        <v>0</v>
      </c>
      <c r="T339" s="90">
        <f t="shared" si="40"/>
        <v>0</v>
      </c>
      <c r="U339">
        <v>44.999999950000003</v>
      </c>
      <c r="V339" s="90">
        <f t="shared" si="41"/>
        <v>-44.999999950000003</v>
      </c>
      <c r="AA339">
        <v>44.999999950000003</v>
      </c>
      <c r="AB339">
        <v>0</v>
      </c>
      <c r="AC339">
        <v>3.0927835051546393E-2</v>
      </c>
      <c r="AD339">
        <v>0</v>
      </c>
    </row>
    <row r="340" spans="1:30" x14ac:dyDescent="0.25">
      <c r="A340" t="s">
        <v>455</v>
      </c>
      <c r="B340">
        <v>214</v>
      </c>
      <c r="C340">
        <v>21</v>
      </c>
      <c r="D340">
        <v>0</v>
      </c>
      <c r="E340">
        <v>1</v>
      </c>
      <c r="F340">
        <v>3</v>
      </c>
      <c r="G340">
        <v>0</v>
      </c>
      <c r="H340">
        <v>1</v>
      </c>
      <c r="I340">
        <v>0</v>
      </c>
      <c r="J340">
        <v>1.0789719626168199</v>
      </c>
      <c r="K340">
        <f t="shared" si="35"/>
        <v>1.0789719626168199</v>
      </c>
      <c r="L340">
        <f t="shared" si="36"/>
        <v>1.0789719626168199</v>
      </c>
      <c r="M340">
        <f t="shared" si="37"/>
        <v>7.6008701338595872E-2</v>
      </c>
      <c r="N340">
        <f>SUMPRODUCT($E$2:$M$2,E340:M340)</f>
        <v>-1.958617710950076</v>
      </c>
      <c r="O340">
        <f t="shared" si="38"/>
        <v>0.1236167208219473</v>
      </c>
      <c r="P340" s="85">
        <f>O340*B340</f>
        <v>26.453978255896722</v>
      </c>
      <c r="Q340">
        <f>D340/C340</f>
        <v>0</v>
      </c>
      <c r="R340" s="90">
        <f t="shared" si="39"/>
        <v>0</v>
      </c>
      <c r="S340">
        <f>IF(AB340&gt;0,AB340/D340,0)</f>
        <v>0</v>
      </c>
      <c r="T340" s="90">
        <f t="shared" si="40"/>
        <v>0</v>
      </c>
      <c r="U340">
        <v>50.537499862499999</v>
      </c>
      <c r="V340" s="90">
        <f t="shared" si="41"/>
        <v>-50.537499862499999</v>
      </c>
      <c r="AA340">
        <v>50.537499862499999</v>
      </c>
      <c r="AB340">
        <v>0</v>
      </c>
      <c r="AC340">
        <v>9.8130841121495324E-2</v>
      </c>
      <c r="AD340">
        <v>0</v>
      </c>
    </row>
    <row r="341" spans="1:30" x14ac:dyDescent="0.25">
      <c r="A341" t="s">
        <v>3892</v>
      </c>
      <c r="B341">
        <v>633</v>
      </c>
      <c r="C341">
        <v>21</v>
      </c>
      <c r="D341">
        <v>0</v>
      </c>
      <c r="E341">
        <v>1</v>
      </c>
      <c r="F341">
        <v>3</v>
      </c>
      <c r="G341">
        <v>0</v>
      </c>
      <c r="H341">
        <v>0</v>
      </c>
      <c r="I341">
        <v>0</v>
      </c>
      <c r="J341">
        <v>2.1777251184834099</v>
      </c>
      <c r="K341">
        <f t="shared" si="35"/>
        <v>2.1777251184834099</v>
      </c>
      <c r="L341">
        <f t="shared" si="36"/>
        <v>2.1777251184834099</v>
      </c>
      <c r="M341">
        <f t="shared" si="37"/>
        <v>0.77828080831967417</v>
      </c>
      <c r="N341">
        <f>SUMPRODUCT($E$2:$M$2,E341:M341)</f>
        <v>-2.9616779161292373</v>
      </c>
      <c r="O341">
        <f t="shared" si="38"/>
        <v>4.9187473805970619E-2</v>
      </c>
      <c r="P341" s="85">
        <f>O341*B341</f>
        <v>31.1356709191794</v>
      </c>
      <c r="Q341">
        <f>D341/C341</f>
        <v>0</v>
      </c>
      <c r="R341" s="90">
        <f t="shared" si="39"/>
        <v>0</v>
      </c>
      <c r="S341">
        <f>IF(AB341&gt;0,AB341/D341,0)</f>
        <v>0</v>
      </c>
      <c r="T341" s="90">
        <f t="shared" si="40"/>
        <v>0</v>
      </c>
      <c r="U341">
        <v>39.324999787500005</v>
      </c>
      <c r="V341" s="90">
        <f t="shared" si="41"/>
        <v>-39.324999787500005</v>
      </c>
      <c r="AA341">
        <v>39.324999787500005</v>
      </c>
      <c r="AB341">
        <v>0</v>
      </c>
      <c r="AC341">
        <v>3.3175355450236969E-2</v>
      </c>
      <c r="AD341">
        <v>0</v>
      </c>
    </row>
    <row r="342" spans="1:30" x14ac:dyDescent="0.25">
      <c r="A342" t="s">
        <v>2458</v>
      </c>
      <c r="B342">
        <v>4786</v>
      </c>
      <c r="C342">
        <v>21</v>
      </c>
      <c r="D342">
        <v>0</v>
      </c>
      <c r="E342">
        <v>1</v>
      </c>
      <c r="F342">
        <v>2</v>
      </c>
      <c r="G342">
        <v>0</v>
      </c>
      <c r="H342">
        <v>1</v>
      </c>
      <c r="I342">
        <v>0</v>
      </c>
      <c r="J342">
        <v>2.0662898563879399</v>
      </c>
      <c r="K342">
        <f t="shared" si="35"/>
        <v>2.0662898563879399</v>
      </c>
      <c r="L342">
        <f t="shared" si="36"/>
        <v>2.0662898563879399</v>
      </c>
      <c r="M342">
        <f t="shared" si="37"/>
        <v>0.72575465920502436</v>
      </c>
      <c r="N342">
        <f>SUMPRODUCT($E$2:$M$2,E342:M342)</f>
        <v>-3.4481304366400254</v>
      </c>
      <c r="O342">
        <f t="shared" si="38"/>
        <v>3.0824662668758076E-2</v>
      </c>
      <c r="P342" s="85">
        <f>O342*B342</f>
        <v>147.52683553267616</v>
      </c>
      <c r="Q342">
        <f>D342/C342</f>
        <v>0</v>
      </c>
      <c r="R342" s="90">
        <f t="shared" si="39"/>
        <v>0</v>
      </c>
      <c r="S342">
        <f>IF(AB342&gt;0,AB342/D342,0)</f>
        <v>0</v>
      </c>
      <c r="T342" s="90">
        <f t="shared" si="40"/>
        <v>0</v>
      </c>
      <c r="U342">
        <v>84.112499900000003</v>
      </c>
      <c r="V342" s="90">
        <f t="shared" si="41"/>
        <v>-84.112499900000003</v>
      </c>
      <c r="AA342">
        <v>84.112499900000003</v>
      </c>
      <c r="AB342">
        <v>0</v>
      </c>
      <c r="AC342">
        <v>4.3877977434183032E-3</v>
      </c>
      <c r="AD342">
        <v>0</v>
      </c>
    </row>
    <row r="343" spans="1:30" x14ac:dyDescent="0.25">
      <c r="A343" t="s">
        <v>2566</v>
      </c>
      <c r="B343">
        <v>595</v>
      </c>
      <c r="C343">
        <v>21</v>
      </c>
      <c r="D343">
        <v>0</v>
      </c>
      <c r="E343">
        <v>1</v>
      </c>
      <c r="F343">
        <v>3</v>
      </c>
      <c r="G343">
        <v>0</v>
      </c>
      <c r="H343">
        <v>1</v>
      </c>
      <c r="I343">
        <v>1</v>
      </c>
      <c r="J343">
        <v>1.46823529411765</v>
      </c>
      <c r="K343">
        <f t="shared" si="35"/>
        <v>1.46823529411765</v>
      </c>
      <c r="L343">
        <f t="shared" si="36"/>
        <v>1.46823529411765</v>
      </c>
      <c r="M343">
        <f t="shared" si="37"/>
        <v>0.38406119944501282</v>
      </c>
      <c r="N343">
        <f>SUMPRODUCT($E$2:$M$2,E343:M343)</f>
        <v>-2.4618016644849443</v>
      </c>
      <c r="O343">
        <f t="shared" si="38"/>
        <v>7.8579788559051664E-2</v>
      </c>
      <c r="P343" s="85">
        <f>O343*B343</f>
        <v>46.754974192635743</v>
      </c>
      <c r="Q343">
        <f>D343/C343</f>
        <v>0</v>
      </c>
      <c r="R343" s="90">
        <f t="shared" si="39"/>
        <v>0</v>
      </c>
      <c r="S343">
        <f>IF(AB343&gt;0,AB343/D343,0)</f>
        <v>0</v>
      </c>
      <c r="T343" s="90">
        <f t="shared" si="40"/>
        <v>0</v>
      </c>
      <c r="U343">
        <v>70.599999749999995</v>
      </c>
      <c r="V343" s="90">
        <f t="shared" si="41"/>
        <v>-70.599999749999995</v>
      </c>
      <c r="AA343">
        <v>70.599999749999995</v>
      </c>
      <c r="AB343">
        <v>0</v>
      </c>
      <c r="AC343">
        <v>3.5294117647058823E-2</v>
      </c>
      <c r="AD343">
        <v>0</v>
      </c>
    </row>
    <row r="344" spans="1:30" x14ac:dyDescent="0.25">
      <c r="A344" t="s">
        <v>1280</v>
      </c>
      <c r="B344">
        <v>83</v>
      </c>
      <c r="C344">
        <v>21</v>
      </c>
      <c r="D344">
        <v>1</v>
      </c>
      <c r="E344">
        <v>1</v>
      </c>
      <c r="F344">
        <v>3</v>
      </c>
      <c r="G344">
        <v>0</v>
      </c>
      <c r="H344">
        <v>1</v>
      </c>
      <c r="I344">
        <v>0</v>
      </c>
      <c r="J344">
        <v>1.2968873403019743</v>
      </c>
      <c r="K344">
        <f t="shared" si="35"/>
        <v>1.2320429732868754</v>
      </c>
      <c r="L344">
        <f t="shared" si="36"/>
        <v>1.2320429732868754</v>
      </c>
      <c r="M344">
        <f t="shared" si="37"/>
        <v>0.20867374541767467</v>
      </c>
      <c r="N344">
        <f>SUMPRODUCT($E$2:$M$2,E344:M344)</f>
        <v>-2.1274773553032356</v>
      </c>
      <c r="O344">
        <f t="shared" si="38"/>
        <v>0.10645471283753621</v>
      </c>
      <c r="P344" s="85">
        <f>O344*B344</f>
        <v>8.8357411655155058</v>
      </c>
      <c r="Q344">
        <f>D344/C344</f>
        <v>4.7619047619047616E-2</v>
      </c>
      <c r="R344" s="90">
        <f t="shared" si="39"/>
        <v>0.42074957931026213</v>
      </c>
      <c r="S344">
        <f>IF(AB344&gt;0,AB344/D344,0)</f>
        <v>1360</v>
      </c>
      <c r="T344" s="90">
        <f t="shared" si="40"/>
        <v>572.21942786195655</v>
      </c>
      <c r="U344">
        <v>53.712499975</v>
      </c>
      <c r="V344" s="90">
        <f t="shared" si="41"/>
        <v>518.50692788695653</v>
      </c>
      <c r="AA344">
        <v>53.712499975</v>
      </c>
      <c r="AB344">
        <v>1360</v>
      </c>
      <c r="AC344">
        <v>0.25301204819277107</v>
      </c>
      <c r="AD344">
        <v>4.7619047619047616E-2</v>
      </c>
    </row>
    <row r="345" spans="1:30" x14ac:dyDescent="0.25">
      <c r="A345" t="s">
        <v>2906</v>
      </c>
      <c r="B345">
        <v>89</v>
      </c>
      <c r="C345">
        <v>21</v>
      </c>
      <c r="D345">
        <v>0</v>
      </c>
      <c r="E345">
        <v>1</v>
      </c>
      <c r="F345">
        <v>3</v>
      </c>
      <c r="G345">
        <v>0</v>
      </c>
      <c r="H345">
        <v>1</v>
      </c>
      <c r="I345">
        <v>1</v>
      </c>
      <c r="J345">
        <v>1.8821165934065938</v>
      </c>
      <c r="K345">
        <f t="shared" si="35"/>
        <v>1.8821165934065938</v>
      </c>
      <c r="L345">
        <f t="shared" si="36"/>
        <v>1.8821165934065938</v>
      </c>
      <c r="M345">
        <f t="shared" si="37"/>
        <v>0.63239699110747771</v>
      </c>
      <c r="N345">
        <f>SUMPRODUCT($E$2:$M$2,E345:M345)</f>
        <v>-2.7778901544965877</v>
      </c>
      <c r="O345">
        <f t="shared" si="38"/>
        <v>5.8530710063107325E-2</v>
      </c>
      <c r="P345" s="85">
        <f>O345*B345</f>
        <v>5.2092331956165516</v>
      </c>
      <c r="Q345">
        <f>D345/C345</f>
        <v>0</v>
      </c>
      <c r="R345" s="90">
        <f t="shared" si="39"/>
        <v>0</v>
      </c>
      <c r="S345">
        <f>IF(AB345&gt;0,AB345/D345,0)</f>
        <v>0</v>
      </c>
      <c r="T345" s="90">
        <f t="shared" si="40"/>
        <v>0</v>
      </c>
      <c r="U345">
        <v>60.249999912500002</v>
      </c>
      <c r="V345" s="90">
        <f t="shared" si="41"/>
        <v>-60.249999912500002</v>
      </c>
      <c r="AA345">
        <v>60.249999912500002</v>
      </c>
      <c r="AB345">
        <v>0</v>
      </c>
      <c r="AC345">
        <v>0.23595505617977527</v>
      </c>
      <c r="AD345">
        <v>0</v>
      </c>
    </row>
    <row r="346" spans="1:30" x14ac:dyDescent="0.25">
      <c r="A346" t="s">
        <v>255</v>
      </c>
      <c r="B346">
        <v>347</v>
      </c>
      <c r="C346">
        <v>20</v>
      </c>
      <c r="D346">
        <v>1</v>
      </c>
      <c r="E346">
        <v>1</v>
      </c>
      <c r="F346">
        <v>3</v>
      </c>
      <c r="G346">
        <v>1</v>
      </c>
      <c r="H346">
        <v>0</v>
      </c>
      <c r="I346">
        <v>0</v>
      </c>
      <c r="J346">
        <v>1.04</v>
      </c>
      <c r="K346">
        <f t="shared" si="35"/>
        <v>0.98799999999999999</v>
      </c>
      <c r="L346">
        <f t="shared" si="36"/>
        <v>1.01</v>
      </c>
      <c r="M346">
        <f t="shared" si="37"/>
        <v>9.950330853168092E-3</v>
      </c>
      <c r="N346">
        <f>SUMPRODUCT($E$2:$M$2,E346:M346)</f>
        <v>-1.092014102315553</v>
      </c>
      <c r="O346">
        <f t="shared" si="38"/>
        <v>0.2512391995626958</v>
      </c>
      <c r="P346" s="85">
        <f>O346*B346</f>
        <v>87.180002248255448</v>
      </c>
      <c r="Q346">
        <f>D346/C346</f>
        <v>0.05</v>
      </c>
      <c r="R346" s="90">
        <f t="shared" si="39"/>
        <v>4.3590001124127724</v>
      </c>
      <c r="S346">
        <f>IF(AB346&gt;0,AB346/D346,0)</f>
        <v>73.099999999999994</v>
      </c>
      <c r="T346" s="90">
        <f t="shared" si="40"/>
        <v>318.64290821737364</v>
      </c>
      <c r="U346">
        <v>81.599999999999994</v>
      </c>
      <c r="V346" s="90">
        <f t="shared" si="41"/>
        <v>237.04290821737365</v>
      </c>
      <c r="AA346">
        <v>81.599999999999994</v>
      </c>
      <c r="AB346">
        <v>73.099999999999994</v>
      </c>
      <c r="AC346">
        <v>5.7636887608069162E-2</v>
      </c>
      <c r="AD346">
        <v>0.05</v>
      </c>
    </row>
    <row r="347" spans="1:30" x14ac:dyDescent="0.25">
      <c r="A347" t="s">
        <v>49</v>
      </c>
      <c r="B347">
        <v>72</v>
      </c>
      <c r="C347">
        <v>20</v>
      </c>
      <c r="D347">
        <v>1</v>
      </c>
      <c r="E347">
        <v>1</v>
      </c>
      <c r="F347">
        <v>4</v>
      </c>
      <c r="G347">
        <v>1</v>
      </c>
      <c r="H347">
        <v>1</v>
      </c>
      <c r="I347">
        <v>0</v>
      </c>
      <c r="J347">
        <v>1.0137499999999999</v>
      </c>
      <c r="K347">
        <f t="shared" si="35"/>
        <v>0.96306249999999993</v>
      </c>
      <c r="L347">
        <f t="shared" si="36"/>
        <v>1.01</v>
      </c>
      <c r="M347">
        <f t="shared" si="37"/>
        <v>9.950330853168092E-3</v>
      </c>
      <c r="N347">
        <f>SUMPRODUCT($E$2:$M$2,E347:M347)</f>
        <v>-0.32032621071203282</v>
      </c>
      <c r="O347">
        <f t="shared" si="38"/>
        <v>0.42059624985879707</v>
      </c>
      <c r="P347" s="85">
        <f>O347*B347</f>
        <v>30.282929989833388</v>
      </c>
      <c r="Q347">
        <f>D347/C347</f>
        <v>0.05</v>
      </c>
      <c r="R347" s="90">
        <f t="shared" si="39"/>
        <v>1.5141464994916696</v>
      </c>
      <c r="S347">
        <f>IF(AB347&gt;0,AB347/D347,0)</f>
        <v>805.8</v>
      </c>
      <c r="T347" s="90">
        <f t="shared" si="40"/>
        <v>1220.0992492903872</v>
      </c>
      <c r="U347">
        <v>51.424999999999997</v>
      </c>
      <c r="V347" s="90">
        <f t="shared" si="41"/>
        <v>1168.6742492903873</v>
      </c>
      <c r="AA347">
        <v>51.424999999999997</v>
      </c>
      <c r="AB347">
        <v>805.8</v>
      </c>
      <c r="AC347">
        <v>0.27777777777777779</v>
      </c>
      <c r="AD347">
        <v>0.05</v>
      </c>
    </row>
    <row r="348" spans="1:30" x14ac:dyDescent="0.25">
      <c r="A348" t="s">
        <v>396</v>
      </c>
      <c r="B348">
        <v>647</v>
      </c>
      <c r="C348">
        <v>20</v>
      </c>
      <c r="D348">
        <v>0</v>
      </c>
      <c r="E348">
        <v>1</v>
      </c>
      <c r="F348">
        <v>3</v>
      </c>
      <c r="G348">
        <v>0</v>
      </c>
      <c r="H348">
        <v>0</v>
      </c>
      <c r="I348">
        <v>0</v>
      </c>
      <c r="J348">
        <v>2.5932457496136001</v>
      </c>
      <c r="K348">
        <f t="shared" si="35"/>
        <v>2.5932457496136001</v>
      </c>
      <c r="L348">
        <f t="shared" si="36"/>
        <v>2.5932457496136001</v>
      </c>
      <c r="M348">
        <f t="shared" si="37"/>
        <v>0.95291027630931135</v>
      </c>
      <c r="N348">
        <f>SUMPRODUCT($E$2:$M$2,E348:M348)</f>
        <v>-3.1839510104700075</v>
      </c>
      <c r="O348">
        <f t="shared" si="38"/>
        <v>3.977416157035913E-2</v>
      </c>
      <c r="P348" s="85">
        <f>O348*B348</f>
        <v>25.733882536022357</v>
      </c>
      <c r="Q348">
        <f>D348/C348</f>
        <v>0</v>
      </c>
      <c r="R348" s="90">
        <f t="shared" si="39"/>
        <v>0</v>
      </c>
      <c r="S348">
        <f>IF(AB348&gt;0,AB348/D348,0)</f>
        <v>0</v>
      </c>
      <c r="T348" s="90">
        <f t="shared" si="40"/>
        <v>0</v>
      </c>
      <c r="U348">
        <v>113.22499999999999</v>
      </c>
      <c r="V348" s="90">
        <f t="shared" si="41"/>
        <v>-113.22499999999999</v>
      </c>
      <c r="AA348">
        <v>113.22499999999999</v>
      </c>
      <c r="AB348">
        <v>0</v>
      </c>
      <c r="AC348">
        <v>3.0911901081916538E-2</v>
      </c>
      <c r="AD348">
        <v>0</v>
      </c>
    </row>
    <row r="349" spans="1:30" x14ac:dyDescent="0.25">
      <c r="A349" t="s">
        <v>3912</v>
      </c>
      <c r="B349">
        <v>624</v>
      </c>
      <c r="C349">
        <v>20</v>
      </c>
      <c r="D349">
        <v>0</v>
      </c>
      <c r="E349">
        <v>1</v>
      </c>
      <c r="F349">
        <v>2</v>
      </c>
      <c r="G349">
        <v>0</v>
      </c>
      <c r="H349">
        <v>0</v>
      </c>
      <c r="I349">
        <v>0</v>
      </c>
      <c r="J349">
        <v>1.0314102564102601</v>
      </c>
      <c r="K349">
        <f t="shared" si="35"/>
        <v>1.0314102564102601</v>
      </c>
      <c r="L349">
        <f t="shared" si="36"/>
        <v>1.0314102564102601</v>
      </c>
      <c r="M349">
        <f t="shared" si="37"/>
        <v>3.0927046748804032E-2</v>
      </c>
      <c r="N349">
        <f>SUMPRODUCT($E$2:$M$2,E349:M349)</f>
        <v>-2.6729244573263231</v>
      </c>
      <c r="O349">
        <f t="shared" si="38"/>
        <v>6.4590053075994497E-2</v>
      </c>
      <c r="P349" s="85">
        <f>O349*B349</f>
        <v>40.304193119420567</v>
      </c>
      <c r="Q349">
        <f>D349/C349</f>
        <v>0</v>
      </c>
      <c r="R349" s="90">
        <f t="shared" si="39"/>
        <v>0</v>
      </c>
      <c r="S349">
        <f>IF(AB349&gt;0,AB349/D349,0)</f>
        <v>0</v>
      </c>
      <c r="T349" s="90">
        <f t="shared" si="40"/>
        <v>0</v>
      </c>
      <c r="U349">
        <v>42.15</v>
      </c>
      <c r="V349" s="90">
        <f t="shared" si="41"/>
        <v>-42.15</v>
      </c>
      <c r="AA349">
        <v>42.15</v>
      </c>
      <c r="AB349">
        <v>0</v>
      </c>
      <c r="AC349">
        <v>3.2051282051282048E-2</v>
      </c>
      <c r="AD349">
        <v>0</v>
      </c>
    </row>
    <row r="350" spans="1:30" x14ac:dyDescent="0.25">
      <c r="A350" t="s">
        <v>2517</v>
      </c>
      <c r="B350">
        <v>1408</v>
      </c>
      <c r="C350">
        <v>20</v>
      </c>
      <c r="D350">
        <v>0</v>
      </c>
      <c r="E350">
        <v>1</v>
      </c>
      <c r="F350">
        <v>2</v>
      </c>
      <c r="G350">
        <v>0</v>
      </c>
      <c r="H350">
        <v>0</v>
      </c>
      <c r="I350">
        <v>0</v>
      </c>
      <c r="J350">
        <v>1.04666193181818</v>
      </c>
      <c r="K350">
        <f t="shared" si="35"/>
        <v>1.04666193181818</v>
      </c>
      <c r="L350">
        <f t="shared" si="36"/>
        <v>1.04666193181818</v>
      </c>
      <c r="M350">
        <f t="shared" si="37"/>
        <v>4.5605987501227817E-2</v>
      </c>
      <c r="N350">
        <f>SUMPRODUCT($E$2:$M$2,E350:M350)</f>
        <v>-2.691608208815961</v>
      </c>
      <c r="O350">
        <f t="shared" si="38"/>
        <v>6.3470356258358854E-2</v>
      </c>
      <c r="P350" s="85">
        <f>O350*B350</f>
        <v>89.366261611769261</v>
      </c>
      <c r="Q350">
        <f>D350/C350</f>
        <v>0</v>
      </c>
      <c r="R350" s="90">
        <f t="shared" si="39"/>
        <v>0</v>
      </c>
      <c r="S350">
        <f>IF(AB350&gt;0,AB350/D350,0)</f>
        <v>0</v>
      </c>
      <c r="T350" s="90">
        <f t="shared" si="40"/>
        <v>0</v>
      </c>
      <c r="U350">
        <v>32.299999999999997</v>
      </c>
      <c r="V350" s="90">
        <f t="shared" si="41"/>
        <v>-32.299999999999997</v>
      </c>
      <c r="AA350">
        <v>32.299999999999997</v>
      </c>
      <c r="AB350">
        <v>0</v>
      </c>
      <c r="AC350">
        <v>1.4204545454545454E-2</v>
      </c>
      <c r="AD350">
        <v>0</v>
      </c>
    </row>
    <row r="351" spans="1:30" x14ac:dyDescent="0.25">
      <c r="A351" t="s">
        <v>3713</v>
      </c>
      <c r="B351">
        <v>737</v>
      </c>
      <c r="C351">
        <v>20</v>
      </c>
      <c r="D351">
        <v>0</v>
      </c>
      <c r="E351">
        <v>1</v>
      </c>
      <c r="F351">
        <v>3</v>
      </c>
      <c r="G351">
        <v>0</v>
      </c>
      <c r="H351">
        <v>0</v>
      </c>
      <c r="I351">
        <v>0</v>
      </c>
      <c r="J351">
        <v>3.45834464043419</v>
      </c>
      <c r="K351">
        <f t="shared" si="35"/>
        <v>3.45834464043419</v>
      </c>
      <c r="L351">
        <f t="shared" si="36"/>
        <v>3.45834464043419</v>
      </c>
      <c r="M351">
        <f t="shared" si="37"/>
        <v>1.2407900469664468</v>
      </c>
      <c r="N351">
        <f>SUMPRODUCT($E$2:$M$2,E351:M351)</f>
        <v>-3.550372142932428</v>
      </c>
      <c r="O351">
        <f t="shared" si="38"/>
        <v>2.7912474518669669E-2</v>
      </c>
      <c r="P351" s="85">
        <f>O351*B351</f>
        <v>20.571493720259546</v>
      </c>
      <c r="Q351">
        <f>D351/C351</f>
        <v>0</v>
      </c>
      <c r="R351" s="90">
        <f t="shared" si="39"/>
        <v>0</v>
      </c>
      <c r="S351">
        <f>IF(AB351&gt;0,AB351/D351,0)</f>
        <v>0</v>
      </c>
      <c r="T351" s="90">
        <f t="shared" si="40"/>
        <v>0</v>
      </c>
      <c r="U351">
        <v>31.462499999999999</v>
      </c>
      <c r="V351" s="90">
        <f t="shared" si="41"/>
        <v>-31.462499999999999</v>
      </c>
      <c r="AA351">
        <v>31.462499999999999</v>
      </c>
      <c r="AB351">
        <v>0</v>
      </c>
      <c r="AC351">
        <v>2.7137042062415198E-2</v>
      </c>
      <c r="AD351">
        <v>0</v>
      </c>
    </row>
    <row r="352" spans="1:30" x14ac:dyDescent="0.25">
      <c r="A352" t="s">
        <v>2142</v>
      </c>
      <c r="B352">
        <v>504</v>
      </c>
      <c r="C352">
        <v>20</v>
      </c>
      <c r="D352">
        <v>0</v>
      </c>
      <c r="E352">
        <v>1</v>
      </c>
      <c r="F352">
        <v>3</v>
      </c>
      <c r="G352">
        <v>0</v>
      </c>
      <c r="H352">
        <v>0</v>
      </c>
      <c r="I352">
        <v>0</v>
      </c>
      <c r="J352">
        <v>1.7491803278688551</v>
      </c>
      <c r="K352">
        <f t="shared" si="35"/>
        <v>1.7491803278688551</v>
      </c>
      <c r="L352">
        <f t="shared" si="36"/>
        <v>1.7491803278688551</v>
      </c>
      <c r="M352">
        <f t="shared" si="37"/>
        <v>0.55914729413439801</v>
      </c>
      <c r="N352">
        <f>SUMPRODUCT($E$2:$M$2,E352:M352)</f>
        <v>-2.6827588720958508</v>
      </c>
      <c r="O352">
        <f t="shared" si="38"/>
        <v>6.3998413821618305E-2</v>
      </c>
      <c r="P352" s="85">
        <f>O352*B352</f>
        <v>32.255200566095624</v>
      </c>
      <c r="Q352">
        <f>D352/C352</f>
        <v>0</v>
      </c>
      <c r="R352" s="90">
        <f t="shared" si="39"/>
        <v>0</v>
      </c>
      <c r="S352">
        <f>IF(AB352&gt;0,AB352/D352,0)</f>
        <v>0</v>
      </c>
      <c r="T352" s="90">
        <f t="shared" si="40"/>
        <v>0</v>
      </c>
      <c r="U352">
        <v>77.299999799999995</v>
      </c>
      <c r="V352" s="90">
        <f t="shared" si="41"/>
        <v>-77.299999799999995</v>
      </c>
      <c r="AA352">
        <v>77.299999799999995</v>
      </c>
      <c r="AB352">
        <v>0</v>
      </c>
      <c r="AC352">
        <v>3.968253968253968E-2</v>
      </c>
      <c r="AD352">
        <v>0</v>
      </c>
    </row>
    <row r="353" spans="1:30" x14ac:dyDescent="0.25">
      <c r="A353" t="s">
        <v>1775</v>
      </c>
      <c r="B353">
        <v>560</v>
      </c>
      <c r="C353">
        <v>20</v>
      </c>
      <c r="D353">
        <v>0</v>
      </c>
      <c r="E353">
        <v>1</v>
      </c>
      <c r="F353">
        <v>2</v>
      </c>
      <c r="G353">
        <v>0</v>
      </c>
      <c r="H353">
        <v>1</v>
      </c>
      <c r="I353">
        <v>0</v>
      </c>
      <c r="J353">
        <v>2.4398390912913732</v>
      </c>
      <c r="K353">
        <f t="shared" si="35"/>
        <v>2.4398390912913732</v>
      </c>
      <c r="L353">
        <f t="shared" si="36"/>
        <v>2.4398390912913732</v>
      </c>
      <c r="M353">
        <f t="shared" si="37"/>
        <v>0.89193209093850456</v>
      </c>
      <c r="N353">
        <f>SUMPRODUCT($E$2:$M$2,E353:M353)</f>
        <v>-3.6596455513925634</v>
      </c>
      <c r="O353">
        <f t="shared" si="38"/>
        <v>2.5095632577460416E-2</v>
      </c>
      <c r="P353" s="85">
        <f>O353*B353</f>
        <v>14.053554243377834</v>
      </c>
      <c r="Q353">
        <f>D353/C353</f>
        <v>0</v>
      </c>
      <c r="R353" s="90">
        <f t="shared" si="39"/>
        <v>0</v>
      </c>
      <c r="S353">
        <f>IF(AB353&gt;0,AB353/D353,0)</f>
        <v>0</v>
      </c>
      <c r="T353" s="90">
        <f t="shared" si="40"/>
        <v>0</v>
      </c>
      <c r="U353">
        <v>56.537499975000003</v>
      </c>
      <c r="V353" s="90">
        <f t="shared" si="41"/>
        <v>-56.537499975000003</v>
      </c>
      <c r="AA353">
        <v>56.537499975000003</v>
      </c>
      <c r="AB353">
        <v>0</v>
      </c>
      <c r="AC353">
        <v>3.5714285714285712E-2</v>
      </c>
      <c r="AD353">
        <v>0</v>
      </c>
    </row>
    <row r="354" spans="1:30" x14ac:dyDescent="0.25">
      <c r="A354" t="s">
        <v>1354</v>
      </c>
      <c r="B354">
        <v>974</v>
      </c>
      <c r="C354">
        <v>20</v>
      </c>
      <c r="D354">
        <v>0</v>
      </c>
      <c r="E354">
        <v>1</v>
      </c>
      <c r="F354">
        <v>2</v>
      </c>
      <c r="G354">
        <v>0</v>
      </c>
      <c r="H354">
        <v>1</v>
      </c>
      <c r="I354">
        <v>0</v>
      </c>
      <c r="J354">
        <v>1.7077532778752562</v>
      </c>
      <c r="K354">
        <f t="shared" si="35"/>
        <v>1.7077532778752562</v>
      </c>
      <c r="L354">
        <f t="shared" si="36"/>
        <v>1.7077532778752562</v>
      </c>
      <c r="M354">
        <f t="shared" si="37"/>
        <v>0.53517863403963595</v>
      </c>
      <c r="N354">
        <f>SUMPRODUCT($E$2:$M$2,E354:M354)</f>
        <v>-3.2055601344548914</v>
      </c>
      <c r="O354">
        <f t="shared" si="38"/>
        <v>3.895702039754325E-2</v>
      </c>
      <c r="P354" s="85">
        <f>O354*B354</f>
        <v>37.944137867207125</v>
      </c>
      <c r="Q354">
        <f>D354/C354</f>
        <v>0</v>
      </c>
      <c r="R354" s="90">
        <f t="shared" si="39"/>
        <v>0</v>
      </c>
      <c r="S354">
        <f>IF(AB354&gt;0,AB354/D354,0)</f>
        <v>0</v>
      </c>
      <c r="T354" s="90">
        <f t="shared" si="40"/>
        <v>0</v>
      </c>
      <c r="U354">
        <v>46.749999875</v>
      </c>
      <c r="V354" s="90">
        <f t="shared" si="41"/>
        <v>-46.749999875</v>
      </c>
      <c r="AA354">
        <v>46.749999875</v>
      </c>
      <c r="AB354">
        <v>0</v>
      </c>
      <c r="AC354">
        <v>2.0533880903490759E-2</v>
      </c>
      <c r="AD354">
        <v>0</v>
      </c>
    </row>
    <row r="355" spans="1:30" x14ac:dyDescent="0.25">
      <c r="A355" t="s">
        <v>364</v>
      </c>
      <c r="B355">
        <v>146</v>
      </c>
      <c r="C355">
        <v>19</v>
      </c>
      <c r="D355">
        <v>0</v>
      </c>
      <c r="E355">
        <v>1</v>
      </c>
      <c r="F355">
        <v>4</v>
      </c>
      <c r="G355">
        <v>1</v>
      </c>
      <c r="H355">
        <v>0</v>
      </c>
      <c r="I355">
        <v>1</v>
      </c>
      <c r="J355">
        <v>1.03390410958904</v>
      </c>
      <c r="K355">
        <f t="shared" si="35"/>
        <v>1.03390410958904</v>
      </c>
      <c r="L355">
        <f t="shared" si="36"/>
        <v>1.03390410958904</v>
      </c>
      <c r="M355">
        <f t="shared" si="37"/>
        <v>3.334203444451031E-2</v>
      </c>
      <c r="N355">
        <f>SUMPRODUCT($E$2:$M$2,E355:M355)</f>
        <v>-0.57037556766853459</v>
      </c>
      <c r="O355">
        <f t="shared" si="38"/>
        <v>0.3611501690887281</v>
      </c>
      <c r="P355" s="85">
        <f>O355*B355</f>
        <v>52.727924686954303</v>
      </c>
      <c r="Q355">
        <f>D355/C355</f>
        <v>0</v>
      </c>
      <c r="R355" s="90">
        <f t="shared" si="39"/>
        <v>0</v>
      </c>
      <c r="S355">
        <f>IF(AB355&gt;0,AB355/D355,0)</f>
        <v>0</v>
      </c>
      <c r="T355" s="90">
        <f t="shared" si="40"/>
        <v>0</v>
      </c>
      <c r="U355">
        <v>47.699999937499996</v>
      </c>
      <c r="V355" s="90">
        <f t="shared" si="41"/>
        <v>-47.699999937499996</v>
      </c>
      <c r="AA355">
        <v>47.699999937499996</v>
      </c>
      <c r="AB355">
        <v>0</v>
      </c>
      <c r="AC355">
        <v>0.13013698630136986</v>
      </c>
      <c r="AD355">
        <v>0</v>
      </c>
    </row>
    <row r="356" spans="1:30" x14ac:dyDescent="0.25">
      <c r="A356" t="s">
        <v>3617</v>
      </c>
      <c r="B356">
        <v>101</v>
      </c>
      <c r="C356">
        <v>19</v>
      </c>
      <c r="D356">
        <v>0</v>
      </c>
      <c r="E356">
        <v>1</v>
      </c>
      <c r="F356">
        <v>4</v>
      </c>
      <c r="G356">
        <v>1</v>
      </c>
      <c r="H356">
        <v>1</v>
      </c>
      <c r="I356">
        <v>0</v>
      </c>
      <c r="J356">
        <v>1.04841584158416</v>
      </c>
      <c r="K356">
        <f t="shared" si="35"/>
        <v>1.04841584158416</v>
      </c>
      <c r="L356">
        <f t="shared" si="36"/>
        <v>1.04841584158416</v>
      </c>
      <c r="M356">
        <f t="shared" si="37"/>
        <v>4.7280302601105148E-2</v>
      </c>
      <c r="N356">
        <f>SUMPRODUCT($E$2:$M$2,E356:M356)</f>
        <v>-0.36784080505621242</v>
      </c>
      <c r="O356">
        <f t="shared" si="38"/>
        <v>0.40906286203777564</v>
      </c>
      <c r="P356" s="85">
        <f>O356*B356</f>
        <v>41.31534906581534</v>
      </c>
      <c r="Q356">
        <f>D356/C356</f>
        <v>0</v>
      </c>
      <c r="R356" s="90">
        <f t="shared" si="39"/>
        <v>0</v>
      </c>
      <c r="S356">
        <f>IF(AB356&gt;0,AB356/D356,0)</f>
        <v>0</v>
      </c>
      <c r="T356" s="90">
        <f t="shared" si="40"/>
        <v>0</v>
      </c>
      <c r="U356">
        <v>22.212499812500003</v>
      </c>
      <c r="V356" s="90">
        <f t="shared" si="41"/>
        <v>-22.212499812500003</v>
      </c>
      <c r="AA356">
        <v>22.212499812500003</v>
      </c>
      <c r="AB356">
        <v>0</v>
      </c>
      <c r="AC356">
        <v>0.18811881188118812</v>
      </c>
      <c r="AD356">
        <v>0</v>
      </c>
    </row>
    <row r="357" spans="1:30" x14ac:dyDescent="0.25">
      <c r="A357" t="s">
        <v>2958</v>
      </c>
      <c r="B357">
        <v>474</v>
      </c>
      <c r="C357">
        <v>19</v>
      </c>
      <c r="D357">
        <v>0</v>
      </c>
      <c r="E357">
        <v>1</v>
      </c>
      <c r="F357">
        <v>3</v>
      </c>
      <c r="G357">
        <v>0</v>
      </c>
      <c r="H357">
        <v>0</v>
      </c>
      <c r="I357">
        <v>0</v>
      </c>
      <c r="J357">
        <v>2.6928059071730002</v>
      </c>
      <c r="K357">
        <f t="shared" si="35"/>
        <v>2.6928059071730002</v>
      </c>
      <c r="L357">
        <f t="shared" si="36"/>
        <v>2.6928059071730002</v>
      </c>
      <c r="M357">
        <f t="shared" si="37"/>
        <v>0.99058373814369483</v>
      </c>
      <c r="N357">
        <f>SUMPRODUCT($E$2:$M$2,E357:M357)</f>
        <v>-3.2319028082556729</v>
      </c>
      <c r="O357">
        <f t="shared" si="38"/>
        <v>3.7982657347286577E-2</v>
      </c>
      <c r="P357" s="85">
        <f>O357*B357</f>
        <v>18.003779582613838</v>
      </c>
      <c r="Q357">
        <f>D357/C357</f>
        <v>0</v>
      </c>
      <c r="R357" s="90">
        <f t="shared" si="39"/>
        <v>0</v>
      </c>
      <c r="S357">
        <f>IF(AB357&gt;0,AB357/D357,0)</f>
        <v>0</v>
      </c>
      <c r="T357" s="90">
        <f t="shared" si="40"/>
        <v>0</v>
      </c>
      <c r="U357">
        <v>83.062499975000009</v>
      </c>
      <c r="V357" s="90">
        <f t="shared" si="41"/>
        <v>-83.062499975000009</v>
      </c>
      <c r="AA357">
        <v>83.062499975000009</v>
      </c>
      <c r="AB357">
        <v>0</v>
      </c>
      <c r="AC357">
        <v>4.0084388185654012E-2</v>
      </c>
      <c r="AD357">
        <v>0</v>
      </c>
    </row>
    <row r="358" spans="1:30" x14ac:dyDescent="0.25">
      <c r="A358" t="s">
        <v>3874</v>
      </c>
      <c r="B358">
        <v>319</v>
      </c>
      <c r="C358">
        <v>19</v>
      </c>
      <c r="D358">
        <v>0</v>
      </c>
      <c r="E358">
        <v>1</v>
      </c>
      <c r="F358">
        <v>3</v>
      </c>
      <c r="G358">
        <v>0</v>
      </c>
      <c r="H358">
        <v>0</v>
      </c>
      <c r="I358">
        <v>0</v>
      </c>
      <c r="J358">
        <v>2.8068965517241402</v>
      </c>
      <c r="K358">
        <f t="shared" si="35"/>
        <v>2.8068965517241402</v>
      </c>
      <c r="L358">
        <f t="shared" si="36"/>
        <v>2.8068965517241402</v>
      </c>
      <c r="M358">
        <f t="shared" si="37"/>
        <v>1.0320794430220215</v>
      </c>
      <c r="N358">
        <f>SUMPRODUCT($E$2:$M$2,E358:M358)</f>
        <v>-3.2847196600238084</v>
      </c>
      <c r="O358">
        <f t="shared" si="38"/>
        <v>3.6099131114289924E-2</v>
      </c>
      <c r="P358" s="85">
        <f>O358*B358</f>
        <v>11.515622825458486</v>
      </c>
      <c r="Q358">
        <f>D358/C358</f>
        <v>0</v>
      </c>
      <c r="R358" s="90">
        <f t="shared" si="39"/>
        <v>0</v>
      </c>
      <c r="S358">
        <f>IF(AB358&gt;0,AB358/D358,0)</f>
        <v>0</v>
      </c>
      <c r="T358" s="90">
        <f t="shared" si="40"/>
        <v>0</v>
      </c>
      <c r="U358">
        <v>36.162499787499996</v>
      </c>
      <c r="V358" s="90">
        <f t="shared" si="41"/>
        <v>-36.162499787499996</v>
      </c>
      <c r="AA358">
        <v>36.162499787499996</v>
      </c>
      <c r="AB358">
        <v>0</v>
      </c>
      <c r="AC358">
        <v>5.9561128526645767E-2</v>
      </c>
      <c r="AD358">
        <v>0</v>
      </c>
    </row>
    <row r="359" spans="1:30" x14ac:dyDescent="0.25">
      <c r="A359" t="s">
        <v>2479</v>
      </c>
      <c r="B359">
        <v>174</v>
      </c>
      <c r="C359">
        <v>19</v>
      </c>
      <c r="D359">
        <v>0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1.9844827586206899</v>
      </c>
      <c r="K359">
        <f t="shared" si="35"/>
        <v>1.9844827586206899</v>
      </c>
      <c r="L359">
        <f t="shared" si="36"/>
        <v>1.9844827586206899</v>
      </c>
      <c r="M359">
        <f t="shared" si="37"/>
        <v>0.68535830518141772</v>
      </c>
      <c r="N359">
        <f>SUMPRODUCT($E$2:$M$2,E359:M359)</f>
        <v>-3.5059022045515138</v>
      </c>
      <c r="O359">
        <f t="shared" si="38"/>
        <v>2.9144760917664277E-2</v>
      </c>
      <c r="P359" s="85">
        <f>O359*B359</f>
        <v>5.0711883996735843</v>
      </c>
      <c r="Q359">
        <f>D359/C359</f>
        <v>0</v>
      </c>
      <c r="R359" s="90">
        <f t="shared" si="39"/>
        <v>0</v>
      </c>
      <c r="S359">
        <f>IF(AB359&gt;0,AB359/D359,0)</f>
        <v>0</v>
      </c>
      <c r="T359" s="90">
        <f t="shared" si="40"/>
        <v>0</v>
      </c>
      <c r="U359">
        <v>28.574999887499999</v>
      </c>
      <c r="V359" s="90">
        <f t="shared" si="41"/>
        <v>-28.574999887499999</v>
      </c>
      <c r="AA359">
        <v>28.574999887499999</v>
      </c>
      <c r="AB359">
        <v>0</v>
      </c>
      <c r="AC359">
        <v>0.10919540229885058</v>
      </c>
      <c r="AD359">
        <v>0</v>
      </c>
    </row>
    <row r="360" spans="1:30" x14ac:dyDescent="0.25">
      <c r="A360" t="s">
        <v>2434</v>
      </c>
      <c r="B360">
        <v>860</v>
      </c>
      <c r="C360">
        <v>19</v>
      </c>
      <c r="D360">
        <v>0</v>
      </c>
      <c r="E360">
        <v>1</v>
      </c>
      <c r="F360">
        <v>3</v>
      </c>
      <c r="G360">
        <v>0</v>
      </c>
      <c r="H360">
        <v>1</v>
      </c>
      <c r="I360">
        <v>1</v>
      </c>
      <c r="J360">
        <v>1.38976744186047</v>
      </c>
      <c r="K360">
        <f t="shared" si="35"/>
        <v>1.38976744186047</v>
      </c>
      <c r="L360">
        <f t="shared" si="36"/>
        <v>1.38976744186047</v>
      </c>
      <c r="M360">
        <f t="shared" si="37"/>
        <v>0.32913642513100294</v>
      </c>
      <c r="N360">
        <f>SUMPRODUCT($E$2:$M$2,E360:M360)</f>
        <v>-2.3918919311318776</v>
      </c>
      <c r="O360">
        <f t="shared" si="38"/>
        <v>8.3793070535234535E-2</v>
      </c>
      <c r="P360" s="85">
        <f>O360*B360</f>
        <v>72.062040660301705</v>
      </c>
      <c r="Q360">
        <f>D360/C360</f>
        <v>0</v>
      </c>
      <c r="R360" s="90">
        <f t="shared" si="39"/>
        <v>0</v>
      </c>
      <c r="S360">
        <f>IF(AB360&gt;0,AB360/D360,0)</f>
        <v>0</v>
      </c>
      <c r="T360" s="90">
        <f t="shared" si="40"/>
        <v>0</v>
      </c>
      <c r="U360">
        <v>24.737499825</v>
      </c>
      <c r="V360" s="90">
        <f t="shared" si="41"/>
        <v>-24.737499825</v>
      </c>
      <c r="AA360">
        <v>24.737499825</v>
      </c>
      <c r="AB360">
        <v>0</v>
      </c>
      <c r="AC360">
        <v>2.2093023255813953E-2</v>
      </c>
      <c r="AD360">
        <v>0</v>
      </c>
    </row>
    <row r="361" spans="1:30" x14ac:dyDescent="0.25">
      <c r="A361" t="s">
        <v>2876</v>
      </c>
      <c r="B361">
        <v>132</v>
      </c>
      <c r="C361">
        <v>19</v>
      </c>
      <c r="D361">
        <v>0</v>
      </c>
      <c r="E361">
        <v>1</v>
      </c>
      <c r="F361">
        <v>3</v>
      </c>
      <c r="G361">
        <v>0</v>
      </c>
      <c r="H361">
        <v>1</v>
      </c>
      <c r="I361">
        <v>0</v>
      </c>
      <c r="J361">
        <v>1.4039515280739159</v>
      </c>
      <c r="K361">
        <f t="shared" si="35"/>
        <v>1.4039515280739159</v>
      </c>
      <c r="L361">
        <f t="shared" si="36"/>
        <v>1.4039515280739159</v>
      </c>
      <c r="M361">
        <f t="shared" si="37"/>
        <v>0.33929078084376912</v>
      </c>
      <c r="N361">
        <f>SUMPRODUCT($E$2:$M$2,E361:M361)</f>
        <v>-2.2937302390347423</v>
      </c>
      <c r="O361">
        <f t="shared" si="38"/>
        <v>9.1643552766635009E-2</v>
      </c>
      <c r="P361" s="85">
        <f>O361*B361</f>
        <v>12.096948965195821</v>
      </c>
      <c r="Q361">
        <f>D361/C361</f>
        <v>0</v>
      </c>
      <c r="R361" s="90">
        <f t="shared" si="39"/>
        <v>0</v>
      </c>
      <c r="S361">
        <f>IF(AB361&gt;0,AB361/D361,0)</f>
        <v>0</v>
      </c>
      <c r="T361" s="90">
        <f t="shared" si="40"/>
        <v>0</v>
      </c>
      <c r="U361">
        <v>54.237499962499996</v>
      </c>
      <c r="V361" s="90">
        <f t="shared" si="41"/>
        <v>-54.237499962499996</v>
      </c>
      <c r="AA361">
        <v>54.237499962499996</v>
      </c>
      <c r="AB361">
        <v>0</v>
      </c>
      <c r="AC361">
        <v>0.14393939393939395</v>
      </c>
      <c r="AD361">
        <v>0</v>
      </c>
    </row>
    <row r="362" spans="1:30" x14ac:dyDescent="0.25">
      <c r="A362" t="s">
        <v>463</v>
      </c>
      <c r="B362">
        <v>522</v>
      </c>
      <c r="C362">
        <v>19</v>
      </c>
      <c r="D362">
        <v>0</v>
      </c>
      <c r="E362">
        <v>1</v>
      </c>
      <c r="F362">
        <v>2</v>
      </c>
      <c r="G362">
        <v>0</v>
      </c>
      <c r="H362">
        <v>1</v>
      </c>
      <c r="I362">
        <v>0</v>
      </c>
      <c r="J362">
        <v>1.4978065883887801</v>
      </c>
      <c r="K362">
        <f t="shared" si="35"/>
        <v>1.4978065883887801</v>
      </c>
      <c r="L362">
        <f t="shared" si="36"/>
        <v>1.4978065883887801</v>
      </c>
      <c r="M362">
        <f t="shared" si="37"/>
        <v>0.40400176353408435</v>
      </c>
      <c r="N362">
        <f>SUMPRODUCT($E$2:$M$2,E362:M362)</f>
        <v>-3.038594677542787</v>
      </c>
      <c r="O362">
        <f t="shared" si="38"/>
        <v>4.5712435774654864E-2</v>
      </c>
      <c r="P362" s="85">
        <f>O362*B362</f>
        <v>23.861891474369838</v>
      </c>
      <c r="Q362">
        <f>D362/C362</f>
        <v>0</v>
      </c>
      <c r="R362" s="90">
        <f t="shared" si="39"/>
        <v>0</v>
      </c>
      <c r="S362">
        <f>IF(AB362&gt;0,AB362/D362,0)</f>
        <v>0</v>
      </c>
      <c r="T362" s="90">
        <f t="shared" si="40"/>
        <v>0</v>
      </c>
      <c r="U362">
        <v>58.3874999875</v>
      </c>
      <c r="V362" s="90">
        <f t="shared" si="41"/>
        <v>-58.3874999875</v>
      </c>
      <c r="AA362">
        <v>58.3874999875</v>
      </c>
      <c r="AB362">
        <v>0</v>
      </c>
      <c r="AC362">
        <v>3.6398467432950193E-2</v>
      </c>
      <c r="AD362">
        <v>0</v>
      </c>
    </row>
    <row r="363" spans="1:30" x14ac:dyDescent="0.25">
      <c r="A363" t="s">
        <v>317</v>
      </c>
      <c r="B363">
        <v>141</v>
      </c>
      <c r="C363">
        <v>18</v>
      </c>
      <c r="D363">
        <v>0</v>
      </c>
      <c r="E363">
        <v>1</v>
      </c>
      <c r="F363">
        <v>3</v>
      </c>
      <c r="G363">
        <v>0</v>
      </c>
      <c r="H363">
        <v>1</v>
      </c>
      <c r="I363">
        <v>0</v>
      </c>
      <c r="J363">
        <v>1.28439716312057</v>
      </c>
      <c r="K363">
        <f t="shared" si="35"/>
        <v>1.28439716312057</v>
      </c>
      <c r="L363">
        <f t="shared" si="36"/>
        <v>1.28439716312057</v>
      </c>
      <c r="M363">
        <f t="shared" si="37"/>
        <v>0.25028947451120143</v>
      </c>
      <c r="N363">
        <f>SUMPRODUCT($E$2:$M$2,E363:M363)</f>
        <v>-2.1804469771279686</v>
      </c>
      <c r="O363">
        <f t="shared" si="38"/>
        <v>0.10152015014883922</v>
      </c>
      <c r="P363" s="85">
        <f>O363*B363</f>
        <v>14.31434117098633</v>
      </c>
      <c r="Q363">
        <f>D363/C363</f>
        <v>0</v>
      </c>
      <c r="R363" s="90">
        <f t="shared" si="39"/>
        <v>0</v>
      </c>
      <c r="S363">
        <f>IF(AB363&gt;0,AB363/D363,0)</f>
        <v>0</v>
      </c>
      <c r="T363" s="90">
        <f t="shared" si="40"/>
        <v>0</v>
      </c>
      <c r="U363">
        <v>52.712499825000002</v>
      </c>
      <c r="V363" s="90">
        <f t="shared" si="41"/>
        <v>-52.712499825000002</v>
      </c>
      <c r="AA363">
        <v>52.712499825000002</v>
      </c>
      <c r="AB363">
        <v>0</v>
      </c>
      <c r="AC363">
        <v>0.1276595744680851</v>
      </c>
      <c r="AD363">
        <v>0</v>
      </c>
    </row>
    <row r="364" spans="1:30" x14ac:dyDescent="0.25">
      <c r="A364" t="s">
        <v>2600</v>
      </c>
      <c r="B364">
        <v>328</v>
      </c>
      <c r="C364">
        <v>18</v>
      </c>
      <c r="D364">
        <v>0</v>
      </c>
      <c r="E364">
        <v>1</v>
      </c>
      <c r="F364">
        <v>3</v>
      </c>
      <c r="G364">
        <v>0</v>
      </c>
      <c r="H364">
        <v>1</v>
      </c>
      <c r="I364">
        <v>0</v>
      </c>
      <c r="J364">
        <v>1.3597560975609799</v>
      </c>
      <c r="K364">
        <f t="shared" si="35"/>
        <v>1.3597560975609799</v>
      </c>
      <c r="L364">
        <f t="shared" si="36"/>
        <v>1.3597560975609799</v>
      </c>
      <c r="M364">
        <f t="shared" si="37"/>
        <v>0.30730534363592349</v>
      </c>
      <c r="N364">
        <f>SUMPRODUCT($E$2:$M$2,E364:M364)</f>
        <v>-2.2530183123257164</v>
      </c>
      <c r="O364">
        <f t="shared" si="38"/>
        <v>9.5089429277171095E-2</v>
      </c>
      <c r="P364" s="85">
        <f>O364*B364</f>
        <v>31.189332802912119</v>
      </c>
      <c r="Q364">
        <f>D364/C364</f>
        <v>0</v>
      </c>
      <c r="R364" s="90">
        <f t="shared" si="39"/>
        <v>0</v>
      </c>
      <c r="S364">
        <f>IF(AB364&gt;0,AB364/D364,0)</f>
        <v>0</v>
      </c>
      <c r="T364" s="90">
        <f t="shared" si="40"/>
        <v>0</v>
      </c>
      <c r="U364">
        <v>91.424999924999995</v>
      </c>
      <c r="V364" s="90">
        <f t="shared" si="41"/>
        <v>-91.424999924999995</v>
      </c>
      <c r="AA364">
        <v>91.424999924999995</v>
      </c>
      <c r="AB364">
        <v>0</v>
      </c>
      <c r="AC364">
        <v>5.4878048780487805E-2</v>
      </c>
      <c r="AD364">
        <v>0</v>
      </c>
    </row>
    <row r="365" spans="1:30" x14ac:dyDescent="0.25">
      <c r="A365" t="s">
        <v>875</v>
      </c>
      <c r="B365">
        <v>2275</v>
      </c>
      <c r="C365">
        <v>18</v>
      </c>
      <c r="D365">
        <v>0</v>
      </c>
      <c r="E365">
        <v>1</v>
      </c>
      <c r="F365">
        <v>2</v>
      </c>
      <c r="G365">
        <v>0</v>
      </c>
      <c r="H365">
        <v>1</v>
      </c>
      <c r="I365">
        <v>0</v>
      </c>
      <c r="J365">
        <v>2.4772759780017628</v>
      </c>
      <c r="K365">
        <f t="shared" si="35"/>
        <v>2.4772759780017628</v>
      </c>
      <c r="L365">
        <f t="shared" si="36"/>
        <v>2.4772759780017628</v>
      </c>
      <c r="M365">
        <f t="shared" si="37"/>
        <v>0.90715956053091662</v>
      </c>
      <c r="N365">
        <f>SUMPRODUCT($E$2:$M$2,E365:M365)</f>
        <v>-3.6790274851764213</v>
      </c>
      <c r="O365">
        <f t="shared" si="38"/>
        <v>2.4625776778629298E-2</v>
      </c>
      <c r="P365" s="85">
        <f>O365*B365</f>
        <v>56.023642171381653</v>
      </c>
      <c r="Q365">
        <f>D365/C365</f>
        <v>0</v>
      </c>
      <c r="R365" s="90">
        <f t="shared" si="39"/>
        <v>0</v>
      </c>
      <c r="S365">
        <f>IF(AB365&gt;0,AB365/D365,0)</f>
        <v>0</v>
      </c>
      <c r="T365" s="90">
        <f t="shared" si="40"/>
        <v>0</v>
      </c>
      <c r="U365">
        <v>11.537500000000001</v>
      </c>
      <c r="V365" s="90">
        <f t="shared" si="41"/>
        <v>-11.537500000000001</v>
      </c>
      <c r="AA365">
        <v>11.537500000000001</v>
      </c>
      <c r="AB365">
        <v>0</v>
      </c>
      <c r="AC365">
        <v>7.9120879120879121E-3</v>
      </c>
      <c r="AD365">
        <v>0</v>
      </c>
    </row>
    <row r="366" spans="1:30" x14ac:dyDescent="0.25">
      <c r="A366" t="s">
        <v>1686</v>
      </c>
      <c r="B366">
        <v>361</v>
      </c>
      <c r="C366">
        <v>18</v>
      </c>
      <c r="D366">
        <v>0</v>
      </c>
      <c r="E366">
        <v>1</v>
      </c>
      <c r="F366">
        <v>3</v>
      </c>
      <c r="G366">
        <v>0</v>
      </c>
      <c r="H366">
        <v>0</v>
      </c>
      <c r="I366">
        <v>1</v>
      </c>
      <c r="J366">
        <v>2.4373165753571802</v>
      </c>
      <c r="K366">
        <f t="shared" si="35"/>
        <v>2.4373165753571802</v>
      </c>
      <c r="L366">
        <f t="shared" si="36"/>
        <v>2.4373165753571802</v>
      </c>
      <c r="M366">
        <f t="shared" si="37"/>
        <v>0.89089766992284058</v>
      </c>
      <c r="N366">
        <f>SUMPRODUCT($E$2:$M$2,E366:M366)</f>
        <v>-3.2161061231676817</v>
      </c>
      <c r="O366">
        <f t="shared" si="38"/>
        <v>3.8564099298556406E-2</v>
      </c>
      <c r="P366" s="85">
        <f>O366*B366</f>
        <v>13.921639846778863</v>
      </c>
      <c r="Q366">
        <f>D366/C366</f>
        <v>0</v>
      </c>
      <c r="R366" s="90">
        <f t="shared" si="39"/>
        <v>0</v>
      </c>
      <c r="S366">
        <f>IF(AB366&gt;0,AB366/D366,0)</f>
        <v>0</v>
      </c>
      <c r="T366" s="90">
        <f t="shared" si="40"/>
        <v>0</v>
      </c>
      <c r="U366">
        <v>31.737499999999997</v>
      </c>
      <c r="V366" s="90">
        <f t="shared" si="41"/>
        <v>-31.737499999999997</v>
      </c>
      <c r="AA366">
        <v>31.737499999999997</v>
      </c>
      <c r="AB366">
        <v>0</v>
      </c>
      <c r="AC366">
        <v>4.9861495844875349E-2</v>
      </c>
      <c r="AD366">
        <v>0</v>
      </c>
    </row>
    <row r="367" spans="1:30" x14ac:dyDescent="0.25">
      <c r="A367" t="s">
        <v>400</v>
      </c>
      <c r="B367">
        <v>129</v>
      </c>
      <c r="C367">
        <v>18</v>
      </c>
      <c r="D367">
        <v>0</v>
      </c>
      <c r="E367">
        <v>1</v>
      </c>
      <c r="F367">
        <v>3</v>
      </c>
      <c r="G367">
        <v>0</v>
      </c>
      <c r="H367">
        <v>1</v>
      </c>
      <c r="I367">
        <v>1</v>
      </c>
      <c r="J367">
        <v>1.0774418604651199</v>
      </c>
      <c r="K367">
        <f t="shared" si="35"/>
        <v>1.0774418604651199</v>
      </c>
      <c r="L367">
        <f t="shared" si="36"/>
        <v>1.0774418604651199</v>
      </c>
      <c r="M367">
        <f t="shared" si="37"/>
        <v>7.4589583734997952E-2</v>
      </c>
      <c r="N367">
        <f>SUMPRODUCT($E$2:$M$2,E367:M367)</f>
        <v>-2.0678978495882241</v>
      </c>
      <c r="O367">
        <f t="shared" si="38"/>
        <v>0.11225635738606821</v>
      </c>
      <c r="P367" s="85">
        <f>O367*B367</f>
        <v>14.481070102802798</v>
      </c>
      <c r="Q367">
        <f>D367/C367</f>
        <v>0</v>
      </c>
      <c r="R367" s="90">
        <f t="shared" si="39"/>
        <v>0</v>
      </c>
      <c r="S367">
        <f>IF(AB367&gt;0,AB367/D367,0)</f>
        <v>0</v>
      </c>
      <c r="T367" s="90">
        <f t="shared" si="40"/>
        <v>0</v>
      </c>
      <c r="U367">
        <v>33.412500000000001</v>
      </c>
      <c r="V367" s="90">
        <f t="shared" si="41"/>
        <v>-33.412500000000001</v>
      </c>
      <c r="AA367">
        <v>33.412500000000001</v>
      </c>
      <c r="AB367">
        <v>0</v>
      </c>
      <c r="AC367">
        <v>0.13953488372093023</v>
      </c>
      <c r="AD367">
        <v>0</v>
      </c>
    </row>
    <row r="368" spans="1:30" x14ac:dyDescent="0.25">
      <c r="A368" t="s">
        <v>1937</v>
      </c>
      <c r="B368">
        <v>176</v>
      </c>
      <c r="C368">
        <v>18</v>
      </c>
      <c r="D368">
        <v>0</v>
      </c>
      <c r="E368">
        <v>1</v>
      </c>
      <c r="F368">
        <v>2</v>
      </c>
      <c r="G368">
        <v>0</v>
      </c>
      <c r="H368">
        <v>0</v>
      </c>
      <c r="I368">
        <v>0</v>
      </c>
      <c r="J368">
        <v>1.26953125</v>
      </c>
      <c r="K368">
        <f t="shared" si="35"/>
        <v>1.26953125</v>
      </c>
      <c r="L368">
        <f t="shared" si="36"/>
        <v>1.26953125</v>
      </c>
      <c r="M368">
        <f t="shared" si="37"/>
        <v>0.23864773785017501</v>
      </c>
      <c r="N368">
        <f>SUMPRODUCT($E$2:$M$2,E368:M368)</f>
        <v>-2.9373169524832399</v>
      </c>
      <c r="O368">
        <f t="shared" si="38"/>
        <v>5.0339382524030508E-2</v>
      </c>
      <c r="P368" s="85">
        <f>O368*B368</f>
        <v>8.8597313242293687</v>
      </c>
      <c r="Q368">
        <f>D368/C368</f>
        <v>0</v>
      </c>
      <c r="R368" s="90">
        <f t="shared" si="39"/>
        <v>0</v>
      </c>
      <c r="S368">
        <f>IF(AB368&gt;0,AB368/D368,0)</f>
        <v>0</v>
      </c>
      <c r="T368" s="90">
        <f t="shared" si="40"/>
        <v>0</v>
      </c>
      <c r="U368">
        <v>75.124999874999986</v>
      </c>
      <c r="V368" s="90">
        <f t="shared" si="41"/>
        <v>-75.124999874999986</v>
      </c>
      <c r="AA368">
        <v>75.124999874999986</v>
      </c>
      <c r="AB368">
        <v>0</v>
      </c>
      <c r="AC368">
        <v>0.10227272727272728</v>
      </c>
      <c r="AD368">
        <v>0</v>
      </c>
    </row>
    <row r="369" spans="1:30" x14ac:dyDescent="0.25">
      <c r="A369" t="s">
        <v>1164</v>
      </c>
      <c r="B369">
        <v>633</v>
      </c>
      <c r="C369">
        <v>17</v>
      </c>
      <c r="D369">
        <v>0</v>
      </c>
      <c r="E369">
        <v>1</v>
      </c>
      <c r="F369">
        <v>2</v>
      </c>
      <c r="G369">
        <v>0</v>
      </c>
      <c r="H369">
        <v>1</v>
      </c>
      <c r="I369">
        <v>0</v>
      </c>
      <c r="J369">
        <v>2.0690340889940466</v>
      </c>
      <c r="K369">
        <f t="shared" si="35"/>
        <v>2.0690340889940466</v>
      </c>
      <c r="L369">
        <f t="shared" si="36"/>
        <v>2.0690340889940466</v>
      </c>
      <c r="M369">
        <f t="shared" si="37"/>
        <v>0.72708187470019836</v>
      </c>
      <c r="N369">
        <f>SUMPRODUCT($E$2:$M$2,E369:M369)</f>
        <v>-3.4498197523000078</v>
      </c>
      <c r="O369">
        <f t="shared" si="38"/>
        <v>3.0774235183349385E-2</v>
      </c>
      <c r="P369" s="85">
        <f>O369*B369</f>
        <v>19.48009087106016</v>
      </c>
      <c r="Q369">
        <f>D369/C369</f>
        <v>0</v>
      </c>
      <c r="R369" s="90">
        <f t="shared" si="39"/>
        <v>0</v>
      </c>
      <c r="S369">
        <f>IF(AB369&gt;0,AB369/D369,0)</f>
        <v>0</v>
      </c>
      <c r="T369" s="90">
        <f t="shared" si="40"/>
        <v>0</v>
      </c>
      <c r="U369">
        <v>16.287499887500001</v>
      </c>
      <c r="V369" s="90">
        <f t="shared" si="41"/>
        <v>-16.287499887500001</v>
      </c>
      <c r="AA369">
        <v>16.287499887500001</v>
      </c>
      <c r="AB369">
        <v>0</v>
      </c>
      <c r="AC369">
        <v>2.6856240126382307E-2</v>
      </c>
      <c r="AD369">
        <v>0</v>
      </c>
    </row>
    <row r="370" spans="1:30" x14ac:dyDescent="0.25">
      <c r="A370" t="s">
        <v>1156</v>
      </c>
      <c r="B370">
        <v>821</v>
      </c>
      <c r="C370">
        <v>17</v>
      </c>
      <c r="D370">
        <v>0</v>
      </c>
      <c r="E370">
        <v>1</v>
      </c>
      <c r="F370">
        <v>3</v>
      </c>
      <c r="G370">
        <v>0</v>
      </c>
      <c r="H370">
        <v>0</v>
      </c>
      <c r="I370">
        <v>1</v>
      </c>
      <c r="J370">
        <v>1.9089769271664001</v>
      </c>
      <c r="K370">
        <f t="shared" si="35"/>
        <v>1.9089769271664001</v>
      </c>
      <c r="L370">
        <f t="shared" si="36"/>
        <v>1.9089769271664001</v>
      </c>
      <c r="M370">
        <f t="shared" si="37"/>
        <v>0.64656745832504892</v>
      </c>
      <c r="N370">
        <f>SUMPRODUCT($E$2:$M$2,E370:M370)</f>
        <v>-2.9051160434407075</v>
      </c>
      <c r="O370">
        <f t="shared" si="38"/>
        <v>5.1901237471561723E-2</v>
      </c>
      <c r="P370" s="85">
        <f>O370*B370</f>
        <v>42.610915964152177</v>
      </c>
      <c r="Q370">
        <f>D370/C370</f>
        <v>0</v>
      </c>
      <c r="R370" s="90">
        <f t="shared" si="39"/>
        <v>0</v>
      </c>
      <c r="S370">
        <f>IF(AB370&gt;0,AB370/D370,0)</f>
        <v>0</v>
      </c>
      <c r="T370" s="90">
        <f t="shared" si="40"/>
        <v>0</v>
      </c>
      <c r="U370">
        <v>60.299999975000006</v>
      </c>
      <c r="V370" s="90">
        <f t="shared" si="41"/>
        <v>-60.299999975000006</v>
      </c>
      <c r="AA370">
        <v>60.299999975000006</v>
      </c>
      <c r="AB370">
        <v>0</v>
      </c>
      <c r="AC370">
        <v>2.0706455542021926E-2</v>
      </c>
      <c r="AD370">
        <v>0</v>
      </c>
    </row>
    <row r="371" spans="1:30" x14ac:dyDescent="0.25">
      <c r="A371" t="s">
        <v>2573</v>
      </c>
      <c r="B371">
        <v>524</v>
      </c>
      <c r="C371">
        <v>17</v>
      </c>
      <c r="D371">
        <v>0</v>
      </c>
      <c r="E371">
        <v>1</v>
      </c>
      <c r="F371">
        <v>2</v>
      </c>
      <c r="G371">
        <v>0</v>
      </c>
      <c r="H371">
        <v>1</v>
      </c>
      <c r="I371">
        <v>0</v>
      </c>
      <c r="J371">
        <v>1.2959923664122099</v>
      </c>
      <c r="K371">
        <f t="shared" si="35"/>
        <v>1.2959923664122099</v>
      </c>
      <c r="L371">
        <f t="shared" si="36"/>
        <v>1.2959923664122099</v>
      </c>
      <c r="M371">
        <f t="shared" si="37"/>
        <v>0.2592767077987006</v>
      </c>
      <c r="N371">
        <f>SUMPRODUCT($E$2:$M$2,E371:M371)</f>
        <v>-2.8543847252519563</v>
      </c>
      <c r="O371">
        <f t="shared" si="38"/>
        <v>5.4455107255725888E-2</v>
      </c>
      <c r="P371" s="85">
        <f>O371*B371</f>
        <v>28.534476202000366</v>
      </c>
      <c r="Q371">
        <f>D371/C371</f>
        <v>0</v>
      </c>
      <c r="R371" s="90">
        <f t="shared" si="39"/>
        <v>0</v>
      </c>
      <c r="S371">
        <f>IF(AB371&gt;0,AB371/D371,0)</f>
        <v>0</v>
      </c>
      <c r="T371" s="90">
        <f t="shared" si="40"/>
        <v>0</v>
      </c>
      <c r="U371">
        <v>73.562499875</v>
      </c>
      <c r="V371" s="90">
        <f t="shared" si="41"/>
        <v>-73.562499875</v>
      </c>
      <c r="AA371">
        <v>73.562499875</v>
      </c>
      <c r="AB371">
        <v>0</v>
      </c>
      <c r="AC371">
        <v>3.2442748091603052E-2</v>
      </c>
      <c r="AD371">
        <v>0</v>
      </c>
    </row>
    <row r="372" spans="1:30" x14ac:dyDescent="0.25">
      <c r="A372" t="s">
        <v>3745</v>
      </c>
      <c r="B372">
        <v>600</v>
      </c>
      <c r="C372">
        <v>17</v>
      </c>
      <c r="D372">
        <v>0</v>
      </c>
      <c r="E372">
        <v>1</v>
      </c>
      <c r="F372">
        <v>3</v>
      </c>
      <c r="G372">
        <v>0</v>
      </c>
      <c r="H372">
        <v>0</v>
      </c>
      <c r="I372">
        <v>1</v>
      </c>
      <c r="J372">
        <v>3.9696018470010603</v>
      </c>
      <c r="K372">
        <f t="shared" si="35"/>
        <v>3.9696018470010603</v>
      </c>
      <c r="L372">
        <f t="shared" si="36"/>
        <v>3.9696018470010603</v>
      </c>
      <c r="M372">
        <f t="shared" si="37"/>
        <v>1.3786657992417333</v>
      </c>
      <c r="N372">
        <f>SUMPRODUCT($E$2:$M$2,E372:M372)</f>
        <v>-3.8369505469218277</v>
      </c>
      <c r="O372">
        <f t="shared" si="38"/>
        <v>2.1104253341114067E-2</v>
      </c>
      <c r="P372" s="85">
        <f>O372*B372</f>
        <v>12.66255200466844</v>
      </c>
      <c r="Q372">
        <f>D372/C372</f>
        <v>0</v>
      </c>
      <c r="R372" s="90">
        <f t="shared" si="39"/>
        <v>0</v>
      </c>
      <c r="S372">
        <f>IF(AB372&gt;0,AB372/D372,0)</f>
        <v>0</v>
      </c>
      <c r="T372" s="90">
        <f t="shared" si="40"/>
        <v>0</v>
      </c>
      <c r="U372">
        <v>33.524999987499996</v>
      </c>
      <c r="V372" s="90">
        <f t="shared" si="41"/>
        <v>-33.524999987499996</v>
      </c>
      <c r="AA372">
        <v>33.524999987499996</v>
      </c>
      <c r="AB372">
        <v>0</v>
      </c>
      <c r="AC372">
        <v>2.8333333333333332E-2</v>
      </c>
      <c r="AD372">
        <v>0</v>
      </c>
    </row>
    <row r="373" spans="1:30" x14ac:dyDescent="0.25">
      <c r="A373" t="s">
        <v>2520</v>
      </c>
      <c r="B373">
        <v>283</v>
      </c>
      <c r="C373">
        <v>17</v>
      </c>
      <c r="D373">
        <v>0</v>
      </c>
      <c r="E373">
        <v>1</v>
      </c>
      <c r="F373">
        <v>3</v>
      </c>
      <c r="G373">
        <v>0</v>
      </c>
      <c r="H373">
        <v>0</v>
      </c>
      <c r="I373">
        <v>1</v>
      </c>
      <c r="J373">
        <v>1.4416961130742001</v>
      </c>
      <c r="K373">
        <f t="shared" si="35"/>
        <v>1.4416961130742001</v>
      </c>
      <c r="L373">
        <f t="shared" si="36"/>
        <v>1.4416961130742001</v>
      </c>
      <c r="M373">
        <f t="shared" si="37"/>
        <v>0.36582027676092072</v>
      </c>
      <c r="N373">
        <f>SUMPRODUCT($E$2:$M$2,E373:M373)</f>
        <v>-2.5477734626489479</v>
      </c>
      <c r="O373">
        <f t="shared" si="38"/>
        <v>7.2576208597368103E-2</v>
      </c>
      <c r="P373" s="85">
        <f>O373*B373</f>
        <v>20.539067033055172</v>
      </c>
      <c r="Q373">
        <f>D373/C373</f>
        <v>0</v>
      </c>
      <c r="R373" s="90">
        <f t="shared" si="39"/>
        <v>0</v>
      </c>
      <c r="S373">
        <f>IF(AB373&gt;0,AB373/D373,0)</f>
        <v>0</v>
      </c>
      <c r="T373" s="90">
        <f t="shared" si="40"/>
        <v>0</v>
      </c>
      <c r="U373">
        <v>32.424999937499997</v>
      </c>
      <c r="V373" s="90">
        <f t="shared" si="41"/>
        <v>-32.424999937499997</v>
      </c>
      <c r="AA373">
        <v>32.424999937499997</v>
      </c>
      <c r="AB373">
        <v>0</v>
      </c>
      <c r="AC373">
        <v>6.0070671378091869E-2</v>
      </c>
      <c r="AD373">
        <v>0</v>
      </c>
    </row>
    <row r="374" spans="1:30" x14ac:dyDescent="0.25">
      <c r="A374" t="s">
        <v>2989</v>
      </c>
      <c r="B374">
        <v>625</v>
      </c>
      <c r="C374">
        <v>17</v>
      </c>
      <c r="D374">
        <v>0</v>
      </c>
      <c r="E374">
        <v>1</v>
      </c>
      <c r="F374">
        <v>2</v>
      </c>
      <c r="G374">
        <v>0</v>
      </c>
      <c r="H374">
        <v>1</v>
      </c>
      <c r="I374">
        <v>0</v>
      </c>
      <c r="J374">
        <v>1.6502399999999999</v>
      </c>
      <c r="K374">
        <f t="shared" si="35"/>
        <v>1.6502399999999999</v>
      </c>
      <c r="L374">
        <f t="shared" si="36"/>
        <v>1.6502399999999999</v>
      </c>
      <c r="M374">
        <f t="shared" si="37"/>
        <v>0.50092073188045705</v>
      </c>
      <c r="N374">
        <f>SUMPRODUCT($E$2:$M$2,E374:M374)</f>
        <v>-3.1619557530970104</v>
      </c>
      <c r="O374">
        <f t="shared" si="38"/>
        <v>4.0622764359511274E-2</v>
      </c>
      <c r="P374" s="85">
        <f>O374*B374</f>
        <v>25.389227724694546</v>
      </c>
      <c r="Q374">
        <f>D374/C374</f>
        <v>0</v>
      </c>
      <c r="R374" s="90">
        <f t="shared" si="39"/>
        <v>0</v>
      </c>
      <c r="S374">
        <f>IF(AB374&gt;0,AB374/D374,0)</f>
        <v>0</v>
      </c>
      <c r="T374" s="90">
        <f t="shared" si="40"/>
        <v>0</v>
      </c>
      <c r="U374">
        <v>73.687499812500008</v>
      </c>
      <c r="V374" s="90">
        <f t="shared" si="41"/>
        <v>-73.687499812500008</v>
      </c>
      <c r="AA374">
        <v>73.687499812500008</v>
      </c>
      <c r="AB374">
        <v>0</v>
      </c>
      <c r="AC374">
        <v>2.7199999999999998E-2</v>
      </c>
      <c r="AD374">
        <v>0</v>
      </c>
    </row>
    <row r="375" spans="1:30" x14ac:dyDescent="0.25">
      <c r="A375" t="s">
        <v>1472</v>
      </c>
      <c r="B375">
        <v>5213</v>
      </c>
      <c r="C375">
        <v>17</v>
      </c>
      <c r="D375">
        <v>0</v>
      </c>
      <c r="E375">
        <v>1</v>
      </c>
      <c r="F375">
        <v>2</v>
      </c>
      <c r="G375">
        <v>0</v>
      </c>
      <c r="H375">
        <v>1</v>
      </c>
      <c r="I375">
        <v>0</v>
      </c>
      <c r="J375">
        <v>2.7173606431243749</v>
      </c>
      <c r="K375">
        <f t="shared" si="35"/>
        <v>2.7173606431243749</v>
      </c>
      <c r="L375">
        <f t="shared" si="36"/>
        <v>2.7173606431243749</v>
      </c>
      <c r="M375">
        <f t="shared" si="37"/>
        <v>0.99966105741931888</v>
      </c>
      <c r="N375">
        <f>SUMPRODUCT($E$2:$M$2,E375:M375)</f>
        <v>-3.7967658839772378</v>
      </c>
      <c r="O375">
        <f t="shared" si="38"/>
        <v>2.1950596179199835E-2</v>
      </c>
      <c r="P375" s="85">
        <f>O375*B375</f>
        <v>114.42845788216874</v>
      </c>
      <c r="Q375">
        <f>D375/C375</f>
        <v>0</v>
      </c>
      <c r="R375" s="90">
        <f t="shared" si="39"/>
        <v>0</v>
      </c>
      <c r="S375">
        <f>IF(AB375&gt;0,AB375/D375,0)</f>
        <v>0</v>
      </c>
      <c r="T375" s="90">
        <f t="shared" si="40"/>
        <v>0</v>
      </c>
      <c r="U375">
        <v>50.099999975000003</v>
      </c>
      <c r="V375" s="90">
        <f t="shared" si="41"/>
        <v>-50.099999975000003</v>
      </c>
      <c r="AA375">
        <v>50.099999975000003</v>
      </c>
      <c r="AB375">
        <v>0</v>
      </c>
      <c r="AC375">
        <v>3.2610780740456552E-3</v>
      </c>
      <c r="AD375">
        <v>0</v>
      </c>
    </row>
    <row r="376" spans="1:30" x14ac:dyDescent="0.25">
      <c r="A376" t="s">
        <v>2351</v>
      </c>
      <c r="B376">
        <v>610</v>
      </c>
      <c r="C376">
        <v>17</v>
      </c>
      <c r="D376">
        <v>0</v>
      </c>
      <c r="E376">
        <v>1</v>
      </c>
      <c r="F376">
        <v>2</v>
      </c>
      <c r="G376">
        <v>0</v>
      </c>
      <c r="H376">
        <v>0</v>
      </c>
      <c r="I376">
        <v>0</v>
      </c>
      <c r="J376">
        <v>1.5913498999053002</v>
      </c>
      <c r="K376">
        <f t="shared" si="35"/>
        <v>1.5913498999053002</v>
      </c>
      <c r="L376">
        <f t="shared" si="36"/>
        <v>1.5913498999053002</v>
      </c>
      <c r="M376">
        <f t="shared" si="37"/>
        <v>0.46458264969201485</v>
      </c>
      <c r="N376">
        <f>SUMPRODUCT($E$2:$M$2,E376:M376)</f>
        <v>-3.22489299879906</v>
      </c>
      <c r="O376">
        <f t="shared" si="38"/>
        <v>3.8239626792974102E-2</v>
      </c>
      <c r="P376" s="85">
        <f>O376*B376</f>
        <v>23.326172343714202</v>
      </c>
      <c r="Q376">
        <f>D376/C376</f>
        <v>0</v>
      </c>
      <c r="R376" s="90">
        <f t="shared" si="39"/>
        <v>0</v>
      </c>
      <c r="S376">
        <f>IF(AB376&gt;0,AB376/D376,0)</f>
        <v>0</v>
      </c>
      <c r="T376" s="90">
        <f t="shared" si="40"/>
        <v>0</v>
      </c>
      <c r="U376">
        <v>76.837499949999994</v>
      </c>
      <c r="V376" s="90">
        <f t="shared" si="41"/>
        <v>-76.837499949999994</v>
      </c>
      <c r="AA376">
        <v>76.837499949999994</v>
      </c>
      <c r="AB376">
        <v>0</v>
      </c>
      <c r="AC376">
        <v>2.7868852459016394E-2</v>
      </c>
      <c r="AD376">
        <v>0</v>
      </c>
    </row>
    <row r="377" spans="1:30" x14ac:dyDescent="0.25">
      <c r="A377" t="s">
        <v>459</v>
      </c>
      <c r="B377">
        <v>505</v>
      </c>
      <c r="C377">
        <v>17</v>
      </c>
      <c r="D377">
        <v>0</v>
      </c>
      <c r="E377">
        <v>1</v>
      </c>
      <c r="F377">
        <v>2</v>
      </c>
      <c r="G377">
        <v>0</v>
      </c>
      <c r="H377">
        <v>1</v>
      </c>
      <c r="I377">
        <v>0</v>
      </c>
      <c r="J377">
        <v>1.9666525503482035</v>
      </c>
      <c r="K377">
        <f t="shared" si="35"/>
        <v>1.9666525503482035</v>
      </c>
      <c r="L377">
        <f t="shared" si="36"/>
        <v>1.9666525503482035</v>
      </c>
      <c r="M377">
        <f t="shared" si="37"/>
        <v>0.67633288442875461</v>
      </c>
      <c r="N377">
        <f>SUMPRODUCT($E$2:$M$2,E377:M377)</f>
        <v>-3.3852250694428578</v>
      </c>
      <c r="O377">
        <f t="shared" si="38"/>
        <v>3.2760422276873112E-2</v>
      </c>
      <c r="P377" s="85">
        <f>O377*B377</f>
        <v>16.544013249820921</v>
      </c>
      <c r="Q377">
        <f>D377/C377</f>
        <v>0</v>
      </c>
      <c r="R377" s="90">
        <f t="shared" si="39"/>
        <v>0</v>
      </c>
      <c r="S377">
        <f>IF(AB377&gt;0,AB377/D377,0)</f>
        <v>0</v>
      </c>
      <c r="T377" s="90">
        <f t="shared" si="40"/>
        <v>0</v>
      </c>
      <c r="U377">
        <v>26.137499999999999</v>
      </c>
      <c r="V377" s="90">
        <f t="shared" si="41"/>
        <v>-26.137499999999999</v>
      </c>
      <c r="AA377">
        <v>26.137499999999999</v>
      </c>
      <c r="AB377">
        <v>0</v>
      </c>
      <c r="AC377">
        <v>3.3663366336633666E-2</v>
      </c>
      <c r="AD377">
        <v>0</v>
      </c>
    </row>
    <row r="378" spans="1:30" x14ac:dyDescent="0.25">
      <c r="A378" t="s">
        <v>390</v>
      </c>
      <c r="B378">
        <v>85</v>
      </c>
      <c r="C378">
        <v>16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1.1176470588235301</v>
      </c>
      <c r="K378">
        <f t="shared" si="35"/>
        <v>1.1176470588235301</v>
      </c>
      <c r="L378">
        <f t="shared" si="36"/>
        <v>1.1176470588235301</v>
      </c>
      <c r="M378">
        <f t="shared" si="37"/>
        <v>0.111225635110225</v>
      </c>
      <c r="N378">
        <f>SUMPRODUCT($E$2:$M$2,E378:M378)</f>
        <v>-0.44923214804704709</v>
      </c>
      <c r="O378">
        <f t="shared" si="38"/>
        <v>0.3895433452344399</v>
      </c>
      <c r="P378" s="85">
        <f>O378*B378</f>
        <v>33.111184344927395</v>
      </c>
      <c r="Q378">
        <f>D378/C378</f>
        <v>0</v>
      </c>
      <c r="R378" s="90">
        <f t="shared" si="39"/>
        <v>0</v>
      </c>
      <c r="S378">
        <f>IF(AB378&gt;0,AB378/D378,0)</f>
        <v>0</v>
      </c>
      <c r="T378" s="90">
        <f t="shared" si="40"/>
        <v>0</v>
      </c>
      <c r="U378">
        <v>18.425000000000001</v>
      </c>
      <c r="V378" s="90">
        <f t="shared" si="41"/>
        <v>-18.425000000000001</v>
      </c>
      <c r="AA378">
        <v>18.425000000000001</v>
      </c>
      <c r="AB378">
        <v>0</v>
      </c>
      <c r="AC378">
        <v>0.18823529411764706</v>
      </c>
      <c r="AD378">
        <v>0</v>
      </c>
    </row>
    <row r="379" spans="1:30" x14ac:dyDescent="0.25">
      <c r="A379" t="s">
        <v>342</v>
      </c>
      <c r="B379">
        <v>502</v>
      </c>
      <c r="C379">
        <v>16</v>
      </c>
      <c r="D379">
        <v>0</v>
      </c>
      <c r="E379">
        <v>1</v>
      </c>
      <c r="F379">
        <v>2</v>
      </c>
      <c r="G379">
        <v>0</v>
      </c>
      <c r="H379">
        <v>1</v>
      </c>
      <c r="I379">
        <v>0</v>
      </c>
      <c r="J379">
        <v>1.8143723635675759</v>
      </c>
      <c r="K379">
        <f t="shared" si="35"/>
        <v>1.8143723635675759</v>
      </c>
      <c r="L379">
        <f t="shared" si="36"/>
        <v>1.8143723635675759</v>
      </c>
      <c r="M379">
        <f t="shared" si="37"/>
        <v>0.59573960271548165</v>
      </c>
      <c r="N379">
        <f>SUMPRODUCT($E$2:$M$2,E379:M379)</f>
        <v>-3.2826437679264973</v>
      </c>
      <c r="O379">
        <f t="shared" si="38"/>
        <v>3.6171433423925002E-2</v>
      </c>
      <c r="P379" s="85">
        <f>O379*B379</f>
        <v>18.158059578810352</v>
      </c>
      <c r="Q379">
        <f>D379/C379</f>
        <v>0</v>
      </c>
      <c r="R379" s="90">
        <f t="shared" si="39"/>
        <v>0</v>
      </c>
      <c r="S379">
        <f>IF(AB379&gt;0,AB379/D379,0)</f>
        <v>0</v>
      </c>
      <c r="T379" s="90">
        <f t="shared" si="40"/>
        <v>0</v>
      </c>
      <c r="U379">
        <v>31.637499950000006</v>
      </c>
      <c r="V379" s="90">
        <f t="shared" si="41"/>
        <v>-31.637499950000006</v>
      </c>
      <c r="AA379">
        <v>31.637499950000006</v>
      </c>
      <c r="AB379">
        <v>0</v>
      </c>
      <c r="AC379">
        <v>3.1872509960159362E-2</v>
      </c>
      <c r="AD379">
        <v>0</v>
      </c>
    </row>
    <row r="380" spans="1:30" x14ac:dyDescent="0.25">
      <c r="A380" t="s">
        <v>310</v>
      </c>
      <c r="B380">
        <v>111</v>
      </c>
      <c r="C380">
        <v>16</v>
      </c>
      <c r="D380">
        <v>0</v>
      </c>
      <c r="E380">
        <v>1</v>
      </c>
      <c r="F380">
        <v>3</v>
      </c>
      <c r="G380">
        <v>0</v>
      </c>
      <c r="H380">
        <v>1</v>
      </c>
      <c r="I380">
        <v>0</v>
      </c>
      <c r="J380">
        <v>1.21531531531532</v>
      </c>
      <c r="K380">
        <f t="shared" si="35"/>
        <v>1.21531531531532</v>
      </c>
      <c r="L380">
        <f t="shared" si="36"/>
        <v>1.21531531531532</v>
      </c>
      <c r="M380">
        <f t="shared" si="37"/>
        <v>0.19500356190137991</v>
      </c>
      <c r="N380">
        <f>SUMPRODUCT($E$2:$M$2,E380:M380)</f>
        <v>-2.1100775772167939</v>
      </c>
      <c r="O380">
        <f t="shared" si="38"/>
        <v>0.10812118568637973</v>
      </c>
      <c r="P380" s="85">
        <f>O380*B380</f>
        <v>12.00145161118815</v>
      </c>
      <c r="Q380">
        <f>D380/C380</f>
        <v>0</v>
      </c>
      <c r="R380" s="90">
        <f t="shared" si="39"/>
        <v>0</v>
      </c>
      <c r="S380">
        <f>IF(AB380&gt;0,AB380/D380,0)</f>
        <v>0</v>
      </c>
      <c r="T380" s="90">
        <f t="shared" si="40"/>
        <v>0</v>
      </c>
      <c r="U380">
        <v>46.362499999999997</v>
      </c>
      <c r="V380" s="90">
        <f t="shared" si="41"/>
        <v>-46.362499999999997</v>
      </c>
      <c r="AA380">
        <v>46.362499999999997</v>
      </c>
      <c r="AB380">
        <v>0</v>
      </c>
      <c r="AC380">
        <v>0.14414414414414414</v>
      </c>
      <c r="AD380">
        <v>0</v>
      </c>
    </row>
    <row r="381" spans="1:30" x14ac:dyDescent="0.25">
      <c r="A381" t="s">
        <v>1077</v>
      </c>
      <c r="B381">
        <v>149</v>
      </c>
      <c r="C381">
        <v>16</v>
      </c>
      <c r="D381">
        <v>4</v>
      </c>
      <c r="E381">
        <v>1</v>
      </c>
      <c r="F381">
        <v>3</v>
      </c>
      <c r="G381">
        <v>0</v>
      </c>
      <c r="H381">
        <v>0</v>
      </c>
      <c r="I381">
        <v>0</v>
      </c>
      <c r="J381">
        <v>1.3154770114942518</v>
      </c>
      <c r="K381">
        <f t="shared" si="35"/>
        <v>1.249703160919539</v>
      </c>
      <c r="L381">
        <f t="shared" si="36"/>
        <v>1.249703160919539</v>
      </c>
      <c r="M381">
        <f t="shared" si="37"/>
        <v>0.22290605184907561</v>
      </c>
      <c r="N381">
        <f>SUMPRODUCT($E$2:$M$2,E381:M381)</f>
        <v>-2.2547819548657166</v>
      </c>
      <c r="O381">
        <f t="shared" si="38"/>
        <v>9.4937780703873598E-2</v>
      </c>
      <c r="P381" s="85">
        <f>O381*B381</f>
        <v>14.145729324877166</v>
      </c>
      <c r="Q381">
        <f>D381/C381</f>
        <v>0.25</v>
      </c>
      <c r="R381" s="90">
        <f t="shared" si="39"/>
        <v>3.5364323312192916</v>
      </c>
      <c r="S381">
        <f>IF(AB381&gt;0,AB381/D381,0)</f>
        <v>676.6</v>
      </c>
      <c r="T381" s="90">
        <f t="shared" si="40"/>
        <v>2392.750115302973</v>
      </c>
      <c r="U381">
        <v>22.449999950000002</v>
      </c>
      <c r="V381" s="90">
        <f t="shared" si="41"/>
        <v>2370.3001153529731</v>
      </c>
      <c r="AA381">
        <v>22.449999950000002</v>
      </c>
      <c r="AB381">
        <v>2706.4</v>
      </c>
      <c r="AC381">
        <v>0.10738255033557047</v>
      </c>
      <c r="AD381">
        <v>0.25</v>
      </c>
    </row>
    <row r="382" spans="1:30" x14ac:dyDescent="0.25">
      <c r="A382" t="s">
        <v>1778</v>
      </c>
      <c r="B382">
        <v>353</v>
      </c>
      <c r="C382">
        <v>16</v>
      </c>
      <c r="D382">
        <v>0</v>
      </c>
      <c r="E382">
        <v>1</v>
      </c>
      <c r="F382">
        <v>2</v>
      </c>
      <c r="G382">
        <v>0</v>
      </c>
      <c r="H382">
        <v>0</v>
      </c>
      <c r="I382">
        <v>0</v>
      </c>
      <c r="J382">
        <v>2.3185906275308099</v>
      </c>
      <c r="K382">
        <f t="shared" si="35"/>
        <v>2.3185906275308099</v>
      </c>
      <c r="L382">
        <f t="shared" si="36"/>
        <v>2.3185906275308099</v>
      </c>
      <c r="M382">
        <f t="shared" si="37"/>
        <v>0.84095951294926741</v>
      </c>
      <c r="N382">
        <f>SUMPRODUCT($E$2:$M$2,E382:M382)</f>
        <v>-3.70395561633751</v>
      </c>
      <c r="O382">
        <f t="shared" si="38"/>
        <v>2.4034061899415204E-2</v>
      </c>
      <c r="P382" s="85">
        <f>O382*B382</f>
        <v>8.4840238504935677</v>
      </c>
      <c r="Q382">
        <f>D382/C382</f>
        <v>0</v>
      </c>
      <c r="R382" s="90">
        <f t="shared" si="39"/>
        <v>0</v>
      </c>
      <c r="S382">
        <f>IF(AB382&gt;0,AB382/D382,0)</f>
        <v>0</v>
      </c>
      <c r="T382" s="90">
        <f t="shared" si="40"/>
        <v>0</v>
      </c>
      <c r="U382">
        <v>36.162499875000002</v>
      </c>
      <c r="V382" s="90">
        <f t="shared" si="41"/>
        <v>-36.162499875000002</v>
      </c>
      <c r="AA382">
        <v>36.162499875000002</v>
      </c>
      <c r="AB382">
        <v>0</v>
      </c>
      <c r="AC382">
        <v>4.5325779036827198E-2</v>
      </c>
      <c r="AD382">
        <v>0</v>
      </c>
    </row>
    <row r="383" spans="1:30" x14ac:dyDescent="0.25">
      <c r="A383" t="s">
        <v>2451</v>
      </c>
      <c r="B383">
        <v>797</v>
      </c>
      <c r="C383">
        <v>16</v>
      </c>
      <c r="D383">
        <v>0</v>
      </c>
      <c r="E383">
        <v>1</v>
      </c>
      <c r="F383">
        <v>2</v>
      </c>
      <c r="G383">
        <v>0</v>
      </c>
      <c r="H383">
        <v>1</v>
      </c>
      <c r="I383">
        <v>0</v>
      </c>
      <c r="J383">
        <v>2.7265997490589702</v>
      </c>
      <c r="K383">
        <f t="shared" si="35"/>
        <v>2.7265997490589702</v>
      </c>
      <c r="L383">
        <f t="shared" si="36"/>
        <v>2.7265997490589702</v>
      </c>
      <c r="M383">
        <f t="shared" si="37"/>
        <v>1.0030553197354752</v>
      </c>
      <c r="N383">
        <f>SUMPRODUCT($E$2:$M$2,E383:M383)</f>
        <v>-3.8010861925523125</v>
      </c>
      <c r="O383">
        <f t="shared" si="38"/>
        <v>2.185803578972579E-2</v>
      </c>
      <c r="P383" s="85">
        <f>O383*B383</f>
        <v>17.420854524411453</v>
      </c>
      <c r="Q383">
        <f>D383/C383</f>
        <v>0</v>
      </c>
      <c r="R383" s="90">
        <f t="shared" si="39"/>
        <v>0</v>
      </c>
      <c r="S383">
        <f>IF(AB383&gt;0,AB383/D383,0)</f>
        <v>0</v>
      </c>
      <c r="T383" s="90">
        <f t="shared" si="40"/>
        <v>0</v>
      </c>
      <c r="U383">
        <v>25.9375</v>
      </c>
      <c r="V383" s="90">
        <f t="shared" si="41"/>
        <v>-25.9375</v>
      </c>
      <c r="AA383">
        <v>25.9375</v>
      </c>
      <c r="AB383">
        <v>0</v>
      </c>
      <c r="AC383">
        <v>2.0075282308657464E-2</v>
      </c>
      <c r="AD383">
        <v>0</v>
      </c>
    </row>
    <row r="384" spans="1:30" x14ac:dyDescent="0.25">
      <c r="A384" t="s">
        <v>621</v>
      </c>
      <c r="B384">
        <v>200</v>
      </c>
      <c r="C384">
        <v>16</v>
      </c>
      <c r="D384">
        <v>0</v>
      </c>
      <c r="E384">
        <v>1</v>
      </c>
      <c r="F384">
        <v>2</v>
      </c>
      <c r="G384">
        <v>0</v>
      </c>
      <c r="H384">
        <v>1</v>
      </c>
      <c r="I384">
        <v>0</v>
      </c>
      <c r="J384">
        <v>1.0489999999999999</v>
      </c>
      <c r="K384">
        <f t="shared" si="35"/>
        <v>1.0489999999999999</v>
      </c>
      <c r="L384">
        <f t="shared" si="36"/>
        <v>1.0489999999999999</v>
      </c>
      <c r="M384">
        <f t="shared" si="37"/>
        <v>4.7837329414160058E-2</v>
      </c>
      <c r="N384">
        <f>SUMPRODUCT($E$2:$M$2,E384:M384)</f>
        <v>-2.5852589846764324</v>
      </c>
      <c r="O384">
        <f t="shared" si="38"/>
        <v>7.0093173689356456E-2</v>
      </c>
      <c r="P384" s="85">
        <f>O384*B384</f>
        <v>14.018634737871292</v>
      </c>
      <c r="Q384">
        <f>D384/C384</f>
        <v>0</v>
      </c>
      <c r="R384" s="90">
        <f t="shared" si="39"/>
        <v>0</v>
      </c>
      <c r="S384">
        <f>IF(AB384&gt;0,AB384/D384,0)</f>
        <v>0</v>
      </c>
      <c r="T384" s="90">
        <f t="shared" si="40"/>
        <v>0</v>
      </c>
      <c r="U384">
        <v>24.225000000000001</v>
      </c>
      <c r="V384" s="90">
        <f t="shared" si="41"/>
        <v>-24.225000000000001</v>
      </c>
      <c r="AA384">
        <v>24.225000000000001</v>
      </c>
      <c r="AB384">
        <v>0</v>
      </c>
      <c r="AC384">
        <v>0.08</v>
      </c>
      <c r="AD384">
        <v>0</v>
      </c>
    </row>
    <row r="385" spans="1:30" x14ac:dyDescent="0.25">
      <c r="A385" t="s">
        <v>559</v>
      </c>
      <c r="B385">
        <v>82</v>
      </c>
      <c r="C385">
        <v>16</v>
      </c>
      <c r="D385">
        <v>0</v>
      </c>
      <c r="E385">
        <v>1</v>
      </c>
      <c r="F385">
        <v>3</v>
      </c>
      <c r="G385">
        <v>0</v>
      </c>
      <c r="H385">
        <v>1</v>
      </c>
      <c r="I385">
        <v>1</v>
      </c>
      <c r="J385">
        <v>1.0243902439024399</v>
      </c>
      <c r="K385">
        <f t="shared" si="35"/>
        <v>1.0243902439024399</v>
      </c>
      <c r="L385">
        <f t="shared" si="36"/>
        <v>1.0243902439024399</v>
      </c>
      <c r="M385">
        <f t="shared" si="37"/>
        <v>2.4097551579061391E-2</v>
      </c>
      <c r="N385">
        <f>SUMPRODUCT($E$2:$M$2,E385:M385)</f>
        <v>-2.0036302299473068</v>
      </c>
      <c r="O385">
        <f t="shared" si="38"/>
        <v>0.11882229774986296</v>
      </c>
      <c r="P385" s="85">
        <f>O385*B385</f>
        <v>9.7434284154887632</v>
      </c>
      <c r="Q385">
        <f>D385/C385</f>
        <v>0</v>
      </c>
      <c r="R385" s="90">
        <f t="shared" si="39"/>
        <v>0</v>
      </c>
      <c r="S385">
        <f>IF(AB385&gt;0,AB385/D385,0)</f>
        <v>0</v>
      </c>
      <c r="T385" s="90">
        <f t="shared" si="40"/>
        <v>0</v>
      </c>
      <c r="U385">
        <v>25.1</v>
      </c>
      <c r="V385" s="90">
        <f t="shared" si="41"/>
        <v>-25.1</v>
      </c>
      <c r="AA385">
        <v>25.1</v>
      </c>
      <c r="AB385">
        <v>0</v>
      </c>
      <c r="AC385">
        <v>0.1951219512195122</v>
      </c>
      <c r="AD385">
        <v>0</v>
      </c>
    </row>
    <row r="386" spans="1:30" x14ac:dyDescent="0.25">
      <c r="A386" t="s">
        <v>2224</v>
      </c>
      <c r="B386">
        <v>523</v>
      </c>
      <c r="C386">
        <v>16</v>
      </c>
      <c r="D386">
        <v>0</v>
      </c>
      <c r="E386">
        <v>1</v>
      </c>
      <c r="F386">
        <v>2</v>
      </c>
      <c r="G386">
        <v>0</v>
      </c>
      <c r="H386">
        <v>1</v>
      </c>
      <c r="I386">
        <v>0</v>
      </c>
      <c r="J386">
        <v>2.8972705335334452</v>
      </c>
      <c r="K386">
        <f t="shared" si="35"/>
        <v>2.8972705335334452</v>
      </c>
      <c r="L386">
        <f t="shared" si="36"/>
        <v>2.8972705335334452</v>
      </c>
      <c r="M386">
        <f t="shared" si="37"/>
        <v>1.0637690984566908</v>
      </c>
      <c r="N386">
        <f>SUMPRODUCT($E$2:$M$2,E386:M386)</f>
        <v>-3.8783643267689625</v>
      </c>
      <c r="O386">
        <f t="shared" si="38"/>
        <v>2.0265447523124647E-2</v>
      </c>
      <c r="P386" s="85">
        <f>O386*B386</f>
        <v>10.598829054594191</v>
      </c>
      <c r="Q386">
        <f>D386/C386</f>
        <v>0</v>
      </c>
      <c r="R386" s="90">
        <f t="shared" si="39"/>
        <v>0</v>
      </c>
      <c r="S386">
        <f>IF(AB386&gt;0,AB386/D386,0)</f>
        <v>0</v>
      </c>
      <c r="T386" s="90">
        <f t="shared" si="40"/>
        <v>0</v>
      </c>
      <c r="U386">
        <v>22.8874999875</v>
      </c>
      <c r="V386" s="90">
        <f t="shared" si="41"/>
        <v>-22.8874999875</v>
      </c>
      <c r="AA386">
        <v>22.8874999875</v>
      </c>
      <c r="AB386">
        <v>0</v>
      </c>
      <c r="AC386">
        <v>3.0592734225621414E-2</v>
      </c>
      <c r="AD386">
        <v>0</v>
      </c>
    </row>
    <row r="387" spans="1:30" x14ac:dyDescent="0.25">
      <c r="A387" t="s">
        <v>321</v>
      </c>
      <c r="B387">
        <v>246</v>
      </c>
      <c r="C387">
        <v>16</v>
      </c>
      <c r="D387">
        <v>0</v>
      </c>
      <c r="E387">
        <v>1</v>
      </c>
      <c r="F387">
        <v>2</v>
      </c>
      <c r="G387">
        <v>0</v>
      </c>
      <c r="H387">
        <v>1</v>
      </c>
      <c r="I387">
        <v>0</v>
      </c>
      <c r="J387">
        <v>1.10890243902439</v>
      </c>
      <c r="K387">
        <f t="shared" si="35"/>
        <v>1.10890243902439</v>
      </c>
      <c r="L387">
        <f t="shared" si="36"/>
        <v>1.10890243902439</v>
      </c>
      <c r="M387">
        <f t="shared" si="37"/>
        <v>0.10337073247356815</v>
      </c>
      <c r="N387">
        <f>SUMPRODUCT($E$2:$M$2,E387:M387)</f>
        <v>-2.6559433971034365</v>
      </c>
      <c r="O387">
        <f t="shared" si="38"/>
        <v>6.5623634978456094E-2</v>
      </c>
      <c r="P387" s="85">
        <f>O387*B387</f>
        <v>16.1434142047002</v>
      </c>
      <c r="Q387">
        <f>D387/C387</f>
        <v>0</v>
      </c>
      <c r="R387" s="90">
        <f t="shared" si="39"/>
        <v>0</v>
      </c>
      <c r="S387">
        <f>IF(AB387&gt;0,AB387/D387,0)</f>
        <v>0</v>
      </c>
      <c r="T387" s="90">
        <f t="shared" si="40"/>
        <v>0</v>
      </c>
      <c r="U387">
        <v>26.824999999999999</v>
      </c>
      <c r="V387" s="90">
        <f t="shared" si="41"/>
        <v>-26.824999999999999</v>
      </c>
      <c r="AA387">
        <v>26.824999999999999</v>
      </c>
      <c r="AB387">
        <v>0</v>
      </c>
      <c r="AC387">
        <v>6.5040650406504072E-2</v>
      </c>
      <c r="AD387">
        <v>0</v>
      </c>
    </row>
    <row r="388" spans="1:30" x14ac:dyDescent="0.25">
      <c r="A388" t="s">
        <v>704</v>
      </c>
      <c r="B388">
        <v>91</v>
      </c>
      <c r="C388">
        <v>16</v>
      </c>
      <c r="D388">
        <v>0</v>
      </c>
      <c r="E388">
        <v>1</v>
      </c>
      <c r="F388">
        <v>3</v>
      </c>
      <c r="G388">
        <v>0</v>
      </c>
      <c r="H388">
        <v>1</v>
      </c>
      <c r="I388">
        <v>0</v>
      </c>
      <c r="J388">
        <v>1.2229132973944299</v>
      </c>
      <c r="K388">
        <f t="shared" si="35"/>
        <v>1.2229132973944299</v>
      </c>
      <c r="L388">
        <f t="shared" si="36"/>
        <v>1.2229132973944299</v>
      </c>
      <c r="M388">
        <f t="shared" si="37"/>
        <v>0.20123596081048434</v>
      </c>
      <c r="N388">
        <f>SUMPRODUCT($E$2:$M$2,E388:M388)</f>
        <v>-2.1180103425549719</v>
      </c>
      <c r="O388">
        <f t="shared" si="38"/>
        <v>0.10735859588135366</v>
      </c>
      <c r="P388" s="85">
        <f>O388*B388</f>
        <v>9.769632225203182</v>
      </c>
      <c r="Q388">
        <f>D388/C388</f>
        <v>0</v>
      </c>
      <c r="R388" s="90">
        <f t="shared" si="39"/>
        <v>0</v>
      </c>
      <c r="S388">
        <f>IF(AB388&gt;0,AB388/D388,0)</f>
        <v>0</v>
      </c>
      <c r="T388" s="90">
        <f t="shared" si="40"/>
        <v>0</v>
      </c>
      <c r="U388">
        <v>40.225000000000001</v>
      </c>
      <c r="V388" s="90">
        <f t="shared" si="41"/>
        <v>-40.225000000000001</v>
      </c>
      <c r="AA388">
        <v>40.225000000000001</v>
      </c>
      <c r="AB388">
        <v>0</v>
      </c>
      <c r="AC388">
        <v>0.17582417582417584</v>
      </c>
      <c r="AD388">
        <v>0</v>
      </c>
    </row>
    <row r="389" spans="1:30" x14ac:dyDescent="0.25">
      <c r="A389" t="s">
        <v>1365</v>
      </c>
      <c r="B389">
        <v>52</v>
      </c>
      <c r="C389">
        <v>16</v>
      </c>
      <c r="D389">
        <v>0</v>
      </c>
      <c r="E389">
        <v>1</v>
      </c>
      <c r="F389">
        <v>3</v>
      </c>
      <c r="G389">
        <v>0</v>
      </c>
      <c r="H389">
        <v>1</v>
      </c>
      <c r="I389">
        <v>1</v>
      </c>
      <c r="J389">
        <v>1.5145787545787539</v>
      </c>
      <c r="K389">
        <f t="shared" ref="K389:K452" si="42">IF(D389&gt;0,J389*$P$2,J389)</f>
        <v>1.5145787545787539</v>
      </c>
      <c r="L389">
        <f t="shared" ref="L389:L452" si="43">IF(K389&lt;1,1.01,K389)</f>
        <v>1.5145787545787539</v>
      </c>
      <c r="M389">
        <f t="shared" ref="M389:M452" si="44">LN(L389)</f>
        <v>0.41513735051532386</v>
      </c>
      <c r="N389">
        <f>SUMPRODUCT($E$2:$M$2,E389:M389)</f>
        <v>-2.5013562272865055</v>
      </c>
      <c r="O389">
        <f t="shared" ref="O389:O452" si="45">EXP(N389)/(1+EXP(N389))</f>
        <v>7.5763158122248958E-2</v>
      </c>
      <c r="P389" s="85">
        <f>O389*B389</f>
        <v>3.9396842223569459</v>
      </c>
      <c r="Q389">
        <f>D389/C389</f>
        <v>0</v>
      </c>
      <c r="R389" s="90">
        <f t="shared" ref="R389:R452" si="46">Q389*P389</f>
        <v>0</v>
      </c>
      <c r="S389">
        <f>IF(AB389&gt;0,AB389/D389,0)</f>
        <v>0</v>
      </c>
      <c r="T389" s="90">
        <f t="shared" ref="T389:T452" si="47">R389*S389</f>
        <v>0</v>
      </c>
      <c r="U389">
        <v>43.7624999875</v>
      </c>
      <c r="V389" s="90">
        <f t="shared" ref="V389:V452" si="48">T389-U389</f>
        <v>-43.7624999875</v>
      </c>
      <c r="AA389">
        <v>43.7624999875</v>
      </c>
      <c r="AB389">
        <v>0</v>
      </c>
      <c r="AC389">
        <v>0.30769230769230771</v>
      </c>
      <c r="AD389">
        <v>0</v>
      </c>
    </row>
    <row r="390" spans="1:30" x14ac:dyDescent="0.25">
      <c r="A390" t="s">
        <v>1839</v>
      </c>
      <c r="B390">
        <v>296</v>
      </c>
      <c r="C390">
        <v>16</v>
      </c>
      <c r="D390">
        <v>0</v>
      </c>
      <c r="E390">
        <v>1</v>
      </c>
      <c r="F390">
        <v>2</v>
      </c>
      <c r="G390">
        <v>0</v>
      </c>
      <c r="H390">
        <v>1</v>
      </c>
      <c r="I390">
        <v>0</v>
      </c>
      <c r="J390">
        <v>1.745560515873015</v>
      </c>
      <c r="K390">
        <f t="shared" si="42"/>
        <v>1.745560515873015</v>
      </c>
      <c r="L390">
        <f t="shared" si="43"/>
        <v>1.745560515873015</v>
      </c>
      <c r="M390">
        <f t="shared" si="44"/>
        <v>0.55707571661136801</v>
      </c>
      <c r="N390">
        <f>SUMPRODUCT($E$2:$M$2,E390:M390)</f>
        <v>-3.2334313314314698</v>
      </c>
      <c r="O390">
        <f t="shared" si="45"/>
        <v>3.7926844574603366E-2</v>
      </c>
      <c r="P390" s="85">
        <f>O390*B390</f>
        <v>11.226345994082596</v>
      </c>
      <c r="Q390">
        <f>D390/C390</f>
        <v>0</v>
      </c>
      <c r="R390" s="90">
        <f t="shared" si="46"/>
        <v>0</v>
      </c>
      <c r="S390">
        <f>IF(AB390&gt;0,AB390/D390,0)</f>
        <v>0</v>
      </c>
      <c r="T390" s="90">
        <f t="shared" si="47"/>
        <v>0</v>
      </c>
      <c r="U390">
        <v>22.599999949999997</v>
      </c>
      <c r="V390" s="90">
        <f t="shared" si="48"/>
        <v>-22.599999949999997</v>
      </c>
      <c r="AA390">
        <v>22.599999949999997</v>
      </c>
      <c r="AB390">
        <v>0</v>
      </c>
      <c r="AC390">
        <v>5.4054054054054057E-2</v>
      </c>
      <c r="AD390">
        <v>0</v>
      </c>
    </row>
    <row r="391" spans="1:30" x14ac:dyDescent="0.25">
      <c r="A391" t="s">
        <v>323</v>
      </c>
      <c r="B391">
        <v>136</v>
      </c>
      <c r="C391">
        <v>15</v>
      </c>
      <c r="D391">
        <v>0</v>
      </c>
      <c r="E391">
        <v>1</v>
      </c>
      <c r="F391">
        <v>4</v>
      </c>
      <c r="G391">
        <v>1</v>
      </c>
      <c r="H391">
        <v>1</v>
      </c>
      <c r="I391">
        <v>0</v>
      </c>
      <c r="J391">
        <v>3.7962500000000001</v>
      </c>
      <c r="K391">
        <f t="shared" si="42"/>
        <v>3.7962500000000001</v>
      </c>
      <c r="L391">
        <f t="shared" si="43"/>
        <v>3.7962500000000001</v>
      </c>
      <c r="M391">
        <f t="shared" si="44"/>
        <v>1.3340137373778216</v>
      </c>
      <c r="N391">
        <f>SUMPRODUCT($E$2:$M$2,E391:M391)</f>
        <v>-2.0056298072910526</v>
      </c>
      <c r="O391">
        <f t="shared" si="45"/>
        <v>0.11861309440816155</v>
      </c>
      <c r="P391" s="85">
        <f>O391*B391</f>
        <v>16.131380839509969</v>
      </c>
      <c r="Q391">
        <f>D391/C391</f>
        <v>0</v>
      </c>
      <c r="R391" s="90">
        <f t="shared" si="46"/>
        <v>0</v>
      </c>
      <c r="S391">
        <f>IF(AB391&gt;0,AB391/D391,0)</f>
        <v>0</v>
      </c>
      <c r="T391" s="90">
        <f t="shared" si="47"/>
        <v>0</v>
      </c>
      <c r="U391">
        <v>6.8499999374999998</v>
      </c>
      <c r="V391" s="90">
        <f t="shared" si="48"/>
        <v>-6.8499999374999998</v>
      </c>
      <c r="AA391">
        <v>6.8499999374999998</v>
      </c>
      <c r="AB391">
        <v>0</v>
      </c>
      <c r="AC391">
        <v>0.11029411764705882</v>
      </c>
      <c r="AD391">
        <v>0</v>
      </c>
    </row>
    <row r="392" spans="1:30" x14ac:dyDescent="0.25">
      <c r="A392" t="s">
        <v>2949</v>
      </c>
      <c r="B392">
        <v>292</v>
      </c>
      <c r="C392">
        <v>15</v>
      </c>
      <c r="D392">
        <v>0</v>
      </c>
      <c r="E392">
        <v>1</v>
      </c>
      <c r="F392">
        <v>2</v>
      </c>
      <c r="G392">
        <v>0</v>
      </c>
      <c r="H392">
        <v>1</v>
      </c>
      <c r="I392">
        <v>0</v>
      </c>
      <c r="J392">
        <v>2.7427565840557002</v>
      </c>
      <c r="K392">
        <f t="shared" si="42"/>
        <v>2.7427565840557002</v>
      </c>
      <c r="L392">
        <f t="shared" si="43"/>
        <v>2.7427565840557002</v>
      </c>
      <c r="M392">
        <f t="shared" si="44"/>
        <v>1.0089634672433268</v>
      </c>
      <c r="N392">
        <f>SUMPRODUCT($E$2:$M$2,E392:M392)</f>
        <v>-3.8086062419661362</v>
      </c>
      <c r="O392">
        <f t="shared" si="45"/>
        <v>2.1697831954632166E-2</v>
      </c>
      <c r="P392" s="85">
        <f>O392*B392</f>
        <v>6.3357669307525928</v>
      </c>
      <c r="Q392">
        <f>D392/C392</f>
        <v>0</v>
      </c>
      <c r="R392" s="90">
        <f t="shared" si="46"/>
        <v>0</v>
      </c>
      <c r="S392">
        <f>IF(AB392&gt;0,AB392/D392,0)</f>
        <v>0</v>
      </c>
      <c r="T392" s="90">
        <f t="shared" si="47"/>
        <v>0</v>
      </c>
      <c r="U392">
        <v>19.42499995</v>
      </c>
      <c r="V392" s="90">
        <f t="shared" si="48"/>
        <v>-19.42499995</v>
      </c>
      <c r="AA392">
        <v>19.42499995</v>
      </c>
      <c r="AB392">
        <v>0</v>
      </c>
      <c r="AC392">
        <v>5.1369863013698627E-2</v>
      </c>
      <c r="AD392">
        <v>0</v>
      </c>
    </row>
    <row r="393" spans="1:30" x14ac:dyDescent="0.25">
      <c r="A393" t="s">
        <v>1374</v>
      </c>
      <c r="B393">
        <v>556</v>
      </c>
      <c r="C393">
        <v>15</v>
      </c>
      <c r="D393">
        <v>0</v>
      </c>
      <c r="E393">
        <v>1</v>
      </c>
      <c r="F393">
        <v>3</v>
      </c>
      <c r="G393">
        <v>0</v>
      </c>
      <c r="H393">
        <v>0</v>
      </c>
      <c r="I393">
        <v>1</v>
      </c>
      <c r="J393">
        <v>3.144069244444152</v>
      </c>
      <c r="K393">
        <f t="shared" si="42"/>
        <v>3.144069244444152</v>
      </c>
      <c r="L393">
        <f t="shared" si="43"/>
        <v>3.144069244444152</v>
      </c>
      <c r="M393">
        <f t="shared" si="44"/>
        <v>1.1455178986387262</v>
      </c>
      <c r="N393">
        <f>SUMPRODUCT($E$2:$M$2,E393:M393)</f>
        <v>-3.5401936140703802</v>
      </c>
      <c r="O393">
        <f t="shared" si="45"/>
        <v>2.8189983368457665E-2</v>
      </c>
      <c r="P393" s="85">
        <f>O393*B393</f>
        <v>15.673630752862461</v>
      </c>
      <c r="Q393">
        <f>D393/C393</f>
        <v>0</v>
      </c>
      <c r="R393" s="90">
        <f t="shared" si="46"/>
        <v>0</v>
      </c>
      <c r="S393">
        <f>IF(AB393&gt;0,AB393/D393,0)</f>
        <v>0</v>
      </c>
      <c r="T393" s="90">
        <f t="shared" si="47"/>
        <v>0</v>
      </c>
      <c r="U393">
        <v>56.224999975000003</v>
      </c>
      <c r="V393" s="90">
        <f t="shared" si="48"/>
        <v>-56.224999975000003</v>
      </c>
      <c r="AA393">
        <v>56.224999975000003</v>
      </c>
      <c r="AB393">
        <v>0</v>
      </c>
      <c r="AC393">
        <v>2.6978417266187049E-2</v>
      </c>
      <c r="AD393">
        <v>0</v>
      </c>
    </row>
    <row r="394" spans="1:30" x14ac:dyDescent="0.25">
      <c r="A394" t="s">
        <v>2508</v>
      </c>
      <c r="B394">
        <v>137</v>
      </c>
      <c r="C394">
        <v>15</v>
      </c>
      <c r="D394">
        <v>0</v>
      </c>
      <c r="E394">
        <v>1</v>
      </c>
      <c r="F394">
        <v>2</v>
      </c>
      <c r="G394">
        <v>0</v>
      </c>
      <c r="H394">
        <v>1</v>
      </c>
      <c r="I394">
        <v>0</v>
      </c>
      <c r="J394">
        <v>1.0058394160583899</v>
      </c>
      <c r="K394">
        <f t="shared" si="42"/>
        <v>1.0058394160583899</v>
      </c>
      <c r="L394">
        <f t="shared" si="43"/>
        <v>1.0058394160583899</v>
      </c>
      <c r="M394">
        <f t="shared" si="44"/>
        <v>5.8224327514290351E-3</v>
      </c>
      <c r="N394">
        <f>SUMPRODUCT($E$2:$M$2,E394:M394)</f>
        <v>-2.5317812916092626</v>
      </c>
      <c r="O394">
        <f t="shared" si="45"/>
        <v>7.3660009229066181E-2</v>
      </c>
      <c r="P394" s="85">
        <f>O394*B394</f>
        <v>10.091421264382067</v>
      </c>
      <c r="Q394">
        <f>D394/C394</f>
        <v>0</v>
      </c>
      <c r="R394" s="90">
        <f t="shared" si="46"/>
        <v>0</v>
      </c>
      <c r="S394">
        <f>IF(AB394&gt;0,AB394/D394,0)</f>
        <v>0</v>
      </c>
      <c r="T394" s="90">
        <f t="shared" si="47"/>
        <v>0</v>
      </c>
      <c r="U394">
        <v>31.2</v>
      </c>
      <c r="V394" s="90">
        <f t="shared" si="48"/>
        <v>-31.2</v>
      </c>
      <c r="AA394">
        <v>31.2</v>
      </c>
      <c r="AB394">
        <v>0</v>
      </c>
      <c r="AC394">
        <v>0.10948905109489052</v>
      </c>
      <c r="AD394">
        <v>0</v>
      </c>
    </row>
    <row r="395" spans="1:30" x14ac:dyDescent="0.25">
      <c r="A395" t="s">
        <v>2289</v>
      </c>
      <c r="B395">
        <v>224</v>
      </c>
      <c r="C395">
        <v>15</v>
      </c>
      <c r="D395">
        <v>0</v>
      </c>
      <c r="E395">
        <v>1</v>
      </c>
      <c r="F395">
        <v>2</v>
      </c>
      <c r="G395">
        <v>0</v>
      </c>
      <c r="H395">
        <v>0</v>
      </c>
      <c r="I395">
        <v>0</v>
      </c>
      <c r="J395">
        <v>1.66610962566845</v>
      </c>
      <c r="K395">
        <f t="shared" si="42"/>
        <v>1.66610962566845</v>
      </c>
      <c r="L395">
        <f t="shared" si="43"/>
        <v>1.66610962566845</v>
      </c>
      <c r="M395">
        <f t="shared" si="44"/>
        <v>0.51049134330157131</v>
      </c>
      <c r="N395">
        <f>SUMPRODUCT($E$2:$M$2,E395:M395)</f>
        <v>-3.2833268215851659</v>
      </c>
      <c r="O395">
        <f t="shared" si="45"/>
        <v>3.6147627625747837E-2</v>
      </c>
      <c r="P395" s="85">
        <f>O395*B395</f>
        <v>8.0970685881675148</v>
      </c>
      <c r="Q395">
        <f>D395/C395</f>
        <v>0</v>
      </c>
      <c r="R395" s="90">
        <f t="shared" si="46"/>
        <v>0</v>
      </c>
      <c r="S395">
        <f>IF(AB395&gt;0,AB395/D395,0)</f>
        <v>0</v>
      </c>
      <c r="T395" s="90">
        <f t="shared" si="47"/>
        <v>0</v>
      </c>
      <c r="U395">
        <v>33.712500000000006</v>
      </c>
      <c r="V395" s="90">
        <f t="shared" si="48"/>
        <v>-33.712500000000006</v>
      </c>
      <c r="AA395">
        <v>33.712500000000006</v>
      </c>
      <c r="AB395">
        <v>0</v>
      </c>
      <c r="AC395">
        <v>6.6964285714285712E-2</v>
      </c>
      <c r="AD395">
        <v>0</v>
      </c>
    </row>
    <row r="396" spans="1:30" x14ac:dyDescent="0.25">
      <c r="A396" t="s">
        <v>51</v>
      </c>
      <c r="B396">
        <v>994</v>
      </c>
      <c r="C396">
        <v>15</v>
      </c>
      <c r="D396">
        <v>0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1.3803912363067301</v>
      </c>
      <c r="K396">
        <f t="shared" si="42"/>
        <v>1.3803912363067301</v>
      </c>
      <c r="L396">
        <f t="shared" si="43"/>
        <v>1.3803912363067301</v>
      </c>
      <c r="M396">
        <f t="shared" si="44"/>
        <v>0.32236696355938088</v>
      </c>
      <c r="N396">
        <f>SUMPRODUCT($E$2:$M$2,E396:M396)</f>
        <v>-3.0438770397836423</v>
      </c>
      <c r="O396">
        <f t="shared" si="45"/>
        <v>4.5482556474133788E-2</v>
      </c>
      <c r="P396" s="85">
        <f>O396*B396</f>
        <v>45.209661135288982</v>
      </c>
      <c r="Q396">
        <f>D396/C396</f>
        <v>0</v>
      </c>
      <c r="R396" s="90">
        <f t="shared" si="46"/>
        <v>0</v>
      </c>
      <c r="S396">
        <f>IF(AB396&gt;0,AB396/D396,0)</f>
        <v>0</v>
      </c>
      <c r="T396" s="90">
        <f t="shared" si="47"/>
        <v>0</v>
      </c>
      <c r="U396">
        <v>28.387499925</v>
      </c>
      <c r="V396" s="90">
        <f t="shared" si="48"/>
        <v>-28.387499925</v>
      </c>
      <c r="AA396">
        <v>28.387499925</v>
      </c>
      <c r="AB396">
        <v>0</v>
      </c>
      <c r="AC396">
        <v>1.5090543259557344E-2</v>
      </c>
      <c r="AD396">
        <v>0</v>
      </c>
    </row>
    <row r="397" spans="1:30" x14ac:dyDescent="0.25">
      <c r="A397" t="s">
        <v>3935</v>
      </c>
      <c r="B397">
        <v>464</v>
      </c>
      <c r="C397">
        <v>15</v>
      </c>
      <c r="D397">
        <v>0</v>
      </c>
      <c r="E397">
        <v>1</v>
      </c>
      <c r="F397">
        <v>3</v>
      </c>
      <c r="G397">
        <v>0</v>
      </c>
      <c r="H397">
        <v>1</v>
      </c>
      <c r="I397">
        <v>0</v>
      </c>
      <c r="J397">
        <v>1.3355603448275899</v>
      </c>
      <c r="K397">
        <f t="shared" si="42"/>
        <v>1.3355603448275899</v>
      </c>
      <c r="L397">
        <f t="shared" si="43"/>
        <v>1.3355603448275899</v>
      </c>
      <c r="M397">
        <f t="shared" si="44"/>
        <v>0.28935093774180931</v>
      </c>
      <c r="N397">
        <f>SUMPRODUCT($E$2:$M$2,E397:M397)</f>
        <v>-2.2301654605070778</v>
      </c>
      <c r="O397">
        <f t="shared" si="45"/>
        <v>9.7074137282193829E-2</v>
      </c>
      <c r="P397" s="85">
        <f>O397*B397</f>
        <v>45.042399698937935</v>
      </c>
      <c r="Q397">
        <f>D397/C397</f>
        <v>0</v>
      </c>
      <c r="R397" s="90">
        <f t="shared" si="46"/>
        <v>0</v>
      </c>
      <c r="S397">
        <f>IF(AB397&gt;0,AB397/D397,0)</f>
        <v>0</v>
      </c>
      <c r="T397" s="90">
        <f t="shared" si="47"/>
        <v>0</v>
      </c>
      <c r="U397">
        <v>47.349999937500002</v>
      </c>
      <c r="V397" s="90">
        <f t="shared" si="48"/>
        <v>-47.349999937500002</v>
      </c>
      <c r="AA397">
        <v>47.349999937500002</v>
      </c>
      <c r="AB397">
        <v>0</v>
      </c>
      <c r="AC397">
        <v>3.2327586206896554E-2</v>
      </c>
      <c r="AD397">
        <v>0</v>
      </c>
    </row>
    <row r="398" spans="1:30" x14ac:dyDescent="0.25">
      <c r="A398" t="s">
        <v>329</v>
      </c>
      <c r="B398">
        <v>1488</v>
      </c>
      <c r="C398">
        <v>15</v>
      </c>
      <c r="D398">
        <v>0</v>
      </c>
      <c r="E398">
        <v>1</v>
      </c>
      <c r="F398">
        <v>2</v>
      </c>
      <c r="G398">
        <v>0</v>
      </c>
      <c r="H398">
        <v>1</v>
      </c>
      <c r="I398">
        <v>0</v>
      </c>
      <c r="J398">
        <v>2.7532508841327838</v>
      </c>
      <c r="K398">
        <f t="shared" si="42"/>
        <v>2.7532508841327838</v>
      </c>
      <c r="L398">
        <f t="shared" si="43"/>
        <v>2.7532508841327838</v>
      </c>
      <c r="M398">
        <f t="shared" si="44"/>
        <v>1.0127823531861859</v>
      </c>
      <c r="N398">
        <f>SUMPRODUCT($E$2:$M$2,E398:M398)</f>
        <v>-3.8134670229398502</v>
      </c>
      <c r="O398">
        <f t="shared" si="45"/>
        <v>2.1594891512893961E-2</v>
      </c>
      <c r="P398" s="85">
        <f>O398*B398</f>
        <v>32.133198571186213</v>
      </c>
      <c r="Q398">
        <f>D398/C398</f>
        <v>0</v>
      </c>
      <c r="R398" s="90">
        <f t="shared" si="46"/>
        <v>0</v>
      </c>
      <c r="S398">
        <f>IF(AB398&gt;0,AB398/D398,0)</f>
        <v>0</v>
      </c>
      <c r="T398" s="90">
        <f t="shared" si="47"/>
        <v>0</v>
      </c>
      <c r="U398">
        <v>29.725000000000001</v>
      </c>
      <c r="V398" s="90">
        <f t="shared" si="48"/>
        <v>-29.725000000000001</v>
      </c>
      <c r="AA398">
        <v>29.725000000000001</v>
      </c>
      <c r="AB398">
        <v>0</v>
      </c>
      <c r="AC398">
        <v>1.0080645161290322E-2</v>
      </c>
      <c r="AD398">
        <v>0</v>
      </c>
    </row>
    <row r="399" spans="1:30" x14ac:dyDescent="0.25">
      <c r="A399" t="s">
        <v>1259</v>
      </c>
      <c r="B399">
        <v>133</v>
      </c>
      <c r="C399">
        <v>15</v>
      </c>
      <c r="D399">
        <v>1</v>
      </c>
      <c r="E399">
        <v>1</v>
      </c>
      <c r="F399">
        <v>3</v>
      </c>
      <c r="G399">
        <v>0</v>
      </c>
      <c r="H399">
        <v>1</v>
      </c>
      <c r="I399">
        <v>1</v>
      </c>
      <c r="J399">
        <v>2.5272972972972978</v>
      </c>
      <c r="K399">
        <f t="shared" si="42"/>
        <v>2.4009324324324326</v>
      </c>
      <c r="L399">
        <f t="shared" si="43"/>
        <v>2.4009324324324326</v>
      </c>
      <c r="M399">
        <f t="shared" si="44"/>
        <v>0.8758571754155805</v>
      </c>
      <c r="N399">
        <f>SUMPRODUCT($E$2:$M$2,E399:M399)</f>
        <v>-3.0877728400359352</v>
      </c>
      <c r="O399">
        <f t="shared" si="45"/>
        <v>4.3614440373977652E-2</v>
      </c>
      <c r="P399" s="85">
        <f>O399*B399</f>
        <v>5.8007205697390276</v>
      </c>
      <c r="Q399">
        <f>D399/C399</f>
        <v>6.6666666666666666E-2</v>
      </c>
      <c r="R399" s="90">
        <f t="shared" si="46"/>
        <v>0.38671470464926849</v>
      </c>
      <c r="S399">
        <f>IF(AB399&gt;0,AB399/D399,0)</f>
        <v>490.45</v>
      </c>
      <c r="T399" s="90">
        <f t="shared" si="47"/>
        <v>189.66422689523372</v>
      </c>
      <c r="U399">
        <v>20.787499937500002</v>
      </c>
      <c r="V399" s="90">
        <f t="shared" si="48"/>
        <v>168.87672695773372</v>
      </c>
      <c r="AA399">
        <v>20.787499937500002</v>
      </c>
      <c r="AB399">
        <v>490.45</v>
      </c>
      <c r="AC399">
        <v>0.11278195488721804</v>
      </c>
      <c r="AD399">
        <v>6.6666666666666666E-2</v>
      </c>
    </row>
    <row r="400" spans="1:30" x14ac:dyDescent="0.25">
      <c r="A400" t="s">
        <v>2468</v>
      </c>
      <c r="B400">
        <v>598</v>
      </c>
      <c r="C400">
        <v>15</v>
      </c>
      <c r="D400">
        <v>0</v>
      </c>
      <c r="E400">
        <v>1</v>
      </c>
      <c r="F400">
        <v>3</v>
      </c>
      <c r="G400">
        <v>0</v>
      </c>
      <c r="H400">
        <v>0</v>
      </c>
      <c r="I400">
        <v>1</v>
      </c>
      <c r="J400">
        <v>1.7889632107023401</v>
      </c>
      <c r="K400">
        <f t="shared" si="42"/>
        <v>1.7889632107023401</v>
      </c>
      <c r="L400">
        <f t="shared" si="43"/>
        <v>1.7889632107023401</v>
      </c>
      <c r="M400">
        <f t="shared" si="44"/>
        <v>0.58163624014651738</v>
      </c>
      <c r="N400">
        <f>SUMPRODUCT($E$2:$M$2,E400:M400)</f>
        <v>-2.8224698385933427</v>
      </c>
      <c r="O400">
        <f t="shared" si="45"/>
        <v>5.6121957060343348E-2</v>
      </c>
      <c r="P400" s="85">
        <f>O400*B400</f>
        <v>33.560930322085319</v>
      </c>
      <c r="Q400">
        <f>D400/C400</f>
        <v>0</v>
      </c>
      <c r="R400" s="90">
        <f t="shared" si="46"/>
        <v>0</v>
      </c>
      <c r="S400">
        <f>IF(AB400&gt;0,AB400/D400,0)</f>
        <v>0</v>
      </c>
      <c r="T400" s="90">
        <f t="shared" si="47"/>
        <v>0</v>
      </c>
      <c r="U400">
        <v>27.762499875</v>
      </c>
      <c r="V400" s="90">
        <f t="shared" si="48"/>
        <v>-27.762499875</v>
      </c>
      <c r="AA400">
        <v>27.762499875</v>
      </c>
      <c r="AB400">
        <v>0</v>
      </c>
      <c r="AC400">
        <v>2.508361204013378E-2</v>
      </c>
      <c r="AD400">
        <v>0</v>
      </c>
    </row>
    <row r="401" spans="1:30" x14ac:dyDescent="0.25">
      <c r="A401" t="s">
        <v>2934</v>
      </c>
      <c r="B401">
        <v>1567</v>
      </c>
      <c r="C401">
        <v>15</v>
      </c>
      <c r="D401">
        <v>0</v>
      </c>
      <c r="E401">
        <v>1</v>
      </c>
      <c r="F401">
        <v>2</v>
      </c>
      <c r="G401">
        <v>0</v>
      </c>
      <c r="H401">
        <v>0</v>
      </c>
      <c r="I401">
        <v>0</v>
      </c>
      <c r="J401">
        <v>1.8789780727528662</v>
      </c>
      <c r="K401">
        <f t="shared" si="42"/>
        <v>1.8789780727528662</v>
      </c>
      <c r="L401">
        <f t="shared" si="43"/>
        <v>1.8789780727528662</v>
      </c>
      <c r="M401">
        <f t="shared" si="44"/>
        <v>0.6307280507266575</v>
      </c>
      <c r="N401">
        <f>SUMPRODUCT($E$2:$M$2,E401:M401)</f>
        <v>-3.4363673440146667</v>
      </c>
      <c r="O401">
        <f t="shared" si="45"/>
        <v>3.1178025330138737E-2</v>
      </c>
      <c r="P401" s="85">
        <f>O401*B401</f>
        <v>48.855965692327402</v>
      </c>
      <c r="Q401">
        <f>D401/C401</f>
        <v>0</v>
      </c>
      <c r="R401" s="90">
        <f t="shared" si="46"/>
        <v>0</v>
      </c>
      <c r="S401">
        <f>IF(AB401&gt;0,AB401/D401,0)</f>
        <v>0</v>
      </c>
      <c r="T401" s="90">
        <f t="shared" si="47"/>
        <v>0</v>
      </c>
      <c r="U401">
        <v>18.062499949999999</v>
      </c>
      <c r="V401" s="90">
        <f t="shared" si="48"/>
        <v>-18.062499949999999</v>
      </c>
      <c r="AA401">
        <v>18.062499949999999</v>
      </c>
      <c r="AB401">
        <v>0</v>
      </c>
      <c r="AC401">
        <v>9.5724313975749844E-3</v>
      </c>
      <c r="AD401">
        <v>0</v>
      </c>
    </row>
    <row r="402" spans="1:30" x14ac:dyDescent="0.25">
      <c r="A402" t="s">
        <v>3790</v>
      </c>
      <c r="B402">
        <v>7185</v>
      </c>
      <c r="C402">
        <v>15</v>
      </c>
      <c r="D402">
        <v>0</v>
      </c>
      <c r="E402">
        <v>1</v>
      </c>
      <c r="F402">
        <v>2</v>
      </c>
      <c r="G402">
        <v>0</v>
      </c>
      <c r="H402">
        <v>1</v>
      </c>
      <c r="I402">
        <v>0</v>
      </c>
      <c r="J402">
        <v>2.7297425191370901</v>
      </c>
      <c r="K402">
        <f t="shared" si="42"/>
        <v>2.7297425191370901</v>
      </c>
      <c r="L402">
        <f t="shared" si="43"/>
        <v>2.7297425191370901</v>
      </c>
      <c r="M402">
        <f t="shared" si="44"/>
        <v>1.0042072894144982</v>
      </c>
      <c r="N402">
        <f>SUMPRODUCT($E$2:$M$2,E402:M402)</f>
        <v>-3.8025524506133994</v>
      </c>
      <c r="O402">
        <f t="shared" si="45"/>
        <v>2.1826708776470104E-2</v>
      </c>
      <c r="P402" s="85">
        <f>O402*B402</f>
        <v>156.82490255893771</v>
      </c>
      <c r="Q402">
        <f>D402/C402</f>
        <v>0</v>
      </c>
      <c r="R402" s="90">
        <f t="shared" si="46"/>
        <v>0</v>
      </c>
      <c r="S402">
        <f>IF(AB402&gt;0,AB402/D402,0)</f>
        <v>0</v>
      </c>
      <c r="T402" s="90">
        <f t="shared" si="47"/>
        <v>0</v>
      </c>
      <c r="U402">
        <v>17.987499937499997</v>
      </c>
      <c r="V402" s="90">
        <f t="shared" si="48"/>
        <v>-17.987499937499997</v>
      </c>
      <c r="AA402">
        <v>17.987499937499997</v>
      </c>
      <c r="AB402">
        <v>0</v>
      </c>
      <c r="AC402">
        <v>2.0876826722338203E-3</v>
      </c>
      <c r="AD402">
        <v>0</v>
      </c>
    </row>
    <row r="403" spans="1:30" x14ac:dyDescent="0.25">
      <c r="A403" t="s">
        <v>492</v>
      </c>
      <c r="B403">
        <v>227</v>
      </c>
      <c r="C403">
        <v>15</v>
      </c>
      <c r="D403">
        <v>0</v>
      </c>
      <c r="E403">
        <v>1</v>
      </c>
      <c r="F403">
        <v>2</v>
      </c>
      <c r="G403">
        <v>0</v>
      </c>
      <c r="H403">
        <v>1</v>
      </c>
      <c r="I403">
        <v>0</v>
      </c>
      <c r="J403">
        <v>1.10616740088106</v>
      </c>
      <c r="K403">
        <f t="shared" si="42"/>
        <v>1.10616740088106</v>
      </c>
      <c r="L403">
        <f t="shared" si="43"/>
        <v>1.10616740088106</v>
      </c>
      <c r="M403">
        <f t="shared" si="44"/>
        <v>0.10090124868213915</v>
      </c>
      <c r="N403">
        <f>SUMPRODUCT($E$2:$M$2,E403:M403)</f>
        <v>-2.6528001715638738</v>
      </c>
      <c r="O403">
        <f t="shared" si="45"/>
        <v>6.5816632032504319E-2</v>
      </c>
      <c r="P403" s="85">
        <f>O403*B403</f>
        <v>14.940375471378481</v>
      </c>
      <c r="Q403">
        <f>D403/C403</f>
        <v>0</v>
      </c>
      <c r="R403" s="90">
        <f t="shared" si="46"/>
        <v>0</v>
      </c>
      <c r="S403">
        <f>IF(AB403&gt;0,AB403/D403,0)</f>
        <v>0</v>
      </c>
      <c r="T403" s="90">
        <f t="shared" si="47"/>
        <v>0</v>
      </c>
      <c r="U403">
        <v>23.187499875</v>
      </c>
      <c r="V403" s="90">
        <f t="shared" si="48"/>
        <v>-23.187499875</v>
      </c>
      <c r="AA403">
        <v>23.187499875</v>
      </c>
      <c r="AB403">
        <v>0</v>
      </c>
      <c r="AC403">
        <v>6.6079295154185022E-2</v>
      </c>
      <c r="AD403">
        <v>0</v>
      </c>
    </row>
    <row r="404" spans="1:30" x14ac:dyDescent="0.25">
      <c r="A404" t="s">
        <v>934</v>
      </c>
      <c r="B404">
        <v>232</v>
      </c>
      <c r="C404">
        <v>15</v>
      </c>
      <c r="D404">
        <v>0</v>
      </c>
      <c r="E404">
        <v>1</v>
      </c>
      <c r="F404">
        <v>2</v>
      </c>
      <c r="G404">
        <v>0</v>
      </c>
      <c r="H404">
        <v>1</v>
      </c>
      <c r="I404">
        <v>0</v>
      </c>
      <c r="J404">
        <v>1.67816413535838</v>
      </c>
      <c r="K404">
        <f t="shared" si="42"/>
        <v>1.67816413535838</v>
      </c>
      <c r="L404">
        <f t="shared" si="43"/>
        <v>1.67816413535838</v>
      </c>
      <c r="M404">
        <f t="shared" si="44"/>
        <v>0.51770041932711575</v>
      </c>
      <c r="N404">
        <f>SUMPRODUCT($E$2:$M$2,E404:M404)</f>
        <v>-3.1833133916088627</v>
      </c>
      <c r="O404">
        <f t="shared" si="45"/>
        <v>3.9798520770521414E-2</v>
      </c>
      <c r="P404" s="85">
        <f>O404*B404</f>
        <v>9.2332568187609674</v>
      </c>
      <c r="Q404">
        <f>D404/C404</f>
        <v>0</v>
      </c>
      <c r="R404" s="90">
        <f t="shared" si="46"/>
        <v>0</v>
      </c>
      <c r="S404">
        <f>IF(AB404&gt;0,AB404/D404,0)</f>
        <v>0</v>
      </c>
      <c r="T404" s="90">
        <f t="shared" si="47"/>
        <v>0</v>
      </c>
      <c r="U404">
        <v>24.049999924999998</v>
      </c>
      <c r="V404" s="90">
        <f t="shared" si="48"/>
        <v>-24.049999924999998</v>
      </c>
      <c r="AA404">
        <v>24.049999924999998</v>
      </c>
      <c r="AB404">
        <v>0</v>
      </c>
      <c r="AC404">
        <v>6.4655172413793108E-2</v>
      </c>
      <c r="AD404">
        <v>0</v>
      </c>
    </row>
    <row r="405" spans="1:30" x14ac:dyDescent="0.25">
      <c r="A405" t="s">
        <v>1501</v>
      </c>
      <c r="B405">
        <v>3155</v>
      </c>
      <c r="C405">
        <v>15</v>
      </c>
      <c r="D405">
        <v>0</v>
      </c>
      <c r="E405">
        <v>1</v>
      </c>
      <c r="F405">
        <v>2</v>
      </c>
      <c r="G405">
        <v>0</v>
      </c>
      <c r="H405">
        <v>1</v>
      </c>
      <c r="I405">
        <v>0</v>
      </c>
      <c r="J405">
        <v>2.3909954242527176</v>
      </c>
      <c r="K405">
        <f t="shared" si="42"/>
        <v>2.3909954242527176</v>
      </c>
      <c r="L405">
        <f t="shared" si="43"/>
        <v>2.3909954242527176</v>
      </c>
      <c r="M405">
        <f t="shared" si="44"/>
        <v>0.87170977473647171</v>
      </c>
      <c r="N405">
        <f>SUMPRODUCT($E$2:$M$2,E405:M405)</f>
        <v>-3.6339060421979865</v>
      </c>
      <c r="O405">
        <f t="shared" si="45"/>
        <v>2.5733128770970799E-2</v>
      </c>
      <c r="P405" s="85">
        <f>O405*B405</f>
        <v>81.188021272412868</v>
      </c>
      <c r="Q405">
        <f>D405/C405</f>
        <v>0</v>
      </c>
      <c r="R405" s="90">
        <f t="shared" si="46"/>
        <v>0</v>
      </c>
      <c r="S405">
        <f>IF(AB405&gt;0,AB405/D405,0)</f>
        <v>0</v>
      </c>
      <c r="T405" s="90">
        <f t="shared" si="47"/>
        <v>0</v>
      </c>
      <c r="U405">
        <v>24.9624999125</v>
      </c>
      <c r="V405" s="90">
        <f t="shared" si="48"/>
        <v>-24.9624999125</v>
      </c>
      <c r="AA405">
        <v>24.9624999125</v>
      </c>
      <c r="AB405">
        <v>0</v>
      </c>
      <c r="AC405">
        <v>4.7543581616481777E-3</v>
      </c>
      <c r="AD405">
        <v>0</v>
      </c>
    </row>
    <row r="406" spans="1:30" x14ac:dyDescent="0.25">
      <c r="A406" t="s">
        <v>1417</v>
      </c>
      <c r="B406">
        <v>183</v>
      </c>
      <c r="C406">
        <v>14</v>
      </c>
      <c r="D406">
        <v>0</v>
      </c>
      <c r="E406">
        <v>1</v>
      </c>
      <c r="F406">
        <v>2</v>
      </c>
      <c r="G406">
        <v>0</v>
      </c>
      <c r="H406">
        <v>1</v>
      </c>
      <c r="I406">
        <v>0</v>
      </c>
      <c r="J406">
        <v>2.2420652935407035</v>
      </c>
      <c r="K406">
        <f t="shared" si="42"/>
        <v>2.2420652935407035</v>
      </c>
      <c r="L406">
        <f t="shared" si="43"/>
        <v>2.2420652935407035</v>
      </c>
      <c r="M406">
        <f t="shared" si="44"/>
        <v>0.80739744712541572</v>
      </c>
      <c r="N406">
        <f>SUMPRODUCT($E$2:$M$2,E406:M406)</f>
        <v>-3.5520475779483269</v>
      </c>
      <c r="O406">
        <f t="shared" si="45"/>
        <v>2.786705026237668E-2</v>
      </c>
      <c r="P406" s="85">
        <f>O406*B406</f>
        <v>5.0996701980149322</v>
      </c>
      <c r="Q406">
        <f>D406/C406</f>
        <v>0</v>
      </c>
      <c r="R406" s="90">
        <f t="shared" si="46"/>
        <v>0</v>
      </c>
      <c r="S406">
        <f>IF(AB406&gt;0,AB406/D406,0)</f>
        <v>0</v>
      </c>
      <c r="T406" s="90">
        <f t="shared" si="47"/>
        <v>0</v>
      </c>
      <c r="U406">
        <v>24.262500000000003</v>
      </c>
      <c r="V406" s="90">
        <f t="shared" si="48"/>
        <v>-24.262500000000003</v>
      </c>
      <c r="AA406">
        <v>24.262500000000003</v>
      </c>
      <c r="AB406">
        <v>0</v>
      </c>
      <c r="AC406">
        <v>7.650273224043716E-2</v>
      </c>
      <c r="AD406">
        <v>0</v>
      </c>
    </row>
    <row r="407" spans="1:30" x14ac:dyDescent="0.25">
      <c r="A407" t="s">
        <v>337</v>
      </c>
      <c r="B407">
        <v>522</v>
      </c>
      <c r="C407">
        <v>14</v>
      </c>
      <c r="D407">
        <v>0</v>
      </c>
      <c r="E407">
        <v>1</v>
      </c>
      <c r="F407">
        <v>2</v>
      </c>
      <c r="G407">
        <v>0</v>
      </c>
      <c r="H407">
        <v>1</v>
      </c>
      <c r="I407">
        <v>0</v>
      </c>
      <c r="J407">
        <v>2.7257818616909826</v>
      </c>
      <c r="K407">
        <f t="shared" si="42"/>
        <v>2.7257818616909826</v>
      </c>
      <c r="L407">
        <f t="shared" si="43"/>
        <v>2.7257818616909826</v>
      </c>
      <c r="M407">
        <f t="shared" si="44"/>
        <v>1.0027553086825036</v>
      </c>
      <c r="N407">
        <f>SUMPRODUCT($E$2:$M$2,E407:M407)</f>
        <v>-3.8007043303966972</v>
      </c>
      <c r="O407">
        <f t="shared" si="45"/>
        <v>2.1866201593532593E-2</v>
      </c>
      <c r="P407" s="85">
        <f>O407*B407</f>
        <v>11.414157231824014</v>
      </c>
      <c r="Q407">
        <f>D407/C407</f>
        <v>0</v>
      </c>
      <c r="R407" s="90">
        <f t="shared" si="46"/>
        <v>0</v>
      </c>
      <c r="S407">
        <f>IF(AB407&gt;0,AB407/D407,0)</f>
        <v>0</v>
      </c>
      <c r="T407" s="90">
        <f t="shared" si="47"/>
        <v>0</v>
      </c>
      <c r="U407">
        <v>24.049999999999997</v>
      </c>
      <c r="V407" s="90">
        <f t="shared" si="48"/>
        <v>-24.049999999999997</v>
      </c>
      <c r="AA407">
        <v>24.049999999999997</v>
      </c>
      <c r="AB407">
        <v>0</v>
      </c>
      <c r="AC407">
        <v>2.681992337164751E-2</v>
      </c>
      <c r="AD407">
        <v>0</v>
      </c>
    </row>
    <row r="408" spans="1:30" x14ac:dyDescent="0.25">
      <c r="A408" t="s">
        <v>3844</v>
      </c>
      <c r="B408">
        <v>526</v>
      </c>
      <c r="C408">
        <v>14</v>
      </c>
      <c r="D408">
        <v>0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1.7277566539924001</v>
      </c>
      <c r="K408">
        <f t="shared" si="42"/>
        <v>1.7277566539924001</v>
      </c>
      <c r="L408">
        <f t="shared" si="43"/>
        <v>1.7277566539924001</v>
      </c>
      <c r="M408">
        <f t="shared" si="44"/>
        <v>0.54682383522917977</v>
      </c>
      <c r="N408">
        <f>SUMPRODUCT($E$2:$M$2,E408:M408)</f>
        <v>-3.3295717967249852</v>
      </c>
      <c r="O408">
        <f t="shared" si="45"/>
        <v>3.4570518893139751E-2</v>
      </c>
      <c r="P408" s="85">
        <f>O408*B408</f>
        <v>18.184092937791508</v>
      </c>
      <c r="Q408">
        <f>D408/C408</f>
        <v>0</v>
      </c>
      <c r="R408" s="90">
        <f t="shared" si="46"/>
        <v>0</v>
      </c>
      <c r="S408">
        <f>IF(AB408&gt;0,AB408/D408,0)</f>
        <v>0</v>
      </c>
      <c r="T408" s="90">
        <f t="shared" si="47"/>
        <v>0</v>
      </c>
      <c r="U408">
        <v>21.062499850000002</v>
      </c>
      <c r="V408" s="90">
        <f t="shared" si="48"/>
        <v>-21.062499850000002</v>
      </c>
      <c r="AA408">
        <v>21.062499850000002</v>
      </c>
      <c r="AB408">
        <v>0</v>
      </c>
      <c r="AC408">
        <v>2.6615969581749048E-2</v>
      </c>
      <c r="AD408">
        <v>0</v>
      </c>
    </row>
    <row r="409" spans="1:30" x14ac:dyDescent="0.25">
      <c r="A409" t="s">
        <v>3871</v>
      </c>
      <c r="B409">
        <v>403</v>
      </c>
      <c r="C409">
        <v>14</v>
      </c>
      <c r="D409">
        <v>0</v>
      </c>
      <c r="E409">
        <v>1</v>
      </c>
      <c r="F409">
        <v>3</v>
      </c>
      <c r="G409">
        <v>0</v>
      </c>
      <c r="H409">
        <v>0</v>
      </c>
      <c r="I409">
        <v>1</v>
      </c>
      <c r="J409">
        <v>1.5498759305210901</v>
      </c>
      <c r="K409">
        <f t="shared" si="42"/>
        <v>1.5498759305210901</v>
      </c>
      <c r="L409">
        <f t="shared" si="43"/>
        <v>1.5498759305210901</v>
      </c>
      <c r="M409">
        <f t="shared" si="44"/>
        <v>0.43817488290229412</v>
      </c>
      <c r="N409">
        <f>SUMPRODUCT($E$2:$M$2,E409:M409)</f>
        <v>-2.6398683558075593</v>
      </c>
      <c r="O409">
        <f t="shared" si="45"/>
        <v>6.6616220546487165E-2</v>
      </c>
      <c r="P409" s="85">
        <f>O409*B409</f>
        <v>26.846336880234329</v>
      </c>
      <c r="Q409">
        <f>D409/C409</f>
        <v>0</v>
      </c>
      <c r="R409" s="90">
        <f t="shared" si="46"/>
        <v>0</v>
      </c>
      <c r="S409">
        <f>IF(AB409&gt;0,AB409/D409,0)</f>
        <v>0</v>
      </c>
      <c r="T409" s="90">
        <f t="shared" si="47"/>
        <v>0</v>
      </c>
      <c r="U409">
        <v>35.04999995</v>
      </c>
      <c r="V409" s="90">
        <f t="shared" si="48"/>
        <v>-35.04999995</v>
      </c>
      <c r="AA409">
        <v>35.04999995</v>
      </c>
      <c r="AB409">
        <v>0</v>
      </c>
      <c r="AC409">
        <v>3.4739454094292806E-2</v>
      </c>
      <c r="AD409">
        <v>0</v>
      </c>
    </row>
    <row r="410" spans="1:30" x14ac:dyDescent="0.25">
      <c r="A410" t="s">
        <v>2470</v>
      </c>
      <c r="B410">
        <v>817</v>
      </c>
      <c r="C410">
        <v>14</v>
      </c>
      <c r="D410">
        <v>0</v>
      </c>
      <c r="E410">
        <v>1</v>
      </c>
      <c r="F410">
        <v>2</v>
      </c>
      <c r="G410">
        <v>0</v>
      </c>
      <c r="H410">
        <v>1</v>
      </c>
      <c r="I410">
        <v>0</v>
      </c>
      <c r="J410">
        <v>2.99277845777234</v>
      </c>
      <c r="K410">
        <f t="shared" si="42"/>
        <v>2.99277845777234</v>
      </c>
      <c r="L410">
        <f t="shared" si="43"/>
        <v>2.99277845777234</v>
      </c>
      <c r="M410">
        <f t="shared" si="44"/>
        <v>1.0962022060080974</v>
      </c>
      <c r="N410">
        <f>SUMPRODUCT($E$2:$M$2,E410:M410)</f>
        <v>-3.9196460603591143</v>
      </c>
      <c r="O410">
        <f t="shared" si="45"/>
        <v>1.9461837676097129E-2</v>
      </c>
      <c r="P410" s="85">
        <f>O410*B410</f>
        <v>15.900321381371354</v>
      </c>
      <c r="Q410">
        <f>D410/C410</f>
        <v>0</v>
      </c>
      <c r="R410" s="90">
        <f t="shared" si="46"/>
        <v>0</v>
      </c>
      <c r="S410">
        <f>IF(AB410&gt;0,AB410/D410,0)</f>
        <v>0</v>
      </c>
      <c r="T410" s="90">
        <f t="shared" si="47"/>
        <v>0</v>
      </c>
      <c r="U410">
        <v>27.824999999999999</v>
      </c>
      <c r="V410" s="90">
        <f t="shared" si="48"/>
        <v>-27.824999999999999</v>
      </c>
      <c r="AA410">
        <v>27.824999999999999</v>
      </c>
      <c r="AB410">
        <v>0</v>
      </c>
      <c r="AC410">
        <v>1.7135862913096694E-2</v>
      </c>
      <c r="AD410">
        <v>0</v>
      </c>
    </row>
    <row r="411" spans="1:30" x14ac:dyDescent="0.25">
      <c r="A411" t="s">
        <v>1975</v>
      </c>
      <c r="B411">
        <v>1196</v>
      </c>
      <c r="C411">
        <v>14</v>
      </c>
      <c r="D411">
        <v>0</v>
      </c>
      <c r="E411">
        <v>1</v>
      </c>
      <c r="F411">
        <v>2</v>
      </c>
      <c r="G411">
        <v>0</v>
      </c>
      <c r="H411">
        <v>1</v>
      </c>
      <c r="I411">
        <v>0</v>
      </c>
      <c r="J411">
        <v>3.3714967014843298</v>
      </c>
      <c r="K411">
        <f t="shared" si="42"/>
        <v>3.3714967014843298</v>
      </c>
      <c r="L411">
        <f t="shared" si="43"/>
        <v>3.3714967014843298</v>
      </c>
      <c r="M411">
        <f t="shared" si="44"/>
        <v>1.2153567708394568</v>
      </c>
      <c r="N411">
        <f>SUMPRODUCT($E$2:$M$2,E411:M411)</f>
        <v>-4.0713092025240201</v>
      </c>
      <c r="O411">
        <f t="shared" si="45"/>
        <v>1.676904849340654E-2</v>
      </c>
      <c r="P411" s="85">
        <f>O411*B411</f>
        <v>20.05578199811422</v>
      </c>
      <c r="Q411">
        <f>D411/C411</f>
        <v>0</v>
      </c>
      <c r="R411" s="90">
        <f t="shared" si="46"/>
        <v>0</v>
      </c>
      <c r="S411">
        <f>IF(AB411&gt;0,AB411/D411,0)</f>
        <v>0</v>
      </c>
      <c r="T411" s="90">
        <f t="shared" si="47"/>
        <v>0</v>
      </c>
      <c r="U411">
        <v>16.312499975000001</v>
      </c>
      <c r="V411" s="90">
        <f t="shared" si="48"/>
        <v>-16.312499975000001</v>
      </c>
      <c r="AA411">
        <v>16.312499975000001</v>
      </c>
      <c r="AB411">
        <v>0</v>
      </c>
      <c r="AC411">
        <v>1.1705685618729096E-2</v>
      </c>
      <c r="AD411">
        <v>0</v>
      </c>
    </row>
    <row r="412" spans="1:30" x14ac:dyDescent="0.25">
      <c r="A412" t="s">
        <v>1285</v>
      </c>
      <c r="B412">
        <v>122</v>
      </c>
      <c r="C412">
        <v>14</v>
      </c>
      <c r="D412">
        <v>1</v>
      </c>
      <c r="E412">
        <v>1</v>
      </c>
      <c r="F412">
        <v>3</v>
      </c>
      <c r="G412">
        <v>0</v>
      </c>
      <c r="H412">
        <v>1</v>
      </c>
      <c r="I412">
        <v>0</v>
      </c>
      <c r="J412">
        <v>1.33733153638814</v>
      </c>
      <c r="K412">
        <f t="shared" si="42"/>
        <v>1.270464959568733</v>
      </c>
      <c r="L412">
        <f t="shared" si="43"/>
        <v>1.270464959568733</v>
      </c>
      <c r="M412">
        <f t="shared" si="44"/>
        <v>0.23938294336526469</v>
      </c>
      <c r="N412">
        <f>SUMPRODUCT($E$2:$M$2,E412:M412)</f>
        <v>-2.166564850278248</v>
      </c>
      <c r="O412">
        <f t="shared" si="45"/>
        <v>0.10279341475028719</v>
      </c>
      <c r="P412" s="85">
        <f>O412*B412</f>
        <v>12.540796599535037</v>
      </c>
      <c r="Q412">
        <f>D412/C412</f>
        <v>7.1428571428571425E-2</v>
      </c>
      <c r="R412" s="90">
        <f t="shared" si="46"/>
        <v>0.89577118568107406</v>
      </c>
      <c r="S412">
        <f>IF(AB412&gt;0,AB412/D412,0)</f>
        <v>426.7</v>
      </c>
      <c r="T412" s="90">
        <f t="shared" si="47"/>
        <v>382.22556493011427</v>
      </c>
      <c r="U412">
        <v>29.537499975000003</v>
      </c>
      <c r="V412" s="90">
        <f t="shared" si="48"/>
        <v>352.68806495511427</v>
      </c>
      <c r="AA412">
        <v>29.537499975000003</v>
      </c>
      <c r="AB412">
        <v>426.7</v>
      </c>
      <c r="AC412">
        <v>0.11475409836065574</v>
      </c>
      <c r="AD412">
        <v>7.1428571428571425E-2</v>
      </c>
    </row>
    <row r="413" spans="1:30" x14ac:dyDescent="0.25">
      <c r="A413" t="s">
        <v>2936</v>
      </c>
      <c r="B413">
        <v>535</v>
      </c>
      <c r="C413">
        <v>14</v>
      </c>
      <c r="D413">
        <v>0</v>
      </c>
      <c r="E413">
        <v>1</v>
      </c>
      <c r="F413">
        <v>2</v>
      </c>
      <c r="G413">
        <v>0</v>
      </c>
      <c r="H413">
        <v>1</v>
      </c>
      <c r="I413">
        <v>0</v>
      </c>
      <c r="J413">
        <v>1.4900901381723266</v>
      </c>
      <c r="K413">
        <f t="shared" si="42"/>
        <v>1.4900901381723266</v>
      </c>
      <c r="L413">
        <f t="shared" si="43"/>
        <v>1.4900901381723266</v>
      </c>
      <c r="M413">
        <f t="shared" si="44"/>
        <v>0.39883661354526267</v>
      </c>
      <c r="N413">
        <f>SUMPRODUCT($E$2:$M$2,E413:M413)</f>
        <v>-3.0320203354001554</v>
      </c>
      <c r="O413">
        <f t="shared" si="45"/>
        <v>4.6000085115683688E-2</v>
      </c>
      <c r="P413" s="85">
        <f>O413*B413</f>
        <v>24.610045536890773</v>
      </c>
      <c r="Q413">
        <f>D413/C413</f>
        <v>0</v>
      </c>
      <c r="R413" s="90">
        <f t="shared" si="46"/>
        <v>0</v>
      </c>
      <c r="S413">
        <f>IF(AB413&gt;0,AB413/D413,0)</f>
        <v>0</v>
      </c>
      <c r="T413" s="90">
        <f t="shared" si="47"/>
        <v>0</v>
      </c>
      <c r="U413">
        <v>41.412499937500002</v>
      </c>
      <c r="V413" s="90">
        <f t="shared" si="48"/>
        <v>-41.412499937500002</v>
      </c>
      <c r="AA413">
        <v>41.412499937500002</v>
      </c>
      <c r="AB413">
        <v>0</v>
      </c>
      <c r="AC413">
        <v>2.6168224299065422E-2</v>
      </c>
      <c r="AD413">
        <v>0</v>
      </c>
    </row>
    <row r="414" spans="1:30" x14ac:dyDescent="0.25">
      <c r="A414" t="s">
        <v>3885</v>
      </c>
      <c r="B414">
        <v>382</v>
      </c>
      <c r="C414">
        <v>14</v>
      </c>
      <c r="D414">
        <v>0</v>
      </c>
      <c r="E414">
        <v>1</v>
      </c>
      <c r="F414">
        <v>2</v>
      </c>
      <c r="G414">
        <v>0</v>
      </c>
      <c r="H414">
        <v>0</v>
      </c>
      <c r="I414">
        <v>0</v>
      </c>
      <c r="J414">
        <v>1.26910994764398</v>
      </c>
      <c r="K414">
        <f t="shared" si="42"/>
        <v>1.26910994764398</v>
      </c>
      <c r="L414">
        <f t="shared" si="43"/>
        <v>1.26910994764398</v>
      </c>
      <c r="M414">
        <f t="shared" si="44"/>
        <v>0.23831582614853025</v>
      </c>
      <c r="N414">
        <f>SUMPRODUCT($E$2:$M$2,E414:M414)</f>
        <v>-2.9368944863220481</v>
      </c>
      <c r="O414">
        <f t="shared" si="45"/>
        <v>5.0359582494911355E-2</v>
      </c>
      <c r="P414" s="85">
        <f>O414*B414</f>
        <v>19.237360513056139</v>
      </c>
      <c r="Q414">
        <f>D414/C414</f>
        <v>0</v>
      </c>
      <c r="R414" s="90">
        <f t="shared" si="46"/>
        <v>0</v>
      </c>
      <c r="S414">
        <f>IF(AB414&gt;0,AB414/D414,0)</f>
        <v>0</v>
      </c>
      <c r="T414" s="90">
        <f t="shared" si="47"/>
        <v>0</v>
      </c>
      <c r="U414">
        <v>38.512499900000002</v>
      </c>
      <c r="V414" s="90">
        <f t="shared" si="48"/>
        <v>-38.512499900000002</v>
      </c>
      <c r="AA414">
        <v>38.512499900000002</v>
      </c>
      <c r="AB414">
        <v>0</v>
      </c>
      <c r="AC414">
        <v>3.6649214659685861E-2</v>
      </c>
      <c r="AD414">
        <v>0</v>
      </c>
    </row>
    <row r="415" spans="1:30" x14ac:dyDescent="0.25">
      <c r="A415" t="s">
        <v>523</v>
      </c>
      <c r="B415">
        <v>670</v>
      </c>
      <c r="C415">
        <v>13</v>
      </c>
      <c r="D415">
        <v>0</v>
      </c>
      <c r="E415">
        <v>1</v>
      </c>
      <c r="F415">
        <v>3</v>
      </c>
      <c r="G415">
        <v>0</v>
      </c>
      <c r="H415">
        <v>11</v>
      </c>
      <c r="I415">
        <v>1</v>
      </c>
      <c r="J415">
        <v>1.1103432835820899</v>
      </c>
      <c r="K415">
        <f t="shared" si="42"/>
        <v>1.1103432835820899</v>
      </c>
      <c r="L415">
        <f t="shared" si="43"/>
        <v>1.1103432835820899</v>
      </c>
      <c r="M415">
        <f t="shared" si="44"/>
        <v>0.10466923200020768</v>
      </c>
      <c r="N415">
        <f>SUMPRODUCT($E$2:$M$2,E415:M415)</f>
        <v>-1.0142906739911977</v>
      </c>
      <c r="O415">
        <f t="shared" si="45"/>
        <v>0.26614099893517579</v>
      </c>
      <c r="P415" s="85">
        <f>O415*B415</f>
        <v>178.31446928656777</v>
      </c>
      <c r="Q415">
        <f>D415/C415</f>
        <v>0</v>
      </c>
      <c r="R415" s="90">
        <f t="shared" si="46"/>
        <v>0</v>
      </c>
      <c r="S415">
        <f>IF(AB415&gt;0,AB415/D415,0)</f>
        <v>0</v>
      </c>
      <c r="T415" s="90">
        <f t="shared" si="47"/>
        <v>0</v>
      </c>
      <c r="U415">
        <v>29.074999849999998</v>
      </c>
      <c r="V415" s="90">
        <f t="shared" si="48"/>
        <v>-29.074999849999998</v>
      </c>
      <c r="AA415">
        <v>29.074999849999998</v>
      </c>
      <c r="AB415">
        <v>0</v>
      </c>
      <c r="AC415">
        <v>1.9402985074626865E-2</v>
      </c>
      <c r="AD415">
        <v>0</v>
      </c>
    </row>
    <row r="416" spans="1:30" x14ac:dyDescent="0.25">
      <c r="A416" t="s">
        <v>334</v>
      </c>
      <c r="B416">
        <v>105</v>
      </c>
      <c r="C416">
        <v>13</v>
      </c>
      <c r="D416">
        <v>0</v>
      </c>
      <c r="E416">
        <v>1</v>
      </c>
      <c r="F416">
        <v>4</v>
      </c>
      <c r="G416">
        <v>1</v>
      </c>
      <c r="H416">
        <v>1</v>
      </c>
      <c r="I416">
        <v>0</v>
      </c>
      <c r="J416">
        <v>3.67533333333333</v>
      </c>
      <c r="K416">
        <f t="shared" si="42"/>
        <v>3.67533333333333</v>
      </c>
      <c r="L416">
        <f t="shared" si="43"/>
        <v>3.67533333333333</v>
      </c>
      <c r="M416">
        <f t="shared" si="44"/>
        <v>1.3016438314993812</v>
      </c>
      <c r="N416">
        <f>SUMPRODUCT($E$2:$M$2,E416:M416)</f>
        <v>-1.9644285184939785</v>
      </c>
      <c r="O416">
        <f t="shared" si="45"/>
        <v>0.12298857891324762</v>
      </c>
      <c r="P416" s="85">
        <f>O416*B416</f>
        <v>12.913800785891</v>
      </c>
      <c r="Q416">
        <f>D416/C416</f>
        <v>0</v>
      </c>
      <c r="R416" s="90">
        <f t="shared" si="46"/>
        <v>0</v>
      </c>
      <c r="S416">
        <f>IF(AB416&gt;0,AB416/D416,0)</f>
        <v>0</v>
      </c>
      <c r="T416" s="90">
        <f t="shared" si="47"/>
        <v>0</v>
      </c>
      <c r="U416">
        <v>11.037499850000001</v>
      </c>
      <c r="V416" s="90">
        <f t="shared" si="48"/>
        <v>-11.037499850000001</v>
      </c>
      <c r="AA416">
        <v>11.037499850000001</v>
      </c>
      <c r="AB416">
        <v>0</v>
      </c>
      <c r="AC416">
        <v>0.12380952380952381</v>
      </c>
      <c r="AD416">
        <v>0</v>
      </c>
    </row>
    <row r="417" spans="1:30" x14ac:dyDescent="0.25">
      <c r="A417" t="s">
        <v>440</v>
      </c>
      <c r="B417">
        <v>586</v>
      </c>
      <c r="C417">
        <v>13</v>
      </c>
      <c r="D417">
        <v>0</v>
      </c>
      <c r="E417">
        <v>1</v>
      </c>
      <c r="F417">
        <v>2</v>
      </c>
      <c r="G417">
        <v>0</v>
      </c>
      <c r="H417">
        <v>0</v>
      </c>
      <c r="I417">
        <v>0</v>
      </c>
      <c r="J417">
        <v>1.1337883959044399</v>
      </c>
      <c r="K417">
        <f t="shared" si="42"/>
        <v>1.1337883959044399</v>
      </c>
      <c r="L417">
        <f t="shared" si="43"/>
        <v>1.1337883959044399</v>
      </c>
      <c r="M417">
        <f t="shared" si="44"/>
        <v>0.1255645881621299</v>
      </c>
      <c r="N417">
        <f>SUMPRODUCT($E$2:$M$2,E417:M417)</f>
        <v>-2.7933816711797776</v>
      </c>
      <c r="O417">
        <f t="shared" si="45"/>
        <v>5.7682867487208626E-2</v>
      </c>
      <c r="P417" s="85">
        <f>O417*B417</f>
        <v>33.802160347504255</v>
      </c>
      <c r="Q417">
        <f>D417/C417</f>
        <v>0</v>
      </c>
      <c r="R417" s="90">
        <f t="shared" si="46"/>
        <v>0</v>
      </c>
      <c r="S417">
        <f>IF(AB417&gt;0,AB417/D417,0)</f>
        <v>0</v>
      </c>
      <c r="T417" s="90">
        <f t="shared" si="47"/>
        <v>0</v>
      </c>
      <c r="U417">
        <v>25.262499925</v>
      </c>
      <c r="V417" s="90">
        <f t="shared" si="48"/>
        <v>-25.262499925</v>
      </c>
      <c r="AA417">
        <v>25.262499925</v>
      </c>
      <c r="AB417">
        <v>0</v>
      </c>
      <c r="AC417">
        <v>2.2184300341296929E-2</v>
      </c>
      <c r="AD417">
        <v>0</v>
      </c>
    </row>
    <row r="418" spans="1:30" x14ac:dyDescent="0.25">
      <c r="A418" t="s">
        <v>425</v>
      </c>
      <c r="B418">
        <v>264</v>
      </c>
      <c r="C418">
        <v>13</v>
      </c>
      <c r="D418">
        <v>0</v>
      </c>
      <c r="E418">
        <v>1</v>
      </c>
      <c r="F418">
        <v>2</v>
      </c>
      <c r="G418">
        <v>0</v>
      </c>
      <c r="H418">
        <v>0</v>
      </c>
      <c r="I418">
        <v>0</v>
      </c>
      <c r="J418">
        <v>2.359375</v>
      </c>
      <c r="K418">
        <f t="shared" si="42"/>
        <v>2.359375</v>
      </c>
      <c r="L418">
        <f t="shared" si="43"/>
        <v>2.359375</v>
      </c>
      <c r="M418">
        <f t="shared" si="44"/>
        <v>0.85839675345525246</v>
      </c>
      <c r="N418">
        <f>SUMPRODUCT($E$2:$M$2,E418:M418)</f>
        <v>-3.7261502061089198</v>
      </c>
      <c r="O418">
        <f t="shared" si="45"/>
        <v>2.3518919198294262E-2</v>
      </c>
      <c r="P418" s="85">
        <f>O418*B418</f>
        <v>6.2089946683496855</v>
      </c>
      <c r="Q418">
        <f>D418/C418</f>
        <v>0</v>
      </c>
      <c r="R418" s="90">
        <f t="shared" si="46"/>
        <v>0</v>
      </c>
      <c r="S418">
        <f>IF(AB418&gt;0,AB418/D418,0)</f>
        <v>0</v>
      </c>
      <c r="T418" s="90">
        <f t="shared" si="47"/>
        <v>0</v>
      </c>
      <c r="U418">
        <v>30.799999949999997</v>
      </c>
      <c r="V418" s="90">
        <f t="shared" si="48"/>
        <v>-30.799999949999997</v>
      </c>
      <c r="AA418">
        <v>30.799999949999997</v>
      </c>
      <c r="AB418">
        <v>0</v>
      </c>
      <c r="AC418">
        <v>4.924242424242424E-2</v>
      </c>
      <c r="AD418">
        <v>0</v>
      </c>
    </row>
    <row r="419" spans="1:30" x14ac:dyDescent="0.25">
      <c r="A419" t="s">
        <v>1396</v>
      </c>
      <c r="B419">
        <v>90</v>
      </c>
      <c r="C419">
        <v>13</v>
      </c>
      <c r="D419">
        <v>0</v>
      </c>
      <c r="E419">
        <v>1</v>
      </c>
      <c r="F419">
        <v>3</v>
      </c>
      <c r="G419">
        <v>0</v>
      </c>
      <c r="H419">
        <v>0</v>
      </c>
      <c r="I419">
        <v>0</v>
      </c>
      <c r="J419">
        <v>2.3757548387096779</v>
      </c>
      <c r="K419">
        <f t="shared" si="42"/>
        <v>2.3757548387096779</v>
      </c>
      <c r="L419">
        <f t="shared" si="43"/>
        <v>2.3757548387096779</v>
      </c>
      <c r="M419">
        <f t="shared" si="44"/>
        <v>0.86531521381548571</v>
      </c>
      <c r="N419">
        <f>SUMPRODUCT($E$2:$M$2,E419:M419)</f>
        <v>-3.072457653629276</v>
      </c>
      <c r="O419">
        <f t="shared" si="45"/>
        <v>4.4257754768699302E-2</v>
      </c>
      <c r="P419" s="85">
        <f>O419*B419</f>
        <v>3.9831979291829374</v>
      </c>
      <c r="Q419">
        <f>D419/C419</f>
        <v>0</v>
      </c>
      <c r="R419" s="90">
        <f t="shared" si="46"/>
        <v>0</v>
      </c>
      <c r="S419">
        <f>IF(AB419&gt;0,AB419/D419,0)</f>
        <v>0</v>
      </c>
      <c r="T419" s="90">
        <f t="shared" si="47"/>
        <v>0</v>
      </c>
      <c r="U419">
        <v>46.837499975</v>
      </c>
      <c r="V419" s="90">
        <f t="shared" si="48"/>
        <v>-46.837499975</v>
      </c>
      <c r="AA419">
        <v>46.837499975</v>
      </c>
      <c r="AB419">
        <v>0</v>
      </c>
      <c r="AC419">
        <v>0.14444444444444443</v>
      </c>
      <c r="AD419">
        <v>0</v>
      </c>
    </row>
    <row r="420" spans="1:30" x14ac:dyDescent="0.25">
      <c r="A420" t="s">
        <v>2064</v>
      </c>
      <c r="B420">
        <v>1906</v>
      </c>
      <c r="C420">
        <v>13</v>
      </c>
      <c r="D420">
        <v>0</v>
      </c>
      <c r="E420">
        <v>1</v>
      </c>
      <c r="F420">
        <v>2</v>
      </c>
      <c r="G420">
        <v>0</v>
      </c>
      <c r="H420">
        <v>1</v>
      </c>
      <c r="I420">
        <v>0</v>
      </c>
      <c r="J420">
        <v>2.1533834434883099</v>
      </c>
      <c r="K420">
        <f t="shared" si="42"/>
        <v>2.1533834434883099</v>
      </c>
      <c r="L420">
        <f t="shared" si="43"/>
        <v>2.1533834434883099</v>
      </c>
      <c r="M420">
        <f t="shared" si="44"/>
        <v>0.76704029982543931</v>
      </c>
      <c r="N420">
        <f>SUMPRODUCT($E$2:$M$2,E420:M420)</f>
        <v>-3.5006799129579926</v>
      </c>
      <c r="O420">
        <f t="shared" si="45"/>
        <v>2.9292891361592778E-2</v>
      </c>
      <c r="P420" s="85">
        <f>O420*B420</f>
        <v>55.832250935195837</v>
      </c>
      <c r="Q420">
        <f>D420/C420</f>
        <v>0</v>
      </c>
      <c r="R420" s="90">
        <f t="shared" si="46"/>
        <v>0</v>
      </c>
      <c r="S420">
        <f>IF(AB420&gt;0,AB420/D420,0)</f>
        <v>0</v>
      </c>
      <c r="T420" s="90">
        <f t="shared" si="47"/>
        <v>0</v>
      </c>
      <c r="U420">
        <v>24.949999925</v>
      </c>
      <c r="V420" s="90">
        <f t="shared" si="48"/>
        <v>-24.949999925</v>
      </c>
      <c r="AA420">
        <v>24.949999925</v>
      </c>
      <c r="AB420">
        <v>0</v>
      </c>
      <c r="AC420">
        <v>6.8205666316894023E-3</v>
      </c>
      <c r="AD420">
        <v>0</v>
      </c>
    </row>
    <row r="421" spans="1:30" x14ac:dyDescent="0.25">
      <c r="A421" t="s">
        <v>685</v>
      </c>
      <c r="B421">
        <v>68</v>
      </c>
      <c r="C421">
        <v>13</v>
      </c>
      <c r="D421">
        <v>0</v>
      </c>
      <c r="E421">
        <v>1</v>
      </c>
      <c r="F421">
        <v>3</v>
      </c>
      <c r="G421">
        <v>0</v>
      </c>
      <c r="H421">
        <v>1</v>
      </c>
      <c r="I421">
        <v>1</v>
      </c>
      <c r="J421">
        <v>1.9617619047619037</v>
      </c>
      <c r="K421">
        <f t="shared" si="42"/>
        <v>1.9617619047619037</v>
      </c>
      <c r="L421">
        <f t="shared" si="43"/>
        <v>1.9617619047619037</v>
      </c>
      <c r="M421">
        <f t="shared" si="44"/>
        <v>0.67384300044689693</v>
      </c>
      <c r="N421">
        <f>SUMPRODUCT($E$2:$M$2,E421:M421)</f>
        <v>-2.83064375244316</v>
      </c>
      <c r="O421">
        <f t="shared" si="45"/>
        <v>5.5690533883334524E-2</v>
      </c>
      <c r="P421" s="85">
        <f>O421*B421</f>
        <v>3.7869563040667478</v>
      </c>
      <c r="Q421">
        <f>D421/C421</f>
        <v>0</v>
      </c>
      <c r="R421" s="90">
        <f t="shared" si="46"/>
        <v>0</v>
      </c>
      <c r="S421">
        <f>IF(AB421&gt;0,AB421/D421,0)</f>
        <v>0</v>
      </c>
      <c r="T421" s="90">
        <f t="shared" si="47"/>
        <v>0</v>
      </c>
      <c r="U421">
        <v>36.187499949999996</v>
      </c>
      <c r="V421" s="90">
        <f t="shared" si="48"/>
        <v>-36.187499949999996</v>
      </c>
      <c r="AA421">
        <v>36.187499949999996</v>
      </c>
      <c r="AB421">
        <v>0</v>
      </c>
      <c r="AC421">
        <v>0.19117647058823528</v>
      </c>
      <c r="AD421">
        <v>0</v>
      </c>
    </row>
    <row r="422" spans="1:30" x14ac:dyDescent="0.25">
      <c r="A422" t="s">
        <v>2828</v>
      </c>
      <c r="B422">
        <v>1246</v>
      </c>
      <c r="C422">
        <v>13</v>
      </c>
      <c r="D422">
        <v>0</v>
      </c>
      <c r="E422">
        <v>1</v>
      </c>
      <c r="F422">
        <v>2</v>
      </c>
      <c r="G422">
        <v>0</v>
      </c>
      <c r="H422">
        <v>1</v>
      </c>
      <c r="I422">
        <v>0</v>
      </c>
      <c r="J422">
        <v>1.36519261637239</v>
      </c>
      <c r="K422">
        <f t="shared" si="42"/>
        <v>1.36519261637239</v>
      </c>
      <c r="L422">
        <f t="shared" si="43"/>
        <v>1.36519261637239</v>
      </c>
      <c r="M422">
        <f t="shared" si="44"/>
        <v>0.31129552957724094</v>
      </c>
      <c r="N422">
        <f>SUMPRODUCT($E$2:$M$2,E422:M422)</f>
        <v>-2.9205956838821647</v>
      </c>
      <c r="O422">
        <f t="shared" si="45"/>
        <v>5.114478524574867E-2</v>
      </c>
      <c r="P422" s="85">
        <f>O422*B422</f>
        <v>63.726402416202845</v>
      </c>
      <c r="Q422">
        <f>D422/C422</f>
        <v>0</v>
      </c>
      <c r="R422" s="90">
        <f t="shared" si="46"/>
        <v>0</v>
      </c>
      <c r="S422">
        <f>IF(AB422&gt;0,AB422/D422,0)</f>
        <v>0</v>
      </c>
      <c r="T422" s="90">
        <f t="shared" si="47"/>
        <v>0</v>
      </c>
      <c r="U422">
        <v>46.3999999125</v>
      </c>
      <c r="V422" s="90">
        <f t="shared" si="48"/>
        <v>-46.3999999125</v>
      </c>
      <c r="AA422">
        <v>46.3999999125</v>
      </c>
      <c r="AB422">
        <v>0</v>
      </c>
      <c r="AC422">
        <v>1.043338683788122E-2</v>
      </c>
      <c r="AD422">
        <v>0</v>
      </c>
    </row>
    <row r="423" spans="1:30" x14ac:dyDescent="0.25">
      <c r="A423" t="s">
        <v>45</v>
      </c>
      <c r="B423">
        <v>139</v>
      </c>
      <c r="C423">
        <v>13</v>
      </c>
      <c r="D423">
        <v>0</v>
      </c>
      <c r="E423">
        <v>1</v>
      </c>
      <c r="F423">
        <v>3</v>
      </c>
      <c r="G423">
        <v>0</v>
      </c>
      <c r="H423">
        <v>1</v>
      </c>
      <c r="I423">
        <v>1</v>
      </c>
      <c r="J423">
        <v>1.7240287769784199</v>
      </c>
      <c r="K423">
        <f t="shared" si="42"/>
        <v>1.7240287769784199</v>
      </c>
      <c r="L423">
        <f t="shared" si="43"/>
        <v>1.7240287769784199</v>
      </c>
      <c r="M423">
        <f t="shared" si="44"/>
        <v>0.54466386408503398</v>
      </c>
      <c r="N423">
        <f>SUMPRODUCT($E$2:$M$2,E423:M423)</f>
        <v>-2.6662210654020275</v>
      </c>
      <c r="O423">
        <f t="shared" si="45"/>
        <v>6.4996243840792223E-2</v>
      </c>
      <c r="P423" s="85">
        <f>O423*B423</f>
        <v>9.0344778938701182</v>
      </c>
      <c r="Q423">
        <f>D423/C423</f>
        <v>0</v>
      </c>
      <c r="R423" s="90">
        <f t="shared" si="46"/>
        <v>0</v>
      </c>
      <c r="S423">
        <f>IF(AB423&gt;0,AB423/D423,0)</f>
        <v>0</v>
      </c>
      <c r="T423" s="90">
        <f t="shared" si="47"/>
        <v>0</v>
      </c>
      <c r="U423">
        <v>61.962499949999994</v>
      </c>
      <c r="V423" s="90">
        <f t="shared" si="48"/>
        <v>-61.962499949999994</v>
      </c>
      <c r="AA423">
        <v>61.962499949999994</v>
      </c>
      <c r="AB423">
        <v>0</v>
      </c>
      <c r="AC423">
        <v>9.3525179856115109E-2</v>
      </c>
      <c r="AD423">
        <v>0</v>
      </c>
    </row>
    <row r="424" spans="1:30" x14ac:dyDescent="0.25">
      <c r="A424" t="s">
        <v>2116</v>
      </c>
      <c r="B424">
        <v>295</v>
      </c>
      <c r="C424">
        <v>13</v>
      </c>
      <c r="D424">
        <v>0</v>
      </c>
      <c r="E424">
        <v>1</v>
      </c>
      <c r="F424">
        <v>2</v>
      </c>
      <c r="G424">
        <v>0</v>
      </c>
      <c r="H424">
        <v>0</v>
      </c>
      <c r="I424">
        <v>0</v>
      </c>
      <c r="J424">
        <v>1.52334920634921</v>
      </c>
      <c r="K424">
        <f t="shared" si="42"/>
        <v>1.52334920634921</v>
      </c>
      <c r="L424">
        <f t="shared" si="43"/>
        <v>1.52334920634921</v>
      </c>
      <c r="M424">
        <f t="shared" si="44"/>
        <v>0.42091133610661158</v>
      </c>
      <c r="N424">
        <f>SUMPRODUCT($E$2:$M$2,E424:M424)</f>
        <v>-3.1693069736207105</v>
      </c>
      <c r="O424">
        <f t="shared" si="45"/>
        <v>4.0337234027603378E-2</v>
      </c>
      <c r="P424" s="85">
        <f>O424*B424</f>
        <v>11.899484038142996</v>
      </c>
      <c r="Q424">
        <f>D424/C424</f>
        <v>0</v>
      </c>
      <c r="R424" s="90">
        <f t="shared" si="46"/>
        <v>0</v>
      </c>
      <c r="S424">
        <f>IF(AB424&gt;0,AB424/D424,0)</f>
        <v>0</v>
      </c>
      <c r="T424" s="90">
        <f t="shared" si="47"/>
        <v>0</v>
      </c>
      <c r="U424">
        <v>60.962499899999997</v>
      </c>
      <c r="V424" s="90">
        <f t="shared" si="48"/>
        <v>-60.962499899999997</v>
      </c>
      <c r="AA424">
        <v>60.962499899999997</v>
      </c>
      <c r="AB424">
        <v>0</v>
      </c>
      <c r="AC424">
        <v>4.4067796610169491E-2</v>
      </c>
      <c r="AD424">
        <v>0</v>
      </c>
    </row>
    <row r="425" spans="1:30" x14ac:dyDescent="0.25">
      <c r="A425" t="s">
        <v>3077</v>
      </c>
      <c r="B425">
        <v>1491</v>
      </c>
      <c r="C425">
        <v>13</v>
      </c>
      <c r="D425">
        <v>0</v>
      </c>
      <c r="E425">
        <v>1</v>
      </c>
      <c r="F425">
        <v>2</v>
      </c>
      <c r="G425">
        <v>0</v>
      </c>
      <c r="H425">
        <v>1</v>
      </c>
      <c r="I425">
        <v>0</v>
      </c>
      <c r="J425">
        <v>2.4767855080783767</v>
      </c>
      <c r="K425">
        <f t="shared" si="42"/>
        <v>2.4767855080783767</v>
      </c>
      <c r="L425">
        <f t="shared" si="43"/>
        <v>2.4767855080783767</v>
      </c>
      <c r="M425">
        <f t="shared" si="44"/>
        <v>0.90696155332960648</v>
      </c>
      <c r="N425">
        <f>SUMPRODUCT($E$2:$M$2,E425:M425)</f>
        <v>-3.6787754562729171</v>
      </c>
      <c r="O425">
        <f t="shared" si="45"/>
        <v>2.4631831073863811E-2</v>
      </c>
      <c r="P425" s="85">
        <f>O425*B425</f>
        <v>36.726060131130943</v>
      </c>
      <c r="Q425">
        <f>D425/C425</f>
        <v>0</v>
      </c>
      <c r="R425" s="90">
        <f t="shared" si="46"/>
        <v>0</v>
      </c>
      <c r="S425">
        <f>IF(AB425&gt;0,AB425/D425,0)</f>
        <v>0</v>
      </c>
      <c r="T425" s="90">
        <f t="shared" si="47"/>
        <v>0</v>
      </c>
      <c r="U425">
        <v>37.087499987499996</v>
      </c>
      <c r="V425" s="90">
        <f t="shared" si="48"/>
        <v>-37.087499987499996</v>
      </c>
      <c r="AA425">
        <v>37.087499987499996</v>
      </c>
      <c r="AB425">
        <v>0</v>
      </c>
      <c r="AC425">
        <v>8.7189805499664659E-3</v>
      </c>
      <c r="AD425">
        <v>0</v>
      </c>
    </row>
    <row r="426" spans="1:30" x14ac:dyDescent="0.25">
      <c r="A426" t="s">
        <v>569</v>
      </c>
      <c r="B426">
        <v>57</v>
      </c>
      <c r="C426">
        <v>12</v>
      </c>
      <c r="D426">
        <v>0</v>
      </c>
      <c r="E426">
        <v>1</v>
      </c>
      <c r="F426">
        <v>3</v>
      </c>
      <c r="G426">
        <v>0</v>
      </c>
      <c r="H426">
        <v>1</v>
      </c>
      <c r="I426">
        <v>1</v>
      </c>
      <c r="J426">
        <v>1.747426470588235</v>
      </c>
      <c r="K426">
        <f t="shared" si="42"/>
        <v>1.747426470588235</v>
      </c>
      <c r="L426">
        <f t="shared" si="43"/>
        <v>1.747426470588235</v>
      </c>
      <c r="M426">
        <f t="shared" si="44"/>
        <v>0.55814411732396629</v>
      </c>
      <c r="N426">
        <f>SUMPRODUCT($E$2:$M$2,E426:M426)</f>
        <v>-2.6833790951114946</v>
      </c>
      <c r="O426">
        <f t="shared" si="45"/>
        <v>6.3961270885268026E-2</v>
      </c>
      <c r="P426" s="85">
        <f>O426*B426</f>
        <v>3.6457924404602773</v>
      </c>
      <c r="Q426">
        <f>D426/C426</f>
        <v>0</v>
      </c>
      <c r="R426" s="90">
        <f t="shared" si="46"/>
        <v>0</v>
      </c>
      <c r="S426">
        <f>IF(AB426&gt;0,AB426/D426,0)</f>
        <v>0</v>
      </c>
      <c r="T426" s="90">
        <f t="shared" si="47"/>
        <v>0</v>
      </c>
      <c r="U426">
        <v>39.499999962499999</v>
      </c>
      <c r="V426" s="90">
        <f t="shared" si="48"/>
        <v>-39.499999962499999</v>
      </c>
      <c r="AA426">
        <v>39.499999962499999</v>
      </c>
      <c r="AB426">
        <v>0</v>
      </c>
      <c r="AC426">
        <v>0.21052631578947367</v>
      </c>
      <c r="AD426">
        <v>0</v>
      </c>
    </row>
    <row r="427" spans="1:30" x14ac:dyDescent="0.25">
      <c r="A427" t="s">
        <v>1431</v>
      </c>
      <c r="B427">
        <v>310</v>
      </c>
      <c r="C427">
        <v>12</v>
      </c>
      <c r="D427">
        <v>0</v>
      </c>
      <c r="E427">
        <v>1</v>
      </c>
      <c r="F427">
        <v>2</v>
      </c>
      <c r="G427">
        <v>0</v>
      </c>
      <c r="H427">
        <v>1</v>
      </c>
      <c r="I427">
        <v>0</v>
      </c>
      <c r="J427">
        <v>1.4796692607003898</v>
      </c>
      <c r="K427">
        <f t="shared" si="42"/>
        <v>1.4796692607003898</v>
      </c>
      <c r="L427">
        <f t="shared" si="43"/>
        <v>1.4796692607003898</v>
      </c>
      <c r="M427">
        <f t="shared" si="44"/>
        <v>0.39181859030258737</v>
      </c>
      <c r="N427">
        <f>SUMPRODUCT($E$2:$M$2,E427:M427)</f>
        <v>-3.0230876062321466</v>
      </c>
      <c r="O427">
        <f t="shared" si="45"/>
        <v>4.6393683296645456E-2</v>
      </c>
      <c r="P427" s="85">
        <f>O427*B427</f>
        <v>14.382041821960092</v>
      </c>
      <c r="Q427">
        <f>D427/C427</f>
        <v>0</v>
      </c>
      <c r="R427" s="90">
        <f t="shared" si="46"/>
        <v>0</v>
      </c>
      <c r="S427">
        <f>IF(AB427&gt;0,AB427/D427,0)</f>
        <v>0</v>
      </c>
      <c r="T427" s="90">
        <f t="shared" si="47"/>
        <v>0</v>
      </c>
      <c r="U427">
        <v>25.125</v>
      </c>
      <c r="V427" s="90">
        <f t="shared" si="48"/>
        <v>-25.125</v>
      </c>
      <c r="AA427">
        <v>25.125</v>
      </c>
      <c r="AB427">
        <v>0</v>
      </c>
      <c r="AC427">
        <v>3.870967741935484E-2</v>
      </c>
      <c r="AD427">
        <v>0</v>
      </c>
    </row>
    <row r="428" spans="1:30" x14ac:dyDescent="0.25">
      <c r="A428" t="s">
        <v>1596</v>
      </c>
      <c r="B428">
        <v>433</v>
      </c>
      <c r="C428">
        <v>12</v>
      </c>
      <c r="D428">
        <v>0</v>
      </c>
      <c r="E428">
        <v>1</v>
      </c>
      <c r="F428">
        <v>2</v>
      </c>
      <c r="G428">
        <v>0</v>
      </c>
      <c r="H428">
        <v>0</v>
      </c>
      <c r="I428">
        <v>0</v>
      </c>
      <c r="J428">
        <v>1.4209832904884299</v>
      </c>
      <c r="K428">
        <f t="shared" si="42"/>
        <v>1.4209832904884299</v>
      </c>
      <c r="L428">
        <f t="shared" si="43"/>
        <v>1.4209832904884299</v>
      </c>
      <c r="M428">
        <f t="shared" si="44"/>
        <v>0.35134909006512943</v>
      </c>
      <c r="N428">
        <f>SUMPRODUCT($E$2:$M$2,E428:M428)</f>
        <v>-3.0807662716708437</v>
      </c>
      <c r="O428">
        <f t="shared" si="45"/>
        <v>4.3907636253839574E-2</v>
      </c>
      <c r="P428" s="85">
        <f>O428*B428</f>
        <v>19.012006497912537</v>
      </c>
      <c r="Q428">
        <f>D428/C428</f>
        <v>0</v>
      </c>
      <c r="R428" s="90">
        <f t="shared" si="46"/>
        <v>0</v>
      </c>
      <c r="S428">
        <f>IF(AB428&gt;0,AB428/D428,0)</f>
        <v>0</v>
      </c>
      <c r="T428" s="90">
        <f t="shared" si="47"/>
        <v>0</v>
      </c>
      <c r="U428">
        <v>52.075000000000003</v>
      </c>
      <c r="V428" s="90">
        <f t="shared" si="48"/>
        <v>-52.075000000000003</v>
      </c>
      <c r="AA428">
        <v>52.075000000000003</v>
      </c>
      <c r="AB428">
        <v>0</v>
      </c>
      <c r="AC428">
        <v>2.771362586605081E-2</v>
      </c>
      <c r="AD428">
        <v>0</v>
      </c>
    </row>
    <row r="429" spans="1:30" x14ac:dyDescent="0.25">
      <c r="A429" t="s">
        <v>2131</v>
      </c>
      <c r="B429">
        <v>483</v>
      </c>
      <c r="C429">
        <v>11</v>
      </c>
      <c r="D429">
        <v>0</v>
      </c>
      <c r="E429">
        <v>1</v>
      </c>
      <c r="F429">
        <v>2</v>
      </c>
      <c r="G429">
        <v>0</v>
      </c>
      <c r="H429">
        <v>1</v>
      </c>
      <c r="I429">
        <v>0</v>
      </c>
      <c r="J429">
        <v>2.7208188153310098</v>
      </c>
      <c r="K429">
        <f t="shared" si="42"/>
        <v>2.7208188153310098</v>
      </c>
      <c r="L429">
        <f t="shared" si="43"/>
        <v>2.7208188153310098</v>
      </c>
      <c r="M429">
        <f t="shared" si="44"/>
        <v>1.0009328700541127</v>
      </c>
      <c r="N429">
        <f>SUMPRODUCT($E$2:$M$2,E429:M429)</f>
        <v>-3.7983846813830344</v>
      </c>
      <c r="O429">
        <f t="shared" si="45"/>
        <v>2.1915869475423292E-2</v>
      </c>
      <c r="P429" s="85">
        <f>O429*B429</f>
        <v>10.58536495662945</v>
      </c>
      <c r="Q429">
        <f>D429/C429</f>
        <v>0</v>
      </c>
      <c r="R429" s="90">
        <f t="shared" si="46"/>
        <v>0</v>
      </c>
      <c r="S429">
        <f>IF(AB429&gt;0,AB429/D429,0)</f>
        <v>0</v>
      </c>
      <c r="T429" s="90">
        <f t="shared" si="47"/>
        <v>0</v>
      </c>
      <c r="U429">
        <v>17.862499962500003</v>
      </c>
      <c r="V429" s="90">
        <f t="shared" si="48"/>
        <v>-17.862499962500003</v>
      </c>
      <c r="AA429">
        <v>17.862499962500003</v>
      </c>
      <c r="AB429">
        <v>0</v>
      </c>
      <c r="AC429">
        <v>2.2774327122153208E-2</v>
      </c>
      <c r="AD429">
        <v>0</v>
      </c>
    </row>
    <row r="430" spans="1:30" x14ac:dyDescent="0.25">
      <c r="A430" t="s">
        <v>2524</v>
      </c>
      <c r="B430">
        <v>394</v>
      </c>
      <c r="C430">
        <v>11</v>
      </c>
      <c r="D430">
        <v>0</v>
      </c>
      <c r="E430">
        <v>1</v>
      </c>
      <c r="F430">
        <v>3</v>
      </c>
      <c r="G430">
        <v>0</v>
      </c>
      <c r="H430">
        <v>1</v>
      </c>
      <c r="I430">
        <v>1</v>
      </c>
      <c r="J430">
        <v>1.0261421319796999</v>
      </c>
      <c r="K430">
        <f t="shared" si="42"/>
        <v>1.0261421319796999</v>
      </c>
      <c r="L430">
        <f t="shared" si="43"/>
        <v>1.0261421319796999</v>
      </c>
      <c r="M430">
        <f t="shared" si="44"/>
        <v>2.5806267348795767E-2</v>
      </c>
      <c r="N430">
        <f>SUMPRODUCT($E$2:$M$2,E430:M430)</f>
        <v>-2.0058051294408461</v>
      </c>
      <c r="O430">
        <f t="shared" si="45"/>
        <v>0.1185947667499182</v>
      </c>
      <c r="P430" s="85">
        <f>O430*B430</f>
        <v>46.726338099467775</v>
      </c>
      <c r="Q430">
        <f>D430/C430</f>
        <v>0</v>
      </c>
      <c r="R430" s="90">
        <f t="shared" si="46"/>
        <v>0</v>
      </c>
      <c r="S430">
        <f>IF(AB430&gt;0,AB430/D430,0)</f>
        <v>0</v>
      </c>
      <c r="T430" s="90">
        <f t="shared" si="47"/>
        <v>0</v>
      </c>
      <c r="U430">
        <v>32.662499924999999</v>
      </c>
      <c r="V430" s="90">
        <f t="shared" si="48"/>
        <v>-32.662499924999999</v>
      </c>
      <c r="AA430">
        <v>32.662499924999999</v>
      </c>
      <c r="AB430">
        <v>0</v>
      </c>
      <c r="AC430">
        <v>2.7918781725888325E-2</v>
      </c>
      <c r="AD430">
        <v>0</v>
      </c>
    </row>
    <row r="431" spans="1:30" x14ac:dyDescent="0.25">
      <c r="A431" t="s">
        <v>19</v>
      </c>
      <c r="B431">
        <v>184</v>
      </c>
      <c r="C431">
        <v>11</v>
      </c>
      <c r="D431">
        <v>0</v>
      </c>
      <c r="E431">
        <v>1</v>
      </c>
      <c r="F431">
        <v>2</v>
      </c>
      <c r="G431">
        <v>0</v>
      </c>
      <c r="H431">
        <v>1</v>
      </c>
      <c r="I431">
        <v>0</v>
      </c>
      <c r="J431">
        <v>1.1097826086956499</v>
      </c>
      <c r="K431">
        <f t="shared" si="42"/>
        <v>1.1097826086956499</v>
      </c>
      <c r="L431">
        <f t="shared" si="43"/>
        <v>1.1097826086956499</v>
      </c>
      <c r="M431">
        <f t="shared" si="44"/>
        <v>0.10416414812157754</v>
      </c>
      <c r="N431">
        <f>SUMPRODUCT($E$2:$M$2,E431:M431)</f>
        <v>-2.6569532779283147</v>
      </c>
      <c r="O431">
        <f t="shared" si="45"/>
        <v>6.5561739097716967E-2</v>
      </c>
      <c r="P431" s="85">
        <f>O431*B431</f>
        <v>12.063359993979923</v>
      </c>
      <c r="Q431">
        <f>D431/C431</f>
        <v>0</v>
      </c>
      <c r="R431" s="90">
        <f t="shared" si="46"/>
        <v>0</v>
      </c>
      <c r="S431">
        <f>IF(AB431&gt;0,AB431/D431,0)</f>
        <v>0</v>
      </c>
      <c r="T431" s="90">
        <f t="shared" si="47"/>
        <v>0</v>
      </c>
      <c r="U431">
        <v>28.762499975000004</v>
      </c>
      <c r="V431" s="90">
        <f t="shared" si="48"/>
        <v>-28.762499975000004</v>
      </c>
      <c r="AA431">
        <v>28.762499975000004</v>
      </c>
      <c r="AB431">
        <v>0</v>
      </c>
      <c r="AC431">
        <v>5.9782608695652176E-2</v>
      </c>
      <c r="AD431">
        <v>0</v>
      </c>
    </row>
    <row r="432" spans="1:30" x14ac:dyDescent="0.25">
      <c r="A432" t="s">
        <v>2189</v>
      </c>
      <c r="B432">
        <v>68</v>
      </c>
      <c r="C432">
        <v>11</v>
      </c>
      <c r="D432">
        <v>0</v>
      </c>
      <c r="E432">
        <v>1</v>
      </c>
      <c r="F432">
        <v>3</v>
      </c>
      <c r="G432">
        <v>0</v>
      </c>
      <c r="H432">
        <v>0</v>
      </c>
      <c r="I432">
        <v>0</v>
      </c>
      <c r="J432">
        <v>1.4802083333333349</v>
      </c>
      <c r="K432">
        <f t="shared" si="42"/>
        <v>1.4802083333333349</v>
      </c>
      <c r="L432">
        <f t="shared" si="43"/>
        <v>1.4802083333333349</v>
      </c>
      <c r="M432">
        <f t="shared" si="44"/>
        <v>0.39218284363521977</v>
      </c>
      <c r="N432">
        <f>SUMPRODUCT($E$2:$M$2,E432:M432)</f>
        <v>-2.470242018642681</v>
      </c>
      <c r="O432">
        <f t="shared" si="45"/>
        <v>7.7970834297143202E-2</v>
      </c>
      <c r="P432" s="85">
        <f>O432*B432</f>
        <v>5.3020167322057379</v>
      </c>
      <c r="Q432">
        <f>D432/C432</f>
        <v>0</v>
      </c>
      <c r="R432" s="90">
        <f t="shared" si="46"/>
        <v>0</v>
      </c>
      <c r="S432">
        <f>IF(AB432&gt;0,AB432/D432,0)</f>
        <v>0</v>
      </c>
      <c r="T432" s="90">
        <f t="shared" si="47"/>
        <v>0</v>
      </c>
      <c r="U432">
        <v>27.299999974999999</v>
      </c>
      <c r="V432" s="90">
        <f t="shared" si="48"/>
        <v>-27.299999974999999</v>
      </c>
      <c r="AA432">
        <v>27.299999974999999</v>
      </c>
      <c r="AB432">
        <v>0</v>
      </c>
      <c r="AC432">
        <v>0.16176470588235295</v>
      </c>
      <c r="AD432">
        <v>0</v>
      </c>
    </row>
    <row r="433" spans="1:30" x14ac:dyDescent="0.25">
      <c r="A433" t="s">
        <v>1763</v>
      </c>
      <c r="B433">
        <v>337</v>
      </c>
      <c r="C433">
        <v>11</v>
      </c>
      <c r="D433">
        <v>0</v>
      </c>
      <c r="E433">
        <v>1</v>
      </c>
      <c r="F433">
        <v>2</v>
      </c>
      <c r="G433">
        <v>0</v>
      </c>
      <c r="H433">
        <v>0</v>
      </c>
      <c r="I433">
        <v>0</v>
      </c>
      <c r="J433">
        <v>1.501631860922805</v>
      </c>
      <c r="K433">
        <f t="shared" si="42"/>
        <v>1.501631860922805</v>
      </c>
      <c r="L433">
        <f t="shared" si="43"/>
        <v>1.501631860922805</v>
      </c>
      <c r="M433">
        <f t="shared" si="44"/>
        <v>0.40655242404775227</v>
      </c>
      <c r="N433">
        <f>SUMPRODUCT($E$2:$M$2,E433:M433)</f>
        <v>-3.1510305632792495</v>
      </c>
      <c r="O433">
        <f t="shared" si="45"/>
        <v>4.1050690336078471E-2</v>
      </c>
      <c r="P433" s="85">
        <f>O433*B433</f>
        <v>13.834082643258444</v>
      </c>
      <c r="Q433">
        <f>D433/C433</f>
        <v>0</v>
      </c>
      <c r="R433" s="90">
        <f t="shared" si="46"/>
        <v>0</v>
      </c>
      <c r="S433">
        <f>IF(AB433&gt;0,AB433/D433,0)</f>
        <v>0</v>
      </c>
      <c r="T433" s="90">
        <f t="shared" si="47"/>
        <v>0</v>
      </c>
      <c r="U433">
        <v>14.262499975000001</v>
      </c>
      <c r="V433" s="90">
        <f t="shared" si="48"/>
        <v>-14.262499975000001</v>
      </c>
      <c r="AA433">
        <v>14.262499975000001</v>
      </c>
      <c r="AB433">
        <v>0</v>
      </c>
      <c r="AC433">
        <v>3.2640949554896145E-2</v>
      </c>
      <c r="AD433">
        <v>0</v>
      </c>
    </row>
    <row r="434" spans="1:30" x14ac:dyDescent="0.25">
      <c r="A434" t="s">
        <v>1677</v>
      </c>
      <c r="B434">
        <v>747</v>
      </c>
      <c r="C434">
        <v>11</v>
      </c>
      <c r="D434">
        <v>0</v>
      </c>
      <c r="E434">
        <v>1</v>
      </c>
      <c r="F434">
        <v>2</v>
      </c>
      <c r="G434">
        <v>0</v>
      </c>
      <c r="H434">
        <v>0</v>
      </c>
      <c r="I434">
        <v>0</v>
      </c>
      <c r="J434">
        <v>1.9504510414958149</v>
      </c>
      <c r="K434">
        <f t="shared" si="42"/>
        <v>1.9504510414958149</v>
      </c>
      <c r="L434">
        <f t="shared" si="43"/>
        <v>1.9504510414958149</v>
      </c>
      <c r="M434">
        <f t="shared" si="44"/>
        <v>0.66806064916035135</v>
      </c>
      <c r="N434">
        <f>SUMPRODUCT($E$2:$M$2,E434:M434)</f>
        <v>-3.4838852816752848</v>
      </c>
      <c r="O434">
        <f t="shared" si="45"/>
        <v>2.9774237540596743E-2</v>
      </c>
      <c r="P434" s="85">
        <f>O434*B434</f>
        <v>22.241355442825768</v>
      </c>
      <c r="Q434">
        <f>D434/C434</f>
        <v>0</v>
      </c>
      <c r="R434" s="90">
        <f t="shared" si="46"/>
        <v>0</v>
      </c>
      <c r="S434">
        <f>IF(AB434&gt;0,AB434/D434,0)</f>
        <v>0</v>
      </c>
      <c r="T434" s="90">
        <f t="shared" si="47"/>
        <v>0</v>
      </c>
      <c r="U434">
        <v>15.499999975</v>
      </c>
      <c r="V434" s="90">
        <f t="shared" si="48"/>
        <v>-15.499999975</v>
      </c>
      <c r="AA434">
        <v>15.499999975</v>
      </c>
      <c r="AB434">
        <v>0</v>
      </c>
      <c r="AC434">
        <v>1.4725568942436412E-2</v>
      </c>
      <c r="AD434">
        <v>0</v>
      </c>
    </row>
    <row r="435" spans="1:30" x14ac:dyDescent="0.25">
      <c r="A435" t="s">
        <v>2484</v>
      </c>
      <c r="B435">
        <v>275</v>
      </c>
      <c r="C435">
        <v>11</v>
      </c>
      <c r="D435">
        <v>0</v>
      </c>
      <c r="E435">
        <v>1</v>
      </c>
      <c r="F435">
        <v>3</v>
      </c>
      <c r="G435">
        <v>0</v>
      </c>
      <c r="H435">
        <v>1</v>
      </c>
      <c r="I435">
        <v>0</v>
      </c>
      <c r="J435">
        <v>1.20145454545455</v>
      </c>
      <c r="K435">
        <f t="shared" si="42"/>
        <v>1.20145454545455</v>
      </c>
      <c r="L435">
        <f t="shared" si="43"/>
        <v>1.20145454545455</v>
      </c>
      <c r="M435">
        <f t="shared" si="44"/>
        <v>0.18353294398025549</v>
      </c>
      <c r="N435">
        <f>SUMPRODUCT($E$2:$M$2,E435:M435)</f>
        <v>-2.0954774655135369</v>
      </c>
      <c r="O435">
        <f t="shared" si="45"/>
        <v>0.10953716532197291</v>
      </c>
      <c r="P435" s="85">
        <f>O435*B435</f>
        <v>30.122720463542549</v>
      </c>
      <c r="Q435">
        <f>D435/C435</f>
        <v>0</v>
      </c>
      <c r="R435" s="90">
        <f t="shared" si="46"/>
        <v>0</v>
      </c>
      <c r="S435">
        <f>IF(AB435&gt;0,AB435/D435,0)</f>
        <v>0</v>
      </c>
      <c r="T435" s="90">
        <f t="shared" si="47"/>
        <v>0</v>
      </c>
      <c r="U435">
        <v>29.062499950000003</v>
      </c>
      <c r="V435" s="90">
        <f t="shared" si="48"/>
        <v>-29.062499950000003</v>
      </c>
      <c r="AA435">
        <v>29.062499950000003</v>
      </c>
      <c r="AB435">
        <v>0</v>
      </c>
      <c r="AC435">
        <v>0.04</v>
      </c>
      <c r="AD435">
        <v>0</v>
      </c>
    </row>
    <row r="436" spans="1:30" x14ac:dyDescent="0.25">
      <c r="A436" t="s">
        <v>2874</v>
      </c>
      <c r="B436">
        <v>68</v>
      </c>
      <c r="C436">
        <v>11</v>
      </c>
      <c r="D436">
        <v>0</v>
      </c>
      <c r="E436">
        <v>1</v>
      </c>
      <c r="F436">
        <v>3</v>
      </c>
      <c r="G436">
        <v>0</v>
      </c>
      <c r="H436">
        <v>0</v>
      </c>
      <c r="I436">
        <v>0</v>
      </c>
      <c r="J436">
        <v>1.1021590909090899</v>
      </c>
      <c r="K436">
        <f t="shared" si="42"/>
        <v>1.1021590909090899</v>
      </c>
      <c r="L436">
        <f t="shared" si="43"/>
        <v>1.1021590909090899</v>
      </c>
      <c r="M436">
        <f t="shared" si="44"/>
        <v>9.7271065927244035E-2</v>
      </c>
      <c r="N436">
        <f>SUMPRODUCT($E$2:$M$2,E436:M436)</f>
        <v>-2.094870358044258</v>
      </c>
      <c r="O436">
        <f t="shared" si="45"/>
        <v>0.10959639587961535</v>
      </c>
      <c r="P436" s="85">
        <f>O436*B436</f>
        <v>7.4525549198138439</v>
      </c>
      <c r="Q436">
        <f>D436/C436</f>
        <v>0</v>
      </c>
      <c r="R436" s="90">
        <f t="shared" si="46"/>
        <v>0</v>
      </c>
      <c r="S436">
        <f>IF(AB436&gt;0,AB436/D436,0)</f>
        <v>0</v>
      </c>
      <c r="T436" s="90">
        <f t="shared" si="47"/>
        <v>0</v>
      </c>
      <c r="U436">
        <v>24.1374999875</v>
      </c>
      <c r="V436" s="90">
        <f t="shared" si="48"/>
        <v>-24.1374999875</v>
      </c>
      <c r="AA436">
        <v>24.1374999875</v>
      </c>
      <c r="AB436">
        <v>0</v>
      </c>
      <c r="AC436">
        <v>0.16176470588235295</v>
      </c>
      <c r="AD436">
        <v>0</v>
      </c>
    </row>
    <row r="437" spans="1:30" x14ac:dyDescent="0.25">
      <c r="A437" t="s">
        <v>2407</v>
      </c>
      <c r="B437">
        <v>313</v>
      </c>
      <c r="C437">
        <v>11</v>
      </c>
      <c r="D437">
        <v>0</v>
      </c>
      <c r="E437">
        <v>1</v>
      </c>
      <c r="F437">
        <v>3</v>
      </c>
      <c r="G437">
        <v>0</v>
      </c>
      <c r="H437">
        <v>1</v>
      </c>
      <c r="I437">
        <v>1</v>
      </c>
      <c r="J437">
        <v>2.78019169329073</v>
      </c>
      <c r="K437">
        <f t="shared" si="42"/>
        <v>2.78019169329073</v>
      </c>
      <c r="L437">
        <f t="shared" si="43"/>
        <v>2.78019169329073</v>
      </c>
      <c r="M437">
        <f t="shared" si="44"/>
        <v>1.0225198797464248</v>
      </c>
      <c r="N437">
        <f>SUMPRODUCT($E$2:$M$2,E437:M437)</f>
        <v>-3.274449083692228</v>
      </c>
      <c r="O437">
        <f t="shared" si="45"/>
        <v>3.6458213625090476E-2</v>
      </c>
      <c r="P437" s="85">
        <f>O437*B437</f>
        <v>11.411420864653319</v>
      </c>
      <c r="Q437">
        <f>D437/C437</f>
        <v>0</v>
      </c>
      <c r="R437" s="90">
        <f t="shared" si="46"/>
        <v>0</v>
      </c>
      <c r="S437">
        <f>IF(AB437&gt;0,AB437/D437,0)</f>
        <v>0</v>
      </c>
      <c r="T437" s="90">
        <f t="shared" si="47"/>
        <v>0</v>
      </c>
      <c r="U437">
        <v>22.499999912499998</v>
      </c>
      <c r="V437" s="90">
        <f t="shared" si="48"/>
        <v>-22.499999912499998</v>
      </c>
      <c r="AA437">
        <v>22.499999912499998</v>
      </c>
      <c r="AB437">
        <v>0</v>
      </c>
      <c r="AC437">
        <v>3.5143769968051117E-2</v>
      </c>
      <c r="AD437">
        <v>0</v>
      </c>
    </row>
    <row r="438" spans="1:30" x14ac:dyDescent="0.25">
      <c r="A438" t="s">
        <v>2410</v>
      </c>
      <c r="B438">
        <v>463</v>
      </c>
      <c r="C438">
        <v>11</v>
      </c>
      <c r="D438">
        <v>0</v>
      </c>
      <c r="E438">
        <v>1</v>
      </c>
      <c r="F438">
        <v>2</v>
      </c>
      <c r="G438">
        <v>0</v>
      </c>
      <c r="H438">
        <v>1</v>
      </c>
      <c r="I438">
        <v>0</v>
      </c>
      <c r="J438">
        <v>3.4090712742980598</v>
      </c>
      <c r="K438">
        <f t="shared" si="42"/>
        <v>3.4090712742980598</v>
      </c>
      <c r="L438">
        <f t="shared" si="43"/>
        <v>3.4090712742980598</v>
      </c>
      <c r="M438">
        <f t="shared" si="44"/>
        <v>1.2264399006221727</v>
      </c>
      <c r="N438">
        <f>SUMPRODUCT($E$2:$M$2,E438:M438)</f>
        <v>-4.0854161088791994</v>
      </c>
      <c r="O438">
        <f t="shared" si="45"/>
        <v>1.6538034600868015E-2</v>
      </c>
      <c r="P438" s="85">
        <f>O438*B438</f>
        <v>7.6571100202018911</v>
      </c>
      <c r="Q438">
        <f>D438/C438</f>
        <v>0</v>
      </c>
      <c r="R438" s="90">
        <f t="shared" si="46"/>
        <v>0</v>
      </c>
      <c r="S438">
        <f>IF(AB438&gt;0,AB438/D438,0)</f>
        <v>0</v>
      </c>
      <c r="T438" s="90">
        <f t="shared" si="47"/>
        <v>0</v>
      </c>
      <c r="U438">
        <v>22.6999999875</v>
      </c>
      <c r="V438" s="90">
        <f t="shared" si="48"/>
        <v>-22.6999999875</v>
      </c>
      <c r="AA438">
        <v>22.6999999875</v>
      </c>
      <c r="AB438">
        <v>0</v>
      </c>
      <c r="AC438">
        <v>2.3758099352051837E-2</v>
      </c>
      <c r="AD438">
        <v>0</v>
      </c>
    </row>
    <row r="439" spans="1:30" x14ac:dyDescent="0.25">
      <c r="A439" t="s">
        <v>1832</v>
      </c>
      <c r="B439">
        <v>454</v>
      </c>
      <c r="C439">
        <v>11</v>
      </c>
      <c r="D439">
        <v>0</v>
      </c>
      <c r="E439">
        <v>1</v>
      </c>
      <c r="F439">
        <v>2</v>
      </c>
      <c r="G439">
        <v>0</v>
      </c>
      <c r="H439">
        <v>1</v>
      </c>
      <c r="I439">
        <v>0</v>
      </c>
      <c r="J439">
        <v>3.8611766209695464</v>
      </c>
      <c r="K439">
        <f t="shared" si="42"/>
        <v>3.8611766209695464</v>
      </c>
      <c r="L439">
        <f t="shared" si="43"/>
        <v>3.8611766209695464</v>
      </c>
      <c r="M439">
        <f t="shared" si="44"/>
        <v>1.3509719611126918</v>
      </c>
      <c r="N439">
        <f>SUMPRODUCT($E$2:$M$2,E439:M439)</f>
        <v>-4.243923872480142</v>
      </c>
      <c r="O439">
        <f t="shared" si="45"/>
        <v>1.4148126899253185E-2</v>
      </c>
      <c r="P439" s="85">
        <f>O439*B439</f>
        <v>6.4232496122609462</v>
      </c>
      <c r="Q439">
        <f>D439/C439</f>
        <v>0</v>
      </c>
      <c r="R439" s="90">
        <f t="shared" si="46"/>
        <v>0</v>
      </c>
      <c r="S439">
        <f>IF(AB439&gt;0,AB439/D439,0)</f>
        <v>0</v>
      </c>
      <c r="T439" s="90">
        <f t="shared" si="47"/>
        <v>0</v>
      </c>
      <c r="U439">
        <v>20.1875</v>
      </c>
      <c r="V439" s="90">
        <f t="shared" si="48"/>
        <v>-20.1875</v>
      </c>
      <c r="AA439">
        <v>20.1875</v>
      </c>
      <c r="AB439">
        <v>0</v>
      </c>
      <c r="AC439">
        <v>2.4229074889867842E-2</v>
      </c>
      <c r="AD439">
        <v>0</v>
      </c>
    </row>
    <row r="440" spans="1:30" x14ac:dyDescent="0.25">
      <c r="A440" t="s">
        <v>1240</v>
      </c>
      <c r="B440">
        <v>361</v>
      </c>
      <c r="C440">
        <v>11</v>
      </c>
      <c r="D440">
        <v>1</v>
      </c>
      <c r="E440">
        <v>1</v>
      </c>
      <c r="F440">
        <v>2</v>
      </c>
      <c r="G440">
        <v>0</v>
      </c>
      <c r="H440">
        <v>1</v>
      </c>
      <c r="I440">
        <v>0</v>
      </c>
      <c r="J440">
        <v>1.1379501385041599</v>
      </c>
      <c r="K440">
        <f t="shared" si="42"/>
        <v>1.0810526315789519</v>
      </c>
      <c r="L440">
        <f t="shared" si="43"/>
        <v>1.0810526315789519</v>
      </c>
      <c r="M440">
        <f t="shared" si="44"/>
        <v>7.7935225333975927E-2</v>
      </c>
      <c r="N440">
        <f>SUMPRODUCT($E$2:$M$2,E440:M440)</f>
        <v>-2.6235683979516358</v>
      </c>
      <c r="O440">
        <f t="shared" si="45"/>
        <v>6.7636915199648526E-2</v>
      </c>
      <c r="P440" s="85">
        <f>O440*B440</f>
        <v>24.416926387073119</v>
      </c>
      <c r="Q440">
        <f>D440/C440</f>
        <v>9.0909090909090912E-2</v>
      </c>
      <c r="R440" s="90">
        <f t="shared" si="46"/>
        <v>2.2197205806430107</v>
      </c>
      <c r="S440">
        <f>IF(AB440&gt;0,AB440/D440,0)</f>
        <v>1402.5</v>
      </c>
      <c r="T440" s="90">
        <f t="shared" si="47"/>
        <v>3113.1581143518224</v>
      </c>
      <c r="U440">
        <v>14.07499995</v>
      </c>
      <c r="V440" s="90">
        <f t="shared" si="48"/>
        <v>3099.0831144018225</v>
      </c>
      <c r="AA440">
        <v>14.07499995</v>
      </c>
      <c r="AB440">
        <v>1402.5</v>
      </c>
      <c r="AC440">
        <v>3.0470914127423823E-2</v>
      </c>
      <c r="AD440">
        <v>9.0909090909090912E-2</v>
      </c>
    </row>
    <row r="441" spans="1:30" x14ac:dyDescent="0.25">
      <c r="A441" t="s">
        <v>2010</v>
      </c>
      <c r="B441">
        <v>120</v>
      </c>
      <c r="C441">
        <v>11</v>
      </c>
      <c r="D441">
        <v>0</v>
      </c>
      <c r="E441">
        <v>1</v>
      </c>
      <c r="F441">
        <v>2</v>
      </c>
      <c r="G441">
        <v>0</v>
      </c>
      <c r="H441">
        <v>1</v>
      </c>
      <c r="I441">
        <v>0</v>
      </c>
      <c r="J441">
        <v>2.0369047619047649</v>
      </c>
      <c r="K441">
        <f t="shared" si="42"/>
        <v>2.0369047619047649</v>
      </c>
      <c r="L441">
        <f t="shared" si="43"/>
        <v>2.0369047619047649</v>
      </c>
      <c r="M441">
        <f t="shared" si="44"/>
        <v>0.71143138205483569</v>
      </c>
      <c r="N441">
        <f>SUMPRODUCT($E$2:$M$2,E441:M441)</f>
        <v>-3.4298993833709299</v>
      </c>
      <c r="O441">
        <f t="shared" si="45"/>
        <v>3.1373989809429174E-2</v>
      </c>
      <c r="P441" s="85">
        <f>O441*B441</f>
        <v>3.7648787771315009</v>
      </c>
      <c r="Q441">
        <f>D441/C441</f>
        <v>0</v>
      </c>
      <c r="R441" s="90">
        <f t="shared" si="46"/>
        <v>0</v>
      </c>
      <c r="S441">
        <f>IF(AB441&gt;0,AB441/D441,0)</f>
        <v>0</v>
      </c>
      <c r="T441" s="90">
        <f t="shared" si="47"/>
        <v>0</v>
      </c>
      <c r="U441">
        <v>19.774999924999999</v>
      </c>
      <c r="V441" s="90">
        <f t="shared" si="48"/>
        <v>-19.774999924999999</v>
      </c>
      <c r="AA441">
        <v>19.774999924999999</v>
      </c>
      <c r="AB441">
        <v>0</v>
      </c>
      <c r="AC441">
        <v>9.166666666666666E-2</v>
      </c>
      <c r="AD441">
        <v>0</v>
      </c>
    </row>
    <row r="442" spans="1:30" x14ac:dyDescent="0.25">
      <c r="A442" t="s">
        <v>1158</v>
      </c>
      <c r="B442">
        <v>186</v>
      </c>
      <c r="C442">
        <v>11</v>
      </c>
      <c r="D442">
        <v>0</v>
      </c>
      <c r="E442">
        <v>1</v>
      </c>
      <c r="F442">
        <v>2</v>
      </c>
      <c r="G442">
        <v>0</v>
      </c>
      <c r="H442">
        <v>1</v>
      </c>
      <c r="I442">
        <v>0</v>
      </c>
      <c r="J442">
        <v>2.4739047619047634</v>
      </c>
      <c r="K442">
        <f t="shared" si="42"/>
        <v>2.4739047619047634</v>
      </c>
      <c r="L442">
        <f t="shared" si="43"/>
        <v>2.4739047619047634</v>
      </c>
      <c r="M442">
        <f t="shared" si="44"/>
        <v>0.9057977776370677</v>
      </c>
      <c r="N442">
        <f>SUMPRODUCT($E$2:$M$2,E442:M442)</f>
        <v>-3.6772941711995721</v>
      </c>
      <c r="O442">
        <f t="shared" si="45"/>
        <v>2.4667444172419888E-2</v>
      </c>
      <c r="P442" s="85">
        <f>O442*B442</f>
        <v>4.5881446160700987</v>
      </c>
      <c r="Q442">
        <f>D442/C442</f>
        <v>0</v>
      </c>
      <c r="R442" s="90">
        <f t="shared" si="46"/>
        <v>0</v>
      </c>
      <c r="S442">
        <f>IF(AB442&gt;0,AB442/D442,0)</f>
        <v>0</v>
      </c>
      <c r="T442" s="90">
        <f t="shared" si="47"/>
        <v>0</v>
      </c>
      <c r="U442">
        <v>8.7750000000000004</v>
      </c>
      <c r="V442" s="90">
        <f t="shared" si="48"/>
        <v>-8.7750000000000004</v>
      </c>
      <c r="AA442">
        <v>8.7750000000000004</v>
      </c>
      <c r="AB442">
        <v>0</v>
      </c>
      <c r="AC442">
        <v>5.9139784946236562E-2</v>
      </c>
      <c r="AD442">
        <v>0</v>
      </c>
    </row>
    <row r="443" spans="1:30" x14ac:dyDescent="0.25">
      <c r="A443" t="s">
        <v>162</v>
      </c>
      <c r="B443">
        <v>192</v>
      </c>
      <c r="C443">
        <v>10</v>
      </c>
      <c r="D443">
        <v>1</v>
      </c>
      <c r="E443">
        <v>1</v>
      </c>
      <c r="F443">
        <v>3</v>
      </c>
      <c r="G443">
        <v>1</v>
      </c>
      <c r="H443">
        <v>0</v>
      </c>
      <c r="I443">
        <v>0</v>
      </c>
      <c r="J443">
        <v>1.0104166666666701</v>
      </c>
      <c r="K443">
        <f t="shared" si="42"/>
        <v>0.9598958333333365</v>
      </c>
      <c r="L443">
        <f t="shared" si="43"/>
        <v>1.01</v>
      </c>
      <c r="M443">
        <f t="shared" si="44"/>
        <v>9.950330853168092E-3</v>
      </c>
      <c r="N443">
        <f>SUMPRODUCT($E$2:$M$2,E443:M443)</f>
        <v>-1.092014102315553</v>
      </c>
      <c r="O443">
        <f t="shared" si="45"/>
        <v>0.2512391995626958</v>
      </c>
      <c r="P443" s="85">
        <f>O443*B443</f>
        <v>48.237926316037594</v>
      </c>
      <c r="Q443">
        <f>D443/C443</f>
        <v>0.1</v>
      </c>
      <c r="R443" s="90">
        <f t="shared" si="46"/>
        <v>4.8237926316037596</v>
      </c>
      <c r="S443">
        <f>IF(AB443&gt;0,AB443/D443,0)</f>
        <v>103.7</v>
      </c>
      <c r="T443" s="90">
        <f t="shared" si="47"/>
        <v>500.22729589730989</v>
      </c>
      <c r="U443">
        <v>28.725000000000001</v>
      </c>
      <c r="V443" s="90">
        <f t="shared" si="48"/>
        <v>471.50229589730986</v>
      </c>
      <c r="AA443">
        <v>28.725000000000001</v>
      </c>
      <c r="AB443">
        <v>103.7</v>
      </c>
      <c r="AC443">
        <v>5.2083333333333336E-2</v>
      </c>
      <c r="AD443">
        <v>0.1</v>
      </c>
    </row>
    <row r="444" spans="1:30" x14ac:dyDescent="0.25">
      <c r="A444" t="s">
        <v>3609</v>
      </c>
      <c r="B444">
        <v>132</v>
      </c>
      <c r="C444">
        <v>10</v>
      </c>
      <c r="D444">
        <v>0</v>
      </c>
      <c r="E444">
        <v>1</v>
      </c>
      <c r="F444">
        <v>3</v>
      </c>
      <c r="G444">
        <v>1</v>
      </c>
      <c r="H444">
        <v>0</v>
      </c>
      <c r="I444">
        <v>0</v>
      </c>
      <c r="J444">
        <v>1.0530303030303001</v>
      </c>
      <c r="K444">
        <f t="shared" si="42"/>
        <v>1.0530303030303001</v>
      </c>
      <c r="L444">
        <f t="shared" si="43"/>
        <v>1.0530303030303001</v>
      </c>
      <c r="M444">
        <f t="shared" si="44"/>
        <v>5.1672010544318116E-2</v>
      </c>
      <c r="N444">
        <f>SUMPRODUCT($E$2:$M$2,E444:M444)</f>
        <v>-1.1451185809170494</v>
      </c>
      <c r="O444">
        <f t="shared" si="45"/>
        <v>0.24138182331621588</v>
      </c>
      <c r="P444" s="85">
        <f>O444*B444</f>
        <v>31.862400677740496</v>
      </c>
      <c r="Q444">
        <f>D444/C444</f>
        <v>0</v>
      </c>
      <c r="R444" s="90">
        <f t="shared" si="46"/>
        <v>0</v>
      </c>
      <c r="S444">
        <f>IF(AB444&gt;0,AB444/D444,0)</f>
        <v>0</v>
      </c>
      <c r="T444" s="90">
        <f t="shared" si="47"/>
        <v>0</v>
      </c>
      <c r="U444">
        <v>10.6875</v>
      </c>
      <c r="V444" s="90">
        <f t="shared" si="48"/>
        <v>-10.6875</v>
      </c>
      <c r="AA444">
        <v>10.6875</v>
      </c>
      <c r="AB444">
        <v>0</v>
      </c>
      <c r="AC444">
        <v>7.575757575757576E-2</v>
      </c>
      <c r="AD444">
        <v>0</v>
      </c>
    </row>
    <row r="445" spans="1:30" x14ac:dyDescent="0.25">
      <c r="A445" t="s">
        <v>1064</v>
      </c>
      <c r="B445">
        <v>80</v>
      </c>
      <c r="C445">
        <v>10</v>
      </c>
      <c r="D445">
        <v>1</v>
      </c>
      <c r="E445">
        <v>1</v>
      </c>
      <c r="F445">
        <v>2</v>
      </c>
      <c r="G445">
        <v>1</v>
      </c>
      <c r="H445">
        <v>0</v>
      </c>
      <c r="I445">
        <v>0</v>
      </c>
      <c r="J445">
        <v>1.0625</v>
      </c>
      <c r="K445">
        <f t="shared" si="42"/>
        <v>1.0093749999999999</v>
      </c>
      <c r="L445">
        <f t="shared" si="43"/>
        <v>1.0093749999999999</v>
      </c>
      <c r="M445">
        <f t="shared" si="44"/>
        <v>9.3313274288842219E-3</v>
      </c>
      <c r="N445">
        <f>SUMPRODUCT($E$2:$M$2,E445:M445)</f>
        <v>-1.7537247733976253</v>
      </c>
      <c r="O445">
        <f t="shared" si="45"/>
        <v>0.14757801086980546</v>
      </c>
      <c r="P445" s="85">
        <f>O445*B445</f>
        <v>11.806240869584437</v>
      </c>
      <c r="Q445">
        <f>D445/C445</f>
        <v>0.1</v>
      </c>
      <c r="R445" s="90">
        <f t="shared" si="46"/>
        <v>1.1806240869584437</v>
      </c>
      <c r="S445">
        <f>IF(AB445&gt;0,AB445/D445,0)</f>
        <v>1815.6</v>
      </c>
      <c r="T445" s="90">
        <f t="shared" si="47"/>
        <v>2143.54109228175</v>
      </c>
      <c r="U445">
        <v>9.9375</v>
      </c>
      <c r="V445" s="90">
        <f t="shared" si="48"/>
        <v>2133.60359228175</v>
      </c>
      <c r="AA445">
        <v>9.9375</v>
      </c>
      <c r="AB445">
        <v>1815.6</v>
      </c>
      <c r="AC445">
        <v>0.125</v>
      </c>
      <c r="AD445">
        <v>0.1</v>
      </c>
    </row>
    <row r="446" spans="1:30" x14ac:dyDescent="0.25">
      <c r="A446" t="s">
        <v>1529</v>
      </c>
      <c r="B446">
        <v>262</v>
      </c>
      <c r="C446">
        <v>10</v>
      </c>
      <c r="D446">
        <v>0</v>
      </c>
      <c r="E446">
        <v>1</v>
      </c>
      <c r="F446">
        <v>2</v>
      </c>
      <c r="G446">
        <v>0</v>
      </c>
      <c r="H446">
        <v>1</v>
      </c>
      <c r="I446">
        <v>0</v>
      </c>
      <c r="J446">
        <v>2.937373737373735</v>
      </c>
      <c r="K446">
        <f t="shared" si="42"/>
        <v>2.937373737373735</v>
      </c>
      <c r="L446">
        <f t="shared" si="43"/>
        <v>2.937373737373735</v>
      </c>
      <c r="M446">
        <f t="shared" si="44"/>
        <v>1.0775158955247734</v>
      </c>
      <c r="N446">
        <f>SUMPRODUCT($E$2:$M$2,E446:M446)</f>
        <v>-3.8958616206493897</v>
      </c>
      <c r="O446">
        <f t="shared" si="45"/>
        <v>1.992094354230722E-2</v>
      </c>
      <c r="P446" s="85">
        <f>O446*B446</f>
        <v>5.2192872080844914</v>
      </c>
      <c r="Q446">
        <f>D446/C446</f>
        <v>0</v>
      </c>
      <c r="R446" s="90">
        <f t="shared" si="46"/>
        <v>0</v>
      </c>
      <c r="S446">
        <f>IF(AB446&gt;0,AB446/D446,0)</f>
        <v>0</v>
      </c>
      <c r="T446" s="90">
        <f t="shared" si="47"/>
        <v>0</v>
      </c>
      <c r="U446">
        <v>16.087499975</v>
      </c>
      <c r="V446" s="90">
        <f t="shared" si="48"/>
        <v>-16.087499975</v>
      </c>
      <c r="AA446">
        <v>16.087499975</v>
      </c>
      <c r="AB446">
        <v>0</v>
      </c>
      <c r="AC446">
        <v>3.8167938931297711E-2</v>
      </c>
      <c r="AD446">
        <v>0</v>
      </c>
    </row>
    <row r="447" spans="1:30" x14ac:dyDescent="0.25">
      <c r="A447" t="s">
        <v>2878</v>
      </c>
      <c r="B447">
        <v>86</v>
      </c>
      <c r="C447">
        <v>10</v>
      </c>
      <c r="D447">
        <v>0</v>
      </c>
      <c r="E447">
        <v>1</v>
      </c>
      <c r="F447">
        <v>3</v>
      </c>
      <c r="G447">
        <v>0</v>
      </c>
      <c r="H447">
        <v>1</v>
      </c>
      <c r="I447">
        <v>0</v>
      </c>
      <c r="J447">
        <v>2.624894514767933</v>
      </c>
      <c r="K447">
        <f t="shared" si="42"/>
        <v>2.624894514767933</v>
      </c>
      <c r="L447">
        <f t="shared" si="43"/>
        <v>2.624894514767933</v>
      </c>
      <c r="M447">
        <f t="shared" si="44"/>
        <v>0.96504071038584316</v>
      </c>
      <c r="N447">
        <f>SUMPRODUCT($E$2:$M$2,E447:M447)</f>
        <v>-3.090201617685965</v>
      </c>
      <c r="O447">
        <f t="shared" si="45"/>
        <v>4.3513242886981808E-2</v>
      </c>
      <c r="P447" s="85">
        <f>O447*B447</f>
        <v>3.7421388882804356</v>
      </c>
      <c r="Q447">
        <f>D447/C447</f>
        <v>0</v>
      </c>
      <c r="R447" s="90">
        <f t="shared" si="46"/>
        <v>0</v>
      </c>
      <c r="S447">
        <f>IF(AB447&gt;0,AB447/D447,0)</f>
        <v>0</v>
      </c>
      <c r="T447" s="90">
        <f t="shared" si="47"/>
        <v>0</v>
      </c>
      <c r="U447">
        <v>11.637499999999999</v>
      </c>
      <c r="V447" s="90">
        <f t="shared" si="48"/>
        <v>-11.637499999999999</v>
      </c>
      <c r="AA447">
        <v>11.637499999999999</v>
      </c>
      <c r="AB447">
        <v>0</v>
      </c>
      <c r="AC447">
        <v>0.11627906976744186</v>
      </c>
      <c r="AD447">
        <v>0</v>
      </c>
    </row>
    <row r="448" spans="1:30" x14ac:dyDescent="0.25">
      <c r="A448" t="s">
        <v>2465</v>
      </c>
      <c r="B448">
        <v>1116</v>
      </c>
      <c r="C448">
        <v>10</v>
      </c>
      <c r="D448">
        <v>0</v>
      </c>
      <c r="E448">
        <v>1</v>
      </c>
      <c r="F448">
        <v>2</v>
      </c>
      <c r="G448">
        <v>0</v>
      </c>
      <c r="H448">
        <v>1</v>
      </c>
      <c r="I448">
        <v>0</v>
      </c>
      <c r="J448">
        <v>1.24229390681004</v>
      </c>
      <c r="K448">
        <f t="shared" si="42"/>
        <v>1.24229390681004</v>
      </c>
      <c r="L448">
        <f t="shared" si="43"/>
        <v>1.24229390681004</v>
      </c>
      <c r="M448">
        <f t="shared" si="44"/>
        <v>0.21695959546014346</v>
      </c>
      <c r="N448">
        <f>SUMPRODUCT($E$2:$M$2,E448:M448)</f>
        <v>-2.8005223639257721</v>
      </c>
      <c r="O448">
        <f t="shared" si="45"/>
        <v>5.72959548635174E-2</v>
      </c>
      <c r="P448" s="85">
        <f>O448*B448</f>
        <v>63.942285627685415</v>
      </c>
      <c r="Q448">
        <f>D448/C448</f>
        <v>0</v>
      </c>
      <c r="R448" s="90">
        <f t="shared" si="46"/>
        <v>0</v>
      </c>
      <c r="S448">
        <f>IF(AB448&gt;0,AB448/D448,0)</f>
        <v>0</v>
      </c>
      <c r="T448" s="90">
        <f t="shared" si="47"/>
        <v>0</v>
      </c>
      <c r="U448">
        <v>27.45</v>
      </c>
      <c r="V448" s="90">
        <f t="shared" si="48"/>
        <v>-27.45</v>
      </c>
      <c r="AA448">
        <v>27.45</v>
      </c>
      <c r="AB448">
        <v>0</v>
      </c>
      <c r="AC448">
        <v>8.9605734767025085E-3</v>
      </c>
      <c r="AD448">
        <v>0</v>
      </c>
    </row>
    <row r="449" spans="1:30" x14ac:dyDescent="0.25">
      <c r="A449" t="s">
        <v>2492</v>
      </c>
      <c r="B449">
        <v>52</v>
      </c>
      <c r="C449">
        <v>10</v>
      </c>
      <c r="D449">
        <v>0</v>
      </c>
      <c r="E449">
        <v>1</v>
      </c>
      <c r="F449">
        <v>3</v>
      </c>
      <c r="G449">
        <v>0</v>
      </c>
      <c r="H449">
        <v>0</v>
      </c>
      <c r="I449">
        <v>1</v>
      </c>
      <c r="J449">
        <v>1.98461538461538</v>
      </c>
      <c r="K449">
        <f t="shared" si="42"/>
        <v>1.98461538461538</v>
      </c>
      <c r="L449">
        <f t="shared" si="43"/>
        <v>1.98461538461538</v>
      </c>
      <c r="M449">
        <f t="shared" si="44"/>
        <v>0.6854251344660327</v>
      </c>
      <c r="N449">
        <f>SUMPRODUCT($E$2:$M$2,E449:M449)</f>
        <v>-2.9545751411186583</v>
      </c>
      <c r="O449">
        <f t="shared" si="45"/>
        <v>4.9520722526090674E-2</v>
      </c>
      <c r="P449" s="85">
        <f>O449*B449</f>
        <v>2.5750775713567151</v>
      </c>
      <c r="Q449">
        <f>D449/C449</f>
        <v>0</v>
      </c>
      <c r="R449" s="90">
        <f t="shared" si="46"/>
        <v>0</v>
      </c>
      <c r="S449">
        <f>IF(AB449&gt;0,AB449/D449,0)</f>
        <v>0</v>
      </c>
      <c r="T449" s="90">
        <f t="shared" si="47"/>
        <v>0</v>
      </c>
      <c r="U449">
        <v>29.4</v>
      </c>
      <c r="V449" s="90">
        <f t="shared" si="48"/>
        <v>-29.4</v>
      </c>
      <c r="AA449">
        <v>29.4</v>
      </c>
      <c r="AB449">
        <v>0</v>
      </c>
      <c r="AC449">
        <v>0.19230769230769232</v>
      </c>
      <c r="AD449">
        <v>0</v>
      </c>
    </row>
    <row r="450" spans="1:30" x14ac:dyDescent="0.25">
      <c r="A450" t="s">
        <v>2453</v>
      </c>
      <c r="B450">
        <v>105</v>
      </c>
      <c r="C450">
        <v>10</v>
      </c>
      <c r="D450">
        <v>0</v>
      </c>
      <c r="E450">
        <v>1</v>
      </c>
      <c r="F450">
        <v>3</v>
      </c>
      <c r="G450">
        <v>0</v>
      </c>
      <c r="H450">
        <v>0</v>
      </c>
      <c r="I450">
        <v>1</v>
      </c>
      <c r="J450">
        <v>1.13295238095238</v>
      </c>
      <c r="K450">
        <f t="shared" si="42"/>
        <v>1.13295238095238</v>
      </c>
      <c r="L450">
        <f t="shared" si="43"/>
        <v>1.13295238095238</v>
      </c>
      <c r="M450">
        <f t="shared" si="44"/>
        <v>0.12482695199437546</v>
      </c>
      <c r="N450">
        <f>SUMPRODUCT($E$2:$M$2,E450:M450)</f>
        <v>-2.2410306624331851</v>
      </c>
      <c r="O450">
        <f t="shared" si="45"/>
        <v>9.6125954543189243E-2</v>
      </c>
      <c r="P450" s="85">
        <f>O450*B450</f>
        <v>10.093225227034871</v>
      </c>
      <c r="Q450">
        <f>D450/C450</f>
        <v>0</v>
      </c>
      <c r="R450" s="90">
        <f t="shared" si="46"/>
        <v>0</v>
      </c>
      <c r="S450">
        <f>IF(AB450&gt;0,AB450/D450,0)</f>
        <v>0</v>
      </c>
      <c r="T450" s="90">
        <f t="shared" si="47"/>
        <v>0</v>
      </c>
      <c r="U450">
        <v>25.987500000000001</v>
      </c>
      <c r="V450" s="90">
        <f t="shared" si="48"/>
        <v>-25.987500000000001</v>
      </c>
      <c r="AA450">
        <v>25.987500000000001</v>
      </c>
      <c r="AB450">
        <v>0</v>
      </c>
      <c r="AC450">
        <v>9.5238095238095233E-2</v>
      </c>
      <c r="AD450">
        <v>0</v>
      </c>
    </row>
    <row r="451" spans="1:30" x14ac:dyDescent="0.25">
      <c r="A451" t="s">
        <v>626</v>
      </c>
      <c r="B451">
        <v>116</v>
      </c>
      <c r="C451">
        <v>10</v>
      </c>
      <c r="D451">
        <v>0</v>
      </c>
      <c r="E451">
        <v>1</v>
      </c>
      <c r="F451">
        <v>3</v>
      </c>
      <c r="G451">
        <v>0</v>
      </c>
      <c r="H451">
        <v>0</v>
      </c>
      <c r="I451">
        <v>0</v>
      </c>
      <c r="J451">
        <v>1.4593541666666652</v>
      </c>
      <c r="K451">
        <f t="shared" si="42"/>
        <v>1.4593541666666652</v>
      </c>
      <c r="L451">
        <f t="shared" si="43"/>
        <v>1.4593541666666652</v>
      </c>
      <c r="M451">
        <f t="shared" si="44"/>
        <v>0.37799398625574038</v>
      </c>
      <c r="N451">
        <f>SUMPRODUCT($E$2:$M$2,E451:M451)</f>
        <v>-2.4521820584812954</v>
      </c>
      <c r="O451">
        <f t="shared" si="45"/>
        <v>7.9279125831572969E-2</v>
      </c>
      <c r="P451" s="85">
        <f>O451*B451</f>
        <v>9.1963785964624645</v>
      </c>
      <c r="Q451">
        <f>D451/C451</f>
        <v>0</v>
      </c>
      <c r="R451" s="90">
        <f t="shared" si="46"/>
        <v>0</v>
      </c>
      <c r="S451">
        <f>IF(AB451&gt;0,AB451/D451,0)</f>
        <v>0</v>
      </c>
      <c r="T451" s="90">
        <f t="shared" si="47"/>
        <v>0</v>
      </c>
      <c r="U451">
        <v>34.674999925000002</v>
      </c>
      <c r="V451" s="90">
        <f t="shared" si="48"/>
        <v>-34.674999925000002</v>
      </c>
      <c r="AA451">
        <v>34.674999925000002</v>
      </c>
      <c r="AB451">
        <v>0</v>
      </c>
      <c r="AC451">
        <v>8.6206896551724144E-2</v>
      </c>
      <c r="AD451">
        <v>0</v>
      </c>
    </row>
    <row r="452" spans="1:30" x14ac:dyDescent="0.25">
      <c r="A452" t="s">
        <v>1464</v>
      </c>
      <c r="B452">
        <v>112</v>
      </c>
      <c r="C452">
        <v>10</v>
      </c>
      <c r="D452">
        <v>0</v>
      </c>
      <c r="E452">
        <v>1</v>
      </c>
      <c r="F452">
        <v>3</v>
      </c>
      <c r="G452">
        <v>0</v>
      </c>
      <c r="H452">
        <v>0</v>
      </c>
      <c r="I452">
        <v>1</v>
      </c>
      <c r="J452">
        <v>2.6333145009416201</v>
      </c>
      <c r="K452">
        <f t="shared" si="42"/>
        <v>2.6333145009416201</v>
      </c>
      <c r="L452">
        <f t="shared" si="43"/>
        <v>2.6333145009416201</v>
      </c>
      <c r="M452">
        <f t="shared" si="44"/>
        <v>0.96824331923813678</v>
      </c>
      <c r="N452">
        <f>SUMPRODUCT($E$2:$M$2,E452:M452)</f>
        <v>-3.3145537506215268</v>
      </c>
      <c r="O452">
        <f t="shared" si="45"/>
        <v>3.5075270809773851E-2</v>
      </c>
      <c r="P452" s="85">
        <f>O452*B452</f>
        <v>3.9284303306946713</v>
      </c>
      <c r="Q452">
        <f>D452/C452</f>
        <v>0</v>
      </c>
      <c r="R452" s="90">
        <f t="shared" si="46"/>
        <v>0</v>
      </c>
      <c r="S452">
        <f>IF(AB452&gt;0,AB452/D452,0)</f>
        <v>0</v>
      </c>
      <c r="T452" s="90">
        <f t="shared" si="47"/>
        <v>0</v>
      </c>
      <c r="U452">
        <v>20.824999949999999</v>
      </c>
      <c r="V452" s="90">
        <f t="shared" si="48"/>
        <v>-20.824999949999999</v>
      </c>
      <c r="AA452">
        <v>20.824999949999999</v>
      </c>
      <c r="AB452">
        <v>0</v>
      </c>
      <c r="AC452">
        <v>8.9285714285714288E-2</v>
      </c>
      <c r="AD452">
        <v>0</v>
      </c>
    </row>
    <row r="453" spans="1:30" x14ac:dyDescent="0.25">
      <c r="A453" t="s">
        <v>841</v>
      </c>
      <c r="B453">
        <v>95</v>
      </c>
      <c r="C453">
        <v>10</v>
      </c>
      <c r="D453">
        <v>0</v>
      </c>
      <c r="E453">
        <v>1</v>
      </c>
      <c r="F453">
        <v>2</v>
      </c>
      <c r="G453">
        <v>0</v>
      </c>
      <c r="H453">
        <v>1</v>
      </c>
      <c r="I453">
        <v>0</v>
      </c>
      <c r="J453">
        <v>2.6756557754256765</v>
      </c>
      <c r="K453">
        <f t="shared" ref="K453:K516" si="49">IF(D453&gt;0,J453*$P$2,J453)</f>
        <v>2.6756557754256765</v>
      </c>
      <c r="L453">
        <f t="shared" ref="L453:L516" si="50">IF(K453&lt;1,1.01,K453)</f>
        <v>2.6756557754256765</v>
      </c>
      <c r="M453">
        <f t="shared" ref="M453:M516" si="51">LN(L453)</f>
        <v>0.98419449999553599</v>
      </c>
      <c r="N453">
        <f>SUMPRODUCT($E$2:$M$2,E453:M453)</f>
        <v>-3.777079632756525</v>
      </c>
      <c r="O453">
        <f t="shared" ref="O453:O516" si="52">EXP(N453)/(1+EXP(N453))</f>
        <v>2.2377237068846968E-2</v>
      </c>
      <c r="P453" s="85">
        <f>O453*B453</f>
        <v>2.1258375215404621</v>
      </c>
      <c r="Q453">
        <f>D453/C453</f>
        <v>0</v>
      </c>
      <c r="R453" s="90">
        <f t="shared" ref="R453:R516" si="53">Q453*P453</f>
        <v>0</v>
      </c>
      <c r="S453">
        <f>IF(AB453&gt;0,AB453/D453,0)</f>
        <v>0</v>
      </c>
      <c r="T453" s="90">
        <f t="shared" ref="T453:T516" si="54">R453*S453</f>
        <v>0</v>
      </c>
      <c r="U453">
        <v>15.262499999999999</v>
      </c>
      <c r="V453" s="90">
        <f t="shared" ref="V453:V516" si="55">T453-U453</f>
        <v>-15.262499999999999</v>
      </c>
      <c r="AA453">
        <v>15.262499999999999</v>
      </c>
      <c r="AB453">
        <v>0</v>
      </c>
      <c r="AC453">
        <v>0.10526315789473684</v>
      </c>
      <c r="AD453">
        <v>0</v>
      </c>
    </row>
    <row r="454" spans="1:30" x14ac:dyDescent="0.25">
      <c r="A454" t="s">
        <v>1093</v>
      </c>
      <c r="B454">
        <v>186</v>
      </c>
      <c r="C454">
        <v>10</v>
      </c>
      <c r="D454">
        <v>0</v>
      </c>
      <c r="E454">
        <v>1</v>
      </c>
      <c r="F454">
        <v>3</v>
      </c>
      <c r="G454">
        <v>0</v>
      </c>
      <c r="H454">
        <v>1</v>
      </c>
      <c r="I454">
        <v>0</v>
      </c>
      <c r="J454">
        <v>2.81937331536388</v>
      </c>
      <c r="K454">
        <f t="shared" si="49"/>
        <v>2.81937331536388</v>
      </c>
      <c r="L454">
        <f t="shared" si="50"/>
        <v>2.81937331536388</v>
      </c>
      <c r="M454">
        <f t="shared" si="51"/>
        <v>1.0365146316592204</v>
      </c>
      <c r="N454">
        <f>SUMPRODUCT($E$2:$M$2,E454:M454)</f>
        <v>-3.1811755514039843</v>
      </c>
      <c r="O454">
        <f t="shared" si="52"/>
        <v>3.9880297899878146E-2</v>
      </c>
      <c r="P454" s="85">
        <f>O454*B454</f>
        <v>7.4177354093773351</v>
      </c>
      <c r="Q454">
        <f>D454/C454</f>
        <v>0</v>
      </c>
      <c r="R454" s="90">
        <f t="shared" si="53"/>
        <v>0</v>
      </c>
      <c r="S454">
        <f>IF(AB454&gt;0,AB454/D454,0)</f>
        <v>0</v>
      </c>
      <c r="T454" s="90">
        <f t="shared" si="54"/>
        <v>0</v>
      </c>
      <c r="U454">
        <v>13.562499975000001</v>
      </c>
      <c r="V454" s="90">
        <f t="shared" si="55"/>
        <v>-13.562499975000001</v>
      </c>
      <c r="AA454">
        <v>13.562499975000001</v>
      </c>
      <c r="AB454">
        <v>0</v>
      </c>
      <c r="AC454">
        <v>5.3763440860215055E-2</v>
      </c>
      <c r="AD454">
        <v>0</v>
      </c>
    </row>
    <row r="455" spans="1:30" x14ac:dyDescent="0.25">
      <c r="A455" t="s">
        <v>2396</v>
      </c>
      <c r="B455">
        <v>604</v>
      </c>
      <c r="C455">
        <v>10</v>
      </c>
      <c r="D455">
        <v>0</v>
      </c>
      <c r="E455">
        <v>1</v>
      </c>
      <c r="F455">
        <v>3</v>
      </c>
      <c r="G455">
        <v>0</v>
      </c>
      <c r="H455">
        <v>1</v>
      </c>
      <c r="I455">
        <v>0</v>
      </c>
      <c r="J455">
        <v>1.4049668874172201</v>
      </c>
      <c r="K455">
        <f t="shared" si="49"/>
        <v>1.4049668874172201</v>
      </c>
      <c r="L455">
        <f t="shared" si="50"/>
        <v>1.4049668874172201</v>
      </c>
      <c r="M455">
        <f t="shared" si="51"/>
        <v>0.34001373483341063</v>
      </c>
      <c r="N455">
        <f>SUMPRODUCT($E$2:$M$2,E455:M455)</f>
        <v>-2.2946504343614165</v>
      </c>
      <c r="O455">
        <f t="shared" si="52"/>
        <v>9.1566979874643253E-2</v>
      </c>
      <c r="P455" s="85">
        <f>O455*B455</f>
        <v>55.306455844284528</v>
      </c>
      <c r="Q455">
        <f>D455/C455</f>
        <v>0</v>
      </c>
      <c r="R455" s="90">
        <f t="shared" si="53"/>
        <v>0</v>
      </c>
      <c r="S455">
        <f>IF(AB455&gt;0,AB455/D455,0)</f>
        <v>0</v>
      </c>
      <c r="T455" s="90">
        <f t="shared" si="54"/>
        <v>0</v>
      </c>
      <c r="U455">
        <v>33.8125</v>
      </c>
      <c r="V455" s="90">
        <f t="shared" si="55"/>
        <v>-33.8125</v>
      </c>
      <c r="AA455">
        <v>33.8125</v>
      </c>
      <c r="AB455">
        <v>0</v>
      </c>
      <c r="AC455">
        <v>1.6556291390728478E-2</v>
      </c>
      <c r="AD455">
        <v>0</v>
      </c>
    </row>
    <row r="456" spans="1:30" x14ac:dyDescent="0.25">
      <c r="A456" t="s">
        <v>3024</v>
      </c>
      <c r="B456">
        <v>53</v>
      </c>
      <c r="C456">
        <v>9</v>
      </c>
      <c r="D456">
        <v>0</v>
      </c>
      <c r="E456">
        <v>1</v>
      </c>
      <c r="F456">
        <v>3</v>
      </c>
      <c r="G456">
        <v>0</v>
      </c>
      <c r="H456">
        <v>0</v>
      </c>
      <c r="I456">
        <v>1</v>
      </c>
      <c r="J456">
        <v>1.1168939393939401</v>
      </c>
      <c r="K456">
        <f t="shared" si="49"/>
        <v>1.1168939393939401</v>
      </c>
      <c r="L456">
        <f t="shared" si="50"/>
        <v>1.1168939393939401</v>
      </c>
      <c r="M456">
        <f t="shared" si="51"/>
        <v>0.11055156427535814</v>
      </c>
      <c r="N456">
        <f>SUMPRODUCT($E$2:$M$2,E456:M456)</f>
        <v>-2.2228605641230388</v>
      </c>
      <c r="O456">
        <f t="shared" si="52"/>
        <v>9.7716304177324992E-2</v>
      </c>
      <c r="P456" s="85">
        <f>O456*B456</f>
        <v>5.1789641213982245</v>
      </c>
      <c r="Q456">
        <f>D456/C456</f>
        <v>0</v>
      </c>
      <c r="R456" s="90">
        <f t="shared" si="53"/>
        <v>0</v>
      </c>
      <c r="S456">
        <f>IF(AB456&gt;0,AB456/D456,0)</f>
        <v>0</v>
      </c>
      <c r="T456" s="90">
        <f t="shared" si="54"/>
        <v>0</v>
      </c>
      <c r="U456">
        <v>17.3</v>
      </c>
      <c r="V456" s="90">
        <f t="shared" si="55"/>
        <v>-17.3</v>
      </c>
      <c r="AA456">
        <v>17.3</v>
      </c>
      <c r="AB456">
        <v>0</v>
      </c>
      <c r="AC456">
        <v>0.16981132075471697</v>
      </c>
      <c r="AD456">
        <v>0</v>
      </c>
    </row>
    <row r="457" spans="1:30" x14ac:dyDescent="0.25">
      <c r="A457" t="s">
        <v>438</v>
      </c>
      <c r="B457">
        <v>69</v>
      </c>
      <c r="C457">
        <v>9</v>
      </c>
      <c r="D457">
        <v>0</v>
      </c>
      <c r="E457">
        <v>1</v>
      </c>
      <c r="F457">
        <v>4</v>
      </c>
      <c r="G457">
        <v>0</v>
      </c>
      <c r="H457">
        <v>0</v>
      </c>
      <c r="I457">
        <v>1</v>
      </c>
      <c r="J457">
        <v>1.24347826086957</v>
      </c>
      <c r="K457">
        <f t="shared" si="49"/>
        <v>1.24347826086957</v>
      </c>
      <c r="L457">
        <f t="shared" si="50"/>
        <v>1.24347826086957</v>
      </c>
      <c r="M457">
        <f t="shared" si="51"/>
        <v>0.21791250189666109</v>
      </c>
      <c r="N457">
        <f>SUMPRODUCT($E$2:$M$2,E457:M457)</f>
        <v>-1.6970139043274137</v>
      </c>
      <c r="O457">
        <f t="shared" si="52"/>
        <v>0.15485566886780791</v>
      </c>
      <c r="P457" s="85">
        <f>O457*B457</f>
        <v>10.685041151878746</v>
      </c>
      <c r="Q457">
        <f>D457/C457</f>
        <v>0</v>
      </c>
      <c r="R457" s="90">
        <f t="shared" si="53"/>
        <v>0</v>
      </c>
      <c r="S457">
        <f>IF(AB457&gt;0,AB457/D457,0)</f>
        <v>0</v>
      </c>
      <c r="T457" s="90">
        <f t="shared" si="54"/>
        <v>0</v>
      </c>
      <c r="U457">
        <v>19.012499999999999</v>
      </c>
      <c r="V457" s="90">
        <f t="shared" si="55"/>
        <v>-19.012499999999999</v>
      </c>
      <c r="AA457">
        <v>19.012499999999999</v>
      </c>
      <c r="AB457">
        <v>0</v>
      </c>
      <c r="AC457">
        <v>0.13043478260869565</v>
      </c>
      <c r="AD457">
        <v>0</v>
      </c>
    </row>
    <row r="458" spans="1:30" x14ac:dyDescent="0.25">
      <c r="A458" t="s">
        <v>2067</v>
      </c>
      <c r="B458">
        <v>143</v>
      </c>
      <c r="C458">
        <v>9</v>
      </c>
      <c r="D458">
        <v>0</v>
      </c>
      <c r="E458">
        <v>1</v>
      </c>
      <c r="F458">
        <v>2</v>
      </c>
      <c r="G458">
        <v>0</v>
      </c>
      <c r="H458">
        <v>1</v>
      </c>
      <c r="I458">
        <v>0</v>
      </c>
      <c r="J458">
        <v>1.0951048951049001</v>
      </c>
      <c r="K458">
        <f t="shared" si="49"/>
        <v>1.0951048951049001</v>
      </c>
      <c r="L458">
        <f t="shared" si="50"/>
        <v>1.0951048951049001</v>
      </c>
      <c r="M458">
        <f t="shared" si="51"/>
        <v>9.0850153296799963E-2</v>
      </c>
      <c r="N458">
        <f>SUMPRODUCT($E$2:$M$2,E458:M458)</f>
        <v>-2.6400068664102085</v>
      </c>
      <c r="O458">
        <f t="shared" si="52"/>
        <v>6.660760868198988E-2</v>
      </c>
      <c r="P458" s="85">
        <f>O458*B458</f>
        <v>9.5248880415245534</v>
      </c>
      <c r="Q458">
        <f>D458/C458</f>
        <v>0</v>
      </c>
      <c r="R458" s="90">
        <f t="shared" si="53"/>
        <v>0</v>
      </c>
      <c r="S458">
        <f>IF(AB458&gt;0,AB458/D458,0)</f>
        <v>0</v>
      </c>
      <c r="T458" s="90">
        <f t="shared" si="54"/>
        <v>0</v>
      </c>
      <c r="U458">
        <v>7.5874999500000007</v>
      </c>
      <c r="V458" s="90">
        <f t="shared" si="55"/>
        <v>-7.5874999500000007</v>
      </c>
      <c r="AA458">
        <v>7.5874999500000007</v>
      </c>
      <c r="AB458">
        <v>0</v>
      </c>
      <c r="AC458">
        <v>6.2937062937062943E-2</v>
      </c>
      <c r="AD458">
        <v>0</v>
      </c>
    </row>
    <row r="459" spans="1:30" x14ac:dyDescent="0.25">
      <c r="A459" t="s">
        <v>1978</v>
      </c>
      <c r="B459">
        <v>139</v>
      </c>
      <c r="C459">
        <v>9</v>
      </c>
      <c r="D459">
        <v>0</v>
      </c>
      <c r="E459">
        <v>1</v>
      </c>
      <c r="F459">
        <v>3</v>
      </c>
      <c r="G459">
        <v>0</v>
      </c>
      <c r="H459">
        <v>0</v>
      </c>
      <c r="I459">
        <v>1</v>
      </c>
      <c r="J459">
        <v>1.3913576007326001</v>
      </c>
      <c r="K459">
        <f t="shared" si="49"/>
        <v>1.3913576007326001</v>
      </c>
      <c r="L459">
        <f t="shared" si="50"/>
        <v>1.3913576007326001</v>
      </c>
      <c r="M459">
        <f t="shared" si="51"/>
        <v>0.33027996166464385</v>
      </c>
      <c r="N459">
        <f>SUMPRODUCT($E$2:$M$2,E459:M459)</f>
        <v>-2.502536791534745</v>
      </c>
      <c r="O459">
        <f t="shared" si="52"/>
        <v>7.5680532743080703E-2</v>
      </c>
      <c r="P459" s="85">
        <f>O459*B459</f>
        <v>10.519594051288218</v>
      </c>
      <c r="Q459">
        <f>D459/C459</f>
        <v>0</v>
      </c>
      <c r="R459" s="90">
        <f t="shared" si="53"/>
        <v>0</v>
      </c>
      <c r="S459">
        <f>IF(AB459&gt;0,AB459/D459,0)</f>
        <v>0</v>
      </c>
      <c r="T459" s="90">
        <f t="shared" si="54"/>
        <v>0</v>
      </c>
      <c r="U459">
        <v>16.262499974999997</v>
      </c>
      <c r="V459" s="90">
        <f t="shared" si="55"/>
        <v>-16.262499974999997</v>
      </c>
      <c r="AA459">
        <v>16.262499974999997</v>
      </c>
      <c r="AB459">
        <v>0</v>
      </c>
      <c r="AC459">
        <v>6.4748201438848921E-2</v>
      </c>
      <c r="AD459">
        <v>0</v>
      </c>
    </row>
    <row r="460" spans="1:30" x14ac:dyDescent="0.25">
      <c r="A460" t="s">
        <v>3905</v>
      </c>
      <c r="B460">
        <v>285</v>
      </c>
      <c r="C460">
        <v>9</v>
      </c>
      <c r="D460">
        <v>0</v>
      </c>
      <c r="E460">
        <v>1</v>
      </c>
      <c r="F460">
        <v>3</v>
      </c>
      <c r="G460">
        <v>0</v>
      </c>
      <c r="H460">
        <v>1</v>
      </c>
      <c r="I460">
        <v>0</v>
      </c>
      <c r="J460">
        <v>1.1680701754386</v>
      </c>
      <c r="K460">
        <f t="shared" si="49"/>
        <v>1.1680701754386</v>
      </c>
      <c r="L460">
        <f t="shared" si="50"/>
        <v>1.1680701754386</v>
      </c>
      <c r="M460">
        <f t="shared" si="51"/>
        <v>0.15535296431233175</v>
      </c>
      <c r="N460">
        <f>SUMPRODUCT($E$2:$M$2,E460:M460)</f>
        <v>-2.0596092277449771</v>
      </c>
      <c r="O460">
        <f t="shared" si="52"/>
        <v>0.11308501735185801</v>
      </c>
      <c r="P460" s="85">
        <f>O460*B460</f>
        <v>32.229229945279535</v>
      </c>
      <c r="Q460">
        <f>D460/C460</f>
        <v>0</v>
      </c>
      <c r="R460" s="90">
        <f t="shared" si="53"/>
        <v>0</v>
      </c>
      <c r="S460">
        <f>IF(AB460&gt;0,AB460/D460,0)</f>
        <v>0</v>
      </c>
      <c r="T460" s="90">
        <f t="shared" si="54"/>
        <v>0</v>
      </c>
      <c r="U460">
        <v>40.5874999125</v>
      </c>
      <c r="V460" s="90">
        <f t="shared" si="55"/>
        <v>-40.5874999125</v>
      </c>
      <c r="AA460">
        <v>40.5874999125</v>
      </c>
      <c r="AB460">
        <v>0</v>
      </c>
      <c r="AC460">
        <v>3.1578947368421054E-2</v>
      </c>
      <c r="AD460">
        <v>0</v>
      </c>
    </row>
    <row r="461" spans="1:30" x14ac:dyDescent="0.25">
      <c r="A461" t="s">
        <v>3847</v>
      </c>
      <c r="B461">
        <v>62</v>
      </c>
      <c r="C461">
        <v>9</v>
      </c>
      <c r="D461">
        <v>0</v>
      </c>
      <c r="E461">
        <v>1</v>
      </c>
      <c r="F461">
        <v>3</v>
      </c>
      <c r="G461">
        <v>0</v>
      </c>
      <c r="H461">
        <v>0</v>
      </c>
      <c r="I461">
        <v>0</v>
      </c>
      <c r="J461">
        <v>1.5322580645161299</v>
      </c>
      <c r="K461">
        <f t="shared" si="49"/>
        <v>1.5322580645161299</v>
      </c>
      <c r="L461">
        <f t="shared" si="50"/>
        <v>1.5322580645161299</v>
      </c>
      <c r="M461">
        <f t="shared" si="51"/>
        <v>0.42674250655544982</v>
      </c>
      <c r="N461">
        <f>SUMPRODUCT($E$2:$M$2,E461:M461)</f>
        <v>-2.5142304892317875</v>
      </c>
      <c r="O461">
        <f t="shared" si="52"/>
        <v>7.4866571667498452E-2</v>
      </c>
      <c r="P461" s="85">
        <f>O461*B461</f>
        <v>4.6417274433849043</v>
      </c>
      <c r="Q461">
        <f>D461/C461</f>
        <v>0</v>
      </c>
      <c r="R461" s="90">
        <f t="shared" si="53"/>
        <v>0</v>
      </c>
      <c r="S461">
        <f>IF(AB461&gt;0,AB461/D461,0)</f>
        <v>0</v>
      </c>
      <c r="T461" s="90">
        <f t="shared" si="54"/>
        <v>0</v>
      </c>
      <c r="U461">
        <v>21.162499987499999</v>
      </c>
      <c r="V461" s="90">
        <f t="shared" si="55"/>
        <v>-21.162499987499999</v>
      </c>
      <c r="AA461">
        <v>21.162499987499999</v>
      </c>
      <c r="AB461">
        <v>0</v>
      </c>
      <c r="AC461">
        <v>0.14516129032258066</v>
      </c>
      <c r="AD461">
        <v>0</v>
      </c>
    </row>
    <row r="462" spans="1:30" x14ac:dyDescent="0.25">
      <c r="A462" t="s">
        <v>2316</v>
      </c>
      <c r="B462">
        <v>216</v>
      </c>
      <c r="C462">
        <v>9</v>
      </c>
      <c r="D462">
        <v>0</v>
      </c>
      <c r="E462">
        <v>1</v>
      </c>
      <c r="F462">
        <v>2</v>
      </c>
      <c r="G462">
        <v>0</v>
      </c>
      <c r="H462">
        <v>0</v>
      </c>
      <c r="I462">
        <v>0</v>
      </c>
      <c r="J462">
        <v>1.7777777777777799</v>
      </c>
      <c r="K462">
        <f t="shared" si="49"/>
        <v>1.7777777777777799</v>
      </c>
      <c r="L462">
        <f t="shared" si="50"/>
        <v>1.7777777777777799</v>
      </c>
      <c r="M462">
        <f t="shared" si="51"/>
        <v>0.57536414490356302</v>
      </c>
      <c r="N462">
        <f>SUMPRODUCT($E$2:$M$2,E462:M462)</f>
        <v>-3.3658986722391764</v>
      </c>
      <c r="O462">
        <f t="shared" si="52"/>
        <v>3.3378382225608912E-2</v>
      </c>
      <c r="P462" s="85">
        <f>O462*B462</f>
        <v>7.2097305607315247</v>
      </c>
      <c r="Q462">
        <f>D462/C462</f>
        <v>0</v>
      </c>
      <c r="R462" s="90">
        <f t="shared" si="53"/>
        <v>0</v>
      </c>
      <c r="S462">
        <f>IF(AB462&gt;0,AB462/D462,0)</f>
        <v>0</v>
      </c>
      <c r="T462" s="90">
        <f t="shared" si="54"/>
        <v>0</v>
      </c>
      <c r="U462">
        <v>12.774999937500002</v>
      </c>
      <c r="V462" s="90">
        <f t="shared" si="55"/>
        <v>-12.774999937500002</v>
      </c>
      <c r="AA462">
        <v>12.774999937500002</v>
      </c>
      <c r="AB462">
        <v>0</v>
      </c>
      <c r="AC462">
        <v>4.1666666666666664E-2</v>
      </c>
      <c r="AD462">
        <v>0</v>
      </c>
    </row>
    <row r="463" spans="1:30" x14ac:dyDescent="0.25">
      <c r="A463" t="s">
        <v>2391</v>
      </c>
      <c r="B463">
        <v>139</v>
      </c>
      <c r="C463">
        <v>9</v>
      </c>
      <c r="D463">
        <v>0</v>
      </c>
      <c r="E463">
        <v>1</v>
      </c>
      <c r="F463">
        <v>3</v>
      </c>
      <c r="G463">
        <v>0</v>
      </c>
      <c r="H463">
        <v>0</v>
      </c>
      <c r="I463">
        <v>1</v>
      </c>
      <c r="J463">
        <v>3.3980608738340701</v>
      </c>
      <c r="K463">
        <f t="shared" si="49"/>
        <v>3.3980608738340701</v>
      </c>
      <c r="L463">
        <f t="shared" si="50"/>
        <v>3.3980608738340701</v>
      </c>
      <c r="M463">
        <f t="shared" si="51"/>
        <v>1.2232049376961238</v>
      </c>
      <c r="N463">
        <f>SUMPRODUCT($E$2:$M$2,E463:M463)</f>
        <v>-3.6390757715908095</v>
      </c>
      <c r="O463">
        <f t="shared" si="52"/>
        <v>2.5603836113898906E-2</v>
      </c>
      <c r="P463" s="85">
        <f>O463*B463</f>
        <v>3.5589332198319479</v>
      </c>
      <c r="Q463">
        <f>D463/C463</f>
        <v>0</v>
      </c>
      <c r="R463" s="90">
        <f t="shared" si="53"/>
        <v>0</v>
      </c>
      <c r="S463">
        <f>IF(AB463&gt;0,AB463/D463,0)</f>
        <v>0</v>
      </c>
      <c r="T463" s="90">
        <f t="shared" si="54"/>
        <v>0</v>
      </c>
      <c r="U463">
        <v>12.475</v>
      </c>
      <c r="V463" s="90">
        <f t="shared" si="55"/>
        <v>-12.475</v>
      </c>
      <c r="AA463">
        <v>12.475</v>
      </c>
      <c r="AB463">
        <v>0</v>
      </c>
      <c r="AC463">
        <v>6.4748201438848921E-2</v>
      </c>
      <c r="AD463">
        <v>0</v>
      </c>
    </row>
    <row r="464" spans="1:30" x14ac:dyDescent="0.25">
      <c r="A464" t="s">
        <v>3794</v>
      </c>
      <c r="B464">
        <v>118</v>
      </c>
      <c r="C464">
        <v>9</v>
      </c>
      <c r="D464">
        <v>0</v>
      </c>
      <c r="E464">
        <v>1</v>
      </c>
      <c r="F464">
        <v>3</v>
      </c>
      <c r="G464">
        <v>0</v>
      </c>
      <c r="H464">
        <v>1</v>
      </c>
      <c r="I464">
        <v>1</v>
      </c>
      <c r="J464">
        <v>3.50084745762712</v>
      </c>
      <c r="K464">
        <f t="shared" si="49"/>
        <v>3.50084745762712</v>
      </c>
      <c r="L464">
        <f t="shared" si="50"/>
        <v>3.50084745762712</v>
      </c>
      <c r="M464">
        <f t="shared" si="51"/>
        <v>1.2530050699370545</v>
      </c>
      <c r="N464">
        <f>SUMPRODUCT($E$2:$M$2,E464:M464)</f>
        <v>-3.5678168469521632</v>
      </c>
      <c r="O464">
        <f t="shared" si="52"/>
        <v>2.7443019011751103E-2</v>
      </c>
      <c r="P464" s="85">
        <f>O464*B464</f>
        <v>3.2382762433866299</v>
      </c>
      <c r="Q464">
        <f>D464/C464</f>
        <v>0</v>
      </c>
      <c r="R464" s="90">
        <f t="shared" si="53"/>
        <v>0</v>
      </c>
      <c r="S464">
        <f>IF(AB464&gt;0,AB464/D464,0)</f>
        <v>0</v>
      </c>
      <c r="T464" s="90">
        <f t="shared" si="54"/>
        <v>0</v>
      </c>
      <c r="U464">
        <v>18.512499937500003</v>
      </c>
      <c r="V464" s="90">
        <f t="shared" si="55"/>
        <v>-18.512499937500003</v>
      </c>
      <c r="AA464">
        <v>18.512499937500003</v>
      </c>
      <c r="AB464">
        <v>0</v>
      </c>
      <c r="AC464">
        <v>7.6271186440677971E-2</v>
      </c>
      <c r="AD464">
        <v>0</v>
      </c>
    </row>
    <row r="465" spans="1:30" x14ac:dyDescent="0.25">
      <c r="A465" t="s">
        <v>3838</v>
      </c>
      <c r="B465">
        <v>150</v>
      </c>
      <c r="C465">
        <v>9</v>
      </c>
      <c r="D465">
        <v>0</v>
      </c>
      <c r="E465">
        <v>1</v>
      </c>
      <c r="F465">
        <v>2</v>
      </c>
      <c r="G465">
        <v>0</v>
      </c>
      <c r="H465">
        <v>1</v>
      </c>
      <c r="I465">
        <v>0</v>
      </c>
      <c r="J465">
        <v>1.95733333333333</v>
      </c>
      <c r="K465">
        <f t="shared" si="49"/>
        <v>1.95733333333333</v>
      </c>
      <c r="L465">
        <f t="shared" si="50"/>
        <v>1.95733333333333</v>
      </c>
      <c r="M465">
        <f t="shared" si="51"/>
        <v>0.67158300264410309</v>
      </c>
      <c r="N465">
        <f>SUMPRODUCT($E$2:$M$2,E465:M465)</f>
        <v>-3.379179291864872</v>
      </c>
      <c r="O465">
        <f t="shared" si="52"/>
        <v>3.295253800959437E-2</v>
      </c>
      <c r="P465" s="85">
        <f>O465*B465</f>
        <v>4.9428807014391554</v>
      </c>
      <c r="Q465">
        <f>D465/C465</f>
        <v>0</v>
      </c>
      <c r="R465" s="90">
        <f t="shared" si="53"/>
        <v>0</v>
      </c>
      <c r="S465">
        <f>IF(AB465&gt;0,AB465/D465,0)</f>
        <v>0</v>
      </c>
      <c r="T465" s="90">
        <f t="shared" si="54"/>
        <v>0</v>
      </c>
      <c r="U465">
        <v>20.724999974999999</v>
      </c>
      <c r="V465" s="90">
        <f t="shared" si="55"/>
        <v>-20.724999974999999</v>
      </c>
      <c r="AA465">
        <v>20.724999974999999</v>
      </c>
      <c r="AB465">
        <v>0</v>
      </c>
      <c r="AC465">
        <v>0.06</v>
      </c>
      <c r="AD465">
        <v>0</v>
      </c>
    </row>
    <row r="466" spans="1:30" x14ac:dyDescent="0.25">
      <c r="A466" t="s">
        <v>1621</v>
      </c>
      <c r="B466">
        <v>404</v>
      </c>
      <c r="C466">
        <v>9</v>
      </c>
      <c r="D466">
        <v>0</v>
      </c>
      <c r="E466">
        <v>1</v>
      </c>
      <c r="F466">
        <v>2</v>
      </c>
      <c r="G466">
        <v>0</v>
      </c>
      <c r="H466">
        <v>1</v>
      </c>
      <c r="I466">
        <v>0</v>
      </c>
      <c r="J466">
        <v>3.2526594770044248</v>
      </c>
      <c r="K466">
        <f t="shared" si="49"/>
        <v>3.2526594770044248</v>
      </c>
      <c r="L466">
        <f t="shared" si="50"/>
        <v>3.2526594770044248</v>
      </c>
      <c r="M466">
        <f t="shared" si="51"/>
        <v>1.1794729623329796</v>
      </c>
      <c r="N466">
        <f>SUMPRODUCT($E$2:$M$2,E466:M466)</f>
        <v>-4.0256353237377684</v>
      </c>
      <c r="O466">
        <f t="shared" si="52"/>
        <v>1.7538971599003115E-2</v>
      </c>
      <c r="P466" s="85">
        <f>O466*B466</f>
        <v>7.0857445259972582</v>
      </c>
      <c r="Q466">
        <f>D466/C466</f>
        <v>0</v>
      </c>
      <c r="R466" s="90">
        <f t="shared" si="53"/>
        <v>0</v>
      </c>
      <c r="S466">
        <f>IF(AB466&gt;0,AB466/D466,0)</f>
        <v>0</v>
      </c>
      <c r="T466" s="90">
        <f t="shared" si="54"/>
        <v>0</v>
      </c>
      <c r="U466">
        <v>13.9125</v>
      </c>
      <c r="V466" s="90">
        <f t="shared" si="55"/>
        <v>-13.9125</v>
      </c>
      <c r="AA466">
        <v>13.9125</v>
      </c>
      <c r="AB466">
        <v>0</v>
      </c>
      <c r="AC466">
        <v>2.2277227722772276E-2</v>
      </c>
      <c r="AD466">
        <v>0</v>
      </c>
    </row>
    <row r="467" spans="1:30" x14ac:dyDescent="0.25">
      <c r="A467" t="s">
        <v>3869</v>
      </c>
      <c r="B467">
        <v>311</v>
      </c>
      <c r="C467">
        <v>9</v>
      </c>
      <c r="D467">
        <v>0</v>
      </c>
      <c r="E467">
        <v>1</v>
      </c>
      <c r="F467">
        <v>3</v>
      </c>
      <c r="G467">
        <v>0</v>
      </c>
      <c r="H467">
        <v>1</v>
      </c>
      <c r="I467">
        <v>1</v>
      </c>
      <c r="J467">
        <v>1.3922829581993601</v>
      </c>
      <c r="K467">
        <f t="shared" si="49"/>
        <v>1.3922829581993601</v>
      </c>
      <c r="L467">
        <f t="shared" si="50"/>
        <v>1.3922829581993601</v>
      </c>
      <c r="M467">
        <f t="shared" si="51"/>
        <v>0.33094481582325802</v>
      </c>
      <c r="N467">
        <f>SUMPRODUCT($E$2:$M$2,E467:M467)</f>
        <v>-2.3941936995537367</v>
      </c>
      <c r="O467">
        <f t="shared" si="52"/>
        <v>8.3616528856015532E-2</v>
      </c>
      <c r="P467" s="85">
        <f>O467*B467</f>
        <v>26.004740474220831</v>
      </c>
      <c r="Q467">
        <f>D467/C467</f>
        <v>0</v>
      </c>
      <c r="R467" s="90">
        <f t="shared" si="53"/>
        <v>0</v>
      </c>
      <c r="S467">
        <f>IF(AB467&gt;0,AB467/D467,0)</f>
        <v>0</v>
      </c>
      <c r="T467" s="90">
        <f t="shared" si="54"/>
        <v>0</v>
      </c>
      <c r="U467">
        <v>34.9749999</v>
      </c>
      <c r="V467" s="90">
        <f t="shared" si="55"/>
        <v>-34.9749999</v>
      </c>
      <c r="AA467">
        <v>34.9749999</v>
      </c>
      <c r="AB467">
        <v>0</v>
      </c>
      <c r="AC467">
        <v>2.8938906752411574E-2</v>
      </c>
      <c r="AD467">
        <v>0</v>
      </c>
    </row>
    <row r="468" spans="1:30" x14ac:dyDescent="0.25">
      <c r="A468" t="s">
        <v>398</v>
      </c>
      <c r="B468">
        <v>89</v>
      </c>
      <c r="C468">
        <v>9</v>
      </c>
      <c r="D468">
        <v>0</v>
      </c>
      <c r="E468">
        <v>1</v>
      </c>
      <c r="F468">
        <v>3</v>
      </c>
      <c r="G468">
        <v>0</v>
      </c>
      <c r="H468">
        <v>1</v>
      </c>
      <c r="I468">
        <v>0</v>
      </c>
      <c r="J468">
        <v>1.1885393258426999</v>
      </c>
      <c r="K468">
        <f t="shared" si="49"/>
        <v>1.1885393258426999</v>
      </c>
      <c r="L468">
        <f t="shared" si="50"/>
        <v>1.1885393258426999</v>
      </c>
      <c r="M468">
        <f t="shared" si="51"/>
        <v>0.17272509590569682</v>
      </c>
      <c r="N468">
        <f>SUMPRODUCT($E$2:$M$2,E468:M468)</f>
        <v>-2.0817209451372642</v>
      </c>
      <c r="O468">
        <f t="shared" si="52"/>
        <v>0.11088618432400216</v>
      </c>
      <c r="P468" s="85">
        <f>O468*B468</f>
        <v>9.8688704048361924</v>
      </c>
      <c r="Q468">
        <f>D468/C468</f>
        <v>0</v>
      </c>
      <c r="R468" s="90">
        <f t="shared" si="53"/>
        <v>0</v>
      </c>
      <c r="S468">
        <f>IF(AB468&gt;0,AB468/D468,0)</f>
        <v>0</v>
      </c>
      <c r="T468" s="90">
        <f t="shared" si="54"/>
        <v>0</v>
      </c>
      <c r="U468">
        <v>12.6874999125</v>
      </c>
      <c r="V468" s="90">
        <f t="shared" si="55"/>
        <v>-12.6874999125</v>
      </c>
      <c r="AA468">
        <v>12.6874999125</v>
      </c>
      <c r="AB468">
        <v>0</v>
      </c>
      <c r="AC468">
        <v>0.10112359550561797</v>
      </c>
      <c r="AD468">
        <v>0</v>
      </c>
    </row>
    <row r="469" spans="1:30" x14ac:dyDescent="0.25">
      <c r="A469" t="s">
        <v>378</v>
      </c>
      <c r="B469">
        <v>491</v>
      </c>
      <c r="C469">
        <v>9</v>
      </c>
      <c r="D469">
        <v>0</v>
      </c>
      <c r="E469">
        <v>1</v>
      </c>
      <c r="F469">
        <v>3</v>
      </c>
      <c r="G469">
        <v>0</v>
      </c>
      <c r="H469">
        <v>1</v>
      </c>
      <c r="I469">
        <v>0</v>
      </c>
      <c r="J469">
        <v>1.0687372708757601</v>
      </c>
      <c r="K469">
        <f t="shared" si="49"/>
        <v>1.0687372708757601</v>
      </c>
      <c r="L469">
        <f t="shared" si="50"/>
        <v>1.0687372708757601</v>
      </c>
      <c r="M469">
        <f t="shared" si="51"/>
        <v>6.6477830906218366E-2</v>
      </c>
      <c r="N469">
        <f>SUMPRODUCT($E$2:$M$2,E469:M469)</f>
        <v>-1.9464865621402359</v>
      </c>
      <c r="O469">
        <f t="shared" si="52"/>
        <v>0.12493696844516165</v>
      </c>
      <c r="P469" s="85">
        <f>O469*B469</f>
        <v>61.344051506574374</v>
      </c>
      <c r="Q469">
        <f>D469/C469</f>
        <v>0</v>
      </c>
      <c r="R469" s="90">
        <f t="shared" si="53"/>
        <v>0</v>
      </c>
      <c r="S469">
        <f>IF(AB469&gt;0,AB469/D469,0)</f>
        <v>0</v>
      </c>
      <c r="T469" s="90">
        <f t="shared" si="54"/>
        <v>0</v>
      </c>
      <c r="U469">
        <v>24.75</v>
      </c>
      <c r="V469" s="90">
        <f t="shared" si="55"/>
        <v>-24.75</v>
      </c>
      <c r="AA469">
        <v>24.75</v>
      </c>
      <c r="AB469">
        <v>0</v>
      </c>
      <c r="AC469">
        <v>1.8329938900203666E-2</v>
      </c>
      <c r="AD469">
        <v>0</v>
      </c>
    </row>
    <row r="470" spans="1:30" x14ac:dyDescent="0.25">
      <c r="A470" t="s">
        <v>2498</v>
      </c>
      <c r="B470">
        <v>354</v>
      </c>
      <c r="C470">
        <v>9</v>
      </c>
      <c r="D470">
        <v>0</v>
      </c>
      <c r="E470">
        <v>1</v>
      </c>
      <c r="F470">
        <v>2</v>
      </c>
      <c r="G470">
        <v>0</v>
      </c>
      <c r="H470">
        <v>1</v>
      </c>
      <c r="I470">
        <v>0</v>
      </c>
      <c r="J470">
        <v>1.20056497175141</v>
      </c>
      <c r="K470">
        <f t="shared" si="49"/>
        <v>1.20056497175141</v>
      </c>
      <c r="L470">
        <f t="shared" si="50"/>
        <v>1.20056497175141</v>
      </c>
      <c r="M470">
        <f t="shared" si="51"/>
        <v>0.18279225579064032</v>
      </c>
      <c r="N470">
        <f>SUMPRODUCT($E$2:$M$2,E470:M470)</f>
        <v>-2.7570332529460417</v>
      </c>
      <c r="O470">
        <f t="shared" si="52"/>
        <v>5.9690665278238624E-2</v>
      </c>
      <c r="P470" s="85">
        <f>O470*B470</f>
        <v>21.130495508496473</v>
      </c>
      <c r="Q470">
        <f>D470/C470</f>
        <v>0</v>
      </c>
      <c r="R470" s="90">
        <f t="shared" si="53"/>
        <v>0</v>
      </c>
      <c r="S470">
        <f>IF(AB470&gt;0,AB470/D470,0)</f>
        <v>0</v>
      </c>
      <c r="T470" s="90">
        <f t="shared" si="54"/>
        <v>0</v>
      </c>
      <c r="U470">
        <v>29.799999899999996</v>
      </c>
      <c r="V470" s="90">
        <f t="shared" si="55"/>
        <v>-29.799999899999996</v>
      </c>
      <c r="AA470">
        <v>29.799999899999996</v>
      </c>
      <c r="AB470">
        <v>0</v>
      </c>
      <c r="AC470">
        <v>2.5423728813559324E-2</v>
      </c>
      <c r="AD470">
        <v>0</v>
      </c>
    </row>
    <row r="471" spans="1:30" x14ac:dyDescent="0.25">
      <c r="A471" t="s">
        <v>2126</v>
      </c>
      <c r="B471">
        <v>476</v>
      </c>
      <c r="C471">
        <v>9</v>
      </c>
      <c r="D471">
        <v>0</v>
      </c>
      <c r="E471">
        <v>1</v>
      </c>
      <c r="F471">
        <v>2</v>
      </c>
      <c r="G471">
        <v>0</v>
      </c>
      <c r="H471">
        <v>1</v>
      </c>
      <c r="I471">
        <v>0</v>
      </c>
      <c r="J471">
        <v>2.1271593651722398</v>
      </c>
      <c r="K471">
        <f t="shared" si="49"/>
        <v>2.1271593651722398</v>
      </c>
      <c r="L471">
        <f t="shared" si="50"/>
        <v>2.1271593651722398</v>
      </c>
      <c r="M471">
        <f t="shared" si="51"/>
        <v>0.75478745826903182</v>
      </c>
      <c r="N471">
        <f>SUMPRODUCT($E$2:$M$2,E471:M471)</f>
        <v>-3.4850841659253584</v>
      </c>
      <c r="O471">
        <f t="shared" si="52"/>
        <v>2.9739624010692536E-2</v>
      </c>
      <c r="P471" s="85">
        <f>O471*B471</f>
        <v>14.156061029089647</v>
      </c>
      <c r="Q471">
        <f>D471/C471</f>
        <v>0</v>
      </c>
      <c r="R471" s="90">
        <f t="shared" si="53"/>
        <v>0</v>
      </c>
      <c r="S471">
        <f>IF(AB471&gt;0,AB471/D471,0)</f>
        <v>0</v>
      </c>
      <c r="T471" s="90">
        <f t="shared" si="54"/>
        <v>0</v>
      </c>
      <c r="U471">
        <v>36.274999950000002</v>
      </c>
      <c r="V471" s="90">
        <f t="shared" si="55"/>
        <v>-36.274999950000002</v>
      </c>
      <c r="AA471">
        <v>36.274999950000002</v>
      </c>
      <c r="AB471">
        <v>0</v>
      </c>
      <c r="AC471">
        <v>1.8907563025210083E-2</v>
      </c>
      <c r="AD471">
        <v>0</v>
      </c>
    </row>
    <row r="472" spans="1:30" x14ac:dyDescent="0.25">
      <c r="A472" t="s">
        <v>2849</v>
      </c>
      <c r="B472">
        <v>133</v>
      </c>
      <c r="C472">
        <v>9</v>
      </c>
      <c r="D472">
        <v>0</v>
      </c>
      <c r="E472">
        <v>1</v>
      </c>
      <c r="F472">
        <v>2</v>
      </c>
      <c r="G472">
        <v>0</v>
      </c>
      <c r="H472">
        <v>1</v>
      </c>
      <c r="I472">
        <v>0</v>
      </c>
      <c r="J472">
        <v>1.5939716312056751</v>
      </c>
      <c r="K472">
        <f t="shared" si="49"/>
        <v>1.5939716312056751</v>
      </c>
      <c r="L472">
        <f t="shared" si="50"/>
        <v>1.5939716312056751</v>
      </c>
      <c r="M472">
        <f t="shared" si="51"/>
        <v>0.46622878297356218</v>
      </c>
      <c r="N472">
        <f>SUMPRODUCT($E$2:$M$2,E472:M472)</f>
        <v>-3.1177989053380455</v>
      </c>
      <c r="O472">
        <f t="shared" si="52"/>
        <v>4.2379009007967525E-2</v>
      </c>
      <c r="P472" s="85">
        <f>O472*B472</f>
        <v>5.636408198059681</v>
      </c>
      <c r="Q472">
        <f>D472/C472</f>
        <v>0</v>
      </c>
      <c r="R472" s="90">
        <f t="shared" si="53"/>
        <v>0</v>
      </c>
      <c r="S472">
        <f>IF(AB472&gt;0,AB472/D472,0)</f>
        <v>0</v>
      </c>
      <c r="T472" s="90">
        <f t="shared" si="54"/>
        <v>0</v>
      </c>
      <c r="U472">
        <v>14.950000000000001</v>
      </c>
      <c r="V472" s="90">
        <f t="shared" si="55"/>
        <v>-14.950000000000001</v>
      </c>
      <c r="AA472">
        <v>14.950000000000001</v>
      </c>
      <c r="AB472">
        <v>0</v>
      </c>
      <c r="AC472">
        <v>6.7669172932330823E-2</v>
      </c>
      <c r="AD472">
        <v>0</v>
      </c>
    </row>
    <row r="473" spans="1:30" x14ac:dyDescent="0.25">
      <c r="A473" t="s">
        <v>1461</v>
      </c>
      <c r="B473">
        <v>308</v>
      </c>
      <c r="C473">
        <v>9</v>
      </c>
      <c r="D473">
        <v>0</v>
      </c>
      <c r="E473">
        <v>1</v>
      </c>
      <c r="F473">
        <v>2</v>
      </c>
      <c r="G473">
        <v>0</v>
      </c>
      <c r="H473">
        <v>1</v>
      </c>
      <c r="I473">
        <v>0</v>
      </c>
      <c r="J473">
        <v>2.9783485895759396</v>
      </c>
      <c r="K473">
        <f t="shared" si="49"/>
        <v>2.9783485895759396</v>
      </c>
      <c r="L473">
        <f t="shared" si="50"/>
        <v>2.9783485895759396</v>
      </c>
      <c r="M473">
        <f t="shared" si="51"/>
        <v>1.0913689823395432</v>
      </c>
      <c r="N473">
        <f>SUMPRODUCT($E$2:$M$2,E473:M473)</f>
        <v>-3.9134942029846513</v>
      </c>
      <c r="O473">
        <f t="shared" si="52"/>
        <v>1.9579581732902914E-2</v>
      </c>
      <c r="P473" s="85">
        <f>O473*B473</f>
        <v>6.030511173734098</v>
      </c>
      <c r="Q473">
        <f>D473/C473</f>
        <v>0</v>
      </c>
      <c r="R473" s="90">
        <f t="shared" si="53"/>
        <v>0</v>
      </c>
      <c r="S473">
        <f>IF(AB473&gt;0,AB473/D473,0)</f>
        <v>0</v>
      </c>
      <c r="T473" s="90">
        <f t="shared" si="54"/>
        <v>0</v>
      </c>
      <c r="U473">
        <v>8.4</v>
      </c>
      <c r="V473" s="90">
        <f t="shared" si="55"/>
        <v>-8.4</v>
      </c>
      <c r="AA473">
        <v>8.4</v>
      </c>
      <c r="AB473">
        <v>0</v>
      </c>
      <c r="AC473">
        <v>2.922077922077922E-2</v>
      </c>
      <c r="AD473">
        <v>0</v>
      </c>
    </row>
    <row r="474" spans="1:30" x14ac:dyDescent="0.25">
      <c r="A474" t="s">
        <v>1564</v>
      </c>
      <c r="B474">
        <v>89</v>
      </c>
      <c r="C474">
        <v>8</v>
      </c>
      <c r="D474">
        <v>0</v>
      </c>
      <c r="E474">
        <v>1</v>
      </c>
      <c r="F474">
        <v>2</v>
      </c>
      <c r="G474">
        <v>0</v>
      </c>
      <c r="H474">
        <v>1</v>
      </c>
      <c r="I474">
        <v>0</v>
      </c>
      <c r="J474">
        <v>1.61803804347826</v>
      </c>
      <c r="K474">
        <f t="shared" si="49"/>
        <v>1.61803804347826</v>
      </c>
      <c r="L474">
        <f t="shared" si="50"/>
        <v>1.61803804347826</v>
      </c>
      <c r="M474">
        <f t="shared" si="51"/>
        <v>0.48121433101640831</v>
      </c>
      <c r="N474">
        <f>SUMPRODUCT($E$2:$M$2,E474:M474)</f>
        <v>-3.1368729148521406</v>
      </c>
      <c r="O474">
        <f t="shared" si="52"/>
        <v>4.1611649227164704E-2</v>
      </c>
      <c r="P474" s="85">
        <f>O474*B474</f>
        <v>3.7034367812176585</v>
      </c>
      <c r="Q474">
        <f>D474/C474</f>
        <v>0</v>
      </c>
      <c r="R474" s="90">
        <f t="shared" si="53"/>
        <v>0</v>
      </c>
      <c r="S474">
        <f>IF(AB474&gt;0,AB474/D474,0)</f>
        <v>0</v>
      </c>
      <c r="T474" s="90">
        <f t="shared" si="54"/>
        <v>0</v>
      </c>
      <c r="U474">
        <v>22.024999999999999</v>
      </c>
      <c r="V474" s="90">
        <f t="shared" si="55"/>
        <v>-22.024999999999999</v>
      </c>
      <c r="AA474">
        <v>22.024999999999999</v>
      </c>
      <c r="AB474">
        <v>0</v>
      </c>
      <c r="AC474">
        <v>8.98876404494382E-2</v>
      </c>
      <c r="AD474">
        <v>0</v>
      </c>
    </row>
    <row r="475" spans="1:30" x14ac:dyDescent="0.25">
      <c r="A475" t="s">
        <v>2997</v>
      </c>
      <c r="B475">
        <v>123</v>
      </c>
      <c r="C475">
        <v>8</v>
      </c>
      <c r="D475">
        <v>0</v>
      </c>
      <c r="E475">
        <v>1</v>
      </c>
      <c r="F475">
        <v>2</v>
      </c>
      <c r="G475">
        <v>0</v>
      </c>
      <c r="H475">
        <v>1</v>
      </c>
      <c r="I475">
        <v>0</v>
      </c>
      <c r="J475">
        <v>1.5109139784946233</v>
      </c>
      <c r="K475">
        <f t="shared" si="49"/>
        <v>1.5109139784946233</v>
      </c>
      <c r="L475">
        <f t="shared" si="50"/>
        <v>1.5109139784946233</v>
      </c>
      <c r="M475">
        <f t="shared" si="51"/>
        <v>0.4127147514877702</v>
      </c>
      <c r="N475">
        <f>SUMPRODUCT($E$2:$M$2,E475:M475)</f>
        <v>-3.0496848034861044</v>
      </c>
      <c r="O475">
        <f t="shared" si="52"/>
        <v>4.5231083367037184E-2</v>
      </c>
      <c r="P475" s="85">
        <f>O475*B475</f>
        <v>5.5634232541455733</v>
      </c>
      <c r="Q475">
        <f>D475/C475</f>
        <v>0</v>
      </c>
      <c r="R475" s="90">
        <f t="shared" si="53"/>
        <v>0</v>
      </c>
      <c r="S475">
        <f>IF(AB475&gt;0,AB475/D475,0)</f>
        <v>0</v>
      </c>
      <c r="T475" s="90">
        <f t="shared" si="54"/>
        <v>0</v>
      </c>
      <c r="U475">
        <v>27.85</v>
      </c>
      <c r="V475" s="90">
        <f t="shared" si="55"/>
        <v>-27.85</v>
      </c>
      <c r="AA475">
        <v>27.85</v>
      </c>
      <c r="AB475">
        <v>0</v>
      </c>
      <c r="AC475">
        <v>6.5040650406504072E-2</v>
      </c>
      <c r="AD475">
        <v>0</v>
      </c>
    </row>
    <row r="476" spans="1:30" x14ac:dyDescent="0.25">
      <c r="A476" t="s">
        <v>3204</v>
      </c>
      <c r="B476">
        <v>79</v>
      </c>
      <c r="C476">
        <v>8</v>
      </c>
      <c r="D476">
        <v>0</v>
      </c>
      <c r="E476">
        <v>1</v>
      </c>
      <c r="F476">
        <v>3</v>
      </c>
      <c r="G476">
        <v>1</v>
      </c>
      <c r="H476">
        <v>0</v>
      </c>
      <c r="I476">
        <v>0</v>
      </c>
      <c r="J476">
        <v>1.0113924050632901</v>
      </c>
      <c r="K476">
        <f t="shared" si="49"/>
        <v>1.0113924050632901</v>
      </c>
      <c r="L476">
        <f t="shared" si="50"/>
        <v>1.0113924050632901</v>
      </c>
      <c r="M476">
        <f t="shared" si="51"/>
        <v>1.1328000305206452E-2</v>
      </c>
      <c r="N476">
        <f>SUMPRODUCT($E$2:$M$2,E476:M476)</f>
        <v>-1.0937676371319189</v>
      </c>
      <c r="O476">
        <f t="shared" si="52"/>
        <v>0.25090947190282464</v>
      </c>
      <c r="P476" s="85">
        <f>O476*B476</f>
        <v>19.821848280323145</v>
      </c>
      <c r="Q476">
        <f>D476/C476</f>
        <v>0</v>
      </c>
      <c r="R476" s="90">
        <f t="shared" si="53"/>
        <v>0</v>
      </c>
      <c r="S476">
        <f>IF(AB476&gt;0,AB476/D476,0)</f>
        <v>0</v>
      </c>
      <c r="T476" s="90">
        <f t="shared" si="54"/>
        <v>0</v>
      </c>
      <c r="U476">
        <v>14.775</v>
      </c>
      <c r="V476" s="90">
        <f t="shared" si="55"/>
        <v>-14.775</v>
      </c>
      <c r="AA476">
        <v>14.775</v>
      </c>
      <c r="AB476">
        <v>0</v>
      </c>
      <c r="AC476">
        <v>0.10126582278481013</v>
      </c>
      <c r="AD476">
        <v>0</v>
      </c>
    </row>
    <row r="477" spans="1:30" x14ac:dyDescent="0.25">
      <c r="A477" t="s">
        <v>2476</v>
      </c>
      <c r="B477">
        <v>186</v>
      </c>
      <c r="C477">
        <v>8</v>
      </c>
      <c r="D477">
        <v>0</v>
      </c>
      <c r="E477">
        <v>1</v>
      </c>
      <c r="F477">
        <v>2</v>
      </c>
      <c r="G477">
        <v>0</v>
      </c>
      <c r="H477">
        <v>1</v>
      </c>
      <c r="I477">
        <v>0</v>
      </c>
      <c r="J477">
        <v>1.0693548387096801</v>
      </c>
      <c r="K477">
        <f t="shared" si="49"/>
        <v>1.0693548387096801</v>
      </c>
      <c r="L477">
        <f t="shared" si="50"/>
        <v>1.0693548387096801</v>
      </c>
      <c r="M477">
        <f t="shared" si="51"/>
        <v>6.7055512146727739E-2</v>
      </c>
      <c r="N477">
        <f>SUMPRODUCT($E$2:$M$2,E477:M477)</f>
        <v>-2.6097204057226651</v>
      </c>
      <c r="O477">
        <f t="shared" si="52"/>
        <v>6.8515445580302273E-2</v>
      </c>
      <c r="P477" s="85">
        <f>O477*B477</f>
        <v>12.743872877936223</v>
      </c>
      <c r="Q477">
        <f>D477/C477</f>
        <v>0</v>
      </c>
      <c r="R477" s="90">
        <f t="shared" si="53"/>
        <v>0</v>
      </c>
      <c r="S477">
        <f>IF(AB477&gt;0,AB477/D477,0)</f>
        <v>0</v>
      </c>
      <c r="T477" s="90">
        <f t="shared" si="54"/>
        <v>0</v>
      </c>
      <c r="U477">
        <v>28.4</v>
      </c>
      <c r="V477" s="90">
        <f t="shared" si="55"/>
        <v>-28.4</v>
      </c>
      <c r="AA477">
        <v>28.4</v>
      </c>
      <c r="AB477">
        <v>0</v>
      </c>
      <c r="AC477">
        <v>4.3010752688172046E-2</v>
      </c>
      <c r="AD477">
        <v>0</v>
      </c>
    </row>
    <row r="478" spans="1:30" x14ac:dyDescent="0.25">
      <c r="A478" t="s">
        <v>3717</v>
      </c>
      <c r="B478">
        <v>3896</v>
      </c>
      <c r="C478">
        <v>8</v>
      </c>
      <c r="D478">
        <v>0</v>
      </c>
      <c r="E478">
        <v>1</v>
      </c>
      <c r="F478">
        <v>4</v>
      </c>
      <c r="G478">
        <v>0</v>
      </c>
      <c r="H478">
        <v>0</v>
      </c>
      <c r="I478">
        <v>1</v>
      </c>
      <c r="J478">
        <v>2.7421201232032901</v>
      </c>
      <c r="K478">
        <f t="shared" si="49"/>
        <v>2.7421201232032901</v>
      </c>
      <c r="L478">
        <f t="shared" si="50"/>
        <v>2.7421201232032901</v>
      </c>
      <c r="M478">
        <f t="shared" si="51"/>
        <v>1.0087313887886098</v>
      </c>
      <c r="N478">
        <f>SUMPRODUCT($E$2:$M$2,E478:M478)</f>
        <v>-2.703589501654597</v>
      </c>
      <c r="O478">
        <f t="shared" si="52"/>
        <v>6.2761879747015706E-2</v>
      </c>
      <c r="P478" s="85">
        <f>O478*B478</f>
        <v>244.52028349437319</v>
      </c>
      <c r="Q478">
        <f>D478/C478</f>
        <v>0</v>
      </c>
      <c r="R478" s="90">
        <f t="shared" si="53"/>
        <v>0</v>
      </c>
      <c r="S478">
        <f>IF(AB478&gt;0,AB478/D478,0)</f>
        <v>0</v>
      </c>
      <c r="T478" s="90">
        <f t="shared" si="54"/>
        <v>0</v>
      </c>
      <c r="U478">
        <v>46.612499999999997</v>
      </c>
      <c r="V478" s="90">
        <f t="shared" si="55"/>
        <v>-46.612499999999997</v>
      </c>
      <c r="AA478">
        <v>46.612499999999997</v>
      </c>
      <c r="AB478">
        <v>0</v>
      </c>
      <c r="AC478">
        <v>2.0533880903490761E-3</v>
      </c>
      <c r="AD478">
        <v>0</v>
      </c>
    </row>
    <row r="479" spans="1:30" x14ac:dyDescent="0.25">
      <c r="A479" t="s">
        <v>3808</v>
      </c>
      <c r="B479">
        <v>375</v>
      </c>
      <c r="C479">
        <v>8</v>
      </c>
      <c r="D479">
        <v>0</v>
      </c>
      <c r="E479">
        <v>1</v>
      </c>
      <c r="F479">
        <v>2</v>
      </c>
      <c r="G479">
        <v>0</v>
      </c>
      <c r="H479">
        <v>0</v>
      </c>
      <c r="I479">
        <v>0</v>
      </c>
      <c r="J479">
        <v>1.6122666666666701</v>
      </c>
      <c r="K479">
        <f t="shared" si="49"/>
        <v>1.6122666666666701</v>
      </c>
      <c r="L479">
        <f t="shared" si="50"/>
        <v>1.6122666666666701</v>
      </c>
      <c r="M479">
        <f t="shared" si="51"/>
        <v>0.47764105637494897</v>
      </c>
      <c r="N479">
        <f>SUMPRODUCT($E$2:$M$2,E479:M479)</f>
        <v>-3.2415140908403424</v>
      </c>
      <c r="O479">
        <f t="shared" si="52"/>
        <v>3.7633016619984784E-2</v>
      </c>
      <c r="P479" s="85">
        <f>O479*B479</f>
        <v>14.112381232494293</v>
      </c>
      <c r="Q479">
        <f>D479/C479</f>
        <v>0</v>
      </c>
      <c r="R479" s="90">
        <f t="shared" si="53"/>
        <v>0</v>
      </c>
      <c r="S479">
        <f>IF(AB479&gt;0,AB479/D479,0)</f>
        <v>0</v>
      </c>
      <c r="T479" s="90">
        <f t="shared" si="54"/>
        <v>0</v>
      </c>
      <c r="U479">
        <v>19.024999999999999</v>
      </c>
      <c r="V479" s="90">
        <f t="shared" si="55"/>
        <v>-19.024999999999999</v>
      </c>
      <c r="AA479">
        <v>19.024999999999999</v>
      </c>
      <c r="AB479">
        <v>0</v>
      </c>
      <c r="AC479">
        <v>2.1333333333333333E-2</v>
      </c>
      <c r="AD479">
        <v>0</v>
      </c>
    </row>
    <row r="480" spans="1:30" x14ac:dyDescent="0.25">
      <c r="A480" t="s">
        <v>2436</v>
      </c>
      <c r="B480">
        <v>173</v>
      </c>
      <c r="C480">
        <v>8</v>
      </c>
      <c r="D480">
        <v>0</v>
      </c>
      <c r="E480">
        <v>1</v>
      </c>
      <c r="F480">
        <v>3</v>
      </c>
      <c r="G480">
        <v>0</v>
      </c>
      <c r="H480">
        <v>1</v>
      </c>
      <c r="I480">
        <v>0</v>
      </c>
      <c r="J480">
        <v>1.30809248554913</v>
      </c>
      <c r="K480">
        <f t="shared" si="49"/>
        <v>1.30809248554913</v>
      </c>
      <c r="L480">
        <f t="shared" si="50"/>
        <v>1.30809248554913</v>
      </c>
      <c r="M480">
        <f t="shared" si="51"/>
        <v>0.26856995814171053</v>
      </c>
      <c r="N480">
        <f>SUMPRODUCT($E$2:$M$2,E480:M480)</f>
        <v>-2.2037148694795627</v>
      </c>
      <c r="O480">
        <f t="shared" si="52"/>
        <v>9.9417388280360397E-2</v>
      </c>
      <c r="P480" s="85">
        <f>O480*B480</f>
        <v>17.199208172502349</v>
      </c>
      <c r="Q480">
        <f>D480/C480</f>
        <v>0</v>
      </c>
      <c r="R480" s="90">
        <f t="shared" si="53"/>
        <v>0</v>
      </c>
      <c r="S480">
        <f>IF(AB480&gt;0,AB480/D480,0)</f>
        <v>0</v>
      </c>
      <c r="T480" s="90">
        <f t="shared" si="54"/>
        <v>0</v>
      </c>
      <c r="U480">
        <v>24.787500000000001</v>
      </c>
      <c r="V480" s="90">
        <f t="shared" si="55"/>
        <v>-24.787500000000001</v>
      </c>
      <c r="AA480">
        <v>24.787500000000001</v>
      </c>
      <c r="AB480">
        <v>0</v>
      </c>
      <c r="AC480">
        <v>4.6242774566473986E-2</v>
      </c>
      <c r="AD480">
        <v>0</v>
      </c>
    </row>
    <row r="481" spans="1:30" x14ac:dyDescent="0.25">
      <c r="A481" t="s">
        <v>802</v>
      </c>
      <c r="B481">
        <v>191</v>
      </c>
      <c r="C481">
        <v>8</v>
      </c>
      <c r="D481">
        <v>0</v>
      </c>
      <c r="E481">
        <v>1</v>
      </c>
      <c r="F481">
        <v>2</v>
      </c>
      <c r="G481">
        <v>0</v>
      </c>
      <c r="H481">
        <v>1</v>
      </c>
      <c r="I481">
        <v>0</v>
      </c>
      <c r="J481">
        <v>1.8369336384439374</v>
      </c>
      <c r="K481">
        <f t="shared" si="49"/>
        <v>1.8369336384439374</v>
      </c>
      <c r="L481">
        <f t="shared" si="50"/>
        <v>1.8369336384439374</v>
      </c>
      <c r="M481">
        <f t="shared" si="51"/>
        <v>0.60809768061799363</v>
      </c>
      <c r="N481">
        <f>SUMPRODUCT($E$2:$M$2,E481:M481)</f>
        <v>-3.2983734626173078</v>
      </c>
      <c r="O481">
        <f t="shared" si="52"/>
        <v>3.5627031239837272E-2</v>
      </c>
      <c r="P481" s="85">
        <f>O481*B481</f>
        <v>6.8047629668089185</v>
      </c>
      <c r="Q481">
        <f>D481/C481</f>
        <v>0</v>
      </c>
      <c r="R481" s="90">
        <f t="shared" si="53"/>
        <v>0</v>
      </c>
      <c r="S481">
        <f>IF(AB481&gt;0,AB481/D481,0)</f>
        <v>0</v>
      </c>
      <c r="T481" s="90">
        <f t="shared" si="54"/>
        <v>0</v>
      </c>
      <c r="U481">
        <v>6.8999999624999999</v>
      </c>
      <c r="V481" s="90">
        <f t="shared" si="55"/>
        <v>-6.8999999624999999</v>
      </c>
      <c r="AA481">
        <v>6.8999999624999999</v>
      </c>
      <c r="AB481">
        <v>0</v>
      </c>
      <c r="AC481">
        <v>4.1884816753926704E-2</v>
      </c>
      <c r="AD481">
        <v>0</v>
      </c>
    </row>
    <row r="482" spans="1:30" x14ac:dyDescent="0.25">
      <c r="A482" t="s">
        <v>2424</v>
      </c>
      <c r="B482">
        <v>142</v>
      </c>
      <c r="C482">
        <v>8</v>
      </c>
      <c r="D482">
        <v>0</v>
      </c>
      <c r="E482">
        <v>1</v>
      </c>
      <c r="F482">
        <v>2</v>
      </c>
      <c r="G482">
        <v>0</v>
      </c>
      <c r="H482">
        <v>1</v>
      </c>
      <c r="I482">
        <v>0</v>
      </c>
      <c r="J482">
        <v>1.45140845070423</v>
      </c>
      <c r="K482">
        <f t="shared" si="49"/>
        <v>1.45140845070423</v>
      </c>
      <c r="L482">
        <f t="shared" si="50"/>
        <v>1.45140845070423</v>
      </c>
      <c r="M482">
        <f t="shared" si="51"/>
        <v>0.37253443029515582</v>
      </c>
      <c r="N482">
        <f>SUMPRODUCT($E$2:$M$2,E482:M482)</f>
        <v>-2.9985422075319188</v>
      </c>
      <c r="O482">
        <f t="shared" si="52"/>
        <v>4.7491774839409237E-2</v>
      </c>
      <c r="P482" s="85">
        <f>O482*B482</f>
        <v>6.7438320271961114</v>
      </c>
      <c r="Q482">
        <f>D482/C482</f>
        <v>0</v>
      </c>
      <c r="R482" s="90">
        <f t="shared" si="53"/>
        <v>0</v>
      </c>
      <c r="S482">
        <f>IF(AB482&gt;0,AB482/D482,0)</f>
        <v>0</v>
      </c>
      <c r="T482" s="90">
        <f t="shared" si="54"/>
        <v>0</v>
      </c>
      <c r="U482">
        <v>24.1</v>
      </c>
      <c r="V482" s="90">
        <f t="shared" si="55"/>
        <v>-24.1</v>
      </c>
      <c r="AA482">
        <v>24.1</v>
      </c>
      <c r="AB482">
        <v>0</v>
      </c>
      <c r="AC482">
        <v>5.6338028169014086E-2</v>
      </c>
      <c r="AD482">
        <v>0</v>
      </c>
    </row>
    <row r="483" spans="1:30" x14ac:dyDescent="0.25">
      <c r="A483" t="s">
        <v>2439</v>
      </c>
      <c r="B483">
        <v>342</v>
      </c>
      <c r="C483">
        <v>8</v>
      </c>
      <c r="D483">
        <v>0</v>
      </c>
      <c r="E483">
        <v>1</v>
      </c>
      <c r="F483">
        <v>2</v>
      </c>
      <c r="G483">
        <v>0</v>
      </c>
      <c r="H483">
        <v>1</v>
      </c>
      <c r="I483">
        <v>0</v>
      </c>
      <c r="J483">
        <v>1.1418128654970801</v>
      </c>
      <c r="K483">
        <f t="shared" si="49"/>
        <v>1.1418128654970801</v>
      </c>
      <c r="L483">
        <f t="shared" si="50"/>
        <v>1.1418128654970801</v>
      </c>
      <c r="M483">
        <f t="shared" si="51"/>
        <v>0.13261723221713903</v>
      </c>
      <c r="N483">
        <f>SUMPRODUCT($E$2:$M$2,E483:M483)</f>
        <v>-2.6931691303744434</v>
      </c>
      <c r="O483">
        <f t="shared" si="52"/>
        <v>6.337763535957204E-2</v>
      </c>
      <c r="P483" s="85">
        <f>O483*B483</f>
        <v>21.675151292973638</v>
      </c>
      <c r="Q483">
        <f>D483/C483</f>
        <v>0</v>
      </c>
      <c r="R483" s="90">
        <f t="shared" si="53"/>
        <v>0</v>
      </c>
      <c r="S483">
        <f>IF(AB483&gt;0,AB483/D483,0)</f>
        <v>0</v>
      </c>
      <c r="T483" s="90">
        <f t="shared" si="54"/>
        <v>0</v>
      </c>
      <c r="U483">
        <v>25.225000000000001</v>
      </c>
      <c r="V483" s="90">
        <f t="shared" si="55"/>
        <v>-25.225000000000001</v>
      </c>
      <c r="AA483">
        <v>25.225000000000001</v>
      </c>
      <c r="AB483">
        <v>0</v>
      </c>
      <c r="AC483">
        <v>2.3391812865497075E-2</v>
      </c>
      <c r="AD483">
        <v>0</v>
      </c>
    </row>
    <row r="484" spans="1:30" x14ac:dyDescent="0.25">
      <c r="A484" t="s">
        <v>1386</v>
      </c>
      <c r="B484">
        <v>106</v>
      </c>
      <c r="C484">
        <v>8</v>
      </c>
      <c r="D484">
        <v>0</v>
      </c>
      <c r="E484">
        <v>1</v>
      </c>
      <c r="F484">
        <v>3</v>
      </c>
      <c r="G484">
        <v>0</v>
      </c>
      <c r="H484">
        <v>0</v>
      </c>
      <c r="I484">
        <v>0</v>
      </c>
      <c r="J484">
        <v>1.9755663430420751</v>
      </c>
      <c r="K484">
        <f t="shared" si="49"/>
        <v>1.9755663430420751</v>
      </c>
      <c r="L484">
        <f t="shared" si="50"/>
        <v>1.9755663430420751</v>
      </c>
      <c r="M484">
        <f t="shared" si="51"/>
        <v>0.680855113217121</v>
      </c>
      <c r="N484">
        <f>SUMPRODUCT($E$2:$M$2,E484:M484)</f>
        <v>-2.8376718650999231</v>
      </c>
      <c r="O484">
        <f t="shared" si="52"/>
        <v>5.5322083835556313E-2</v>
      </c>
      <c r="P484" s="85">
        <f>O484*B484</f>
        <v>5.8641408865689693</v>
      </c>
      <c r="Q484">
        <f>D484/C484</f>
        <v>0</v>
      </c>
      <c r="R484" s="90">
        <f t="shared" si="53"/>
        <v>0</v>
      </c>
      <c r="S484">
        <f>IF(AB484&gt;0,AB484/D484,0)</f>
        <v>0</v>
      </c>
      <c r="T484" s="90">
        <f t="shared" si="54"/>
        <v>0</v>
      </c>
      <c r="U484">
        <v>22.862499987499998</v>
      </c>
      <c r="V484" s="90">
        <f t="shared" si="55"/>
        <v>-22.862499987499998</v>
      </c>
      <c r="AA484">
        <v>22.862499987499998</v>
      </c>
      <c r="AB484">
        <v>0</v>
      </c>
      <c r="AC484">
        <v>7.5471698113207544E-2</v>
      </c>
      <c r="AD484">
        <v>0</v>
      </c>
    </row>
    <row r="485" spans="1:30" x14ac:dyDescent="0.25">
      <c r="A485" t="s">
        <v>3854</v>
      </c>
      <c r="B485">
        <v>253</v>
      </c>
      <c r="C485">
        <v>8</v>
      </c>
      <c r="D485">
        <v>0</v>
      </c>
      <c r="E485">
        <v>1</v>
      </c>
      <c r="F485">
        <v>2</v>
      </c>
      <c r="G485">
        <v>0</v>
      </c>
      <c r="H485">
        <v>1</v>
      </c>
      <c r="I485">
        <v>0</v>
      </c>
      <c r="J485">
        <v>1.65573122529644</v>
      </c>
      <c r="K485">
        <f t="shared" si="49"/>
        <v>1.65573122529644</v>
      </c>
      <c r="L485">
        <f t="shared" si="50"/>
        <v>1.65573122529644</v>
      </c>
      <c r="M485">
        <f t="shared" si="51"/>
        <v>0.50424273922546736</v>
      </c>
      <c r="N485">
        <f>SUMPRODUCT($E$2:$M$2,E485:M485)</f>
        <v>-3.1661840935970345</v>
      </c>
      <c r="O485">
        <f t="shared" si="52"/>
        <v>4.0458294836428335E-2</v>
      </c>
      <c r="P485" s="85">
        <f>O485*B485</f>
        <v>10.235948593616369</v>
      </c>
      <c r="Q485">
        <f>D485/C485</f>
        <v>0</v>
      </c>
      <c r="R485" s="90">
        <f t="shared" si="53"/>
        <v>0</v>
      </c>
      <c r="S485">
        <f>IF(AB485&gt;0,AB485/D485,0)</f>
        <v>0</v>
      </c>
      <c r="T485" s="90">
        <f t="shared" si="54"/>
        <v>0</v>
      </c>
      <c r="U485">
        <v>21.487500000000001</v>
      </c>
      <c r="V485" s="90">
        <f t="shared" si="55"/>
        <v>-21.487500000000001</v>
      </c>
      <c r="AA485">
        <v>21.487500000000001</v>
      </c>
      <c r="AB485">
        <v>0</v>
      </c>
      <c r="AC485">
        <v>3.1620553359683792E-2</v>
      </c>
      <c r="AD485">
        <v>0</v>
      </c>
    </row>
    <row r="486" spans="1:30" x14ac:dyDescent="0.25">
      <c r="A486" t="s">
        <v>3013</v>
      </c>
      <c r="B486">
        <v>826</v>
      </c>
      <c r="C486">
        <v>8</v>
      </c>
      <c r="D486">
        <v>0</v>
      </c>
      <c r="E486">
        <v>1</v>
      </c>
      <c r="F486">
        <v>2</v>
      </c>
      <c r="G486">
        <v>0</v>
      </c>
      <c r="H486">
        <v>0</v>
      </c>
      <c r="I486">
        <v>0</v>
      </c>
      <c r="J486">
        <v>2.0471367639387537</v>
      </c>
      <c r="K486">
        <f t="shared" si="49"/>
        <v>2.0471367639387537</v>
      </c>
      <c r="L486">
        <f t="shared" si="50"/>
        <v>2.0471367639387537</v>
      </c>
      <c r="M486">
        <f t="shared" si="51"/>
        <v>0.71644211633730026</v>
      </c>
      <c r="N486">
        <f>SUMPRODUCT($E$2:$M$2,E486:M486)</f>
        <v>-3.5454665173164828</v>
      </c>
      <c r="O486">
        <f t="shared" si="52"/>
        <v>2.8045889371030676E-2</v>
      </c>
      <c r="P486" s="85">
        <f>O486*B486</f>
        <v>23.165904620471338</v>
      </c>
      <c r="Q486">
        <f>D486/C486</f>
        <v>0</v>
      </c>
      <c r="R486" s="90">
        <f t="shared" si="53"/>
        <v>0</v>
      </c>
      <c r="S486">
        <f>IF(AB486&gt;0,AB486/D486,0)</f>
        <v>0</v>
      </c>
      <c r="T486" s="90">
        <f t="shared" si="54"/>
        <v>0</v>
      </c>
      <c r="U486">
        <v>13.625</v>
      </c>
      <c r="V486" s="90">
        <f t="shared" si="55"/>
        <v>-13.625</v>
      </c>
      <c r="AA486">
        <v>13.625</v>
      </c>
      <c r="AB486">
        <v>0</v>
      </c>
      <c r="AC486">
        <v>9.6852300242130755E-3</v>
      </c>
      <c r="AD486">
        <v>0</v>
      </c>
    </row>
    <row r="487" spans="1:30" x14ac:dyDescent="0.25">
      <c r="A487" t="s">
        <v>2833</v>
      </c>
      <c r="B487">
        <v>278</v>
      </c>
      <c r="C487">
        <v>8</v>
      </c>
      <c r="D487">
        <v>0</v>
      </c>
      <c r="E487">
        <v>1</v>
      </c>
      <c r="F487">
        <v>2</v>
      </c>
      <c r="G487">
        <v>0</v>
      </c>
      <c r="H487">
        <v>0</v>
      </c>
      <c r="I487">
        <v>0</v>
      </c>
      <c r="J487">
        <v>1.2187050359712199</v>
      </c>
      <c r="K487">
        <f t="shared" si="49"/>
        <v>1.2187050359712199</v>
      </c>
      <c r="L487">
        <f t="shared" si="50"/>
        <v>1.2187050359712199</v>
      </c>
      <c r="M487">
        <f t="shared" si="51"/>
        <v>0.19778884908725972</v>
      </c>
      <c r="N487">
        <f>SUMPRODUCT($E$2:$M$2,E487:M487)</f>
        <v>-2.8853106574334406</v>
      </c>
      <c r="O487">
        <f t="shared" si="52"/>
        <v>5.2884505116669332E-2</v>
      </c>
      <c r="P487" s="85">
        <f>O487*B487</f>
        <v>14.701892422434074</v>
      </c>
      <c r="Q487">
        <f>D487/C487</f>
        <v>0</v>
      </c>
      <c r="R487" s="90">
        <f t="shared" si="53"/>
        <v>0</v>
      </c>
      <c r="S487">
        <f>IF(AB487&gt;0,AB487/D487,0)</f>
        <v>0</v>
      </c>
      <c r="T487" s="90">
        <f t="shared" si="54"/>
        <v>0</v>
      </c>
      <c r="U487">
        <v>24.587499999999999</v>
      </c>
      <c r="V487" s="90">
        <f t="shared" si="55"/>
        <v>-24.587499999999999</v>
      </c>
      <c r="AA487">
        <v>24.587499999999999</v>
      </c>
      <c r="AB487">
        <v>0</v>
      </c>
      <c r="AC487">
        <v>2.8776978417266189E-2</v>
      </c>
      <c r="AD487">
        <v>0</v>
      </c>
    </row>
    <row r="488" spans="1:30" x14ac:dyDescent="0.25">
      <c r="A488" t="s">
        <v>1115</v>
      </c>
      <c r="B488">
        <v>320</v>
      </c>
      <c r="C488">
        <v>8</v>
      </c>
      <c r="D488">
        <v>0</v>
      </c>
      <c r="E488">
        <v>1</v>
      </c>
      <c r="F488">
        <v>3</v>
      </c>
      <c r="G488">
        <v>0</v>
      </c>
      <c r="H488">
        <v>1</v>
      </c>
      <c r="I488">
        <v>1</v>
      </c>
      <c r="J488">
        <v>3.4829652996845448</v>
      </c>
      <c r="K488">
        <f t="shared" si="49"/>
        <v>3.4829652996845448</v>
      </c>
      <c r="L488">
        <f t="shared" si="50"/>
        <v>3.4829652996845448</v>
      </c>
      <c r="M488">
        <f t="shared" si="51"/>
        <v>1.2478840285678114</v>
      </c>
      <c r="N488">
        <f>SUMPRODUCT($E$2:$M$2,E488:M488)</f>
        <v>-3.5612986474495667</v>
      </c>
      <c r="O488">
        <f t="shared" si="52"/>
        <v>2.761752600501979E-2</v>
      </c>
      <c r="P488" s="85">
        <f>O488*B488</f>
        <v>8.8376083216063321</v>
      </c>
      <c r="Q488">
        <f>D488/C488</f>
        <v>0</v>
      </c>
      <c r="R488" s="90">
        <f t="shared" si="53"/>
        <v>0</v>
      </c>
      <c r="S488">
        <f>IF(AB488&gt;0,AB488/D488,0)</f>
        <v>0</v>
      </c>
      <c r="T488" s="90">
        <f t="shared" si="54"/>
        <v>0</v>
      </c>
      <c r="U488">
        <v>8.1374999875</v>
      </c>
      <c r="V488" s="90">
        <f t="shared" si="55"/>
        <v>-8.1374999875</v>
      </c>
      <c r="AA488">
        <v>8.1374999875</v>
      </c>
      <c r="AB488">
        <v>0</v>
      </c>
      <c r="AC488">
        <v>2.5000000000000001E-2</v>
      </c>
      <c r="AD488">
        <v>0</v>
      </c>
    </row>
    <row r="489" spans="1:30" x14ac:dyDescent="0.25">
      <c r="A489" t="s">
        <v>366</v>
      </c>
      <c r="B489">
        <v>52</v>
      </c>
      <c r="C489">
        <v>8</v>
      </c>
      <c r="D489">
        <v>0</v>
      </c>
      <c r="E489">
        <v>1</v>
      </c>
      <c r="F489">
        <v>5</v>
      </c>
      <c r="G489">
        <v>0</v>
      </c>
      <c r="H489">
        <v>1</v>
      </c>
      <c r="I489">
        <v>0</v>
      </c>
      <c r="J489">
        <v>1.1346153846153799</v>
      </c>
      <c r="K489">
        <f t="shared" si="49"/>
        <v>1.1346153846153799</v>
      </c>
      <c r="L489">
        <f t="shared" si="50"/>
        <v>1.1346153846153799</v>
      </c>
      <c r="M489">
        <f t="shared" si="51"/>
        <v>0.12629372532428795</v>
      </c>
      <c r="N489">
        <f>SUMPRODUCT($E$2:$M$2,E489:M489)</f>
        <v>-0.69762473435765915</v>
      </c>
      <c r="O489">
        <f t="shared" si="52"/>
        <v>0.33233906502105959</v>
      </c>
      <c r="P489" s="85">
        <f>O489*B489</f>
        <v>17.281631381095099</v>
      </c>
      <c r="Q489">
        <f>D489/C489</f>
        <v>0</v>
      </c>
      <c r="R489" s="90">
        <f t="shared" si="53"/>
        <v>0</v>
      </c>
      <c r="S489">
        <f>IF(AB489&gt;0,AB489/D489,0)</f>
        <v>0</v>
      </c>
      <c r="T489" s="90">
        <f t="shared" si="54"/>
        <v>0</v>
      </c>
      <c r="U489">
        <v>17.587499999999999</v>
      </c>
      <c r="V489" s="90">
        <f t="shared" si="55"/>
        <v>-17.587499999999999</v>
      </c>
      <c r="AA489">
        <v>17.587499999999999</v>
      </c>
      <c r="AB489">
        <v>0</v>
      </c>
      <c r="AC489">
        <v>0.15384615384615385</v>
      </c>
      <c r="AD489">
        <v>0</v>
      </c>
    </row>
    <row r="490" spans="1:30" x14ac:dyDescent="0.25">
      <c r="A490" t="s">
        <v>362</v>
      </c>
      <c r="B490">
        <v>266</v>
      </c>
      <c r="C490">
        <v>8</v>
      </c>
      <c r="D490">
        <v>0</v>
      </c>
      <c r="E490">
        <v>1</v>
      </c>
      <c r="F490">
        <v>3</v>
      </c>
      <c r="G490">
        <v>0</v>
      </c>
      <c r="H490">
        <v>1</v>
      </c>
      <c r="I490">
        <v>0</v>
      </c>
      <c r="J490">
        <v>1.11274436090226</v>
      </c>
      <c r="K490">
        <f t="shared" si="49"/>
        <v>1.11274436090226</v>
      </c>
      <c r="L490">
        <f t="shared" si="50"/>
        <v>1.11274436090226</v>
      </c>
      <c r="M490">
        <f t="shared" si="51"/>
        <v>0.10682936118789658</v>
      </c>
      <c r="N490">
        <f>SUMPRODUCT($E$2:$M$2,E490:M490)</f>
        <v>-1.9978470776382626</v>
      </c>
      <c r="O490">
        <f t="shared" si="52"/>
        <v>0.11942915044065225</v>
      </c>
      <c r="P490" s="85">
        <f>O490*B490</f>
        <v>31.768154017213497</v>
      </c>
      <c r="Q490">
        <f>D490/C490</f>
        <v>0</v>
      </c>
      <c r="R490" s="90">
        <f t="shared" si="53"/>
        <v>0</v>
      </c>
      <c r="S490">
        <f>IF(AB490&gt;0,AB490/D490,0)</f>
        <v>0</v>
      </c>
      <c r="T490" s="90">
        <f t="shared" si="54"/>
        <v>0</v>
      </c>
      <c r="U490">
        <v>20.412500000000001</v>
      </c>
      <c r="V490" s="90">
        <f t="shared" si="55"/>
        <v>-20.412500000000001</v>
      </c>
      <c r="AA490">
        <v>20.412500000000001</v>
      </c>
      <c r="AB490">
        <v>0</v>
      </c>
      <c r="AC490">
        <v>3.007518796992481E-2</v>
      </c>
      <c r="AD490">
        <v>0</v>
      </c>
    </row>
    <row r="491" spans="1:30" x14ac:dyDescent="0.25">
      <c r="A491" t="s">
        <v>1903</v>
      </c>
      <c r="B491">
        <v>311</v>
      </c>
      <c r="C491">
        <v>8</v>
      </c>
      <c r="D491">
        <v>0</v>
      </c>
      <c r="E491">
        <v>1</v>
      </c>
      <c r="F491">
        <v>2</v>
      </c>
      <c r="G491">
        <v>0</v>
      </c>
      <c r="H491">
        <v>1</v>
      </c>
      <c r="I491">
        <v>0</v>
      </c>
      <c r="J491">
        <v>1.34210246032591</v>
      </c>
      <c r="K491">
        <f t="shared" si="49"/>
        <v>1.34210246032591</v>
      </c>
      <c r="L491">
        <f t="shared" si="50"/>
        <v>1.34210246032591</v>
      </c>
      <c r="M491">
        <f t="shared" si="51"/>
        <v>0.29423738461114324</v>
      </c>
      <c r="N491">
        <f>SUMPRODUCT($E$2:$M$2,E491:M491)</f>
        <v>-2.8988836171331958</v>
      </c>
      <c r="O491">
        <f t="shared" si="52"/>
        <v>5.2208777467521679E-2</v>
      </c>
      <c r="P491" s="85">
        <f>O491*B491</f>
        <v>16.236929792399241</v>
      </c>
      <c r="Q491">
        <f>D491/C491</f>
        <v>0</v>
      </c>
      <c r="R491" s="90">
        <f t="shared" si="53"/>
        <v>0</v>
      </c>
      <c r="S491">
        <f>IF(AB491&gt;0,AB491/D491,0)</f>
        <v>0</v>
      </c>
      <c r="T491" s="90">
        <f t="shared" si="54"/>
        <v>0</v>
      </c>
      <c r="U491">
        <v>14.887499975000001</v>
      </c>
      <c r="V491" s="90">
        <f t="shared" si="55"/>
        <v>-14.887499975000001</v>
      </c>
      <c r="AA491">
        <v>14.887499975000001</v>
      </c>
      <c r="AB491">
        <v>0</v>
      </c>
      <c r="AC491">
        <v>2.5723472668810289E-2</v>
      </c>
      <c r="AD491">
        <v>0</v>
      </c>
    </row>
    <row r="492" spans="1:30" x14ac:dyDescent="0.25">
      <c r="A492" t="s">
        <v>2170</v>
      </c>
      <c r="B492">
        <v>309</v>
      </c>
      <c r="C492">
        <v>7</v>
      </c>
      <c r="D492">
        <v>0</v>
      </c>
      <c r="E492">
        <v>1</v>
      </c>
      <c r="F492">
        <v>3</v>
      </c>
      <c r="G492">
        <v>0</v>
      </c>
      <c r="H492">
        <v>1</v>
      </c>
      <c r="I492">
        <v>1</v>
      </c>
      <c r="J492">
        <v>1.78025889967638</v>
      </c>
      <c r="K492">
        <f t="shared" si="49"/>
        <v>1.78025889967638</v>
      </c>
      <c r="L492">
        <f t="shared" si="50"/>
        <v>1.78025889967638</v>
      </c>
      <c r="M492">
        <f t="shared" si="51"/>
        <v>0.57675880298366944</v>
      </c>
      <c r="N492">
        <f>SUMPRODUCT($E$2:$M$2,E492:M492)</f>
        <v>-2.7070723688149254</v>
      </c>
      <c r="O492">
        <f t="shared" si="52"/>
        <v>6.2557319377338702E-2</v>
      </c>
      <c r="P492" s="85">
        <f>O492*B492</f>
        <v>19.330211687597657</v>
      </c>
      <c r="Q492">
        <f>D492/C492</f>
        <v>0</v>
      </c>
      <c r="R492" s="90">
        <f t="shared" si="53"/>
        <v>0</v>
      </c>
      <c r="S492">
        <f>IF(AB492&gt;0,AB492/D492,0)</f>
        <v>0</v>
      </c>
      <c r="T492" s="90">
        <f t="shared" si="54"/>
        <v>0</v>
      </c>
      <c r="U492">
        <v>9.5999999374999998</v>
      </c>
      <c r="V492" s="90">
        <f t="shared" si="55"/>
        <v>-9.5999999374999998</v>
      </c>
      <c r="AA492">
        <v>9.5999999374999998</v>
      </c>
      <c r="AB492">
        <v>0</v>
      </c>
      <c r="AC492">
        <v>2.2653721682847898E-2</v>
      </c>
      <c r="AD492">
        <v>0</v>
      </c>
    </row>
    <row r="493" spans="1:30" x14ac:dyDescent="0.25">
      <c r="A493" t="s">
        <v>3116</v>
      </c>
      <c r="B493">
        <v>142</v>
      </c>
      <c r="C493">
        <v>7</v>
      </c>
      <c r="D493">
        <v>0</v>
      </c>
      <c r="E493">
        <v>1</v>
      </c>
      <c r="F493">
        <v>3</v>
      </c>
      <c r="G493">
        <v>0</v>
      </c>
      <c r="H493">
        <v>0</v>
      </c>
      <c r="I493">
        <v>1</v>
      </c>
      <c r="J493">
        <v>1.7686827505827498</v>
      </c>
      <c r="K493">
        <f t="shared" si="49"/>
        <v>1.7686827505827498</v>
      </c>
      <c r="L493">
        <f t="shared" si="50"/>
        <v>1.7686827505827498</v>
      </c>
      <c r="M493">
        <f t="shared" si="51"/>
        <v>0.57023506081465547</v>
      </c>
      <c r="N493">
        <f>SUMPRODUCT($E$2:$M$2,E493:M493)</f>
        <v>-2.8079581101983537</v>
      </c>
      <c r="O493">
        <f t="shared" si="52"/>
        <v>5.689564653856536E-2</v>
      </c>
      <c r="P493" s="85">
        <f>O493*B493</f>
        <v>8.0791818084762816</v>
      </c>
      <c r="Q493">
        <f>D493/C493</f>
        <v>0</v>
      </c>
      <c r="R493" s="90">
        <f t="shared" si="53"/>
        <v>0</v>
      </c>
      <c r="S493">
        <f>IF(AB493&gt;0,AB493/D493,0)</f>
        <v>0</v>
      </c>
      <c r="T493" s="90">
        <f t="shared" si="54"/>
        <v>0</v>
      </c>
      <c r="U493">
        <v>24.75</v>
      </c>
      <c r="V493" s="90">
        <f t="shared" si="55"/>
        <v>-24.75</v>
      </c>
      <c r="AA493">
        <v>24.75</v>
      </c>
      <c r="AB493">
        <v>0</v>
      </c>
      <c r="AC493">
        <v>4.9295774647887321E-2</v>
      </c>
      <c r="AD493">
        <v>0</v>
      </c>
    </row>
    <row r="494" spans="1:30" x14ac:dyDescent="0.25">
      <c r="A494" t="s">
        <v>2099</v>
      </c>
      <c r="B494">
        <v>176</v>
      </c>
      <c r="C494">
        <v>7</v>
      </c>
      <c r="D494">
        <v>0</v>
      </c>
      <c r="E494">
        <v>1</v>
      </c>
      <c r="F494">
        <v>2</v>
      </c>
      <c r="G494">
        <v>0</v>
      </c>
      <c r="H494">
        <v>1</v>
      </c>
      <c r="I494">
        <v>0</v>
      </c>
      <c r="J494">
        <v>1.0090909090909099</v>
      </c>
      <c r="K494">
        <f t="shared" si="49"/>
        <v>1.0090909090909099</v>
      </c>
      <c r="L494">
        <f t="shared" si="50"/>
        <v>1.0090909090909099</v>
      </c>
      <c r="M494">
        <f t="shared" si="51"/>
        <v>9.0498355199187357E-3</v>
      </c>
      <c r="N494">
        <f>SUMPRODUCT($E$2:$M$2,E494:M494)</f>
        <v>-2.535889216854037</v>
      </c>
      <c r="O494">
        <f t="shared" si="52"/>
        <v>7.3380198632083726E-2</v>
      </c>
      <c r="P494" s="85">
        <f>O494*B494</f>
        <v>12.914914959246737</v>
      </c>
      <c r="Q494">
        <f>D494/C494</f>
        <v>0</v>
      </c>
      <c r="R494" s="90">
        <f t="shared" si="53"/>
        <v>0</v>
      </c>
      <c r="S494">
        <f>IF(AB494&gt;0,AB494/D494,0)</f>
        <v>0</v>
      </c>
      <c r="T494" s="90">
        <f t="shared" si="54"/>
        <v>0</v>
      </c>
      <c r="U494">
        <v>8.1374999999999993</v>
      </c>
      <c r="V494" s="90">
        <f t="shared" si="55"/>
        <v>-8.1374999999999993</v>
      </c>
      <c r="AA494">
        <v>8.1374999999999993</v>
      </c>
      <c r="AB494">
        <v>0</v>
      </c>
      <c r="AC494">
        <v>3.9772727272727272E-2</v>
      </c>
      <c r="AD494">
        <v>0</v>
      </c>
    </row>
    <row r="495" spans="1:30" x14ac:dyDescent="0.25">
      <c r="A495" t="s">
        <v>850</v>
      </c>
      <c r="B495">
        <v>149</v>
      </c>
      <c r="C495">
        <v>7</v>
      </c>
      <c r="D495">
        <v>0</v>
      </c>
      <c r="E495">
        <v>1</v>
      </c>
      <c r="F495">
        <v>3</v>
      </c>
      <c r="G495">
        <v>0</v>
      </c>
      <c r="H495">
        <v>1</v>
      </c>
      <c r="I495">
        <v>1</v>
      </c>
      <c r="J495">
        <v>3.5934117003827204</v>
      </c>
      <c r="K495">
        <f t="shared" si="49"/>
        <v>3.5934117003827204</v>
      </c>
      <c r="L495">
        <f t="shared" si="50"/>
        <v>3.5934117003827204</v>
      </c>
      <c r="M495">
        <f t="shared" si="51"/>
        <v>1.2791020855868172</v>
      </c>
      <c r="N495">
        <f>SUMPRODUCT($E$2:$M$2,E495:M495)</f>
        <v>-3.6010338319679822</v>
      </c>
      <c r="O495">
        <f t="shared" si="52"/>
        <v>2.6570241182974592E-2</v>
      </c>
      <c r="P495" s="85">
        <f>O495*B495</f>
        <v>3.9589659362632141</v>
      </c>
      <c r="Q495">
        <f>D495/C495</f>
        <v>0</v>
      </c>
      <c r="R495" s="90">
        <f t="shared" si="53"/>
        <v>0</v>
      </c>
      <c r="S495">
        <f>IF(AB495&gt;0,AB495/D495,0)</f>
        <v>0</v>
      </c>
      <c r="T495" s="90">
        <f t="shared" si="54"/>
        <v>0</v>
      </c>
      <c r="U495">
        <v>7.6124999750000004</v>
      </c>
      <c r="V495" s="90">
        <f t="shared" si="55"/>
        <v>-7.6124999750000004</v>
      </c>
      <c r="AA495">
        <v>7.6124999750000004</v>
      </c>
      <c r="AB495">
        <v>0</v>
      </c>
      <c r="AC495">
        <v>4.6979865771812082E-2</v>
      </c>
      <c r="AD495">
        <v>0</v>
      </c>
    </row>
    <row r="496" spans="1:30" x14ac:dyDescent="0.25">
      <c r="A496" t="s">
        <v>3208</v>
      </c>
      <c r="B496">
        <v>86</v>
      </c>
      <c r="C496">
        <v>7</v>
      </c>
      <c r="D496">
        <v>0</v>
      </c>
      <c r="E496">
        <v>1</v>
      </c>
      <c r="F496">
        <v>2</v>
      </c>
      <c r="G496">
        <v>0</v>
      </c>
      <c r="H496">
        <v>1</v>
      </c>
      <c r="I496">
        <v>0</v>
      </c>
      <c r="J496">
        <v>1.0581395348837199</v>
      </c>
      <c r="K496">
        <f t="shared" si="49"/>
        <v>1.0581395348837199</v>
      </c>
      <c r="L496">
        <f t="shared" si="50"/>
        <v>1.0581395348837199</v>
      </c>
      <c r="M496">
        <f t="shared" si="51"/>
        <v>5.6512210263341356E-2</v>
      </c>
      <c r="N496">
        <f>SUMPRODUCT($E$2:$M$2,E496:M496)</f>
        <v>-2.596300606869884</v>
      </c>
      <c r="O496">
        <f t="shared" si="52"/>
        <v>6.9376886819226158E-2</v>
      </c>
      <c r="P496" s="85">
        <f>O496*B496</f>
        <v>5.9664122664534496</v>
      </c>
      <c r="Q496">
        <f>D496/C496</f>
        <v>0</v>
      </c>
      <c r="R496" s="90">
        <f t="shared" si="53"/>
        <v>0</v>
      </c>
      <c r="S496">
        <f>IF(AB496&gt;0,AB496/D496,0)</f>
        <v>0</v>
      </c>
      <c r="T496" s="90">
        <f t="shared" si="54"/>
        <v>0</v>
      </c>
      <c r="U496">
        <v>15.174999962499999</v>
      </c>
      <c r="V496" s="90">
        <f t="shared" si="55"/>
        <v>-15.174999962499999</v>
      </c>
      <c r="AA496">
        <v>15.174999962499999</v>
      </c>
      <c r="AB496">
        <v>0</v>
      </c>
      <c r="AC496">
        <v>8.1395348837209308E-2</v>
      </c>
      <c r="AD496">
        <v>0</v>
      </c>
    </row>
    <row r="497" spans="1:30" x14ac:dyDescent="0.25">
      <c r="A497" t="s">
        <v>2252</v>
      </c>
      <c r="B497">
        <v>243</v>
      </c>
      <c r="C497">
        <v>7</v>
      </c>
      <c r="D497">
        <v>0</v>
      </c>
      <c r="E497">
        <v>1</v>
      </c>
      <c r="F497">
        <v>2</v>
      </c>
      <c r="G497">
        <v>0</v>
      </c>
      <c r="H497">
        <v>1</v>
      </c>
      <c r="I497">
        <v>0</v>
      </c>
      <c r="J497">
        <v>1.5884773662551399</v>
      </c>
      <c r="K497">
        <f t="shared" si="49"/>
        <v>1.5884773662551399</v>
      </c>
      <c r="L497">
        <f t="shared" si="50"/>
        <v>1.5884773662551399</v>
      </c>
      <c r="M497">
        <f t="shared" si="51"/>
        <v>0.46277592612427981</v>
      </c>
      <c r="N497">
        <f>SUMPRODUCT($E$2:$M$2,E497:M497)</f>
        <v>-3.1134040160616765</v>
      </c>
      <c r="O497">
        <f t="shared" si="52"/>
        <v>4.2557726072131957E-2</v>
      </c>
      <c r="P497" s="85">
        <f>O497*B497</f>
        <v>10.341527435528066</v>
      </c>
      <c r="Q497">
        <f>D497/C497</f>
        <v>0</v>
      </c>
      <c r="R497" s="90">
        <f t="shared" si="53"/>
        <v>0</v>
      </c>
      <c r="S497">
        <f>IF(AB497&gt;0,AB497/D497,0)</f>
        <v>0</v>
      </c>
      <c r="T497" s="90">
        <f t="shared" si="54"/>
        <v>0</v>
      </c>
      <c r="U497">
        <v>10.9999999375</v>
      </c>
      <c r="V497" s="90">
        <f t="shared" si="55"/>
        <v>-10.9999999375</v>
      </c>
      <c r="AA497">
        <v>10.9999999375</v>
      </c>
      <c r="AB497">
        <v>0</v>
      </c>
      <c r="AC497">
        <v>2.8806584362139918E-2</v>
      </c>
      <c r="AD497">
        <v>0</v>
      </c>
    </row>
    <row r="498" spans="1:30" x14ac:dyDescent="0.25">
      <c r="A498" t="s">
        <v>2200</v>
      </c>
      <c r="B498">
        <v>400</v>
      </c>
      <c r="C498">
        <v>7</v>
      </c>
      <c r="D498">
        <v>0</v>
      </c>
      <c r="E498">
        <v>1</v>
      </c>
      <c r="F498">
        <v>2</v>
      </c>
      <c r="G498">
        <v>0</v>
      </c>
      <c r="H498">
        <v>0</v>
      </c>
      <c r="I498">
        <v>0</v>
      </c>
      <c r="J498">
        <v>2.2945000000000002</v>
      </c>
      <c r="K498">
        <f t="shared" si="49"/>
        <v>2.2945000000000002</v>
      </c>
      <c r="L498">
        <f t="shared" si="50"/>
        <v>2.2945000000000002</v>
      </c>
      <c r="M498">
        <f t="shared" si="51"/>
        <v>0.83051495485275129</v>
      </c>
      <c r="N498">
        <f>SUMPRODUCT($E$2:$M$2,E498:M498)</f>
        <v>-3.6906615012384916</v>
      </c>
      <c r="O498">
        <f t="shared" si="52"/>
        <v>2.4347875370785584E-2</v>
      </c>
      <c r="P498" s="85">
        <f>O498*B498</f>
        <v>9.7391501483142342</v>
      </c>
      <c r="Q498">
        <f>D498/C498</f>
        <v>0</v>
      </c>
      <c r="R498" s="90">
        <f t="shared" si="53"/>
        <v>0</v>
      </c>
      <c r="S498">
        <f>IF(AB498&gt;0,AB498/D498,0)</f>
        <v>0</v>
      </c>
      <c r="T498" s="90">
        <f t="shared" si="54"/>
        <v>0</v>
      </c>
      <c r="U498">
        <v>10.0625</v>
      </c>
      <c r="V498" s="90">
        <f t="shared" si="55"/>
        <v>-10.0625</v>
      </c>
      <c r="AA498">
        <v>10.0625</v>
      </c>
      <c r="AB498">
        <v>0</v>
      </c>
      <c r="AC498">
        <v>1.7500000000000002E-2</v>
      </c>
      <c r="AD498">
        <v>0</v>
      </c>
    </row>
    <row r="499" spans="1:30" x14ac:dyDescent="0.25">
      <c r="A499" t="s">
        <v>2445</v>
      </c>
      <c r="B499">
        <v>750</v>
      </c>
      <c r="C499">
        <v>7</v>
      </c>
      <c r="D499">
        <v>0</v>
      </c>
      <c r="E499">
        <v>1</v>
      </c>
      <c r="F499">
        <v>2</v>
      </c>
      <c r="G499">
        <v>0</v>
      </c>
      <c r="H499">
        <v>0</v>
      </c>
      <c r="I499">
        <v>0</v>
      </c>
      <c r="J499">
        <v>1.3321333333333301</v>
      </c>
      <c r="K499">
        <f t="shared" si="49"/>
        <v>1.3321333333333301</v>
      </c>
      <c r="L499">
        <f t="shared" si="50"/>
        <v>1.3321333333333301</v>
      </c>
      <c r="M499">
        <f t="shared" si="51"/>
        <v>0.28678166720861431</v>
      </c>
      <c r="N499">
        <f>SUMPRODUCT($E$2:$M$2,E499:M499)</f>
        <v>-2.9985831153161655</v>
      </c>
      <c r="O499">
        <f t="shared" si="52"/>
        <v>4.7489924356611389E-2</v>
      </c>
      <c r="P499" s="85">
        <f>O499*B499</f>
        <v>35.61744326745854</v>
      </c>
      <c r="Q499">
        <f>D499/C499</f>
        <v>0</v>
      </c>
      <c r="R499" s="90">
        <f t="shared" si="53"/>
        <v>0</v>
      </c>
      <c r="S499">
        <f>IF(AB499&gt;0,AB499/D499,0)</f>
        <v>0</v>
      </c>
      <c r="T499" s="90">
        <f t="shared" si="54"/>
        <v>0</v>
      </c>
      <c r="U499">
        <v>25.399999975</v>
      </c>
      <c r="V499" s="90">
        <f t="shared" si="55"/>
        <v>-25.399999975</v>
      </c>
      <c r="AA499">
        <v>25.399999975</v>
      </c>
      <c r="AB499">
        <v>0</v>
      </c>
      <c r="AC499">
        <v>9.3333333333333341E-3</v>
      </c>
      <c r="AD499">
        <v>0</v>
      </c>
    </row>
    <row r="500" spans="1:30" x14ac:dyDescent="0.25">
      <c r="A500" t="s">
        <v>2272</v>
      </c>
      <c r="B500">
        <v>404</v>
      </c>
      <c r="C500">
        <v>7</v>
      </c>
      <c r="D500">
        <v>0</v>
      </c>
      <c r="E500">
        <v>1</v>
      </c>
      <c r="F500">
        <v>2</v>
      </c>
      <c r="G500">
        <v>0</v>
      </c>
      <c r="H500">
        <v>1</v>
      </c>
      <c r="I500">
        <v>0</v>
      </c>
      <c r="J500">
        <v>2.27351485148515</v>
      </c>
      <c r="K500">
        <f t="shared" si="49"/>
        <v>2.27351485148515</v>
      </c>
      <c r="L500">
        <f t="shared" si="50"/>
        <v>2.27351485148515</v>
      </c>
      <c r="M500">
        <f t="shared" si="51"/>
        <v>0.8213270266940309</v>
      </c>
      <c r="N500">
        <f>SUMPRODUCT($E$2:$M$2,E500:M500)</f>
        <v>-3.5697775223226968</v>
      </c>
      <c r="O500">
        <f t="shared" si="52"/>
        <v>2.7390737240151623E-2</v>
      </c>
      <c r="P500" s="85">
        <f>O500*B500</f>
        <v>11.065857845021256</v>
      </c>
      <c r="Q500">
        <f>D500/C500</f>
        <v>0</v>
      </c>
      <c r="R500" s="90">
        <f t="shared" si="53"/>
        <v>0</v>
      </c>
      <c r="S500">
        <f>IF(AB500&gt;0,AB500/D500,0)</f>
        <v>0</v>
      </c>
      <c r="T500" s="90">
        <f t="shared" si="54"/>
        <v>0</v>
      </c>
      <c r="U500">
        <v>11.699999937499999</v>
      </c>
      <c r="V500" s="90">
        <f t="shared" si="55"/>
        <v>-11.699999937499999</v>
      </c>
      <c r="AA500">
        <v>11.699999937499999</v>
      </c>
      <c r="AB500">
        <v>0</v>
      </c>
      <c r="AC500">
        <v>1.7326732673267328E-2</v>
      </c>
      <c r="AD500">
        <v>0</v>
      </c>
    </row>
    <row r="501" spans="1:30" x14ac:dyDescent="0.25">
      <c r="A501" t="s">
        <v>2077</v>
      </c>
      <c r="B501">
        <v>125</v>
      </c>
      <c r="C501">
        <v>7</v>
      </c>
      <c r="D501">
        <v>0</v>
      </c>
      <c r="E501">
        <v>1</v>
      </c>
      <c r="F501">
        <v>2</v>
      </c>
      <c r="G501">
        <v>0</v>
      </c>
      <c r="H501">
        <v>1</v>
      </c>
      <c r="I501">
        <v>0</v>
      </c>
      <c r="J501">
        <v>2.2151999999999998</v>
      </c>
      <c r="K501">
        <f t="shared" si="49"/>
        <v>2.2151999999999998</v>
      </c>
      <c r="L501">
        <f t="shared" si="50"/>
        <v>2.2151999999999998</v>
      </c>
      <c r="M501">
        <f t="shared" si="51"/>
        <v>0.79534269287461501</v>
      </c>
      <c r="N501">
        <f>SUMPRODUCT($E$2:$M$2,E501:M501)</f>
        <v>-3.5367039617781053</v>
      </c>
      <c r="O501">
        <f t="shared" si="52"/>
        <v>2.8285741031844534E-2</v>
      </c>
      <c r="P501" s="85">
        <f>O501*B501</f>
        <v>3.5357176289805667</v>
      </c>
      <c r="Q501">
        <f>D501/C501</f>
        <v>0</v>
      </c>
      <c r="R501" s="90">
        <f t="shared" si="53"/>
        <v>0</v>
      </c>
      <c r="S501">
        <f>IF(AB501&gt;0,AB501/D501,0)</f>
        <v>0</v>
      </c>
      <c r="T501" s="90">
        <f t="shared" si="54"/>
        <v>0</v>
      </c>
      <c r="U501">
        <v>7.7249999750000011</v>
      </c>
      <c r="V501" s="90">
        <f t="shared" si="55"/>
        <v>-7.7249999750000011</v>
      </c>
      <c r="AA501">
        <v>7.7249999750000011</v>
      </c>
      <c r="AB501">
        <v>0</v>
      </c>
      <c r="AC501">
        <v>5.6000000000000001E-2</v>
      </c>
      <c r="AD501">
        <v>0</v>
      </c>
    </row>
    <row r="502" spans="1:30" x14ac:dyDescent="0.25">
      <c r="A502" t="s">
        <v>3812</v>
      </c>
      <c r="B502">
        <v>207</v>
      </c>
      <c r="C502">
        <v>7</v>
      </c>
      <c r="D502">
        <v>0</v>
      </c>
      <c r="E502">
        <v>1</v>
      </c>
      <c r="F502">
        <v>2</v>
      </c>
      <c r="G502">
        <v>0</v>
      </c>
      <c r="H502">
        <v>0</v>
      </c>
      <c r="I502">
        <v>0</v>
      </c>
      <c r="J502">
        <v>2.3753623188405801</v>
      </c>
      <c r="K502">
        <f t="shared" si="49"/>
        <v>2.3753623188405801</v>
      </c>
      <c r="L502">
        <f t="shared" si="50"/>
        <v>2.3753623188405801</v>
      </c>
      <c r="M502">
        <f t="shared" si="51"/>
        <v>0.86514998115252484</v>
      </c>
      <c r="N502">
        <f>SUMPRODUCT($E$2:$M$2,E502:M502)</f>
        <v>-3.7347458963686506</v>
      </c>
      <c r="O502">
        <f t="shared" si="52"/>
        <v>2.3322318893132035E-2</v>
      </c>
      <c r="P502" s="85">
        <f>O502*B502</f>
        <v>4.8277200108783314</v>
      </c>
      <c r="Q502">
        <f>D502/C502</f>
        <v>0</v>
      </c>
      <c r="R502" s="90">
        <f t="shared" si="53"/>
        <v>0</v>
      </c>
      <c r="S502">
        <f>IF(AB502&gt;0,AB502/D502,0)</f>
        <v>0</v>
      </c>
      <c r="T502" s="90">
        <f t="shared" si="54"/>
        <v>0</v>
      </c>
      <c r="U502">
        <v>19.187499975000001</v>
      </c>
      <c r="V502" s="90">
        <f t="shared" si="55"/>
        <v>-19.187499975000001</v>
      </c>
      <c r="AA502">
        <v>19.187499975000001</v>
      </c>
      <c r="AB502">
        <v>0</v>
      </c>
      <c r="AC502">
        <v>3.3816425120772944E-2</v>
      </c>
      <c r="AD502">
        <v>0</v>
      </c>
    </row>
    <row r="503" spans="1:30" x14ac:dyDescent="0.25">
      <c r="A503" t="s">
        <v>2299</v>
      </c>
      <c r="B503">
        <v>128</v>
      </c>
      <c r="C503">
        <v>7</v>
      </c>
      <c r="D503">
        <v>0</v>
      </c>
      <c r="E503">
        <v>1</v>
      </c>
      <c r="F503">
        <v>2</v>
      </c>
      <c r="G503">
        <v>0</v>
      </c>
      <c r="H503">
        <v>0</v>
      </c>
      <c r="I503">
        <v>0</v>
      </c>
      <c r="J503">
        <v>1.809375</v>
      </c>
      <c r="K503">
        <f t="shared" si="49"/>
        <v>1.809375</v>
      </c>
      <c r="L503">
        <f t="shared" si="50"/>
        <v>1.809375</v>
      </c>
      <c r="M503">
        <f t="shared" si="51"/>
        <v>0.59298148177922294</v>
      </c>
      <c r="N503">
        <f>SUMPRODUCT($E$2:$M$2,E503:M503)</f>
        <v>-3.3883224935247629</v>
      </c>
      <c r="O503">
        <f t="shared" si="52"/>
        <v>3.2662415569215494E-2</v>
      </c>
      <c r="P503" s="85">
        <f>O503*B503</f>
        <v>4.1807891928595833</v>
      </c>
      <c r="Q503">
        <f>D503/C503</f>
        <v>0</v>
      </c>
      <c r="R503" s="90">
        <f t="shared" si="53"/>
        <v>0</v>
      </c>
      <c r="S503">
        <f>IF(AB503&gt;0,AB503/D503,0)</f>
        <v>0</v>
      </c>
      <c r="T503" s="90">
        <f t="shared" si="54"/>
        <v>0</v>
      </c>
      <c r="U503">
        <v>12.29999995</v>
      </c>
      <c r="V503" s="90">
        <f t="shared" si="55"/>
        <v>-12.29999995</v>
      </c>
      <c r="AA503">
        <v>12.29999995</v>
      </c>
      <c r="AB503">
        <v>0</v>
      </c>
      <c r="AC503">
        <v>5.46875E-2</v>
      </c>
      <c r="AD503">
        <v>0</v>
      </c>
    </row>
    <row r="504" spans="1:30" x14ac:dyDescent="0.25">
      <c r="A504" t="s">
        <v>3849</v>
      </c>
      <c r="B504">
        <v>306</v>
      </c>
      <c r="C504">
        <v>7</v>
      </c>
      <c r="D504">
        <v>0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2.2137254901960799</v>
      </c>
      <c r="K504">
        <f t="shared" si="49"/>
        <v>2.2137254901960799</v>
      </c>
      <c r="L504">
        <f t="shared" si="50"/>
        <v>2.2137254901960799</v>
      </c>
      <c r="M504">
        <f t="shared" si="51"/>
        <v>0.79467683843129122</v>
      </c>
      <c r="N504">
        <f>SUMPRODUCT($E$2:$M$2,E504:M504)</f>
        <v>-3.6450457805697702</v>
      </c>
      <c r="O504">
        <f t="shared" si="52"/>
        <v>2.545531573315778E-2</v>
      </c>
      <c r="P504" s="85">
        <f>O504*B504</f>
        <v>7.7893266143462805</v>
      </c>
      <c r="Q504">
        <f>D504/C504</f>
        <v>0</v>
      </c>
      <c r="R504" s="90">
        <f t="shared" si="53"/>
        <v>0</v>
      </c>
      <c r="S504">
        <f>IF(AB504&gt;0,AB504/D504,0)</f>
        <v>0</v>
      </c>
      <c r="T504" s="90">
        <f t="shared" si="54"/>
        <v>0</v>
      </c>
      <c r="U504">
        <v>21.199999975000001</v>
      </c>
      <c r="V504" s="90">
        <f t="shared" si="55"/>
        <v>-21.199999975000001</v>
      </c>
      <c r="AA504">
        <v>21.199999975000001</v>
      </c>
      <c r="AB504">
        <v>0</v>
      </c>
      <c r="AC504">
        <v>2.2875816993464051E-2</v>
      </c>
      <c r="AD504">
        <v>0</v>
      </c>
    </row>
    <row r="505" spans="1:30" x14ac:dyDescent="0.25">
      <c r="A505" t="s">
        <v>858</v>
      </c>
      <c r="B505">
        <v>293</v>
      </c>
      <c r="C505">
        <v>7</v>
      </c>
      <c r="D505">
        <v>0</v>
      </c>
      <c r="E505">
        <v>1</v>
      </c>
      <c r="F505">
        <v>2</v>
      </c>
      <c r="G505">
        <v>0</v>
      </c>
      <c r="H505">
        <v>1</v>
      </c>
      <c r="I505">
        <v>0</v>
      </c>
      <c r="J505">
        <v>1.3697762289068249</v>
      </c>
      <c r="K505">
        <f t="shared" si="49"/>
        <v>1.3697762289068249</v>
      </c>
      <c r="L505">
        <f t="shared" si="50"/>
        <v>1.3697762289068249</v>
      </c>
      <c r="M505">
        <f t="shared" si="51"/>
        <v>0.31464738993480285</v>
      </c>
      <c r="N505">
        <f>SUMPRODUCT($E$2:$M$2,E505:M505)</f>
        <v>-2.9248620221013115</v>
      </c>
      <c r="O505">
        <f t="shared" si="52"/>
        <v>5.0938140166761389E-2</v>
      </c>
      <c r="P505" s="85">
        <f>O505*B505</f>
        <v>14.924875068861088</v>
      </c>
      <c r="Q505">
        <f>D505/C505</f>
        <v>0</v>
      </c>
      <c r="R505" s="90">
        <f t="shared" si="53"/>
        <v>0</v>
      </c>
      <c r="S505">
        <f>IF(AB505&gt;0,AB505/D505,0)</f>
        <v>0</v>
      </c>
      <c r="T505" s="90">
        <f t="shared" si="54"/>
        <v>0</v>
      </c>
      <c r="U505">
        <v>9.1499999499999998</v>
      </c>
      <c r="V505" s="90">
        <f t="shared" si="55"/>
        <v>-9.1499999499999998</v>
      </c>
      <c r="AA505">
        <v>9.1499999499999998</v>
      </c>
      <c r="AB505">
        <v>0</v>
      </c>
      <c r="AC505">
        <v>2.3890784982935155E-2</v>
      </c>
      <c r="AD505">
        <v>0</v>
      </c>
    </row>
    <row r="506" spans="1:30" x14ac:dyDescent="0.25">
      <c r="A506" t="s">
        <v>2809</v>
      </c>
      <c r="B506">
        <v>119</v>
      </c>
      <c r="C506">
        <v>7</v>
      </c>
      <c r="D506">
        <v>0</v>
      </c>
      <c r="E506">
        <v>1</v>
      </c>
      <c r="F506">
        <v>3</v>
      </c>
      <c r="G506">
        <v>0</v>
      </c>
      <c r="H506">
        <v>1</v>
      </c>
      <c r="I506">
        <v>0</v>
      </c>
      <c r="J506">
        <v>1.53361344537815</v>
      </c>
      <c r="K506">
        <f t="shared" si="49"/>
        <v>1.53361344537815</v>
      </c>
      <c r="L506">
        <f t="shared" si="50"/>
        <v>1.53361344537815</v>
      </c>
      <c r="M506">
        <f t="shared" si="51"/>
        <v>0.42762667991101599</v>
      </c>
      <c r="N506">
        <f>SUMPRODUCT($E$2:$M$2,E506:M506)</f>
        <v>-2.4061665526368436</v>
      </c>
      <c r="O506">
        <f t="shared" si="52"/>
        <v>8.2703673086624102E-2</v>
      </c>
      <c r="P506" s="85">
        <f>O506*B506</f>
        <v>9.8417370973082683</v>
      </c>
      <c r="Q506">
        <f>D506/C506</f>
        <v>0</v>
      </c>
      <c r="R506" s="90">
        <f t="shared" si="53"/>
        <v>0</v>
      </c>
      <c r="S506">
        <f>IF(AB506&gt;0,AB506/D506,0)</f>
        <v>0</v>
      </c>
      <c r="T506" s="90">
        <f t="shared" si="54"/>
        <v>0</v>
      </c>
      <c r="U506">
        <v>27.737500000000001</v>
      </c>
      <c r="V506" s="90">
        <f t="shared" si="55"/>
        <v>-27.737500000000001</v>
      </c>
      <c r="AA506">
        <v>27.737500000000001</v>
      </c>
      <c r="AB506">
        <v>0</v>
      </c>
      <c r="AC506">
        <v>5.8823529411764705E-2</v>
      </c>
      <c r="AD506">
        <v>0</v>
      </c>
    </row>
    <row r="507" spans="1:30" x14ac:dyDescent="0.25">
      <c r="A507" t="s">
        <v>33</v>
      </c>
      <c r="B507">
        <v>70</v>
      </c>
      <c r="C507">
        <v>7</v>
      </c>
      <c r="D507">
        <v>0</v>
      </c>
      <c r="E507">
        <v>1</v>
      </c>
      <c r="F507">
        <v>4</v>
      </c>
      <c r="G507">
        <v>0</v>
      </c>
      <c r="H507">
        <v>1</v>
      </c>
      <c r="I507">
        <v>0</v>
      </c>
      <c r="J507">
        <v>1.0857142857142901</v>
      </c>
      <c r="K507">
        <f t="shared" si="49"/>
        <v>1.0857142857142901</v>
      </c>
      <c r="L507">
        <f t="shared" si="50"/>
        <v>1.0857142857142901</v>
      </c>
      <c r="M507">
        <f t="shared" si="51"/>
        <v>8.2238098236976101E-2</v>
      </c>
      <c r="N507">
        <f>SUMPRODUCT($E$2:$M$2,E507:M507)</f>
        <v>-1.3040480999211137</v>
      </c>
      <c r="O507">
        <f t="shared" si="52"/>
        <v>0.21348451669796648</v>
      </c>
      <c r="P507" s="85">
        <f>O507*B507</f>
        <v>14.943916168857653</v>
      </c>
      <c r="Q507">
        <f>D507/C507</f>
        <v>0</v>
      </c>
      <c r="R507" s="90">
        <f t="shared" si="53"/>
        <v>0</v>
      </c>
      <c r="S507">
        <f>IF(AB507&gt;0,AB507/D507,0)</f>
        <v>0</v>
      </c>
      <c r="T507" s="90">
        <f t="shared" si="54"/>
        <v>0</v>
      </c>
      <c r="U507">
        <v>18.8499999625</v>
      </c>
      <c r="V507" s="90">
        <f t="shared" si="55"/>
        <v>-18.8499999625</v>
      </c>
      <c r="AA507">
        <v>18.8499999625</v>
      </c>
      <c r="AB507">
        <v>0</v>
      </c>
      <c r="AC507">
        <v>0.1</v>
      </c>
      <c r="AD507">
        <v>0</v>
      </c>
    </row>
    <row r="508" spans="1:30" x14ac:dyDescent="0.25">
      <c r="A508" t="s">
        <v>1811</v>
      </c>
      <c r="B508">
        <v>312</v>
      </c>
      <c r="C508">
        <v>7</v>
      </c>
      <c r="D508">
        <v>0</v>
      </c>
      <c r="E508">
        <v>1</v>
      </c>
      <c r="F508">
        <v>2</v>
      </c>
      <c r="G508">
        <v>0</v>
      </c>
      <c r="H508">
        <v>0</v>
      </c>
      <c r="I508">
        <v>0</v>
      </c>
      <c r="J508">
        <v>1.4322082799047449</v>
      </c>
      <c r="K508">
        <f t="shared" si="49"/>
        <v>1.4322082799047449</v>
      </c>
      <c r="L508">
        <f t="shared" si="50"/>
        <v>1.4322082799047449</v>
      </c>
      <c r="M508">
        <f t="shared" si="51"/>
        <v>0.35921750482294007</v>
      </c>
      <c r="N508">
        <f>SUMPRODUCT($E$2:$M$2,E508:M508)</f>
        <v>-3.0907814020833064</v>
      </c>
      <c r="O508">
        <f t="shared" si="52"/>
        <v>4.3489118738260474E-2</v>
      </c>
      <c r="P508" s="85">
        <f>O508*B508</f>
        <v>13.568605046337268</v>
      </c>
      <c r="Q508">
        <f>D508/C508</f>
        <v>0</v>
      </c>
      <c r="R508" s="90">
        <f t="shared" si="53"/>
        <v>0</v>
      </c>
      <c r="S508">
        <f>IF(AB508&gt;0,AB508/D508,0)</f>
        <v>0</v>
      </c>
      <c r="T508" s="90">
        <f t="shared" si="54"/>
        <v>0</v>
      </c>
      <c r="U508">
        <v>25.062499975000001</v>
      </c>
      <c r="V508" s="90">
        <f t="shared" si="55"/>
        <v>-25.062499975000001</v>
      </c>
      <c r="AA508">
        <v>25.062499975000001</v>
      </c>
      <c r="AB508">
        <v>0</v>
      </c>
      <c r="AC508">
        <v>2.2435897435897436E-2</v>
      </c>
      <c r="AD508">
        <v>0</v>
      </c>
    </row>
    <row r="509" spans="1:30" x14ac:dyDescent="0.25">
      <c r="A509" t="s">
        <v>773</v>
      </c>
      <c r="B509">
        <v>190</v>
      </c>
      <c r="C509">
        <v>7</v>
      </c>
      <c r="D509">
        <v>0</v>
      </c>
      <c r="E509">
        <v>1</v>
      </c>
      <c r="F509">
        <v>2</v>
      </c>
      <c r="G509">
        <v>0</v>
      </c>
      <c r="H509">
        <v>1</v>
      </c>
      <c r="I509">
        <v>0</v>
      </c>
      <c r="J509">
        <v>2.1936378887598402</v>
      </c>
      <c r="K509">
        <f t="shared" si="49"/>
        <v>2.1936378887598402</v>
      </c>
      <c r="L509">
        <f t="shared" si="50"/>
        <v>2.1936378887598402</v>
      </c>
      <c r="M509">
        <f t="shared" si="51"/>
        <v>0.78556130208732289</v>
      </c>
      <c r="N509">
        <f>SUMPRODUCT($E$2:$M$2,E509:M509)</f>
        <v>-3.5242539439072567</v>
      </c>
      <c r="O509">
        <f t="shared" si="52"/>
        <v>2.8629955035085621E-2</v>
      </c>
      <c r="P509" s="85">
        <f>O509*B509</f>
        <v>5.4396914566662682</v>
      </c>
      <c r="Q509">
        <f>D509/C509</f>
        <v>0</v>
      </c>
      <c r="R509" s="90">
        <f t="shared" si="53"/>
        <v>0</v>
      </c>
      <c r="S509">
        <f>IF(AB509&gt;0,AB509/D509,0)</f>
        <v>0</v>
      </c>
      <c r="T509" s="90">
        <f t="shared" si="54"/>
        <v>0</v>
      </c>
      <c r="U509">
        <v>16.875</v>
      </c>
      <c r="V509" s="90">
        <f t="shared" si="55"/>
        <v>-16.875</v>
      </c>
      <c r="AA509">
        <v>16.875</v>
      </c>
      <c r="AB509">
        <v>0</v>
      </c>
      <c r="AC509">
        <v>3.6842105263157891E-2</v>
      </c>
      <c r="AD509">
        <v>0</v>
      </c>
    </row>
    <row r="510" spans="1:30" x14ac:dyDescent="0.25">
      <c r="A510" t="s">
        <v>520</v>
      </c>
      <c r="B510">
        <v>78</v>
      </c>
      <c r="C510">
        <v>6</v>
      </c>
      <c r="D510">
        <v>0</v>
      </c>
      <c r="E510">
        <v>1</v>
      </c>
      <c r="F510">
        <v>4</v>
      </c>
      <c r="G510">
        <v>1</v>
      </c>
      <c r="H510">
        <v>1</v>
      </c>
      <c r="I510">
        <v>0</v>
      </c>
      <c r="J510">
        <v>2.3820512820512798</v>
      </c>
      <c r="K510">
        <f t="shared" si="49"/>
        <v>2.3820512820512798</v>
      </c>
      <c r="L510">
        <f t="shared" si="50"/>
        <v>2.3820512820512798</v>
      </c>
      <c r="M510">
        <f t="shared" si="51"/>
        <v>0.86796199969014542</v>
      </c>
      <c r="N510">
        <f>SUMPRODUCT($E$2:$M$2,E510:M510)</f>
        <v>-1.4124265922135137</v>
      </c>
      <c r="O510">
        <f t="shared" si="52"/>
        <v>0.19585160117359032</v>
      </c>
      <c r="P510" s="85">
        <f>O510*B510</f>
        <v>15.276424891540046</v>
      </c>
      <c r="Q510">
        <f>D510/C510</f>
        <v>0</v>
      </c>
      <c r="R510" s="90">
        <f t="shared" si="53"/>
        <v>0</v>
      </c>
      <c r="S510">
        <f>IF(AB510&gt;0,AB510/D510,0)</f>
        <v>0</v>
      </c>
      <c r="T510" s="90">
        <f t="shared" si="54"/>
        <v>0</v>
      </c>
      <c r="U510">
        <v>6.9624999749999992</v>
      </c>
      <c r="V510" s="90">
        <f t="shared" si="55"/>
        <v>-6.9624999749999992</v>
      </c>
      <c r="AA510">
        <v>6.9624999749999992</v>
      </c>
      <c r="AB510">
        <v>0</v>
      </c>
      <c r="AC510">
        <v>7.6923076923076927E-2</v>
      </c>
      <c r="AD510">
        <v>0</v>
      </c>
    </row>
    <row r="511" spans="1:30" x14ac:dyDescent="0.25">
      <c r="A511" t="s">
        <v>1619</v>
      </c>
      <c r="B511">
        <v>4780</v>
      </c>
      <c r="C511">
        <v>6</v>
      </c>
      <c r="D511">
        <v>0</v>
      </c>
      <c r="E511">
        <v>1</v>
      </c>
      <c r="F511">
        <v>2</v>
      </c>
      <c r="G511">
        <v>0</v>
      </c>
      <c r="H511">
        <v>1</v>
      </c>
      <c r="I511">
        <v>0</v>
      </c>
      <c r="J511">
        <v>2.1058095452865553</v>
      </c>
      <c r="K511">
        <f t="shared" si="49"/>
        <v>2.1058095452865553</v>
      </c>
      <c r="L511">
        <f t="shared" si="50"/>
        <v>2.1058095452865553</v>
      </c>
      <c r="M511">
        <f t="shared" si="51"/>
        <v>0.74469997528548426</v>
      </c>
      <c r="N511">
        <f>SUMPRODUCT($E$2:$M$2,E511:M511)</f>
        <v>-3.4722445456557938</v>
      </c>
      <c r="O511">
        <f t="shared" si="52"/>
        <v>3.0112358988976566E-2</v>
      </c>
      <c r="P511" s="85">
        <f>O511*B511</f>
        <v>143.93707596730798</v>
      </c>
      <c r="Q511">
        <f>D511/C511</f>
        <v>0</v>
      </c>
      <c r="R511" s="90">
        <f t="shared" si="53"/>
        <v>0</v>
      </c>
      <c r="S511">
        <f>IF(AB511&gt;0,AB511/D511,0)</f>
        <v>0</v>
      </c>
      <c r="T511" s="90">
        <f t="shared" si="54"/>
        <v>0</v>
      </c>
      <c r="U511">
        <v>15.049999974999999</v>
      </c>
      <c r="V511" s="90">
        <f t="shared" si="55"/>
        <v>-15.049999974999999</v>
      </c>
      <c r="AA511">
        <v>15.049999974999999</v>
      </c>
      <c r="AB511">
        <v>0</v>
      </c>
      <c r="AC511">
        <v>1.2552301255230125E-3</v>
      </c>
      <c r="AD511">
        <v>0</v>
      </c>
    </row>
    <row r="512" spans="1:30" x14ac:dyDescent="0.25">
      <c r="A512" t="s">
        <v>430</v>
      </c>
      <c r="B512">
        <v>217</v>
      </c>
      <c r="C512">
        <v>6</v>
      </c>
      <c r="D512">
        <v>0</v>
      </c>
      <c r="E512">
        <v>1</v>
      </c>
      <c r="F512">
        <v>3</v>
      </c>
      <c r="G512">
        <v>0</v>
      </c>
      <c r="H512">
        <v>0</v>
      </c>
      <c r="I512">
        <v>1</v>
      </c>
      <c r="J512">
        <v>1.4355760368663599</v>
      </c>
      <c r="K512">
        <f t="shared" si="49"/>
        <v>1.4355760368663599</v>
      </c>
      <c r="L512">
        <f t="shared" si="50"/>
        <v>1.4355760368663599</v>
      </c>
      <c r="M512">
        <f t="shared" si="51"/>
        <v>0.36156618808343033</v>
      </c>
      <c r="N512">
        <f>SUMPRODUCT($E$2:$M$2,E512:M512)</f>
        <v>-2.542358743902843</v>
      </c>
      <c r="O512">
        <f t="shared" si="52"/>
        <v>7.2941511931805869E-2</v>
      </c>
      <c r="P512" s="85">
        <f>O512*B512</f>
        <v>15.828308089201874</v>
      </c>
      <c r="Q512">
        <f>D512/C512</f>
        <v>0</v>
      </c>
      <c r="R512" s="90">
        <f t="shared" si="53"/>
        <v>0</v>
      </c>
      <c r="S512">
        <f>IF(AB512&gt;0,AB512/D512,0)</f>
        <v>0</v>
      </c>
      <c r="T512" s="90">
        <f t="shared" si="54"/>
        <v>0</v>
      </c>
      <c r="U512">
        <v>15.15</v>
      </c>
      <c r="V512" s="90">
        <f t="shared" si="55"/>
        <v>-15.15</v>
      </c>
      <c r="AA512">
        <v>15.15</v>
      </c>
      <c r="AB512">
        <v>0</v>
      </c>
      <c r="AC512">
        <v>2.7649769585253458E-2</v>
      </c>
      <c r="AD512">
        <v>0</v>
      </c>
    </row>
    <row r="513" spans="1:30" x14ac:dyDescent="0.25">
      <c r="A513" t="s">
        <v>3085</v>
      </c>
      <c r="B513">
        <v>55</v>
      </c>
      <c r="C513">
        <v>6</v>
      </c>
      <c r="D513">
        <v>0</v>
      </c>
      <c r="E513">
        <v>1</v>
      </c>
      <c r="F513">
        <v>3</v>
      </c>
      <c r="G513">
        <v>0</v>
      </c>
      <c r="H513">
        <v>0</v>
      </c>
      <c r="I513">
        <v>1</v>
      </c>
      <c r="J513">
        <v>2.186076470588235</v>
      </c>
      <c r="K513">
        <f t="shared" si="49"/>
        <v>2.186076470588235</v>
      </c>
      <c r="L513">
        <f t="shared" si="50"/>
        <v>2.186076470588235</v>
      </c>
      <c r="M513">
        <f t="shared" si="51"/>
        <v>0.78210837111332221</v>
      </c>
      <c r="N513">
        <f>SUMPRODUCT($E$2:$M$2,E513:M513)</f>
        <v>-3.0776361710116729</v>
      </c>
      <c r="O513">
        <f t="shared" si="52"/>
        <v>4.4039224865369334E-2</v>
      </c>
      <c r="P513" s="85">
        <f>O513*B513</f>
        <v>2.4221573675953132</v>
      </c>
      <c r="Q513">
        <f>D513/C513</f>
        <v>0</v>
      </c>
      <c r="R513" s="90">
        <f t="shared" si="53"/>
        <v>0</v>
      </c>
      <c r="S513">
        <f>IF(AB513&gt;0,AB513/D513,0)</f>
        <v>0</v>
      </c>
      <c r="T513" s="90">
        <f t="shared" si="54"/>
        <v>0</v>
      </c>
      <c r="U513">
        <v>18.825000000000003</v>
      </c>
      <c r="V513" s="90">
        <f t="shared" si="55"/>
        <v>-18.825000000000003</v>
      </c>
      <c r="AA513">
        <v>18.825000000000003</v>
      </c>
      <c r="AB513">
        <v>0</v>
      </c>
      <c r="AC513">
        <v>0.10909090909090909</v>
      </c>
      <c r="AD513">
        <v>0</v>
      </c>
    </row>
    <row r="514" spans="1:30" x14ac:dyDescent="0.25">
      <c r="A514" t="s">
        <v>1900</v>
      </c>
      <c r="B514">
        <v>86</v>
      </c>
      <c r="C514">
        <v>6</v>
      </c>
      <c r="D514">
        <v>0</v>
      </c>
      <c r="E514">
        <v>1</v>
      </c>
      <c r="F514">
        <v>3</v>
      </c>
      <c r="G514">
        <v>0</v>
      </c>
      <c r="H514">
        <v>0</v>
      </c>
      <c r="I514">
        <v>1</v>
      </c>
      <c r="J514">
        <v>2.0081395348837199</v>
      </c>
      <c r="K514">
        <f t="shared" si="49"/>
        <v>2.0081395348837199</v>
      </c>
      <c r="L514">
        <f t="shared" si="50"/>
        <v>2.0081395348837199</v>
      </c>
      <c r="M514">
        <f t="shared" si="51"/>
        <v>0.69720868889912468</v>
      </c>
      <c r="N514">
        <f>SUMPRODUCT($E$2:$M$2,E514:M514)</f>
        <v>-2.9695735668501713</v>
      </c>
      <c r="O514">
        <f t="shared" si="52"/>
        <v>4.8819521113948619E-2</v>
      </c>
      <c r="P514" s="85">
        <f>O514*B514</f>
        <v>4.1984788157995814</v>
      </c>
      <c r="Q514">
        <f>D514/C514</f>
        <v>0</v>
      </c>
      <c r="R514" s="90">
        <f t="shared" si="53"/>
        <v>0</v>
      </c>
      <c r="S514">
        <f>IF(AB514&gt;0,AB514/D514,0)</f>
        <v>0</v>
      </c>
      <c r="T514" s="90">
        <f t="shared" si="54"/>
        <v>0</v>
      </c>
      <c r="U514">
        <v>5.4499999500000005</v>
      </c>
      <c r="V514" s="90">
        <f t="shared" si="55"/>
        <v>-5.4499999500000005</v>
      </c>
      <c r="AA514">
        <v>5.4499999500000005</v>
      </c>
      <c r="AB514">
        <v>0</v>
      </c>
      <c r="AC514">
        <v>6.9767441860465115E-2</v>
      </c>
      <c r="AD514">
        <v>0</v>
      </c>
    </row>
    <row r="515" spans="1:30" x14ac:dyDescent="0.25">
      <c r="A515" t="s">
        <v>2222</v>
      </c>
      <c r="B515">
        <v>72</v>
      </c>
      <c r="C515">
        <v>6</v>
      </c>
      <c r="D515">
        <v>0</v>
      </c>
      <c r="E515">
        <v>1</v>
      </c>
      <c r="F515">
        <v>3</v>
      </c>
      <c r="G515">
        <v>0</v>
      </c>
      <c r="H515">
        <v>1</v>
      </c>
      <c r="I515">
        <v>0</v>
      </c>
      <c r="J515">
        <v>1.5486111111111101</v>
      </c>
      <c r="K515">
        <f t="shared" si="49"/>
        <v>1.5486111111111101</v>
      </c>
      <c r="L515">
        <f t="shared" si="50"/>
        <v>1.5486111111111101</v>
      </c>
      <c r="M515">
        <f t="shared" si="51"/>
        <v>0.43735847188411747</v>
      </c>
      <c r="N515">
        <f>SUMPRODUCT($E$2:$M$2,E515:M515)</f>
        <v>-2.4185534397999557</v>
      </c>
      <c r="O515">
        <f t="shared" si="52"/>
        <v>8.1768801366926699E-2</v>
      </c>
      <c r="P515" s="85">
        <f>O515*B515</f>
        <v>5.887353698418722</v>
      </c>
      <c r="Q515">
        <f>D515/C515</f>
        <v>0</v>
      </c>
      <c r="R515" s="90">
        <f t="shared" si="53"/>
        <v>0</v>
      </c>
      <c r="S515">
        <f>IF(AB515&gt;0,AB515/D515,0)</f>
        <v>0</v>
      </c>
      <c r="T515" s="90">
        <f t="shared" si="54"/>
        <v>0</v>
      </c>
      <c r="U515">
        <v>10.5</v>
      </c>
      <c r="V515" s="90">
        <f t="shared" si="55"/>
        <v>-10.5</v>
      </c>
      <c r="AA515">
        <v>10.5</v>
      </c>
      <c r="AB515">
        <v>0</v>
      </c>
      <c r="AC515">
        <v>8.3333333333333329E-2</v>
      </c>
      <c r="AD515">
        <v>0</v>
      </c>
    </row>
    <row r="516" spans="1:30" x14ac:dyDescent="0.25">
      <c r="A516" t="s">
        <v>529</v>
      </c>
      <c r="B516">
        <v>124</v>
      </c>
      <c r="C516">
        <v>6</v>
      </c>
      <c r="D516">
        <v>0</v>
      </c>
      <c r="E516">
        <v>1</v>
      </c>
      <c r="F516">
        <v>3</v>
      </c>
      <c r="G516">
        <v>0</v>
      </c>
      <c r="H516">
        <v>1</v>
      </c>
      <c r="I516">
        <v>0</v>
      </c>
      <c r="J516">
        <v>1.5862903225806499</v>
      </c>
      <c r="K516">
        <f t="shared" si="49"/>
        <v>1.5862903225806499</v>
      </c>
      <c r="L516">
        <f t="shared" si="50"/>
        <v>1.5862903225806499</v>
      </c>
      <c r="M516">
        <f t="shared" si="51"/>
        <v>0.46139815978997956</v>
      </c>
      <c r="N516">
        <f>SUMPRODUCT($E$2:$M$2,E516:M516)</f>
        <v>-2.44915180260399</v>
      </c>
      <c r="O516">
        <f t="shared" si="52"/>
        <v>7.9500598349613233E-2</v>
      </c>
      <c r="P516" s="85">
        <f>O516*B516</f>
        <v>9.8580741953520405</v>
      </c>
      <c r="Q516">
        <f>D516/C516</f>
        <v>0</v>
      </c>
      <c r="R516" s="90">
        <f t="shared" si="53"/>
        <v>0</v>
      </c>
      <c r="S516">
        <f>IF(AB516&gt;0,AB516/D516,0)</f>
        <v>0</v>
      </c>
      <c r="T516" s="90">
        <f t="shared" si="54"/>
        <v>0</v>
      </c>
      <c r="U516">
        <v>13.449999975000001</v>
      </c>
      <c r="V516" s="90">
        <f t="shared" si="55"/>
        <v>-13.449999975000001</v>
      </c>
      <c r="AA516">
        <v>13.449999975000001</v>
      </c>
      <c r="AB516">
        <v>0</v>
      </c>
      <c r="AC516">
        <v>4.8387096774193547E-2</v>
      </c>
      <c r="AD516">
        <v>0</v>
      </c>
    </row>
    <row r="517" spans="1:30" x14ac:dyDescent="0.25">
      <c r="A517" t="s">
        <v>3752</v>
      </c>
      <c r="B517">
        <v>239</v>
      </c>
      <c r="C517">
        <v>6</v>
      </c>
      <c r="D517">
        <v>0</v>
      </c>
      <c r="E517">
        <v>1</v>
      </c>
      <c r="F517">
        <v>3</v>
      </c>
      <c r="G517">
        <v>0</v>
      </c>
      <c r="H517">
        <v>0</v>
      </c>
      <c r="I517">
        <v>0</v>
      </c>
      <c r="J517">
        <v>2.0171548117154798</v>
      </c>
      <c r="K517">
        <f t="shared" ref="K517:K580" si="56">IF(D517&gt;0,J517*$P$2,J517)</f>
        <v>2.0171548117154798</v>
      </c>
      <c r="L517">
        <f t="shared" ref="L517:L580" si="57">IF(K517&lt;1,1.01,K517)</f>
        <v>2.0171548117154798</v>
      </c>
      <c r="M517">
        <f t="shared" ref="M517:M580" si="58">LN(L517)</f>
        <v>0.70168800948006527</v>
      </c>
      <c r="N517">
        <f>SUMPRODUCT($E$2:$M$2,E517:M517)</f>
        <v>-2.8641885370554241</v>
      </c>
      <c r="O517">
        <f t="shared" ref="O517:O580" si="59">EXP(N517)/(1+EXP(N517))</f>
        <v>5.3952510837103895E-2</v>
      </c>
      <c r="P517" s="85">
        <f>O517*B517</f>
        <v>12.894650090067831</v>
      </c>
      <c r="Q517">
        <f>D517/C517</f>
        <v>0</v>
      </c>
      <c r="R517" s="90">
        <f t="shared" ref="R517:R580" si="60">Q517*P517</f>
        <v>0</v>
      </c>
      <c r="S517">
        <f>IF(AB517&gt;0,AB517/D517,0)</f>
        <v>0</v>
      </c>
      <c r="T517" s="90">
        <f t="shared" ref="T517:T580" si="61">R517*S517</f>
        <v>0</v>
      </c>
      <c r="U517">
        <v>16.350000000000001</v>
      </c>
      <c r="V517" s="90">
        <f t="shared" ref="V517:V580" si="62">T517-U517</f>
        <v>-16.350000000000001</v>
      </c>
      <c r="AA517">
        <v>16.350000000000001</v>
      </c>
      <c r="AB517">
        <v>0</v>
      </c>
      <c r="AC517">
        <v>2.5104602510460251E-2</v>
      </c>
      <c r="AD517">
        <v>0</v>
      </c>
    </row>
    <row r="518" spans="1:30" x14ac:dyDescent="0.25">
      <c r="A518" t="s">
        <v>1136</v>
      </c>
      <c r="B518">
        <v>87</v>
      </c>
      <c r="C518">
        <v>6</v>
      </c>
      <c r="D518">
        <v>0</v>
      </c>
      <c r="E518">
        <v>1</v>
      </c>
      <c r="F518">
        <v>3</v>
      </c>
      <c r="G518">
        <v>0</v>
      </c>
      <c r="H518">
        <v>0</v>
      </c>
      <c r="I518">
        <v>1</v>
      </c>
      <c r="J518">
        <v>1.3927976190476201</v>
      </c>
      <c r="K518">
        <f t="shared" si="56"/>
        <v>1.3927976190476201</v>
      </c>
      <c r="L518">
        <f t="shared" si="57"/>
        <v>1.3927976190476201</v>
      </c>
      <c r="M518">
        <f t="shared" si="58"/>
        <v>0.33131439999854029</v>
      </c>
      <c r="N518">
        <f>SUMPRODUCT($E$2:$M$2,E518:M518)</f>
        <v>-2.5038534525314646</v>
      </c>
      <c r="O518">
        <f t="shared" si="59"/>
        <v>7.5588479811810411E-2</v>
      </c>
      <c r="P518" s="85">
        <f>O518*B518</f>
        <v>6.5761977436275059</v>
      </c>
      <c r="Q518">
        <f>D518/C518</f>
        <v>0</v>
      </c>
      <c r="R518" s="90">
        <f t="shared" si="60"/>
        <v>0</v>
      </c>
      <c r="S518">
        <f>IF(AB518&gt;0,AB518/D518,0)</f>
        <v>0</v>
      </c>
      <c r="T518" s="90">
        <f t="shared" si="61"/>
        <v>0</v>
      </c>
      <c r="U518">
        <v>17.4375</v>
      </c>
      <c r="V518" s="90">
        <f t="shared" si="62"/>
        <v>-17.4375</v>
      </c>
      <c r="AA518">
        <v>17.4375</v>
      </c>
      <c r="AB518">
        <v>0</v>
      </c>
      <c r="AC518">
        <v>6.8965517241379309E-2</v>
      </c>
      <c r="AD518">
        <v>0</v>
      </c>
    </row>
    <row r="519" spans="1:30" x14ac:dyDescent="0.25">
      <c r="A519" t="s">
        <v>2422</v>
      </c>
      <c r="B519">
        <v>221</v>
      </c>
      <c r="C519">
        <v>6</v>
      </c>
      <c r="D519">
        <v>0</v>
      </c>
      <c r="E519">
        <v>1</v>
      </c>
      <c r="F519">
        <v>2</v>
      </c>
      <c r="G519">
        <v>0</v>
      </c>
      <c r="H519">
        <v>1</v>
      </c>
      <c r="I519">
        <v>0</v>
      </c>
      <c r="J519">
        <v>1.7262443438913999</v>
      </c>
      <c r="K519">
        <f t="shared" si="56"/>
        <v>1.7262443438913999</v>
      </c>
      <c r="L519">
        <f t="shared" si="57"/>
        <v>1.7262443438913999</v>
      </c>
      <c r="M519">
        <f t="shared" si="58"/>
        <v>0.54594814920675727</v>
      </c>
      <c r="N519">
        <f>SUMPRODUCT($E$2:$M$2,E519:M519)</f>
        <v>-3.2192678636732381</v>
      </c>
      <c r="O519">
        <f t="shared" si="59"/>
        <v>3.8447042608100494E-2</v>
      </c>
      <c r="P519" s="85">
        <f>O519*B519</f>
        <v>8.4967964163902092</v>
      </c>
      <c r="Q519">
        <f>D519/C519</f>
        <v>0</v>
      </c>
      <c r="R519" s="90">
        <f t="shared" si="60"/>
        <v>0</v>
      </c>
      <c r="S519">
        <f>IF(AB519&gt;0,AB519/D519,0)</f>
        <v>0</v>
      </c>
      <c r="T519" s="90">
        <f t="shared" si="61"/>
        <v>0</v>
      </c>
      <c r="U519">
        <v>24.024999975</v>
      </c>
      <c r="V519" s="90">
        <f t="shared" si="62"/>
        <v>-24.024999975</v>
      </c>
      <c r="AA519">
        <v>24.024999975</v>
      </c>
      <c r="AB519">
        <v>0</v>
      </c>
      <c r="AC519">
        <v>2.7149321266968326E-2</v>
      </c>
      <c r="AD519">
        <v>0</v>
      </c>
    </row>
    <row r="520" spans="1:30" x14ac:dyDescent="0.25">
      <c r="A520" t="s">
        <v>435</v>
      </c>
      <c r="B520">
        <v>62</v>
      </c>
      <c r="C520">
        <v>6</v>
      </c>
      <c r="D520">
        <v>0</v>
      </c>
      <c r="E520">
        <v>1</v>
      </c>
      <c r="F520">
        <v>3</v>
      </c>
      <c r="G520">
        <v>0</v>
      </c>
      <c r="H520">
        <v>0</v>
      </c>
      <c r="I520">
        <v>1</v>
      </c>
      <c r="J520">
        <v>1.3887096774193499</v>
      </c>
      <c r="K520">
        <f t="shared" si="56"/>
        <v>1.3887096774193499</v>
      </c>
      <c r="L520">
        <f t="shared" si="57"/>
        <v>1.3887096774193499</v>
      </c>
      <c r="M520">
        <f t="shared" si="58"/>
        <v>0.32837502638859001</v>
      </c>
      <c r="N520">
        <f>SUMPRODUCT($E$2:$M$2,E520:M520)</f>
        <v>-2.5001121385640763</v>
      </c>
      <c r="O520">
        <f t="shared" si="59"/>
        <v>7.5850319065029953E-2</v>
      </c>
      <c r="P520" s="85">
        <f>O520*B520</f>
        <v>4.7027197820318571</v>
      </c>
      <c r="Q520">
        <f>D520/C520</f>
        <v>0</v>
      </c>
      <c r="R520" s="90">
        <f t="shared" si="60"/>
        <v>0</v>
      </c>
      <c r="S520">
        <f>IF(AB520&gt;0,AB520/D520,0)</f>
        <v>0</v>
      </c>
      <c r="T520" s="90">
        <f t="shared" si="61"/>
        <v>0</v>
      </c>
      <c r="U520">
        <v>13.65</v>
      </c>
      <c r="V520" s="90">
        <f t="shared" si="62"/>
        <v>-13.65</v>
      </c>
      <c r="AA520">
        <v>13.65</v>
      </c>
      <c r="AB520">
        <v>0</v>
      </c>
      <c r="AC520">
        <v>9.6774193548387094E-2</v>
      </c>
      <c r="AD520">
        <v>0</v>
      </c>
    </row>
    <row r="521" spans="1:30" x14ac:dyDescent="0.25">
      <c r="A521" t="s">
        <v>765</v>
      </c>
      <c r="B521">
        <v>3175</v>
      </c>
      <c r="C521">
        <v>6</v>
      </c>
      <c r="D521">
        <v>0</v>
      </c>
      <c r="E521">
        <v>1</v>
      </c>
      <c r="F521">
        <v>2</v>
      </c>
      <c r="G521">
        <v>0</v>
      </c>
      <c r="H521">
        <v>0</v>
      </c>
      <c r="I521">
        <v>0</v>
      </c>
      <c r="J521">
        <v>1.1023381783750168</v>
      </c>
      <c r="K521">
        <f t="shared" si="56"/>
        <v>1.1023381783750168</v>
      </c>
      <c r="L521">
        <f t="shared" si="57"/>
        <v>1.1023381783750168</v>
      </c>
      <c r="M521">
        <f t="shared" si="58"/>
        <v>9.7433540581956579E-2</v>
      </c>
      <c r="N521">
        <f>SUMPRODUCT($E$2:$M$2,E521:M521)</f>
        <v>-2.7575757154915679</v>
      </c>
      <c r="O521">
        <f t="shared" si="59"/>
        <v>5.9660225380134976E-2</v>
      </c>
      <c r="P521" s="85">
        <f>O521*B521</f>
        <v>189.42121558192855</v>
      </c>
      <c r="Q521">
        <f>D521/C521</f>
        <v>0</v>
      </c>
      <c r="R521" s="90">
        <f t="shared" si="60"/>
        <v>0</v>
      </c>
      <c r="S521">
        <f>IF(AB521&gt;0,AB521/D521,0)</f>
        <v>0</v>
      </c>
      <c r="T521" s="90">
        <f t="shared" si="61"/>
        <v>0</v>
      </c>
      <c r="U521">
        <v>4.7750000000000004</v>
      </c>
      <c r="V521" s="90">
        <f t="shared" si="62"/>
        <v>-4.7750000000000004</v>
      </c>
      <c r="AA521">
        <v>4.7750000000000004</v>
      </c>
      <c r="AB521">
        <v>0</v>
      </c>
      <c r="AC521">
        <v>1.8897637795275591E-3</v>
      </c>
      <c r="AD521">
        <v>0</v>
      </c>
    </row>
    <row r="522" spans="1:30" x14ac:dyDescent="0.25">
      <c r="A522" t="s">
        <v>2195</v>
      </c>
      <c r="B522">
        <v>245</v>
      </c>
      <c r="C522">
        <v>6</v>
      </c>
      <c r="D522">
        <v>0</v>
      </c>
      <c r="E522">
        <v>1</v>
      </c>
      <c r="F522">
        <v>2</v>
      </c>
      <c r="G522">
        <v>0</v>
      </c>
      <c r="H522">
        <v>1</v>
      </c>
      <c r="I522">
        <v>0</v>
      </c>
      <c r="J522">
        <v>1.6220408163265301</v>
      </c>
      <c r="K522">
        <f t="shared" si="56"/>
        <v>1.6220408163265301</v>
      </c>
      <c r="L522">
        <f t="shared" si="57"/>
        <v>1.6220408163265301</v>
      </c>
      <c r="M522">
        <f t="shared" si="58"/>
        <v>0.48368511957298915</v>
      </c>
      <c r="N522">
        <f>SUMPRODUCT($E$2:$M$2,E522:M522)</f>
        <v>-3.1400178011319611</v>
      </c>
      <c r="O522">
        <f t="shared" si="59"/>
        <v>4.1486411428759508E-2</v>
      </c>
      <c r="P522" s="85">
        <f>O522*B522</f>
        <v>10.16417080004608</v>
      </c>
      <c r="Q522">
        <f>D522/C522</f>
        <v>0</v>
      </c>
      <c r="R522" s="90">
        <f t="shared" si="60"/>
        <v>0</v>
      </c>
      <c r="S522">
        <f>IF(AB522&gt;0,AB522/D522,0)</f>
        <v>0</v>
      </c>
      <c r="T522" s="90">
        <f t="shared" si="61"/>
        <v>0</v>
      </c>
      <c r="U522">
        <v>10.012499999999999</v>
      </c>
      <c r="V522" s="90">
        <f t="shared" si="62"/>
        <v>-10.012499999999999</v>
      </c>
      <c r="AA522">
        <v>10.012499999999999</v>
      </c>
      <c r="AB522">
        <v>0</v>
      </c>
      <c r="AC522">
        <v>2.4489795918367346E-2</v>
      </c>
      <c r="AD522">
        <v>0</v>
      </c>
    </row>
    <row r="523" spans="1:30" x14ac:dyDescent="0.25">
      <c r="A523" t="s">
        <v>1319</v>
      </c>
      <c r="B523">
        <v>106</v>
      </c>
      <c r="C523">
        <v>6</v>
      </c>
      <c r="D523">
        <v>0</v>
      </c>
      <c r="E523">
        <v>1</v>
      </c>
      <c r="F523">
        <v>3</v>
      </c>
      <c r="G523">
        <v>0</v>
      </c>
      <c r="H523">
        <v>0</v>
      </c>
      <c r="I523">
        <v>0</v>
      </c>
      <c r="J523">
        <v>3.626002290950745</v>
      </c>
      <c r="K523">
        <f t="shared" si="56"/>
        <v>3.626002290950745</v>
      </c>
      <c r="L523">
        <f t="shared" si="57"/>
        <v>3.626002290950745</v>
      </c>
      <c r="M523">
        <f t="shared" si="58"/>
        <v>1.2881307441445791</v>
      </c>
      <c r="N523">
        <f>SUMPRODUCT($E$2:$M$2,E523:M523)</f>
        <v>-3.6106286584631135</v>
      </c>
      <c r="O523">
        <f t="shared" si="59"/>
        <v>2.6323202126882876E-2</v>
      </c>
      <c r="P523" s="85">
        <f>O523*B523</f>
        <v>2.7902594254495847</v>
      </c>
      <c r="Q523">
        <f>D523/C523</f>
        <v>0</v>
      </c>
      <c r="R523" s="90">
        <f t="shared" si="60"/>
        <v>0</v>
      </c>
      <c r="S523">
        <f>IF(AB523&gt;0,AB523/D523,0)</f>
        <v>0</v>
      </c>
      <c r="T523" s="90">
        <f t="shared" si="61"/>
        <v>0</v>
      </c>
      <c r="U523">
        <v>11.387499999999999</v>
      </c>
      <c r="V523" s="90">
        <f t="shared" si="62"/>
        <v>-11.387499999999999</v>
      </c>
      <c r="AA523">
        <v>11.387499999999999</v>
      </c>
      <c r="AB523">
        <v>0</v>
      </c>
      <c r="AC523">
        <v>5.6603773584905662E-2</v>
      </c>
      <c r="AD523">
        <v>0</v>
      </c>
    </row>
    <row r="524" spans="1:30" x14ac:dyDescent="0.25">
      <c r="A524" t="s">
        <v>2165</v>
      </c>
      <c r="B524">
        <v>87</v>
      </c>
      <c r="C524">
        <v>6</v>
      </c>
      <c r="D524">
        <v>0</v>
      </c>
      <c r="E524">
        <v>1</v>
      </c>
      <c r="F524">
        <v>2</v>
      </c>
      <c r="G524">
        <v>0</v>
      </c>
      <c r="H524">
        <v>1</v>
      </c>
      <c r="I524">
        <v>0</v>
      </c>
      <c r="J524">
        <v>2.6712643678160899</v>
      </c>
      <c r="K524">
        <f t="shared" si="56"/>
        <v>2.6712643678160899</v>
      </c>
      <c r="L524">
        <f t="shared" si="57"/>
        <v>2.6712643678160899</v>
      </c>
      <c r="M524">
        <f t="shared" si="58"/>
        <v>0.98255190632317169</v>
      </c>
      <c r="N524">
        <f>SUMPRODUCT($E$2:$M$2,E524:M524)</f>
        <v>-3.7749888952509698</v>
      </c>
      <c r="O524">
        <f t="shared" si="59"/>
        <v>2.2423020782412612E-2</v>
      </c>
      <c r="P524" s="85">
        <f>O524*B524</f>
        <v>1.9508028080698974</v>
      </c>
      <c r="Q524">
        <f>D524/C524</f>
        <v>0</v>
      </c>
      <c r="R524" s="90">
        <f t="shared" si="60"/>
        <v>0</v>
      </c>
      <c r="S524">
        <f>IF(AB524&gt;0,AB524/D524,0)</f>
        <v>0</v>
      </c>
      <c r="T524" s="90">
        <f t="shared" si="61"/>
        <v>0</v>
      </c>
      <c r="U524">
        <v>9.5625</v>
      </c>
      <c r="V524" s="90">
        <f t="shared" si="62"/>
        <v>-9.5625</v>
      </c>
      <c r="AA524">
        <v>9.5625</v>
      </c>
      <c r="AB524">
        <v>0</v>
      </c>
      <c r="AC524">
        <v>6.8965517241379309E-2</v>
      </c>
      <c r="AD524">
        <v>0</v>
      </c>
    </row>
    <row r="525" spans="1:30" x14ac:dyDescent="0.25">
      <c r="A525" t="s">
        <v>2331</v>
      </c>
      <c r="B525">
        <v>310</v>
      </c>
      <c r="C525">
        <v>6</v>
      </c>
      <c r="D525">
        <v>0</v>
      </c>
      <c r="E525">
        <v>1</v>
      </c>
      <c r="F525">
        <v>2</v>
      </c>
      <c r="G525">
        <v>0</v>
      </c>
      <c r="H525">
        <v>1</v>
      </c>
      <c r="I525">
        <v>0</v>
      </c>
      <c r="J525">
        <v>3.1951612903225799</v>
      </c>
      <c r="K525">
        <f t="shared" si="56"/>
        <v>3.1951612903225799</v>
      </c>
      <c r="L525">
        <f t="shared" si="57"/>
        <v>3.1951612903225799</v>
      </c>
      <c r="M525">
        <f t="shared" si="58"/>
        <v>1.1616375686594134</v>
      </c>
      <c r="N525">
        <f>SUMPRODUCT($E$2:$M$2,E525:M525)</f>
        <v>-4.0029339538816533</v>
      </c>
      <c r="O525">
        <f t="shared" si="59"/>
        <v>1.7934461616590361E-2</v>
      </c>
      <c r="P525" s="85">
        <f>O525*B525</f>
        <v>5.5596831011430119</v>
      </c>
      <c r="Q525">
        <f>D525/C525</f>
        <v>0</v>
      </c>
      <c r="R525" s="90">
        <f t="shared" si="60"/>
        <v>0</v>
      </c>
      <c r="S525">
        <f>IF(AB525&gt;0,AB525/D525,0)</f>
        <v>0</v>
      </c>
      <c r="T525" s="90">
        <f t="shared" si="61"/>
        <v>0</v>
      </c>
      <c r="U525">
        <v>13.024999950000002</v>
      </c>
      <c r="V525" s="90">
        <f t="shared" si="62"/>
        <v>-13.024999950000002</v>
      </c>
      <c r="AA525">
        <v>13.024999950000002</v>
      </c>
      <c r="AB525">
        <v>0</v>
      </c>
      <c r="AC525">
        <v>1.935483870967742E-2</v>
      </c>
      <c r="AD525">
        <v>0</v>
      </c>
    </row>
    <row r="526" spans="1:30" x14ac:dyDescent="0.25">
      <c r="A526" t="s">
        <v>2241</v>
      </c>
      <c r="B526">
        <v>384</v>
      </c>
      <c r="C526">
        <v>6</v>
      </c>
      <c r="D526">
        <v>0</v>
      </c>
      <c r="E526">
        <v>1</v>
      </c>
      <c r="F526">
        <v>2</v>
      </c>
      <c r="G526">
        <v>0</v>
      </c>
      <c r="H526">
        <v>1</v>
      </c>
      <c r="I526">
        <v>0</v>
      </c>
      <c r="J526">
        <v>2.8671875</v>
      </c>
      <c r="K526">
        <f t="shared" si="56"/>
        <v>2.8671875</v>
      </c>
      <c r="L526">
        <f t="shared" si="57"/>
        <v>2.8671875</v>
      </c>
      <c r="M526">
        <f t="shared" si="58"/>
        <v>1.0533315841349531</v>
      </c>
      <c r="N526">
        <f>SUMPRODUCT($E$2:$M$2,E526:M526)</f>
        <v>-3.8650791771763608</v>
      </c>
      <c r="O526">
        <f t="shared" si="59"/>
        <v>2.0530908941592711E-2</v>
      </c>
      <c r="P526" s="85">
        <f>O526*B526</f>
        <v>7.8838690335716013</v>
      </c>
      <c r="Q526">
        <f>D526/C526</f>
        <v>0</v>
      </c>
      <c r="R526" s="90">
        <f t="shared" si="60"/>
        <v>0</v>
      </c>
      <c r="S526">
        <f>IF(AB526&gt;0,AB526/D526,0)</f>
        <v>0</v>
      </c>
      <c r="T526" s="90">
        <f t="shared" si="61"/>
        <v>0</v>
      </c>
      <c r="U526">
        <v>10.875</v>
      </c>
      <c r="V526" s="90">
        <f t="shared" si="62"/>
        <v>-10.875</v>
      </c>
      <c r="AA526">
        <v>10.875</v>
      </c>
      <c r="AB526">
        <v>0</v>
      </c>
      <c r="AC526">
        <v>1.5625E-2</v>
      </c>
      <c r="AD526">
        <v>0</v>
      </c>
    </row>
    <row r="527" spans="1:30" x14ac:dyDescent="0.25">
      <c r="A527" t="s">
        <v>548</v>
      </c>
      <c r="B527">
        <v>216</v>
      </c>
      <c r="C527">
        <v>6</v>
      </c>
      <c r="D527">
        <v>0</v>
      </c>
      <c r="E527">
        <v>1</v>
      </c>
      <c r="F527">
        <v>2</v>
      </c>
      <c r="G527">
        <v>0</v>
      </c>
      <c r="H527">
        <v>1</v>
      </c>
      <c r="I527">
        <v>0</v>
      </c>
      <c r="J527">
        <v>1.5916666666666699</v>
      </c>
      <c r="K527">
        <f t="shared" si="56"/>
        <v>1.5916666666666699</v>
      </c>
      <c r="L527">
        <f t="shared" si="57"/>
        <v>1.5916666666666699</v>
      </c>
      <c r="M527">
        <f t="shared" si="58"/>
        <v>0.46478168526458591</v>
      </c>
      <c r="N527">
        <f>SUMPRODUCT($E$2:$M$2,E527:M527)</f>
        <v>-3.1159570003646726</v>
      </c>
      <c r="O527">
        <f t="shared" si="59"/>
        <v>4.2453822128594658E-2</v>
      </c>
      <c r="P527" s="85">
        <f>O527*B527</f>
        <v>9.1700255797764463</v>
      </c>
      <c r="Q527">
        <f>D527/C527</f>
        <v>0</v>
      </c>
      <c r="R527" s="90">
        <f t="shared" si="60"/>
        <v>0</v>
      </c>
      <c r="S527">
        <f>IF(AB527&gt;0,AB527/D527,0)</f>
        <v>0</v>
      </c>
      <c r="T527" s="90">
        <f t="shared" si="61"/>
        <v>0</v>
      </c>
      <c r="U527">
        <v>10.024999949999998</v>
      </c>
      <c r="V527" s="90">
        <f t="shared" si="62"/>
        <v>-10.024999949999998</v>
      </c>
      <c r="AA527">
        <v>10.024999949999998</v>
      </c>
      <c r="AB527">
        <v>0</v>
      </c>
      <c r="AC527">
        <v>2.7777777777777776E-2</v>
      </c>
      <c r="AD527">
        <v>0</v>
      </c>
    </row>
    <row r="528" spans="1:30" x14ac:dyDescent="0.25">
      <c r="A528" t="s">
        <v>442</v>
      </c>
      <c r="B528">
        <v>317</v>
      </c>
      <c r="C528">
        <v>6</v>
      </c>
      <c r="D528">
        <v>0</v>
      </c>
      <c r="E528">
        <v>1</v>
      </c>
      <c r="F528">
        <v>2</v>
      </c>
      <c r="G528">
        <v>0</v>
      </c>
      <c r="H528">
        <v>1</v>
      </c>
      <c r="I528">
        <v>0</v>
      </c>
      <c r="J528">
        <v>1.83627760252366</v>
      </c>
      <c r="K528">
        <f t="shared" si="56"/>
        <v>1.83627760252366</v>
      </c>
      <c r="L528">
        <f t="shared" si="57"/>
        <v>1.83627760252366</v>
      </c>
      <c r="M528">
        <f t="shared" si="58"/>
        <v>0.60774048040040962</v>
      </c>
      <c r="N528">
        <f>SUMPRODUCT($E$2:$M$2,E528:M528)</f>
        <v>-3.2979188085513265</v>
      </c>
      <c r="O528">
        <f t="shared" si="59"/>
        <v>3.5642655427152593E-2</v>
      </c>
      <c r="P528" s="85">
        <f>O528*B528</f>
        <v>11.298721770407372</v>
      </c>
      <c r="Q528">
        <f>D528/C528</f>
        <v>0</v>
      </c>
      <c r="R528" s="90">
        <f t="shared" si="60"/>
        <v>0</v>
      </c>
      <c r="S528">
        <f>IF(AB528&gt;0,AB528/D528,0)</f>
        <v>0</v>
      </c>
      <c r="T528" s="90">
        <f t="shared" si="61"/>
        <v>0</v>
      </c>
      <c r="U528">
        <v>19.599999974999999</v>
      </c>
      <c r="V528" s="90">
        <f t="shared" si="62"/>
        <v>-19.599999974999999</v>
      </c>
      <c r="AA528">
        <v>19.599999974999999</v>
      </c>
      <c r="AB528">
        <v>0</v>
      </c>
      <c r="AC528">
        <v>1.8927444794952682E-2</v>
      </c>
      <c r="AD528">
        <v>0</v>
      </c>
    </row>
    <row r="529" spans="1:30" x14ac:dyDescent="0.25">
      <c r="A529" t="s">
        <v>530</v>
      </c>
      <c r="B529">
        <v>1325</v>
      </c>
      <c r="C529">
        <v>6</v>
      </c>
      <c r="D529">
        <v>0</v>
      </c>
      <c r="E529">
        <v>1</v>
      </c>
      <c r="F529">
        <v>2</v>
      </c>
      <c r="G529">
        <v>0</v>
      </c>
      <c r="H529">
        <v>1</v>
      </c>
      <c r="I529">
        <v>0</v>
      </c>
      <c r="J529">
        <v>2.8808127105844097</v>
      </c>
      <c r="K529">
        <f t="shared" si="56"/>
        <v>2.8808127105844097</v>
      </c>
      <c r="L529">
        <f t="shared" si="57"/>
        <v>2.8808127105844097</v>
      </c>
      <c r="M529">
        <f t="shared" si="58"/>
        <v>1.058072445514556</v>
      </c>
      <c r="N529">
        <f>SUMPRODUCT($E$2:$M$2,E529:M529)</f>
        <v>-3.871113473339638</v>
      </c>
      <c r="O529">
        <f t="shared" si="59"/>
        <v>2.0409913360967195E-2</v>
      </c>
      <c r="P529" s="85">
        <f>O529*B529</f>
        <v>27.043135203281533</v>
      </c>
      <c r="Q529">
        <f>D529/C529</f>
        <v>0</v>
      </c>
      <c r="R529" s="90">
        <f t="shared" si="60"/>
        <v>0</v>
      </c>
      <c r="S529">
        <f>IF(AB529&gt;0,AB529/D529,0)</f>
        <v>0</v>
      </c>
      <c r="T529" s="90">
        <f t="shared" si="61"/>
        <v>0</v>
      </c>
      <c r="U529">
        <v>24.712499999999999</v>
      </c>
      <c r="V529" s="90">
        <f t="shared" si="62"/>
        <v>-24.712499999999999</v>
      </c>
      <c r="AA529">
        <v>24.712499999999999</v>
      </c>
      <c r="AB529">
        <v>0</v>
      </c>
      <c r="AC529">
        <v>4.528301886792453E-3</v>
      </c>
      <c r="AD529">
        <v>0</v>
      </c>
    </row>
    <row r="530" spans="1:30" x14ac:dyDescent="0.25">
      <c r="A530" t="s">
        <v>504</v>
      </c>
      <c r="B530">
        <v>173</v>
      </c>
      <c r="C530">
        <v>6</v>
      </c>
      <c r="D530">
        <v>0</v>
      </c>
      <c r="E530">
        <v>1</v>
      </c>
      <c r="F530">
        <v>2</v>
      </c>
      <c r="G530">
        <v>0</v>
      </c>
      <c r="H530">
        <v>1</v>
      </c>
      <c r="I530">
        <v>0</v>
      </c>
      <c r="J530">
        <v>1.0763005780346799</v>
      </c>
      <c r="K530">
        <f t="shared" si="56"/>
        <v>1.0763005780346799</v>
      </c>
      <c r="L530">
        <f t="shared" si="57"/>
        <v>1.0763005780346799</v>
      </c>
      <c r="M530">
        <f t="shared" si="58"/>
        <v>7.3529770345185749E-2</v>
      </c>
      <c r="N530">
        <f>SUMPRODUCT($E$2:$M$2,E530:M530)</f>
        <v>-2.6179610160841293</v>
      </c>
      <c r="O530">
        <f t="shared" si="59"/>
        <v>6.799138729060486E-2</v>
      </c>
      <c r="P530" s="85">
        <f>O530*B530</f>
        <v>11.762510001274642</v>
      </c>
      <c r="Q530">
        <f>D530/C530</f>
        <v>0</v>
      </c>
      <c r="R530" s="90">
        <f t="shared" si="60"/>
        <v>0</v>
      </c>
      <c r="S530">
        <f>IF(AB530&gt;0,AB530/D530,0)</f>
        <v>0</v>
      </c>
      <c r="T530" s="90">
        <f t="shared" si="61"/>
        <v>0</v>
      </c>
      <c r="U530">
        <v>11.599999950000001</v>
      </c>
      <c r="V530" s="90">
        <f t="shared" si="62"/>
        <v>-11.599999950000001</v>
      </c>
      <c r="AA530">
        <v>11.599999950000001</v>
      </c>
      <c r="AB530">
        <v>0</v>
      </c>
      <c r="AC530">
        <v>3.4682080924855488E-2</v>
      </c>
      <c r="AD530">
        <v>0</v>
      </c>
    </row>
    <row r="531" spans="1:30" x14ac:dyDescent="0.25">
      <c r="A531" t="s">
        <v>2926</v>
      </c>
      <c r="B531">
        <v>244</v>
      </c>
      <c r="C531">
        <v>6</v>
      </c>
      <c r="D531">
        <v>0</v>
      </c>
      <c r="E531">
        <v>1</v>
      </c>
      <c r="F531">
        <v>2</v>
      </c>
      <c r="G531">
        <v>0</v>
      </c>
      <c r="H531">
        <v>1</v>
      </c>
      <c r="I531">
        <v>0</v>
      </c>
      <c r="J531">
        <v>2.3678632478632466</v>
      </c>
      <c r="K531">
        <f t="shared" si="56"/>
        <v>2.3678632478632466</v>
      </c>
      <c r="L531">
        <f t="shared" si="57"/>
        <v>2.3678632478632466</v>
      </c>
      <c r="M531">
        <f t="shared" si="58"/>
        <v>0.86198796529640986</v>
      </c>
      <c r="N531">
        <f>SUMPRODUCT($E$2:$M$2,E531:M531)</f>
        <v>-3.6215318610720262</v>
      </c>
      <c r="O531">
        <f t="shared" si="59"/>
        <v>2.6045188451443067E-2</v>
      </c>
      <c r="P531" s="85">
        <f>O531*B531</f>
        <v>6.3550259821521085</v>
      </c>
      <c r="Q531">
        <f>D531/C531</f>
        <v>0</v>
      </c>
      <c r="R531" s="90">
        <f t="shared" si="60"/>
        <v>0</v>
      </c>
      <c r="S531">
        <f>IF(AB531&gt;0,AB531/D531,0)</f>
        <v>0</v>
      </c>
      <c r="T531" s="90">
        <f t="shared" si="61"/>
        <v>0</v>
      </c>
      <c r="U531">
        <v>6.6124999750000004</v>
      </c>
      <c r="V531" s="90">
        <f t="shared" si="62"/>
        <v>-6.6124999750000004</v>
      </c>
      <c r="AA531">
        <v>6.6124999750000004</v>
      </c>
      <c r="AB531">
        <v>0</v>
      </c>
      <c r="AC531">
        <v>2.4590163934426229E-2</v>
      </c>
      <c r="AD531">
        <v>0</v>
      </c>
    </row>
    <row r="532" spans="1:30" x14ac:dyDescent="0.25">
      <c r="A532" t="s">
        <v>1607</v>
      </c>
      <c r="B532">
        <v>71</v>
      </c>
      <c r="C532">
        <v>6</v>
      </c>
      <c r="D532">
        <v>0</v>
      </c>
      <c r="E532">
        <v>1</v>
      </c>
      <c r="F532">
        <v>3</v>
      </c>
      <c r="G532">
        <v>0</v>
      </c>
      <c r="H532">
        <v>1</v>
      </c>
      <c r="I532">
        <v>1</v>
      </c>
      <c r="J532">
        <v>3.3495098039215696</v>
      </c>
      <c r="K532">
        <f t="shared" si="56"/>
        <v>3.3495098039215696</v>
      </c>
      <c r="L532">
        <f t="shared" si="57"/>
        <v>3.3495098039215696</v>
      </c>
      <c r="M532">
        <f t="shared" si="58"/>
        <v>1.2088140079425165</v>
      </c>
      <c r="N532">
        <f>SUMPRODUCT($E$2:$M$2,E532:M532)</f>
        <v>-3.5115692719878178</v>
      </c>
      <c r="O532">
        <f t="shared" si="59"/>
        <v>2.8984836461424072E-2</v>
      </c>
      <c r="P532" s="85">
        <f>O532*B532</f>
        <v>2.0579233887611093</v>
      </c>
      <c r="Q532">
        <f>D532/C532</f>
        <v>0</v>
      </c>
      <c r="R532" s="90">
        <f t="shared" si="60"/>
        <v>0</v>
      </c>
      <c r="S532">
        <f>IF(AB532&gt;0,AB532/D532,0)</f>
        <v>0</v>
      </c>
      <c r="T532" s="90">
        <f t="shared" si="61"/>
        <v>0</v>
      </c>
      <c r="U532">
        <v>6.8624999624999994</v>
      </c>
      <c r="V532" s="90">
        <f t="shared" si="62"/>
        <v>-6.8624999624999994</v>
      </c>
      <c r="AA532">
        <v>6.8624999624999994</v>
      </c>
      <c r="AB532">
        <v>0</v>
      </c>
      <c r="AC532">
        <v>8.4507042253521125E-2</v>
      </c>
      <c r="AD532">
        <v>0</v>
      </c>
    </row>
    <row r="533" spans="1:30" x14ac:dyDescent="0.25">
      <c r="A533" t="s">
        <v>410</v>
      </c>
      <c r="B533">
        <v>77</v>
      </c>
      <c r="C533">
        <v>6</v>
      </c>
      <c r="D533">
        <v>0</v>
      </c>
      <c r="E533">
        <v>1</v>
      </c>
      <c r="F533">
        <v>4</v>
      </c>
      <c r="G533">
        <v>0</v>
      </c>
      <c r="H533">
        <v>1</v>
      </c>
      <c r="I533">
        <v>0</v>
      </c>
      <c r="J533">
        <v>3.6672169811320749</v>
      </c>
      <c r="K533">
        <f t="shared" si="56"/>
        <v>3.6672169811320749</v>
      </c>
      <c r="L533">
        <f t="shared" si="57"/>
        <v>3.6672169811320749</v>
      </c>
      <c r="M533">
        <f t="shared" si="58"/>
        <v>1.2994330586318126</v>
      </c>
      <c r="N533">
        <f>SUMPRODUCT($E$2:$M$2,E533:M533)</f>
        <v>-2.8533266574152409</v>
      </c>
      <c r="O533">
        <f t="shared" si="59"/>
        <v>5.450961259222873E-2</v>
      </c>
      <c r="P533" s="85">
        <f>O533*B533</f>
        <v>4.1972401696016126</v>
      </c>
      <c r="Q533">
        <f>D533/C533</f>
        <v>0</v>
      </c>
      <c r="R533" s="90">
        <f t="shared" si="60"/>
        <v>0</v>
      </c>
      <c r="S533">
        <f>IF(AB533&gt;0,AB533/D533,0)</f>
        <v>0</v>
      </c>
      <c r="T533" s="90">
        <f t="shared" si="61"/>
        <v>0</v>
      </c>
      <c r="U533">
        <v>8.1875</v>
      </c>
      <c r="V533" s="90">
        <f t="shared" si="62"/>
        <v>-8.1875</v>
      </c>
      <c r="AA533">
        <v>8.1875</v>
      </c>
      <c r="AB533">
        <v>0</v>
      </c>
      <c r="AC533">
        <v>7.792207792207792E-2</v>
      </c>
      <c r="AD533">
        <v>0</v>
      </c>
    </row>
    <row r="534" spans="1:30" x14ac:dyDescent="0.25">
      <c r="A534" t="s">
        <v>682</v>
      </c>
      <c r="B534">
        <v>57</v>
      </c>
      <c r="C534">
        <v>6</v>
      </c>
      <c r="D534">
        <v>0</v>
      </c>
      <c r="E534">
        <v>1</v>
      </c>
      <c r="F534">
        <v>3</v>
      </c>
      <c r="G534">
        <v>0</v>
      </c>
      <c r="H534">
        <v>1</v>
      </c>
      <c r="I534">
        <v>1</v>
      </c>
      <c r="J534">
        <v>1.5677693833943849</v>
      </c>
      <c r="K534">
        <f t="shared" si="56"/>
        <v>1.5677693833943849</v>
      </c>
      <c r="L534">
        <f t="shared" si="57"/>
        <v>1.5677693833943849</v>
      </c>
      <c r="M534">
        <f t="shared" si="58"/>
        <v>0.44965383419449939</v>
      </c>
      <c r="N534">
        <f>SUMPRODUCT($E$2:$M$2,E534:M534)</f>
        <v>-2.5452897381736159</v>
      </c>
      <c r="O534">
        <f t="shared" si="59"/>
        <v>7.2743562943854312E-2</v>
      </c>
      <c r="P534" s="85">
        <f>O534*B534</f>
        <v>4.1463830877996957</v>
      </c>
      <c r="Q534">
        <f>D534/C534</f>
        <v>0</v>
      </c>
      <c r="R534" s="90">
        <f t="shared" si="60"/>
        <v>0</v>
      </c>
      <c r="S534">
        <f>IF(AB534&gt;0,AB534/D534,0)</f>
        <v>0</v>
      </c>
      <c r="T534" s="90">
        <f t="shared" si="61"/>
        <v>0</v>
      </c>
      <c r="U534">
        <v>15.1374999875</v>
      </c>
      <c r="V534" s="90">
        <f t="shared" si="62"/>
        <v>-15.1374999875</v>
      </c>
      <c r="AA534">
        <v>15.1374999875</v>
      </c>
      <c r="AB534">
        <v>0</v>
      </c>
      <c r="AC534">
        <v>0.10526315789473684</v>
      </c>
      <c r="AD534">
        <v>0</v>
      </c>
    </row>
    <row r="535" spans="1:30" x14ac:dyDescent="0.25">
      <c r="A535" t="s">
        <v>2358</v>
      </c>
      <c r="B535">
        <v>77</v>
      </c>
      <c r="C535">
        <v>6</v>
      </c>
      <c r="D535">
        <v>0</v>
      </c>
      <c r="E535">
        <v>1</v>
      </c>
      <c r="F535">
        <v>2</v>
      </c>
      <c r="G535">
        <v>0</v>
      </c>
      <c r="H535">
        <v>1</v>
      </c>
      <c r="I535">
        <v>0</v>
      </c>
      <c r="J535">
        <v>1.06493506493506</v>
      </c>
      <c r="K535">
        <f t="shared" si="56"/>
        <v>1.06493506493506</v>
      </c>
      <c r="L535">
        <f t="shared" si="57"/>
        <v>1.06493506493506</v>
      </c>
      <c r="M535">
        <f t="shared" si="58"/>
        <v>6.2913825410564589E-2</v>
      </c>
      <c r="N535">
        <f>SUMPRODUCT($E$2:$M$2,E535:M535)</f>
        <v>-2.6044487551974989</v>
      </c>
      <c r="O535">
        <f t="shared" si="59"/>
        <v>6.8852654252479439E-2</v>
      </c>
      <c r="P535" s="85">
        <f>O535*B535</f>
        <v>5.3016543774409168</v>
      </c>
      <c r="Q535">
        <f>D535/C535</f>
        <v>0</v>
      </c>
      <c r="R535" s="90">
        <f t="shared" si="60"/>
        <v>0</v>
      </c>
      <c r="S535">
        <f>IF(AB535&gt;0,AB535/D535,0)</f>
        <v>0</v>
      </c>
      <c r="T535" s="90">
        <f t="shared" si="61"/>
        <v>0</v>
      </c>
      <c r="U535">
        <v>14.237499975000002</v>
      </c>
      <c r="V535" s="90">
        <f t="shared" si="62"/>
        <v>-14.237499975000002</v>
      </c>
      <c r="AA535">
        <v>14.237499975000002</v>
      </c>
      <c r="AB535">
        <v>0</v>
      </c>
      <c r="AC535">
        <v>7.792207792207792E-2</v>
      </c>
      <c r="AD535">
        <v>0</v>
      </c>
    </row>
    <row r="536" spans="1:30" x14ac:dyDescent="0.25">
      <c r="A536" t="s">
        <v>103</v>
      </c>
      <c r="B536">
        <v>207</v>
      </c>
      <c r="C536">
        <v>6</v>
      </c>
      <c r="D536">
        <v>0</v>
      </c>
      <c r="E536">
        <v>1</v>
      </c>
      <c r="F536">
        <v>2</v>
      </c>
      <c r="G536">
        <v>0</v>
      </c>
      <c r="H536">
        <v>1</v>
      </c>
      <c r="I536">
        <v>0</v>
      </c>
      <c r="J536">
        <v>1.3391304347826101</v>
      </c>
      <c r="K536">
        <f t="shared" si="56"/>
        <v>1.3391304347826101</v>
      </c>
      <c r="L536">
        <f t="shared" si="57"/>
        <v>1.3391304347826101</v>
      </c>
      <c r="M536">
        <f t="shared" si="58"/>
        <v>0.29202047405038012</v>
      </c>
      <c r="N536">
        <f>SUMPRODUCT($E$2:$M$2,E536:M536)</f>
        <v>-2.8960618736102366</v>
      </c>
      <c r="O536">
        <f t="shared" si="59"/>
        <v>5.2348582419650409E-2</v>
      </c>
      <c r="P536" s="85">
        <f>O536*B536</f>
        <v>10.836156560867634</v>
      </c>
      <c r="Q536">
        <f>D536/C536</f>
        <v>0</v>
      </c>
      <c r="R536" s="90">
        <f t="shared" si="60"/>
        <v>0</v>
      </c>
      <c r="S536">
        <f>IF(AB536&gt;0,AB536/D536,0)</f>
        <v>0</v>
      </c>
      <c r="T536" s="90">
        <f t="shared" si="61"/>
        <v>0</v>
      </c>
      <c r="U536">
        <v>9.4999999500000012</v>
      </c>
      <c r="V536" s="90">
        <f t="shared" si="62"/>
        <v>-9.4999999500000012</v>
      </c>
      <c r="AA536">
        <v>9.4999999500000012</v>
      </c>
      <c r="AB536">
        <v>0</v>
      </c>
      <c r="AC536">
        <v>2.8985507246376812E-2</v>
      </c>
      <c r="AD536">
        <v>0</v>
      </c>
    </row>
    <row r="537" spans="1:30" x14ac:dyDescent="0.25">
      <c r="A537" t="s">
        <v>2888</v>
      </c>
      <c r="B537">
        <v>362</v>
      </c>
      <c r="C537">
        <v>6</v>
      </c>
      <c r="D537">
        <v>0</v>
      </c>
      <c r="E537">
        <v>1</v>
      </c>
      <c r="F537">
        <v>2</v>
      </c>
      <c r="G537">
        <v>0</v>
      </c>
      <c r="H537">
        <v>0</v>
      </c>
      <c r="I537">
        <v>1</v>
      </c>
      <c r="J537">
        <v>1.2574999999999998</v>
      </c>
      <c r="K537">
        <f t="shared" si="56"/>
        <v>1.2574999999999998</v>
      </c>
      <c r="L537">
        <f t="shared" si="57"/>
        <v>1.2574999999999998</v>
      </c>
      <c r="M537">
        <f t="shared" si="58"/>
        <v>0.22912562299175709</v>
      </c>
      <c r="N537">
        <f>SUMPRODUCT($E$2:$M$2,E537:M537)</f>
        <v>-3.0362833777830951</v>
      </c>
      <c r="O537">
        <f t="shared" si="59"/>
        <v>4.5813367095014129E-2</v>
      </c>
      <c r="P537" s="85">
        <f>O537*B537</f>
        <v>16.584438888395116</v>
      </c>
      <c r="Q537">
        <f>D537/C537</f>
        <v>0</v>
      </c>
      <c r="R537" s="90">
        <f t="shared" si="60"/>
        <v>0</v>
      </c>
      <c r="S537">
        <f>IF(AB537&gt;0,AB537/D537,0)</f>
        <v>0</v>
      </c>
      <c r="T537" s="90">
        <f t="shared" si="61"/>
        <v>0</v>
      </c>
      <c r="U537">
        <v>25.362500000000001</v>
      </c>
      <c r="V537" s="90">
        <f t="shared" si="62"/>
        <v>-25.362500000000001</v>
      </c>
      <c r="AA537">
        <v>25.362500000000001</v>
      </c>
      <c r="AB537">
        <v>0</v>
      </c>
      <c r="AC537">
        <v>1.6574585635359115E-2</v>
      </c>
      <c r="AD537">
        <v>0</v>
      </c>
    </row>
    <row r="538" spans="1:30" x14ac:dyDescent="0.25">
      <c r="A538" t="s">
        <v>361</v>
      </c>
      <c r="B538">
        <v>57</v>
      </c>
      <c r="C538">
        <v>5</v>
      </c>
      <c r="D538">
        <v>0</v>
      </c>
      <c r="E538">
        <v>1</v>
      </c>
      <c r="F538">
        <v>2</v>
      </c>
      <c r="G538">
        <v>1</v>
      </c>
      <c r="H538">
        <v>0</v>
      </c>
      <c r="I538">
        <v>0</v>
      </c>
      <c r="J538">
        <v>1.01754385964912</v>
      </c>
      <c r="K538">
        <f t="shared" si="56"/>
        <v>1.01754385964912</v>
      </c>
      <c r="L538">
        <f t="shared" si="57"/>
        <v>1.01754385964912</v>
      </c>
      <c r="M538">
        <f t="shared" si="58"/>
        <v>1.7391742711866401E-2</v>
      </c>
      <c r="N538">
        <f>SUMPRODUCT($E$2:$M$2,E538:M538)</f>
        <v>-1.763984287254281</v>
      </c>
      <c r="O538">
        <f t="shared" si="59"/>
        <v>0.14629203788189529</v>
      </c>
      <c r="P538" s="85">
        <f>O538*B538</f>
        <v>8.3386461592680323</v>
      </c>
      <c r="Q538">
        <f>D538/C538</f>
        <v>0</v>
      </c>
      <c r="R538" s="90">
        <f t="shared" si="60"/>
        <v>0</v>
      </c>
      <c r="S538">
        <f>IF(AB538&gt;0,AB538/D538,0)</f>
        <v>0</v>
      </c>
      <c r="T538" s="90">
        <f t="shared" si="61"/>
        <v>0</v>
      </c>
      <c r="U538">
        <v>4.7874999999999996</v>
      </c>
      <c r="V538" s="90">
        <f t="shared" si="62"/>
        <v>-4.7874999999999996</v>
      </c>
      <c r="AA538">
        <v>4.7874999999999996</v>
      </c>
      <c r="AB538">
        <v>0</v>
      </c>
      <c r="AC538">
        <v>8.771929824561403E-2</v>
      </c>
      <c r="AD538">
        <v>0</v>
      </c>
    </row>
    <row r="539" spans="1:30" x14ac:dyDescent="0.25">
      <c r="A539" t="s">
        <v>449</v>
      </c>
      <c r="B539">
        <v>90</v>
      </c>
      <c r="C539">
        <v>5</v>
      </c>
      <c r="D539">
        <v>0</v>
      </c>
      <c r="E539">
        <v>1</v>
      </c>
      <c r="F539">
        <v>3</v>
      </c>
      <c r="G539">
        <v>0</v>
      </c>
      <c r="H539">
        <v>1</v>
      </c>
      <c r="I539">
        <v>1</v>
      </c>
      <c r="J539">
        <v>3.38016826923077</v>
      </c>
      <c r="K539">
        <f t="shared" si="56"/>
        <v>3.38016826923077</v>
      </c>
      <c r="L539">
        <f t="shared" si="57"/>
        <v>3.38016826923077</v>
      </c>
      <c r="M539">
        <f t="shared" si="58"/>
        <v>1.2179254920518412</v>
      </c>
      <c r="N539">
        <f>SUMPRODUCT($E$2:$M$2,E539:M539)</f>
        <v>-3.5231666145802869</v>
      </c>
      <c r="O539">
        <f t="shared" si="59"/>
        <v>2.8660209472353919E-2</v>
      </c>
      <c r="P539" s="85">
        <f>O539*B539</f>
        <v>2.5794188525118527</v>
      </c>
      <c r="Q539">
        <f>D539/C539</f>
        <v>0</v>
      </c>
      <c r="R539" s="90">
        <f t="shared" si="60"/>
        <v>0</v>
      </c>
      <c r="S539">
        <f>IF(AB539&gt;0,AB539/D539,0)</f>
        <v>0</v>
      </c>
      <c r="T539" s="90">
        <f t="shared" si="61"/>
        <v>0</v>
      </c>
      <c r="U539">
        <v>6.6875</v>
      </c>
      <c r="V539" s="90">
        <f t="shared" si="62"/>
        <v>-6.6875</v>
      </c>
      <c r="AA539">
        <v>6.6875</v>
      </c>
      <c r="AB539">
        <v>0</v>
      </c>
      <c r="AC539">
        <v>5.5555555555555552E-2</v>
      </c>
      <c r="AD539">
        <v>0</v>
      </c>
    </row>
    <row r="540" spans="1:30" x14ac:dyDescent="0.25">
      <c r="A540" t="s">
        <v>2880</v>
      </c>
      <c r="B540">
        <v>959</v>
      </c>
      <c r="C540">
        <v>5</v>
      </c>
      <c r="D540">
        <v>0</v>
      </c>
      <c r="E540">
        <v>1</v>
      </c>
      <c r="F540">
        <v>2</v>
      </c>
      <c r="G540">
        <v>0</v>
      </c>
      <c r="H540">
        <v>1</v>
      </c>
      <c r="I540">
        <v>0</v>
      </c>
      <c r="J540">
        <v>2.5109302247115202</v>
      </c>
      <c r="K540">
        <f t="shared" si="56"/>
        <v>2.5109302247115202</v>
      </c>
      <c r="L540">
        <f t="shared" si="57"/>
        <v>2.5109302247115202</v>
      </c>
      <c r="M540">
        <f t="shared" si="58"/>
        <v>0.92065329194050161</v>
      </c>
      <c r="N540">
        <f>SUMPRODUCT($E$2:$M$2,E540:M540)</f>
        <v>-3.6962026702648263</v>
      </c>
      <c r="O540">
        <f t="shared" si="59"/>
        <v>2.4216590946581719E-2</v>
      </c>
      <c r="P540" s="85">
        <f>O540*B540</f>
        <v>23.223710717771869</v>
      </c>
      <c r="Q540">
        <f>D540/C540</f>
        <v>0</v>
      </c>
      <c r="R540" s="90">
        <f t="shared" si="60"/>
        <v>0</v>
      </c>
      <c r="S540">
        <f>IF(AB540&gt;0,AB540/D540,0)</f>
        <v>0</v>
      </c>
      <c r="T540" s="90">
        <f t="shared" si="61"/>
        <v>0</v>
      </c>
      <c r="U540">
        <v>8.0625</v>
      </c>
      <c r="V540" s="90">
        <f t="shared" si="62"/>
        <v>-8.0625</v>
      </c>
      <c r="AA540">
        <v>8.0625</v>
      </c>
      <c r="AB540">
        <v>0</v>
      </c>
      <c r="AC540">
        <v>5.2137643378519288E-3</v>
      </c>
      <c r="AD540">
        <v>0</v>
      </c>
    </row>
    <row r="541" spans="1:30" x14ac:dyDescent="0.25">
      <c r="A541" t="s">
        <v>574</v>
      </c>
      <c r="B541">
        <v>121</v>
      </c>
      <c r="C541">
        <v>5</v>
      </c>
      <c r="D541">
        <v>0</v>
      </c>
      <c r="E541">
        <v>1</v>
      </c>
      <c r="F541">
        <v>2</v>
      </c>
      <c r="G541">
        <v>0</v>
      </c>
      <c r="H541">
        <v>1</v>
      </c>
      <c r="I541">
        <v>0</v>
      </c>
      <c r="J541">
        <v>2.2586776859504099</v>
      </c>
      <c r="K541">
        <f t="shared" si="56"/>
        <v>2.2586776859504099</v>
      </c>
      <c r="L541">
        <f t="shared" si="57"/>
        <v>2.2586776859504099</v>
      </c>
      <c r="M541">
        <f t="shared" si="58"/>
        <v>0.81477954733727975</v>
      </c>
      <c r="N541">
        <f>SUMPRODUCT($E$2:$M$2,E541:M541)</f>
        <v>-3.5614437140971358</v>
      </c>
      <c r="O541">
        <f t="shared" si="59"/>
        <v>2.7613630536416099E-2</v>
      </c>
      <c r="P541" s="85">
        <f>O541*B541</f>
        <v>3.3412492949063481</v>
      </c>
      <c r="Q541">
        <f>D541/C541</f>
        <v>0</v>
      </c>
      <c r="R541" s="90">
        <f t="shared" si="60"/>
        <v>0</v>
      </c>
      <c r="S541">
        <f>IF(AB541&gt;0,AB541/D541,0)</f>
        <v>0</v>
      </c>
      <c r="T541" s="90">
        <f t="shared" si="61"/>
        <v>0</v>
      </c>
      <c r="U541">
        <v>12.85</v>
      </c>
      <c r="V541" s="90">
        <f t="shared" si="62"/>
        <v>-12.85</v>
      </c>
      <c r="AA541">
        <v>12.85</v>
      </c>
      <c r="AB541">
        <v>0</v>
      </c>
      <c r="AC541">
        <v>4.1322314049586778E-2</v>
      </c>
      <c r="AD541">
        <v>0</v>
      </c>
    </row>
    <row r="542" spans="1:30" x14ac:dyDescent="0.25">
      <c r="A542" t="s">
        <v>642</v>
      </c>
      <c r="B542">
        <v>117</v>
      </c>
      <c r="C542">
        <v>5</v>
      </c>
      <c r="D542">
        <v>0</v>
      </c>
      <c r="E542">
        <v>1</v>
      </c>
      <c r="F542">
        <v>2</v>
      </c>
      <c r="G542">
        <v>0</v>
      </c>
      <c r="H542">
        <v>1</v>
      </c>
      <c r="I542">
        <v>0</v>
      </c>
      <c r="J542">
        <v>1.8649572649572601</v>
      </c>
      <c r="K542">
        <f t="shared" si="56"/>
        <v>1.8649572649572601</v>
      </c>
      <c r="L542">
        <f t="shared" si="57"/>
        <v>1.8649572649572601</v>
      </c>
      <c r="M542">
        <f t="shared" si="58"/>
        <v>0.62323813860121169</v>
      </c>
      <c r="N542">
        <f>SUMPRODUCT($E$2:$M$2,E542:M542)</f>
        <v>-3.3176446456794126</v>
      </c>
      <c r="O542">
        <f t="shared" si="59"/>
        <v>3.4970809675643505E-2</v>
      </c>
      <c r="P542" s="85">
        <f>O542*B542</f>
        <v>4.0915847320502898</v>
      </c>
      <c r="Q542">
        <f>D542/C542</f>
        <v>0</v>
      </c>
      <c r="R542" s="90">
        <f t="shared" si="60"/>
        <v>0</v>
      </c>
      <c r="S542">
        <f>IF(AB542&gt;0,AB542/D542,0)</f>
        <v>0</v>
      </c>
      <c r="T542" s="90">
        <f t="shared" si="61"/>
        <v>0</v>
      </c>
      <c r="U542">
        <v>19.037500000000001</v>
      </c>
      <c r="V542" s="90">
        <f t="shared" si="62"/>
        <v>-19.037500000000001</v>
      </c>
      <c r="AA542">
        <v>19.037500000000001</v>
      </c>
      <c r="AB542">
        <v>0</v>
      </c>
      <c r="AC542">
        <v>4.2735042735042736E-2</v>
      </c>
      <c r="AD542">
        <v>0</v>
      </c>
    </row>
    <row r="543" spans="1:30" x14ac:dyDescent="0.25">
      <c r="A543" t="s">
        <v>2959</v>
      </c>
      <c r="B543">
        <v>152</v>
      </c>
      <c r="C543">
        <v>5</v>
      </c>
      <c r="D543">
        <v>0</v>
      </c>
      <c r="E543">
        <v>1</v>
      </c>
      <c r="F543">
        <v>3</v>
      </c>
      <c r="G543">
        <v>0</v>
      </c>
      <c r="H543">
        <v>0</v>
      </c>
      <c r="I543">
        <v>0</v>
      </c>
      <c r="J543">
        <v>1.7206578947368401</v>
      </c>
      <c r="K543">
        <f t="shared" si="56"/>
        <v>1.7206578947368401</v>
      </c>
      <c r="L543">
        <f t="shared" si="57"/>
        <v>1.7206578947368401</v>
      </c>
      <c r="M543">
        <f t="shared" si="58"/>
        <v>0.54270671463207865</v>
      </c>
      <c r="N543">
        <f>SUMPRODUCT($E$2:$M$2,E543:M543)</f>
        <v>-2.6618328593168803</v>
      </c>
      <c r="O543">
        <f t="shared" si="59"/>
        <v>6.5263432329161861E-2</v>
      </c>
      <c r="P543" s="85">
        <f>O543*B543</f>
        <v>9.9200417140326032</v>
      </c>
      <c r="Q543">
        <f>D543/C543</f>
        <v>0</v>
      </c>
      <c r="R543" s="90">
        <f t="shared" si="60"/>
        <v>0</v>
      </c>
      <c r="S543">
        <f>IF(AB543&gt;0,AB543/D543,0)</f>
        <v>0</v>
      </c>
      <c r="T543" s="90">
        <f t="shared" si="61"/>
        <v>0</v>
      </c>
      <c r="U543">
        <v>27.975000000000001</v>
      </c>
      <c r="V543" s="90">
        <f t="shared" si="62"/>
        <v>-27.975000000000001</v>
      </c>
      <c r="AA543">
        <v>27.975000000000001</v>
      </c>
      <c r="AB543">
        <v>0</v>
      </c>
      <c r="AC543">
        <v>3.2894736842105261E-2</v>
      </c>
      <c r="AD543">
        <v>0</v>
      </c>
    </row>
    <row r="544" spans="1:30" x14ac:dyDescent="0.25">
      <c r="A544" t="s">
        <v>3580</v>
      </c>
      <c r="B544">
        <v>162</v>
      </c>
      <c r="C544">
        <v>5</v>
      </c>
      <c r="D544">
        <v>0</v>
      </c>
      <c r="E544">
        <v>1</v>
      </c>
      <c r="F544">
        <v>3</v>
      </c>
      <c r="G544">
        <v>0</v>
      </c>
      <c r="H544">
        <v>1</v>
      </c>
      <c r="I544">
        <v>1</v>
      </c>
      <c r="J544">
        <v>1.0432098765432101</v>
      </c>
      <c r="K544">
        <f t="shared" si="56"/>
        <v>1.0432098765432101</v>
      </c>
      <c r="L544">
        <f t="shared" si="57"/>
        <v>1.0432098765432101</v>
      </c>
      <c r="M544">
        <f t="shared" si="58"/>
        <v>4.2302379690689583E-2</v>
      </c>
      <c r="N544">
        <f>SUMPRODUCT($E$2:$M$2,E544:M544)</f>
        <v>-2.0268018259150251</v>
      </c>
      <c r="O544">
        <f t="shared" si="59"/>
        <v>0.11641749716644903</v>
      </c>
      <c r="P544" s="85">
        <f>O544*B544</f>
        <v>18.859634540964741</v>
      </c>
      <c r="Q544">
        <f>D544/C544</f>
        <v>0</v>
      </c>
      <c r="R544" s="90">
        <f t="shared" si="60"/>
        <v>0</v>
      </c>
      <c r="S544">
        <f>IF(AB544&gt;0,AB544/D544,0)</f>
        <v>0</v>
      </c>
      <c r="T544" s="90">
        <f t="shared" si="61"/>
        <v>0</v>
      </c>
      <c r="U544">
        <v>14.987500000000001</v>
      </c>
      <c r="V544" s="90">
        <f t="shared" si="62"/>
        <v>-14.987500000000001</v>
      </c>
      <c r="AA544">
        <v>14.987500000000001</v>
      </c>
      <c r="AB544">
        <v>0</v>
      </c>
      <c r="AC544">
        <v>3.0864197530864196E-2</v>
      </c>
      <c r="AD544">
        <v>0</v>
      </c>
    </row>
    <row r="545" spans="1:30" x14ac:dyDescent="0.25">
      <c r="A545" t="s">
        <v>3705</v>
      </c>
      <c r="B545">
        <v>93</v>
      </c>
      <c r="C545">
        <v>5</v>
      </c>
      <c r="D545">
        <v>0</v>
      </c>
      <c r="E545">
        <v>1</v>
      </c>
      <c r="F545">
        <v>4</v>
      </c>
      <c r="G545">
        <v>0</v>
      </c>
      <c r="H545">
        <v>0</v>
      </c>
      <c r="I545">
        <v>1</v>
      </c>
      <c r="J545">
        <v>1.7301075268817201</v>
      </c>
      <c r="K545">
        <f t="shared" si="56"/>
        <v>1.7301075268817201</v>
      </c>
      <c r="L545">
        <f t="shared" si="57"/>
        <v>1.7301075268817201</v>
      </c>
      <c r="M545">
        <f t="shared" si="58"/>
        <v>0.54818356084508135</v>
      </c>
      <c r="N545">
        <f>SUMPRODUCT($E$2:$M$2,E545:M545)</f>
        <v>-2.1173918112682095</v>
      </c>
      <c r="O545">
        <f t="shared" si="59"/>
        <v>0.10741788581909914</v>
      </c>
      <c r="P545" s="85">
        <f>O545*B545</f>
        <v>9.9898633811762192</v>
      </c>
      <c r="Q545">
        <f>D545/C545</f>
        <v>0</v>
      </c>
      <c r="R545" s="90">
        <f t="shared" si="60"/>
        <v>0</v>
      </c>
      <c r="S545">
        <f>IF(AB545&gt;0,AB545/D545,0)</f>
        <v>0</v>
      </c>
      <c r="T545" s="90">
        <f t="shared" si="61"/>
        <v>0</v>
      </c>
      <c r="U545">
        <v>26.637499999999999</v>
      </c>
      <c r="V545" s="90">
        <f t="shared" si="62"/>
        <v>-26.637499999999999</v>
      </c>
      <c r="AA545">
        <v>26.637499999999999</v>
      </c>
      <c r="AB545">
        <v>0</v>
      </c>
      <c r="AC545">
        <v>5.3763440860215055E-2</v>
      </c>
      <c r="AD545">
        <v>0</v>
      </c>
    </row>
    <row r="546" spans="1:30" x14ac:dyDescent="0.25">
      <c r="A546" t="s">
        <v>1333</v>
      </c>
      <c r="B546">
        <v>1868</v>
      </c>
      <c r="C546">
        <v>5</v>
      </c>
      <c r="D546">
        <v>0</v>
      </c>
      <c r="E546">
        <v>1</v>
      </c>
      <c r="F546">
        <v>2</v>
      </c>
      <c r="G546">
        <v>0</v>
      </c>
      <c r="H546">
        <v>0</v>
      </c>
      <c r="I546">
        <v>0</v>
      </c>
      <c r="J546">
        <v>1.84038364670434</v>
      </c>
      <c r="K546">
        <f t="shared" si="56"/>
        <v>1.84038364670434</v>
      </c>
      <c r="L546">
        <f t="shared" si="57"/>
        <v>1.84038364670434</v>
      </c>
      <c r="M546">
        <f t="shared" si="58"/>
        <v>0.60997405353069356</v>
      </c>
      <c r="N546">
        <f>SUMPRODUCT($E$2:$M$2,E546:M546)</f>
        <v>-3.4099510969184985</v>
      </c>
      <c r="O546">
        <f t="shared" si="59"/>
        <v>3.1985911631850279E-2</v>
      </c>
      <c r="P546" s="85">
        <f>O546*B546</f>
        <v>59.749682928296323</v>
      </c>
      <c r="Q546">
        <f>D546/C546</f>
        <v>0</v>
      </c>
      <c r="R546" s="90">
        <f t="shared" si="60"/>
        <v>0</v>
      </c>
      <c r="S546">
        <f>IF(AB546&gt;0,AB546/D546,0)</f>
        <v>0</v>
      </c>
      <c r="T546" s="90">
        <f t="shared" si="61"/>
        <v>0</v>
      </c>
      <c r="U546">
        <v>12.612500000000001</v>
      </c>
      <c r="V546" s="90">
        <f t="shared" si="62"/>
        <v>-12.612500000000001</v>
      </c>
      <c r="AA546">
        <v>12.612500000000001</v>
      </c>
      <c r="AB546">
        <v>0</v>
      </c>
      <c r="AC546">
        <v>2.6766595289079227E-3</v>
      </c>
      <c r="AD546">
        <v>0</v>
      </c>
    </row>
    <row r="547" spans="1:30" x14ac:dyDescent="0.25">
      <c r="A547" t="s">
        <v>2202</v>
      </c>
      <c r="B547">
        <v>116</v>
      </c>
      <c r="C547">
        <v>5</v>
      </c>
      <c r="D547">
        <v>0</v>
      </c>
      <c r="E547">
        <v>1</v>
      </c>
      <c r="F547">
        <v>3</v>
      </c>
      <c r="G547">
        <v>0</v>
      </c>
      <c r="H547">
        <v>1</v>
      </c>
      <c r="I547">
        <v>0</v>
      </c>
      <c r="J547">
        <v>2.4715517241379299</v>
      </c>
      <c r="K547">
        <f t="shared" si="56"/>
        <v>2.4715517241379299</v>
      </c>
      <c r="L547">
        <f t="shared" si="57"/>
        <v>2.4715517241379299</v>
      </c>
      <c r="M547">
        <f t="shared" si="58"/>
        <v>0.90484618178295906</v>
      </c>
      <c r="N547">
        <f>SUMPRODUCT($E$2:$M$2,E547:M547)</f>
        <v>-3.0135843990173439</v>
      </c>
      <c r="O547">
        <f t="shared" si="59"/>
        <v>4.6815934655140341E-2</v>
      </c>
      <c r="P547" s="85">
        <f>O547*B547</f>
        <v>5.4306484199962792</v>
      </c>
      <c r="Q547">
        <f>D547/C547</f>
        <v>0</v>
      </c>
      <c r="R547" s="90">
        <f t="shared" si="60"/>
        <v>0</v>
      </c>
      <c r="S547">
        <f>IF(AB547&gt;0,AB547/D547,0)</f>
        <v>0</v>
      </c>
      <c r="T547" s="90">
        <f t="shared" si="61"/>
        <v>0</v>
      </c>
      <c r="U547">
        <v>10.074999999999999</v>
      </c>
      <c r="V547" s="90">
        <f t="shared" si="62"/>
        <v>-10.074999999999999</v>
      </c>
      <c r="AA547">
        <v>10.074999999999999</v>
      </c>
      <c r="AB547">
        <v>0</v>
      </c>
      <c r="AC547">
        <v>4.3103448275862072E-2</v>
      </c>
      <c r="AD547">
        <v>0</v>
      </c>
    </row>
    <row r="548" spans="1:30" x14ac:dyDescent="0.25">
      <c r="A548" t="s">
        <v>2426</v>
      </c>
      <c r="B548">
        <v>68</v>
      </c>
      <c r="C548">
        <v>5</v>
      </c>
      <c r="D548">
        <v>0</v>
      </c>
      <c r="E548">
        <v>1</v>
      </c>
      <c r="F548">
        <v>3</v>
      </c>
      <c r="G548">
        <v>0</v>
      </c>
      <c r="H548">
        <v>0</v>
      </c>
      <c r="I548">
        <v>1</v>
      </c>
      <c r="J548">
        <v>2.0292647058823499</v>
      </c>
      <c r="K548">
        <f t="shared" si="56"/>
        <v>2.0292647058823499</v>
      </c>
      <c r="L548">
        <f t="shared" si="57"/>
        <v>2.0292647058823499</v>
      </c>
      <c r="M548">
        <f t="shared" si="58"/>
        <v>0.70767351358735486</v>
      </c>
      <c r="N548">
        <f>SUMPRODUCT($E$2:$M$2,E548:M548)</f>
        <v>-2.9828934778134495</v>
      </c>
      <c r="O548">
        <f t="shared" si="59"/>
        <v>4.8204699365603787E-2</v>
      </c>
      <c r="P548" s="85">
        <f>O548*B548</f>
        <v>3.2779195568610575</v>
      </c>
      <c r="Q548">
        <f>D548/C548</f>
        <v>0</v>
      </c>
      <c r="R548" s="90">
        <f t="shared" si="60"/>
        <v>0</v>
      </c>
      <c r="S548">
        <f>IF(AB548&gt;0,AB548/D548,0)</f>
        <v>0</v>
      </c>
      <c r="T548" s="90">
        <f t="shared" si="61"/>
        <v>0</v>
      </c>
      <c r="U548">
        <v>24.212499999999999</v>
      </c>
      <c r="V548" s="90">
        <f t="shared" si="62"/>
        <v>-24.212499999999999</v>
      </c>
      <c r="AA548">
        <v>24.212499999999999</v>
      </c>
      <c r="AB548">
        <v>0</v>
      </c>
      <c r="AC548">
        <v>7.3529411764705885E-2</v>
      </c>
      <c r="AD548">
        <v>0</v>
      </c>
    </row>
    <row r="549" spans="1:30" x14ac:dyDescent="0.25">
      <c r="A549" t="s">
        <v>2366</v>
      </c>
      <c r="B549">
        <v>383</v>
      </c>
      <c r="C549">
        <v>5</v>
      </c>
      <c r="D549">
        <v>0</v>
      </c>
      <c r="E549">
        <v>1</v>
      </c>
      <c r="F549">
        <v>2</v>
      </c>
      <c r="G549">
        <v>0</v>
      </c>
      <c r="H549">
        <v>0</v>
      </c>
      <c r="I549">
        <v>0</v>
      </c>
      <c r="J549">
        <v>1.6934725848564001</v>
      </c>
      <c r="K549">
        <f t="shared" si="56"/>
        <v>1.6934725848564001</v>
      </c>
      <c r="L549">
        <f t="shared" si="57"/>
        <v>1.6934725848564001</v>
      </c>
      <c r="M549">
        <f t="shared" si="58"/>
        <v>0.5267812046925735</v>
      </c>
      <c r="N549">
        <f>SUMPRODUCT($E$2:$M$2,E549:M549)</f>
        <v>-3.3040609962891465</v>
      </c>
      <c r="O549">
        <f t="shared" si="59"/>
        <v>3.5432135674470983E-2</v>
      </c>
      <c r="P549" s="85">
        <f>O549*B549</f>
        <v>13.570507963322386</v>
      </c>
      <c r="Q549">
        <f>D549/C549</f>
        <v>0</v>
      </c>
      <c r="R549" s="90">
        <f t="shared" si="60"/>
        <v>0</v>
      </c>
      <c r="S549">
        <f>IF(AB549&gt;0,AB549/D549,0)</f>
        <v>0</v>
      </c>
      <c r="T549" s="90">
        <f t="shared" si="61"/>
        <v>0</v>
      </c>
      <c r="U549">
        <v>14.725</v>
      </c>
      <c r="V549" s="90">
        <f t="shared" si="62"/>
        <v>-14.725</v>
      </c>
      <c r="AA549">
        <v>14.725</v>
      </c>
      <c r="AB549">
        <v>0</v>
      </c>
      <c r="AC549">
        <v>1.3054830287206266E-2</v>
      </c>
      <c r="AD549">
        <v>0</v>
      </c>
    </row>
    <row r="550" spans="1:30" x14ac:dyDescent="0.25">
      <c r="A550" t="s">
        <v>416</v>
      </c>
      <c r="B550">
        <v>887</v>
      </c>
      <c r="C550">
        <v>5</v>
      </c>
      <c r="D550">
        <v>0</v>
      </c>
      <c r="E550">
        <v>1</v>
      </c>
      <c r="F550">
        <v>1</v>
      </c>
      <c r="G550">
        <v>0</v>
      </c>
      <c r="H550">
        <v>1</v>
      </c>
      <c r="I550">
        <v>0</v>
      </c>
      <c r="J550">
        <v>1.0898534385569301</v>
      </c>
      <c r="K550">
        <f t="shared" si="56"/>
        <v>1.0898534385569301</v>
      </c>
      <c r="L550">
        <f t="shared" si="57"/>
        <v>1.0898534385569301</v>
      </c>
      <c r="M550">
        <f t="shared" si="58"/>
        <v>8.6043227160977107E-2</v>
      </c>
      <c r="N550">
        <f>SUMPRODUCT($E$2:$M$2,E550:M550)</f>
        <v>-3.2963870365712737</v>
      </c>
      <c r="O550">
        <f t="shared" si="59"/>
        <v>3.5695343352683602E-2</v>
      </c>
      <c r="P550" s="85">
        <f>O550*B550</f>
        <v>31.661769553830354</v>
      </c>
      <c r="Q550">
        <f>D550/C550</f>
        <v>0</v>
      </c>
      <c r="R550" s="90">
        <f t="shared" si="60"/>
        <v>0</v>
      </c>
      <c r="S550">
        <f>IF(AB550&gt;0,AB550/D550,0)</f>
        <v>0</v>
      </c>
      <c r="T550" s="90">
        <f t="shared" si="61"/>
        <v>0</v>
      </c>
      <c r="U550">
        <v>19.524999999999999</v>
      </c>
      <c r="V550" s="90">
        <f t="shared" si="62"/>
        <v>-19.524999999999999</v>
      </c>
      <c r="AA550">
        <v>19.524999999999999</v>
      </c>
      <c r="AB550">
        <v>0</v>
      </c>
      <c r="AC550">
        <v>5.6369785794813977E-3</v>
      </c>
      <c r="AD550">
        <v>0</v>
      </c>
    </row>
    <row r="551" spans="1:30" x14ac:dyDescent="0.25">
      <c r="A551" t="s">
        <v>2153</v>
      </c>
      <c r="B551">
        <v>304</v>
      </c>
      <c r="C551">
        <v>5</v>
      </c>
      <c r="D551">
        <v>0</v>
      </c>
      <c r="E551">
        <v>1</v>
      </c>
      <c r="F551">
        <v>2</v>
      </c>
      <c r="G551">
        <v>0</v>
      </c>
      <c r="H551">
        <v>1</v>
      </c>
      <c r="I551">
        <v>0</v>
      </c>
      <c r="J551">
        <v>1.91184210526316</v>
      </c>
      <c r="K551">
        <f t="shared" si="56"/>
        <v>1.91184210526316</v>
      </c>
      <c r="L551">
        <f t="shared" si="57"/>
        <v>1.91184210526316</v>
      </c>
      <c r="M551">
        <f t="shared" si="58"/>
        <v>0.6480672302899072</v>
      </c>
      <c r="N551">
        <f>SUMPRODUCT($E$2:$M$2,E551:M551)</f>
        <v>-3.349247782898181</v>
      </c>
      <c r="O551">
        <f t="shared" si="59"/>
        <v>3.3919805110776038E-2</v>
      </c>
      <c r="P551" s="85">
        <f>O551*B551</f>
        <v>10.311620753675916</v>
      </c>
      <c r="Q551">
        <f>D551/C551</f>
        <v>0</v>
      </c>
      <c r="R551" s="90">
        <f t="shared" si="60"/>
        <v>0</v>
      </c>
      <c r="S551">
        <f>IF(AB551&gt;0,AB551/D551,0)</f>
        <v>0</v>
      </c>
      <c r="T551" s="90">
        <f t="shared" si="61"/>
        <v>0</v>
      </c>
      <c r="U551">
        <v>9.3625000000000007</v>
      </c>
      <c r="V551" s="90">
        <f t="shared" si="62"/>
        <v>-9.3625000000000007</v>
      </c>
      <c r="AA551">
        <v>9.3625000000000007</v>
      </c>
      <c r="AB551">
        <v>0</v>
      </c>
      <c r="AC551">
        <v>1.6447368421052631E-2</v>
      </c>
      <c r="AD551">
        <v>0</v>
      </c>
    </row>
    <row r="552" spans="1:30" x14ac:dyDescent="0.25">
      <c r="A552" t="s">
        <v>941</v>
      </c>
      <c r="B552">
        <v>193</v>
      </c>
      <c r="C552">
        <v>5</v>
      </c>
      <c r="D552">
        <v>0</v>
      </c>
      <c r="E552">
        <v>1</v>
      </c>
      <c r="F552">
        <v>2</v>
      </c>
      <c r="G552">
        <v>0</v>
      </c>
      <c r="H552">
        <v>1</v>
      </c>
      <c r="I552">
        <v>0</v>
      </c>
      <c r="J552">
        <v>3.5044061302682001</v>
      </c>
      <c r="K552">
        <f t="shared" si="56"/>
        <v>3.5044061302682001</v>
      </c>
      <c r="L552">
        <f t="shared" si="57"/>
        <v>3.5044061302682001</v>
      </c>
      <c r="M552">
        <f t="shared" si="58"/>
        <v>1.254021071114614</v>
      </c>
      <c r="N552">
        <f>SUMPRODUCT($E$2:$M$2,E552:M552)</f>
        <v>-4.1205221661871168</v>
      </c>
      <c r="O552">
        <f t="shared" si="59"/>
        <v>1.5976637091849991E-2</v>
      </c>
      <c r="P552" s="85">
        <f>O552*B552</f>
        <v>3.0834909587270483</v>
      </c>
      <c r="Q552">
        <f>D552/C552</f>
        <v>0</v>
      </c>
      <c r="R552" s="90">
        <f t="shared" si="60"/>
        <v>0</v>
      </c>
      <c r="S552">
        <f>IF(AB552&gt;0,AB552/D552,0)</f>
        <v>0</v>
      </c>
      <c r="T552" s="90">
        <f t="shared" si="61"/>
        <v>0</v>
      </c>
      <c r="U552">
        <v>5.1624999875000004</v>
      </c>
      <c r="V552" s="90">
        <f t="shared" si="62"/>
        <v>-5.1624999875000004</v>
      </c>
      <c r="AA552">
        <v>5.1624999875000004</v>
      </c>
      <c r="AB552">
        <v>0</v>
      </c>
      <c r="AC552">
        <v>2.5906735751295335E-2</v>
      </c>
      <c r="AD552">
        <v>0</v>
      </c>
    </row>
    <row r="553" spans="1:30" x14ac:dyDescent="0.25">
      <c r="A553" t="s">
        <v>2155</v>
      </c>
      <c r="B553">
        <v>141</v>
      </c>
      <c r="C553">
        <v>5</v>
      </c>
      <c r="D553">
        <v>0</v>
      </c>
      <c r="E553">
        <v>1</v>
      </c>
      <c r="F553">
        <v>2</v>
      </c>
      <c r="G553">
        <v>0</v>
      </c>
      <c r="H553">
        <v>1</v>
      </c>
      <c r="I553">
        <v>0</v>
      </c>
      <c r="J553">
        <v>1.1829787234042599</v>
      </c>
      <c r="K553">
        <f t="shared" si="56"/>
        <v>1.1829787234042599</v>
      </c>
      <c r="L553">
        <f t="shared" si="57"/>
        <v>1.1829787234042599</v>
      </c>
      <c r="M553">
        <f t="shared" si="58"/>
        <v>0.16803559954648198</v>
      </c>
      <c r="N553">
        <f>SUMPRODUCT($E$2:$M$2,E553:M553)</f>
        <v>-2.7382505830835489</v>
      </c>
      <c r="O553">
        <f t="shared" si="59"/>
        <v>6.0753652999403496E-2</v>
      </c>
      <c r="P553" s="85">
        <f>O553*B553</f>
        <v>8.5662650729158933</v>
      </c>
      <c r="Q553">
        <f>D553/C553</f>
        <v>0</v>
      </c>
      <c r="R553" s="90">
        <f t="shared" si="60"/>
        <v>0</v>
      </c>
      <c r="S553">
        <f>IF(AB553&gt;0,AB553/D553,0)</f>
        <v>0</v>
      </c>
      <c r="T553" s="90">
        <f t="shared" si="61"/>
        <v>0</v>
      </c>
      <c r="U553">
        <v>9.375</v>
      </c>
      <c r="V553" s="90">
        <f t="shared" si="62"/>
        <v>-9.375</v>
      </c>
      <c r="AA553">
        <v>9.375</v>
      </c>
      <c r="AB553">
        <v>0</v>
      </c>
      <c r="AC553">
        <v>3.5460992907801421E-2</v>
      </c>
      <c r="AD553">
        <v>0</v>
      </c>
    </row>
    <row r="554" spans="1:30" x14ac:dyDescent="0.25">
      <c r="A554" t="s">
        <v>905</v>
      </c>
      <c r="B554">
        <v>93</v>
      </c>
      <c r="C554">
        <v>5</v>
      </c>
      <c r="D554">
        <v>0</v>
      </c>
      <c r="E554">
        <v>1</v>
      </c>
      <c r="F554">
        <v>3</v>
      </c>
      <c r="G554">
        <v>0</v>
      </c>
      <c r="H554">
        <v>1</v>
      </c>
      <c r="I554">
        <v>1</v>
      </c>
      <c r="J554">
        <v>3.8125</v>
      </c>
      <c r="K554">
        <f t="shared" si="56"/>
        <v>3.8125</v>
      </c>
      <c r="L554">
        <f t="shared" si="57"/>
        <v>3.8125</v>
      </c>
      <c r="M554">
        <f t="shared" si="58"/>
        <v>1.33828514193353</v>
      </c>
      <c r="N554">
        <f>SUMPRODUCT($E$2:$M$2,E554:M554)</f>
        <v>-3.6763636214827087</v>
      </c>
      <c r="O554">
        <f t="shared" si="59"/>
        <v>2.4689842137575749E-2</v>
      </c>
      <c r="P554" s="85">
        <f>O554*B554</f>
        <v>2.2961553187945447</v>
      </c>
      <c r="Q554">
        <f>D554/C554</f>
        <v>0</v>
      </c>
      <c r="R554" s="90">
        <f t="shared" si="60"/>
        <v>0</v>
      </c>
      <c r="S554">
        <f>IF(AB554&gt;0,AB554/D554,0)</f>
        <v>0</v>
      </c>
      <c r="T554" s="90">
        <f t="shared" si="61"/>
        <v>0</v>
      </c>
      <c r="U554">
        <v>4.6999999749999999</v>
      </c>
      <c r="V554" s="90">
        <f t="shared" si="62"/>
        <v>-4.6999999749999999</v>
      </c>
      <c r="AA554">
        <v>4.6999999749999999</v>
      </c>
      <c r="AB554">
        <v>0</v>
      </c>
      <c r="AC554">
        <v>5.3763440860215055E-2</v>
      </c>
      <c r="AD554">
        <v>0</v>
      </c>
    </row>
    <row r="555" spans="1:30" x14ac:dyDescent="0.25">
      <c r="A555" t="s">
        <v>2903</v>
      </c>
      <c r="B555">
        <v>158</v>
      </c>
      <c r="C555">
        <v>5</v>
      </c>
      <c r="D555">
        <v>0</v>
      </c>
      <c r="E555">
        <v>1</v>
      </c>
      <c r="F555">
        <v>2</v>
      </c>
      <c r="G555">
        <v>0</v>
      </c>
      <c r="H555">
        <v>1</v>
      </c>
      <c r="I555">
        <v>0</v>
      </c>
      <c r="J555">
        <v>2.2316235140856548</v>
      </c>
      <c r="K555">
        <f t="shared" si="56"/>
        <v>2.2316235140856548</v>
      </c>
      <c r="L555">
        <f t="shared" si="57"/>
        <v>2.2316235140856548</v>
      </c>
      <c r="M555">
        <f t="shared" si="58"/>
        <v>0.80272935380666466</v>
      </c>
      <c r="N555">
        <f>SUMPRODUCT($E$2:$M$2,E555:M555)</f>
        <v>-3.5461059029345092</v>
      </c>
      <c r="O555">
        <f t="shared" si="59"/>
        <v>2.802846541394784E-2</v>
      </c>
      <c r="P555" s="85">
        <f>O555*B555</f>
        <v>4.4284975354037588</v>
      </c>
      <c r="Q555">
        <f>D555/C555</f>
        <v>0</v>
      </c>
      <c r="R555" s="90">
        <f t="shared" si="60"/>
        <v>0</v>
      </c>
      <c r="S555">
        <f>IF(AB555&gt;0,AB555/D555,0)</f>
        <v>0</v>
      </c>
      <c r="T555" s="90">
        <f t="shared" si="61"/>
        <v>0</v>
      </c>
      <c r="U555">
        <v>6.0374999999999996</v>
      </c>
      <c r="V555" s="90">
        <f t="shared" si="62"/>
        <v>-6.0374999999999996</v>
      </c>
      <c r="AA555">
        <v>6.0374999999999996</v>
      </c>
      <c r="AB555">
        <v>0</v>
      </c>
      <c r="AC555">
        <v>3.1645569620253167E-2</v>
      </c>
      <c r="AD555">
        <v>0</v>
      </c>
    </row>
    <row r="556" spans="1:30" x14ac:dyDescent="0.25">
      <c r="A556" t="s">
        <v>2986</v>
      </c>
      <c r="B556">
        <v>221</v>
      </c>
      <c r="C556">
        <v>5</v>
      </c>
      <c r="D556">
        <v>0</v>
      </c>
      <c r="E556">
        <v>1</v>
      </c>
      <c r="F556">
        <v>2</v>
      </c>
      <c r="G556">
        <v>0</v>
      </c>
      <c r="H556">
        <v>1</v>
      </c>
      <c r="I556">
        <v>0</v>
      </c>
      <c r="J556">
        <v>1.3</v>
      </c>
      <c r="K556">
        <f t="shared" si="56"/>
        <v>1.3</v>
      </c>
      <c r="L556">
        <f t="shared" si="57"/>
        <v>1.3</v>
      </c>
      <c r="M556">
        <f t="shared" si="58"/>
        <v>0.26236426446749106</v>
      </c>
      <c r="N556">
        <f>SUMPRODUCT($E$2:$M$2,E556:M556)</f>
        <v>-2.8583146506112045</v>
      </c>
      <c r="O556">
        <f t="shared" si="59"/>
        <v>5.4253110335293842E-2</v>
      </c>
      <c r="P556" s="85">
        <f>O556*B556</f>
        <v>11.989937384099939</v>
      </c>
      <c r="Q556">
        <f>D556/C556</f>
        <v>0</v>
      </c>
      <c r="R556" s="90">
        <f t="shared" si="60"/>
        <v>0</v>
      </c>
      <c r="S556">
        <f>IF(AB556&gt;0,AB556/D556,0)</f>
        <v>0</v>
      </c>
      <c r="T556" s="90">
        <f t="shared" si="61"/>
        <v>0</v>
      </c>
      <c r="U556">
        <v>9.4</v>
      </c>
      <c r="V556" s="90">
        <f t="shared" si="62"/>
        <v>-9.4</v>
      </c>
      <c r="AA556">
        <v>9.4</v>
      </c>
      <c r="AB556">
        <v>0</v>
      </c>
      <c r="AC556">
        <v>2.2624434389140271E-2</v>
      </c>
      <c r="AD556">
        <v>0</v>
      </c>
    </row>
    <row r="557" spans="1:30" x14ac:dyDescent="0.25">
      <c r="A557" t="s">
        <v>2894</v>
      </c>
      <c r="B557">
        <v>93</v>
      </c>
      <c r="C557">
        <v>5</v>
      </c>
      <c r="D557">
        <v>0</v>
      </c>
      <c r="E557">
        <v>1</v>
      </c>
      <c r="F557">
        <v>2</v>
      </c>
      <c r="G557">
        <v>0</v>
      </c>
      <c r="H557">
        <v>1</v>
      </c>
      <c r="I557">
        <v>1</v>
      </c>
      <c r="J557">
        <v>1.1706827309236933</v>
      </c>
      <c r="K557">
        <f t="shared" si="56"/>
        <v>1.1706827309236933</v>
      </c>
      <c r="L557">
        <f t="shared" si="57"/>
        <v>1.1706827309236933</v>
      </c>
      <c r="M557">
        <f t="shared" si="58"/>
        <v>0.15758710932583822</v>
      </c>
      <c r="N557">
        <f>SUMPRODUCT($E$2:$M$2,E557:M557)</f>
        <v>-2.8360378928500789</v>
      </c>
      <c r="O557">
        <f t="shared" si="59"/>
        <v>5.54075398319979E-2</v>
      </c>
      <c r="P557" s="85">
        <f>O557*B557</f>
        <v>5.1529012043758051</v>
      </c>
      <c r="Q557">
        <f>D557/C557</f>
        <v>0</v>
      </c>
      <c r="R557" s="90">
        <f t="shared" si="60"/>
        <v>0</v>
      </c>
      <c r="S557">
        <f>IF(AB557&gt;0,AB557/D557,0)</f>
        <v>0</v>
      </c>
      <c r="T557" s="90">
        <f t="shared" si="61"/>
        <v>0</v>
      </c>
      <c r="U557">
        <v>8.3374999874999993</v>
      </c>
      <c r="V557" s="90">
        <f t="shared" si="62"/>
        <v>-8.3374999874999993</v>
      </c>
      <c r="AA557">
        <v>8.3374999874999993</v>
      </c>
      <c r="AB557">
        <v>0</v>
      </c>
      <c r="AC557">
        <v>5.3763440860215055E-2</v>
      </c>
      <c r="AD557">
        <v>0</v>
      </c>
    </row>
    <row r="558" spans="1:30" x14ac:dyDescent="0.25">
      <c r="A558" t="s">
        <v>1537</v>
      </c>
      <c r="B558">
        <v>111</v>
      </c>
      <c r="C558">
        <v>5</v>
      </c>
      <c r="D558">
        <v>0</v>
      </c>
      <c r="E558">
        <v>1</v>
      </c>
      <c r="F558">
        <v>2</v>
      </c>
      <c r="G558">
        <v>0</v>
      </c>
      <c r="H558">
        <v>1</v>
      </c>
      <c r="I558">
        <v>0</v>
      </c>
      <c r="J558">
        <v>2.8770819672131154</v>
      </c>
      <c r="K558">
        <f t="shared" si="56"/>
        <v>2.8770819672131154</v>
      </c>
      <c r="L558">
        <f t="shared" si="57"/>
        <v>2.8770819672131154</v>
      </c>
      <c r="M558">
        <f t="shared" si="58"/>
        <v>1.0567765746790714</v>
      </c>
      <c r="N558">
        <f>SUMPRODUCT($E$2:$M$2,E558:M558)</f>
        <v>-3.8694640540074654</v>
      </c>
      <c r="O558">
        <f t="shared" si="59"/>
        <v>2.0442916876777829E-2</v>
      </c>
      <c r="P558" s="85">
        <f>O558*B558</f>
        <v>2.2691637733223389</v>
      </c>
      <c r="Q558">
        <f>D558/C558</f>
        <v>0</v>
      </c>
      <c r="R558" s="90">
        <f t="shared" si="60"/>
        <v>0</v>
      </c>
      <c r="S558">
        <f>IF(AB558&gt;0,AB558/D558,0)</f>
        <v>0</v>
      </c>
      <c r="T558" s="90">
        <f t="shared" si="61"/>
        <v>0</v>
      </c>
      <c r="U558">
        <v>11.4125</v>
      </c>
      <c r="V558" s="90">
        <f t="shared" si="62"/>
        <v>-11.4125</v>
      </c>
      <c r="AA558">
        <v>11.4125</v>
      </c>
      <c r="AB558">
        <v>0</v>
      </c>
      <c r="AC558">
        <v>4.5045045045045043E-2</v>
      </c>
      <c r="AD558">
        <v>0</v>
      </c>
    </row>
    <row r="559" spans="1:30" x14ac:dyDescent="0.25">
      <c r="A559" t="s">
        <v>1906</v>
      </c>
      <c r="B559">
        <v>108</v>
      </c>
      <c r="C559">
        <v>4</v>
      </c>
      <c r="D559">
        <v>0</v>
      </c>
      <c r="E559">
        <v>1</v>
      </c>
      <c r="F559">
        <v>2</v>
      </c>
      <c r="G559">
        <v>0</v>
      </c>
      <c r="H559">
        <v>1</v>
      </c>
      <c r="I559">
        <v>0</v>
      </c>
      <c r="J559">
        <v>2.01203703703704</v>
      </c>
      <c r="K559">
        <f t="shared" si="56"/>
        <v>2.01203703703704</v>
      </c>
      <c r="L559">
        <f t="shared" si="57"/>
        <v>2.01203703703704</v>
      </c>
      <c r="M559">
        <f t="shared" si="58"/>
        <v>0.69914766013816576</v>
      </c>
      <c r="N559">
        <f>SUMPRODUCT($E$2:$M$2,E559:M559)</f>
        <v>-3.4142643309833121</v>
      </c>
      <c r="O559">
        <f t="shared" si="59"/>
        <v>3.1852631025791521E-2</v>
      </c>
      <c r="P559" s="85">
        <f>O559*B559</f>
        <v>3.4400841507854842</v>
      </c>
      <c r="Q559">
        <f>D559/C559</f>
        <v>0</v>
      </c>
      <c r="R559" s="90">
        <f t="shared" si="60"/>
        <v>0</v>
      </c>
      <c r="S559">
        <f>IF(AB559&gt;0,AB559/D559,0)</f>
        <v>0</v>
      </c>
      <c r="T559" s="90">
        <f t="shared" si="61"/>
        <v>0</v>
      </c>
      <c r="U559">
        <v>5.4749999999999996</v>
      </c>
      <c r="V559" s="90">
        <f t="shared" si="62"/>
        <v>-5.4749999999999996</v>
      </c>
      <c r="AA559">
        <v>5.4749999999999996</v>
      </c>
      <c r="AB559">
        <v>0</v>
      </c>
      <c r="AC559">
        <v>3.7037037037037035E-2</v>
      </c>
      <c r="AD559">
        <v>0</v>
      </c>
    </row>
    <row r="560" spans="1:30" x14ac:dyDescent="0.25">
      <c r="A560" t="s">
        <v>1266</v>
      </c>
      <c r="B560">
        <v>71</v>
      </c>
      <c r="C560">
        <v>4</v>
      </c>
      <c r="D560">
        <v>0</v>
      </c>
      <c r="E560">
        <v>1</v>
      </c>
      <c r="F560">
        <v>4</v>
      </c>
      <c r="G560">
        <v>1</v>
      </c>
      <c r="H560">
        <v>0</v>
      </c>
      <c r="I560">
        <v>0</v>
      </c>
      <c r="J560">
        <v>1.16619718309859</v>
      </c>
      <c r="K560">
        <f t="shared" si="56"/>
        <v>1.16619718309859</v>
      </c>
      <c r="L560">
        <f t="shared" si="57"/>
        <v>1.16619718309859</v>
      </c>
      <c r="M560">
        <f t="shared" si="58"/>
        <v>0.15374818434989726</v>
      </c>
      <c r="N560">
        <f>SUMPRODUCT($E$2:$M$2,E560:M560)</f>
        <v>-0.61254533127548383</v>
      </c>
      <c r="O560">
        <f t="shared" si="59"/>
        <v>0.35147879231480916</v>
      </c>
      <c r="P560" s="85">
        <f>O560*B560</f>
        <v>24.954994254351451</v>
      </c>
      <c r="Q560">
        <f>D560/C560</f>
        <v>0</v>
      </c>
      <c r="R560" s="90">
        <f t="shared" si="60"/>
        <v>0</v>
      </c>
      <c r="S560">
        <f>IF(AB560&gt;0,AB560/D560,0)</f>
        <v>0</v>
      </c>
      <c r="T560" s="90">
        <f t="shared" si="61"/>
        <v>0</v>
      </c>
      <c r="U560">
        <v>9.6374999999999993</v>
      </c>
      <c r="V560" s="90">
        <f t="shared" si="62"/>
        <v>-9.6374999999999993</v>
      </c>
      <c r="AA560">
        <v>9.6374999999999993</v>
      </c>
      <c r="AB560">
        <v>0</v>
      </c>
      <c r="AC560">
        <v>5.6338028169014086E-2</v>
      </c>
      <c r="AD560">
        <v>0</v>
      </c>
    </row>
    <row r="561" spans="1:30" x14ac:dyDescent="0.25">
      <c r="A561" t="s">
        <v>383</v>
      </c>
      <c r="B561">
        <v>72</v>
      </c>
      <c r="C561">
        <v>4</v>
      </c>
      <c r="D561">
        <v>0</v>
      </c>
      <c r="E561">
        <v>1</v>
      </c>
      <c r="F561">
        <v>2</v>
      </c>
      <c r="G561">
        <v>1</v>
      </c>
      <c r="H561">
        <v>0</v>
      </c>
      <c r="I561">
        <v>0</v>
      </c>
      <c r="J561">
        <v>1.0277777777777799</v>
      </c>
      <c r="K561">
        <f t="shared" si="56"/>
        <v>1.0277777777777799</v>
      </c>
      <c r="L561">
        <f t="shared" si="57"/>
        <v>1.0277777777777799</v>
      </c>
      <c r="M561">
        <f t="shared" si="58"/>
        <v>2.7398974188116508E-2</v>
      </c>
      <c r="N561">
        <f>SUMPRODUCT($E$2:$M$2,E561:M561)</f>
        <v>-1.7767217612420185</v>
      </c>
      <c r="O561">
        <f t="shared" si="59"/>
        <v>0.14470840236251417</v>
      </c>
      <c r="P561" s="85">
        <f>O561*B561</f>
        <v>10.419004970101021</v>
      </c>
      <c r="Q561">
        <f>D561/C561</f>
        <v>0</v>
      </c>
      <c r="R561" s="90">
        <f t="shared" si="60"/>
        <v>0</v>
      </c>
      <c r="S561">
        <f>IF(AB561&gt;0,AB561/D561,0)</f>
        <v>0</v>
      </c>
      <c r="T561" s="90">
        <f t="shared" si="61"/>
        <v>0</v>
      </c>
      <c r="U561">
        <v>3.5249999999999999</v>
      </c>
      <c r="V561" s="90">
        <f t="shared" si="62"/>
        <v>-3.5249999999999999</v>
      </c>
      <c r="AA561">
        <v>3.5249999999999999</v>
      </c>
      <c r="AB561">
        <v>0</v>
      </c>
      <c r="AC561">
        <v>5.5555555555555552E-2</v>
      </c>
      <c r="AD561">
        <v>0</v>
      </c>
    </row>
    <row r="562" spans="1:30" x14ac:dyDescent="0.25">
      <c r="A562" t="s">
        <v>1995</v>
      </c>
      <c r="B562">
        <v>239</v>
      </c>
      <c r="C562">
        <v>4</v>
      </c>
      <c r="D562">
        <v>0</v>
      </c>
      <c r="E562">
        <v>1</v>
      </c>
      <c r="F562">
        <v>2</v>
      </c>
      <c r="G562">
        <v>0</v>
      </c>
      <c r="H562">
        <v>1</v>
      </c>
      <c r="I562">
        <v>0</v>
      </c>
      <c r="J562">
        <v>1.2276150627615099</v>
      </c>
      <c r="K562">
        <f t="shared" si="56"/>
        <v>1.2276150627615099</v>
      </c>
      <c r="L562">
        <f t="shared" si="57"/>
        <v>1.2276150627615099</v>
      </c>
      <c r="M562">
        <f t="shared" si="58"/>
        <v>0.20507331377737362</v>
      </c>
      <c r="N562">
        <f>SUMPRODUCT($E$2:$M$2,E562:M562)</f>
        <v>-2.7853931841816522</v>
      </c>
      <c r="O562">
        <f t="shared" si="59"/>
        <v>5.8118623528407881E-2</v>
      </c>
      <c r="P562" s="85">
        <f>O562*B562</f>
        <v>13.890351023289483</v>
      </c>
      <c r="Q562">
        <f>D562/C562</f>
        <v>0</v>
      </c>
      <c r="R562" s="90">
        <f t="shared" si="60"/>
        <v>0</v>
      </c>
      <c r="S562">
        <f>IF(AB562&gt;0,AB562/D562,0)</f>
        <v>0</v>
      </c>
      <c r="T562" s="90">
        <f t="shared" si="61"/>
        <v>0</v>
      </c>
      <c r="U562">
        <v>6.55</v>
      </c>
      <c r="V562" s="90">
        <f t="shared" si="62"/>
        <v>-6.55</v>
      </c>
      <c r="AA562">
        <v>6.55</v>
      </c>
      <c r="AB562">
        <v>0</v>
      </c>
      <c r="AC562">
        <v>1.6736401673640166E-2</v>
      </c>
      <c r="AD562">
        <v>0</v>
      </c>
    </row>
    <row r="563" spans="1:30" x14ac:dyDescent="0.25">
      <c r="A563" t="s">
        <v>1469</v>
      </c>
      <c r="B563">
        <v>648</v>
      </c>
      <c r="C563">
        <v>4</v>
      </c>
      <c r="D563">
        <v>0</v>
      </c>
      <c r="E563">
        <v>1</v>
      </c>
      <c r="F563">
        <v>2</v>
      </c>
      <c r="G563">
        <v>0</v>
      </c>
      <c r="H563">
        <v>0</v>
      </c>
      <c r="I563">
        <v>0</v>
      </c>
      <c r="J563">
        <v>1.1148753894081</v>
      </c>
      <c r="K563">
        <f t="shared" si="56"/>
        <v>1.1148753894081</v>
      </c>
      <c r="L563">
        <f t="shared" si="57"/>
        <v>1.1148753894081</v>
      </c>
      <c r="M563">
        <f t="shared" si="58"/>
        <v>0.10874264028826358</v>
      </c>
      <c r="N563">
        <f>SUMPRODUCT($E$2:$M$2,E563:M563)</f>
        <v>-2.7719702424569617</v>
      </c>
      <c r="O563">
        <f t="shared" si="59"/>
        <v>5.8857779851446933E-2</v>
      </c>
      <c r="P563" s="85">
        <f>O563*B563</f>
        <v>38.139841343737615</v>
      </c>
      <c r="Q563">
        <f>D563/C563</f>
        <v>0</v>
      </c>
      <c r="R563" s="90">
        <f t="shared" si="60"/>
        <v>0</v>
      </c>
      <c r="S563">
        <f>IF(AB563&gt;0,AB563/D563,0)</f>
        <v>0</v>
      </c>
      <c r="T563" s="90">
        <f t="shared" si="61"/>
        <v>0</v>
      </c>
      <c r="U563">
        <v>14.850000000000001</v>
      </c>
      <c r="V563" s="90">
        <f t="shared" si="62"/>
        <v>-14.850000000000001</v>
      </c>
      <c r="AA563">
        <v>14.850000000000001</v>
      </c>
      <c r="AB563">
        <v>0</v>
      </c>
      <c r="AC563">
        <v>6.1728395061728392E-3</v>
      </c>
      <c r="AD563">
        <v>0</v>
      </c>
    </row>
    <row r="564" spans="1:30" x14ac:dyDescent="0.25">
      <c r="A564" t="s">
        <v>885</v>
      </c>
      <c r="B564">
        <v>245</v>
      </c>
      <c r="C564">
        <v>4</v>
      </c>
      <c r="D564">
        <v>0</v>
      </c>
      <c r="E564">
        <v>1</v>
      </c>
      <c r="F564">
        <v>2</v>
      </c>
      <c r="G564">
        <v>0</v>
      </c>
      <c r="H564">
        <v>1</v>
      </c>
      <c r="I564">
        <v>0</v>
      </c>
      <c r="J564">
        <v>2.1855555555555566</v>
      </c>
      <c r="K564">
        <f t="shared" si="56"/>
        <v>2.1855555555555566</v>
      </c>
      <c r="L564">
        <f t="shared" si="57"/>
        <v>2.1855555555555566</v>
      </c>
      <c r="M564">
        <f t="shared" si="58"/>
        <v>0.78187005506474883</v>
      </c>
      <c r="N564">
        <f>SUMPRODUCT($E$2:$M$2,E564:M564)</f>
        <v>-3.5195556251920421</v>
      </c>
      <c r="O564">
        <f t="shared" si="59"/>
        <v>2.8760906367469325E-2</v>
      </c>
      <c r="P564" s="85">
        <f>O564*B564</f>
        <v>7.0464220600299843</v>
      </c>
      <c r="Q564">
        <f>D564/C564</f>
        <v>0</v>
      </c>
      <c r="R564" s="90">
        <f t="shared" si="60"/>
        <v>0</v>
      </c>
      <c r="S564">
        <f>IF(AB564&gt;0,AB564/D564,0)</f>
        <v>0</v>
      </c>
      <c r="T564" s="90">
        <f t="shared" si="61"/>
        <v>0</v>
      </c>
      <c r="U564">
        <v>3.5625</v>
      </c>
      <c r="V564" s="90">
        <f t="shared" si="62"/>
        <v>-3.5625</v>
      </c>
      <c r="AA564">
        <v>3.5625</v>
      </c>
      <c r="AB564">
        <v>0</v>
      </c>
      <c r="AC564">
        <v>1.6326530612244899E-2</v>
      </c>
      <c r="AD564">
        <v>0</v>
      </c>
    </row>
    <row r="565" spans="1:30" x14ac:dyDescent="0.25">
      <c r="A565" t="s">
        <v>1828</v>
      </c>
      <c r="B565">
        <v>209</v>
      </c>
      <c r="C565">
        <v>4</v>
      </c>
      <c r="D565">
        <v>0</v>
      </c>
      <c r="E565">
        <v>1</v>
      </c>
      <c r="F565">
        <v>2</v>
      </c>
      <c r="G565">
        <v>0</v>
      </c>
      <c r="H565">
        <v>1</v>
      </c>
      <c r="I565">
        <v>0</v>
      </c>
      <c r="J565">
        <v>2.1645238095238097</v>
      </c>
      <c r="K565">
        <f t="shared" si="56"/>
        <v>2.1645238095238097</v>
      </c>
      <c r="L565">
        <f t="shared" si="57"/>
        <v>2.1645238095238097</v>
      </c>
      <c r="M565">
        <f t="shared" si="58"/>
        <v>0.77220038785039868</v>
      </c>
      <c r="N565">
        <f>SUMPRODUCT($E$2:$M$2,E565:M565)</f>
        <v>-3.5072478120965647</v>
      </c>
      <c r="O565">
        <f t="shared" si="59"/>
        <v>2.9106710603420082E-2</v>
      </c>
      <c r="P565" s="85">
        <f>O565*B565</f>
        <v>6.0833025161147969</v>
      </c>
      <c r="Q565">
        <f>D565/C565</f>
        <v>0</v>
      </c>
      <c r="R565" s="90">
        <f t="shared" si="60"/>
        <v>0</v>
      </c>
      <c r="S565">
        <f>IF(AB565&gt;0,AB565/D565,0)</f>
        <v>0</v>
      </c>
      <c r="T565" s="90">
        <f t="shared" si="61"/>
        <v>0</v>
      </c>
      <c r="U565">
        <v>10.375</v>
      </c>
      <c r="V565" s="90">
        <f t="shared" si="62"/>
        <v>-10.375</v>
      </c>
      <c r="AA565">
        <v>10.375</v>
      </c>
      <c r="AB565">
        <v>0</v>
      </c>
      <c r="AC565">
        <v>1.9138755980861243E-2</v>
      </c>
      <c r="AD565">
        <v>0</v>
      </c>
    </row>
    <row r="566" spans="1:30" x14ac:dyDescent="0.25">
      <c r="A566" t="s">
        <v>2390</v>
      </c>
      <c r="B566">
        <v>488</v>
      </c>
      <c r="C566">
        <v>4</v>
      </c>
      <c r="D566">
        <v>0</v>
      </c>
      <c r="E566">
        <v>1</v>
      </c>
      <c r="F566">
        <v>3</v>
      </c>
      <c r="G566">
        <v>0</v>
      </c>
      <c r="H566">
        <v>0</v>
      </c>
      <c r="I566">
        <v>0</v>
      </c>
      <c r="J566">
        <v>1.1443852459016399</v>
      </c>
      <c r="K566">
        <f t="shared" si="56"/>
        <v>1.1443852459016399</v>
      </c>
      <c r="L566">
        <f t="shared" si="57"/>
        <v>1.1443852459016399</v>
      </c>
      <c r="M566">
        <f t="shared" si="58"/>
        <v>0.13486758967942719</v>
      </c>
      <c r="N566">
        <f>SUMPRODUCT($E$2:$M$2,E566:M566)</f>
        <v>-2.1427242269648796</v>
      </c>
      <c r="O566">
        <f t="shared" si="59"/>
        <v>0.10501307650847541</v>
      </c>
      <c r="P566" s="85">
        <f>O566*B566</f>
        <v>51.246381336136004</v>
      </c>
      <c r="Q566">
        <f>D566/C566</f>
        <v>0</v>
      </c>
      <c r="R566" s="90">
        <f t="shared" si="60"/>
        <v>0</v>
      </c>
      <c r="S566">
        <f>IF(AB566&gt;0,AB566/D566,0)</f>
        <v>0</v>
      </c>
      <c r="T566" s="90">
        <f t="shared" si="61"/>
        <v>0</v>
      </c>
      <c r="U566">
        <v>7.625</v>
      </c>
      <c r="V566" s="90">
        <f t="shared" si="62"/>
        <v>-7.625</v>
      </c>
      <c r="AA566">
        <v>7.625</v>
      </c>
      <c r="AB566">
        <v>0</v>
      </c>
      <c r="AC566">
        <v>8.1967213114754103E-3</v>
      </c>
      <c r="AD566">
        <v>0</v>
      </c>
    </row>
    <row r="567" spans="1:30" x14ac:dyDescent="0.25">
      <c r="A567" t="s">
        <v>2231</v>
      </c>
      <c r="B567">
        <v>285</v>
      </c>
      <c r="C567">
        <v>4</v>
      </c>
      <c r="D567">
        <v>0</v>
      </c>
      <c r="E567">
        <v>1</v>
      </c>
      <c r="F567">
        <v>2</v>
      </c>
      <c r="G567">
        <v>0</v>
      </c>
      <c r="H567">
        <v>1</v>
      </c>
      <c r="I567">
        <v>0</v>
      </c>
      <c r="J567">
        <v>1.5477192982456101</v>
      </c>
      <c r="K567">
        <f t="shared" si="56"/>
        <v>1.5477192982456101</v>
      </c>
      <c r="L567">
        <f t="shared" si="57"/>
        <v>1.5477192982456101</v>
      </c>
      <c r="M567">
        <f t="shared" si="58"/>
        <v>0.43678242684224095</v>
      </c>
      <c r="N567">
        <f>SUMPRODUCT($E$2:$M$2,E567:M567)</f>
        <v>-3.0803187894691848</v>
      </c>
      <c r="O567">
        <f t="shared" si="59"/>
        <v>4.3926425281759419E-2</v>
      </c>
      <c r="P567" s="85">
        <f>O567*B567</f>
        <v>12.519031205301435</v>
      </c>
      <c r="Q567">
        <f>D567/C567</f>
        <v>0</v>
      </c>
      <c r="R567" s="90">
        <f t="shared" si="60"/>
        <v>0</v>
      </c>
      <c r="S567">
        <f>IF(AB567&gt;0,AB567/D567,0)</f>
        <v>0</v>
      </c>
      <c r="T567" s="90">
        <f t="shared" si="61"/>
        <v>0</v>
      </c>
      <c r="U567">
        <v>10.625</v>
      </c>
      <c r="V567" s="90">
        <f t="shared" si="62"/>
        <v>-10.625</v>
      </c>
      <c r="AA567">
        <v>10.625</v>
      </c>
      <c r="AB567">
        <v>0</v>
      </c>
      <c r="AC567">
        <v>1.4035087719298246E-2</v>
      </c>
      <c r="AD567">
        <v>0</v>
      </c>
    </row>
    <row r="568" spans="1:30" x14ac:dyDescent="0.25">
      <c r="A568" t="s">
        <v>1920</v>
      </c>
      <c r="B568">
        <v>362</v>
      </c>
      <c r="C568">
        <v>4</v>
      </c>
      <c r="D568">
        <v>0</v>
      </c>
      <c r="E568">
        <v>1</v>
      </c>
      <c r="F568">
        <v>2</v>
      </c>
      <c r="G568">
        <v>0</v>
      </c>
      <c r="H568">
        <v>0</v>
      </c>
      <c r="I568">
        <v>0</v>
      </c>
      <c r="J568">
        <v>1.34419889502762</v>
      </c>
      <c r="K568">
        <f t="shared" si="56"/>
        <v>1.34419889502762</v>
      </c>
      <c r="L568">
        <f t="shared" si="57"/>
        <v>1.34419889502762</v>
      </c>
      <c r="M568">
        <f t="shared" si="58"/>
        <v>0.29579821852364802</v>
      </c>
      <c r="N568">
        <f>SUMPRODUCT($E$2:$M$2,E568:M568)</f>
        <v>-3.0100596248889593</v>
      </c>
      <c r="O568">
        <f t="shared" si="59"/>
        <v>4.697347638063263E-2</v>
      </c>
      <c r="P568" s="85">
        <f>O568*B568</f>
        <v>17.004398449789011</v>
      </c>
      <c r="Q568">
        <f>D568/C568</f>
        <v>0</v>
      </c>
      <c r="R568" s="90">
        <f t="shared" si="60"/>
        <v>0</v>
      </c>
      <c r="S568">
        <f>IF(AB568&gt;0,AB568/D568,0)</f>
        <v>0</v>
      </c>
      <c r="T568" s="90">
        <f t="shared" si="61"/>
        <v>0</v>
      </c>
      <c r="U568">
        <v>5.5875000000000004</v>
      </c>
      <c r="V568" s="90">
        <f t="shared" si="62"/>
        <v>-5.5875000000000004</v>
      </c>
      <c r="AA568">
        <v>5.5875000000000004</v>
      </c>
      <c r="AB568">
        <v>0</v>
      </c>
      <c r="AC568">
        <v>1.1049723756906077E-2</v>
      </c>
      <c r="AD568">
        <v>0</v>
      </c>
    </row>
    <row r="569" spans="1:30" x14ac:dyDescent="0.25">
      <c r="A569" t="s">
        <v>909</v>
      </c>
      <c r="B569">
        <v>679</v>
      </c>
      <c r="C569">
        <v>4</v>
      </c>
      <c r="D569">
        <v>0</v>
      </c>
      <c r="E569">
        <v>1</v>
      </c>
      <c r="F569">
        <v>2</v>
      </c>
      <c r="G569">
        <v>0</v>
      </c>
      <c r="H569">
        <v>0</v>
      </c>
      <c r="I569">
        <v>0</v>
      </c>
      <c r="J569">
        <v>1.133516277324325</v>
      </c>
      <c r="K569">
        <f t="shared" si="56"/>
        <v>1.133516277324325</v>
      </c>
      <c r="L569">
        <f t="shared" si="57"/>
        <v>1.133516277324325</v>
      </c>
      <c r="M569">
        <f t="shared" si="58"/>
        <v>0.12532455109553314</v>
      </c>
      <c r="N569">
        <f>SUMPRODUCT($E$2:$M$2,E569:M569)</f>
        <v>-2.7930761455307382</v>
      </c>
      <c r="O569">
        <f t="shared" si="59"/>
        <v>5.7699476747644092E-2</v>
      </c>
      <c r="P569" s="85">
        <f>O569*B569</f>
        <v>39.177944711650341</v>
      </c>
      <c r="Q569">
        <f>D569/C569</f>
        <v>0</v>
      </c>
      <c r="R569" s="90">
        <f t="shared" si="60"/>
        <v>0</v>
      </c>
      <c r="S569">
        <f>IF(AB569&gt;0,AB569/D569,0)</f>
        <v>0</v>
      </c>
      <c r="T569" s="90">
        <f t="shared" si="61"/>
        <v>0</v>
      </c>
      <c r="U569">
        <v>5.5750000000000002</v>
      </c>
      <c r="V569" s="90">
        <f t="shared" si="62"/>
        <v>-5.5750000000000002</v>
      </c>
      <c r="AA569">
        <v>5.5750000000000002</v>
      </c>
      <c r="AB569">
        <v>0</v>
      </c>
      <c r="AC569">
        <v>5.8910162002945507E-3</v>
      </c>
      <c r="AD569">
        <v>0</v>
      </c>
    </row>
    <row r="570" spans="1:30" x14ac:dyDescent="0.25">
      <c r="A570" t="s">
        <v>2388</v>
      </c>
      <c r="B570">
        <v>69</v>
      </c>
      <c r="C570">
        <v>4</v>
      </c>
      <c r="D570">
        <v>0</v>
      </c>
      <c r="E570">
        <v>1</v>
      </c>
      <c r="F570">
        <v>3</v>
      </c>
      <c r="G570">
        <v>0</v>
      </c>
      <c r="H570">
        <v>1</v>
      </c>
      <c r="I570">
        <v>0</v>
      </c>
      <c r="J570">
        <v>1.08405797101449</v>
      </c>
      <c r="K570">
        <f t="shared" si="56"/>
        <v>1.08405797101449</v>
      </c>
      <c r="L570">
        <f t="shared" si="57"/>
        <v>1.08405797101449</v>
      </c>
      <c r="M570">
        <f t="shared" si="58"/>
        <v>8.0711380383169606E-2</v>
      </c>
      <c r="N570">
        <f>SUMPRODUCT($E$2:$M$2,E570:M570)</f>
        <v>-1.9646034076080474</v>
      </c>
      <c r="O570">
        <f t="shared" si="59"/>
        <v>0.12296971619946898</v>
      </c>
      <c r="P570" s="85">
        <f>O570*B570</f>
        <v>8.4849104177633592</v>
      </c>
      <c r="Q570">
        <f>D570/C570</f>
        <v>0</v>
      </c>
      <c r="R570" s="90">
        <f t="shared" si="60"/>
        <v>0</v>
      </c>
      <c r="S570">
        <f>IF(AB570&gt;0,AB570/D570,0)</f>
        <v>0</v>
      </c>
      <c r="T570" s="90">
        <f t="shared" si="61"/>
        <v>0</v>
      </c>
      <c r="U570">
        <v>6.7874999999999996</v>
      </c>
      <c r="V570" s="90">
        <f t="shared" si="62"/>
        <v>-6.7874999999999996</v>
      </c>
      <c r="AA570">
        <v>6.7874999999999996</v>
      </c>
      <c r="AB570">
        <v>0</v>
      </c>
      <c r="AC570">
        <v>5.7971014492753624E-2</v>
      </c>
      <c r="AD570">
        <v>0</v>
      </c>
    </row>
    <row r="571" spans="1:30" x14ac:dyDescent="0.25">
      <c r="A571" t="s">
        <v>785</v>
      </c>
      <c r="B571">
        <v>1298</v>
      </c>
      <c r="C571">
        <v>4</v>
      </c>
      <c r="D571">
        <v>0</v>
      </c>
      <c r="E571">
        <v>1</v>
      </c>
      <c r="F571">
        <v>2</v>
      </c>
      <c r="G571">
        <v>0</v>
      </c>
      <c r="H571">
        <v>1</v>
      </c>
      <c r="I571">
        <v>0</v>
      </c>
      <c r="J571">
        <v>2.3805664098670349</v>
      </c>
      <c r="K571">
        <f t="shared" si="56"/>
        <v>2.3805664098670349</v>
      </c>
      <c r="L571">
        <f t="shared" si="57"/>
        <v>2.3805664098670349</v>
      </c>
      <c r="M571">
        <f t="shared" si="58"/>
        <v>0.8673384467079791</v>
      </c>
      <c r="N571">
        <f>SUMPRODUCT($E$2:$M$2,E571:M571)</f>
        <v>-3.6283420980455068</v>
      </c>
      <c r="O571">
        <f t="shared" si="59"/>
        <v>2.5872990758565619E-2</v>
      </c>
      <c r="P571" s="85">
        <f>O571*B571</f>
        <v>33.583142004618175</v>
      </c>
      <c r="Q571">
        <f>D571/C571</f>
        <v>0</v>
      </c>
      <c r="R571" s="90">
        <f t="shared" si="60"/>
        <v>0</v>
      </c>
      <c r="S571">
        <f>IF(AB571&gt;0,AB571/D571,0)</f>
        <v>0</v>
      </c>
      <c r="T571" s="90">
        <f t="shared" si="61"/>
        <v>0</v>
      </c>
      <c r="U571">
        <v>3.45</v>
      </c>
      <c r="V571" s="90">
        <f t="shared" si="62"/>
        <v>-3.45</v>
      </c>
      <c r="AA571">
        <v>3.45</v>
      </c>
      <c r="AB571">
        <v>0</v>
      </c>
      <c r="AC571">
        <v>3.0816640986132513E-3</v>
      </c>
      <c r="AD571">
        <v>0</v>
      </c>
    </row>
    <row r="572" spans="1:30" x14ac:dyDescent="0.25">
      <c r="A572" t="s">
        <v>2335</v>
      </c>
      <c r="B572">
        <v>114</v>
      </c>
      <c r="C572">
        <v>4</v>
      </c>
      <c r="D572">
        <v>0</v>
      </c>
      <c r="E572">
        <v>1</v>
      </c>
      <c r="F572">
        <v>2</v>
      </c>
      <c r="G572">
        <v>0</v>
      </c>
      <c r="H572">
        <v>0</v>
      </c>
      <c r="I572">
        <v>0</v>
      </c>
      <c r="J572">
        <v>1.9640350877193</v>
      </c>
      <c r="K572">
        <f t="shared" si="56"/>
        <v>1.9640350877193</v>
      </c>
      <c r="L572">
        <f t="shared" si="57"/>
        <v>1.9640350877193</v>
      </c>
      <c r="M572">
        <f t="shared" si="58"/>
        <v>0.67500107521021457</v>
      </c>
      <c r="N572">
        <f>SUMPRODUCT($E$2:$M$2,E572:M572)</f>
        <v>-3.4927192430444962</v>
      </c>
      <c r="O572">
        <f t="shared" si="59"/>
        <v>2.9520101750890614E-2</v>
      </c>
      <c r="P572" s="85">
        <f>O572*B572</f>
        <v>3.3652915996015298</v>
      </c>
      <c r="Q572">
        <f>D572/C572</f>
        <v>0</v>
      </c>
      <c r="R572" s="90">
        <f t="shared" si="60"/>
        <v>0</v>
      </c>
      <c r="S572">
        <f>IF(AB572&gt;0,AB572/D572,0)</f>
        <v>0</v>
      </c>
      <c r="T572" s="90">
        <f t="shared" si="61"/>
        <v>0</v>
      </c>
      <c r="U572">
        <v>13.425000000000001</v>
      </c>
      <c r="V572" s="90">
        <f t="shared" si="62"/>
        <v>-13.425000000000001</v>
      </c>
      <c r="AA572">
        <v>13.425000000000001</v>
      </c>
      <c r="AB572">
        <v>0</v>
      </c>
      <c r="AC572">
        <v>3.5087719298245612E-2</v>
      </c>
      <c r="AD572">
        <v>0</v>
      </c>
    </row>
    <row r="573" spans="1:30" x14ac:dyDescent="0.25">
      <c r="A573" t="s">
        <v>453</v>
      </c>
      <c r="B573">
        <v>73</v>
      </c>
      <c r="C573">
        <v>4</v>
      </c>
      <c r="D573">
        <v>0</v>
      </c>
      <c r="E573">
        <v>1</v>
      </c>
      <c r="F573">
        <v>3</v>
      </c>
      <c r="G573">
        <v>0</v>
      </c>
      <c r="H573">
        <v>1</v>
      </c>
      <c r="I573">
        <v>0</v>
      </c>
      <c r="J573">
        <v>2.2690346083788735</v>
      </c>
      <c r="K573">
        <f t="shared" si="56"/>
        <v>2.2690346083788735</v>
      </c>
      <c r="L573">
        <f t="shared" si="57"/>
        <v>2.2690346083788735</v>
      </c>
      <c r="M573">
        <f t="shared" si="58"/>
        <v>0.81935445838251764</v>
      </c>
      <c r="N573">
        <f>SUMPRODUCT($E$2:$M$2,E573:M573)</f>
        <v>-2.9047682288743468</v>
      </c>
      <c r="O573">
        <f t="shared" si="59"/>
        <v>5.1918355224214723E-2</v>
      </c>
      <c r="P573" s="85">
        <f>O573*B573</f>
        <v>3.7900399313676747</v>
      </c>
      <c r="Q573">
        <f>D573/C573</f>
        <v>0</v>
      </c>
      <c r="R573" s="90">
        <f t="shared" si="60"/>
        <v>0</v>
      </c>
      <c r="S573">
        <f>IF(AB573&gt;0,AB573/D573,0)</f>
        <v>0</v>
      </c>
      <c r="T573" s="90">
        <f t="shared" si="61"/>
        <v>0</v>
      </c>
      <c r="U573">
        <v>4.1624999999999996</v>
      </c>
      <c r="V573" s="90">
        <f t="shared" si="62"/>
        <v>-4.1624999999999996</v>
      </c>
      <c r="AA573">
        <v>4.1624999999999996</v>
      </c>
      <c r="AB573">
        <v>0</v>
      </c>
      <c r="AC573">
        <v>5.4794520547945202E-2</v>
      </c>
      <c r="AD573">
        <v>0</v>
      </c>
    </row>
    <row r="574" spans="1:30" x14ac:dyDescent="0.25">
      <c r="A574" t="s">
        <v>402</v>
      </c>
      <c r="B574">
        <v>835</v>
      </c>
      <c r="C574">
        <v>4</v>
      </c>
      <c r="D574">
        <v>0</v>
      </c>
      <c r="E574">
        <v>1</v>
      </c>
      <c r="F574">
        <v>1</v>
      </c>
      <c r="G574">
        <v>0</v>
      </c>
      <c r="H574">
        <v>1</v>
      </c>
      <c r="I574">
        <v>0</v>
      </c>
      <c r="J574">
        <v>1.0871856287425199</v>
      </c>
      <c r="K574">
        <f t="shared" si="56"/>
        <v>1.0871856287425199</v>
      </c>
      <c r="L574">
        <f t="shared" si="57"/>
        <v>1.0871856287425199</v>
      </c>
      <c r="M574">
        <f t="shared" si="58"/>
        <v>8.3592365171514277E-2</v>
      </c>
      <c r="N574">
        <f>SUMPRODUCT($E$2:$M$2,E574:M574)</f>
        <v>-3.2932675133632414</v>
      </c>
      <c r="O574">
        <f t="shared" si="59"/>
        <v>3.5802876705771793E-2</v>
      </c>
      <c r="P574" s="85">
        <f>O574*B574</f>
        <v>29.895402049319447</v>
      </c>
      <c r="Q574">
        <f>D574/C574</f>
        <v>0</v>
      </c>
      <c r="R574" s="90">
        <f t="shared" si="60"/>
        <v>0</v>
      </c>
      <c r="S574">
        <f>IF(AB574&gt;0,AB574/D574,0)</f>
        <v>0</v>
      </c>
      <c r="T574" s="90">
        <f t="shared" si="61"/>
        <v>0</v>
      </c>
      <c r="U574">
        <v>6.0875000000000004</v>
      </c>
      <c r="V574" s="90">
        <f t="shared" si="62"/>
        <v>-6.0875000000000004</v>
      </c>
      <c r="AA574">
        <v>6.0875000000000004</v>
      </c>
      <c r="AB574">
        <v>0</v>
      </c>
      <c r="AC574">
        <v>4.7904191616766467E-3</v>
      </c>
      <c r="AD574">
        <v>0</v>
      </c>
    </row>
    <row r="575" spans="1:30" x14ac:dyDescent="0.25">
      <c r="A575" t="s">
        <v>2532</v>
      </c>
      <c r="B575">
        <v>73</v>
      </c>
      <c r="C575">
        <v>4</v>
      </c>
      <c r="D575">
        <v>0</v>
      </c>
      <c r="E575">
        <v>1</v>
      </c>
      <c r="F575">
        <v>3</v>
      </c>
      <c r="G575">
        <v>0</v>
      </c>
      <c r="H575">
        <v>1</v>
      </c>
      <c r="I575">
        <v>0</v>
      </c>
      <c r="J575">
        <v>1.0821917808219199</v>
      </c>
      <c r="K575">
        <f t="shared" si="56"/>
        <v>1.0821917808219199</v>
      </c>
      <c r="L575">
        <f t="shared" si="57"/>
        <v>1.0821917808219199</v>
      </c>
      <c r="M575">
        <f t="shared" si="58"/>
        <v>7.8988411318632309E-2</v>
      </c>
      <c r="N575">
        <f>SUMPRODUCT($E$2:$M$2,E575:M575)</f>
        <v>-1.962410366136657</v>
      </c>
      <c r="O575">
        <f t="shared" si="59"/>
        <v>0.12320642732621984</v>
      </c>
      <c r="P575" s="85">
        <f>O575*B575</f>
        <v>8.9940691948140472</v>
      </c>
      <c r="Q575">
        <f>D575/C575</f>
        <v>0</v>
      </c>
      <c r="R575" s="90">
        <f t="shared" si="60"/>
        <v>0</v>
      </c>
      <c r="S575">
        <f>IF(AB575&gt;0,AB575/D575,0)</f>
        <v>0</v>
      </c>
      <c r="T575" s="90">
        <f t="shared" si="61"/>
        <v>0</v>
      </c>
      <c r="U575">
        <v>12.9</v>
      </c>
      <c r="V575" s="90">
        <f t="shared" si="62"/>
        <v>-12.9</v>
      </c>
      <c r="AA575">
        <v>12.9</v>
      </c>
      <c r="AB575">
        <v>0</v>
      </c>
      <c r="AC575">
        <v>5.4794520547945202E-2</v>
      </c>
      <c r="AD575">
        <v>0</v>
      </c>
    </row>
    <row r="576" spans="1:30" x14ac:dyDescent="0.25">
      <c r="A576" t="s">
        <v>387</v>
      </c>
      <c r="B576">
        <v>233</v>
      </c>
      <c r="C576">
        <v>4</v>
      </c>
      <c r="D576">
        <v>0</v>
      </c>
      <c r="E576">
        <v>1</v>
      </c>
      <c r="F576">
        <v>3</v>
      </c>
      <c r="G576">
        <v>0</v>
      </c>
      <c r="H576">
        <v>0</v>
      </c>
      <c r="I576">
        <v>0</v>
      </c>
      <c r="J576">
        <v>1.4708154506437801</v>
      </c>
      <c r="K576">
        <f t="shared" si="56"/>
        <v>1.4708154506437801</v>
      </c>
      <c r="L576">
        <f t="shared" si="57"/>
        <v>1.4708154506437801</v>
      </c>
      <c r="M576">
        <f t="shared" si="58"/>
        <v>0.38581697531486475</v>
      </c>
      <c r="N576">
        <f>SUMPRODUCT($E$2:$M$2,E576:M576)</f>
        <v>-2.4621393698399303</v>
      </c>
      <c r="O576">
        <f t="shared" si="59"/>
        <v>7.8555340480585698E-2</v>
      </c>
      <c r="P576" s="85">
        <f>O576*B576</f>
        <v>18.303394331976467</v>
      </c>
      <c r="Q576">
        <f>D576/C576</f>
        <v>0</v>
      </c>
      <c r="R576" s="90">
        <f t="shared" si="60"/>
        <v>0</v>
      </c>
      <c r="S576">
        <f>IF(AB576&gt;0,AB576/D576,0)</f>
        <v>0</v>
      </c>
      <c r="T576" s="90">
        <f t="shared" si="61"/>
        <v>0</v>
      </c>
      <c r="U576">
        <v>9.8249999999999993</v>
      </c>
      <c r="V576" s="90">
        <f t="shared" si="62"/>
        <v>-9.8249999999999993</v>
      </c>
      <c r="AA576">
        <v>9.8249999999999993</v>
      </c>
      <c r="AB576">
        <v>0</v>
      </c>
      <c r="AC576">
        <v>1.7167381974248927E-2</v>
      </c>
      <c r="AD576">
        <v>0</v>
      </c>
    </row>
    <row r="577" spans="1:30" x14ac:dyDescent="0.25">
      <c r="A577" t="s">
        <v>2812</v>
      </c>
      <c r="B577">
        <v>203</v>
      </c>
      <c r="C577">
        <v>4</v>
      </c>
      <c r="D577">
        <v>0</v>
      </c>
      <c r="E577">
        <v>1</v>
      </c>
      <c r="F577">
        <v>3</v>
      </c>
      <c r="G577">
        <v>0</v>
      </c>
      <c r="H577">
        <v>1</v>
      </c>
      <c r="I577">
        <v>0</v>
      </c>
      <c r="J577">
        <v>1.0685714285714301</v>
      </c>
      <c r="K577">
        <f t="shared" si="56"/>
        <v>1.0685714285714301</v>
      </c>
      <c r="L577">
        <f t="shared" si="57"/>
        <v>1.0685714285714301</v>
      </c>
      <c r="M577">
        <f t="shared" si="58"/>
        <v>6.6322642931073969E-2</v>
      </c>
      <c r="N577">
        <f>SUMPRODUCT($E$2:$M$2,E577:M577)</f>
        <v>-1.9462890347020725</v>
      </c>
      <c r="O577">
        <f t="shared" si="59"/>
        <v>0.12495856527001556</v>
      </c>
      <c r="P577" s="85">
        <f>O577*B577</f>
        <v>25.366588749813157</v>
      </c>
      <c r="Q577">
        <f>D577/C577</f>
        <v>0</v>
      </c>
      <c r="R577" s="90">
        <f t="shared" si="60"/>
        <v>0</v>
      </c>
      <c r="S577">
        <f>IF(AB577&gt;0,AB577/D577,0)</f>
        <v>0</v>
      </c>
      <c r="T577" s="90">
        <f t="shared" si="61"/>
        <v>0</v>
      </c>
      <c r="U577">
        <v>5.5625</v>
      </c>
      <c r="V577" s="90">
        <f t="shared" si="62"/>
        <v>-5.5625</v>
      </c>
      <c r="AA577">
        <v>5.5625</v>
      </c>
      <c r="AB577">
        <v>0</v>
      </c>
      <c r="AC577">
        <v>1.9704433497536946E-2</v>
      </c>
      <c r="AD577">
        <v>0</v>
      </c>
    </row>
    <row r="578" spans="1:30" x14ac:dyDescent="0.25">
      <c r="A578" t="s">
        <v>1818</v>
      </c>
      <c r="B578">
        <v>178</v>
      </c>
      <c r="C578">
        <v>4</v>
      </c>
      <c r="D578">
        <v>0</v>
      </c>
      <c r="E578">
        <v>1</v>
      </c>
      <c r="F578">
        <v>2</v>
      </c>
      <c r="G578">
        <v>0</v>
      </c>
      <c r="H578">
        <v>0</v>
      </c>
      <c r="I578">
        <v>0</v>
      </c>
      <c r="J578">
        <v>1.7114024472233451</v>
      </c>
      <c r="K578">
        <f t="shared" si="56"/>
        <v>1.7114024472233451</v>
      </c>
      <c r="L578">
        <f t="shared" si="57"/>
        <v>1.7114024472233451</v>
      </c>
      <c r="M578">
        <f t="shared" si="58"/>
        <v>0.53731317895483566</v>
      </c>
      <c r="N578">
        <f>SUMPRODUCT($E$2:$M$2,E578:M578)</f>
        <v>-3.3174663770404025</v>
      </c>
      <c r="O578">
        <f t="shared" si="59"/>
        <v>3.4976826358082906E-2</v>
      </c>
      <c r="P578" s="85">
        <f>O578*B578</f>
        <v>6.2258750917387573</v>
      </c>
      <c r="Q578">
        <f>D578/C578</f>
        <v>0</v>
      </c>
      <c r="R578" s="90">
        <f t="shared" si="60"/>
        <v>0</v>
      </c>
      <c r="S578">
        <f>IF(AB578&gt;0,AB578/D578,0)</f>
        <v>0</v>
      </c>
      <c r="T578" s="90">
        <f t="shared" si="61"/>
        <v>0</v>
      </c>
      <c r="U578">
        <v>16.912500000000001</v>
      </c>
      <c r="V578" s="90">
        <f t="shared" si="62"/>
        <v>-16.912500000000001</v>
      </c>
      <c r="AA578">
        <v>16.912500000000001</v>
      </c>
      <c r="AB578">
        <v>0</v>
      </c>
      <c r="AC578">
        <v>2.247191011235955E-2</v>
      </c>
      <c r="AD578">
        <v>0</v>
      </c>
    </row>
    <row r="579" spans="1:30" x14ac:dyDescent="0.25">
      <c r="A579" t="s">
        <v>3578</v>
      </c>
      <c r="B579">
        <v>56</v>
      </c>
      <c r="C579">
        <v>4</v>
      </c>
      <c r="D579">
        <v>0</v>
      </c>
      <c r="E579">
        <v>1</v>
      </c>
      <c r="F579">
        <v>3</v>
      </c>
      <c r="G579">
        <v>0</v>
      </c>
      <c r="H579">
        <v>0</v>
      </c>
      <c r="I579">
        <v>1</v>
      </c>
      <c r="J579">
        <v>1.2660714285714301</v>
      </c>
      <c r="K579">
        <f t="shared" si="56"/>
        <v>1.2660714285714301</v>
      </c>
      <c r="L579">
        <f t="shared" si="57"/>
        <v>1.2660714285714301</v>
      </c>
      <c r="M579">
        <f t="shared" si="58"/>
        <v>0.23591874280293376</v>
      </c>
      <c r="N579">
        <f>SUMPRODUCT($E$2:$M$2,E579:M579)</f>
        <v>-2.3824312884738088</v>
      </c>
      <c r="O579">
        <f t="shared" si="59"/>
        <v>8.4522246779097088E-2</v>
      </c>
      <c r="P579" s="85">
        <f>O579*B579</f>
        <v>4.7332458196294365</v>
      </c>
      <c r="Q579">
        <f>D579/C579</f>
        <v>0</v>
      </c>
      <c r="R579" s="90">
        <f t="shared" si="60"/>
        <v>0</v>
      </c>
      <c r="S579">
        <f>IF(AB579&gt;0,AB579/D579,0)</f>
        <v>0</v>
      </c>
      <c r="T579" s="90">
        <f t="shared" si="61"/>
        <v>0</v>
      </c>
      <c r="U579">
        <v>14.1875</v>
      </c>
      <c r="V579" s="90">
        <f t="shared" si="62"/>
        <v>-14.1875</v>
      </c>
      <c r="AA579">
        <v>14.1875</v>
      </c>
      <c r="AB579">
        <v>0</v>
      </c>
      <c r="AC579">
        <v>7.1428571428571425E-2</v>
      </c>
      <c r="AD579">
        <v>0</v>
      </c>
    </row>
    <row r="580" spans="1:30" x14ac:dyDescent="0.25">
      <c r="A580" t="s">
        <v>1808</v>
      </c>
      <c r="B580">
        <v>61</v>
      </c>
      <c r="C580">
        <v>3</v>
      </c>
      <c r="D580">
        <v>0</v>
      </c>
      <c r="E580">
        <v>1</v>
      </c>
      <c r="F580">
        <v>2</v>
      </c>
      <c r="G580">
        <v>0</v>
      </c>
      <c r="H580">
        <v>1</v>
      </c>
      <c r="I580">
        <v>0</v>
      </c>
      <c r="J580">
        <v>1.4950819672131099</v>
      </c>
      <c r="K580">
        <f t="shared" si="56"/>
        <v>1.4950819672131099</v>
      </c>
      <c r="L580">
        <f t="shared" si="57"/>
        <v>1.4950819672131099</v>
      </c>
      <c r="M580">
        <f t="shared" si="58"/>
        <v>0.40218103290697121</v>
      </c>
      <c r="N580">
        <f>SUMPRODUCT($E$2:$M$2,E580:M580)</f>
        <v>-3.0362772025191931</v>
      </c>
      <c r="O580">
        <f t="shared" si="59"/>
        <v>4.5813637044360492E-2</v>
      </c>
      <c r="P580" s="85">
        <f>O580*B580</f>
        <v>2.7946318597059898</v>
      </c>
      <c r="Q580">
        <f>D580/C580</f>
        <v>0</v>
      </c>
      <c r="R580" s="90">
        <f t="shared" si="60"/>
        <v>0</v>
      </c>
      <c r="S580">
        <f>IF(AB580&gt;0,AB580/D580,0)</f>
        <v>0</v>
      </c>
      <c r="T580" s="90">
        <f t="shared" si="61"/>
        <v>0</v>
      </c>
      <c r="U580">
        <v>4.6875</v>
      </c>
      <c r="V580" s="90">
        <f t="shared" si="62"/>
        <v>-4.6875</v>
      </c>
      <c r="AA580">
        <v>4.6875</v>
      </c>
      <c r="AB580">
        <v>0</v>
      </c>
      <c r="AC580">
        <v>4.9180327868852458E-2</v>
      </c>
      <c r="AD580">
        <v>0</v>
      </c>
    </row>
    <row r="581" spans="1:30" x14ac:dyDescent="0.25">
      <c r="A581" t="s">
        <v>1760</v>
      </c>
      <c r="B581">
        <v>324</v>
      </c>
      <c r="C581">
        <v>3</v>
      </c>
      <c r="D581">
        <v>0</v>
      </c>
      <c r="E581">
        <v>1</v>
      </c>
      <c r="F581">
        <v>3</v>
      </c>
      <c r="G581">
        <v>0</v>
      </c>
      <c r="H581">
        <v>1</v>
      </c>
      <c r="I581">
        <v>1</v>
      </c>
      <c r="J581">
        <v>2.19382716049383</v>
      </c>
      <c r="K581">
        <f t="shared" ref="K581:K644" si="63">IF(D581&gt;0,J581*$P$2,J581)</f>
        <v>2.19382716049383</v>
      </c>
      <c r="L581">
        <f t="shared" ref="L581:L644" si="64">IF(K581&lt;1,1.01,K581)</f>
        <v>2.19382716049383</v>
      </c>
      <c r="M581">
        <f t="shared" ref="M581:M644" si="65">LN(L581)</f>
        <v>0.78564758048816818</v>
      </c>
      <c r="N581">
        <f>SUMPRODUCT($E$2:$M$2,E581:M581)</f>
        <v>-2.9729516358338284</v>
      </c>
      <c r="O581">
        <f t="shared" ref="O581:O644" si="66">EXP(N581)/(1+EXP(N581))</f>
        <v>4.8662895375039421E-2</v>
      </c>
      <c r="P581" s="85">
        <f>O581*B581</f>
        <v>15.766778101512772</v>
      </c>
      <c r="Q581">
        <f>D581/C581</f>
        <v>0</v>
      </c>
      <c r="R581" s="90">
        <f t="shared" ref="R581:R644" si="67">Q581*P581</f>
        <v>0</v>
      </c>
      <c r="S581">
        <f>IF(AB581&gt;0,AB581/D581,0)</f>
        <v>0</v>
      </c>
      <c r="T581" s="90">
        <f t="shared" ref="T581:T644" si="68">R581*S581</f>
        <v>0</v>
      </c>
      <c r="U581">
        <v>4.3125</v>
      </c>
      <c r="V581" s="90">
        <f t="shared" ref="V581:V644" si="69">T581-U581</f>
        <v>-4.3125</v>
      </c>
      <c r="AA581">
        <v>4.3125</v>
      </c>
      <c r="AB581">
        <v>0</v>
      </c>
      <c r="AC581">
        <v>9.2592592592592587E-3</v>
      </c>
      <c r="AD581">
        <v>0</v>
      </c>
    </row>
    <row r="582" spans="1:30" x14ac:dyDescent="0.25">
      <c r="A582" t="s">
        <v>2831</v>
      </c>
      <c r="B582">
        <v>52</v>
      </c>
      <c r="C582">
        <v>3</v>
      </c>
      <c r="D582">
        <v>0</v>
      </c>
      <c r="E582">
        <v>1</v>
      </c>
      <c r="F582">
        <v>2</v>
      </c>
      <c r="G582">
        <v>1</v>
      </c>
      <c r="H582">
        <v>0</v>
      </c>
      <c r="I582">
        <v>0</v>
      </c>
      <c r="J582">
        <v>1.0192307692307701</v>
      </c>
      <c r="K582">
        <f t="shared" si="63"/>
        <v>1.0192307692307701</v>
      </c>
      <c r="L582">
        <f t="shared" si="64"/>
        <v>1.0192307692307701</v>
      </c>
      <c r="M582">
        <f t="shared" si="65"/>
        <v>1.9048194970695282E-2</v>
      </c>
      <c r="N582">
        <f>SUMPRODUCT($E$2:$M$2,E582:M582)</f>
        <v>-1.7660926643422734</v>
      </c>
      <c r="O582">
        <f t="shared" si="66"/>
        <v>0.14602891755826697</v>
      </c>
      <c r="P582" s="85">
        <f>O582*B582</f>
        <v>7.5935037130298824</v>
      </c>
      <c r="Q582">
        <f>D582/C582</f>
        <v>0</v>
      </c>
      <c r="R582" s="90">
        <f t="shared" si="67"/>
        <v>0</v>
      </c>
      <c r="S582">
        <f>IF(AB582&gt;0,AB582/D582,0)</f>
        <v>0</v>
      </c>
      <c r="T582" s="90">
        <f t="shared" si="68"/>
        <v>0</v>
      </c>
      <c r="U582">
        <v>3.4125000000000001</v>
      </c>
      <c r="V582" s="90">
        <f t="shared" si="69"/>
        <v>-3.4125000000000001</v>
      </c>
      <c r="AA582">
        <v>3.4125000000000001</v>
      </c>
      <c r="AB582">
        <v>0</v>
      </c>
      <c r="AC582">
        <v>5.7692307692307696E-2</v>
      </c>
      <c r="AD582">
        <v>0</v>
      </c>
    </row>
    <row r="583" spans="1:30" x14ac:dyDescent="0.25">
      <c r="A583" t="s">
        <v>1723</v>
      </c>
      <c r="B583">
        <v>75</v>
      </c>
      <c r="C583">
        <v>3</v>
      </c>
      <c r="D583">
        <v>0</v>
      </c>
      <c r="E583">
        <v>1</v>
      </c>
      <c r="F583">
        <v>2</v>
      </c>
      <c r="G583">
        <v>0</v>
      </c>
      <c r="H583">
        <v>1</v>
      </c>
      <c r="I583">
        <v>0</v>
      </c>
      <c r="J583">
        <v>1.0680000000000001</v>
      </c>
      <c r="K583">
        <f t="shared" si="63"/>
        <v>1.0680000000000001</v>
      </c>
      <c r="L583">
        <f t="shared" si="64"/>
        <v>1.0680000000000001</v>
      </c>
      <c r="M583">
        <f t="shared" si="65"/>
        <v>6.5787740538003153E-2</v>
      </c>
      <c r="N583">
        <f>SUMPRODUCT($E$2:$M$2,E583:M583)</f>
        <v>-2.608106751843783</v>
      </c>
      <c r="O583">
        <f t="shared" si="66"/>
        <v>6.8618502445168192E-2</v>
      </c>
      <c r="P583" s="85">
        <f>O583*B583</f>
        <v>5.1463876833876148</v>
      </c>
      <c r="Q583">
        <f>D583/C583</f>
        <v>0</v>
      </c>
      <c r="R583" s="90">
        <f t="shared" si="67"/>
        <v>0</v>
      </c>
      <c r="S583">
        <f>IF(AB583&gt;0,AB583/D583,0)</f>
        <v>0</v>
      </c>
      <c r="T583" s="90">
        <f t="shared" si="68"/>
        <v>0</v>
      </c>
      <c r="U583">
        <v>4.0875000000000004</v>
      </c>
      <c r="V583" s="90">
        <f t="shared" si="69"/>
        <v>-4.0875000000000004</v>
      </c>
      <c r="AA583">
        <v>4.0875000000000004</v>
      </c>
      <c r="AB583">
        <v>0</v>
      </c>
      <c r="AC583">
        <v>0.04</v>
      </c>
      <c r="AD583">
        <v>0</v>
      </c>
    </row>
    <row r="584" spans="1:30" x14ac:dyDescent="0.25">
      <c r="A584" t="s">
        <v>479</v>
      </c>
      <c r="B584">
        <v>54</v>
      </c>
      <c r="C584">
        <v>3</v>
      </c>
      <c r="D584">
        <v>0</v>
      </c>
      <c r="E584">
        <v>1</v>
      </c>
      <c r="F584">
        <v>2</v>
      </c>
      <c r="G584">
        <v>0</v>
      </c>
      <c r="H584">
        <v>1</v>
      </c>
      <c r="I584">
        <v>0</v>
      </c>
      <c r="J584">
        <v>1.0888888888888899</v>
      </c>
      <c r="K584">
        <f t="shared" si="63"/>
        <v>1.0888888888888899</v>
      </c>
      <c r="L584">
        <f t="shared" si="64"/>
        <v>1.0888888888888899</v>
      </c>
      <c r="M584">
        <f t="shared" si="65"/>
        <v>8.5157808340307783E-2</v>
      </c>
      <c r="N584">
        <f>SUMPRODUCT($E$2:$M$2,E584:M584)</f>
        <v>-2.6327614963011405</v>
      </c>
      <c r="O584">
        <f t="shared" si="66"/>
        <v>6.7059477773784792E-2</v>
      </c>
      <c r="P584" s="85">
        <f>O584*B584</f>
        <v>3.6212117997843789</v>
      </c>
      <c r="Q584">
        <f>D584/C584</f>
        <v>0</v>
      </c>
      <c r="R584" s="90">
        <f t="shared" si="67"/>
        <v>0</v>
      </c>
      <c r="S584">
        <f>IF(AB584&gt;0,AB584/D584,0)</f>
        <v>0</v>
      </c>
      <c r="T584" s="90">
        <f t="shared" si="68"/>
        <v>0</v>
      </c>
      <c r="U584">
        <v>6</v>
      </c>
      <c r="V584" s="90">
        <f t="shared" si="69"/>
        <v>-6</v>
      </c>
      <c r="AA584">
        <v>6</v>
      </c>
      <c r="AB584">
        <v>0</v>
      </c>
      <c r="AC584">
        <v>5.5555555555555552E-2</v>
      </c>
      <c r="AD584">
        <v>0</v>
      </c>
    </row>
    <row r="585" spans="1:30" x14ac:dyDescent="0.25">
      <c r="A585" t="s">
        <v>481</v>
      </c>
      <c r="B585">
        <v>212</v>
      </c>
      <c r="C585">
        <v>3</v>
      </c>
      <c r="D585">
        <v>0</v>
      </c>
      <c r="E585">
        <v>1</v>
      </c>
      <c r="F585">
        <v>2</v>
      </c>
      <c r="G585">
        <v>0</v>
      </c>
      <c r="H585">
        <v>1</v>
      </c>
      <c r="I585">
        <v>0</v>
      </c>
      <c r="J585">
        <v>1.4089622641509401</v>
      </c>
      <c r="K585">
        <f t="shared" si="63"/>
        <v>1.4089622641509401</v>
      </c>
      <c r="L585">
        <f t="shared" si="64"/>
        <v>1.4089622641509401</v>
      </c>
      <c r="M585">
        <f t="shared" si="65"/>
        <v>0.34285345055004929</v>
      </c>
      <c r="N585">
        <f>SUMPRODUCT($E$2:$M$2,E585:M585)</f>
        <v>-2.9607634564026872</v>
      </c>
      <c r="O585">
        <f t="shared" si="66"/>
        <v>4.9230258954214942E-2</v>
      </c>
      <c r="P585" s="85">
        <f>O585*B585</f>
        <v>10.436814898293568</v>
      </c>
      <c r="Q585">
        <f>D585/C585</f>
        <v>0</v>
      </c>
      <c r="R585" s="90">
        <f t="shared" si="67"/>
        <v>0</v>
      </c>
      <c r="S585">
        <f>IF(AB585&gt;0,AB585/D585,0)</f>
        <v>0</v>
      </c>
      <c r="T585" s="90">
        <f t="shared" si="68"/>
        <v>0</v>
      </c>
      <c r="U585">
        <v>4.9874999999999998</v>
      </c>
      <c r="V585" s="90">
        <f t="shared" si="69"/>
        <v>-4.9874999999999998</v>
      </c>
      <c r="AA585">
        <v>4.9874999999999998</v>
      </c>
      <c r="AB585">
        <v>0</v>
      </c>
      <c r="AC585">
        <v>1.4150943396226415E-2</v>
      </c>
      <c r="AD585">
        <v>0</v>
      </c>
    </row>
    <row r="586" spans="1:30" x14ac:dyDescent="0.25">
      <c r="A586" t="s">
        <v>417</v>
      </c>
      <c r="B586">
        <v>155</v>
      </c>
      <c r="C586">
        <v>3</v>
      </c>
      <c r="D586">
        <v>0</v>
      </c>
      <c r="E586">
        <v>1</v>
      </c>
      <c r="F586">
        <v>3</v>
      </c>
      <c r="G586">
        <v>0</v>
      </c>
      <c r="H586">
        <v>0</v>
      </c>
      <c r="I586">
        <v>1</v>
      </c>
      <c r="J586">
        <v>1.13483870967742</v>
      </c>
      <c r="K586">
        <f t="shared" si="63"/>
        <v>1.13483870967742</v>
      </c>
      <c r="L586">
        <f t="shared" si="64"/>
        <v>1.13483870967742</v>
      </c>
      <c r="M586">
        <f t="shared" si="65"/>
        <v>0.12649053482426639</v>
      </c>
      <c r="N586">
        <f>SUMPRODUCT($E$2:$M$2,E586:M586)</f>
        <v>-2.2431481155042436</v>
      </c>
      <c r="O586">
        <f t="shared" si="66"/>
        <v>9.5942135301590334E-2</v>
      </c>
      <c r="P586" s="85">
        <f>O586*B586</f>
        <v>14.871030971746501</v>
      </c>
      <c r="Q586">
        <f>D586/C586</f>
        <v>0</v>
      </c>
      <c r="R586" s="90">
        <f t="shared" si="67"/>
        <v>0</v>
      </c>
      <c r="S586">
        <f>IF(AB586&gt;0,AB586/D586,0)</f>
        <v>0</v>
      </c>
      <c r="T586" s="90">
        <f t="shared" si="68"/>
        <v>0</v>
      </c>
      <c r="U586">
        <v>7.4874999750000004</v>
      </c>
      <c r="V586" s="90">
        <f t="shared" si="69"/>
        <v>-7.4874999750000004</v>
      </c>
      <c r="AA586">
        <v>7.4874999750000004</v>
      </c>
      <c r="AB586">
        <v>0</v>
      </c>
      <c r="AC586">
        <v>1.935483870967742E-2</v>
      </c>
      <c r="AD586">
        <v>0</v>
      </c>
    </row>
    <row r="587" spans="1:30" x14ac:dyDescent="0.25">
      <c r="A587" t="s">
        <v>2191</v>
      </c>
      <c r="B587">
        <v>283</v>
      </c>
      <c r="C587">
        <v>3</v>
      </c>
      <c r="D587">
        <v>0</v>
      </c>
      <c r="E587">
        <v>1</v>
      </c>
      <c r="F587">
        <v>2</v>
      </c>
      <c r="G587">
        <v>0</v>
      </c>
      <c r="H587">
        <v>1</v>
      </c>
      <c r="I587">
        <v>0</v>
      </c>
      <c r="J587">
        <v>1.26890459363958</v>
      </c>
      <c r="K587">
        <f t="shared" si="63"/>
        <v>1.26890459363958</v>
      </c>
      <c r="L587">
        <f t="shared" si="64"/>
        <v>1.26890459363958</v>
      </c>
      <c r="M587">
        <f t="shared" si="65"/>
        <v>0.23815400358880268</v>
      </c>
      <c r="N587">
        <f>SUMPRODUCT($E$2:$M$2,E587:M587)</f>
        <v>-2.8274991779292247</v>
      </c>
      <c r="O587">
        <f t="shared" si="66"/>
        <v>5.5856135457754315E-2</v>
      </c>
      <c r="P587" s="85">
        <f>O587*B587</f>
        <v>15.807286334544472</v>
      </c>
      <c r="Q587">
        <f>D587/C587</f>
        <v>0</v>
      </c>
      <c r="R587" s="90">
        <f t="shared" si="67"/>
        <v>0</v>
      </c>
      <c r="S587">
        <f>IF(AB587&gt;0,AB587/D587,0)</f>
        <v>0</v>
      </c>
      <c r="T587" s="90">
        <f t="shared" si="68"/>
        <v>0</v>
      </c>
      <c r="U587">
        <v>9.9874999874999997</v>
      </c>
      <c r="V587" s="90">
        <f t="shared" si="69"/>
        <v>-9.9874999874999997</v>
      </c>
      <c r="AA587">
        <v>9.9874999874999997</v>
      </c>
      <c r="AB587">
        <v>0</v>
      </c>
      <c r="AC587">
        <v>1.0600706713780919E-2</v>
      </c>
      <c r="AD587">
        <v>0</v>
      </c>
    </row>
    <row r="588" spans="1:30" x14ac:dyDescent="0.25">
      <c r="A588" t="s">
        <v>1834</v>
      </c>
      <c r="B588">
        <v>54</v>
      </c>
      <c r="C588">
        <v>3</v>
      </c>
      <c r="D588">
        <v>0</v>
      </c>
      <c r="E588">
        <v>1</v>
      </c>
      <c r="F588">
        <v>2</v>
      </c>
      <c r="G588">
        <v>0</v>
      </c>
      <c r="H588">
        <v>1</v>
      </c>
      <c r="I588">
        <v>0</v>
      </c>
      <c r="J588">
        <v>1.25185185185185</v>
      </c>
      <c r="K588">
        <f t="shared" si="63"/>
        <v>1.25185185185185</v>
      </c>
      <c r="L588">
        <f t="shared" si="64"/>
        <v>1.25185185185185</v>
      </c>
      <c r="M588">
        <f t="shared" si="65"/>
        <v>0.22462393648464254</v>
      </c>
      <c r="N588">
        <f>SUMPRODUCT($E$2:$M$2,E588:M588)</f>
        <v>-2.8102777437892636</v>
      </c>
      <c r="O588">
        <f t="shared" si="66"/>
        <v>5.6771306263060164E-2</v>
      </c>
      <c r="P588" s="85">
        <f>O588*B588</f>
        <v>3.065650538205249</v>
      </c>
      <c r="Q588">
        <f>D588/C588</f>
        <v>0</v>
      </c>
      <c r="R588" s="90">
        <f t="shared" si="67"/>
        <v>0</v>
      </c>
      <c r="S588">
        <f>IF(AB588&gt;0,AB588/D588,0)</f>
        <v>0</v>
      </c>
      <c r="T588" s="90">
        <f t="shared" si="68"/>
        <v>0</v>
      </c>
      <c r="U588">
        <v>4.8499999875000004</v>
      </c>
      <c r="V588" s="90">
        <f t="shared" si="69"/>
        <v>-4.8499999875000004</v>
      </c>
      <c r="AA588">
        <v>4.8499999875000004</v>
      </c>
      <c r="AB588">
        <v>0</v>
      </c>
      <c r="AC588">
        <v>5.5555555555555552E-2</v>
      </c>
      <c r="AD588">
        <v>0</v>
      </c>
    </row>
    <row r="589" spans="1:30" x14ac:dyDescent="0.25">
      <c r="A589" t="s">
        <v>2333</v>
      </c>
      <c r="B589">
        <v>145</v>
      </c>
      <c r="C589">
        <v>3</v>
      </c>
      <c r="D589">
        <v>0</v>
      </c>
      <c r="E589">
        <v>1</v>
      </c>
      <c r="F589">
        <v>2</v>
      </c>
      <c r="G589">
        <v>0</v>
      </c>
      <c r="H589">
        <v>0</v>
      </c>
      <c r="I589">
        <v>0</v>
      </c>
      <c r="J589">
        <v>1.7193103448275899</v>
      </c>
      <c r="K589">
        <f t="shared" si="63"/>
        <v>1.7193103448275899</v>
      </c>
      <c r="L589">
        <f t="shared" si="64"/>
        <v>1.7193103448275899</v>
      </c>
      <c r="M589">
        <f t="shared" si="65"/>
        <v>0.54192324810893999</v>
      </c>
      <c r="N589">
        <f>SUMPRODUCT($E$2:$M$2,E589:M589)</f>
        <v>-3.3233341973333013</v>
      </c>
      <c r="O589">
        <f t="shared" si="66"/>
        <v>3.4779306724208474E-2</v>
      </c>
      <c r="P589" s="85">
        <f>O589*B589</f>
        <v>5.0429994750102285</v>
      </c>
      <c r="Q589">
        <f>D589/C589</f>
        <v>0</v>
      </c>
      <c r="R589" s="90">
        <f t="shared" si="67"/>
        <v>0</v>
      </c>
      <c r="S589">
        <f>IF(AB589&gt;0,AB589/D589,0)</f>
        <v>0</v>
      </c>
      <c r="T589" s="90">
        <f t="shared" si="68"/>
        <v>0</v>
      </c>
      <c r="U589">
        <v>13.412499974999999</v>
      </c>
      <c r="V589" s="90">
        <f t="shared" si="69"/>
        <v>-13.412499974999999</v>
      </c>
      <c r="AA589">
        <v>13.412499974999999</v>
      </c>
      <c r="AB589">
        <v>0</v>
      </c>
      <c r="AC589">
        <v>2.0689655172413793E-2</v>
      </c>
      <c r="AD589">
        <v>0</v>
      </c>
    </row>
    <row r="590" spans="1:30" x14ac:dyDescent="0.25">
      <c r="A590" t="s">
        <v>756</v>
      </c>
      <c r="B590">
        <v>423</v>
      </c>
      <c r="C590">
        <v>3</v>
      </c>
      <c r="D590">
        <v>0</v>
      </c>
      <c r="E590">
        <v>1</v>
      </c>
      <c r="F590">
        <v>2</v>
      </c>
      <c r="G590">
        <v>0</v>
      </c>
      <c r="H590">
        <v>0</v>
      </c>
      <c r="I590">
        <v>0</v>
      </c>
      <c r="J590">
        <v>1.26702380952381</v>
      </c>
      <c r="K590">
        <f t="shared" si="63"/>
        <v>1.26702380952381</v>
      </c>
      <c r="L590">
        <f t="shared" si="64"/>
        <v>1.26702380952381</v>
      </c>
      <c r="M590">
        <f t="shared" si="65"/>
        <v>0.23667069320963968</v>
      </c>
      <c r="N590">
        <f>SUMPRODUCT($E$2:$M$2,E590:M590)</f>
        <v>-2.9348005167696081</v>
      </c>
      <c r="O590">
        <f t="shared" si="66"/>
        <v>5.045981777545288E-2</v>
      </c>
      <c r="P590" s="85">
        <f>O590*B590</f>
        <v>21.34450291901657</v>
      </c>
      <c r="Q590">
        <f>D590/C590</f>
        <v>0</v>
      </c>
      <c r="R590" s="90">
        <f t="shared" si="67"/>
        <v>0</v>
      </c>
      <c r="S590">
        <f>IF(AB590&gt;0,AB590/D590,0)</f>
        <v>0</v>
      </c>
      <c r="T590" s="90">
        <f t="shared" si="68"/>
        <v>0</v>
      </c>
      <c r="U590">
        <v>1.375</v>
      </c>
      <c r="V590" s="90">
        <f t="shared" si="69"/>
        <v>-1.375</v>
      </c>
      <c r="AA590">
        <v>1.375</v>
      </c>
      <c r="AB590">
        <v>0</v>
      </c>
      <c r="AC590">
        <v>7.0921985815602835E-3</v>
      </c>
      <c r="AD590">
        <v>0</v>
      </c>
    </row>
    <row r="591" spans="1:30" x14ac:dyDescent="0.25">
      <c r="A591" t="s">
        <v>1507</v>
      </c>
      <c r="B591">
        <v>278</v>
      </c>
      <c r="C591">
        <v>3</v>
      </c>
      <c r="D591">
        <v>0</v>
      </c>
      <c r="E591">
        <v>1</v>
      </c>
      <c r="F591">
        <v>2</v>
      </c>
      <c r="G591">
        <v>0</v>
      </c>
      <c r="H591">
        <v>0</v>
      </c>
      <c r="I591">
        <v>0</v>
      </c>
      <c r="J591">
        <v>1.4813220626724202</v>
      </c>
      <c r="K591">
        <f t="shared" si="63"/>
        <v>1.4813220626724202</v>
      </c>
      <c r="L591">
        <f t="shared" si="64"/>
        <v>1.4813220626724202</v>
      </c>
      <c r="M591">
        <f t="shared" si="65"/>
        <v>0.39293497462336735</v>
      </c>
      <c r="N591">
        <f>SUMPRODUCT($E$2:$M$2,E591:M591)</f>
        <v>-3.1336979065665425</v>
      </c>
      <c r="O591">
        <f t="shared" si="66"/>
        <v>4.1738453380771083E-2</v>
      </c>
      <c r="P591" s="85">
        <f>O591*B591</f>
        <v>11.603290039854361</v>
      </c>
      <c r="Q591">
        <f>D591/C591</f>
        <v>0</v>
      </c>
      <c r="R591" s="90">
        <f t="shared" si="67"/>
        <v>0</v>
      </c>
      <c r="S591">
        <f>IF(AB591&gt;0,AB591/D591,0)</f>
        <v>0</v>
      </c>
      <c r="T591" s="90">
        <f t="shared" si="68"/>
        <v>0</v>
      </c>
      <c r="U591">
        <v>9.9</v>
      </c>
      <c r="V591" s="90">
        <f t="shared" si="69"/>
        <v>-9.9</v>
      </c>
      <c r="AA591">
        <v>9.9</v>
      </c>
      <c r="AB591">
        <v>0</v>
      </c>
      <c r="AC591">
        <v>1.0791366906474821E-2</v>
      </c>
      <c r="AD591">
        <v>0</v>
      </c>
    </row>
    <row r="592" spans="1:30" x14ac:dyDescent="0.25">
      <c r="A592" t="s">
        <v>528</v>
      </c>
      <c r="B592">
        <v>77</v>
      </c>
      <c r="C592">
        <v>3</v>
      </c>
      <c r="D592">
        <v>0</v>
      </c>
      <c r="E592">
        <v>1</v>
      </c>
      <c r="F592">
        <v>3</v>
      </c>
      <c r="G592">
        <v>0</v>
      </c>
      <c r="H592">
        <v>1</v>
      </c>
      <c r="I592">
        <v>0</v>
      </c>
      <c r="J592">
        <v>1.2467532467532501</v>
      </c>
      <c r="K592">
        <f t="shared" si="63"/>
        <v>1.2467532467532501</v>
      </c>
      <c r="L592">
        <f t="shared" si="64"/>
        <v>1.2467532467532501</v>
      </c>
      <c r="M592">
        <f t="shared" si="65"/>
        <v>0.22054276961415503</v>
      </c>
      <c r="N592">
        <f>SUMPRODUCT($E$2:$M$2,E592:M592)</f>
        <v>-2.1425845692535965</v>
      </c>
      <c r="O592">
        <f t="shared" si="66"/>
        <v>0.10502620300867059</v>
      </c>
      <c r="P592" s="85">
        <f>O592*B592</f>
        <v>8.087017631667635</v>
      </c>
      <c r="Q592">
        <f>D592/C592</f>
        <v>0</v>
      </c>
      <c r="R592" s="90">
        <f t="shared" si="67"/>
        <v>0</v>
      </c>
      <c r="S592">
        <f>IF(AB592&gt;0,AB592/D592,0)</f>
        <v>0</v>
      </c>
      <c r="T592" s="90">
        <f t="shared" si="68"/>
        <v>0</v>
      </c>
      <c r="U592">
        <v>5.0749999875</v>
      </c>
      <c r="V592" s="90">
        <f t="shared" si="69"/>
        <v>-5.0749999875</v>
      </c>
      <c r="AA592">
        <v>5.0749999875</v>
      </c>
      <c r="AB592">
        <v>0</v>
      </c>
      <c r="AC592">
        <v>3.896103896103896E-2</v>
      </c>
      <c r="AD592">
        <v>0</v>
      </c>
    </row>
    <row r="593" spans="1:30" x14ac:dyDescent="0.25">
      <c r="A593" t="s">
        <v>863</v>
      </c>
      <c r="B593">
        <v>398</v>
      </c>
      <c r="C593">
        <v>3</v>
      </c>
      <c r="D593">
        <v>0</v>
      </c>
      <c r="E593">
        <v>1</v>
      </c>
      <c r="F593">
        <v>2</v>
      </c>
      <c r="G593">
        <v>0</v>
      </c>
      <c r="H593">
        <v>1</v>
      </c>
      <c r="I593">
        <v>0</v>
      </c>
      <c r="J593">
        <v>2.1051298298088201</v>
      </c>
      <c r="K593">
        <f t="shared" si="63"/>
        <v>2.1051298298088201</v>
      </c>
      <c r="L593">
        <f t="shared" si="64"/>
        <v>2.1051298298088201</v>
      </c>
      <c r="M593">
        <f t="shared" si="65"/>
        <v>0.74437714210120298</v>
      </c>
      <c r="N593">
        <f>SUMPRODUCT($E$2:$M$2,E593:M593)</f>
        <v>-3.4718336348762322</v>
      </c>
      <c r="O593">
        <f t="shared" si="66"/>
        <v>3.0124362204257498E-2</v>
      </c>
      <c r="P593" s="85">
        <f>O593*B593</f>
        <v>11.989496157294484</v>
      </c>
      <c r="Q593">
        <f>D593/C593</f>
        <v>0</v>
      </c>
      <c r="R593" s="90">
        <f t="shared" si="67"/>
        <v>0</v>
      </c>
      <c r="S593">
        <f>IF(AB593&gt;0,AB593/D593,0)</f>
        <v>0</v>
      </c>
      <c r="T593" s="90">
        <f t="shared" si="68"/>
        <v>0</v>
      </c>
      <c r="U593">
        <v>7.4749999999999996</v>
      </c>
      <c r="V593" s="90">
        <f t="shared" si="69"/>
        <v>-7.4749999999999996</v>
      </c>
      <c r="AA593">
        <v>7.4749999999999996</v>
      </c>
      <c r="AB593">
        <v>0</v>
      </c>
      <c r="AC593">
        <v>7.537688442211055E-3</v>
      </c>
      <c r="AD593">
        <v>0</v>
      </c>
    </row>
    <row r="594" spans="1:30" x14ac:dyDescent="0.25">
      <c r="A594" t="s">
        <v>2291</v>
      </c>
      <c r="B594">
        <v>877</v>
      </c>
      <c r="C594">
        <v>3</v>
      </c>
      <c r="D594">
        <v>0</v>
      </c>
      <c r="E594">
        <v>1</v>
      </c>
      <c r="F594">
        <v>2</v>
      </c>
      <c r="G594">
        <v>0</v>
      </c>
      <c r="H594">
        <v>1</v>
      </c>
      <c r="I594">
        <v>0</v>
      </c>
      <c r="J594">
        <v>1.0481185860889399</v>
      </c>
      <c r="K594">
        <f t="shared" si="63"/>
        <v>1.0481185860889399</v>
      </c>
      <c r="L594">
        <f t="shared" si="64"/>
        <v>1.0481185860889399</v>
      </c>
      <c r="M594">
        <f t="shared" si="65"/>
        <v>4.6996734162363232E-2</v>
      </c>
      <c r="N594">
        <f>SUMPRODUCT($E$2:$M$2,E594:M594)</f>
        <v>-2.5841890523800335</v>
      </c>
      <c r="O594">
        <f t="shared" si="66"/>
        <v>7.0162944091287011E-2</v>
      </c>
      <c r="P594" s="85">
        <f>O594*B594</f>
        <v>61.532901968058709</v>
      </c>
      <c r="Q594">
        <f>D594/C594</f>
        <v>0</v>
      </c>
      <c r="R594" s="90">
        <f t="shared" si="67"/>
        <v>0</v>
      </c>
      <c r="S594">
        <f>IF(AB594&gt;0,AB594/D594,0)</f>
        <v>0</v>
      </c>
      <c r="T594" s="90">
        <f t="shared" si="68"/>
        <v>0</v>
      </c>
      <c r="U594">
        <v>12.237499987500001</v>
      </c>
      <c r="V594" s="90">
        <f t="shared" si="69"/>
        <v>-12.237499987500001</v>
      </c>
      <c r="AA594">
        <v>12.237499987500001</v>
      </c>
      <c r="AB594">
        <v>0</v>
      </c>
      <c r="AC594">
        <v>3.4207525655644243E-3</v>
      </c>
      <c r="AD594">
        <v>0</v>
      </c>
    </row>
    <row r="595" spans="1:30" x14ac:dyDescent="0.25">
      <c r="A595" t="s">
        <v>2181</v>
      </c>
      <c r="B595">
        <v>179</v>
      </c>
      <c r="C595">
        <v>3</v>
      </c>
      <c r="D595">
        <v>0</v>
      </c>
      <c r="E595">
        <v>1</v>
      </c>
      <c r="F595">
        <v>3</v>
      </c>
      <c r="G595">
        <v>0</v>
      </c>
      <c r="H595">
        <v>1</v>
      </c>
      <c r="I595">
        <v>1</v>
      </c>
      <c r="J595">
        <v>2.41061452513966</v>
      </c>
      <c r="K595">
        <f t="shared" si="63"/>
        <v>2.41061452513966</v>
      </c>
      <c r="L595">
        <f t="shared" si="64"/>
        <v>2.41061452513966</v>
      </c>
      <c r="M595">
        <f t="shared" si="65"/>
        <v>0.87988170468272564</v>
      </c>
      <c r="N595">
        <f>SUMPRODUCT($E$2:$M$2,E595:M595)</f>
        <v>-3.0928953693763237</v>
      </c>
      <c r="O595">
        <f t="shared" si="66"/>
        <v>4.340126713110553E-2</v>
      </c>
      <c r="P595" s="85">
        <f>O595*B595</f>
        <v>7.7688268164678895</v>
      </c>
      <c r="Q595">
        <f>D595/C595</f>
        <v>0</v>
      </c>
      <c r="R595" s="90">
        <f t="shared" si="67"/>
        <v>0</v>
      </c>
      <c r="S595">
        <f>IF(AB595&gt;0,AB595/D595,0)</f>
        <v>0</v>
      </c>
      <c r="T595" s="90">
        <f t="shared" si="68"/>
        <v>0</v>
      </c>
      <c r="U595">
        <v>9.8625000000000007</v>
      </c>
      <c r="V595" s="90">
        <f t="shared" si="69"/>
        <v>-9.8625000000000007</v>
      </c>
      <c r="AA595">
        <v>9.8625000000000007</v>
      </c>
      <c r="AB595">
        <v>0</v>
      </c>
      <c r="AC595">
        <v>1.6759776536312849E-2</v>
      </c>
      <c r="AD595">
        <v>0</v>
      </c>
    </row>
    <row r="596" spans="1:30" x14ac:dyDescent="0.25">
      <c r="A596" t="s">
        <v>2302</v>
      </c>
      <c r="B596">
        <v>137</v>
      </c>
      <c r="C596">
        <v>3</v>
      </c>
      <c r="D596">
        <v>0</v>
      </c>
      <c r="E596">
        <v>1</v>
      </c>
      <c r="F596">
        <v>2</v>
      </c>
      <c r="G596">
        <v>0</v>
      </c>
      <c r="H596">
        <v>1</v>
      </c>
      <c r="I596">
        <v>0</v>
      </c>
      <c r="J596">
        <v>1.4452554744525501</v>
      </c>
      <c r="K596">
        <f t="shared" si="63"/>
        <v>1.4452554744525501</v>
      </c>
      <c r="L596">
        <f t="shared" si="64"/>
        <v>1.4452554744525501</v>
      </c>
      <c r="M596">
        <f t="shared" si="65"/>
        <v>0.36828610486640712</v>
      </c>
      <c r="N596">
        <f>SUMPRODUCT($E$2:$M$2,E596:M596)</f>
        <v>-2.993134824404172</v>
      </c>
      <c r="O596">
        <f t="shared" si="66"/>
        <v>4.7736984280008048E-2</v>
      </c>
      <c r="P596" s="85">
        <f>O596*B596</f>
        <v>6.5399668463611027</v>
      </c>
      <c r="Q596">
        <f>D596/C596</f>
        <v>0</v>
      </c>
      <c r="R596" s="90">
        <f t="shared" si="67"/>
        <v>0</v>
      </c>
      <c r="S596">
        <f>IF(AB596&gt;0,AB596/D596,0)</f>
        <v>0</v>
      </c>
      <c r="T596" s="90">
        <f t="shared" si="68"/>
        <v>0</v>
      </c>
      <c r="U596">
        <v>12.3499999875</v>
      </c>
      <c r="V596" s="90">
        <f t="shared" si="69"/>
        <v>-12.3499999875</v>
      </c>
      <c r="AA596">
        <v>12.3499999875</v>
      </c>
      <c r="AB596">
        <v>0</v>
      </c>
      <c r="AC596">
        <v>2.1897810218978103E-2</v>
      </c>
      <c r="AD596">
        <v>0</v>
      </c>
    </row>
    <row r="597" spans="1:30" x14ac:dyDescent="0.25">
      <c r="A597" t="s">
        <v>2861</v>
      </c>
      <c r="B597">
        <v>65</v>
      </c>
      <c r="C597">
        <v>3</v>
      </c>
      <c r="D597">
        <v>0</v>
      </c>
      <c r="E597">
        <v>1</v>
      </c>
      <c r="F597">
        <v>2</v>
      </c>
      <c r="G597">
        <v>0</v>
      </c>
      <c r="H597">
        <v>0</v>
      </c>
      <c r="I597">
        <v>0</v>
      </c>
      <c r="J597">
        <v>2.1211538461538502</v>
      </c>
      <c r="K597">
        <f t="shared" si="63"/>
        <v>2.1211538461538502</v>
      </c>
      <c r="L597">
        <f t="shared" si="64"/>
        <v>2.1211538461538502</v>
      </c>
      <c r="M597">
        <f t="shared" si="65"/>
        <v>0.75196020767803129</v>
      </c>
      <c r="N597">
        <f>SUMPRODUCT($E$2:$M$2,E597:M597)</f>
        <v>-3.5906749014355417</v>
      </c>
      <c r="O597">
        <f t="shared" si="66"/>
        <v>2.6839485317924894E-2</v>
      </c>
      <c r="P597" s="85">
        <f>O597*B597</f>
        <v>1.744566545665118</v>
      </c>
      <c r="Q597">
        <f>D597/C597</f>
        <v>0</v>
      </c>
      <c r="R597" s="90">
        <f t="shared" si="67"/>
        <v>0</v>
      </c>
      <c r="S597">
        <f>IF(AB597&gt;0,AB597/D597,0)</f>
        <v>0</v>
      </c>
      <c r="T597" s="90">
        <f t="shared" si="68"/>
        <v>0</v>
      </c>
      <c r="U597">
        <v>4.7249999999999996</v>
      </c>
      <c r="V597" s="90">
        <f t="shared" si="69"/>
        <v>-4.7249999999999996</v>
      </c>
      <c r="AA597">
        <v>4.7249999999999996</v>
      </c>
      <c r="AB597">
        <v>0</v>
      </c>
      <c r="AC597">
        <v>4.6153846153846156E-2</v>
      </c>
      <c r="AD597">
        <v>0</v>
      </c>
    </row>
    <row r="598" spans="1:30" x14ac:dyDescent="0.25">
      <c r="A598" t="s">
        <v>1926</v>
      </c>
      <c r="B598">
        <v>116</v>
      </c>
      <c r="C598">
        <v>3</v>
      </c>
      <c r="D598">
        <v>0</v>
      </c>
      <c r="E598">
        <v>1</v>
      </c>
      <c r="F598">
        <v>3</v>
      </c>
      <c r="G598">
        <v>0</v>
      </c>
      <c r="H598">
        <v>1</v>
      </c>
      <c r="I598">
        <v>1</v>
      </c>
      <c r="J598">
        <v>1.00775862068966</v>
      </c>
      <c r="K598">
        <f t="shared" si="63"/>
        <v>1.00775862068966</v>
      </c>
      <c r="L598">
        <f t="shared" si="64"/>
        <v>1.00775862068966</v>
      </c>
      <c r="M598">
        <f t="shared" si="65"/>
        <v>7.7286773716629172E-3</v>
      </c>
      <c r="N598">
        <f>SUMPRODUCT($E$2:$M$2,E598:M598)</f>
        <v>-1.98279548560067</v>
      </c>
      <c r="O598">
        <f t="shared" si="66"/>
        <v>0.12102115283500019</v>
      </c>
      <c r="P598" s="85">
        <f>O598*B598</f>
        <v>14.038453728860022</v>
      </c>
      <c r="Q598">
        <f>D598/C598</f>
        <v>0</v>
      </c>
      <c r="R598" s="90">
        <f t="shared" si="67"/>
        <v>0</v>
      </c>
      <c r="S598">
        <f>IF(AB598&gt;0,AB598/D598,0)</f>
        <v>0</v>
      </c>
      <c r="T598" s="90">
        <f t="shared" si="68"/>
        <v>0</v>
      </c>
      <c r="U598">
        <v>5.7</v>
      </c>
      <c r="V598" s="90">
        <f t="shared" si="69"/>
        <v>-5.7</v>
      </c>
      <c r="AA598">
        <v>5.7</v>
      </c>
      <c r="AB598">
        <v>0</v>
      </c>
      <c r="AC598">
        <v>2.5862068965517241E-2</v>
      </c>
      <c r="AD598">
        <v>0</v>
      </c>
    </row>
    <row r="599" spans="1:30" x14ac:dyDescent="0.25">
      <c r="A599" t="s">
        <v>525</v>
      </c>
      <c r="B599">
        <v>58</v>
      </c>
      <c r="C599">
        <v>3</v>
      </c>
      <c r="D599">
        <v>0</v>
      </c>
      <c r="E599">
        <v>1</v>
      </c>
      <c r="F599">
        <v>3</v>
      </c>
      <c r="G599">
        <v>0</v>
      </c>
      <c r="H599">
        <v>0</v>
      </c>
      <c r="I599">
        <v>0</v>
      </c>
      <c r="J599">
        <v>2.2396551724137899</v>
      </c>
      <c r="K599">
        <f t="shared" si="63"/>
        <v>2.2396551724137899</v>
      </c>
      <c r="L599">
        <f t="shared" si="64"/>
        <v>2.2396551724137899</v>
      </c>
      <c r="M599">
        <f t="shared" si="65"/>
        <v>0.80632191313013302</v>
      </c>
      <c r="N599">
        <f>SUMPRODUCT($E$2:$M$2,E599:M599)</f>
        <v>-2.9973693902355687</v>
      </c>
      <c r="O599">
        <f t="shared" si="66"/>
        <v>4.7544856926781121E-2</v>
      </c>
      <c r="P599" s="85">
        <f>O599*B599</f>
        <v>2.757601701753305</v>
      </c>
      <c r="Q599">
        <f>D599/C599</f>
        <v>0</v>
      </c>
      <c r="R599" s="90">
        <f t="shared" si="67"/>
        <v>0</v>
      </c>
      <c r="S599">
        <f>IF(AB599&gt;0,AB599/D599,0)</f>
        <v>0</v>
      </c>
      <c r="T599" s="90">
        <f t="shared" si="68"/>
        <v>0</v>
      </c>
      <c r="U599">
        <v>13.987500000000001</v>
      </c>
      <c r="V599" s="90">
        <f t="shared" si="69"/>
        <v>-13.987500000000001</v>
      </c>
      <c r="AA599">
        <v>13.987500000000001</v>
      </c>
      <c r="AB599">
        <v>0</v>
      </c>
      <c r="AC599">
        <v>5.1724137931034482E-2</v>
      </c>
      <c r="AD599">
        <v>0</v>
      </c>
    </row>
    <row r="600" spans="1:30" x14ac:dyDescent="0.25">
      <c r="A600" t="s">
        <v>1522</v>
      </c>
      <c r="B600">
        <v>67</v>
      </c>
      <c r="C600">
        <v>3</v>
      </c>
      <c r="D600">
        <v>0</v>
      </c>
      <c r="E600">
        <v>1</v>
      </c>
      <c r="F600">
        <v>2</v>
      </c>
      <c r="G600">
        <v>0</v>
      </c>
      <c r="H600">
        <v>1</v>
      </c>
      <c r="I600">
        <v>0</v>
      </c>
      <c r="J600">
        <v>1.27910447761194</v>
      </c>
      <c r="K600">
        <f t="shared" si="63"/>
        <v>1.27910447761194</v>
      </c>
      <c r="L600">
        <f t="shared" si="64"/>
        <v>1.27910447761194</v>
      </c>
      <c r="M600">
        <f t="shared" si="65"/>
        <v>0.24616020621276782</v>
      </c>
      <c r="N600">
        <f>SUMPRODUCT($E$2:$M$2,E600:M600)</f>
        <v>-2.8376896884520737</v>
      </c>
      <c r="O600">
        <f t="shared" si="66"/>
        <v>5.5321152366913637E-2</v>
      </c>
      <c r="P600" s="85">
        <f>O600*B600</f>
        <v>3.7065172085832137</v>
      </c>
      <c r="Q600">
        <f>D600/C600</f>
        <v>0</v>
      </c>
      <c r="R600" s="90">
        <f t="shared" si="67"/>
        <v>0</v>
      </c>
      <c r="S600">
        <f>IF(AB600&gt;0,AB600/D600,0)</f>
        <v>0</v>
      </c>
      <c r="T600" s="90">
        <f t="shared" si="68"/>
        <v>0</v>
      </c>
      <c r="U600">
        <v>3.0874999875000002</v>
      </c>
      <c r="V600" s="90">
        <f t="shared" si="69"/>
        <v>-3.0874999875000002</v>
      </c>
      <c r="AA600">
        <v>3.0874999875000002</v>
      </c>
      <c r="AB600">
        <v>0</v>
      </c>
      <c r="AC600">
        <v>4.4776119402985072E-2</v>
      </c>
      <c r="AD600">
        <v>0</v>
      </c>
    </row>
    <row r="601" spans="1:30" x14ac:dyDescent="0.25">
      <c r="A601" t="s">
        <v>1362</v>
      </c>
      <c r="B601">
        <v>123</v>
      </c>
      <c r="C601">
        <v>3</v>
      </c>
      <c r="D601">
        <v>0</v>
      </c>
      <c r="E601">
        <v>1</v>
      </c>
      <c r="F601">
        <v>3</v>
      </c>
      <c r="G601">
        <v>0</v>
      </c>
      <c r="H601">
        <v>0</v>
      </c>
      <c r="I601">
        <v>0</v>
      </c>
      <c r="J601">
        <v>1.0115702479338848</v>
      </c>
      <c r="K601">
        <f t="shared" si="63"/>
        <v>1.0115702479338848</v>
      </c>
      <c r="L601">
        <f t="shared" si="64"/>
        <v>1.0115702479338848</v>
      </c>
      <c r="M601">
        <f t="shared" si="65"/>
        <v>1.1503824481485151E-2</v>
      </c>
      <c r="N601">
        <f>SUMPRODUCT($E$2:$M$2,E601:M601)</f>
        <v>-1.9857035011060458</v>
      </c>
      <c r="O601">
        <f t="shared" si="66"/>
        <v>0.12071215334727151</v>
      </c>
      <c r="P601" s="85">
        <f>O601*B601</f>
        <v>14.847594861714395</v>
      </c>
      <c r="Q601">
        <f>D601/C601</f>
        <v>0</v>
      </c>
      <c r="R601" s="90">
        <f t="shared" si="67"/>
        <v>0</v>
      </c>
      <c r="S601">
        <f>IF(AB601&gt;0,AB601/D601,0)</f>
        <v>0</v>
      </c>
      <c r="T601" s="90">
        <f t="shared" si="68"/>
        <v>0</v>
      </c>
      <c r="U601">
        <v>7.6124999999999998</v>
      </c>
      <c r="V601" s="90">
        <f t="shared" si="69"/>
        <v>-7.6124999999999998</v>
      </c>
      <c r="AA601">
        <v>7.6124999999999998</v>
      </c>
      <c r="AB601">
        <v>0</v>
      </c>
      <c r="AC601">
        <v>2.4390243902439025E-2</v>
      </c>
      <c r="AD601">
        <v>0</v>
      </c>
    </row>
    <row r="602" spans="1:30" x14ac:dyDescent="0.25">
      <c r="A602" t="s">
        <v>1959</v>
      </c>
      <c r="B602">
        <v>138</v>
      </c>
      <c r="C602">
        <v>3</v>
      </c>
      <c r="D602">
        <v>0</v>
      </c>
      <c r="E602">
        <v>1</v>
      </c>
      <c r="F602">
        <v>2</v>
      </c>
      <c r="G602">
        <v>0</v>
      </c>
      <c r="H602">
        <v>1</v>
      </c>
      <c r="I602">
        <v>0</v>
      </c>
      <c r="J602">
        <v>2.1992753623188399</v>
      </c>
      <c r="K602">
        <f t="shared" si="63"/>
        <v>2.1992753623188399</v>
      </c>
      <c r="L602">
        <f t="shared" si="64"/>
        <v>2.1992753623188399</v>
      </c>
      <c r="M602">
        <f t="shared" si="65"/>
        <v>0.78812792534234799</v>
      </c>
      <c r="N602">
        <f>SUMPRODUCT($E$2:$M$2,E602:M602)</f>
        <v>-3.5275208111746714</v>
      </c>
      <c r="O602">
        <f t="shared" si="66"/>
        <v>2.8539242308847169E-2</v>
      </c>
      <c r="P602" s="85">
        <f>O602*B602</f>
        <v>3.9384154386209094</v>
      </c>
      <c r="Q602">
        <f>D602/C602</f>
        <v>0</v>
      </c>
      <c r="R602" s="90">
        <f t="shared" si="67"/>
        <v>0</v>
      </c>
      <c r="S602">
        <f>IF(AB602&gt;0,AB602/D602,0)</f>
        <v>0</v>
      </c>
      <c r="T602" s="90">
        <f t="shared" si="68"/>
        <v>0</v>
      </c>
      <c r="U602">
        <v>6.1749999750000004</v>
      </c>
      <c r="V602" s="90">
        <f t="shared" si="69"/>
        <v>-6.1749999750000004</v>
      </c>
      <c r="AA602">
        <v>6.1749999750000004</v>
      </c>
      <c r="AB602">
        <v>0</v>
      </c>
      <c r="AC602">
        <v>2.1739130434782608E-2</v>
      </c>
      <c r="AD602">
        <v>0</v>
      </c>
    </row>
    <row r="603" spans="1:30" x14ac:dyDescent="0.25">
      <c r="A603" t="s">
        <v>2395</v>
      </c>
      <c r="B603">
        <v>315</v>
      </c>
      <c r="C603">
        <v>3</v>
      </c>
      <c r="D603">
        <v>0</v>
      </c>
      <c r="E603">
        <v>1</v>
      </c>
      <c r="F603">
        <v>4</v>
      </c>
      <c r="G603">
        <v>0</v>
      </c>
      <c r="H603">
        <v>0</v>
      </c>
      <c r="I603">
        <v>1</v>
      </c>
      <c r="J603">
        <v>1.0406349206349199</v>
      </c>
      <c r="K603">
        <f t="shared" si="63"/>
        <v>1.0406349206349199</v>
      </c>
      <c r="L603">
        <f t="shared" si="64"/>
        <v>1.0406349206349199</v>
      </c>
      <c r="M603">
        <f t="shared" si="65"/>
        <v>3.9831027484095553E-2</v>
      </c>
      <c r="N603">
        <f>SUMPRODUCT($E$2:$M$2,E603:M603)</f>
        <v>-1.4703470031558623</v>
      </c>
      <c r="O603">
        <f t="shared" si="66"/>
        <v>0.18688987692747633</v>
      </c>
      <c r="P603" s="85">
        <f>O603*B603</f>
        <v>58.870311232155046</v>
      </c>
      <c r="Q603">
        <f>D603/C603</f>
        <v>0</v>
      </c>
      <c r="R603" s="90">
        <f t="shared" si="67"/>
        <v>0</v>
      </c>
      <c r="S603">
        <f>IF(AB603&gt;0,AB603/D603,0)</f>
        <v>0</v>
      </c>
      <c r="T603" s="90">
        <f t="shared" si="68"/>
        <v>0</v>
      </c>
      <c r="U603">
        <v>6.7624999875000009</v>
      </c>
      <c r="V603" s="90">
        <f t="shared" si="69"/>
        <v>-6.7624999875000009</v>
      </c>
      <c r="AA603">
        <v>6.7624999875000009</v>
      </c>
      <c r="AB603">
        <v>0</v>
      </c>
      <c r="AC603">
        <v>9.5238095238095247E-3</v>
      </c>
      <c r="AD603">
        <v>0</v>
      </c>
    </row>
    <row r="604" spans="1:30" x14ac:dyDescent="0.25">
      <c r="A604" t="s">
        <v>502</v>
      </c>
      <c r="B604">
        <v>93</v>
      </c>
      <c r="C604">
        <v>3</v>
      </c>
      <c r="D604">
        <v>0</v>
      </c>
      <c r="E604">
        <v>1</v>
      </c>
      <c r="F604">
        <v>2</v>
      </c>
      <c r="G604">
        <v>0</v>
      </c>
      <c r="H604">
        <v>1</v>
      </c>
      <c r="I604">
        <v>0</v>
      </c>
      <c r="J604">
        <v>2.5225806451612902</v>
      </c>
      <c r="K604">
        <f t="shared" si="63"/>
        <v>2.5225806451612902</v>
      </c>
      <c r="L604">
        <f t="shared" si="64"/>
        <v>2.5225806451612902</v>
      </c>
      <c r="M604">
        <f t="shared" si="65"/>
        <v>0.92528244306611906</v>
      </c>
      <c r="N604">
        <f>SUMPRODUCT($E$2:$M$2,E604:M604)</f>
        <v>-3.702094778605459</v>
      </c>
      <c r="O604">
        <f t="shared" si="66"/>
        <v>2.4077749182561725E-2</v>
      </c>
      <c r="P604" s="85">
        <f>O604*B604</f>
        <v>2.2392306739782404</v>
      </c>
      <c r="Q604">
        <f>D604/C604</f>
        <v>0</v>
      </c>
      <c r="R604" s="90">
        <f t="shared" si="67"/>
        <v>0</v>
      </c>
      <c r="S604">
        <f>IF(AB604&gt;0,AB604/D604,0)</f>
        <v>0</v>
      </c>
      <c r="T604" s="90">
        <f t="shared" si="68"/>
        <v>0</v>
      </c>
      <c r="U604">
        <v>4.1749999874999997</v>
      </c>
      <c r="V604" s="90">
        <f t="shared" si="69"/>
        <v>-4.1749999874999997</v>
      </c>
      <c r="AA604">
        <v>4.1749999874999997</v>
      </c>
      <c r="AB604">
        <v>0</v>
      </c>
      <c r="AC604">
        <v>3.2258064516129031E-2</v>
      </c>
      <c r="AD604">
        <v>0</v>
      </c>
    </row>
    <row r="605" spans="1:30" x14ac:dyDescent="0.25">
      <c r="A605" t="s">
        <v>414</v>
      </c>
      <c r="B605">
        <v>557</v>
      </c>
      <c r="C605">
        <v>3</v>
      </c>
      <c r="D605">
        <v>0</v>
      </c>
      <c r="E605">
        <v>1</v>
      </c>
      <c r="F605">
        <v>2</v>
      </c>
      <c r="G605">
        <v>0</v>
      </c>
      <c r="H605">
        <v>1</v>
      </c>
      <c r="I605">
        <v>0</v>
      </c>
      <c r="J605">
        <v>1.6420107719928201</v>
      </c>
      <c r="K605">
        <f t="shared" si="63"/>
        <v>1.6420107719928201</v>
      </c>
      <c r="L605">
        <f t="shared" si="64"/>
        <v>1.6420107719928201</v>
      </c>
      <c r="M605">
        <f t="shared" si="65"/>
        <v>0.49592157129667164</v>
      </c>
      <c r="N605">
        <f>SUMPRODUCT($E$2:$M$2,E605:M605)</f>
        <v>-3.1555926867436823</v>
      </c>
      <c r="O605">
        <f t="shared" si="66"/>
        <v>4.0871475470633703E-2</v>
      </c>
      <c r="P605" s="85">
        <f>O605*B605</f>
        <v>22.765411837142974</v>
      </c>
      <c r="Q605">
        <f>D605/C605</f>
        <v>0</v>
      </c>
      <c r="R605" s="90">
        <f t="shared" si="67"/>
        <v>0</v>
      </c>
      <c r="S605">
        <f>IF(AB605&gt;0,AB605/D605,0)</f>
        <v>0</v>
      </c>
      <c r="T605" s="90">
        <f t="shared" si="68"/>
        <v>0</v>
      </c>
      <c r="U605">
        <v>2.5874999999999999</v>
      </c>
      <c r="V605" s="90">
        <f t="shared" si="69"/>
        <v>-2.5874999999999999</v>
      </c>
      <c r="AA605">
        <v>2.5874999999999999</v>
      </c>
      <c r="AB605">
        <v>0</v>
      </c>
      <c r="AC605">
        <v>5.3859964093357273E-3</v>
      </c>
      <c r="AD605">
        <v>0</v>
      </c>
    </row>
    <row r="606" spans="1:30" x14ac:dyDescent="0.25">
      <c r="A606" t="s">
        <v>2267</v>
      </c>
      <c r="B606">
        <v>153</v>
      </c>
      <c r="C606">
        <v>3</v>
      </c>
      <c r="D606">
        <v>0</v>
      </c>
      <c r="E606">
        <v>1</v>
      </c>
      <c r="F606">
        <v>2</v>
      </c>
      <c r="G606">
        <v>0</v>
      </c>
      <c r="H606">
        <v>0</v>
      </c>
      <c r="I606">
        <v>0</v>
      </c>
      <c r="J606">
        <v>2.2934640522875802</v>
      </c>
      <c r="K606">
        <f t="shared" si="63"/>
        <v>2.2934640522875802</v>
      </c>
      <c r="L606">
        <f t="shared" si="64"/>
        <v>2.2934640522875802</v>
      </c>
      <c r="M606">
        <f t="shared" si="65"/>
        <v>0.8300633611967333</v>
      </c>
      <c r="N606">
        <f>SUMPRODUCT($E$2:$M$2,E606:M606)</f>
        <v>-3.6900867006595095</v>
      </c>
      <c r="O606">
        <f t="shared" si="66"/>
        <v>2.4361533524754234E-2</v>
      </c>
      <c r="P606" s="85">
        <f>O606*B606</f>
        <v>3.727314629287398</v>
      </c>
      <c r="Q606">
        <f>D606/C606</f>
        <v>0</v>
      </c>
      <c r="R606" s="90">
        <f t="shared" si="67"/>
        <v>0</v>
      </c>
      <c r="S606">
        <f>IF(AB606&gt;0,AB606/D606,0)</f>
        <v>0</v>
      </c>
      <c r="T606" s="90">
        <f t="shared" si="68"/>
        <v>0</v>
      </c>
      <c r="U606">
        <v>11.562499987500001</v>
      </c>
      <c r="V606" s="90">
        <f t="shared" si="69"/>
        <v>-11.562499987500001</v>
      </c>
      <c r="AA606">
        <v>11.562499987500001</v>
      </c>
      <c r="AB606">
        <v>0</v>
      </c>
      <c r="AC606">
        <v>1.9607843137254902E-2</v>
      </c>
      <c r="AD606">
        <v>0</v>
      </c>
    </row>
    <row r="607" spans="1:30" x14ac:dyDescent="0.25">
      <c r="A607" t="s">
        <v>384</v>
      </c>
      <c r="B607">
        <v>196</v>
      </c>
      <c r="C607">
        <v>3</v>
      </c>
      <c r="D607">
        <v>0</v>
      </c>
      <c r="E607">
        <v>1</v>
      </c>
      <c r="F607">
        <v>3</v>
      </c>
      <c r="G607">
        <v>0</v>
      </c>
      <c r="H607">
        <v>1</v>
      </c>
      <c r="I607">
        <v>0</v>
      </c>
      <c r="J607">
        <v>1.1150510204081601</v>
      </c>
      <c r="K607">
        <f t="shared" si="63"/>
        <v>1.1150510204081601</v>
      </c>
      <c r="L607">
        <f t="shared" si="64"/>
        <v>1.1150510204081601</v>
      </c>
      <c r="M607">
        <f t="shared" si="65"/>
        <v>0.10890016207880343</v>
      </c>
      <c r="N607">
        <f>SUMPRODUCT($E$2:$M$2,E607:M607)</f>
        <v>-2.0004828488347526</v>
      </c>
      <c r="O607">
        <f t="shared" si="66"/>
        <v>0.11915223531236858</v>
      </c>
      <c r="P607" s="85">
        <f>O607*B607</f>
        <v>23.353838121224243</v>
      </c>
      <c r="Q607">
        <f>D607/C607</f>
        <v>0</v>
      </c>
      <c r="R607" s="90">
        <f t="shared" si="67"/>
        <v>0</v>
      </c>
      <c r="S607">
        <f>IF(AB607&gt;0,AB607/D607,0)</f>
        <v>0</v>
      </c>
      <c r="T607" s="90">
        <f t="shared" si="68"/>
        <v>0</v>
      </c>
      <c r="U607">
        <v>5.1249999749999997</v>
      </c>
      <c r="V607" s="90">
        <f t="shared" si="69"/>
        <v>-5.1249999749999997</v>
      </c>
      <c r="AA607">
        <v>5.1249999749999997</v>
      </c>
      <c r="AB607">
        <v>0</v>
      </c>
      <c r="AC607">
        <v>1.5306122448979591E-2</v>
      </c>
      <c r="AD607">
        <v>0</v>
      </c>
    </row>
    <row r="608" spans="1:30" x14ac:dyDescent="0.25">
      <c r="A608" t="s">
        <v>1189</v>
      </c>
      <c r="B608">
        <v>64</v>
      </c>
      <c r="C608">
        <v>3</v>
      </c>
      <c r="D608">
        <v>0</v>
      </c>
      <c r="E608">
        <v>1</v>
      </c>
      <c r="F608">
        <v>3</v>
      </c>
      <c r="G608">
        <v>0</v>
      </c>
      <c r="H608">
        <v>1</v>
      </c>
      <c r="I608">
        <v>1</v>
      </c>
      <c r="J608">
        <v>1.8967391304347849</v>
      </c>
      <c r="K608">
        <f t="shared" si="63"/>
        <v>1.8967391304347849</v>
      </c>
      <c r="L608">
        <f t="shared" si="64"/>
        <v>1.8967391304347849</v>
      </c>
      <c r="M608">
        <f t="shared" si="65"/>
        <v>0.6401361645934428</v>
      </c>
      <c r="N608">
        <f>SUMPRODUCT($E$2:$M$2,E608:M608)</f>
        <v>-2.7877407831342902</v>
      </c>
      <c r="O608">
        <f t="shared" si="66"/>
        <v>5.7990247199789853E-2</v>
      </c>
      <c r="P608" s="85">
        <f>O608*B608</f>
        <v>3.7113758207865506</v>
      </c>
      <c r="Q608">
        <f>D608/C608</f>
        <v>0</v>
      </c>
      <c r="R608" s="90">
        <f t="shared" si="67"/>
        <v>0</v>
      </c>
      <c r="S608">
        <f>IF(AB608&gt;0,AB608/D608,0)</f>
        <v>0</v>
      </c>
      <c r="T608" s="90">
        <f t="shared" si="68"/>
        <v>0</v>
      </c>
      <c r="U608">
        <v>5.9124999999999996</v>
      </c>
      <c r="V608" s="90">
        <f t="shared" si="69"/>
        <v>-5.9124999999999996</v>
      </c>
      <c r="AA608">
        <v>5.9124999999999996</v>
      </c>
      <c r="AB608">
        <v>0</v>
      </c>
      <c r="AC608">
        <v>4.6875E-2</v>
      </c>
      <c r="AD608">
        <v>0</v>
      </c>
    </row>
    <row r="609" spans="1:30" x14ac:dyDescent="0.25">
      <c r="A609" t="s">
        <v>1735</v>
      </c>
      <c r="B609">
        <v>426</v>
      </c>
      <c r="C609">
        <v>3</v>
      </c>
      <c r="D609">
        <v>0</v>
      </c>
      <c r="E609">
        <v>1</v>
      </c>
      <c r="F609">
        <v>2</v>
      </c>
      <c r="G609">
        <v>0</v>
      </c>
      <c r="H609">
        <v>0</v>
      </c>
      <c r="I609">
        <v>0</v>
      </c>
      <c r="J609">
        <v>1.6990079365079349</v>
      </c>
      <c r="K609">
        <f t="shared" si="63"/>
        <v>1.6990079365079349</v>
      </c>
      <c r="L609">
        <f t="shared" si="64"/>
        <v>1.6990079365079349</v>
      </c>
      <c r="M609">
        <f t="shared" si="65"/>
        <v>0.53004451396077679</v>
      </c>
      <c r="N609">
        <f>SUMPRODUCT($E$2:$M$2,E609:M609)</f>
        <v>-3.3082146242946875</v>
      </c>
      <c r="O609">
        <f t="shared" si="66"/>
        <v>3.5290451981076332E-2</v>
      </c>
      <c r="P609" s="85">
        <f>O609*B609</f>
        <v>15.033732543938518</v>
      </c>
      <c r="Q609">
        <f>D609/C609</f>
        <v>0</v>
      </c>
      <c r="R609" s="90">
        <f t="shared" si="67"/>
        <v>0</v>
      </c>
      <c r="S609">
        <f>IF(AB609&gt;0,AB609/D609,0)</f>
        <v>0</v>
      </c>
      <c r="T609" s="90">
        <f t="shared" si="68"/>
        <v>0</v>
      </c>
      <c r="U609">
        <v>12.274999999999999</v>
      </c>
      <c r="V609" s="90">
        <f t="shared" si="69"/>
        <v>-12.274999999999999</v>
      </c>
      <c r="AA609">
        <v>12.274999999999999</v>
      </c>
      <c r="AB609">
        <v>0</v>
      </c>
      <c r="AC609">
        <v>7.0422535211267607E-3</v>
      </c>
      <c r="AD609">
        <v>0</v>
      </c>
    </row>
    <row r="610" spans="1:30" x14ac:dyDescent="0.25">
      <c r="A610" t="s">
        <v>1161</v>
      </c>
      <c r="B610">
        <v>64</v>
      </c>
      <c r="C610">
        <v>3</v>
      </c>
      <c r="D610">
        <v>0</v>
      </c>
      <c r="E610">
        <v>1</v>
      </c>
      <c r="F610">
        <v>3</v>
      </c>
      <c r="G610">
        <v>0</v>
      </c>
      <c r="H610">
        <v>1</v>
      </c>
      <c r="I610">
        <v>0</v>
      </c>
      <c r="J610">
        <v>3.5822033898305099</v>
      </c>
      <c r="K610">
        <f t="shared" si="63"/>
        <v>3.5822033898305099</v>
      </c>
      <c r="L610">
        <f t="shared" si="64"/>
        <v>3.5822033898305099</v>
      </c>
      <c r="M610">
        <f t="shared" si="65"/>
        <v>1.2759780831070799</v>
      </c>
      <c r="N610">
        <f>SUMPRODUCT($E$2:$M$2,E610:M610)</f>
        <v>-3.4859710876189558</v>
      </c>
      <c r="O610">
        <f t="shared" si="66"/>
        <v>2.9714042398026472E-2</v>
      </c>
      <c r="P610" s="85">
        <f>O610*B610</f>
        <v>1.9016987134736942</v>
      </c>
      <c r="Q610">
        <f>D610/C610</f>
        <v>0</v>
      </c>
      <c r="R610" s="90">
        <f t="shared" si="67"/>
        <v>0</v>
      </c>
      <c r="S610">
        <f>IF(AB610&gt;0,AB610/D610,0)</f>
        <v>0</v>
      </c>
      <c r="T610" s="90">
        <f t="shared" si="68"/>
        <v>0</v>
      </c>
      <c r="U610">
        <v>5.5750000000000002</v>
      </c>
      <c r="V610" s="90">
        <f t="shared" si="69"/>
        <v>-5.5750000000000002</v>
      </c>
      <c r="AA610">
        <v>5.5750000000000002</v>
      </c>
      <c r="AB610">
        <v>0</v>
      </c>
      <c r="AC610">
        <v>4.6875E-2</v>
      </c>
      <c r="AD610">
        <v>0</v>
      </c>
    </row>
    <row r="611" spans="1:30" x14ac:dyDescent="0.25">
      <c r="A611" t="s">
        <v>1401</v>
      </c>
      <c r="B611">
        <v>75</v>
      </c>
      <c r="C611">
        <v>2</v>
      </c>
      <c r="D611">
        <v>0</v>
      </c>
      <c r="E611">
        <v>1</v>
      </c>
      <c r="F611">
        <v>2</v>
      </c>
      <c r="G611">
        <v>0</v>
      </c>
      <c r="H611">
        <v>1</v>
      </c>
      <c r="I611">
        <v>0</v>
      </c>
      <c r="J611">
        <v>3.1640000000000001</v>
      </c>
      <c r="K611">
        <f t="shared" si="63"/>
        <v>3.1640000000000001</v>
      </c>
      <c r="L611">
        <f t="shared" si="64"/>
        <v>3.1640000000000001</v>
      </c>
      <c r="M611">
        <f t="shared" si="65"/>
        <v>1.1518370499054076</v>
      </c>
      <c r="N611">
        <f>SUMPRODUCT($E$2:$M$2,E611:M611)</f>
        <v>-3.9904595894191393</v>
      </c>
      <c r="O611">
        <f t="shared" si="66"/>
        <v>1.8155496630581636E-2</v>
      </c>
      <c r="P611" s="85">
        <f>O611*B611</f>
        <v>1.3616622472936226</v>
      </c>
      <c r="Q611">
        <f>D611/C611</f>
        <v>0</v>
      </c>
      <c r="R611" s="90">
        <f t="shared" si="67"/>
        <v>0</v>
      </c>
      <c r="S611">
        <f>IF(AB611&gt;0,AB611/D611,0)</f>
        <v>0</v>
      </c>
      <c r="T611" s="90">
        <f t="shared" si="68"/>
        <v>0</v>
      </c>
      <c r="U611">
        <v>2.7250000000000001</v>
      </c>
      <c r="V611" s="90">
        <f t="shared" si="69"/>
        <v>-2.7250000000000001</v>
      </c>
      <c r="AA611">
        <v>2.7250000000000001</v>
      </c>
      <c r="AB611">
        <v>0</v>
      </c>
      <c r="AC611">
        <v>2.6666666666666668E-2</v>
      </c>
      <c r="AD611">
        <v>0</v>
      </c>
    </row>
    <row r="612" spans="1:30" x14ac:dyDescent="0.25">
      <c r="A612" t="s">
        <v>2008</v>
      </c>
      <c r="B612">
        <v>66</v>
      </c>
      <c r="C612">
        <v>2</v>
      </c>
      <c r="D612">
        <v>0</v>
      </c>
      <c r="E612">
        <v>1</v>
      </c>
      <c r="F612">
        <v>2</v>
      </c>
      <c r="G612">
        <v>0</v>
      </c>
      <c r="H612">
        <v>1</v>
      </c>
      <c r="I612">
        <v>0</v>
      </c>
      <c r="J612">
        <v>1.14393939393939</v>
      </c>
      <c r="K612">
        <f t="shared" si="63"/>
        <v>1.14393939393939</v>
      </c>
      <c r="L612">
        <f t="shared" si="64"/>
        <v>1.14393939393939</v>
      </c>
      <c r="M612">
        <f t="shared" si="65"/>
        <v>0.13447791422855007</v>
      </c>
      <c r="N612">
        <f>SUMPRODUCT($E$2:$M$2,E612:M612)</f>
        <v>-2.6955374565969401</v>
      </c>
      <c r="O612">
        <f t="shared" si="66"/>
        <v>6.3237194648534736E-2</v>
      </c>
      <c r="P612" s="85">
        <f>O612*B612</f>
        <v>4.1736548468032924</v>
      </c>
      <c r="Q612">
        <f>D612/C612</f>
        <v>0</v>
      </c>
      <c r="R612" s="90">
        <f t="shared" si="67"/>
        <v>0</v>
      </c>
      <c r="S612">
        <f>IF(AB612&gt;0,AB612/D612,0)</f>
        <v>0</v>
      </c>
      <c r="T612" s="90">
        <f t="shared" si="68"/>
        <v>0</v>
      </c>
      <c r="U612">
        <v>6.7374999999999998</v>
      </c>
      <c r="V612" s="90">
        <f t="shared" si="69"/>
        <v>-6.7374999999999998</v>
      </c>
      <c r="AA612">
        <v>6.7374999999999998</v>
      </c>
      <c r="AB612">
        <v>0</v>
      </c>
      <c r="AC612">
        <v>3.0303030303030304E-2</v>
      </c>
      <c r="AD612">
        <v>0</v>
      </c>
    </row>
    <row r="613" spans="1:30" x14ac:dyDescent="0.25">
      <c r="A613" t="s">
        <v>1144</v>
      </c>
      <c r="B613">
        <v>96</v>
      </c>
      <c r="C613">
        <v>2</v>
      </c>
      <c r="D613">
        <v>0</v>
      </c>
      <c r="E613">
        <v>1</v>
      </c>
      <c r="F613">
        <v>2</v>
      </c>
      <c r="G613">
        <v>0</v>
      </c>
      <c r="H613">
        <v>1</v>
      </c>
      <c r="I613">
        <v>0</v>
      </c>
      <c r="J613">
        <v>1.0645833333333301</v>
      </c>
      <c r="K613">
        <f t="shared" si="63"/>
        <v>1.0645833333333301</v>
      </c>
      <c r="L613">
        <f t="shared" si="64"/>
        <v>1.0645833333333301</v>
      </c>
      <c r="M613">
        <f t="shared" si="65"/>
        <v>6.2583486301764787E-2</v>
      </c>
      <c r="N613">
        <f>SUMPRODUCT($E$2:$M$2,E613:M613)</f>
        <v>-2.6040282906748726</v>
      </c>
      <c r="O613">
        <f t="shared" si="66"/>
        <v>6.8879615947042519E-2</v>
      </c>
      <c r="P613" s="85">
        <f>O613*B613</f>
        <v>6.6124431309160823</v>
      </c>
      <c r="Q613">
        <f>D613/C613</f>
        <v>0</v>
      </c>
      <c r="R613" s="90">
        <f t="shared" si="67"/>
        <v>0</v>
      </c>
      <c r="S613">
        <f>IF(AB613&gt;0,AB613/D613,0)</f>
        <v>0</v>
      </c>
      <c r="T613" s="90">
        <f t="shared" si="68"/>
        <v>0</v>
      </c>
      <c r="U613">
        <v>1.875</v>
      </c>
      <c r="V613" s="90">
        <f t="shared" si="69"/>
        <v>-1.875</v>
      </c>
      <c r="AA613">
        <v>1.875</v>
      </c>
      <c r="AB613">
        <v>0</v>
      </c>
      <c r="AC613">
        <v>2.0833333333333332E-2</v>
      </c>
      <c r="AD613">
        <v>0</v>
      </c>
    </row>
    <row r="614" spans="1:30" x14ac:dyDescent="0.25">
      <c r="A614" t="s">
        <v>458</v>
      </c>
      <c r="B614">
        <v>168</v>
      </c>
      <c r="C614">
        <v>2</v>
      </c>
      <c r="D614">
        <v>0</v>
      </c>
      <c r="E614">
        <v>1</v>
      </c>
      <c r="F614">
        <v>2</v>
      </c>
      <c r="G614">
        <v>0</v>
      </c>
      <c r="H614">
        <v>1</v>
      </c>
      <c r="I614">
        <v>0</v>
      </c>
      <c r="J614">
        <v>1.02380952380952</v>
      </c>
      <c r="K614">
        <f t="shared" si="63"/>
        <v>1.02380952380952</v>
      </c>
      <c r="L614">
        <f t="shared" si="64"/>
        <v>1.02380952380952</v>
      </c>
      <c r="M614">
        <f t="shared" si="65"/>
        <v>2.3530497410190348E-2</v>
      </c>
      <c r="N614">
        <f>SUMPRODUCT($E$2:$M$2,E614:M614)</f>
        <v>-2.5543205936629279</v>
      </c>
      <c r="O614">
        <f t="shared" si="66"/>
        <v>7.2136759717308971E-2</v>
      </c>
      <c r="P614" s="85">
        <f>O614*B614</f>
        <v>12.118975632507906</v>
      </c>
      <c r="Q614">
        <f>D614/C614</f>
        <v>0</v>
      </c>
      <c r="R614" s="90">
        <f t="shared" si="67"/>
        <v>0</v>
      </c>
      <c r="S614">
        <f>IF(AB614&gt;0,AB614/D614,0)</f>
        <v>0</v>
      </c>
      <c r="T614" s="90">
        <f t="shared" si="68"/>
        <v>0</v>
      </c>
      <c r="U614">
        <v>5.4874999999999998</v>
      </c>
      <c r="V614" s="90">
        <f t="shared" si="69"/>
        <v>-5.4874999999999998</v>
      </c>
      <c r="AA614">
        <v>5.4874999999999998</v>
      </c>
      <c r="AB614">
        <v>0</v>
      </c>
      <c r="AC614">
        <v>1.1904761904761904E-2</v>
      </c>
      <c r="AD614">
        <v>0</v>
      </c>
    </row>
    <row r="615" spans="1:30" x14ac:dyDescent="0.25">
      <c r="A615" t="s">
        <v>413</v>
      </c>
      <c r="B615">
        <v>54</v>
      </c>
      <c r="C615">
        <v>2</v>
      </c>
      <c r="D615">
        <v>0</v>
      </c>
      <c r="E615">
        <v>1</v>
      </c>
      <c r="F615">
        <v>3</v>
      </c>
      <c r="G615">
        <v>0</v>
      </c>
      <c r="H615">
        <v>0</v>
      </c>
      <c r="I615">
        <v>0</v>
      </c>
      <c r="J615">
        <v>1.2685185185185199</v>
      </c>
      <c r="K615">
        <f t="shared" si="63"/>
        <v>1.2685185185185199</v>
      </c>
      <c r="L615">
        <f t="shared" si="64"/>
        <v>1.2685185185185199</v>
      </c>
      <c r="M615">
        <f t="shared" si="65"/>
        <v>0.23784969870390635</v>
      </c>
      <c r="N615">
        <f>SUMPRODUCT($E$2:$M$2,E615:M615)</f>
        <v>-2.2738026314181758</v>
      </c>
      <c r="O615">
        <f t="shared" si="66"/>
        <v>9.3315980853156538E-2</v>
      </c>
      <c r="P615" s="85">
        <f>O615*B615</f>
        <v>5.0390629660704533</v>
      </c>
      <c r="Q615">
        <f>D615/C615</f>
        <v>0</v>
      </c>
      <c r="R615" s="90">
        <f t="shared" si="67"/>
        <v>0</v>
      </c>
      <c r="S615">
        <f>IF(AB615&gt;0,AB615/D615,0)</f>
        <v>0</v>
      </c>
      <c r="T615" s="90">
        <f t="shared" si="68"/>
        <v>0</v>
      </c>
      <c r="U615">
        <v>8.5374999999999996</v>
      </c>
      <c r="V615" s="90">
        <f t="shared" si="69"/>
        <v>-8.5374999999999996</v>
      </c>
      <c r="AA615">
        <v>8.5374999999999996</v>
      </c>
      <c r="AB615">
        <v>0</v>
      </c>
      <c r="AC615">
        <v>3.7037037037037035E-2</v>
      </c>
      <c r="AD615">
        <v>0</v>
      </c>
    </row>
    <row r="616" spans="1:30" x14ac:dyDescent="0.25">
      <c r="A616" t="s">
        <v>1350</v>
      </c>
      <c r="B616">
        <v>176</v>
      </c>
      <c r="C616">
        <v>2</v>
      </c>
      <c r="D616">
        <v>0</v>
      </c>
      <c r="E616">
        <v>1</v>
      </c>
      <c r="F616">
        <v>2</v>
      </c>
      <c r="G616">
        <v>0</v>
      </c>
      <c r="H616">
        <v>1</v>
      </c>
      <c r="I616">
        <v>0</v>
      </c>
      <c r="J616">
        <v>1.2437499999999999</v>
      </c>
      <c r="K616">
        <f t="shared" si="63"/>
        <v>1.2437499999999999</v>
      </c>
      <c r="L616">
        <f t="shared" si="64"/>
        <v>1.2437499999999999</v>
      </c>
      <c r="M616">
        <f t="shared" si="65"/>
        <v>0.21813100949066541</v>
      </c>
      <c r="N616">
        <f>SUMPRODUCT($E$2:$M$2,E616:M616)</f>
        <v>-2.8020133712816087</v>
      </c>
      <c r="O616">
        <f t="shared" si="66"/>
        <v>5.7215474030026699E-2</v>
      </c>
      <c r="P616" s="85">
        <f>O616*B616</f>
        <v>10.0699234292847</v>
      </c>
      <c r="Q616">
        <f>D616/C616</f>
        <v>0</v>
      </c>
      <c r="R616" s="90">
        <f t="shared" si="67"/>
        <v>0</v>
      </c>
      <c r="S616">
        <f>IF(AB616&gt;0,AB616/D616,0)</f>
        <v>0</v>
      </c>
      <c r="T616" s="90">
        <f t="shared" si="68"/>
        <v>0</v>
      </c>
      <c r="U616">
        <v>2.5375000000000001</v>
      </c>
      <c r="V616" s="90">
        <f t="shared" si="69"/>
        <v>-2.5375000000000001</v>
      </c>
      <c r="AA616">
        <v>2.5375000000000001</v>
      </c>
      <c r="AB616">
        <v>0</v>
      </c>
      <c r="AC616">
        <v>1.1363636363636364E-2</v>
      </c>
      <c r="AD616">
        <v>0</v>
      </c>
    </row>
    <row r="617" spans="1:30" x14ac:dyDescent="0.25">
      <c r="A617" t="s">
        <v>1866</v>
      </c>
      <c r="B617">
        <v>190</v>
      </c>
      <c r="C617">
        <v>2</v>
      </c>
      <c r="D617">
        <v>0</v>
      </c>
      <c r="E617">
        <v>1</v>
      </c>
      <c r="F617">
        <v>2</v>
      </c>
      <c r="G617">
        <v>0</v>
      </c>
      <c r="H617">
        <v>0</v>
      </c>
      <c r="I617">
        <v>0</v>
      </c>
      <c r="J617">
        <v>1.4757894736842101</v>
      </c>
      <c r="K617">
        <f t="shared" si="63"/>
        <v>1.4757894736842101</v>
      </c>
      <c r="L617">
        <f t="shared" si="64"/>
        <v>1.4757894736842101</v>
      </c>
      <c r="M617">
        <f t="shared" si="65"/>
        <v>0.38919308299994859</v>
      </c>
      <c r="N617">
        <f>SUMPRODUCT($E$2:$M$2,E617:M617)</f>
        <v>-3.1289351260381473</v>
      </c>
      <c r="O617">
        <f t="shared" si="66"/>
        <v>4.1929363560563884E-2</v>
      </c>
      <c r="P617" s="85">
        <f>O617*B617</f>
        <v>7.9665790765071378</v>
      </c>
      <c r="Q617">
        <f>D617/C617</f>
        <v>0</v>
      </c>
      <c r="R617" s="90">
        <f t="shared" si="67"/>
        <v>0</v>
      </c>
      <c r="S617">
        <f>IF(AB617&gt;0,AB617/D617,0)</f>
        <v>0</v>
      </c>
      <c r="T617" s="90">
        <f t="shared" si="68"/>
        <v>0</v>
      </c>
      <c r="U617">
        <v>5.1124999999999998</v>
      </c>
      <c r="V617" s="90">
        <f t="shared" si="69"/>
        <v>-5.1124999999999998</v>
      </c>
      <c r="AA617">
        <v>5.1124999999999998</v>
      </c>
      <c r="AB617">
        <v>0</v>
      </c>
      <c r="AC617">
        <v>1.0526315789473684E-2</v>
      </c>
      <c r="AD617">
        <v>0</v>
      </c>
    </row>
    <row r="618" spans="1:30" x14ac:dyDescent="0.25">
      <c r="A618" t="s">
        <v>1476</v>
      </c>
      <c r="B618">
        <v>299</v>
      </c>
      <c r="C618">
        <v>2</v>
      </c>
      <c r="D618">
        <v>0</v>
      </c>
      <c r="E618">
        <v>1</v>
      </c>
      <c r="F618">
        <v>2</v>
      </c>
      <c r="G618">
        <v>0</v>
      </c>
      <c r="H618">
        <v>1</v>
      </c>
      <c r="I618">
        <v>0</v>
      </c>
      <c r="J618">
        <v>1.58428093645485</v>
      </c>
      <c r="K618">
        <f t="shared" si="63"/>
        <v>1.58428093645485</v>
      </c>
      <c r="L618">
        <f t="shared" si="64"/>
        <v>1.58428093645485</v>
      </c>
      <c r="M618">
        <f t="shared" si="65"/>
        <v>0.46013063653901998</v>
      </c>
      <c r="N618">
        <f>SUMPRODUCT($E$2:$M$2,E618:M618)</f>
        <v>-3.1100370201685319</v>
      </c>
      <c r="O618">
        <f t="shared" si="66"/>
        <v>4.2695131094859846E-2</v>
      </c>
      <c r="P618" s="85">
        <f>O618*B618</f>
        <v>12.765844197363094</v>
      </c>
      <c r="Q618">
        <f>D618/C618</f>
        <v>0</v>
      </c>
      <c r="R618" s="90">
        <f t="shared" si="67"/>
        <v>0</v>
      </c>
      <c r="S618">
        <f>IF(AB618&gt;0,AB618/D618,0)</f>
        <v>0</v>
      </c>
      <c r="T618" s="90">
        <f t="shared" si="68"/>
        <v>0</v>
      </c>
      <c r="U618">
        <v>2.9125000000000001</v>
      </c>
      <c r="V618" s="90">
        <f t="shared" si="69"/>
        <v>-2.9125000000000001</v>
      </c>
      <c r="AA618">
        <v>2.9125000000000001</v>
      </c>
      <c r="AB618">
        <v>0</v>
      </c>
      <c r="AC618">
        <v>6.688963210702341E-3</v>
      </c>
      <c r="AD618">
        <v>0</v>
      </c>
    </row>
    <row r="619" spans="1:30" x14ac:dyDescent="0.25">
      <c r="A619" t="s">
        <v>3062</v>
      </c>
      <c r="B619">
        <v>52</v>
      </c>
      <c r="C619">
        <v>2</v>
      </c>
      <c r="D619">
        <v>0</v>
      </c>
      <c r="E619">
        <v>1</v>
      </c>
      <c r="F619">
        <v>2</v>
      </c>
      <c r="G619">
        <v>0</v>
      </c>
      <c r="H619">
        <v>1</v>
      </c>
      <c r="I619">
        <v>0</v>
      </c>
      <c r="J619">
        <v>1.4769230769230799</v>
      </c>
      <c r="K619">
        <f t="shared" si="63"/>
        <v>1.4769230769230799</v>
      </c>
      <c r="L619">
        <f t="shared" si="64"/>
        <v>1.4769230769230799</v>
      </c>
      <c r="M619">
        <f t="shared" si="65"/>
        <v>0.38996092157220114</v>
      </c>
      <c r="N619">
        <f>SUMPRODUCT($E$2:$M$2,E619:M619)</f>
        <v>-3.0207231153949672</v>
      </c>
      <c r="O619">
        <f t="shared" si="66"/>
        <v>4.6498403736363908E-2</v>
      </c>
      <c r="P619" s="85">
        <f>O619*B619</f>
        <v>2.4179169942909233</v>
      </c>
      <c r="Q619">
        <f>D619/C619</f>
        <v>0</v>
      </c>
      <c r="R619" s="90">
        <f t="shared" si="67"/>
        <v>0</v>
      </c>
      <c r="S619">
        <f>IF(AB619&gt;0,AB619/D619,0)</f>
        <v>0</v>
      </c>
      <c r="T619" s="90">
        <f t="shared" si="68"/>
        <v>0</v>
      </c>
      <c r="U619">
        <v>2.2250000000000001</v>
      </c>
      <c r="V619" s="90">
        <f t="shared" si="69"/>
        <v>-2.2250000000000001</v>
      </c>
      <c r="AA619">
        <v>2.2250000000000001</v>
      </c>
      <c r="AB619">
        <v>0</v>
      </c>
      <c r="AC619">
        <v>3.8461538461538464E-2</v>
      </c>
      <c r="AD619">
        <v>0</v>
      </c>
    </row>
    <row r="620" spans="1:30" x14ac:dyDescent="0.25">
      <c r="A620" t="s">
        <v>315</v>
      </c>
      <c r="B620">
        <v>653</v>
      </c>
      <c r="C620">
        <v>2</v>
      </c>
      <c r="D620">
        <v>0</v>
      </c>
      <c r="E620">
        <v>1</v>
      </c>
      <c r="F620">
        <v>2</v>
      </c>
      <c r="G620">
        <v>0</v>
      </c>
      <c r="H620">
        <v>1</v>
      </c>
      <c r="I620">
        <v>0</v>
      </c>
      <c r="J620">
        <v>1.10015313935681</v>
      </c>
      <c r="K620">
        <f t="shared" si="63"/>
        <v>1.10015313935681</v>
      </c>
      <c r="L620">
        <f t="shared" si="64"/>
        <v>1.10015313935681</v>
      </c>
      <c r="M620">
        <f t="shared" si="65"/>
        <v>9.5449387711554534E-2</v>
      </c>
      <c r="N620">
        <f>SUMPRODUCT($E$2:$M$2,E620:M620)</f>
        <v>-2.6458608959547911</v>
      </c>
      <c r="O620">
        <f t="shared" si="66"/>
        <v>6.6244579680084556E-2</v>
      </c>
      <c r="P620" s="85">
        <f>O620*B620</f>
        <v>43.257710531095213</v>
      </c>
      <c r="Q620">
        <f>D620/C620</f>
        <v>0</v>
      </c>
      <c r="R620" s="90">
        <f t="shared" si="67"/>
        <v>0</v>
      </c>
      <c r="S620">
        <f>IF(AB620&gt;0,AB620/D620,0)</f>
        <v>0</v>
      </c>
      <c r="T620" s="90">
        <f t="shared" si="68"/>
        <v>0</v>
      </c>
      <c r="U620">
        <v>1.9125000000000001</v>
      </c>
      <c r="V620" s="90">
        <f t="shared" si="69"/>
        <v>-1.9125000000000001</v>
      </c>
      <c r="AA620">
        <v>1.9125000000000001</v>
      </c>
      <c r="AB620">
        <v>0</v>
      </c>
      <c r="AC620">
        <v>3.0627871362940277E-3</v>
      </c>
      <c r="AD620">
        <v>0</v>
      </c>
    </row>
    <row r="621" spans="1:30" x14ac:dyDescent="0.25">
      <c r="A621" t="s">
        <v>2817</v>
      </c>
      <c r="B621">
        <v>92</v>
      </c>
      <c r="C621">
        <v>2</v>
      </c>
      <c r="D621">
        <v>0</v>
      </c>
      <c r="E621">
        <v>1</v>
      </c>
      <c r="F621">
        <v>3</v>
      </c>
      <c r="G621">
        <v>0</v>
      </c>
      <c r="H621">
        <v>1</v>
      </c>
      <c r="I621">
        <v>1</v>
      </c>
      <c r="J621">
        <v>2.2076086956521701</v>
      </c>
      <c r="K621">
        <f t="shared" si="63"/>
        <v>2.2076086956521701</v>
      </c>
      <c r="L621">
        <f t="shared" si="64"/>
        <v>2.2076086956521701</v>
      </c>
      <c r="M621">
        <f t="shared" si="65"/>
        <v>0.79190989153729696</v>
      </c>
      <c r="N621">
        <f>SUMPRODUCT($E$2:$M$2,E621:M621)</f>
        <v>-2.9809224741501703</v>
      </c>
      <c r="O621">
        <f t="shared" si="66"/>
        <v>4.8295211568071018E-2</v>
      </c>
      <c r="P621" s="85">
        <f>O621*B621</f>
        <v>4.4431594642625338</v>
      </c>
      <c r="Q621">
        <f>D621/C621</f>
        <v>0</v>
      </c>
      <c r="R621" s="90">
        <f t="shared" si="67"/>
        <v>0</v>
      </c>
      <c r="S621">
        <f>IF(AB621&gt;0,AB621/D621,0)</f>
        <v>0</v>
      </c>
      <c r="T621" s="90">
        <f t="shared" si="68"/>
        <v>0</v>
      </c>
      <c r="U621">
        <v>4.6124999999999998</v>
      </c>
      <c r="V621" s="90">
        <f t="shared" si="69"/>
        <v>-4.6124999999999998</v>
      </c>
      <c r="AA621">
        <v>4.6124999999999998</v>
      </c>
      <c r="AB621">
        <v>0</v>
      </c>
      <c r="AC621">
        <v>2.1739130434782608E-2</v>
      </c>
      <c r="AD621">
        <v>0</v>
      </c>
    </row>
    <row r="622" spans="1:30" x14ac:dyDescent="0.25">
      <c r="A622" t="s">
        <v>3121</v>
      </c>
      <c r="B622">
        <v>233</v>
      </c>
      <c r="C622">
        <v>2</v>
      </c>
      <c r="D622">
        <v>0</v>
      </c>
      <c r="E622">
        <v>1</v>
      </c>
      <c r="F622">
        <v>2</v>
      </c>
      <c r="G622">
        <v>0</v>
      </c>
      <c r="H622">
        <v>1</v>
      </c>
      <c r="I622">
        <v>0</v>
      </c>
      <c r="J622">
        <v>1.6575107296137299</v>
      </c>
      <c r="K622">
        <f t="shared" si="63"/>
        <v>1.6575107296137299</v>
      </c>
      <c r="L622">
        <f t="shared" si="64"/>
        <v>1.6575107296137299</v>
      </c>
      <c r="M622">
        <f t="shared" si="65"/>
        <v>0.50531691642871113</v>
      </c>
      <c r="N622">
        <f>SUMPRODUCT($E$2:$M$2,E622:M622)</f>
        <v>-3.1675513352978992</v>
      </c>
      <c r="O622">
        <f t="shared" si="66"/>
        <v>4.0405249907091344E-2</v>
      </c>
      <c r="P622" s="85">
        <f>O622*B622</f>
        <v>9.414423228352284</v>
      </c>
      <c r="Q622">
        <f>D622/C622</f>
        <v>0</v>
      </c>
      <c r="R622" s="90">
        <f t="shared" si="67"/>
        <v>0</v>
      </c>
      <c r="S622">
        <f>IF(AB622&gt;0,AB622/D622,0)</f>
        <v>0</v>
      </c>
      <c r="T622" s="90">
        <f t="shared" si="68"/>
        <v>0</v>
      </c>
      <c r="U622">
        <v>3.25</v>
      </c>
      <c r="V622" s="90">
        <f t="shared" si="69"/>
        <v>-3.25</v>
      </c>
      <c r="AA622">
        <v>3.25</v>
      </c>
      <c r="AB622">
        <v>0</v>
      </c>
      <c r="AC622">
        <v>8.5836909871244635E-3</v>
      </c>
      <c r="AD622">
        <v>0</v>
      </c>
    </row>
    <row r="623" spans="1:30" x14ac:dyDescent="0.25">
      <c r="A623" t="s">
        <v>1174</v>
      </c>
      <c r="B623">
        <v>434</v>
      </c>
      <c r="C623">
        <v>2</v>
      </c>
      <c r="D623">
        <v>0</v>
      </c>
      <c r="E623">
        <v>1</v>
      </c>
      <c r="F623">
        <v>2</v>
      </c>
      <c r="G623">
        <v>0</v>
      </c>
      <c r="H623">
        <v>1</v>
      </c>
      <c r="I623">
        <v>0</v>
      </c>
      <c r="J623">
        <v>2.7434027777777801</v>
      </c>
      <c r="K623">
        <f t="shared" si="63"/>
        <v>2.7434027777777801</v>
      </c>
      <c r="L623">
        <f t="shared" si="64"/>
        <v>2.7434027777777801</v>
      </c>
      <c r="M623">
        <f t="shared" si="65"/>
        <v>1.0091990395927426</v>
      </c>
      <c r="N623">
        <f>SUMPRODUCT($E$2:$M$2,E623:M623)</f>
        <v>-3.8089060848027927</v>
      </c>
      <c r="O623">
        <f t="shared" si="66"/>
        <v>2.1691468092655181E-2</v>
      </c>
      <c r="P623" s="85">
        <f>O623*B623</f>
        <v>9.4140971522123476</v>
      </c>
      <c r="Q623">
        <f>D623/C623</f>
        <v>0</v>
      </c>
      <c r="R623" s="90">
        <f t="shared" si="67"/>
        <v>0</v>
      </c>
      <c r="S623">
        <f>IF(AB623&gt;0,AB623/D623,0)</f>
        <v>0</v>
      </c>
      <c r="T623" s="90">
        <f t="shared" si="68"/>
        <v>0</v>
      </c>
      <c r="U623">
        <v>5.3624999999999998</v>
      </c>
      <c r="V623" s="90">
        <f t="shared" si="69"/>
        <v>-5.3624999999999998</v>
      </c>
      <c r="AA623">
        <v>5.3624999999999998</v>
      </c>
      <c r="AB623">
        <v>0</v>
      </c>
      <c r="AC623">
        <v>4.608294930875576E-3</v>
      </c>
      <c r="AD623">
        <v>0</v>
      </c>
    </row>
    <row r="624" spans="1:30" x14ac:dyDescent="0.25">
      <c r="A624" t="s">
        <v>468</v>
      </c>
      <c r="B624">
        <v>62</v>
      </c>
      <c r="C624">
        <v>2</v>
      </c>
      <c r="D624">
        <v>0</v>
      </c>
      <c r="E624">
        <v>1</v>
      </c>
      <c r="F624">
        <v>2</v>
      </c>
      <c r="G624">
        <v>0</v>
      </c>
      <c r="H624">
        <v>1</v>
      </c>
      <c r="I624">
        <v>0</v>
      </c>
      <c r="J624">
        <v>1.1112903225806501</v>
      </c>
      <c r="K624">
        <f t="shared" si="63"/>
        <v>1.1112903225806501</v>
      </c>
      <c r="L624">
        <f t="shared" si="64"/>
        <v>1.1112903225806501</v>
      </c>
      <c r="M624">
        <f t="shared" si="65"/>
        <v>0.10552179297452575</v>
      </c>
      <c r="N624">
        <f>SUMPRODUCT($E$2:$M$2,E624:M624)</f>
        <v>-2.6586813248951562</v>
      </c>
      <c r="O624">
        <f t="shared" si="66"/>
        <v>6.5455952513008092E-2</v>
      </c>
      <c r="P624" s="85">
        <f>O624*B624</f>
        <v>4.0582690558065018</v>
      </c>
      <c r="Q624">
        <f>D624/C624</f>
        <v>0</v>
      </c>
      <c r="R624" s="90">
        <f t="shared" si="67"/>
        <v>0</v>
      </c>
      <c r="S624">
        <f>IF(AB624&gt;0,AB624/D624,0)</f>
        <v>0</v>
      </c>
      <c r="T624" s="90">
        <f t="shared" si="68"/>
        <v>0</v>
      </c>
      <c r="U624">
        <v>5.0875000000000004</v>
      </c>
      <c r="V624" s="90">
        <f t="shared" si="69"/>
        <v>-5.0875000000000004</v>
      </c>
      <c r="AA624">
        <v>5.0875000000000004</v>
      </c>
      <c r="AB624">
        <v>0</v>
      </c>
      <c r="AC624">
        <v>3.2258064516129031E-2</v>
      </c>
      <c r="AD624">
        <v>0</v>
      </c>
    </row>
    <row r="625" spans="1:30" x14ac:dyDescent="0.25">
      <c r="A625" t="s">
        <v>409</v>
      </c>
      <c r="B625">
        <v>150</v>
      </c>
      <c r="C625">
        <v>2</v>
      </c>
      <c r="D625">
        <v>0</v>
      </c>
      <c r="E625">
        <v>1</v>
      </c>
      <c r="F625">
        <v>3</v>
      </c>
      <c r="G625">
        <v>0</v>
      </c>
      <c r="H625">
        <v>1</v>
      </c>
      <c r="I625">
        <v>0</v>
      </c>
      <c r="J625">
        <v>1.28266666666667</v>
      </c>
      <c r="K625">
        <f t="shared" si="63"/>
        <v>1.28266666666667</v>
      </c>
      <c r="L625">
        <f t="shared" si="64"/>
        <v>1.28266666666667</v>
      </c>
      <c r="M625">
        <f t="shared" si="65"/>
        <v>0.24894124413535293</v>
      </c>
      <c r="N625">
        <f>SUMPRODUCT($E$2:$M$2,E625:M625)</f>
        <v>-2.1787309131613655</v>
      </c>
      <c r="O625">
        <f t="shared" si="66"/>
        <v>0.10167678595194313</v>
      </c>
      <c r="P625" s="85">
        <f>O625*B625</f>
        <v>15.251517892791469</v>
      </c>
      <c r="Q625">
        <f>D625/C625</f>
        <v>0</v>
      </c>
      <c r="R625" s="90">
        <f t="shared" si="67"/>
        <v>0</v>
      </c>
      <c r="S625">
        <f>IF(AB625&gt;0,AB625/D625,0)</f>
        <v>0</v>
      </c>
      <c r="T625" s="90">
        <f t="shared" si="68"/>
        <v>0</v>
      </c>
      <c r="U625">
        <v>7.2249999999999996</v>
      </c>
      <c r="V625" s="90">
        <f t="shared" si="69"/>
        <v>-7.2249999999999996</v>
      </c>
      <c r="AA625">
        <v>7.2249999999999996</v>
      </c>
      <c r="AB625">
        <v>0</v>
      </c>
      <c r="AC625">
        <v>1.3333333333333334E-2</v>
      </c>
      <c r="AD625">
        <v>0</v>
      </c>
    </row>
    <row r="626" spans="1:30" x14ac:dyDescent="0.25">
      <c r="A626" t="s">
        <v>1127</v>
      </c>
      <c r="B626">
        <v>170</v>
      </c>
      <c r="C626">
        <v>2</v>
      </c>
      <c r="D626">
        <v>0</v>
      </c>
      <c r="E626">
        <v>1</v>
      </c>
      <c r="F626">
        <v>2</v>
      </c>
      <c r="G626">
        <v>0</v>
      </c>
      <c r="H626">
        <v>0</v>
      </c>
      <c r="I626">
        <v>0</v>
      </c>
      <c r="J626">
        <v>1.3535294117647101</v>
      </c>
      <c r="K626">
        <f t="shared" si="63"/>
        <v>1.3535294117647101</v>
      </c>
      <c r="L626">
        <f t="shared" si="64"/>
        <v>1.3535294117647101</v>
      </c>
      <c r="M626">
        <f t="shared" si="65"/>
        <v>0.30271555999106153</v>
      </c>
      <c r="N626">
        <f>SUMPRODUCT($E$2:$M$2,E626:M626)</f>
        <v>-3.0188642035793376</v>
      </c>
      <c r="O626">
        <f t="shared" si="66"/>
        <v>4.6580890526576921E-2</v>
      </c>
      <c r="P626" s="85">
        <f>O626*B626</f>
        <v>7.9187513895180768</v>
      </c>
      <c r="Q626">
        <f>D626/C626</f>
        <v>0</v>
      </c>
      <c r="R626" s="90">
        <f t="shared" si="67"/>
        <v>0</v>
      </c>
      <c r="S626">
        <f>IF(AB626&gt;0,AB626/D626,0)</f>
        <v>0</v>
      </c>
      <c r="T626" s="90">
        <f t="shared" si="68"/>
        <v>0</v>
      </c>
      <c r="U626">
        <v>1.8</v>
      </c>
      <c r="V626" s="90">
        <f t="shared" si="69"/>
        <v>-1.8</v>
      </c>
      <c r="AA626">
        <v>1.8</v>
      </c>
      <c r="AB626">
        <v>0</v>
      </c>
      <c r="AC626">
        <v>1.1764705882352941E-2</v>
      </c>
      <c r="AD626">
        <v>0</v>
      </c>
    </row>
    <row r="627" spans="1:30" x14ac:dyDescent="0.25">
      <c r="A627" t="s">
        <v>587</v>
      </c>
      <c r="B627">
        <v>116</v>
      </c>
      <c r="C627">
        <v>2</v>
      </c>
      <c r="D627">
        <v>0</v>
      </c>
      <c r="E627">
        <v>1</v>
      </c>
      <c r="F627">
        <v>3</v>
      </c>
      <c r="G627">
        <v>0</v>
      </c>
      <c r="H627">
        <v>1</v>
      </c>
      <c r="I627">
        <v>0</v>
      </c>
      <c r="J627">
        <v>1.07758620689655</v>
      </c>
      <c r="K627">
        <f t="shared" si="63"/>
        <v>1.07758620689655</v>
      </c>
      <c r="L627">
        <f t="shared" si="64"/>
        <v>1.07758620689655</v>
      </c>
      <c r="M627">
        <f t="shared" si="65"/>
        <v>7.4723546195934923E-2</v>
      </c>
      <c r="N627">
        <f>SUMPRODUCT($E$2:$M$2,E627:M627)</f>
        <v>-1.956981930840592</v>
      </c>
      <c r="O627">
        <f t="shared" si="66"/>
        <v>0.12379404322036082</v>
      </c>
      <c r="P627" s="85">
        <f>O627*B627</f>
        <v>14.360109013561855</v>
      </c>
      <c r="Q627">
        <f>D627/C627</f>
        <v>0</v>
      </c>
      <c r="R627" s="90">
        <f t="shared" si="67"/>
        <v>0</v>
      </c>
      <c r="S627">
        <f>IF(AB627&gt;0,AB627/D627,0)</f>
        <v>0</v>
      </c>
      <c r="T627" s="90">
        <f t="shared" si="68"/>
        <v>0</v>
      </c>
      <c r="U627">
        <v>2.4624999999999999</v>
      </c>
      <c r="V627" s="90">
        <f t="shared" si="69"/>
        <v>-2.4624999999999999</v>
      </c>
      <c r="AA627">
        <v>2.4624999999999999</v>
      </c>
      <c r="AB627">
        <v>0</v>
      </c>
      <c r="AC627">
        <v>1.7241379310344827E-2</v>
      </c>
      <c r="AD627">
        <v>0</v>
      </c>
    </row>
    <row r="628" spans="1:30" x14ac:dyDescent="0.25">
      <c r="A628" t="s">
        <v>745</v>
      </c>
      <c r="B628">
        <v>124</v>
      </c>
      <c r="C628">
        <v>2</v>
      </c>
      <c r="D628">
        <v>0</v>
      </c>
      <c r="E628">
        <v>1</v>
      </c>
      <c r="F628">
        <v>2</v>
      </c>
      <c r="G628">
        <v>0</v>
      </c>
      <c r="H628">
        <v>1</v>
      </c>
      <c r="I628">
        <v>0</v>
      </c>
      <c r="J628">
        <v>1.792580076403175</v>
      </c>
      <c r="K628">
        <f t="shared" si="63"/>
        <v>1.792580076403175</v>
      </c>
      <c r="L628">
        <f t="shared" si="64"/>
        <v>1.792580076403175</v>
      </c>
      <c r="M628">
        <f t="shared" si="65"/>
        <v>0.58365596552209886</v>
      </c>
      <c r="N628">
        <f>SUMPRODUCT($E$2:$M$2,E628:M628)</f>
        <v>-3.26726338876836</v>
      </c>
      <c r="O628">
        <f t="shared" si="66"/>
        <v>3.6711482506248436E-2</v>
      </c>
      <c r="P628" s="85">
        <f>O628*B628</f>
        <v>4.552223830774806</v>
      </c>
      <c r="Q628">
        <f>D628/C628</f>
        <v>0</v>
      </c>
      <c r="R628" s="90">
        <f t="shared" si="67"/>
        <v>0</v>
      </c>
      <c r="S628">
        <f>IF(AB628&gt;0,AB628/D628,0)</f>
        <v>0</v>
      </c>
      <c r="T628" s="90">
        <f t="shared" si="68"/>
        <v>0</v>
      </c>
      <c r="U628">
        <v>7.9375</v>
      </c>
      <c r="V628" s="90">
        <f t="shared" si="69"/>
        <v>-7.9375</v>
      </c>
      <c r="AA628">
        <v>7.9375</v>
      </c>
      <c r="AB628">
        <v>0</v>
      </c>
      <c r="AC628">
        <v>1.6129032258064516E-2</v>
      </c>
      <c r="AD628">
        <v>0</v>
      </c>
    </row>
    <row r="629" spans="1:30" x14ac:dyDescent="0.25">
      <c r="A629" t="s">
        <v>367</v>
      </c>
      <c r="B629">
        <v>749</v>
      </c>
      <c r="C629">
        <v>1</v>
      </c>
      <c r="D629">
        <v>0</v>
      </c>
      <c r="E629">
        <v>1</v>
      </c>
      <c r="F629">
        <v>2</v>
      </c>
      <c r="G629">
        <v>0</v>
      </c>
      <c r="H629">
        <v>1</v>
      </c>
      <c r="I629">
        <v>0</v>
      </c>
      <c r="J629">
        <v>1.1663551401869201</v>
      </c>
      <c r="K629">
        <f t="shared" si="63"/>
        <v>1.1663551401869201</v>
      </c>
      <c r="L629">
        <f t="shared" si="64"/>
        <v>1.1663551401869201</v>
      </c>
      <c r="M629">
        <f t="shared" si="65"/>
        <v>0.15388362147342474</v>
      </c>
      <c r="N629">
        <f>SUMPRODUCT($E$2:$M$2,E629:M629)</f>
        <v>-2.7202375638975327</v>
      </c>
      <c r="O629">
        <f t="shared" si="66"/>
        <v>6.1789692840458058E-2</v>
      </c>
      <c r="P629" s="85">
        <f>O629*B629</f>
        <v>46.280479937503088</v>
      </c>
      <c r="Q629">
        <f>D629/C629</f>
        <v>0</v>
      </c>
      <c r="R629" s="90">
        <f t="shared" si="67"/>
        <v>0</v>
      </c>
      <c r="S629">
        <f>IF(AB629&gt;0,AB629/D629,0)</f>
        <v>0</v>
      </c>
      <c r="T629" s="90">
        <f t="shared" si="68"/>
        <v>0</v>
      </c>
      <c r="U629">
        <v>3.85</v>
      </c>
      <c r="V629" s="90">
        <f t="shared" si="69"/>
        <v>-3.85</v>
      </c>
      <c r="AA629">
        <v>3.85</v>
      </c>
      <c r="AB629">
        <v>0</v>
      </c>
      <c r="AC629">
        <v>1.3351134846461949E-3</v>
      </c>
      <c r="AD629">
        <v>0</v>
      </c>
    </row>
    <row r="630" spans="1:30" x14ac:dyDescent="0.25">
      <c r="A630" t="s">
        <v>3006</v>
      </c>
      <c r="B630">
        <v>61</v>
      </c>
      <c r="C630">
        <v>1</v>
      </c>
      <c r="D630">
        <v>0</v>
      </c>
      <c r="E630">
        <v>1</v>
      </c>
      <c r="F630">
        <v>3</v>
      </c>
      <c r="G630">
        <v>0</v>
      </c>
      <c r="H630">
        <v>1</v>
      </c>
      <c r="I630">
        <v>1</v>
      </c>
      <c r="J630">
        <v>1.03606557377049</v>
      </c>
      <c r="K630">
        <f t="shared" si="63"/>
        <v>1.03606557377049</v>
      </c>
      <c r="L630">
        <f t="shared" si="64"/>
        <v>1.03606557377049</v>
      </c>
      <c r="M630">
        <f t="shared" si="65"/>
        <v>3.5430436979498769E-2</v>
      </c>
      <c r="N630">
        <f>SUMPRODUCT($E$2:$M$2,E630:M630)</f>
        <v>-2.0180550319853801</v>
      </c>
      <c r="O630">
        <f t="shared" si="66"/>
        <v>0.11732025453267202</v>
      </c>
      <c r="P630" s="85">
        <f>O630*B630</f>
        <v>7.1565355264929931</v>
      </c>
      <c r="Q630">
        <f>D630/C630</f>
        <v>0</v>
      </c>
      <c r="R630" s="90">
        <f t="shared" si="67"/>
        <v>0</v>
      </c>
      <c r="S630">
        <f>IF(AB630&gt;0,AB630/D630,0)</f>
        <v>0</v>
      </c>
      <c r="T630" s="90">
        <f t="shared" si="68"/>
        <v>0</v>
      </c>
      <c r="U630">
        <v>2.1124999999999998</v>
      </c>
      <c r="V630" s="90">
        <f t="shared" si="69"/>
        <v>-2.1124999999999998</v>
      </c>
      <c r="AA630">
        <v>2.1124999999999998</v>
      </c>
      <c r="AB630">
        <v>0</v>
      </c>
      <c r="AC630">
        <v>1.6393442622950821E-2</v>
      </c>
      <c r="AD630">
        <v>0</v>
      </c>
    </row>
    <row r="631" spans="1:30" x14ac:dyDescent="0.25">
      <c r="A631" t="s">
        <v>420</v>
      </c>
      <c r="B631">
        <v>52</v>
      </c>
      <c r="C631">
        <v>1</v>
      </c>
      <c r="D631">
        <v>0</v>
      </c>
      <c r="E631">
        <v>1</v>
      </c>
      <c r="F631">
        <v>3</v>
      </c>
      <c r="G631">
        <v>0</v>
      </c>
      <c r="H631">
        <v>0</v>
      </c>
      <c r="I631">
        <v>1</v>
      </c>
      <c r="J631">
        <v>1.53076923076923</v>
      </c>
      <c r="K631">
        <f t="shared" si="63"/>
        <v>1.53076923076923</v>
      </c>
      <c r="L631">
        <f t="shared" si="64"/>
        <v>1.53076923076923</v>
      </c>
      <c r="M631">
        <f t="shared" si="65"/>
        <v>0.42577037426890946</v>
      </c>
      <c r="N631">
        <f>SUMPRODUCT($E$2:$M$2,E631:M631)</f>
        <v>-2.624079562830862</v>
      </c>
      <c r="O631">
        <f t="shared" si="66"/>
        <v>6.7604687160147864E-2</v>
      </c>
      <c r="P631" s="85">
        <f>O631*B631</f>
        <v>3.515443732327689</v>
      </c>
      <c r="Q631">
        <f>D631/C631</f>
        <v>0</v>
      </c>
      <c r="R631" s="90">
        <f t="shared" si="67"/>
        <v>0</v>
      </c>
      <c r="S631">
        <f>IF(AB631&gt;0,AB631/D631,0)</f>
        <v>0</v>
      </c>
      <c r="T631" s="90">
        <f t="shared" si="68"/>
        <v>0</v>
      </c>
      <c r="U631">
        <v>4.7374999999999998</v>
      </c>
      <c r="V631" s="90">
        <f t="shared" si="69"/>
        <v>-4.7374999999999998</v>
      </c>
      <c r="AA631">
        <v>4.7374999999999998</v>
      </c>
      <c r="AB631">
        <v>0</v>
      </c>
      <c r="AC631">
        <v>1.9230769230769232E-2</v>
      </c>
      <c r="AD631">
        <v>0</v>
      </c>
    </row>
    <row r="632" spans="1:30" x14ac:dyDescent="0.25">
      <c r="A632" t="s">
        <v>758</v>
      </c>
      <c r="B632">
        <v>198</v>
      </c>
      <c r="C632">
        <v>1</v>
      </c>
      <c r="D632">
        <v>0</v>
      </c>
      <c r="E632">
        <v>1</v>
      </c>
      <c r="F632">
        <v>2</v>
      </c>
      <c r="G632">
        <v>0</v>
      </c>
      <c r="H632">
        <v>0</v>
      </c>
      <c r="I632">
        <v>0</v>
      </c>
      <c r="J632">
        <v>1.5010101010101</v>
      </c>
      <c r="K632">
        <f t="shared" si="63"/>
        <v>1.5010101010101</v>
      </c>
      <c r="L632">
        <f t="shared" si="64"/>
        <v>1.5010101010101</v>
      </c>
      <c r="M632">
        <f t="shared" si="65"/>
        <v>0.40613828214906822</v>
      </c>
      <c r="N632">
        <f>SUMPRODUCT($E$2:$M$2,E632:M632)</f>
        <v>-3.1505034323065884</v>
      </c>
      <c r="O632">
        <f t="shared" si="66"/>
        <v>4.1071446147705727E-2</v>
      </c>
      <c r="P632" s="85">
        <f>O632*B632</f>
        <v>8.1321463372457341</v>
      </c>
      <c r="Q632">
        <f>D632/C632</f>
        <v>0</v>
      </c>
      <c r="R632" s="90">
        <f t="shared" si="67"/>
        <v>0</v>
      </c>
      <c r="S632">
        <f>IF(AB632&gt;0,AB632/D632,0)</f>
        <v>0</v>
      </c>
      <c r="T632" s="90">
        <f t="shared" si="68"/>
        <v>0</v>
      </c>
      <c r="U632">
        <v>0.25</v>
      </c>
      <c r="V632" s="90">
        <f t="shared" si="69"/>
        <v>-0.25</v>
      </c>
      <c r="AA632">
        <v>0.25</v>
      </c>
      <c r="AB632">
        <v>0</v>
      </c>
      <c r="AC632">
        <v>5.0505050505050509E-3</v>
      </c>
      <c r="AD632">
        <v>0</v>
      </c>
    </row>
    <row r="633" spans="1:30" x14ac:dyDescent="0.25">
      <c r="A633" t="s">
        <v>1129</v>
      </c>
      <c r="B633">
        <v>101</v>
      </c>
      <c r="C633">
        <v>1</v>
      </c>
      <c r="D633">
        <v>0</v>
      </c>
      <c r="E633">
        <v>1</v>
      </c>
      <c r="F633">
        <v>2</v>
      </c>
      <c r="G633">
        <v>0</v>
      </c>
      <c r="H633">
        <v>0</v>
      </c>
      <c r="I633">
        <v>1</v>
      </c>
      <c r="J633">
        <v>2.77623762376238</v>
      </c>
      <c r="K633">
        <f t="shared" si="63"/>
        <v>2.77623762376238</v>
      </c>
      <c r="L633">
        <f t="shared" si="64"/>
        <v>2.77623762376238</v>
      </c>
      <c r="M633">
        <f t="shared" si="65"/>
        <v>1.0210966383191769</v>
      </c>
      <c r="N633">
        <f>SUMPRODUCT($E$2:$M$2,E633:M633)</f>
        <v>-4.044325435240852</v>
      </c>
      <c r="O633">
        <f t="shared" si="66"/>
        <v>1.7219802947236629E-2</v>
      </c>
      <c r="P633" s="85">
        <f>O633*B633</f>
        <v>1.7392000976708994</v>
      </c>
      <c r="Q633">
        <f>D633/C633</f>
        <v>0</v>
      </c>
      <c r="R633" s="90">
        <f t="shared" si="67"/>
        <v>0</v>
      </c>
      <c r="S633">
        <f>IF(AB633&gt;0,AB633/D633,0)</f>
        <v>0</v>
      </c>
      <c r="T633" s="90">
        <f t="shared" si="68"/>
        <v>0</v>
      </c>
      <c r="U633">
        <v>1.8125</v>
      </c>
      <c r="V633" s="90">
        <f t="shared" si="69"/>
        <v>-1.8125</v>
      </c>
      <c r="AA633">
        <v>1.8125</v>
      </c>
      <c r="AB633">
        <v>0</v>
      </c>
      <c r="AC633">
        <v>9.9009900990099011E-3</v>
      </c>
      <c r="AD633">
        <v>0</v>
      </c>
    </row>
    <row r="634" spans="1:30" x14ac:dyDescent="0.25">
      <c r="A634" t="s">
        <v>1511</v>
      </c>
      <c r="B634">
        <v>270</v>
      </c>
      <c r="C634">
        <v>1</v>
      </c>
      <c r="D634">
        <v>0</v>
      </c>
      <c r="E634">
        <v>1</v>
      </c>
      <c r="F634">
        <v>2</v>
      </c>
      <c r="G634">
        <v>0</v>
      </c>
      <c r="H634">
        <v>0</v>
      </c>
      <c r="I634">
        <v>0</v>
      </c>
      <c r="J634">
        <v>2.9355555555555601</v>
      </c>
      <c r="K634">
        <f t="shared" si="63"/>
        <v>2.9355555555555601</v>
      </c>
      <c r="L634">
        <f t="shared" si="64"/>
        <v>2.9355555555555601</v>
      </c>
      <c r="M634">
        <f t="shared" si="65"/>
        <v>1.0768967217579615</v>
      </c>
      <c r="N634">
        <f>SUMPRODUCT($E$2:$M$2,E634:M634)</f>
        <v>-4.0042628558644893</v>
      </c>
      <c r="O634">
        <f t="shared" si="66"/>
        <v>1.7911070897504728E-2</v>
      </c>
      <c r="P634" s="85">
        <f>O634*B634</f>
        <v>4.8359891423262766</v>
      </c>
      <c r="Q634">
        <f>D634/C634</f>
        <v>0</v>
      </c>
      <c r="R634" s="90">
        <f t="shared" si="67"/>
        <v>0</v>
      </c>
      <c r="S634">
        <f>IF(AB634&gt;0,AB634/D634,0)</f>
        <v>0</v>
      </c>
      <c r="T634" s="90">
        <f t="shared" si="68"/>
        <v>0</v>
      </c>
      <c r="U634">
        <v>3.0375000000000001</v>
      </c>
      <c r="V634" s="90">
        <f t="shared" si="69"/>
        <v>-3.0375000000000001</v>
      </c>
      <c r="AA634">
        <v>3.0375000000000001</v>
      </c>
      <c r="AB634">
        <v>0</v>
      </c>
      <c r="AC634">
        <v>3.7037037037037038E-3</v>
      </c>
      <c r="AD634">
        <v>0</v>
      </c>
    </row>
    <row r="635" spans="1:30" x14ac:dyDescent="0.25">
      <c r="A635" t="s">
        <v>368</v>
      </c>
      <c r="B635">
        <v>63</v>
      </c>
      <c r="C635">
        <v>1</v>
      </c>
      <c r="D635">
        <v>0</v>
      </c>
      <c r="E635">
        <v>1</v>
      </c>
      <c r="F635">
        <v>3</v>
      </c>
      <c r="G635">
        <v>0</v>
      </c>
      <c r="H635">
        <v>0</v>
      </c>
      <c r="I635">
        <v>0</v>
      </c>
      <c r="J635">
        <v>1.39047619047619</v>
      </c>
      <c r="K635">
        <f t="shared" si="63"/>
        <v>1.39047619047619</v>
      </c>
      <c r="L635">
        <f t="shared" si="64"/>
        <v>1.39047619047619</v>
      </c>
      <c r="M635">
        <f t="shared" si="65"/>
        <v>0.32964627155081272</v>
      </c>
      <c r="N635">
        <f>SUMPRODUCT($E$2:$M$2,E635:M635)</f>
        <v>-2.3906437838963512</v>
      </c>
      <c r="O635">
        <f t="shared" si="66"/>
        <v>8.3888942827031382E-2</v>
      </c>
      <c r="P635" s="85">
        <f>O635*B635</f>
        <v>5.2850033981029769</v>
      </c>
      <c r="Q635">
        <f>D635/C635</f>
        <v>0</v>
      </c>
      <c r="R635" s="90">
        <f t="shared" si="67"/>
        <v>0</v>
      </c>
      <c r="S635">
        <f>IF(AB635&gt;0,AB635/D635,0)</f>
        <v>0</v>
      </c>
      <c r="T635" s="90">
        <f t="shared" si="68"/>
        <v>0</v>
      </c>
      <c r="U635">
        <v>4.125</v>
      </c>
      <c r="V635" s="90">
        <f t="shared" si="69"/>
        <v>-4.125</v>
      </c>
      <c r="AA635">
        <v>4.125</v>
      </c>
      <c r="AB635">
        <v>0</v>
      </c>
      <c r="AC635">
        <v>1.5873015873015872E-2</v>
      </c>
      <c r="AD635">
        <v>0</v>
      </c>
    </row>
    <row r="636" spans="1:30" x14ac:dyDescent="0.25">
      <c r="A636" t="s">
        <v>2945</v>
      </c>
      <c r="B636">
        <v>83</v>
      </c>
      <c r="C636">
        <v>1</v>
      </c>
      <c r="D636">
        <v>0</v>
      </c>
      <c r="E636">
        <v>1</v>
      </c>
      <c r="F636">
        <v>2</v>
      </c>
      <c r="G636">
        <v>0</v>
      </c>
      <c r="H636">
        <v>0</v>
      </c>
      <c r="I636">
        <v>0</v>
      </c>
      <c r="J636">
        <v>1.26506024096386</v>
      </c>
      <c r="K636">
        <f t="shared" si="63"/>
        <v>1.26506024096386</v>
      </c>
      <c r="L636">
        <f t="shared" si="64"/>
        <v>1.26506024096386</v>
      </c>
      <c r="M636">
        <f t="shared" si="65"/>
        <v>0.23511974236092911</v>
      </c>
      <c r="N636">
        <f>SUMPRODUCT($E$2:$M$2,E636:M636)</f>
        <v>-2.9328264247204139</v>
      </c>
      <c r="O636">
        <f t="shared" si="66"/>
        <v>5.0554487663260171E-2</v>
      </c>
      <c r="P636" s="85">
        <f>O636*B636</f>
        <v>4.1960224760505946</v>
      </c>
      <c r="Q636">
        <f>D636/C636</f>
        <v>0</v>
      </c>
      <c r="R636" s="90">
        <f t="shared" si="67"/>
        <v>0</v>
      </c>
      <c r="S636">
        <f>IF(AB636&gt;0,AB636/D636,0)</f>
        <v>0</v>
      </c>
      <c r="T636" s="90">
        <f t="shared" si="68"/>
        <v>0</v>
      </c>
      <c r="U636">
        <v>1.6625000000000001</v>
      </c>
      <c r="V636" s="90">
        <f t="shared" si="69"/>
        <v>-1.6625000000000001</v>
      </c>
      <c r="AA636">
        <v>1.6625000000000001</v>
      </c>
      <c r="AB636">
        <v>0</v>
      </c>
      <c r="AC636">
        <v>1.2048192771084338E-2</v>
      </c>
      <c r="AD636">
        <v>0</v>
      </c>
    </row>
    <row r="637" spans="1:30" x14ac:dyDescent="0.25">
      <c r="A637" t="s">
        <v>3065</v>
      </c>
      <c r="B637">
        <v>74</v>
      </c>
      <c r="C637">
        <v>1</v>
      </c>
      <c r="D637">
        <v>0</v>
      </c>
      <c r="E637">
        <v>1</v>
      </c>
      <c r="F637">
        <v>2</v>
      </c>
      <c r="G637">
        <v>0</v>
      </c>
      <c r="H637">
        <v>1</v>
      </c>
      <c r="I637">
        <v>0</v>
      </c>
      <c r="J637">
        <v>1.25</v>
      </c>
      <c r="K637">
        <f t="shared" si="63"/>
        <v>1.25</v>
      </c>
      <c r="L637">
        <f t="shared" si="64"/>
        <v>1.25</v>
      </c>
      <c r="M637">
        <f t="shared" si="65"/>
        <v>0.22314355131420976</v>
      </c>
      <c r="N637">
        <f>SUMPRODUCT($E$2:$M$2,E637:M637)</f>
        <v>-2.8083934696376192</v>
      </c>
      <c r="O637">
        <f t="shared" si="66"/>
        <v>5.6872290296200369E-2</v>
      </c>
      <c r="P637" s="85">
        <f>O637*B637</f>
        <v>4.2085494819188272</v>
      </c>
      <c r="Q637">
        <f>D637/C637</f>
        <v>0</v>
      </c>
      <c r="R637" s="90">
        <f t="shared" si="67"/>
        <v>0</v>
      </c>
      <c r="S637">
        <f>IF(AB637&gt;0,AB637/D637,0)</f>
        <v>0</v>
      </c>
      <c r="T637" s="90">
        <f t="shared" si="68"/>
        <v>0</v>
      </c>
      <c r="U637">
        <v>2.2374999999999998</v>
      </c>
      <c r="V637" s="90">
        <f t="shared" si="69"/>
        <v>-2.2374999999999998</v>
      </c>
      <c r="AA637">
        <v>2.2374999999999998</v>
      </c>
      <c r="AB637">
        <v>0</v>
      </c>
      <c r="AC637">
        <v>1.3513513513513514E-2</v>
      </c>
      <c r="AD637">
        <v>0</v>
      </c>
    </row>
    <row r="638" spans="1:30" x14ac:dyDescent="0.25">
      <c r="A638" t="s">
        <v>1562</v>
      </c>
      <c r="B638">
        <v>83</v>
      </c>
      <c r="C638">
        <v>1</v>
      </c>
      <c r="D638">
        <v>0</v>
      </c>
      <c r="E638">
        <v>1</v>
      </c>
      <c r="F638">
        <v>2</v>
      </c>
      <c r="G638">
        <v>0</v>
      </c>
      <c r="H638">
        <v>1</v>
      </c>
      <c r="I638">
        <v>0</v>
      </c>
      <c r="J638">
        <v>1.20240963855422</v>
      </c>
      <c r="K638">
        <f t="shared" si="63"/>
        <v>1.20240963855422</v>
      </c>
      <c r="L638">
        <f t="shared" si="64"/>
        <v>1.20240963855422</v>
      </c>
      <c r="M638">
        <f t="shared" si="65"/>
        <v>0.18432757552082299</v>
      </c>
      <c r="N638">
        <f>SUMPRODUCT($E$2:$M$2,E638:M638)</f>
        <v>-2.7589874492862059</v>
      </c>
      <c r="O638">
        <f t="shared" si="66"/>
        <v>5.9581075084189923E-2</v>
      </c>
      <c r="P638" s="85">
        <f>O638*B638</f>
        <v>4.9452292319877635</v>
      </c>
      <c r="Q638">
        <f>D638/C638</f>
        <v>0</v>
      </c>
      <c r="R638" s="90">
        <f t="shared" si="67"/>
        <v>0</v>
      </c>
      <c r="S638">
        <f>IF(AB638&gt;0,AB638/D638,0)</f>
        <v>0</v>
      </c>
      <c r="T638" s="90">
        <f t="shared" si="68"/>
        <v>0</v>
      </c>
      <c r="U638">
        <v>3.2250000000000001</v>
      </c>
      <c r="V638" s="90">
        <f t="shared" si="69"/>
        <v>-3.2250000000000001</v>
      </c>
      <c r="AA638">
        <v>3.2250000000000001</v>
      </c>
      <c r="AB638">
        <v>0</v>
      </c>
      <c r="AC638">
        <v>1.2048192771084338E-2</v>
      </c>
      <c r="AD638">
        <v>0</v>
      </c>
    </row>
    <row r="639" spans="1:30" x14ac:dyDescent="0.25">
      <c r="A639" t="s">
        <v>411</v>
      </c>
      <c r="B639">
        <v>330</v>
      </c>
      <c r="C639">
        <v>1</v>
      </c>
      <c r="D639">
        <v>0</v>
      </c>
      <c r="E639">
        <v>1</v>
      </c>
      <c r="F639">
        <v>1</v>
      </c>
      <c r="G639">
        <v>0</v>
      </c>
      <c r="H639">
        <v>1</v>
      </c>
      <c r="I639">
        <v>0</v>
      </c>
      <c r="J639">
        <v>1.11121212121212</v>
      </c>
      <c r="K639">
        <f t="shared" si="63"/>
        <v>1.11121212121212</v>
      </c>
      <c r="L639">
        <f t="shared" si="64"/>
        <v>1.11121212121212</v>
      </c>
      <c r="M639">
        <f t="shared" si="65"/>
        <v>0.10545142061675331</v>
      </c>
      <c r="N639">
        <f>SUMPRODUCT($E$2:$M$2,E639:M639)</f>
        <v>-3.3210903083881225</v>
      </c>
      <c r="O639">
        <f t="shared" si="66"/>
        <v>3.4854712101928378E-2</v>
      </c>
      <c r="P639" s="85">
        <f>O639*B639</f>
        <v>11.502054993636365</v>
      </c>
      <c r="Q639">
        <f>D639/C639</f>
        <v>0</v>
      </c>
      <c r="R639" s="90">
        <f t="shared" si="67"/>
        <v>0</v>
      </c>
      <c r="S639">
        <f>IF(AB639&gt;0,AB639/D639,0)</f>
        <v>0</v>
      </c>
      <c r="T639" s="90">
        <f t="shared" si="68"/>
        <v>0</v>
      </c>
      <c r="U639">
        <v>0.98750000000000004</v>
      </c>
      <c r="V639" s="90">
        <f t="shared" si="69"/>
        <v>-0.98750000000000004</v>
      </c>
      <c r="AA639">
        <v>0.98750000000000004</v>
      </c>
      <c r="AB639">
        <v>0</v>
      </c>
      <c r="AC639">
        <v>3.0303030303030303E-3</v>
      </c>
      <c r="AD639">
        <v>0</v>
      </c>
    </row>
    <row r="640" spans="1:30" x14ac:dyDescent="0.25">
      <c r="A640" t="s">
        <v>1730</v>
      </c>
      <c r="B640">
        <v>163</v>
      </c>
      <c r="C640">
        <v>1</v>
      </c>
      <c r="D640">
        <v>0</v>
      </c>
      <c r="E640">
        <v>1</v>
      </c>
      <c r="F640">
        <v>2</v>
      </c>
      <c r="G640">
        <v>0</v>
      </c>
      <c r="H640">
        <v>1</v>
      </c>
      <c r="I640">
        <v>0</v>
      </c>
      <c r="J640">
        <v>1.0588957055214701</v>
      </c>
      <c r="K640">
        <f t="shared" si="63"/>
        <v>1.0588957055214701</v>
      </c>
      <c r="L640">
        <f t="shared" si="64"/>
        <v>1.0588957055214701</v>
      </c>
      <c r="M640">
        <f t="shared" si="65"/>
        <v>5.7226577842563027E-2</v>
      </c>
      <c r="N640">
        <f>SUMPRODUCT($E$2:$M$2,E640:M640)</f>
        <v>-2.5972098731819115</v>
      </c>
      <c r="O640">
        <f t="shared" si="66"/>
        <v>6.9318204171860159E-2</v>
      </c>
      <c r="P640" s="85">
        <f>O640*B640</f>
        <v>11.298867280013207</v>
      </c>
      <c r="Q640">
        <f>D640/C640</f>
        <v>0</v>
      </c>
      <c r="R640" s="90">
        <f t="shared" si="67"/>
        <v>0</v>
      </c>
      <c r="S640">
        <f>IF(AB640&gt;0,AB640/D640,0)</f>
        <v>0</v>
      </c>
      <c r="T640" s="90">
        <f t="shared" si="68"/>
        <v>0</v>
      </c>
      <c r="U640">
        <v>4.1124999999999998</v>
      </c>
      <c r="V640" s="90">
        <f t="shared" si="69"/>
        <v>-4.1124999999999998</v>
      </c>
      <c r="AA640">
        <v>4.1124999999999998</v>
      </c>
      <c r="AB640">
        <v>0</v>
      </c>
      <c r="AC640">
        <v>6.1349693251533744E-3</v>
      </c>
      <c r="AD640">
        <v>0</v>
      </c>
    </row>
    <row r="641" spans="1:30" x14ac:dyDescent="0.25">
      <c r="A641" t="s">
        <v>1568</v>
      </c>
      <c r="B641">
        <v>124</v>
      </c>
      <c r="C641">
        <v>1</v>
      </c>
      <c r="D641">
        <v>0</v>
      </c>
      <c r="E641">
        <v>1</v>
      </c>
      <c r="F641">
        <v>2</v>
      </c>
      <c r="G641">
        <v>0</v>
      </c>
      <c r="H641">
        <v>1</v>
      </c>
      <c r="I641">
        <v>0</v>
      </c>
      <c r="J641">
        <v>1.01451612903226</v>
      </c>
      <c r="K641">
        <f t="shared" si="63"/>
        <v>1.01451612903226</v>
      </c>
      <c r="L641">
        <f t="shared" si="64"/>
        <v>1.01451612903226</v>
      </c>
      <c r="M641">
        <f t="shared" si="65"/>
        <v>1.4411778661305155E-2</v>
      </c>
      <c r="N641">
        <f>SUMPRODUCT($E$2:$M$2,E641:M641)</f>
        <v>-2.5427140426262027</v>
      </c>
      <c r="O641">
        <f t="shared" si="66"/>
        <v>7.2917489905056282E-2</v>
      </c>
      <c r="P641" s="85">
        <f>O641*B641</f>
        <v>9.0417687482269784</v>
      </c>
      <c r="Q641">
        <f>D641/C641</f>
        <v>0</v>
      </c>
      <c r="R641" s="90">
        <f t="shared" si="67"/>
        <v>0</v>
      </c>
      <c r="S641">
        <f>IF(AB641&gt;0,AB641/D641,0)</f>
        <v>0</v>
      </c>
      <c r="T641" s="90">
        <f t="shared" si="68"/>
        <v>0</v>
      </c>
      <c r="U641">
        <v>3.2625000000000002</v>
      </c>
      <c r="V641" s="90">
        <f t="shared" si="69"/>
        <v>-3.2625000000000002</v>
      </c>
      <c r="AA641">
        <v>3.2625000000000002</v>
      </c>
      <c r="AB641">
        <v>0</v>
      </c>
      <c r="AC641">
        <v>8.0645161290322578E-3</v>
      </c>
      <c r="AD641">
        <v>0</v>
      </c>
    </row>
    <row r="642" spans="1:30" x14ac:dyDescent="0.25">
      <c r="A642" t="s">
        <v>451</v>
      </c>
      <c r="B642">
        <v>654</v>
      </c>
      <c r="C642">
        <v>1</v>
      </c>
      <c r="D642">
        <v>0</v>
      </c>
      <c r="E642">
        <v>1</v>
      </c>
      <c r="F642">
        <v>2</v>
      </c>
      <c r="G642">
        <v>0</v>
      </c>
      <c r="H642">
        <v>0</v>
      </c>
      <c r="I642">
        <v>0</v>
      </c>
      <c r="J642">
        <v>1.4779816513761499</v>
      </c>
      <c r="K642">
        <f t="shared" si="63"/>
        <v>1.4779816513761499</v>
      </c>
      <c r="L642">
        <f t="shared" si="64"/>
        <v>1.4779816513761499</v>
      </c>
      <c r="M642">
        <f t="shared" si="65"/>
        <v>0.39067740795378708</v>
      </c>
      <c r="N642">
        <f>SUMPRODUCT($E$2:$M$2,E642:M642)</f>
        <v>-3.1308244148523152</v>
      </c>
      <c r="O642">
        <f t="shared" si="66"/>
        <v>4.1853534035406564E-2</v>
      </c>
      <c r="P642" s="85">
        <f>O642*B642</f>
        <v>27.372211259155893</v>
      </c>
      <c r="Q642">
        <f>D642/C642</f>
        <v>0</v>
      </c>
      <c r="R642" s="90">
        <f t="shared" si="67"/>
        <v>0</v>
      </c>
      <c r="S642">
        <f>IF(AB642&gt;0,AB642/D642,0)</f>
        <v>0</v>
      </c>
      <c r="T642" s="90">
        <f t="shared" si="68"/>
        <v>0</v>
      </c>
      <c r="U642">
        <v>4.9124999999999996</v>
      </c>
      <c r="V642" s="90">
        <f t="shared" si="69"/>
        <v>-4.9124999999999996</v>
      </c>
      <c r="AA642">
        <v>4.9124999999999996</v>
      </c>
      <c r="AB642">
        <v>0</v>
      </c>
      <c r="AC642">
        <v>1.5290519877675841E-3</v>
      </c>
      <c r="AD642">
        <v>0</v>
      </c>
    </row>
    <row r="643" spans="1:30" x14ac:dyDescent="0.25">
      <c r="A643" t="s">
        <v>865</v>
      </c>
      <c r="B643">
        <v>378</v>
      </c>
      <c r="C643">
        <v>1</v>
      </c>
      <c r="D643">
        <v>0</v>
      </c>
      <c r="E643">
        <v>1</v>
      </c>
      <c r="F643">
        <v>2</v>
      </c>
      <c r="G643">
        <v>0</v>
      </c>
      <c r="H643">
        <v>1</v>
      </c>
      <c r="I643">
        <v>0</v>
      </c>
      <c r="J643">
        <v>1.84206349206349</v>
      </c>
      <c r="K643">
        <f t="shared" si="63"/>
        <v>1.84206349206349</v>
      </c>
      <c r="L643">
        <f t="shared" si="64"/>
        <v>1.84206349206349</v>
      </c>
      <c r="M643">
        <f t="shared" si="65"/>
        <v>0.61088640632891222</v>
      </c>
      <c r="N643">
        <f>SUMPRODUCT($E$2:$M$2,E643:M643)</f>
        <v>-3.3019230278777956</v>
      </c>
      <c r="O643">
        <f t="shared" si="66"/>
        <v>3.5505276996668458E-2</v>
      </c>
      <c r="P643" s="85">
        <f>O643*B643</f>
        <v>13.420994704740677</v>
      </c>
      <c r="Q643">
        <f>D643/C643</f>
        <v>0</v>
      </c>
      <c r="R643" s="90">
        <f t="shared" si="67"/>
        <v>0</v>
      </c>
      <c r="S643">
        <f>IF(AB643&gt;0,AB643/D643,0)</f>
        <v>0</v>
      </c>
      <c r="T643" s="90">
        <f t="shared" si="68"/>
        <v>0</v>
      </c>
      <c r="U643">
        <v>0.98750000000000004</v>
      </c>
      <c r="V643" s="90">
        <f t="shared" si="69"/>
        <v>-0.98750000000000004</v>
      </c>
      <c r="AA643">
        <v>0.98750000000000004</v>
      </c>
      <c r="AB643">
        <v>0</v>
      </c>
      <c r="AC643">
        <v>2.6455026455026454E-3</v>
      </c>
      <c r="AD643">
        <v>0</v>
      </c>
    </row>
    <row r="644" spans="1:30" x14ac:dyDescent="0.25">
      <c r="A644" t="s">
        <v>777</v>
      </c>
      <c r="B644">
        <v>56</v>
      </c>
      <c r="C644">
        <v>1</v>
      </c>
      <c r="D644">
        <v>0</v>
      </c>
      <c r="E644">
        <v>1</v>
      </c>
      <c r="F644">
        <v>3</v>
      </c>
      <c r="G644">
        <v>0</v>
      </c>
      <c r="H644">
        <v>1</v>
      </c>
      <c r="I644">
        <v>1</v>
      </c>
      <c r="J644">
        <v>2.3232142857142901</v>
      </c>
      <c r="K644">
        <f t="shared" si="63"/>
        <v>2.3232142857142901</v>
      </c>
      <c r="L644">
        <f t="shared" si="64"/>
        <v>2.3232142857142901</v>
      </c>
      <c r="M644">
        <f t="shared" si="65"/>
        <v>0.84295169478331222</v>
      </c>
      <c r="N644">
        <f>SUMPRODUCT($E$2:$M$2,E644:M644)</f>
        <v>-3.0458898572547097</v>
      </c>
      <c r="O644">
        <f t="shared" si="66"/>
        <v>4.5395252131531491E-2</v>
      </c>
      <c r="P644" s="85">
        <f>O644*B644</f>
        <v>2.5421341193657634</v>
      </c>
      <c r="Q644">
        <f>D644/C644</f>
        <v>0</v>
      </c>
      <c r="R644" s="90">
        <f t="shared" si="67"/>
        <v>0</v>
      </c>
      <c r="S644">
        <f>IF(AB644&gt;0,AB644/D644,0)</f>
        <v>0</v>
      </c>
      <c r="T644" s="90">
        <f t="shared" si="68"/>
        <v>0</v>
      </c>
      <c r="U644">
        <v>0.47499999999999998</v>
      </c>
      <c r="V644" s="90">
        <f t="shared" si="69"/>
        <v>-0.47499999999999998</v>
      </c>
      <c r="AA644">
        <v>0.47499999999999998</v>
      </c>
      <c r="AB644">
        <v>0</v>
      </c>
      <c r="AC644">
        <v>1.7857142857142856E-2</v>
      </c>
      <c r="AD644">
        <v>0</v>
      </c>
    </row>
    <row r="645" spans="1:30" x14ac:dyDescent="0.25">
      <c r="A645" t="s">
        <v>477</v>
      </c>
      <c r="B645">
        <v>267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1</v>
      </c>
      <c r="I645">
        <v>0</v>
      </c>
      <c r="J645">
        <v>1.4816479400749101</v>
      </c>
      <c r="K645">
        <f t="shared" ref="K645:K658" si="70">IF(D645&gt;0,J645*$P$2,J645)</f>
        <v>1.4816479400749101</v>
      </c>
      <c r="L645">
        <f t="shared" ref="L645:L658" si="71">IF(K645&lt;1,1.01,K645)</f>
        <v>1.4816479400749101</v>
      </c>
      <c r="M645">
        <f t="shared" ref="M645:M658" si="72">LN(L645)</f>
        <v>0.39315494134831003</v>
      </c>
      <c r="N645">
        <f>SUMPRODUCT($E$2:$M$2,E645:M645)</f>
        <v>-3.0247885498671345</v>
      </c>
      <c r="O645">
        <f t="shared" ref="O645:O658" si="73">EXP(N645)/(1+EXP(N645))</f>
        <v>4.6318489357611327E-2</v>
      </c>
      <c r="P645" s="85">
        <f>O645*B645</f>
        <v>12.367036658482224</v>
      </c>
      <c r="Q645">
        <f>D645/C645</f>
        <v>0</v>
      </c>
      <c r="R645" s="90">
        <f t="shared" ref="R645:R658" si="74">Q645*P645</f>
        <v>0</v>
      </c>
      <c r="S645">
        <f>IF(AB645&gt;0,AB645/D645,0)</f>
        <v>0</v>
      </c>
      <c r="T645" s="90">
        <f t="shared" ref="T645:T658" si="75">R645*S645</f>
        <v>0</v>
      </c>
      <c r="U645">
        <v>2.8374999999999999</v>
      </c>
      <c r="V645" s="90">
        <f t="shared" ref="V645:V658" si="76">T645-U645</f>
        <v>-2.8374999999999999</v>
      </c>
      <c r="AA645">
        <v>2.8374999999999999</v>
      </c>
      <c r="AB645">
        <v>0</v>
      </c>
      <c r="AC645">
        <v>3.7453183520599251E-3</v>
      </c>
      <c r="AD645">
        <v>0</v>
      </c>
    </row>
    <row r="646" spans="1:30" x14ac:dyDescent="0.25">
      <c r="A646" t="s">
        <v>580</v>
      </c>
      <c r="B646">
        <v>147</v>
      </c>
      <c r="C646">
        <v>1</v>
      </c>
      <c r="D646">
        <v>0</v>
      </c>
      <c r="E646">
        <v>1</v>
      </c>
      <c r="F646">
        <v>2</v>
      </c>
      <c r="G646">
        <v>0</v>
      </c>
      <c r="H646">
        <v>1</v>
      </c>
      <c r="I646">
        <v>0</v>
      </c>
      <c r="J646">
        <v>1.6952380952381001</v>
      </c>
      <c r="K646">
        <f t="shared" si="70"/>
        <v>1.6952380952381001</v>
      </c>
      <c r="L646">
        <f t="shared" si="71"/>
        <v>1.6952380952381001</v>
      </c>
      <c r="M646">
        <f t="shared" si="72"/>
        <v>0.52782320013456463</v>
      </c>
      <c r="N646">
        <f>SUMPRODUCT($E$2:$M$2,E646:M646)</f>
        <v>-3.1961979399002116</v>
      </c>
      <c r="O646">
        <f t="shared" si="73"/>
        <v>3.9309052001242156E-2</v>
      </c>
      <c r="P646" s="85">
        <f>O646*B646</f>
        <v>5.7784306441825972</v>
      </c>
      <c r="Q646">
        <f>D646/C646</f>
        <v>0</v>
      </c>
      <c r="R646" s="90">
        <f t="shared" si="74"/>
        <v>0</v>
      </c>
      <c r="S646">
        <f>IF(AB646&gt;0,AB646/D646,0)</f>
        <v>0</v>
      </c>
      <c r="T646" s="90">
        <f t="shared" si="75"/>
        <v>0</v>
      </c>
      <c r="U646">
        <v>4.4124999999999996</v>
      </c>
      <c r="V646" s="90">
        <f t="shared" si="76"/>
        <v>-4.4124999999999996</v>
      </c>
      <c r="AA646">
        <v>4.4124999999999996</v>
      </c>
      <c r="AB646">
        <v>0</v>
      </c>
      <c r="AC646">
        <v>6.8027210884353739E-3</v>
      </c>
      <c r="AD646">
        <v>0</v>
      </c>
    </row>
    <row r="647" spans="1:30" x14ac:dyDescent="0.25">
      <c r="A647" t="s">
        <v>749</v>
      </c>
      <c r="B647">
        <v>883</v>
      </c>
      <c r="C647">
        <v>1</v>
      </c>
      <c r="D647">
        <v>0</v>
      </c>
      <c r="E647">
        <v>1</v>
      </c>
      <c r="F647">
        <v>2</v>
      </c>
      <c r="G647">
        <v>0</v>
      </c>
      <c r="H647">
        <v>1</v>
      </c>
      <c r="I647">
        <v>0</v>
      </c>
      <c r="J647">
        <v>3.9917327293318201</v>
      </c>
      <c r="K647">
        <f t="shared" si="70"/>
        <v>3.9917327293318201</v>
      </c>
      <c r="L647">
        <f t="shared" si="71"/>
        <v>3.9917327293318201</v>
      </c>
      <c r="M647">
        <f t="shared" si="72"/>
        <v>1.3842254046376758</v>
      </c>
      <c r="N647">
        <f>SUMPRODUCT($E$2:$M$2,E647:M647)</f>
        <v>-4.2862497518112459</v>
      </c>
      <c r="O647">
        <f t="shared" si="73"/>
        <v>1.3569747536454206E-2</v>
      </c>
      <c r="P647" s="85">
        <f>O647*B647</f>
        <v>11.982087074689064</v>
      </c>
      <c r="Q647">
        <f>D647/C647</f>
        <v>0</v>
      </c>
      <c r="R647" s="90">
        <f t="shared" si="74"/>
        <v>0</v>
      </c>
      <c r="S647">
        <f>IF(AB647&gt;0,AB647/D647,0)</f>
        <v>0</v>
      </c>
      <c r="T647" s="90">
        <f t="shared" si="75"/>
        <v>0</v>
      </c>
      <c r="U647">
        <v>0.2</v>
      </c>
      <c r="V647" s="90">
        <f t="shared" si="76"/>
        <v>-0.2</v>
      </c>
      <c r="AA647">
        <v>0.2</v>
      </c>
      <c r="AB647">
        <v>0</v>
      </c>
      <c r="AC647">
        <v>1.1325028312570782E-3</v>
      </c>
      <c r="AD647">
        <v>0</v>
      </c>
    </row>
    <row r="648" spans="1:30" x14ac:dyDescent="0.25">
      <c r="A648" t="s">
        <v>445</v>
      </c>
      <c r="B648">
        <v>211</v>
      </c>
      <c r="C648">
        <v>1</v>
      </c>
      <c r="D648">
        <v>0</v>
      </c>
      <c r="E648">
        <v>1</v>
      </c>
      <c r="F648">
        <v>2</v>
      </c>
      <c r="G648">
        <v>0</v>
      </c>
      <c r="H648">
        <v>1</v>
      </c>
      <c r="I648">
        <v>0</v>
      </c>
      <c r="J648">
        <v>1.25165876777251</v>
      </c>
      <c r="K648">
        <f t="shared" si="70"/>
        <v>1.25165876777251</v>
      </c>
      <c r="L648">
        <f t="shared" si="71"/>
        <v>1.25165876777251</v>
      </c>
      <c r="M648">
        <f t="shared" si="72"/>
        <v>0.22446968582701851</v>
      </c>
      <c r="N648">
        <f>SUMPRODUCT($E$2:$M$2,E648:M648)</f>
        <v>-2.8100814093941073</v>
      </c>
      <c r="O648">
        <f t="shared" si="73"/>
        <v>5.6781820556001041E-2</v>
      </c>
      <c r="P648" s="85">
        <f>O648*B648</f>
        <v>11.980964137316219</v>
      </c>
      <c r="Q648">
        <f>D648/C648</f>
        <v>0</v>
      </c>
      <c r="R648" s="90">
        <f t="shared" si="74"/>
        <v>0</v>
      </c>
      <c r="S648">
        <f>IF(AB648&gt;0,AB648/D648,0)</f>
        <v>0</v>
      </c>
      <c r="T648" s="90">
        <f t="shared" si="75"/>
        <v>0</v>
      </c>
      <c r="U648">
        <v>2.8875000000000002</v>
      </c>
      <c r="V648" s="90">
        <f t="shared" si="76"/>
        <v>-2.8875000000000002</v>
      </c>
      <c r="AA648">
        <v>2.8875000000000002</v>
      </c>
      <c r="AB648">
        <v>0</v>
      </c>
      <c r="AC648">
        <v>4.7393364928909956E-3</v>
      </c>
      <c r="AD648">
        <v>0</v>
      </c>
    </row>
    <row r="649" spans="1:30" x14ac:dyDescent="0.25">
      <c r="A649" t="s">
        <v>423</v>
      </c>
      <c r="B649">
        <v>74</v>
      </c>
      <c r="C649">
        <v>1</v>
      </c>
      <c r="D649">
        <v>0</v>
      </c>
      <c r="E649">
        <v>1</v>
      </c>
      <c r="F649">
        <v>2</v>
      </c>
      <c r="G649">
        <v>0</v>
      </c>
      <c r="H649">
        <v>1</v>
      </c>
      <c r="I649">
        <v>0</v>
      </c>
      <c r="J649">
        <v>1.38783783783784</v>
      </c>
      <c r="K649">
        <f t="shared" si="70"/>
        <v>1.38783783783784</v>
      </c>
      <c r="L649">
        <f t="shared" si="71"/>
        <v>1.38783783783784</v>
      </c>
      <c r="M649">
        <f t="shared" si="72"/>
        <v>0.32774702373034431</v>
      </c>
      <c r="N649">
        <f>SUMPRODUCT($E$2:$M$2,E649:M649)</f>
        <v>-2.9415355891228794</v>
      </c>
      <c r="O649">
        <f t="shared" si="73"/>
        <v>5.0138091349936471E-2</v>
      </c>
      <c r="P649" s="85">
        <f>O649*B649</f>
        <v>3.7102187598952989</v>
      </c>
      <c r="Q649">
        <f>D649/C649</f>
        <v>0</v>
      </c>
      <c r="R649" s="90">
        <f t="shared" si="74"/>
        <v>0</v>
      </c>
      <c r="S649">
        <f>IF(AB649&gt;0,AB649/D649,0)</f>
        <v>0</v>
      </c>
      <c r="T649" s="90">
        <f t="shared" si="75"/>
        <v>0</v>
      </c>
      <c r="U649">
        <v>2.3250000000000002</v>
      </c>
      <c r="V649" s="90">
        <f t="shared" si="76"/>
        <v>-2.3250000000000002</v>
      </c>
      <c r="AA649">
        <v>2.3250000000000002</v>
      </c>
      <c r="AB649">
        <v>0</v>
      </c>
      <c r="AC649">
        <v>1.3513513513513514E-2</v>
      </c>
      <c r="AD649">
        <v>0</v>
      </c>
    </row>
    <row r="650" spans="1:30" x14ac:dyDescent="0.25">
      <c r="A650" t="s">
        <v>457</v>
      </c>
      <c r="B650">
        <v>408</v>
      </c>
      <c r="C650">
        <v>1</v>
      </c>
      <c r="D650">
        <v>0</v>
      </c>
      <c r="E650">
        <v>1</v>
      </c>
      <c r="F650">
        <v>2</v>
      </c>
      <c r="G650">
        <v>0</v>
      </c>
      <c r="H650">
        <v>1</v>
      </c>
      <c r="I650">
        <v>0</v>
      </c>
      <c r="J650">
        <v>1.69926470588235</v>
      </c>
      <c r="K650">
        <f t="shared" si="70"/>
        <v>1.69926470588235</v>
      </c>
      <c r="L650">
        <f t="shared" si="71"/>
        <v>1.69926470588235</v>
      </c>
      <c r="M650">
        <f t="shared" si="72"/>
        <v>0.53019563154428129</v>
      </c>
      <c r="N650">
        <f>SUMPRODUCT($E$2:$M$2,E650:M650)</f>
        <v>-3.1992176345520917</v>
      </c>
      <c r="O650">
        <f t="shared" si="73"/>
        <v>3.9195175209832803E-2</v>
      </c>
      <c r="P650" s="85">
        <f>O650*B650</f>
        <v>15.991631485611784</v>
      </c>
      <c r="Q650">
        <f>D650/C650</f>
        <v>0</v>
      </c>
      <c r="R650" s="90">
        <f t="shared" si="74"/>
        <v>0</v>
      </c>
      <c r="S650">
        <f>IF(AB650&gt;0,AB650/D650,0)</f>
        <v>0</v>
      </c>
      <c r="T650" s="90">
        <f t="shared" si="75"/>
        <v>0</v>
      </c>
      <c r="U650">
        <v>8.1875</v>
      </c>
      <c r="V650" s="90">
        <f t="shared" si="76"/>
        <v>-8.1875</v>
      </c>
      <c r="AA650">
        <v>8.1875</v>
      </c>
      <c r="AB650">
        <v>0</v>
      </c>
      <c r="AC650">
        <v>2.4509803921568627E-3</v>
      </c>
      <c r="AD650">
        <v>0</v>
      </c>
    </row>
    <row r="651" spans="1:30" x14ac:dyDescent="0.25">
      <c r="A651" t="s">
        <v>447</v>
      </c>
      <c r="B651">
        <v>73</v>
      </c>
      <c r="C651">
        <v>1</v>
      </c>
      <c r="D651">
        <v>0</v>
      </c>
      <c r="E651">
        <v>1</v>
      </c>
      <c r="F651">
        <v>2</v>
      </c>
      <c r="G651">
        <v>0</v>
      </c>
      <c r="H651">
        <v>1</v>
      </c>
      <c r="I651">
        <v>0</v>
      </c>
      <c r="J651">
        <v>1.72876712328767</v>
      </c>
      <c r="K651">
        <f t="shared" si="70"/>
        <v>1.72876712328767</v>
      </c>
      <c r="L651">
        <f t="shared" si="71"/>
        <v>1.72876712328767</v>
      </c>
      <c r="M651">
        <f t="shared" si="72"/>
        <v>0.54740850895872095</v>
      </c>
      <c r="N651">
        <f>SUMPRODUCT($E$2:$M$2,E651:M651)</f>
        <v>-3.2211266489324304</v>
      </c>
      <c r="O651">
        <f t="shared" si="73"/>
        <v>3.8378384345702746E-2</v>
      </c>
      <c r="P651" s="85">
        <f>O651*B651</f>
        <v>2.8016220572363006</v>
      </c>
      <c r="Q651">
        <f>D651/C651</f>
        <v>0</v>
      </c>
      <c r="R651" s="90">
        <f t="shared" si="74"/>
        <v>0</v>
      </c>
      <c r="S651">
        <f>IF(AB651&gt;0,AB651/D651,0)</f>
        <v>0</v>
      </c>
      <c r="T651" s="90">
        <f t="shared" si="75"/>
        <v>0</v>
      </c>
      <c r="U651">
        <v>4.0750000000000002</v>
      </c>
      <c r="V651" s="90">
        <f t="shared" si="76"/>
        <v>-4.0750000000000002</v>
      </c>
      <c r="AA651">
        <v>4.0750000000000002</v>
      </c>
      <c r="AB651">
        <v>0</v>
      </c>
      <c r="AC651">
        <v>1.3698630136986301E-2</v>
      </c>
      <c r="AD651">
        <v>0</v>
      </c>
    </row>
    <row r="652" spans="1:30" x14ac:dyDescent="0.25">
      <c r="A652" t="s">
        <v>404</v>
      </c>
      <c r="B652">
        <v>481</v>
      </c>
      <c r="C652">
        <v>1</v>
      </c>
      <c r="D652">
        <v>0</v>
      </c>
      <c r="E652">
        <v>1</v>
      </c>
      <c r="F652">
        <v>1</v>
      </c>
      <c r="G652">
        <v>0</v>
      </c>
      <c r="H652">
        <v>1</v>
      </c>
      <c r="I652">
        <v>0</v>
      </c>
      <c r="J652">
        <v>1.05093555093555</v>
      </c>
      <c r="K652">
        <f t="shared" si="70"/>
        <v>1.05093555093555</v>
      </c>
      <c r="L652">
        <f t="shared" si="71"/>
        <v>1.05093555093555</v>
      </c>
      <c r="M652">
        <f t="shared" si="72"/>
        <v>4.9680768354764059E-2</v>
      </c>
      <c r="N652">
        <f>SUMPRODUCT($E$2:$M$2,E652:M652)</f>
        <v>-3.2501039187805505</v>
      </c>
      <c r="O652">
        <f t="shared" si="73"/>
        <v>3.7323153348725546E-2</v>
      </c>
      <c r="P652" s="85">
        <f>O652*B652</f>
        <v>17.952436760736987</v>
      </c>
      <c r="Q652">
        <f>D652/C652</f>
        <v>0</v>
      </c>
      <c r="R652" s="90">
        <f t="shared" si="74"/>
        <v>0</v>
      </c>
      <c r="S652">
        <f>IF(AB652&gt;0,AB652/D652,0)</f>
        <v>0</v>
      </c>
      <c r="T652" s="90">
        <f t="shared" si="75"/>
        <v>0</v>
      </c>
      <c r="U652">
        <v>6.7874999999999996</v>
      </c>
      <c r="V652" s="90">
        <f t="shared" si="76"/>
        <v>-6.7874999999999996</v>
      </c>
      <c r="AA652">
        <v>6.7874999999999996</v>
      </c>
      <c r="AB652">
        <v>0</v>
      </c>
      <c r="AC652">
        <v>2.0790020790020791E-3</v>
      </c>
      <c r="AD652">
        <v>0</v>
      </c>
    </row>
    <row r="653" spans="1:30" x14ac:dyDescent="0.25">
      <c r="A653" t="s">
        <v>1889</v>
      </c>
      <c r="B653">
        <v>155</v>
      </c>
      <c r="C653">
        <v>1</v>
      </c>
      <c r="D653">
        <v>0</v>
      </c>
      <c r="E653">
        <v>1</v>
      </c>
      <c r="F653">
        <v>2</v>
      </c>
      <c r="G653">
        <v>0</v>
      </c>
      <c r="H653">
        <v>0</v>
      </c>
      <c r="I653">
        <v>0</v>
      </c>
      <c r="J653">
        <v>1.6825806451612899</v>
      </c>
      <c r="K653">
        <f t="shared" si="70"/>
        <v>1.6825806451612899</v>
      </c>
      <c r="L653">
        <f t="shared" si="71"/>
        <v>1.6825806451612899</v>
      </c>
      <c r="M653">
        <f t="shared" si="72"/>
        <v>0.52032871313325102</v>
      </c>
      <c r="N653">
        <f>SUMPRODUCT($E$2:$M$2,E653:M653)</f>
        <v>-3.2958480910927372</v>
      </c>
      <c r="O653">
        <f t="shared" si="73"/>
        <v>3.5713899138000653E-2</v>
      </c>
      <c r="P653" s="85">
        <f>O653*B653</f>
        <v>5.5356543663901014</v>
      </c>
      <c r="Q653">
        <f>D653/C653</f>
        <v>0</v>
      </c>
      <c r="R653" s="90">
        <f t="shared" si="74"/>
        <v>0</v>
      </c>
      <c r="S653">
        <f>IF(AB653&gt;0,AB653/D653,0)</f>
        <v>0</v>
      </c>
      <c r="T653" s="90">
        <f t="shared" si="75"/>
        <v>0</v>
      </c>
      <c r="U653">
        <v>5.4</v>
      </c>
      <c r="V653" s="90">
        <f t="shared" si="76"/>
        <v>-5.4</v>
      </c>
      <c r="AA653">
        <v>5.4</v>
      </c>
      <c r="AB653">
        <v>0</v>
      </c>
      <c r="AC653">
        <v>6.4516129032258064E-3</v>
      </c>
      <c r="AD653">
        <v>0</v>
      </c>
    </row>
    <row r="654" spans="1:30" x14ac:dyDescent="0.25">
      <c r="A654" t="s">
        <v>1669</v>
      </c>
      <c r="B654">
        <v>68</v>
      </c>
      <c r="C654">
        <v>1</v>
      </c>
      <c r="D654">
        <v>0</v>
      </c>
      <c r="E654">
        <v>1</v>
      </c>
      <c r="F654">
        <v>2</v>
      </c>
      <c r="G654">
        <v>0</v>
      </c>
      <c r="H654">
        <v>1</v>
      </c>
      <c r="I654">
        <v>0</v>
      </c>
      <c r="J654">
        <v>1.5014705882352899</v>
      </c>
      <c r="K654">
        <f t="shared" si="70"/>
        <v>1.5014705882352899</v>
      </c>
      <c r="L654">
        <f t="shared" si="71"/>
        <v>1.5014705882352899</v>
      </c>
      <c r="M654">
        <f t="shared" si="72"/>
        <v>0.40644501999451038</v>
      </c>
      <c r="N654">
        <f>SUMPRODUCT($E$2:$M$2,E654:M654)</f>
        <v>-3.0417045202284396</v>
      </c>
      <c r="O654">
        <f t="shared" si="73"/>
        <v>4.5576967195344174E-2</v>
      </c>
      <c r="P654" s="85">
        <f>O654*B654</f>
        <v>3.099233769283404</v>
      </c>
      <c r="Q654">
        <f>D654/C654</f>
        <v>0</v>
      </c>
      <c r="R654" s="90">
        <f t="shared" si="74"/>
        <v>0</v>
      </c>
      <c r="S654">
        <f>IF(AB654&gt;0,AB654/D654,0)</f>
        <v>0</v>
      </c>
      <c r="T654" s="90">
        <f t="shared" si="75"/>
        <v>0</v>
      </c>
      <c r="U654">
        <v>3.75</v>
      </c>
      <c r="V654" s="90">
        <f t="shared" si="76"/>
        <v>-3.75</v>
      </c>
      <c r="AA654">
        <v>3.75</v>
      </c>
      <c r="AB654">
        <v>0</v>
      </c>
      <c r="AC654">
        <v>1.4705882352941176E-2</v>
      </c>
      <c r="AD654">
        <v>0</v>
      </c>
    </row>
    <row r="655" spans="1:30" x14ac:dyDescent="0.25">
      <c r="A655" t="s">
        <v>422</v>
      </c>
      <c r="B655">
        <v>128</v>
      </c>
      <c r="C655">
        <v>1</v>
      </c>
      <c r="D655">
        <v>0</v>
      </c>
      <c r="E655">
        <v>1</v>
      </c>
      <c r="F655">
        <v>2</v>
      </c>
      <c r="G655">
        <v>0</v>
      </c>
      <c r="H655">
        <v>1</v>
      </c>
      <c r="I655">
        <v>0</v>
      </c>
      <c r="J655">
        <v>1.23046875</v>
      </c>
      <c r="K655">
        <f t="shared" si="70"/>
        <v>1.23046875</v>
      </c>
      <c r="L655">
        <f t="shared" si="71"/>
        <v>1.23046875</v>
      </c>
      <c r="M655">
        <f t="shared" si="72"/>
        <v>0.20739519434607059</v>
      </c>
      <c r="N655">
        <f>SUMPRODUCT($E$2:$M$2,E655:M655)</f>
        <v>-2.7883485363603842</v>
      </c>
      <c r="O655">
        <f t="shared" si="73"/>
        <v>5.7957056151543895E-2</v>
      </c>
      <c r="P655" s="85">
        <f>O655*B655</f>
        <v>7.4185031873976186</v>
      </c>
      <c r="Q655">
        <f>D655/C655</f>
        <v>0</v>
      </c>
      <c r="R655" s="90">
        <f t="shared" si="74"/>
        <v>0</v>
      </c>
      <c r="S655">
        <f>IF(AB655&gt;0,AB655/D655,0)</f>
        <v>0</v>
      </c>
      <c r="T655" s="90">
        <f t="shared" si="75"/>
        <v>0</v>
      </c>
      <c r="U655">
        <v>4.5999999999999996</v>
      </c>
      <c r="V655" s="90">
        <f t="shared" si="76"/>
        <v>-4.5999999999999996</v>
      </c>
      <c r="AA655">
        <v>4.5999999999999996</v>
      </c>
      <c r="AB655">
        <v>0</v>
      </c>
      <c r="AC655">
        <v>7.8125E-3</v>
      </c>
      <c r="AD655">
        <v>0</v>
      </c>
    </row>
    <row r="656" spans="1:30" x14ac:dyDescent="0.25">
      <c r="A656" t="s">
        <v>1371</v>
      </c>
      <c r="B656">
        <v>56</v>
      </c>
      <c r="C656">
        <v>1</v>
      </c>
      <c r="D656">
        <v>0</v>
      </c>
      <c r="E656">
        <v>1</v>
      </c>
      <c r="F656">
        <v>2</v>
      </c>
      <c r="G656">
        <v>0</v>
      </c>
      <c r="H656">
        <v>0</v>
      </c>
      <c r="I656">
        <v>0</v>
      </c>
      <c r="J656">
        <v>1.2250000000000001</v>
      </c>
      <c r="K656">
        <f t="shared" si="70"/>
        <v>1.2250000000000001</v>
      </c>
      <c r="L656">
        <f t="shared" si="71"/>
        <v>1.2250000000000001</v>
      </c>
      <c r="M656">
        <f t="shared" si="72"/>
        <v>0.20294084399669038</v>
      </c>
      <c r="N656">
        <f>SUMPRODUCT($E$2:$M$2,E656:M656)</f>
        <v>-2.8918682554364019</v>
      </c>
      <c r="O656">
        <f t="shared" si="73"/>
        <v>5.2557011277392082E-2</v>
      </c>
      <c r="P656" s="85">
        <f>O656*B656</f>
        <v>2.9431926315339565</v>
      </c>
      <c r="Q656">
        <f>D656/C656</f>
        <v>0</v>
      </c>
      <c r="R656" s="90">
        <f t="shared" si="74"/>
        <v>0</v>
      </c>
      <c r="S656">
        <f>IF(AB656&gt;0,AB656/D656,0)</f>
        <v>0</v>
      </c>
      <c r="T656" s="90">
        <f t="shared" si="75"/>
        <v>0</v>
      </c>
      <c r="U656">
        <v>2.6</v>
      </c>
      <c r="V656" s="90">
        <f t="shared" si="76"/>
        <v>-2.6</v>
      </c>
      <c r="AA656">
        <v>2.6</v>
      </c>
      <c r="AB656">
        <v>0</v>
      </c>
      <c r="AC656">
        <v>1.7857142857142856E-2</v>
      </c>
      <c r="AD656">
        <v>0</v>
      </c>
    </row>
    <row r="657" spans="1:30" x14ac:dyDescent="0.25">
      <c r="A657" t="s">
        <v>3567</v>
      </c>
      <c r="B657">
        <v>179</v>
      </c>
      <c r="C657">
        <v>1</v>
      </c>
      <c r="D657">
        <v>0</v>
      </c>
      <c r="E657">
        <v>1</v>
      </c>
      <c r="F657">
        <v>2</v>
      </c>
      <c r="G657">
        <v>0</v>
      </c>
      <c r="H657">
        <v>0</v>
      </c>
      <c r="I657">
        <v>0</v>
      </c>
      <c r="J657">
        <v>1.2435754189944099</v>
      </c>
      <c r="K657">
        <f t="shared" si="70"/>
        <v>1.2435754189944099</v>
      </c>
      <c r="L657">
        <f t="shared" si="71"/>
        <v>1.2435754189944099</v>
      </c>
      <c r="M657">
        <f t="shared" si="72"/>
        <v>0.21799063300068666</v>
      </c>
      <c r="N657">
        <f>SUMPRODUCT($E$2:$M$2,E657:M657)</f>
        <v>-2.9110240325775911</v>
      </c>
      <c r="O657">
        <f t="shared" si="73"/>
        <v>5.1611288545217571E-2</v>
      </c>
      <c r="P657" s="85">
        <f>O657*B657</f>
        <v>9.2384206495939445</v>
      </c>
      <c r="Q657">
        <f>D657/C657</f>
        <v>0</v>
      </c>
      <c r="R657" s="90">
        <f t="shared" si="74"/>
        <v>0</v>
      </c>
      <c r="S657">
        <f>IF(AB657&gt;0,AB657/D657,0)</f>
        <v>0</v>
      </c>
      <c r="T657" s="90">
        <f t="shared" si="75"/>
        <v>0</v>
      </c>
      <c r="U657">
        <v>2.0125000000000002</v>
      </c>
      <c r="V657" s="90">
        <f t="shared" si="76"/>
        <v>-2.0125000000000002</v>
      </c>
      <c r="AA657">
        <v>2.0125000000000002</v>
      </c>
      <c r="AB657">
        <v>0</v>
      </c>
      <c r="AC657">
        <v>5.5865921787709499E-3</v>
      </c>
      <c r="AD657">
        <v>0</v>
      </c>
    </row>
    <row r="658" spans="1:30" x14ac:dyDescent="0.25">
      <c r="A658" t="s">
        <v>2193</v>
      </c>
      <c r="B658">
        <v>142</v>
      </c>
      <c r="C658">
        <v>1</v>
      </c>
      <c r="D658">
        <v>0</v>
      </c>
      <c r="E658">
        <v>1</v>
      </c>
      <c r="F658">
        <v>2</v>
      </c>
      <c r="G658">
        <v>0</v>
      </c>
      <c r="H658">
        <v>0</v>
      </c>
      <c r="I658">
        <v>0</v>
      </c>
      <c r="J658">
        <v>1.43169014084507</v>
      </c>
      <c r="K658">
        <f t="shared" si="70"/>
        <v>1.43169014084507</v>
      </c>
      <c r="L658">
        <f t="shared" si="71"/>
        <v>1.43169014084507</v>
      </c>
      <c r="M658">
        <f t="shared" si="72"/>
        <v>0.3588556630330399</v>
      </c>
      <c r="N658">
        <f>SUMPRODUCT($E$2:$M$2,E658:M658)</f>
        <v>-3.0903208400989586</v>
      </c>
      <c r="O658">
        <f t="shared" si="73"/>
        <v>4.3508281139200716E-2</v>
      </c>
      <c r="P658" s="85">
        <f>O658*B658</f>
        <v>6.1781759217665018</v>
      </c>
      <c r="Q658">
        <f>D658/C658</f>
        <v>0</v>
      </c>
      <c r="R658" s="90">
        <f t="shared" si="74"/>
        <v>0</v>
      </c>
      <c r="S658">
        <f>IF(AB658&gt;0,AB658/D658,0)</f>
        <v>0</v>
      </c>
      <c r="T658" s="90">
        <f t="shared" si="75"/>
        <v>0</v>
      </c>
      <c r="U658">
        <v>10</v>
      </c>
      <c r="V658" s="90">
        <f t="shared" si="76"/>
        <v>-10</v>
      </c>
      <c r="AA658">
        <v>10</v>
      </c>
      <c r="AB658">
        <v>0</v>
      </c>
      <c r="AC658">
        <v>7.0422535211267607E-3</v>
      </c>
      <c r="AD65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674"/>
  <sheetViews>
    <sheetView workbookViewId="0"/>
  </sheetViews>
  <sheetFormatPr defaultRowHeight="13.2" x14ac:dyDescent="0.25"/>
  <sheetData>
    <row r="1" spans="1:2" x14ac:dyDescent="0.25">
      <c r="A1" s="34">
        <v>1</v>
      </c>
      <c r="B1" s="34">
        <v>1</v>
      </c>
    </row>
    <row r="2" spans="1:2" x14ac:dyDescent="0.25">
      <c r="A2" s="34">
        <v>0.9997310716045742</v>
      </c>
      <c r="B2" s="34">
        <v>0.99997372749102797</v>
      </c>
    </row>
    <row r="3" spans="1:2" x14ac:dyDescent="0.25">
      <c r="A3" s="34">
        <v>0.99970752330599</v>
      </c>
      <c r="B3" s="34">
        <v>0.99994745498205595</v>
      </c>
    </row>
    <row r="4" spans="1:2" x14ac:dyDescent="0.25">
      <c r="A4" s="34">
        <v>0.99930959118788543</v>
      </c>
      <c r="B4" s="34">
        <v>0.99936420528287617</v>
      </c>
    </row>
    <row r="5" spans="1:2" x14ac:dyDescent="0.25">
      <c r="A5" s="34">
        <v>0.9989898121187053</v>
      </c>
      <c r="B5" s="34">
        <v>0.99933793277390415</v>
      </c>
    </row>
    <row r="6" spans="1:2" x14ac:dyDescent="0.25">
      <c r="A6" s="34">
        <v>0.99512720859151149</v>
      </c>
      <c r="B6" s="34">
        <v>0.99753563865842065</v>
      </c>
    </row>
    <row r="7" spans="1:2" x14ac:dyDescent="0.25">
      <c r="A7" s="34">
        <v>0.99507908815527413</v>
      </c>
      <c r="B7" s="34">
        <v>0.99751987515303742</v>
      </c>
    </row>
    <row r="8" spans="1:2" x14ac:dyDescent="0.25">
      <c r="A8" s="34">
        <v>0.99499103799535049</v>
      </c>
      <c r="B8" s="34">
        <v>0.99740953061535476</v>
      </c>
    </row>
    <row r="9" spans="1:2" x14ac:dyDescent="0.25">
      <c r="A9" s="34">
        <v>0.99464429783068986</v>
      </c>
      <c r="B9" s="34">
        <v>0.99727291356870007</v>
      </c>
    </row>
    <row r="10" spans="1:2" x14ac:dyDescent="0.25">
      <c r="A10" s="34">
        <v>0.99434328914443915</v>
      </c>
      <c r="B10" s="34">
        <v>0.99726765906690562</v>
      </c>
    </row>
    <row r="11" spans="1:2" x14ac:dyDescent="0.25">
      <c r="A11" s="34">
        <v>0.99419210224193455</v>
      </c>
      <c r="B11" s="34">
        <v>0.99720985954716712</v>
      </c>
    </row>
    <row r="12" spans="1:2" x14ac:dyDescent="0.25">
      <c r="A12" s="34">
        <v>0.99354810746760913</v>
      </c>
      <c r="B12" s="34">
        <v>0.99657931933183763</v>
      </c>
    </row>
    <row r="13" spans="1:2" x14ac:dyDescent="0.25">
      <c r="A13" s="34">
        <v>0.99056907705685859</v>
      </c>
      <c r="B13" s="34">
        <v>0.99605386915239635</v>
      </c>
    </row>
    <row r="14" spans="1:2" x14ac:dyDescent="0.25">
      <c r="A14" s="34">
        <v>0.99050969439086356</v>
      </c>
      <c r="B14" s="34">
        <v>0.99602759664342433</v>
      </c>
    </row>
    <row r="15" spans="1:2" x14ac:dyDescent="0.25">
      <c r="A15" s="34">
        <v>0.99044553380921374</v>
      </c>
      <c r="B15" s="34">
        <v>0.9960013241344523</v>
      </c>
    </row>
    <row r="16" spans="1:2" x14ac:dyDescent="0.25">
      <c r="A16" s="34">
        <v>0.99029127538950257</v>
      </c>
      <c r="B16" s="34">
        <v>0.9959435246147138</v>
      </c>
    </row>
    <row r="17" spans="1:2" x14ac:dyDescent="0.25">
      <c r="A17" s="34">
        <v>0.99026056021743614</v>
      </c>
      <c r="B17" s="34">
        <v>0.99591199760394733</v>
      </c>
    </row>
    <row r="18" spans="1:2" x14ac:dyDescent="0.25">
      <c r="A18" s="34">
        <v>0.98985716762429754</v>
      </c>
      <c r="B18" s="34">
        <v>0.99583843457882559</v>
      </c>
    </row>
    <row r="19" spans="1:2" x14ac:dyDescent="0.25">
      <c r="A19" s="34">
        <v>0.89965796949505628</v>
      </c>
      <c r="B19" s="34">
        <v>0.98381613447321015</v>
      </c>
    </row>
    <row r="20" spans="1:2" x14ac:dyDescent="0.25">
      <c r="A20" s="34">
        <v>0.88843157410478935</v>
      </c>
      <c r="B20" s="34">
        <v>0.9805478343570857</v>
      </c>
    </row>
    <row r="21" spans="1:2" x14ac:dyDescent="0.25">
      <c r="A21" s="34">
        <v>0.87209178512484709</v>
      </c>
      <c r="B21" s="34">
        <v>0.97471533736528793</v>
      </c>
    </row>
    <row r="22" spans="1:2" x14ac:dyDescent="0.25">
      <c r="A22" s="34">
        <v>0.87195697964744456</v>
      </c>
      <c r="B22" s="34">
        <v>0.97466804684913821</v>
      </c>
    </row>
    <row r="23" spans="1:2" x14ac:dyDescent="0.25">
      <c r="A23" s="34">
        <v>0.87185323062179809</v>
      </c>
      <c r="B23" s="34">
        <v>0.97463651983837174</v>
      </c>
    </row>
    <row r="24" spans="1:2" x14ac:dyDescent="0.25">
      <c r="A24" s="34">
        <v>0.87182831720445531</v>
      </c>
      <c r="B24" s="34">
        <v>0.97462601083478295</v>
      </c>
    </row>
    <row r="25" spans="1:2" x14ac:dyDescent="0.25">
      <c r="A25" s="34">
        <v>0.87173651296794574</v>
      </c>
      <c r="B25" s="34">
        <v>0.9746207563329885</v>
      </c>
    </row>
    <row r="26" spans="1:2" x14ac:dyDescent="0.25">
      <c r="A26" s="34">
        <v>0.8576358600316436</v>
      </c>
      <c r="B26" s="34">
        <v>0.9718516338873332</v>
      </c>
    </row>
    <row r="27" spans="1:2" x14ac:dyDescent="0.25">
      <c r="A27" s="34">
        <v>0.85739116249418135</v>
      </c>
      <c r="B27" s="34">
        <v>0.97166247182273435</v>
      </c>
    </row>
    <row r="28" spans="1:2" x14ac:dyDescent="0.25">
      <c r="A28" s="34">
        <v>0.85710721779241206</v>
      </c>
      <c r="B28" s="34">
        <v>0.97134720171506961</v>
      </c>
    </row>
    <row r="29" spans="1:2" x14ac:dyDescent="0.25">
      <c r="A29" s="34">
        <v>0.85707308982344943</v>
      </c>
      <c r="B29" s="34">
        <v>0.97134194721327516</v>
      </c>
    </row>
    <row r="30" spans="1:2" x14ac:dyDescent="0.25">
      <c r="A30" s="34">
        <v>0.85687412376439709</v>
      </c>
      <c r="B30" s="34">
        <v>0.97125262068277018</v>
      </c>
    </row>
    <row r="31" spans="1:2" x14ac:dyDescent="0.25">
      <c r="A31" s="34">
        <v>0.85660007617362688</v>
      </c>
      <c r="B31" s="34">
        <v>0.97117905765764845</v>
      </c>
    </row>
    <row r="32" spans="1:2" x14ac:dyDescent="0.25">
      <c r="A32" s="34">
        <v>0.85627517790910235</v>
      </c>
      <c r="B32" s="34">
        <v>0.97091633256792786</v>
      </c>
    </row>
    <row r="33" spans="1:2" x14ac:dyDescent="0.25">
      <c r="A33" s="34">
        <v>0.85617313528190397</v>
      </c>
      <c r="B33" s="34">
        <v>0.97086904205177815</v>
      </c>
    </row>
    <row r="34" spans="1:2" x14ac:dyDescent="0.25">
      <c r="A34" s="34">
        <v>0.85427015973254605</v>
      </c>
      <c r="B34" s="34">
        <v>0.97039088238848659</v>
      </c>
    </row>
    <row r="35" spans="1:2" x14ac:dyDescent="0.25">
      <c r="A35" s="34">
        <v>0.85425207190899588</v>
      </c>
      <c r="B35" s="34">
        <v>0.97034359187233687</v>
      </c>
    </row>
    <row r="36" spans="1:2" x14ac:dyDescent="0.25">
      <c r="A36" s="34">
        <v>0.851605106636252</v>
      </c>
      <c r="B36" s="34">
        <v>0.96882504085375165</v>
      </c>
    </row>
    <row r="37" spans="1:2" x14ac:dyDescent="0.25">
      <c r="A37" s="34">
        <v>0.85153855709677484</v>
      </c>
      <c r="B37" s="34">
        <v>0.96880402284657396</v>
      </c>
    </row>
    <row r="38" spans="1:2" x14ac:dyDescent="0.25">
      <c r="A38" s="34">
        <v>0.85044646208996977</v>
      </c>
      <c r="B38" s="34">
        <v>0.9682102641438054</v>
      </c>
    </row>
    <row r="39" spans="1:2" x14ac:dyDescent="0.25">
      <c r="A39" s="34">
        <v>0.85036045960818385</v>
      </c>
      <c r="B39" s="34">
        <v>0.96815771912586124</v>
      </c>
    </row>
    <row r="40" spans="1:2" x14ac:dyDescent="0.25">
      <c r="A40" s="34">
        <v>0.84935266068471649</v>
      </c>
      <c r="B40" s="34">
        <v>0.96792652104690713</v>
      </c>
    </row>
    <row r="41" spans="1:2" x14ac:dyDescent="0.25">
      <c r="A41" s="34">
        <v>0.84917963188207579</v>
      </c>
      <c r="B41" s="34">
        <v>0.96784244901819649</v>
      </c>
    </row>
    <row r="42" spans="1:2" x14ac:dyDescent="0.25">
      <c r="A42" s="34">
        <v>0.84872948397145831</v>
      </c>
      <c r="B42" s="34">
        <v>0.96781092200743002</v>
      </c>
    </row>
    <row r="43" spans="1:2" x14ac:dyDescent="0.25">
      <c r="A43" s="34">
        <v>0.84869330832435785</v>
      </c>
      <c r="B43" s="34">
        <v>0.96778464949845799</v>
      </c>
    </row>
    <row r="44" spans="1:2" x14ac:dyDescent="0.25">
      <c r="A44" s="34">
        <v>0.84793123077742161</v>
      </c>
      <c r="B44" s="34">
        <v>0.96766379595718655</v>
      </c>
    </row>
    <row r="45" spans="1:2" x14ac:dyDescent="0.25">
      <c r="A45" s="34">
        <v>0.84780222705474273</v>
      </c>
      <c r="B45" s="34">
        <v>0.96763226894642007</v>
      </c>
    </row>
    <row r="46" spans="1:2" x14ac:dyDescent="0.25">
      <c r="A46" s="34">
        <v>0.84620026019163552</v>
      </c>
      <c r="B46" s="34">
        <v>0.9672802173261944</v>
      </c>
    </row>
    <row r="47" spans="1:2" x14ac:dyDescent="0.25">
      <c r="A47" s="34">
        <v>0.84618353748684383</v>
      </c>
      <c r="B47" s="34">
        <v>0.96725919931901672</v>
      </c>
    </row>
    <row r="48" spans="1:2" x14ac:dyDescent="0.25">
      <c r="A48" s="34">
        <v>0.84425428340138464</v>
      </c>
      <c r="B48" s="34">
        <v>0.96652882356959335</v>
      </c>
    </row>
    <row r="49" spans="1:2" x14ac:dyDescent="0.25">
      <c r="A49" s="34">
        <v>0.83799453133425361</v>
      </c>
      <c r="B49" s="34">
        <v>0.96479483797743726</v>
      </c>
    </row>
    <row r="50" spans="1:2" x14ac:dyDescent="0.25">
      <c r="A50" s="34">
        <v>0.8374918263514336</v>
      </c>
      <c r="B50" s="34">
        <v>0.96471602045052107</v>
      </c>
    </row>
    <row r="51" spans="1:2" x14ac:dyDescent="0.25">
      <c r="A51" s="34">
        <v>0.83697888297792478</v>
      </c>
      <c r="B51" s="34">
        <v>0.9643061693105569</v>
      </c>
    </row>
    <row r="52" spans="1:2" x14ac:dyDescent="0.25">
      <c r="A52" s="34">
        <v>0.83683145015200611</v>
      </c>
      <c r="B52" s="34">
        <v>0.96429566030696812</v>
      </c>
    </row>
    <row r="53" spans="1:2" x14ac:dyDescent="0.25">
      <c r="A53" s="34">
        <v>0.83673691567797959</v>
      </c>
      <c r="B53" s="34">
        <v>0.96421684278005193</v>
      </c>
    </row>
    <row r="54" spans="1:2" x14ac:dyDescent="0.25">
      <c r="A54" s="34">
        <v>0.8342899403033569</v>
      </c>
      <c r="B54" s="34">
        <v>0.96413802525313574</v>
      </c>
    </row>
    <row r="55" spans="1:2" x14ac:dyDescent="0.25">
      <c r="A55" s="34">
        <v>0.83402340086575855</v>
      </c>
      <c r="B55" s="34">
        <v>0.96405395322442511</v>
      </c>
    </row>
    <row r="56" spans="1:2" x14ac:dyDescent="0.25">
      <c r="A56" s="34">
        <v>0.83385003078342823</v>
      </c>
      <c r="B56" s="34">
        <v>0.96398039019930337</v>
      </c>
    </row>
    <row r="57" spans="1:2" x14ac:dyDescent="0.25">
      <c r="A57" s="34">
        <v>0.83368894676992444</v>
      </c>
      <c r="B57" s="34">
        <v>0.96392259067956487</v>
      </c>
    </row>
    <row r="58" spans="1:2" x14ac:dyDescent="0.25">
      <c r="A58" s="34">
        <v>0.83191565750262464</v>
      </c>
      <c r="B58" s="34">
        <v>0.9638332641490599</v>
      </c>
    </row>
    <row r="59" spans="1:2" x14ac:dyDescent="0.25">
      <c r="A59" s="34">
        <v>0.82387374289626347</v>
      </c>
      <c r="B59" s="34">
        <v>0.95990289680683949</v>
      </c>
    </row>
    <row r="60" spans="1:2" x14ac:dyDescent="0.25">
      <c r="A60" s="34">
        <v>0.82186258168529391</v>
      </c>
      <c r="B60" s="34">
        <v>0.95888877796051786</v>
      </c>
    </row>
    <row r="61" spans="1:2" x14ac:dyDescent="0.25">
      <c r="A61" s="34">
        <v>0.82183357291167569</v>
      </c>
      <c r="B61" s="34">
        <v>0.9588362329425737</v>
      </c>
    </row>
    <row r="62" spans="1:2" x14ac:dyDescent="0.25">
      <c r="A62" s="34">
        <v>0.82180592925681595</v>
      </c>
      <c r="B62" s="34">
        <v>0.95880470593180722</v>
      </c>
    </row>
    <row r="63" spans="1:2" x14ac:dyDescent="0.25">
      <c r="A63" s="34">
        <v>0.82177589664412876</v>
      </c>
      <c r="B63" s="34">
        <v>0.9587784334228352</v>
      </c>
    </row>
    <row r="64" spans="1:2" x14ac:dyDescent="0.25">
      <c r="A64" s="34">
        <v>0.8216438214042433</v>
      </c>
      <c r="B64" s="34">
        <v>0.95864181637618051</v>
      </c>
    </row>
    <row r="65" spans="1:2" x14ac:dyDescent="0.25">
      <c r="A65" s="34">
        <v>0.82097286553443738</v>
      </c>
      <c r="B65" s="34">
        <v>0.95837383678466548</v>
      </c>
    </row>
    <row r="66" spans="1:2" x14ac:dyDescent="0.25">
      <c r="A66" s="34">
        <v>0.82093873756547475</v>
      </c>
      <c r="B66" s="34">
        <v>0.958342309773899</v>
      </c>
    </row>
    <row r="67" spans="1:2" x14ac:dyDescent="0.25">
      <c r="A67" s="34">
        <v>0.81855182741622634</v>
      </c>
      <c r="B67" s="34">
        <v>0.95786940461240189</v>
      </c>
    </row>
    <row r="68" spans="1:2" x14ac:dyDescent="0.25">
      <c r="A68" s="34">
        <v>0.81840746610751425</v>
      </c>
      <c r="B68" s="34">
        <v>0.95768024254780304</v>
      </c>
    </row>
    <row r="69" spans="1:2" x14ac:dyDescent="0.25">
      <c r="A69" s="34">
        <v>0.8146469052075187</v>
      </c>
      <c r="B69" s="34">
        <v>0.95618796403818995</v>
      </c>
    </row>
    <row r="70" spans="1:2" x14ac:dyDescent="0.25">
      <c r="A70" s="34">
        <v>0.81427218010830871</v>
      </c>
      <c r="B70" s="34">
        <v>0.95589371193770289</v>
      </c>
    </row>
    <row r="71" spans="1:2" x14ac:dyDescent="0.25">
      <c r="A71" s="34">
        <v>0.79221151969115566</v>
      </c>
      <c r="B71" s="34">
        <v>0.95500044663265282</v>
      </c>
    </row>
    <row r="72" spans="1:2" x14ac:dyDescent="0.25">
      <c r="A72" s="34">
        <v>0.7921432637532303</v>
      </c>
      <c r="B72" s="34">
        <v>0.9549636651200919</v>
      </c>
    </row>
    <row r="73" spans="1:2" x14ac:dyDescent="0.25">
      <c r="A73" s="34">
        <v>0.79192211451435224</v>
      </c>
      <c r="B73" s="34">
        <v>0.95475873955010981</v>
      </c>
    </row>
    <row r="74" spans="1:2" x14ac:dyDescent="0.25">
      <c r="A74" s="34">
        <v>0.79183645331225594</v>
      </c>
      <c r="B74" s="34">
        <v>0.95469043102678242</v>
      </c>
    </row>
    <row r="75" spans="1:2" x14ac:dyDescent="0.25">
      <c r="A75" s="34">
        <v>0.79114092530479696</v>
      </c>
      <c r="B75" s="34">
        <v>0.95408090881863061</v>
      </c>
    </row>
    <row r="76" spans="1:2" x14ac:dyDescent="0.25">
      <c r="A76" s="34">
        <v>0.79086994923123344</v>
      </c>
      <c r="B76" s="34">
        <v>0.95394954627377027</v>
      </c>
    </row>
    <row r="77" spans="1:2" x14ac:dyDescent="0.25">
      <c r="A77" s="34">
        <v>0.7907549379758293</v>
      </c>
      <c r="B77" s="34">
        <v>0.95386547424505963</v>
      </c>
    </row>
    <row r="78" spans="1:2" x14ac:dyDescent="0.25">
      <c r="A78" s="34">
        <v>0.79072422280376287</v>
      </c>
      <c r="B78" s="34">
        <v>0.95384971073967639</v>
      </c>
    </row>
    <row r="79" spans="1:2" x14ac:dyDescent="0.25">
      <c r="A79" s="34">
        <v>0.79018636601291137</v>
      </c>
      <c r="B79" s="34">
        <v>0.9532769700440854</v>
      </c>
    </row>
    <row r="80" spans="1:2" x14ac:dyDescent="0.25">
      <c r="A80" s="34">
        <v>0.79005224309488808</v>
      </c>
      <c r="B80" s="34">
        <v>0.95324018853152448</v>
      </c>
    </row>
    <row r="81" spans="1:2" x14ac:dyDescent="0.25">
      <c r="A81" s="34">
        <v>0.79000105114144414</v>
      </c>
      <c r="B81" s="34">
        <v>0.95322442502614124</v>
      </c>
    </row>
    <row r="82" spans="1:2" x14ac:dyDescent="0.25">
      <c r="A82" s="34">
        <v>0.78967547031754037</v>
      </c>
      <c r="B82" s="34">
        <v>0.95319815251716922</v>
      </c>
    </row>
    <row r="83" spans="1:2" x14ac:dyDescent="0.25">
      <c r="A83" s="34">
        <v>0.78672544868040806</v>
      </c>
      <c r="B83" s="34">
        <v>0.95068124615764571</v>
      </c>
    </row>
    <row r="84" spans="1:2" x14ac:dyDescent="0.25">
      <c r="A84" s="34">
        <v>0.78355803188098361</v>
      </c>
      <c r="B84" s="34">
        <v>0.95055513811457981</v>
      </c>
    </row>
    <row r="85" spans="1:2" x14ac:dyDescent="0.25">
      <c r="A85" s="34">
        <v>0.78343312351458028</v>
      </c>
      <c r="B85" s="34">
        <v>0.95040801206433623</v>
      </c>
    </row>
    <row r="86" spans="1:2" x14ac:dyDescent="0.25">
      <c r="A86" s="34">
        <v>0.78318842597711802</v>
      </c>
      <c r="B86" s="34">
        <v>0.95030292202844802</v>
      </c>
    </row>
    <row r="87" spans="1:2" x14ac:dyDescent="0.25">
      <c r="A87" s="34">
        <v>0.78314405961746658</v>
      </c>
      <c r="B87" s="34">
        <v>0.9502556315122983</v>
      </c>
    </row>
    <row r="88" spans="1:2" x14ac:dyDescent="0.25">
      <c r="A88" s="34">
        <v>0.78237379135797935</v>
      </c>
      <c r="B88" s="34">
        <v>0.95016105047999888</v>
      </c>
    </row>
    <row r="89" spans="1:2" x14ac:dyDescent="0.25">
      <c r="A89" s="34">
        <v>0.78186937997671124</v>
      </c>
      <c r="B89" s="34">
        <v>0.95009274195667148</v>
      </c>
    </row>
    <row r="90" spans="1:2" x14ac:dyDescent="0.25">
      <c r="A90" s="34">
        <v>0.78180965603102659</v>
      </c>
      <c r="B90" s="34">
        <v>0.95003494243693298</v>
      </c>
    </row>
    <row r="91" spans="1:2" x14ac:dyDescent="0.25">
      <c r="A91" s="34">
        <v>0.78153867995746307</v>
      </c>
      <c r="B91" s="34">
        <v>0.94988256188489506</v>
      </c>
    </row>
    <row r="92" spans="1:2" x14ac:dyDescent="0.25">
      <c r="A92" s="34">
        <v>0.78149021824153608</v>
      </c>
      <c r="B92" s="34">
        <v>0.94984578037233414</v>
      </c>
    </row>
    <row r="93" spans="1:2" x14ac:dyDescent="0.25">
      <c r="A93" s="34">
        <v>0.78138817561433771</v>
      </c>
      <c r="B93" s="34">
        <v>0.94980899885977321</v>
      </c>
    </row>
    <row r="94" spans="1:2" x14ac:dyDescent="0.25">
      <c r="A94" s="34">
        <v>0.78120388458193935</v>
      </c>
      <c r="B94" s="34">
        <v>0.949703908823885</v>
      </c>
    </row>
    <row r="95" spans="1:2" x14ac:dyDescent="0.25">
      <c r="A95" s="34">
        <v>0.78036194758763056</v>
      </c>
      <c r="B95" s="34">
        <v>0.94939389321801471</v>
      </c>
    </row>
    <row r="96" spans="1:2" x14ac:dyDescent="0.25">
      <c r="A96" s="34">
        <v>0.77797128336179622</v>
      </c>
      <c r="B96" s="34">
        <v>0.94875284399909643</v>
      </c>
    </row>
    <row r="97" spans="1:2" x14ac:dyDescent="0.25">
      <c r="A97" s="34">
        <v>0.77772760966340282</v>
      </c>
      <c r="B97" s="34">
        <v>0.94857944543988082</v>
      </c>
    </row>
    <row r="98" spans="1:2" x14ac:dyDescent="0.25">
      <c r="A98" s="34">
        <v>0.77665599143797526</v>
      </c>
      <c r="B98" s="34">
        <v>0.94850062791296463</v>
      </c>
    </row>
    <row r="99" spans="1:2" x14ac:dyDescent="0.25">
      <c r="A99" s="34">
        <v>0.7750936130188647</v>
      </c>
      <c r="B99" s="34">
        <v>0.94806975876582278</v>
      </c>
    </row>
    <row r="100" spans="1:2" x14ac:dyDescent="0.25">
      <c r="A100" s="34">
        <v>0.77403018550598823</v>
      </c>
      <c r="B100" s="34">
        <v>0.94787008769763514</v>
      </c>
    </row>
    <row r="101" spans="1:2" x14ac:dyDescent="0.25">
      <c r="A101" s="34">
        <v>0.76449414841844177</v>
      </c>
      <c r="B101" s="34">
        <v>0.94481722215508157</v>
      </c>
    </row>
    <row r="102" spans="1:2" x14ac:dyDescent="0.25">
      <c r="A102" s="34">
        <v>0.76447333035737453</v>
      </c>
      <c r="B102" s="34">
        <v>0.94480145864969833</v>
      </c>
    </row>
    <row r="103" spans="1:2" x14ac:dyDescent="0.25">
      <c r="A103" s="34">
        <v>0.76403171443899776</v>
      </c>
      <c r="B103" s="34">
        <v>0.94478044064252065</v>
      </c>
    </row>
    <row r="104" spans="1:2" x14ac:dyDescent="0.25">
      <c r="A104" s="34">
        <v>0.7624928843184714</v>
      </c>
      <c r="B104" s="34">
        <v>0.94405006489309728</v>
      </c>
    </row>
    <row r="105" spans="1:2" x14ac:dyDescent="0.25">
      <c r="A105" s="34">
        <v>0.76058513085345869</v>
      </c>
      <c r="B105" s="34">
        <v>0.94317781759522479</v>
      </c>
    </row>
    <row r="106" spans="1:2" x14ac:dyDescent="0.25">
      <c r="A106" s="34">
        <v>0.75771530994338865</v>
      </c>
      <c r="B106" s="34">
        <v>0.94283627497858802</v>
      </c>
    </row>
    <row r="107" spans="1:2" x14ac:dyDescent="0.25">
      <c r="A107" s="34">
        <v>0.75763408537725752</v>
      </c>
      <c r="B107" s="34">
        <v>0.94280474796782154</v>
      </c>
    </row>
    <row r="108" spans="1:2" x14ac:dyDescent="0.25">
      <c r="A108" s="34">
        <v>0.75753682066571393</v>
      </c>
      <c r="B108" s="34">
        <v>0.94264185841219472</v>
      </c>
    </row>
    <row r="109" spans="1:2" x14ac:dyDescent="0.25">
      <c r="A109" s="34">
        <v>0.75686927759280431</v>
      </c>
      <c r="B109" s="34">
        <v>0.94195877317892107</v>
      </c>
    </row>
    <row r="110" spans="1:2" x14ac:dyDescent="0.25">
      <c r="A110" s="34">
        <v>0.756832078106635</v>
      </c>
      <c r="B110" s="34">
        <v>0.94191148266277136</v>
      </c>
    </row>
    <row r="111" spans="1:2" x14ac:dyDescent="0.25">
      <c r="A111" s="34">
        <v>0.75681091876587814</v>
      </c>
      <c r="B111" s="34">
        <v>0.94189571915738812</v>
      </c>
    </row>
    <row r="112" spans="1:2" x14ac:dyDescent="0.25">
      <c r="A112" s="34">
        <v>0.7567044395027146</v>
      </c>
      <c r="B112" s="34">
        <v>0.94185368314303286</v>
      </c>
    </row>
    <row r="113" spans="1:2" x14ac:dyDescent="0.25">
      <c r="A113" s="34">
        <v>0.75508984529109113</v>
      </c>
      <c r="B113" s="34">
        <v>0.9414911225192184</v>
      </c>
    </row>
    <row r="114" spans="1:2" x14ac:dyDescent="0.25">
      <c r="A114" s="34">
        <v>0.75497756427320395</v>
      </c>
      <c r="B114" s="34">
        <v>0.94148586801742395</v>
      </c>
    </row>
    <row r="115" spans="1:2" x14ac:dyDescent="0.25">
      <c r="A115" s="34">
        <v>0.75403631488921374</v>
      </c>
      <c r="B115" s="34">
        <v>0.94110754388822626</v>
      </c>
    </row>
    <row r="116" spans="1:2" x14ac:dyDescent="0.25">
      <c r="A116" s="34">
        <v>0.75373530620296303</v>
      </c>
      <c r="B116" s="34">
        <v>0.94108127137925424</v>
      </c>
    </row>
    <row r="117" spans="1:2" x14ac:dyDescent="0.25">
      <c r="A117" s="34">
        <v>0.75345170278088336</v>
      </c>
      <c r="B117" s="34">
        <v>0.94106025337207655</v>
      </c>
    </row>
    <row r="118" spans="1:2" x14ac:dyDescent="0.25">
      <c r="A118" s="34">
        <v>0.74835571445537896</v>
      </c>
      <c r="B118" s="34">
        <v>0.9366201993557981</v>
      </c>
    </row>
    <row r="119" spans="1:2" x14ac:dyDescent="0.25">
      <c r="A119" s="34">
        <v>0.74807654766926446</v>
      </c>
      <c r="B119" s="34">
        <v>0.93657816334144284</v>
      </c>
    </row>
    <row r="120" spans="1:2" x14ac:dyDescent="0.25">
      <c r="A120" s="34">
        <v>0.7479410596324827</v>
      </c>
      <c r="B120" s="34">
        <v>0.93654138182888191</v>
      </c>
    </row>
    <row r="121" spans="1:2" x14ac:dyDescent="0.25">
      <c r="A121" s="34">
        <v>0.73718051101855608</v>
      </c>
      <c r="B121" s="34">
        <v>0.92864386563188017</v>
      </c>
    </row>
    <row r="122" spans="1:2" x14ac:dyDescent="0.25">
      <c r="A122" s="34">
        <v>0.72503266046629733</v>
      </c>
      <c r="B122" s="34">
        <v>0.91849216816507551</v>
      </c>
    </row>
    <row r="123" spans="1:2" x14ac:dyDescent="0.25">
      <c r="A123" s="34">
        <v>0.72475690647707902</v>
      </c>
      <c r="B123" s="34">
        <v>0.9182504610825325</v>
      </c>
    </row>
    <row r="124" spans="1:2" x14ac:dyDescent="0.25">
      <c r="A124" s="34">
        <v>0.72392008867811464</v>
      </c>
      <c r="B124" s="34">
        <v>0.91790891846589573</v>
      </c>
    </row>
    <row r="125" spans="1:2" x14ac:dyDescent="0.25">
      <c r="A125" s="34">
        <v>0.72388050023411799</v>
      </c>
      <c r="B125" s="34">
        <v>0.9178826459569237</v>
      </c>
    </row>
    <row r="126" spans="1:2" x14ac:dyDescent="0.25">
      <c r="A126" s="34">
        <v>0.7236538905202059</v>
      </c>
      <c r="B126" s="34">
        <v>0.91761466636540867</v>
      </c>
    </row>
    <row r="127" spans="1:2" x14ac:dyDescent="0.25">
      <c r="A127" s="34">
        <v>0.72349007626918516</v>
      </c>
      <c r="B127" s="34">
        <v>0.91760941186361422</v>
      </c>
    </row>
    <row r="128" spans="1:2" x14ac:dyDescent="0.25">
      <c r="A128" s="34">
        <v>0.72283754950261914</v>
      </c>
      <c r="B128" s="34">
        <v>0.91623798689527258</v>
      </c>
    </row>
    <row r="129" spans="1:2" x14ac:dyDescent="0.25">
      <c r="A129" s="34">
        <v>0.7224283551547569</v>
      </c>
      <c r="B129" s="34">
        <v>0.91597000730375755</v>
      </c>
    </row>
    <row r="130" spans="1:2" x14ac:dyDescent="0.25">
      <c r="A130" s="34">
        <v>0.71986807492317817</v>
      </c>
      <c r="B130" s="34">
        <v>0.91409940466494677</v>
      </c>
    </row>
    <row r="131" spans="1:2" x14ac:dyDescent="0.25">
      <c r="A131" s="34">
        <v>0.71981039865563123</v>
      </c>
      <c r="B131" s="34">
        <v>0.91402584163982503</v>
      </c>
    </row>
    <row r="132" spans="1:2" x14ac:dyDescent="0.25">
      <c r="A132" s="34">
        <v>0.71037947571248983</v>
      </c>
      <c r="B132" s="34">
        <v>0.91169284284310592</v>
      </c>
    </row>
    <row r="133" spans="1:2" x14ac:dyDescent="0.25">
      <c r="A133" s="34">
        <v>0.71035046693887161</v>
      </c>
      <c r="B133" s="34">
        <v>0.9116665703341339</v>
      </c>
    </row>
    <row r="134" spans="1:2" x14ac:dyDescent="0.25">
      <c r="A134" s="34">
        <v>0.71029825114635869</v>
      </c>
      <c r="B134" s="34">
        <v>0.91164029782516187</v>
      </c>
    </row>
    <row r="135" spans="1:2" x14ac:dyDescent="0.25">
      <c r="A135" s="34">
        <v>0.71011361883427071</v>
      </c>
      <c r="B135" s="34">
        <v>0.91156148029824569</v>
      </c>
    </row>
    <row r="136" spans="1:2" x14ac:dyDescent="0.25">
      <c r="A136" s="34">
        <v>0.71007334783089482</v>
      </c>
      <c r="B136" s="34">
        <v>0.91152469878568476</v>
      </c>
    </row>
    <row r="137" spans="1:2" x14ac:dyDescent="0.25">
      <c r="A137" s="34">
        <v>0.71002044947900267</v>
      </c>
      <c r="B137" s="34">
        <v>0.91142486325159089</v>
      </c>
    </row>
    <row r="138" spans="1:2" x14ac:dyDescent="0.25">
      <c r="A138" s="34">
        <v>0.70916315489866066</v>
      </c>
      <c r="B138" s="34">
        <v>0.91117790166725354</v>
      </c>
    </row>
    <row r="139" spans="1:2" x14ac:dyDescent="0.25">
      <c r="A139" s="34">
        <v>0.70675576796803463</v>
      </c>
      <c r="B139" s="34">
        <v>0.91014801931554867</v>
      </c>
    </row>
    <row r="140" spans="1:2" x14ac:dyDescent="0.25">
      <c r="A140" s="34">
        <v>0.70350746788216867</v>
      </c>
      <c r="B140" s="34">
        <v>0.90981173120070624</v>
      </c>
    </row>
    <row r="141" spans="1:2" x14ac:dyDescent="0.25">
      <c r="A141" s="34">
        <v>0.70348528470234295</v>
      </c>
      <c r="B141" s="34">
        <v>0.90978020418993977</v>
      </c>
    </row>
    <row r="142" spans="1:2" x14ac:dyDescent="0.25">
      <c r="A142" s="34">
        <v>0.70343921194424341</v>
      </c>
      <c r="B142" s="34">
        <v>0.90976444068455653</v>
      </c>
    </row>
    <row r="143" spans="1:2" x14ac:dyDescent="0.25">
      <c r="A143" s="34">
        <v>0.70337675776104169</v>
      </c>
      <c r="B143" s="34">
        <v>0.90972765917199561</v>
      </c>
    </row>
    <row r="144" spans="1:2" x14ac:dyDescent="0.25">
      <c r="A144" s="34">
        <v>0.70189184983147634</v>
      </c>
      <c r="B144" s="34">
        <v>0.90736313336451002</v>
      </c>
    </row>
    <row r="145" spans="1:2" x14ac:dyDescent="0.25">
      <c r="A145" s="34">
        <v>0.70185430906561741</v>
      </c>
      <c r="B145" s="34">
        <v>0.90734211535733234</v>
      </c>
    </row>
    <row r="146" spans="1:2" x14ac:dyDescent="0.25">
      <c r="A146" s="34">
        <v>0.70165022381122066</v>
      </c>
      <c r="B146" s="34">
        <v>0.90722126181606089</v>
      </c>
    </row>
    <row r="147" spans="1:2" x14ac:dyDescent="0.25">
      <c r="A147" s="34">
        <v>0.70156797540602067</v>
      </c>
      <c r="B147" s="34">
        <v>0.9072002438088832</v>
      </c>
    </row>
    <row r="148" spans="1:2" x14ac:dyDescent="0.25">
      <c r="A148" s="34">
        <v>0.70131679355445553</v>
      </c>
      <c r="B148" s="34">
        <v>0.9071424442891447</v>
      </c>
    </row>
    <row r="149" spans="1:2" x14ac:dyDescent="0.25">
      <c r="A149" s="34">
        <v>0.70112260541105798</v>
      </c>
      <c r="B149" s="34">
        <v>0.90693751871916262</v>
      </c>
    </row>
    <row r="150" spans="1:2" x14ac:dyDescent="0.25">
      <c r="A150" s="34">
        <v>0.68391050554443011</v>
      </c>
      <c r="B150" s="34">
        <v>0.90225050311854682</v>
      </c>
    </row>
    <row r="151" spans="1:2" x14ac:dyDescent="0.25">
      <c r="A151" s="34">
        <v>0.68384054320805665</v>
      </c>
      <c r="B151" s="34">
        <v>0.90222948511136913</v>
      </c>
    </row>
    <row r="152" spans="1:2" x14ac:dyDescent="0.25">
      <c r="A152" s="34">
        <v>0.68312556225828891</v>
      </c>
      <c r="B152" s="34">
        <v>0.90189845149832115</v>
      </c>
    </row>
    <row r="153" spans="1:2" x14ac:dyDescent="0.25">
      <c r="A153" s="34">
        <v>0.68247951980582577</v>
      </c>
      <c r="B153" s="34">
        <v>0.90183014297499375</v>
      </c>
    </row>
    <row r="154" spans="1:2" x14ac:dyDescent="0.25">
      <c r="A154" s="34">
        <v>0.6812816280952364</v>
      </c>
      <c r="B154" s="34">
        <v>0.90165674441577814</v>
      </c>
    </row>
    <row r="155" spans="1:2" x14ac:dyDescent="0.25">
      <c r="A155" s="34">
        <v>0.68025983670449441</v>
      </c>
      <c r="B155" s="34">
        <v>0.9000541213684824</v>
      </c>
    </row>
    <row r="156" spans="1:2" x14ac:dyDescent="0.25">
      <c r="A156" s="34">
        <v>0.66149320785161736</v>
      </c>
      <c r="B156" s="34">
        <v>0.89422162437668462</v>
      </c>
    </row>
    <row r="157" spans="1:2" x14ac:dyDescent="0.25">
      <c r="A157" s="34">
        <v>0.65797802704846342</v>
      </c>
      <c r="B157" s="34">
        <v>0.8923930577522291</v>
      </c>
    </row>
    <row r="158" spans="1:2" x14ac:dyDescent="0.25">
      <c r="A158" s="34">
        <v>0.65517270799973282</v>
      </c>
      <c r="B158" s="34">
        <v>0.89101637828209301</v>
      </c>
    </row>
    <row r="159" spans="1:2" x14ac:dyDescent="0.25">
      <c r="A159" s="34">
        <v>0.65501333038467724</v>
      </c>
      <c r="B159" s="34">
        <v>0.8909690877659433</v>
      </c>
    </row>
    <row r="160" spans="1:2" x14ac:dyDescent="0.25">
      <c r="A160" s="34">
        <v>0.65486658011813781</v>
      </c>
      <c r="B160" s="34">
        <v>0.89081670721390538</v>
      </c>
    </row>
    <row r="161" spans="1:2" x14ac:dyDescent="0.25">
      <c r="A161" s="34">
        <v>0.65407378739913524</v>
      </c>
      <c r="B161" s="34">
        <v>0.89043838308470769</v>
      </c>
    </row>
    <row r="162" spans="1:2" x14ac:dyDescent="0.25">
      <c r="A162" s="34">
        <v>0.65354412132083473</v>
      </c>
      <c r="B162" s="34">
        <v>0.8903595655577915</v>
      </c>
    </row>
    <row r="163" spans="1:2" x14ac:dyDescent="0.25">
      <c r="A163" s="34">
        <v>0.65191485208255739</v>
      </c>
      <c r="B163" s="34">
        <v>0.89032803854702502</v>
      </c>
    </row>
    <row r="164" spans="1:2" x14ac:dyDescent="0.25">
      <c r="A164" s="34">
        <v>0.65178004660515487</v>
      </c>
      <c r="B164" s="34">
        <v>0.89031227504164179</v>
      </c>
    </row>
    <row r="165" spans="1:2" x14ac:dyDescent="0.25">
      <c r="A165" s="34">
        <v>0.64766148331074103</v>
      </c>
      <c r="B165" s="34">
        <v>0.88831030985797066</v>
      </c>
    </row>
    <row r="166" spans="1:2" x14ac:dyDescent="0.25">
      <c r="A166" s="34">
        <v>0.64644038458125708</v>
      </c>
      <c r="B166" s="34">
        <v>0.88793724023056742</v>
      </c>
    </row>
    <row r="167" spans="1:2" x14ac:dyDescent="0.25">
      <c r="A167" s="34">
        <v>0.64496230224548423</v>
      </c>
      <c r="B167" s="34">
        <v>0.88655530625863699</v>
      </c>
    </row>
    <row r="168" spans="1:2" x14ac:dyDescent="0.25">
      <c r="A168" s="34">
        <v>0.643198568809494</v>
      </c>
      <c r="B168" s="34">
        <v>0.88514184527594009</v>
      </c>
    </row>
    <row r="169" spans="1:2" x14ac:dyDescent="0.25">
      <c r="A169" s="34">
        <v>0.64258358280878691</v>
      </c>
      <c r="B169" s="34">
        <v>0.88496844671672448</v>
      </c>
    </row>
    <row r="170" spans="1:2" x14ac:dyDescent="0.25">
      <c r="A170" s="34">
        <v>0.6423733545199769</v>
      </c>
      <c r="B170" s="34">
        <v>0.8848791201862195</v>
      </c>
    </row>
    <row r="171" spans="1:2" x14ac:dyDescent="0.25">
      <c r="A171" s="34">
        <v>0.64173755045820258</v>
      </c>
      <c r="B171" s="34">
        <v>0.88485284767724748</v>
      </c>
    </row>
    <row r="172" spans="1:2" x14ac:dyDescent="0.25">
      <c r="A172" s="34">
        <v>0.64011135273713182</v>
      </c>
      <c r="B172" s="34">
        <v>0.88474250313956482</v>
      </c>
    </row>
    <row r="173" spans="1:2" x14ac:dyDescent="0.25">
      <c r="A173" s="34">
        <v>0.63916669055624542</v>
      </c>
      <c r="B173" s="34">
        <v>0.88430637949062862</v>
      </c>
    </row>
    <row r="174" spans="1:2" x14ac:dyDescent="0.25">
      <c r="A174" s="34">
        <v>0.63790702722183368</v>
      </c>
      <c r="B174" s="34">
        <v>0.88394907336860862</v>
      </c>
    </row>
    <row r="175" spans="1:2" x14ac:dyDescent="0.25">
      <c r="A175" s="34">
        <v>0.63337483294359243</v>
      </c>
      <c r="B175" s="34">
        <v>0.88005023303715468</v>
      </c>
    </row>
    <row r="176" spans="1:2" x14ac:dyDescent="0.25">
      <c r="A176" s="34">
        <v>0.63308440392772014</v>
      </c>
      <c r="B176" s="34">
        <v>0.87991887049229434</v>
      </c>
    </row>
    <row r="177" spans="1:2" x14ac:dyDescent="0.25">
      <c r="A177" s="34">
        <v>0.6312449064006328</v>
      </c>
      <c r="B177" s="34">
        <v>0.87595697613930745</v>
      </c>
    </row>
    <row r="178" spans="1:2" x14ac:dyDescent="0.25">
      <c r="A178" s="34">
        <v>0.62470018579266351</v>
      </c>
      <c r="B178" s="34">
        <v>0.86919968683169313</v>
      </c>
    </row>
    <row r="179" spans="1:2" x14ac:dyDescent="0.25">
      <c r="A179" s="34">
        <v>0.62465889095021865</v>
      </c>
      <c r="B179" s="34">
        <v>0.86916290531913221</v>
      </c>
    </row>
    <row r="180" spans="1:2" x14ac:dyDescent="0.25">
      <c r="A180" s="34">
        <v>0.62462169146404933</v>
      </c>
      <c r="B180" s="34">
        <v>0.86910510579939371</v>
      </c>
    </row>
    <row r="181" spans="1:2" x14ac:dyDescent="0.25">
      <c r="A181" s="34">
        <v>0.62434935027172733</v>
      </c>
      <c r="B181" s="34">
        <v>0.86898425225812226</v>
      </c>
    </row>
    <row r="182" spans="1:2" x14ac:dyDescent="0.25">
      <c r="A182" s="34">
        <v>0.62343676838166584</v>
      </c>
      <c r="B182" s="34">
        <v>0.86840625706073693</v>
      </c>
    </row>
    <row r="183" spans="1:2" x14ac:dyDescent="0.25">
      <c r="A183" s="34">
        <v>0.62063213189231448</v>
      </c>
      <c r="B183" s="34">
        <v>0.86689296054394616</v>
      </c>
    </row>
    <row r="184" spans="1:2" x14ac:dyDescent="0.25">
      <c r="A184" s="34">
        <v>0.61571872820076035</v>
      </c>
      <c r="B184" s="34">
        <v>0.86358787891526079</v>
      </c>
    </row>
    <row r="185" spans="1:2" x14ac:dyDescent="0.25">
      <c r="A185" s="34">
        <v>0.61539894913158022</v>
      </c>
      <c r="B185" s="34">
        <v>0.86337769884348425</v>
      </c>
    </row>
    <row r="186" spans="1:2" x14ac:dyDescent="0.25">
      <c r="A186" s="34">
        <v>0.61479897943721662</v>
      </c>
      <c r="B186" s="34">
        <v>0.86325684530221281</v>
      </c>
    </row>
    <row r="187" spans="1:2" x14ac:dyDescent="0.25">
      <c r="A187" s="34">
        <v>0.61451913009172277</v>
      </c>
      <c r="B187" s="34">
        <v>0.86292055718737037</v>
      </c>
    </row>
    <row r="188" spans="1:2" x14ac:dyDescent="0.25">
      <c r="A188" s="34">
        <v>0.61448363700400155</v>
      </c>
      <c r="B188" s="34">
        <v>0.86289953918019269</v>
      </c>
    </row>
    <row r="189" spans="1:2" x14ac:dyDescent="0.25">
      <c r="A189" s="34">
        <v>0.61441299210824885</v>
      </c>
      <c r="B189" s="34">
        <v>0.86285224866404298</v>
      </c>
    </row>
    <row r="190" spans="1:2" x14ac:dyDescent="0.25">
      <c r="A190" s="34">
        <v>0.61346730608829358</v>
      </c>
      <c r="B190" s="34">
        <v>0.86262105058508887</v>
      </c>
    </row>
    <row r="191" spans="1:2" x14ac:dyDescent="0.25">
      <c r="A191" s="34">
        <v>0.61131553764519786</v>
      </c>
      <c r="B191" s="34">
        <v>0.86162794974594492</v>
      </c>
    </row>
    <row r="192" spans="1:2" x14ac:dyDescent="0.25">
      <c r="A192" s="34">
        <v>0.61073502089314302</v>
      </c>
      <c r="B192" s="34">
        <v>0.86111300857009254</v>
      </c>
    </row>
    <row r="193" spans="1:2" x14ac:dyDescent="0.25">
      <c r="A193" s="34">
        <v>0.61036507370958781</v>
      </c>
      <c r="B193" s="34">
        <v>0.86096588251984896</v>
      </c>
    </row>
    <row r="194" spans="1:2" x14ac:dyDescent="0.25">
      <c r="A194" s="34">
        <v>0.6101681553286733</v>
      </c>
      <c r="B194" s="34">
        <v>0.86085028348037185</v>
      </c>
    </row>
    <row r="195" spans="1:2" x14ac:dyDescent="0.25">
      <c r="A195" s="34">
        <v>0.61000161084013549</v>
      </c>
      <c r="B195" s="34">
        <v>0.86076095694986687</v>
      </c>
    </row>
    <row r="196" spans="1:2" x14ac:dyDescent="0.25">
      <c r="A196" s="34">
        <v>0.60879143306071959</v>
      </c>
      <c r="B196" s="34">
        <v>0.86032483330093068</v>
      </c>
    </row>
    <row r="197" spans="1:2" x14ac:dyDescent="0.25">
      <c r="A197" s="34">
        <v>0.60874331262448222</v>
      </c>
      <c r="B197" s="34">
        <v>0.86027754278478097</v>
      </c>
    </row>
    <row r="198" spans="1:2" x14ac:dyDescent="0.25">
      <c r="A198" s="34">
        <v>0.60856857742339343</v>
      </c>
      <c r="B198" s="34">
        <v>0.86020397975965923</v>
      </c>
    </row>
    <row r="199" spans="1:2" x14ac:dyDescent="0.25">
      <c r="A199" s="34">
        <v>0.60852011570746645</v>
      </c>
      <c r="B199" s="34">
        <v>0.86018821625427599</v>
      </c>
    </row>
    <row r="200" spans="1:2" x14ac:dyDescent="0.25">
      <c r="A200" s="34">
        <v>0.60846073304147141</v>
      </c>
      <c r="B200" s="34">
        <v>0.86016719824709831</v>
      </c>
    </row>
    <row r="201" spans="1:2" x14ac:dyDescent="0.25">
      <c r="A201" s="34">
        <v>0.60798601299320076</v>
      </c>
      <c r="B201" s="34">
        <v>0.86002532669864917</v>
      </c>
    </row>
    <row r="202" spans="1:2" x14ac:dyDescent="0.25">
      <c r="A202" s="34">
        <v>0.60784165168448867</v>
      </c>
      <c r="B202" s="34">
        <v>0.86000956319326594</v>
      </c>
    </row>
    <row r="203" spans="1:2" x14ac:dyDescent="0.25">
      <c r="A203" s="34">
        <v>0.6076017320626812</v>
      </c>
      <c r="B203" s="34">
        <v>0.8598676916448168</v>
      </c>
    </row>
    <row r="204" spans="1:2" x14ac:dyDescent="0.25">
      <c r="A204" s="34">
        <v>0.60747272834000232</v>
      </c>
      <c r="B204" s="34">
        <v>0.85984141913584478</v>
      </c>
    </row>
    <row r="205" spans="1:2" x14ac:dyDescent="0.25">
      <c r="A205" s="34">
        <v>0.60719868074923211</v>
      </c>
      <c r="B205" s="34">
        <v>0.85970480208919009</v>
      </c>
    </row>
    <row r="206" spans="1:2" x14ac:dyDescent="0.25">
      <c r="A206" s="34">
        <v>0.60699561933390433</v>
      </c>
      <c r="B206" s="34">
        <v>0.85954716703535772</v>
      </c>
    </row>
    <row r="207" spans="1:2" x14ac:dyDescent="0.25">
      <c r="A207" s="34">
        <v>0.60680143119050678</v>
      </c>
      <c r="B207" s="34">
        <v>0.85934224146537563</v>
      </c>
    </row>
    <row r="208" spans="1:2" x14ac:dyDescent="0.25">
      <c r="A208" s="34">
        <v>0.60669938856330841</v>
      </c>
      <c r="B208" s="34">
        <v>0.85931596895640361</v>
      </c>
    </row>
    <row r="209" spans="1:2" x14ac:dyDescent="0.25">
      <c r="A209" s="34">
        <v>0.60664683149110588</v>
      </c>
      <c r="B209" s="34">
        <v>0.85931071445460916</v>
      </c>
    </row>
    <row r="210" spans="1:2" x14ac:dyDescent="0.25">
      <c r="A210" s="34">
        <v>0.60597416922285186</v>
      </c>
      <c r="B210" s="34">
        <v>0.85906900737206615</v>
      </c>
    </row>
    <row r="211" spans="1:2" x14ac:dyDescent="0.25">
      <c r="A211" s="34">
        <v>0.6015511844452911</v>
      </c>
      <c r="B211" s="34">
        <v>0.85519118504778979</v>
      </c>
    </row>
    <row r="212" spans="1:2" x14ac:dyDescent="0.25">
      <c r="A212" s="34">
        <v>0.60127406533731431</v>
      </c>
      <c r="B212" s="34">
        <v>0.85500202298319095</v>
      </c>
    </row>
    <row r="213" spans="1:2" x14ac:dyDescent="0.25">
      <c r="A213" s="34">
        <v>0.60120273788218237</v>
      </c>
      <c r="B213" s="34">
        <v>0.85492320545627476</v>
      </c>
    </row>
    <row r="214" spans="1:2" x14ac:dyDescent="0.25">
      <c r="A214" s="34">
        <v>0.6006334833598852</v>
      </c>
      <c r="B214" s="34">
        <v>0.85480235191500331</v>
      </c>
    </row>
    <row r="215" spans="1:2" x14ac:dyDescent="0.25">
      <c r="A215" s="34">
        <v>0.59821585803857036</v>
      </c>
      <c r="B215" s="34">
        <v>0.85343618144845612</v>
      </c>
    </row>
    <row r="216" spans="1:2" x14ac:dyDescent="0.25">
      <c r="A216" s="34">
        <v>0.59804897227034293</v>
      </c>
      <c r="B216" s="34">
        <v>0.85332058240897901</v>
      </c>
    </row>
    <row r="217" spans="1:2" x14ac:dyDescent="0.25">
      <c r="A217" s="34">
        <v>0.59801074894510475</v>
      </c>
      <c r="B217" s="34">
        <v>0.85329430990000699</v>
      </c>
    </row>
    <row r="218" spans="1:2" x14ac:dyDescent="0.25">
      <c r="A218" s="34">
        <v>0.59780871136884584</v>
      </c>
      <c r="B218" s="34">
        <v>0.85316294735514664</v>
      </c>
    </row>
    <row r="219" spans="1:2" x14ac:dyDescent="0.25">
      <c r="A219" s="34">
        <v>0.59525935208733516</v>
      </c>
      <c r="B219" s="34">
        <v>0.85239053559136801</v>
      </c>
    </row>
    <row r="220" spans="1:2" x14ac:dyDescent="0.25">
      <c r="A220" s="34">
        <v>0.59492455671181144</v>
      </c>
      <c r="B220" s="34">
        <v>0.85222239153394685</v>
      </c>
    </row>
    <row r="221" spans="1:2" x14ac:dyDescent="0.25">
      <c r="A221" s="34">
        <v>0.588360724441223</v>
      </c>
      <c r="B221" s="34">
        <v>0.85040958841487457</v>
      </c>
    </row>
    <row r="222" spans="1:2" x14ac:dyDescent="0.25">
      <c r="A222" s="34">
        <v>0.5878262804472677</v>
      </c>
      <c r="B222" s="34">
        <v>0.85005228229285457</v>
      </c>
    </row>
    <row r="223" spans="1:2" x14ac:dyDescent="0.25">
      <c r="A223" s="34">
        <v>0.58505099401122418</v>
      </c>
      <c r="B223" s="34">
        <v>0.84850745876529732</v>
      </c>
    </row>
    <row r="224" spans="1:2" x14ac:dyDescent="0.25">
      <c r="A224" s="34">
        <v>0.58492233156823492</v>
      </c>
      <c r="B224" s="34">
        <v>0.84850220426350287</v>
      </c>
    </row>
    <row r="225" spans="1:2" x14ac:dyDescent="0.25">
      <c r="A225" s="34">
        <v>0.58418482615895184</v>
      </c>
      <c r="B225" s="34">
        <v>0.84801879009841696</v>
      </c>
    </row>
    <row r="226" spans="1:2" x14ac:dyDescent="0.25">
      <c r="A226" s="34">
        <v>0.58363229434144637</v>
      </c>
      <c r="B226" s="34">
        <v>0.84786640954637904</v>
      </c>
    </row>
    <row r="227" spans="1:2" x14ac:dyDescent="0.25">
      <c r="A227" s="34">
        <v>0.58350704469535342</v>
      </c>
      <c r="B227" s="34">
        <v>0.84782437353202378</v>
      </c>
    </row>
    <row r="228" spans="1:2" x14ac:dyDescent="0.25">
      <c r="A228" s="34">
        <v>0.5834445905121517</v>
      </c>
      <c r="B228" s="34">
        <v>0.84778233751766852</v>
      </c>
    </row>
    <row r="229" spans="1:2" x14ac:dyDescent="0.25">
      <c r="A229" s="34">
        <v>0.58333845252867778</v>
      </c>
      <c r="B229" s="34">
        <v>0.84775081050690204</v>
      </c>
    </row>
    <row r="230" spans="1:2" x14ac:dyDescent="0.25">
      <c r="A230" s="34">
        <v>0.58323606862178978</v>
      </c>
      <c r="B230" s="34">
        <v>0.84765097497280817</v>
      </c>
    </row>
    <row r="231" spans="1:2" x14ac:dyDescent="0.25">
      <c r="A231" s="34">
        <v>0.58247945154988756</v>
      </c>
      <c r="B231" s="34">
        <v>0.84740926789026516</v>
      </c>
    </row>
    <row r="232" spans="1:2" x14ac:dyDescent="0.25">
      <c r="A232" s="34">
        <v>0.58170406409505593</v>
      </c>
      <c r="B232" s="34">
        <v>0.84694161723056249</v>
      </c>
    </row>
    <row r="233" spans="1:2" x14ac:dyDescent="0.25">
      <c r="A233" s="34">
        <v>0.58036317619451305</v>
      </c>
      <c r="B233" s="34">
        <v>0.84605360642730676</v>
      </c>
    </row>
    <row r="234" spans="1:2" x14ac:dyDescent="0.25">
      <c r="A234" s="34">
        <v>0.58016079733856452</v>
      </c>
      <c r="B234" s="34">
        <v>0.84596427989680179</v>
      </c>
    </row>
    <row r="235" spans="1:2" x14ac:dyDescent="0.25">
      <c r="A235" s="34">
        <v>0.57999493540940594</v>
      </c>
      <c r="B235" s="34">
        <v>0.84588020786809115</v>
      </c>
    </row>
    <row r="236" spans="1:2" x14ac:dyDescent="0.25">
      <c r="A236" s="34">
        <v>0.57947857923900092</v>
      </c>
      <c r="B236" s="34">
        <v>0.84545984772453819</v>
      </c>
    </row>
    <row r="237" spans="1:2" x14ac:dyDescent="0.25">
      <c r="A237" s="34">
        <v>0.57604632940042622</v>
      </c>
      <c r="B237" s="34">
        <v>0.8391649545748322</v>
      </c>
    </row>
    <row r="238" spans="1:2" x14ac:dyDescent="0.25">
      <c r="A238" s="34">
        <v>0.57600469327829174</v>
      </c>
      <c r="B238" s="34">
        <v>0.83915444557124341</v>
      </c>
    </row>
    <row r="239" spans="1:2" x14ac:dyDescent="0.25">
      <c r="A239" s="34">
        <v>0.57549243246416226</v>
      </c>
      <c r="B239" s="34">
        <v>0.83861848638821335</v>
      </c>
    </row>
    <row r="240" spans="1:2" x14ac:dyDescent="0.25">
      <c r="A240" s="34">
        <v>0.57522828198439124</v>
      </c>
      <c r="B240" s="34">
        <v>0.83836627030208155</v>
      </c>
    </row>
    <row r="241" spans="1:2" x14ac:dyDescent="0.25">
      <c r="A241" s="34">
        <v>0.57364849830110975</v>
      </c>
      <c r="B241" s="34">
        <v>0.83701060883912315</v>
      </c>
    </row>
    <row r="242" spans="1:2" x14ac:dyDescent="0.25">
      <c r="A242" s="34">
        <v>0.5734526037592641</v>
      </c>
      <c r="B242" s="34">
        <v>0.8368897552978517</v>
      </c>
    </row>
    <row r="243" spans="1:2" x14ac:dyDescent="0.25">
      <c r="A243" s="34">
        <v>0.56267703883899389</v>
      </c>
      <c r="B243" s="34">
        <v>0.83017450200459275</v>
      </c>
    </row>
    <row r="244" spans="1:2" x14ac:dyDescent="0.25">
      <c r="A244" s="34">
        <v>0.5619511369391581</v>
      </c>
      <c r="B244" s="34">
        <v>0.82993279492204974</v>
      </c>
    </row>
    <row r="245" spans="1:2" x14ac:dyDescent="0.25">
      <c r="A245" s="34">
        <v>0.56113411336219199</v>
      </c>
      <c r="B245" s="34">
        <v>0.82958074330182408</v>
      </c>
    </row>
    <row r="246" spans="1:2" x14ac:dyDescent="0.25">
      <c r="A246" s="34">
        <v>0.56103787248971726</v>
      </c>
      <c r="B246" s="34">
        <v>0.82951243477849668</v>
      </c>
    </row>
    <row r="247" spans="1:2" x14ac:dyDescent="0.25">
      <c r="A247" s="34">
        <v>0.56094231417662177</v>
      </c>
      <c r="B247" s="34">
        <v>0.82942836274978604</v>
      </c>
    </row>
    <row r="248" spans="1:2" x14ac:dyDescent="0.25">
      <c r="A248" s="34">
        <v>0.56062867814185491</v>
      </c>
      <c r="B248" s="34">
        <v>0.82922343717980396</v>
      </c>
    </row>
    <row r="249" spans="1:2" x14ac:dyDescent="0.25">
      <c r="A249" s="34">
        <v>0.56044984758449057</v>
      </c>
      <c r="B249" s="34">
        <v>0.82906054762417714</v>
      </c>
    </row>
    <row r="250" spans="1:2" x14ac:dyDescent="0.25">
      <c r="A250" s="34">
        <v>0.55847963993627625</v>
      </c>
      <c r="B250" s="34">
        <v>0.82855086095011909</v>
      </c>
    </row>
    <row r="251" spans="1:2" x14ac:dyDescent="0.25">
      <c r="A251" s="34">
        <v>0.55836838275745793</v>
      </c>
      <c r="B251" s="34">
        <v>0.8284930614303806</v>
      </c>
    </row>
    <row r="252" spans="1:2" x14ac:dyDescent="0.25">
      <c r="A252" s="34">
        <v>0.55834381061980476</v>
      </c>
      <c r="B252" s="34">
        <v>0.82848780692858615</v>
      </c>
    </row>
    <row r="253" spans="1:2" x14ac:dyDescent="0.25">
      <c r="A253" s="34">
        <v>0.55827657852094836</v>
      </c>
      <c r="B253" s="34">
        <v>0.8284825524267917</v>
      </c>
    </row>
    <row r="254" spans="1:2" x14ac:dyDescent="0.25">
      <c r="A254" s="34">
        <v>0.5550651366415621</v>
      </c>
      <c r="B254" s="34">
        <v>0.82721096299254393</v>
      </c>
    </row>
    <row r="255" spans="1:2" x14ac:dyDescent="0.25">
      <c r="A255" s="34">
        <v>0.55499176150829233</v>
      </c>
      <c r="B255" s="34">
        <v>0.82717943598177746</v>
      </c>
    </row>
    <row r="256" spans="1:2" x14ac:dyDescent="0.25">
      <c r="A256" s="34">
        <v>0.55483647924951218</v>
      </c>
      <c r="B256" s="34">
        <v>0.82707960044768358</v>
      </c>
    </row>
    <row r="257" spans="1:2" x14ac:dyDescent="0.25">
      <c r="A257" s="34">
        <v>0.55480166872117032</v>
      </c>
      <c r="B257" s="34">
        <v>0.82702705542973942</v>
      </c>
    </row>
    <row r="258" spans="1:2" x14ac:dyDescent="0.25">
      <c r="A258" s="34">
        <v>0.55406825866816278</v>
      </c>
      <c r="B258" s="34">
        <v>0.82640176971620438</v>
      </c>
    </row>
    <row r="259" spans="1:2" x14ac:dyDescent="0.25">
      <c r="A259" s="34">
        <v>0.5539744067535155</v>
      </c>
      <c r="B259" s="34">
        <v>0.82638600621082114</v>
      </c>
    </row>
    <row r="260" spans="1:2" x14ac:dyDescent="0.25">
      <c r="A260" s="34">
        <v>0.54849311365842268</v>
      </c>
      <c r="B260" s="34">
        <v>0.82300210705521959</v>
      </c>
    </row>
    <row r="261" spans="1:2" x14ac:dyDescent="0.25">
      <c r="A261" s="34">
        <v>0.54816753283451891</v>
      </c>
      <c r="B261" s="34">
        <v>0.82289701701933138</v>
      </c>
    </row>
    <row r="262" spans="1:2" x14ac:dyDescent="0.25">
      <c r="A262" s="34">
        <v>0.54794467719719275</v>
      </c>
      <c r="B262" s="34">
        <v>0.82289176251753693</v>
      </c>
    </row>
    <row r="263" spans="1:2" x14ac:dyDescent="0.25">
      <c r="A263" s="34">
        <v>0.54788051661554293</v>
      </c>
      <c r="B263" s="34">
        <v>0.82288125351394814</v>
      </c>
    </row>
    <row r="264" spans="1:2" x14ac:dyDescent="0.25">
      <c r="A264" s="34">
        <v>0.54774161578186487</v>
      </c>
      <c r="B264" s="34">
        <v>0.82287599901215369</v>
      </c>
    </row>
    <row r="265" spans="1:2" x14ac:dyDescent="0.25">
      <c r="A265" s="34">
        <v>0.5476917889471794</v>
      </c>
      <c r="B265" s="34">
        <v>0.82287074451035924</v>
      </c>
    </row>
    <row r="266" spans="1:2" x14ac:dyDescent="0.25">
      <c r="A266" s="34">
        <v>0.54746722691140515</v>
      </c>
      <c r="B266" s="34">
        <v>0.82276039997267658</v>
      </c>
    </row>
    <row r="267" spans="1:2" x14ac:dyDescent="0.25">
      <c r="A267" s="34">
        <v>0.54723549800214866</v>
      </c>
      <c r="B267" s="34">
        <v>0.82245038436680629</v>
      </c>
    </row>
    <row r="268" spans="1:2" x14ac:dyDescent="0.25">
      <c r="A268" s="34">
        <v>0.54601883590862987</v>
      </c>
      <c r="B268" s="34">
        <v>0.8213837205025406</v>
      </c>
    </row>
    <row r="269" spans="1:2" x14ac:dyDescent="0.25">
      <c r="A269" s="34">
        <v>0.54558814094032115</v>
      </c>
      <c r="B269" s="34">
        <v>0.82121032194332499</v>
      </c>
    </row>
    <row r="270" spans="1:2" x14ac:dyDescent="0.25">
      <c r="A270" s="34">
        <v>0.54551408324767214</v>
      </c>
      <c r="B270" s="34">
        <v>0.82113150441640881</v>
      </c>
    </row>
    <row r="271" spans="1:2" x14ac:dyDescent="0.25">
      <c r="A271" s="34">
        <v>0.54464996307353764</v>
      </c>
      <c r="B271" s="34">
        <v>0.82060605423696753</v>
      </c>
    </row>
    <row r="272" spans="1:2" x14ac:dyDescent="0.25">
      <c r="A272" s="34">
        <v>0.54454587276820154</v>
      </c>
      <c r="B272" s="34">
        <v>0.82056927272440661</v>
      </c>
    </row>
    <row r="273" spans="1:2" x14ac:dyDescent="0.25">
      <c r="A273" s="34">
        <v>0.54449775233196418</v>
      </c>
      <c r="B273" s="34">
        <v>0.82056401822261216</v>
      </c>
    </row>
    <row r="274" spans="1:2" x14ac:dyDescent="0.25">
      <c r="A274" s="34">
        <v>0.54441891672366038</v>
      </c>
      <c r="B274" s="34">
        <v>0.82055350921902337</v>
      </c>
    </row>
    <row r="275" spans="1:2" x14ac:dyDescent="0.25">
      <c r="A275" s="34">
        <v>0.54371280904582298</v>
      </c>
      <c r="B275" s="34">
        <v>0.81938175531886936</v>
      </c>
    </row>
    <row r="276" spans="1:2" x14ac:dyDescent="0.25">
      <c r="A276" s="34">
        <v>0.54362919552186451</v>
      </c>
      <c r="B276" s="34">
        <v>0.8193397193045141</v>
      </c>
    </row>
    <row r="277" spans="1:2" x14ac:dyDescent="0.25">
      <c r="A277" s="34">
        <v>0.54099280991949905</v>
      </c>
      <c r="B277" s="34">
        <v>0.81848849001381929</v>
      </c>
    </row>
    <row r="278" spans="1:2" x14ac:dyDescent="0.25">
      <c r="A278" s="34">
        <v>0.54078531186820611</v>
      </c>
      <c r="B278" s="34">
        <v>0.81839916348331432</v>
      </c>
    </row>
    <row r="279" spans="1:2" x14ac:dyDescent="0.25">
      <c r="A279" s="34">
        <v>0.54064163311887337</v>
      </c>
      <c r="B279" s="34">
        <v>0.81833610946178137</v>
      </c>
    </row>
    <row r="280" spans="1:2" x14ac:dyDescent="0.25">
      <c r="A280" s="34">
        <v>0.53993996207700112</v>
      </c>
      <c r="B280" s="34">
        <v>0.81801558485232218</v>
      </c>
    </row>
    <row r="281" spans="1:2" x14ac:dyDescent="0.25">
      <c r="A281" s="34">
        <v>0.53975089312894797</v>
      </c>
      <c r="B281" s="34">
        <v>0.81799982134693894</v>
      </c>
    </row>
    <row r="282" spans="1:2" x14ac:dyDescent="0.25">
      <c r="A282" s="34">
        <v>0.52142622147413742</v>
      </c>
      <c r="B282" s="34">
        <v>0.80696536757867299</v>
      </c>
    </row>
    <row r="283" spans="1:2" x14ac:dyDescent="0.25">
      <c r="A283" s="34">
        <v>0.52132315500787019</v>
      </c>
      <c r="B283" s="34">
        <v>0.80690756805893449</v>
      </c>
    </row>
    <row r="284" spans="1:2" x14ac:dyDescent="0.25">
      <c r="A284" s="34">
        <v>0.52092556416945524</v>
      </c>
      <c r="B284" s="34">
        <v>0.80667111547818593</v>
      </c>
    </row>
    <row r="285" spans="1:2" x14ac:dyDescent="0.25">
      <c r="A285" s="34">
        <v>0.5192928821342816</v>
      </c>
      <c r="B285" s="34">
        <v>0.80558868810853701</v>
      </c>
    </row>
    <row r="286" spans="1:2" x14ac:dyDescent="0.25">
      <c r="A286" s="34">
        <v>0.51870553978843426</v>
      </c>
      <c r="B286" s="34">
        <v>0.80471118630887017</v>
      </c>
    </row>
    <row r="287" spans="1:2" x14ac:dyDescent="0.25">
      <c r="A287" s="34">
        <v>0.51796905821822004</v>
      </c>
      <c r="B287" s="34">
        <v>0.80433811668146693</v>
      </c>
    </row>
    <row r="288" spans="1:2" x14ac:dyDescent="0.25">
      <c r="A288" s="34">
        <v>0.51788749237239928</v>
      </c>
      <c r="B288" s="34">
        <v>0.80430658967070046</v>
      </c>
    </row>
    <row r="289" spans="1:2" x14ac:dyDescent="0.25">
      <c r="A289" s="34">
        <v>0.51767351000700346</v>
      </c>
      <c r="B289" s="34">
        <v>0.80420149963481224</v>
      </c>
    </row>
    <row r="290" spans="1:2" x14ac:dyDescent="0.25">
      <c r="A290" s="34">
        <v>0.51761344478162918</v>
      </c>
      <c r="B290" s="34">
        <v>0.80414895461686808</v>
      </c>
    </row>
    <row r="291" spans="1:2" x14ac:dyDescent="0.25">
      <c r="A291" s="34">
        <v>0.51758580112676944</v>
      </c>
      <c r="B291" s="34">
        <v>0.80410691860251282</v>
      </c>
    </row>
    <row r="292" spans="1:2" x14ac:dyDescent="0.25">
      <c r="A292" s="34">
        <v>0.51725168831062496</v>
      </c>
      <c r="B292" s="34">
        <v>0.80402810107559664</v>
      </c>
    </row>
    <row r="293" spans="1:2" x14ac:dyDescent="0.25">
      <c r="A293" s="34">
        <v>0.51333755155029748</v>
      </c>
      <c r="B293" s="34">
        <v>0.80277752964852644</v>
      </c>
    </row>
    <row r="294" spans="1:2" x14ac:dyDescent="0.25">
      <c r="A294" s="34">
        <v>0.50768698372914989</v>
      </c>
      <c r="B294" s="34">
        <v>0.79985602665083322</v>
      </c>
    </row>
    <row r="295" spans="1:2" x14ac:dyDescent="0.25">
      <c r="A295" s="34">
        <v>0.50764466504763617</v>
      </c>
      <c r="B295" s="34">
        <v>0.79980873613468351</v>
      </c>
    </row>
    <row r="296" spans="1:2" x14ac:dyDescent="0.25">
      <c r="A296" s="34">
        <v>0.50757299631281461</v>
      </c>
      <c r="B296" s="34">
        <v>0.79977720912391703</v>
      </c>
    </row>
    <row r="297" spans="1:2" x14ac:dyDescent="0.25">
      <c r="A297" s="34">
        <v>0.50749245430606271</v>
      </c>
      <c r="B297" s="34">
        <v>0.79974042761135611</v>
      </c>
    </row>
    <row r="298" spans="1:2" x14ac:dyDescent="0.25">
      <c r="A298" s="34">
        <v>0.50739109423824358</v>
      </c>
      <c r="B298" s="34">
        <v>0.79972991860776732</v>
      </c>
    </row>
    <row r="299" spans="1:2" x14ac:dyDescent="0.25">
      <c r="A299" s="34">
        <v>0.50733375925038626</v>
      </c>
      <c r="B299" s="34">
        <v>0.79971940960417853</v>
      </c>
    </row>
    <row r="300" spans="1:2" x14ac:dyDescent="0.25">
      <c r="A300" s="34">
        <v>0.50721158112149989</v>
      </c>
      <c r="B300" s="34">
        <v>0.79969839159700085</v>
      </c>
    </row>
    <row r="301" spans="1:2" x14ac:dyDescent="0.25">
      <c r="A301" s="34">
        <v>0.50134122918023272</v>
      </c>
      <c r="B301" s="34">
        <v>0.79563140720812564</v>
      </c>
    </row>
    <row r="302" spans="1:2" x14ac:dyDescent="0.25">
      <c r="A302" s="34">
        <v>0.50108765837084013</v>
      </c>
      <c r="B302" s="34">
        <v>0.79559462569556472</v>
      </c>
    </row>
    <row r="303" spans="1:2" x14ac:dyDescent="0.25">
      <c r="A303" s="34">
        <v>0.50099175877805502</v>
      </c>
      <c r="B303" s="34">
        <v>0.79557360768838703</v>
      </c>
    </row>
    <row r="304" spans="1:2" x14ac:dyDescent="0.25">
      <c r="A304" s="34">
        <v>0.50087026320854799</v>
      </c>
      <c r="B304" s="34">
        <v>0.79554208067762056</v>
      </c>
    </row>
    <row r="305" spans="1:2" x14ac:dyDescent="0.25">
      <c r="A305" s="34">
        <v>0.50044127463868737</v>
      </c>
      <c r="B305" s="34">
        <v>0.79542122713634911</v>
      </c>
    </row>
    <row r="306" spans="1:2" x14ac:dyDescent="0.25">
      <c r="A306" s="34">
        <v>0.49267818553875115</v>
      </c>
      <c r="B306" s="34">
        <v>0.79086557408059355</v>
      </c>
    </row>
    <row r="307" spans="1:2" x14ac:dyDescent="0.25">
      <c r="A307" s="34">
        <v>0.49151783459402071</v>
      </c>
      <c r="B307" s="34">
        <v>0.78893717192204416</v>
      </c>
    </row>
    <row r="308" spans="1:2" x14ac:dyDescent="0.25">
      <c r="A308" s="34">
        <v>0.49140077566047879</v>
      </c>
      <c r="B308" s="34">
        <v>0.78884259088974473</v>
      </c>
    </row>
    <row r="309" spans="1:2" x14ac:dyDescent="0.25">
      <c r="A309" s="34">
        <v>0.49012404834158568</v>
      </c>
      <c r="B309" s="34">
        <v>0.78820154167082646</v>
      </c>
    </row>
    <row r="310" spans="1:2" x14ac:dyDescent="0.25">
      <c r="A310" s="34">
        <v>0.49008480117727865</v>
      </c>
      <c r="B310" s="34">
        <v>0.78815950565647119</v>
      </c>
    </row>
    <row r="311" spans="1:2" x14ac:dyDescent="0.25">
      <c r="A311" s="34">
        <v>0.48733784095547417</v>
      </c>
      <c r="B311" s="34">
        <v>0.78557954527541474</v>
      </c>
    </row>
    <row r="312" spans="1:2" x14ac:dyDescent="0.25">
      <c r="A312" s="34">
        <v>0.48669418746083842</v>
      </c>
      <c r="B312" s="34">
        <v>0.78527478417133878</v>
      </c>
    </row>
    <row r="313" spans="1:2" x14ac:dyDescent="0.25">
      <c r="A313" s="34">
        <v>0.46688802067335877</v>
      </c>
      <c r="B313" s="34">
        <v>0.77238549126964529</v>
      </c>
    </row>
    <row r="314" spans="1:2" x14ac:dyDescent="0.25">
      <c r="A314" s="34">
        <v>0.46650510486159774</v>
      </c>
      <c r="B314" s="34">
        <v>0.77213852968530794</v>
      </c>
    </row>
    <row r="315" spans="1:2" x14ac:dyDescent="0.25">
      <c r="A315" s="34">
        <v>0.46216232081109926</v>
      </c>
      <c r="B315" s="34">
        <v>0.77021012752675855</v>
      </c>
    </row>
    <row r="316" spans="1:2" x14ac:dyDescent="0.25">
      <c r="A316" s="34">
        <v>0.4621394550718943</v>
      </c>
      <c r="B316" s="34">
        <v>0.7702048730249641</v>
      </c>
    </row>
    <row r="317" spans="1:2" x14ac:dyDescent="0.25">
      <c r="A317" s="34">
        <v>0.44310799317986699</v>
      </c>
      <c r="B317" s="34">
        <v>0.75612806271773336</v>
      </c>
    </row>
    <row r="318" spans="1:2" x14ac:dyDescent="0.25">
      <c r="A318" s="34">
        <v>0.44293632949598483</v>
      </c>
      <c r="B318" s="34">
        <v>0.75602822718363949</v>
      </c>
    </row>
    <row r="319" spans="1:2" x14ac:dyDescent="0.25">
      <c r="A319" s="34">
        <v>0.44288240730502382</v>
      </c>
      <c r="B319" s="34">
        <v>0.75593364615134007</v>
      </c>
    </row>
    <row r="320" spans="1:2" x14ac:dyDescent="0.25">
      <c r="A320" s="34">
        <v>0.44225991315114488</v>
      </c>
      <c r="B320" s="34">
        <v>0.75530836043780503</v>
      </c>
    </row>
    <row r="321" spans="1:2" x14ac:dyDescent="0.25">
      <c r="A321" s="34">
        <v>0.44213432222536231</v>
      </c>
      <c r="B321" s="34">
        <v>0.75523479741268329</v>
      </c>
    </row>
    <row r="322" spans="1:2" x14ac:dyDescent="0.25">
      <c r="A322" s="34">
        <v>0.44211452800336398</v>
      </c>
      <c r="B322" s="34">
        <v>0.75521903390730005</v>
      </c>
    </row>
    <row r="323" spans="1:2" x14ac:dyDescent="0.25">
      <c r="A323" s="34">
        <v>0.4419711905337208</v>
      </c>
      <c r="B323" s="34">
        <v>0.75520327040191682</v>
      </c>
    </row>
    <row r="324" spans="1:2" x14ac:dyDescent="0.25">
      <c r="A324" s="34">
        <v>0.44194320559917144</v>
      </c>
      <c r="B324" s="34">
        <v>0.75519801590012237</v>
      </c>
    </row>
    <row r="325" spans="1:2" x14ac:dyDescent="0.25">
      <c r="A325" s="34">
        <v>0.44078592617164764</v>
      </c>
      <c r="B325" s="34">
        <v>0.75421542406456721</v>
      </c>
    </row>
    <row r="326" spans="1:2" x14ac:dyDescent="0.25">
      <c r="A326" s="34">
        <v>0.44060811945335215</v>
      </c>
      <c r="B326" s="34">
        <v>0.75414186103944547</v>
      </c>
    </row>
    <row r="327" spans="1:2" x14ac:dyDescent="0.25">
      <c r="A327" s="34">
        <v>0.43996992643375044</v>
      </c>
      <c r="B327" s="34">
        <v>0.75390540845869691</v>
      </c>
    </row>
    <row r="328" spans="1:2" x14ac:dyDescent="0.25">
      <c r="A328" s="34">
        <v>0.43987914603630979</v>
      </c>
      <c r="B328" s="34">
        <v>0.75390015395690246</v>
      </c>
    </row>
    <row r="329" spans="1:2" x14ac:dyDescent="0.25">
      <c r="A329" s="34">
        <v>0.43977744468880103</v>
      </c>
      <c r="B329" s="34">
        <v>0.75383709993536951</v>
      </c>
    </row>
    <row r="330" spans="1:2" x14ac:dyDescent="0.25">
      <c r="A330" s="34">
        <v>0.43910853649713288</v>
      </c>
      <c r="B330" s="34">
        <v>0.75360590185641541</v>
      </c>
    </row>
    <row r="331" spans="1:2" x14ac:dyDescent="0.25">
      <c r="A331" s="34">
        <v>0.43909147251265157</v>
      </c>
      <c r="B331" s="34">
        <v>0.75359539285282662</v>
      </c>
    </row>
    <row r="332" spans="1:2" x14ac:dyDescent="0.25">
      <c r="A332" s="34">
        <v>0.43748711669171692</v>
      </c>
      <c r="B332" s="34">
        <v>0.75112577700945282</v>
      </c>
    </row>
    <row r="333" spans="1:2" x14ac:dyDescent="0.25">
      <c r="A333" s="34">
        <v>0.4374263689069634</v>
      </c>
      <c r="B333" s="34">
        <v>0.75112052250765837</v>
      </c>
    </row>
    <row r="334" spans="1:2" x14ac:dyDescent="0.25">
      <c r="A334" s="34">
        <v>0.43683083584856497</v>
      </c>
      <c r="B334" s="34">
        <v>0.75072643487307744</v>
      </c>
    </row>
    <row r="335" spans="1:2" x14ac:dyDescent="0.25">
      <c r="A335" s="34">
        <v>0.4364472374774247</v>
      </c>
      <c r="B335" s="34">
        <v>0.75060032683001154</v>
      </c>
    </row>
    <row r="336" spans="1:2" x14ac:dyDescent="0.25">
      <c r="A336" s="34">
        <v>0.43642846709449523</v>
      </c>
      <c r="B336" s="34">
        <v>0.75059507232821709</v>
      </c>
    </row>
    <row r="337" spans="1:2" x14ac:dyDescent="0.25">
      <c r="A337" s="34">
        <v>0.43638273561608526</v>
      </c>
      <c r="B337" s="34">
        <v>0.75055303631386183</v>
      </c>
    </row>
    <row r="338" spans="1:2" x14ac:dyDescent="0.25">
      <c r="A338" s="34">
        <v>0.43626499412316411</v>
      </c>
      <c r="B338" s="34">
        <v>0.75040591026361825</v>
      </c>
    </row>
    <row r="339" spans="1:2" x14ac:dyDescent="0.25">
      <c r="A339" s="34">
        <v>0.43617284860696492</v>
      </c>
      <c r="B339" s="34">
        <v>0.75036387424926299</v>
      </c>
    </row>
    <row r="340" spans="1:2" x14ac:dyDescent="0.25">
      <c r="A340" s="34">
        <v>0.43612711712855495</v>
      </c>
      <c r="B340" s="34">
        <v>0.75034811074387975</v>
      </c>
    </row>
    <row r="341" spans="1:2" x14ac:dyDescent="0.25">
      <c r="A341" s="34">
        <v>0.43432720804546426</v>
      </c>
      <c r="B341" s="34">
        <v>0.74895566776836042</v>
      </c>
    </row>
    <row r="342" spans="1:2" x14ac:dyDescent="0.25">
      <c r="A342" s="34">
        <v>0.42863022618652746</v>
      </c>
      <c r="B342" s="34">
        <v>0.74050117438115093</v>
      </c>
    </row>
    <row r="343" spans="1:2" x14ac:dyDescent="0.25">
      <c r="A343" s="34">
        <v>0.42731118018612063</v>
      </c>
      <c r="B343" s="34">
        <v>0.74021217678245821</v>
      </c>
    </row>
    <row r="344" spans="1:2" x14ac:dyDescent="0.25">
      <c r="A344" s="34">
        <v>0.42728524292970899</v>
      </c>
      <c r="B344" s="34">
        <v>0.74015963176451405</v>
      </c>
    </row>
    <row r="345" spans="1:2" x14ac:dyDescent="0.25">
      <c r="A345" s="34">
        <v>0.42638187559126739</v>
      </c>
      <c r="B345" s="34">
        <v>0.73989690667479346</v>
      </c>
    </row>
    <row r="346" spans="1:2" x14ac:dyDescent="0.25">
      <c r="A346" s="34">
        <v>0.42075656246715215</v>
      </c>
      <c r="B346" s="34">
        <v>0.73591924881642334</v>
      </c>
    </row>
    <row r="347" spans="1:2" x14ac:dyDescent="0.25">
      <c r="A347" s="34">
        <v>0.41982862299105744</v>
      </c>
      <c r="B347" s="34">
        <v>0.73555668819260889</v>
      </c>
    </row>
    <row r="348" spans="1:2" x14ac:dyDescent="0.25">
      <c r="A348" s="34">
        <v>0.41857203117385233</v>
      </c>
      <c r="B348" s="34">
        <v>0.73542532564774854</v>
      </c>
    </row>
    <row r="349" spans="1:2" x14ac:dyDescent="0.25">
      <c r="A349" s="34">
        <v>0.41850070371872039</v>
      </c>
      <c r="B349" s="34">
        <v>0.7354095621423653</v>
      </c>
    </row>
    <row r="350" spans="1:2" x14ac:dyDescent="0.25">
      <c r="A350" s="34">
        <v>0.41847442518261913</v>
      </c>
      <c r="B350" s="34">
        <v>0.7353412536190379</v>
      </c>
    </row>
    <row r="351" spans="1:2" x14ac:dyDescent="0.25">
      <c r="A351" s="34">
        <v>0.41844951176527639</v>
      </c>
      <c r="B351" s="34">
        <v>0.73533599911724346</v>
      </c>
    </row>
    <row r="352" spans="1:2" x14ac:dyDescent="0.25">
      <c r="A352" s="34">
        <v>0.41840924076190045</v>
      </c>
      <c r="B352" s="34">
        <v>0.73525718159032727</v>
      </c>
    </row>
    <row r="353" spans="1:2" x14ac:dyDescent="0.25">
      <c r="A353" s="34">
        <v>0.41666120619163299</v>
      </c>
      <c r="B353" s="34">
        <v>0.73430611676553859</v>
      </c>
    </row>
    <row r="354" spans="1:2" x14ac:dyDescent="0.25">
      <c r="A354" s="34">
        <v>0.41656360020039979</v>
      </c>
      <c r="B354" s="34">
        <v>0.73426933525297766</v>
      </c>
    </row>
    <row r="355" spans="1:2" x14ac:dyDescent="0.25">
      <c r="A355" s="34">
        <v>0.4161428023430902</v>
      </c>
      <c r="B355" s="34">
        <v>0.73420102672965026</v>
      </c>
    </row>
    <row r="356" spans="1:2" x14ac:dyDescent="0.25">
      <c r="A356" s="34">
        <v>0.41594724908093417</v>
      </c>
      <c r="B356" s="34">
        <v>0.73413271820632287</v>
      </c>
    </row>
    <row r="357" spans="1:2" x14ac:dyDescent="0.25">
      <c r="A357" s="34">
        <v>0.41571688529043621</v>
      </c>
      <c r="B357" s="34">
        <v>0.73411170019914518</v>
      </c>
    </row>
    <row r="358" spans="1:2" x14ac:dyDescent="0.25">
      <c r="A358" s="34">
        <v>0.4143602985241705</v>
      </c>
      <c r="B358" s="34">
        <v>0.73396457414890159</v>
      </c>
    </row>
    <row r="359" spans="1:2" x14ac:dyDescent="0.25">
      <c r="A359" s="34">
        <v>0.41323202787026497</v>
      </c>
      <c r="B359" s="34">
        <v>0.73309758135282355</v>
      </c>
    </row>
    <row r="360" spans="1:2" x14ac:dyDescent="0.25">
      <c r="A360" s="34">
        <v>0.41221672079362587</v>
      </c>
      <c r="B360" s="34">
        <v>0.73255111316620469</v>
      </c>
    </row>
    <row r="361" spans="1:2" x14ac:dyDescent="0.25">
      <c r="A361" s="34">
        <v>0.41129219411442741</v>
      </c>
      <c r="B361" s="34">
        <v>0.73137935926605069</v>
      </c>
    </row>
    <row r="362" spans="1:2" x14ac:dyDescent="0.25">
      <c r="A362" s="34">
        <v>0.41107240999430789</v>
      </c>
      <c r="B362" s="34">
        <v>0.731358341258873</v>
      </c>
    </row>
    <row r="363" spans="1:2" x14ac:dyDescent="0.25">
      <c r="A363" s="34">
        <v>0.41096900224835103</v>
      </c>
      <c r="B363" s="34">
        <v>0.73131630524451774</v>
      </c>
    </row>
    <row r="364" spans="1:2" x14ac:dyDescent="0.25">
      <c r="A364" s="34">
        <v>0.4109004050307361</v>
      </c>
      <c r="B364" s="34">
        <v>0.73128477823375126</v>
      </c>
    </row>
    <row r="365" spans="1:2" x14ac:dyDescent="0.25">
      <c r="A365" s="34">
        <v>0.40981888969430941</v>
      </c>
      <c r="B365" s="34">
        <v>0.73125325122298479</v>
      </c>
    </row>
    <row r="366" spans="1:2" x14ac:dyDescent="0.25">
      <c r="A366" s="34">
        <v>0.40891757003400558</v>
      </c>
      <c r="B366" s="34">
        <v>0.73088018159558155</v>
      </c>
    </row>
    <row r="367" spans="1:2" x14ac:dyDescent="0.25">
      <c r="A367" s="34">
        <v>0.40721424310307924</v>
      </c>
      <c r="B367" s="34">
        <v>0.73052812997535588</v>
      </c>
    </row>
    <row r="368" spans="1:2" x14ac:dyDescent="0.25">
      <c r="A368" s="34">
        <v>0.40653919187699783</v>
      </c>
      <c r="B368" s="34">
        <v>0.73039151292870119</v>
      </c>
    </row>
    <row r="369" spans="1:2" x14ac:dyDescent="0.25">
      <c r="A369" s="34">
        <v>0.40646547546403849</v>
      </c>
      <c r="B369" s="34">
        <v>0.73036524041972917</v>
      </c>
    </row>
    <row r="370" spans="1:2" x14ac:dyDescent="0.25">
      <c r="A370" s="34">
        <v>0.40625865997212479</v>
      </c>
      <c r="B370" s="34">
        <v>0.73006573381744766</v>
      </c>
    </row>
    <row r="371" spans="1:2" x14ac:dyDescent="0.25">
      <c r="A371" s="34">
        <v>0.4060856311694841</v>
      </c>
      <c r="B371" s="34">
        <v>0.72997640728694269</v>
      </c>
    </row>
    <row r="372" spans="1:2" x14ac:dyDescent="0.25">
      <c r="A372" s="34">
        <v>0.4060218118675239</v>
      </c>
      <c r="B372" s="34">
        <v>0.72984504474208234</v>
      </c>
    </row>
    <row r="373" spans="1:2" x14ac:dyDescent="0.25">
      <c r="A373" s="34">
        <v>0.4059999699673878</v>
      </c>
      <c r="B373" s="34">
        <v>0.7298292812366991</v>
      </c>
    </row>
    <row r="374" spans="1:2" x14ac:dyDescent="0.25">
      <c r="A374" s="34">
        <v>0.4049041208839968</v>
      </c>
      <c r="B374" s="34">
        <v>0.72945621160929586</v>
      </c>
    </row>
    <row r="375" spans="1:2" x14ac:dyDescent="0.25">
      <c r="A375" s="34">
        <v>0.40443042467479506</v>
      </c>
      <c r="B375" s="34">
        <v>0.72935112157340765</v>
      </c>
    </row>
    <row r="376" spans="1:2" x14ac:dyDescent="0.25">
      <c r="A376" s="34">
        <v>0.40439254262924651</v>
      </c>
      <c r="B376" s="34">
        <v>0.72932484906443562</v>
      </c>
    </row>
    <row r="377" spans="1:2" x14ac:dyDescent="0.25">
      <c r="A377" s="34">
        <v>0.40429698431615108</v>
      </c>
      <c r="B377" s="34">
        <v>0.72930908555905238</v>
      </c>
    </row>
    <row r="378" spans="1:2" x14ac:dyDescent="0.25">
      <c r="A378" s="34">
        <v>0.40427275345818758</v>
      </c>
      <c r="B378" s="34">
        <v>0.72927755854828591</v>
      </c>
    </row>
    <row r="379" spans="1:2" x14ac:dyDescent="0.25">
      <c r="A379" s="34">
        <v>0.40425398307525812</v>
      </c>
      <c r="B379" s="34">
        <v>0.72926179504290267</v>
      </c>
    </row>
    <row r="380" spans="1:2" x14ac:dyDescent="0.25">
      <c r="A380" s="34">
        <v>0.40423726037046642</v>
      </c>
      <c r="B380" s="34">
        <v>0.7292302680321362</v>
      </c>
    </row>
    <row r="381" spans="1:2" x14ac:dyDescent="0.25">
      <c r="A381" s="34">
        <v>0.40417719514509215</v>
      </c>
      <c r="B381" s="34">
        <v>0.72921450452675296</v>
      </c>
    </row>
    <row r="382" spans="1:2" x14ac:dyDescent="0.25">
      <c r="A382" s="34">
        <v>0.40397106221255769</v>
      </c>
      <c r="B382" s="34">
        <v>0.72910941449086475</v>
      </c>
    </row>
    <row r="383" spans="1:2" x14ac:dyDescent="0.25">
      <c r="A383" s="34">
        <v>0.40395365694838675</v>
      </c>
      <c r="B383" s="34">
        <v>0.72909365098548151</v>
      </c>
    </row>
    <row r="384" spans="1:2" x14ac:dyDescent="0.25">
      <c r="A384" s="34">
        <v>0.40388198821356519</v>
      </c>
      <c r="B384" s="34">
        <v>0.72908839648368706</v>
      </c>
    </row>
    <row r="385" spans="1:2" x14ac:dyDescent="0.25">
      <c r="A385" s="34">
        <v>0.40385707479622246</v>
      </c>
      <c r="B385" s="34">
        <v>0.72908314198189261</v>
      </c>
    </row>
    <row r="386" spans="1:2" x14ac:dyDescent="0.25">
      <c r="A386" s="34">
        <v>0.40379769213022743</v>
      </c>
      <c r="B386" s="34">
        <v>0.72907263297830383</v>
      </c>
    </row>
    <row r="387" spans="1:2" x14ac:dyDescent="0.25">
      <c r="A387" s="34">
        <v>0.40342023679350042</v>
      </c>
      <c r="B387" s="34">
        <v>0.72902008796035966</v>
      </c>
    </row>
    <row r="388" spans="1:2" x14ac:dyDescent="0.25">
      <c r="A388" s="34">
        <v>0.40333525815078342</v>
      </c>
      <c r="B388" s="34">
        <v>0.72887821641191053</v>
      </c>
    </row>
    <row r="389" spans="1:2" x14ac:dyDescent="0.25">
      <c r="A389" s="34">
        <v>0.40329191563020084</v>
      </c>
      <c r="B389" s="34">
        <v>0.72887296191011608</v>
      </c>
    </row>
    <row r="390" spans="1:2" x14ac:dyDescent="0.25">
      <c r="A390" s="34">
        <v>0.40321171490313856</v>
      </c>
      <c r="B390" s="34">
        <v>0.72885194390293839</v>
      </c>
    </row>
    <row r="391" spans="1:2" x14ac:dyDescent="0.25">
      <c r="A391" s="34">
        <v>0.40221347181098077</v>
      </c>
      <c r="B391" s="34">
        <v>0.72794816959429942</v>
      </c>
    </row>
    <row r="392" spans="1:2" x14ac:dyDescent="0.25">
      <c r="A392" s="34">
        <v>0.40218343919829364</v>
      </c>
      <c r="B392" s="34">
        <v>0.7279218970853274</v>
      </c>
    </row>
    <row r="393" spans="1:2" x14ac:dyDescent="0.25">
      <c r="A393" s="34">
        <v>0.40186502524787204</v>
      </c>
      <c r="B393" s="34">
        <v>0.72768019000278439</v>
      </c>
    </row>
    <row r="394" spans="1:2" x14ac:dyDescent="0.25">
      <c r="A394" s="34">
        <v>0.40159541429306705</v>
      </c>
      <c r="B394" s="34">
        <v>0.7271179583107823</v>
      </c>
    </row>
    <row r="395" spans="1:2" x14ac:dyDescent="0.25">
      <c r="A395" s="34">
        <v>0.40138655112301558</v>
      </c>
      <c r="B395" s="34">
        <v>0.72700761377309964</v>
      </c>
    </row>
    <row r="396" spans="1:2" x14ac:dyDescent="0.25">
      <c r="A396" s="34">
        <v>0.40135856618846621</v>
      </c>
      <c r="B396" s="34">
        <v>0.72700235927130519</v>
      </c>
    </row>
    <row r="397" spans="1:2" x14ac:dyDescent="0.25">
      <c r="A397" s="34">
        <v>0.40124082469554506</v>
      </c>
      <c r="B397" s="34">
        <v>0.72695506875515548</v>
      </c>
    </row>
    <row r="398" spans="1:2" x14ac:dyDescent="0.25">
      <c r="A398" s="34">
        <v>0.40119441065775585</v>
      </c>
      <c r="B398" s="34">
        <v>0.72692879624618345</v>
      </c>
    </row>
    <row r="399" spans="1:2" x14ac:dyDescent="0.25">
      <c r="A399" s="34">
        <v>0.40081559020227031</v>
      </c>
      <c r="B399" s="34">
        <v>0.72675014318517339</v>
      </c>
    </row>
    <row r="400" spans="1:2" x14ac:dyDescent="0.25">
      <c r="A400" s="34">
        <v>0.40079681981934084</v>
      </c>
      <c r="B400" s="34">
        <v>0.72674488868337894</v>
      </c>
    </row>
    <row r="401" spans="1:2" x14ac:dyDescent="0.25">
      <c r="A401" s="34">
        <v>0.39917369361547672</v>
      </c>
      <c r="B401" s="34">
        <v>0.72581484186576795</v>
      </c>
    </row>
    <row r="402" spans="1:2" x14ac:dyDescent="0.25">
      <c r="A402" s="34">
        <v>0.39652468066459506</v>
      </c>
      <c r="B402" s="34">
        <v>0.72324013598650594</v>
      </c>
    </row>
    <row r="403" spans="1:2" x14ac:dyDescent="0.25">
      <c r="A403" s="34">
        <v>0.39626940345675438</v>
      </c>
      <c r="B403" s="34">
        <v>0.72323488148471149</v>
      </c>
    </row>
    <row r="404" spans="1:2" x14ac:dyDescent="0.25">
      <c r="A404" s="34">
        <v>0.39601583264736179</v>
      </c>
      <c r="B404" s="34">
        <v>0.72283553934833611</v>
      </c>
    </row>
    <row r="405" spans="1:2" x14ac:dyDescent="0.25">
      <c r="A405" s="34">
        <v>0.39590798826543977</v>
      </c>
      <c r="B405" s="34">
        <v>0.72260959577117634</v>
      </c>
    </row>
    <row r="406" spans="1:2" x14ac:dyDescent="0.25">
      <c r="A406" s="34">
        <v>0.39572335595335179</v>
      </c>
      <c r="B406" s="34">
        <v>0.72242568820837194</v>
      </c>
    </row>
    <row r="407" spans="1:2" x14ac:dyDescent="0.25">
      <c r="A407" s="34">
        <v>0.39515068863415836</v>
      </c>
      <c r="B407" s="34">
        <v>0.72147462338358326</v>
      </c>
    </row>
    <row r="408" spans="1:2" x14ac:dyDescent="0.25">
      <c r="A408" s="34">
        <v>0.39480599614763551</v>
      </c>
      <c r="B408" s="34">
        <v>0.72117511678130175</v>
      </c>
    </row>
    <row r="409" spans="1:2" x14ac:dyDescent="0.25">
      <c r="A409" s="34">
        <v>0.39478415424749941</v>
      </c>
      <c r="B409" s="34">
        <v>0.72116460777771296</v>
      </c>
    </row>
    <row r="410" spans="1:2" x14ac:dyDescent="0.25">
      <c r="A410" s="34">
        <v>0.3946083952073417</v>
      </c>
      <c r="B410" s="34">
        <v>0.72094917320414209</v>
      </c>
    </row>
    <row r="411" spans="1:2" x14ac:dyDescent="0.25">
      <c r="A411" s="34">
        <v>0.39449440779100642</v>
      </c>
      <c r="B411" s="34">
        <v>0.72090713718978683</v>
      </c>
    </row>
    <row r="412" spans="1:2" x14ac:dyDescent="0.25">
      <c r="A412" s="34">
        <v>0.3942234317174429</v>
      </c>
      <c r="B412" s="34">
        <v>0.72073373863057122</v>
      </c>
    </row>
    <row r="413" spans="1:2" x14ac:dyDescent="0.25">
      <c r="A413" s="34">
        <v>0.39410398382607359</v>
      </c>
      <c r="B413" s="34">
        <v>0.72067593911083272</v>
      </c>
    </row>
    <row r="414" spans="1:2" x14ac:dyDescent="0.25">
      <c r="A414" s="34">
        <v>0.39403914068504453</v>
      </c>
      <c r="B414" s="34">
        <v>0.72052881306058914</v>
      </c>
    </row>
    <row r="415" spans="1:2" x14ac:dyDescent="0.25">
      <c r="A415" s="34">
        <v>0.39345111577981789</v>
      </c>
      <c r="B415" s="34">
        <v>0.72021354295292439</v>
      </c>
    </row>
    <row r="416" spans="1:2" x14ac:dyDescent="0.25">
      <c r="A416" s="34">
        <v>0.39343063899844027</v>
      </c>
      <c r="B416" s="34">
        <v>0.7202030339493356</v>
      </c>
    </row>
    <row r="417" spans="1:2" x14ac:dyDescent="0.25">
      <c r="A417" s="34">
        <v>0.39340913837799379</v>
      </c>
      <c r="B417" s="34">
        <v>0.72017676144036358</v>
      </c>
    </row>
    <row r="418" spans="1:2" x14ac:dyDescent="0.25">
      <c r="A418" s="34">
        <v>0.39335009699168838</v>
      </c>
      <c r="B418" s="34">
        <v>0.72011896192062508</v>
      </c>
    </row>
    <row r="419" spans="1:2" x14ac:dyDescent="0.25">
      <c r="A419" s="34">
        <v>0.39327160266307426</v>
      </c>
      <c r="B419" s="34">
        <v>0.72003488989191444</v>
      </c>
    </row>
    <row r="420" spans="1:2" x14ac:dyDescent="0.25">
      <c r="A420" s="34">
        <v>0.3931992513688734</v>
      </c>
      <c r="B420" s="34">
        <v>0.71995607236499826</v>
      </c>
    </row>
    <row r="421" spans="1:2" x14ac:dyDescent="0.25">
      <c r="A421" s="34">
        <v>0.39230646370081024</v>
      </c>
      <c r="B421" s="34">
        <v>0.71890517200611581</v>
      </c>
    </row>
    <row r="422" spans="1:2" x14ac:dyDescent="0.25">
      <c r="A422" s="34">
        <v>0.39199931198014631</v>
      </c>
      <c r="B422" s="34">
        <v>0.71864244691639523</v>
      </c>
    </row>
    <row r="423" spans="1:2" x14ac:dyDescent="0.25">
      <c r="A423" s="34">
        <v>0.3917771389021994</v>
      </c>
      <c r="B423" s="34">
        <v>0.71863193791280644</v>
      </c>
    </row>
    <row r="424" spans="1:2" x14ac:dyDescent="0.25">
      <c r="A424" s="34">
        <v>0.39174164581447823</v>
      </c>
      <c r="B424" s="34">
        <v>0.71851633887332933</v>
      </c>
    </row>
    <row r="425" spans="1:2" x14ac:dyDescent="0.25">
      <c r="A425" s="34">
        <v>0.39169591433606826</v>
      </c>
      <c r="B425" s="34">
        <v>0.71846904835717962</v>
      </c>
    </row>
    <row r="426" spans="1:2" x14ac:dyDescent="0.25">
      <c r="A426" s="34">
        <v>0.39100004504891961</v>
      </c>
      <c r="B426" s="34">
        <v>0.71782799913826134</v>
      </c>
    </row>
    <row r="427" spans="1:2" x14ac:dyDescent="0.25">
      <c r="A427" s="34">
        <v>0.39097274267374948</v>
      </c>
      <c r="B427" s="34">
        <v>0.71779647212749487</v>
      </c>
    </row>
    <row r="428" spans="1:2" x14ac:dyDescent="0.25">
      <c r="A428" s="34">
        <v>0.39095533740957855</v>
      </c>
      <c r="B428" s="34">
        <v>0.71778070862211163</v>
      </c>
    </row>
    <row r="429" spans="1:2" x14ac:dyDescent="0.25">
      <c r="A429" s="34">
        <v>0.39082872264472707</v>
      </c>
      <c r="B429" s="34">
        <v>0.71764934607725128</v>
      </c>
    </row>
    <row r="430" spans="1:2" x14ac:dyDescent="0.25">
      <c r="A430" s="34">
        <v>0.3885039253989907</v>
      </c>
      <c r="B430" s="34">
        <v>0.71613079505866606</v>
      </c>
    </row>
    <row r="431" spans="1:2" x14ac:dyDescent="0.25">
      <c r="A431" s="34">
        <v>0.38837765191382884</v>
      </c>
      <c r="B431" s="34">
        <v>0.71599943251380571</v>
      </c>
    </row>
    <row r="432" spans="1:2" x14ac:dyDescent="0.25">
      <c r="A432" s="34">
        <v>0.38741285423125443</v>
      </c>
      <c r="B432" s="34">
        <v>0.71539516480744825</v>
      </c>
    </row>
    <row r="433" spans="1:2" x14ac:dyDescent="0.25">
      <c r="A433" s="34">
        <v>0.38693062602981204</v>
      </c>
      <c r="B433" s="34">
        <v>0.71507464019798905</v>
      </c>
    </row>
    <row r="434" spans="1:2" x14ac:dyDescent="0.25">
      <c r="A434" s="34">
        <v>0.3868736323216444</v>
      </c>
      <c r="B434" s="34">
        <v>0.71504311318722258</v>
      </c>
    </row>
    <row r="435" spans="1:2" x14ac:dyDescent="0.25">
      <c r="A435" s="34">
        <v>0.38673097741138046</v>
      </c>
      <c r="B435" s="34">
        <v>0.71491700514415668</v>
      </c>
    </row>
    <row r="436" spans="1:2" x14ac:dyDescent="0.25">
      <c r="A436" s="34">
        <v>0.38667022962662695</v>
      </c>
      <c r="B436" s="34">
        <v>0.71487496912980142</v>
      </c>
    </row>
    <row r="437" spans="1:2" x14ac:dyDescent="0.25">
      <c r="A437" s="34">
        <v>0.3866466813280427</v>
      </c>
      <c r="B437" s="34">
        <v>0.71485395112262373</v>
      </c>
    </row>
    <row r="438" spans="1:2" x14ac:dyDescent="0.25">
      <c r="A438" s="34">
        <v>0.38662210919038958</v>
      </c>
      <c r="B438" s="34">
        <v>0.71483818761724049</v>
      </c>
    </row>
    <row r="439" spans="1:2" x14ac:dyDescent="0.25">
      <c r="A439" s="34">
        <v>0.38660777544342528</v>
      </c>
      <c r="B439" s="34">
        <v>0.71478564259929633</v>
      </c>
    </row>
    <row r="440" spans="1:2" x14ac:dyDescent="0.25">
      <c r="A440" s="34">
        <v>0.38658354458546179</v>
      </c>
      <c r="B440" s="34">
        <v>0.71475411558852986</v>
      </c>
    </row>
    <row r="441" spans="1:2" x14ac:dyDescent="0.25">
      <c r="A441" s="34">
        <v>0.38655146429463688</v>
      </c>
      <c r="B441" s="34">
        <v>0.71474360658494107</v>
      </c>
    </row>
    <row r="442" spans="1:2" x14ac:dyDescent="0.25">
      <c r="A442" s="34">
        <v>0.38652074912257051</v>
      </c>
      <c r="B442" s="34">
        <v>0.71473309758135228</v>
      </c>
    </row>
    <row r="443" spans="1:2" x14ac:dyDescent="0.25">
      <c r="A443" s="34">
        <v>0.38597845569575384</v>
      </c>
      <c r="B443" s="34">
        <v>0.71424968341626638</v>
      </c>
    </row>
    <row r="444" spans="1:2" x14ac:dyDescent="0.25">
      <c r="A444" s="34">
        <v>0.38592316838603435</v>
      </c>
      <c r="B444" s="34">
        <v>0.71424442891447193</v>
      </c>
    </row>
    <row r="445" spans="1:2" x14ac:dyDescent="0.25">
      <c r="A445" s="34">
        <v>0.38589620729055385</v>
      </c>
      <c r="B445" s="34">
        <v>0.71420764740191101</v>
      </c>
    </row>
    <row r="446" spans="1:2" x14ac:dyDescent="0.25">
      <c r="A446" s="34">
        <v>0.38557130902602932</v>
      </c>
      <c r="B446" s="34">
        <v>0.71391864980321829</v>
      </c>
    </row>
    <row r="447" spans="1:2" x14ac:dyDescent="0.25">
      <c r="A447" s="34">
        <v>0.38338575389366059</v>
      </c>
      <c r="B447" s="34">
        <v>0.70907399914877012</v>
      </c>
    </row>
    <row r="448" spans="1:2" x14ac:dyDescent="0.25">
      <c r="A448" s="34">
        <v>0.3833229584307693</v>
      </c>
      <c r="B448" s="34">
        <v>0.70898992712005948</v>
      </c>
    </row>
    <row r="449" spans="1:2" x14ac:dyDescent="0.25">
      <c r="A449" s="34">
        <v>0.38302467998203565</v>
      </c>
      <c r="B449" s="34">
        <v>0.70897416361467624</v>
      </c>
    </row>
    <row r="450" spans="1:2" x14ac:dyDescent="0.25">
      <c r="A450" s="34">
        <v>0.38291512920166554</v>
      </c>
      <c r="B450" s="34">
        <v>0.70895840010929301</v>
      </c>
    </row>
    <row r="451" spans="1:2" x14ac:dyDescent="0.25">
      <c r="A451" s="34">
        <v>0.38283561103398256</v>
      </c>
      <c r="B451" s="34">
        <v>0.70892687309852653</v>
      </c>
    </row>
    <row r="452" spans="1:2" x14ac:dyDescent="0.25">
      <c r="A452" s="34">
        <v>0.3826639473501004</v>
      </c>
      <c r="B452" s="34">
        <v>0.70876398354289971</v>
      </c>
    </row>
    <row r="453" spans="1:2" x14ac:dyDescent="0.25">
      <c r="A453" s="34">
        <v>0.38146571435982141</v>
      </c>
      <c r="B453" s="34">
        <v>0.7080388622952708</v>
      </c>
    </row>
    <row r="454" spans="1:2" x14ac:dyDescent="0.25">
      <c r="A454" s="34">
        <v>0.38124729535846036</v>
      </c>
      <c r="B454" s="34">
        <v>0.70786546373605519</v>
      </c>
    </row>
    <row r="455" spans="1:2" x14ac:dyDescent="0.25">
      <c r="A455" s="34">
        <v>0.38119473828625788</v>
      </c>
      <c r="B455" s="34">
        <v>0.70765002916248432</v>
      </c>
    </row>
    <row r="456" spans="1:2" x14ac:dyDescent="0.25">
      <c r="A456" s="34">
        <v>0.38113808585777986</v>
      </c>
      <c r="B456" s="34">
        <v>0.70763952015889553</v>
      </c>
    </row>
    <row r="457" spans="1:2" x14ac:dyDescent="0.25">
      <c r="A457" s="34">
        <v>0.37976341126796392</v>
      </c>
      <c r="B457" s="34">
        <v>0.70671472784307898</v>
      </c>
    </row>
    <row r="458" spans="1:2" x14ac:dyDescent="0.25">
      <c r="A458" s="34">
        <v>0.37938356697340953</v>
      </c>
      <c r="B458" s="34">
        <v>0.70648878426591921</v>
      </c>
    </row>
    <row r="459" spans="1:2" x14ac:dyDescent="0.25">
      <c r="A459" s="34">
        <v>0.37934158957158548</v>
      </c>
      <c r="B459" s="34">
        <v>0.70648352976412476</v>
      </c>
    </row>
    <row r="460" spans="1:2" x14ac:dyDescent="0.25">
      <c r="A460" s="34">
        <v>0.3792839133040386</v>
      </c>
      <c r="B460" s="34">
        <v>0.70644674825156384</v>
      </c>
    </row>
    <row r="461" spans="1:2" x14ac:dyDescent="0.25">
      <c r="A461" s="34">
        <v>0.37924227718190417</v>
      </c>
      <c r="B461" s="34">
        <v>0.70636793072464765</v>
      </c>
    </row>
    <row r="462" spans="1:2" x14ac:dyDescent="0.25">
      <c r="A462" s="34">
        <v>0.37909996355132991</v>
      </c>
      <c r="B462" s="34">
        <v>0.70614724164928233</v>
      </c>
    </row>
    <row r="463" spans="1:2" x14ac:dyDescent="0.25">
      <c r="A463" s="34">
        <v>0.37906651814174652</v>
      </c>
      <c r="B463" s="34">
        <v>0.70610520563492707</v>
      </c>
    </row>
    <row r="464" spans="1:2" x14ac:dyDescent="0.25">
      <c r="A464" s="34">
        <v>0.37854606661506596</v>
      </c>
      <c r="B464" s="34">
        <v>0.70519092232269931</v>
      </c>
    </row>
    <row r="465" spans="1:2" x14ac:dyDescent="0.25">
      <c r="A465" s="34">
        <v>0.37827167774460618</v>
      </c>
      <c r="B465" s="34">
        <v>0.70510159579219434</v>
      </c>
    </row>
    <row r="466" spans="1:2" x14ac:dyDescent="0.25">
      <c r="A466" s="34">
        <v>0.37811810188427419</v>
      </c>
      <c r="B466" s="34">
        <v>0.70494921524015641</v>
      </c>
    </row>
    <row r="467" spans="1:2" x14ac:dyDescent="0.25">
      <c r="A467" s="34">
        <v>0.37773825758971979</v>
      </c>
      <c r="B467" s="34">
        <v>0.70455512760557548</v>
      </c>
    </row>
    <row r="468" spans="1:2" x14ac:dyDescent="0.25">
      <c r="A468" s="34">
        <v>0.37595950784738597</v>
      </c>
      <c r="B468" s="34">
        <v>0.70222212880885637</v>
      </c>
    </row>
    <row r="469" spans="1:2" x14ac:dyDescent="0.25">
      <c r="A469" s="34">
        <v>0.37547250173028879</v>
      </c>
      <c r="B469" s="34">
        <v>0.70139191752533925</v>
      </c>
    </row>
    <row r="470" spans="1:2" x14ac:dyDescent="0.25">
      <c r="A470" s="34">
        <v>0.373701942700506</v>
      </c>
      <c r="B470" s="34">
        <v>0.70010981908750258</v>
      </c>
    </row>
    <row r="471" spans="1:2" x14ac:dyDescent="0.25">
      <c r="A471" s="34">
        <v>0.37290471334553826</v>
      </c>
      <c r="B471" s="34">
        <v>0.69926384429860222</v>
      </c>
    </row>
    <row r="472" spans="1:2" x14ac:dyDescent="0.25">
      <c r="A472" s="34">
        <v>0.37161774763595634</v>
      </c>
      <c r="B472" s="34">
        <v>0.69883297515146037</v>
      </c>
    </row>
    <row r="473" spans="1:2" x14ac:dyDescent="0.25">
      <c r="A473" s="34">
        <v>0.37158669118420035</v>
      </c>
      <c r="B473" s="34">
        <v>0.69867008559583355</v>
      </c>
    </row>
    <row r="474" spans="1:2" x14ac:dyDescent="0.25">
      <c r="A474" s="34">
        <v>0.37123380798512645</v>
      </c>
      <c r="B474" s="34">
        <v>0.6982287074451029</v>
      </c>
    </row>
    <row r="475" spans="1:2" x14ac:dyDescent="0.25">
      <c r="A475" s="34">
        <v>0.37103484192607417</v>
      </c>
      <c r="B475" s="34">
        <v>0.69814988991818672</v>
      </c>
    </row>
    <row r="476" spans="1:2" x14ac:dyDescent="0.25">
      <c r="A476" s="34">
        <v>0.36347310784301762</v>
      </c>
      <c r="B476" s="34">
        <v>0.69138734610877806</v>
      </c>
    </row>
    <row r="477" spans="1:2" x14ac:dyDescent="0.25">
      <c r="A477" s="34">
        <v>0.36159743466882982</v>
      </c>
      <c r="B477" s="34">
        <v>0.68950097996458404</v>
      </c>
    </row>
    <row r="478" spans="1:2" x14ac:dyDescent="0.25">
      <c r="A478" s="34">
        <v>0.35942484816466691</v>
      </c>
      <c r="B478" s="34">
        <v>0.68657947696689081</v>
      </c>
    </row>
    <row r="479" spans="1:2" x14ac:dyDescent="0.25">
      <c r="A479" s="34">
        <v>0.35937877540656732</v>
      </c>
      <c r="B479" s="34">
        <v>0.68654269545432989</v>
      </c>
    </row>
    <row r="480" spans="1:2" x14ac:dyDescent="0.25">
      <c r="A480" s="34">
        <v>0.35895217579453409</v>
      </c>
      <c r="B480" s="34">
        <v>0.6859804637623278</v>
      </c>
    </row>
    <row r="481" spans="1:2" x14ac:dyDescent="0.25">
      <c r="A481" s="34">
        <v>0.35868666019600459</v>
      </c>
      <c r="B481" s="34">
        <v>0.68584384671567311</v>
      </c>
    </row>
    <row r="482" spans="1:2" x14ac:dyDescent="0.25">
      <c r="A482" s="34">
        <v>0.3548697881472207</v>
      </c>
      <c r="B482" s="34">
        <v>0.67856636173041196</v>
      </c>
    </row>
    <row r="483" spans="1:2" x14ac:dyDescent="0.25">
      <c r="A483" s="34">
        <v>0.35452304798256007</v>
      </c>
      <c r="B483" s="34">
        <v>0.67805667505635392</v>
      </c>
    </row>
    <row r="484" spans="1:2" x14ac:dyDescent="0.25">
      <c r="A484" s="34">
        <v>0.35086896634572806</v>
      </c>
      <c r="B484" s="34">
        <v>0.67221366906096736</v>
      </c>
    </row>
    <row r="485" spans="1:2" x14ac:dyDescent="0.25">
      <c r="A485" s="34">
        <v>0.35085019596279859</v>
      </c>
      <c r="B485" s="34">
        <v>0.67214536053763996</v>
      </c>
    </row>
    <row r="486" spans="1:2" x14ac:dyDescent="0.25">
      <c r="A486" s="34">
        <v>0.3490359531327436</v>
      </c>
      <c r="B486" s="34">
        <v>0.67051121047957774</v>
      </c>
    </row>
    <row r="487" spans="1:2" x14ac:dyDescent="0.25">
      <c r="A487" s="34">
        <v>0.34892503723361495</v>
      </c>
      <c r="B487" s="34">
        <v>0.6703115394113901</v>
      </c>
    </row>
    <row r="488" spans="1:2" x14ac:dyDescent="0.25">
      <c r="A488" s="34">
        <v>0.34850867601227048</v>
      </c>
      <c r="B488" s="34">
        <v>0.67013288635038004</v>
      </c>
    </row>
    <row r="489" spans="1:2" x14ac:dyDescent="0.25">
      <c r="A489" s="34">
        <v>0.3483434966424912</v>
      </c>
      <c r="B489" s="34">
        <v>0.67002779631449183</v>
      </c>
    </row>
    <row r="490" spans="1:2" x14ac:dyDescent="0.25">
      <c r="A490" s="34">
        <v>0.3473981519022255</v>
      </c>
      <c r="B490" s="34">
        <v>0.66900842296637586</v>
      </c>
    </row>
    <row r="491" spans="1:2" x14ac:dyDescent="0.25">
      <c r="A491" s="34">
        <v>0.34737733384115826</v>
      </c>
      <c r="B491" s="34">
        <v>0.66899265946099262</v>
      </c>
    </row>
    <row r="492" spans="1:2" x14ac:dyDescent="0.25">
      <c r="A492" s="34">
        <v>0.34732716572678313</v>
      </c>
      <c r="B492" s="34">
        <v>0.6689663869520206</v>
      </c>
    </row>
    <row r="493" spans="1:2" x14ac:dyDescent="0.25">
      <c r="A493" s="34">
        <v>0.34714970028817732</v>
      </c>
      <c r="B493" s="34">
        <v>0.66869315285871112</v>
      </c>
    </row>
    <row r="494" spans="1:2" x14ac:dyDescent="0.25">
      <c r="A494" s="34">
        <v>0.34712649326928269</v>
      </c>
      <c r="B494" s="34">
        <v>0.66858280832102845</v>
      </c>
    </row>
    <row r="495" spans="1:2" x14ac:dyDescent="0.25">
      <c r="A495" s="34">
        <v>0.34635895524731247</v>
      </c>
      <c r="B495" s="34">
        <v>0.66769479751777272</v>
      </c>
    </row>
    <row r="496" spans="1:2" x14ac:dyDescent="0.25">
      <c r="A496" s="34">
        <v>0.34560336201447917</v>
      </c>
      <c r="B496" s="34">
        <v>0.66634964505840311</v>
      </c>
    </row>
    <row r="497" spans="1:2" x14ac:dyDescent="0.25">
      <c r="A497" s="34">
        <v>0.3428441157238481</v>
      </c>
      <c r="B497" s="34">
        <v>0.66320745298534456</v>
      </c>
    </row>
    <row r="498" spans="1:2" x14ac:dyDescent="0.25">
      <c r="A498" s="34">
        <v>0.33083857880216361</v>
      </c>
      <c r="B498" s="34">
        <v>0.64557334496329666</v>
      </c>
    </row>
    <row r="499" spans="1:2" x14ac:dyDescent="0.25">
      <c r="A499" s="34">
        <v>0.33052016485174202</v>
      </c>
      <c r="B499" s="34">
        <v>0.64516874832512694</v>
      </c>
    </row>
    <row r="500" spans="1:2" x14ac:dyDescent="0.25">
      <c r="A500" s="34">
        <v>0.33041709838547478</v>
      </c>
      <c r="B500" s="34">
        <v>0.64513196681256602</v>
      </c>
    </row>
    <row r="501" spans="1:2" x14ac:dyDescent="0.25">
      <c r="A501" s="34">
        <v>0.33027717371272786</v>
      </c>
      <c r="B501" s="34">
        <v>0.64497958626052809</v>
      </c>
    </row>
    <row r="502" spans="1:2" x14ac:dyDescent="0.25">
      <c r="A502" s="34">
        <v>0.33014441591346311</v>
      </c>
      <c r="B502" s="34">
        <v>0.64490602323540636</v>
      </c>
    </row>
    <row r="503" spans="1:2" x14ac:dyDescent="0.25">
      <c r="A503" s="34">
        <v>0.32881752048019491</v>
      </c>
      <c r="B503" s="34">
        <v>0.64486398722105109</v>
      </c>
    </row>
    <row r="504" spans="1:2" x14ac:dyDescent="0.25">
      <c r="A504" s="34">
        <v>0.32110118669773752</v>
      </c>
      <c r="B504" s="34">
        <v>0.63699274353302138</v>
      </c>
    </row>
    <row r="505" spans="1:2" x14ac:dyDescent="0.25">
      <c r="A505" s="34">
        <v>0.32108378143356658</v>
      </c>
      <c r="B505" s="34">
        <v>0.63698748903122693</v>
      </c>
    </row>
    <row r="506" spans="1:2" x14ac:dyDescent="0.25">
      <c r="A506" s="34">
        <v>0.29703380170558014</v>
      </c>
      <c r="B506" s="34">
        <v>0.57027633424936752</v>
      </c>
    </row>
    <row r="507" spans="1:2" x14ac:dyDescent="0.25">
      <c r="A507" s="34">
        <v>0.29701844411954692</v>
      </c>
      <c r="B507" s="34">
        <v>0.57021328022783457</v>
      </c>
    </row>
    <row r="508" spans="1:2" x14ac:dyDescent="0.25">
      <c r="A508" s="34">
        <v>0.29666863243767966</v>
      </c>
      <c r="B508" s="34">
        <v>0.56961426702327156</v>
      </c>
    </row>
    <row r="509" spans="1:2" x14ac:dyDescent="0.25">
      <c r="A509" s="34">
        <v>0.29617104665020405</v>
      </c>
      <c r="B509" s="34">
        <v>0.56938306894431745</v>
      </c>
    </row>
    <row r="510" spans="1:2" x14ac:dyDescent="0.25">
      <c r="A510" s="34">
        <v>0.29350223947732407</v>
      </c>
      <c r="B510" s="34">
        <v>0.56573644469899531</v>
      </c>
    </row>
    <row r="511" spans="1:2" x14ac:dyDescent="0.25">
      <c r="A511" s="34">
        <v>0.29345923823643111</v>
      </c>
      <c r="B511" s="34">
        <v>0.56566813617566791</v>
      </c>
    </row>
    <row r="512" spans="1:2" x14ac:dyDescent="0.25">
      <c r="A512" s="34">
        <v>0.29344115041288088</v>
      </c>
      <c r="B512" s="34">
        <v>0.5656208456595182</v>
      </c>
    </row>
    <row r="513" spans="1:2" x14ac:dyDescent="0.25">
      <c r="A513" s="34">
        <v>0.2932104453426933</v>
      </c>
      <c r="B513" s="34">
        <v>0.56526353953749819</v>
      </c>
    </row>
    <row r="514" spans="1:2" x14ac:dyDescent="0.25">
      <c r="A514" s="34">
        <v>0.29315754699080115</v>
      </c>
      <c r="B514" s="34">
        <v>0.56452265478448604</v>
      </c>
    </row>
    <row r="515" spans="1:2" x14ac:dyDescent="0.25">
      <c r="A515" s="34">
        <v>0.29146104565366732</v>
      </c>
      <c r="B515" s="34">
        <v>0.55790198252352652</v>
      </c>
    </row>
    <row r="516" spans="1:2" x14ac:dyDescent="0.25">
      <c r="A516" s="34">
        <v>0.2914245287268773</v>
      </c>
      <c r="B516" s="34">
        <v>0.55777061997866617</v>
      </c>
    </row>
    <row r="517" spans="1:2" x14ac:dyDescent="0.25">
      <c r="A517" s="34">
        <v>0.29118153758786314</v>
      </c>
      <c r="B517" s="34">
        <v>0.55710855275257021</v>
      </c>
    </row>
    <row r="518" spans="1:2" x14ac:dyDescent="0.25">
      <c r="A518" s="34">
        <v>0.29099758783515439</v>
      </c>
      <c r="B518" s="34">
        <v>0.55697193570591552</v>
      </c>
    </row>
    <row r="519" spans="1:2" x14ac:dyDescent="0.25">
      <c r="A519" s="34">
        <v>0.29090680743771374</v>
      </c>
      <c r="B519" s="34">
        <v>0.55688260917541055</v>
      </c>
    </row>
    <row r="520" spans="1:2" x14ac:dyDescent="0.25">
      <c r="A520" s="34">
        <v>0.29086312363744155</v>
      </c>
      <c r="B520" s="34">
        <v>0.55672497412157818</v>
      </c>
    </row>
    <row r="521" spans="1:2" x14ac:dyDescent="0.25">
      <c r="A521" s="34">
        <v>0.29079111362293031</v>
      </c>
      <c r="B521" s="34">
        <v>0.5566934471108117</v>
      </c>
    </row>
    <row r="522" spans="1:2" x14ac:dyDescent="0.25">
      <c r="A522" s="34">
        <v>0.2907716606806216</v>
      </c>
      <c r="B522" s="34">
        <v>0.5566356475910732</v>
      </c>
    </row>
    <row r="523" spans="1:2" x14ac:dyDescent="0.25">
      <c r="A523" s="34">
        <v>0.29055870215429458</v>
      </c>
      <c r="B523" s="34">
        <v>0.55607341589907111</v>
      </c>
    </row>
    <row r="524" spans="1:2" x14ac:dyDescent="0.25">
      <c r="A524" s="34">
        <v>0.29048054910537008</v>
      </c>
      <c r="B524" s="34">
        <v>0.55605239789189342</v>
      </c>
    </row>
    <row r="525" spans="1:2" x14ac:dyDescent="0.25">
      <c r="A525" s="34">
        <v>0.29044437345826968</v>
      </c>
      <c r="B525" s="34">
        <v>0.55599985287394926</v>
      </c>
    </row>
    <row r="526" spans="1:2" x14ac:dyDescent="0.25">
      <c r="A526" s="34">
        <v>0.29037406984220659</v>
      </c>
      <c r="B526" s="34">
        <v>0.55579492730396718</v>
      </c>
    </row>
    <row r="527" spans="1:2" x14ac:dyDescent="0.25">
      <c r="A527" s="34">
        <v>0.29034642618734685</v>
      </c>
      <c r="B527" s="34">
        <v>0.5557634002932007</v>
      </c>
    </row>
    <row r="528" spans="1:2" x14ac:dyDescent="0.25">
      <c r="A528" s="34">
        <v>0.29030205982769541</v>
      </c>
      <c r="B528" s="34">
        <v>0.55571610977705099</v>
      </c>
    </row>
    <row r="529" spans="1:2" x14ac:dyDescent="0.25">
      <c r="A529" s="34">
        <v>0.29028294816507633</v>
      </c>
      <c r="B529" s="34">
        <v>0.55568458276628452</v>
      </c>
    </row>
    <row r="530" spans="1:2" x14ac:dyDescent="0.25">
      <c r="A530" s="34">
        <v>0.29001333721027134</v>
      </c>
      <c r="B530" s="34">
        <v>0.55543762118194717</v>
      </c>
    </row>
    <row r="531" spans="1:2" x14ac:dyDescent="0.25">
      <c r="A531" s="34">
        <v>0.28997340748658501</v>
      </c>
      <c r="B531" s="34">
        <v>0.55529574963349804</v>
      </c>
    </row>
    <row r="532" spans="1:2" x14ac:dyDescent="0.25">
      <c r="A532" s="34">
        <v>0.28991470737996922</v>
      </c>
      <c r="B532" s="34">
        <v>0.55522744111017064</v>
      </c>
    </row>
    <row r="533" spans="1:2" x14ac:dyDescent="0.25">
      <c r="A533" s="34">
        <v>0.24935429882722718</v>
      </c>
      <c r="B533" s="34">
        <v>0.48117049281972279</v>
      </c>
    </row>
    <row r="534" spans="1:2" x14ac:dyDescent="0.25">
      <c r="A534" s="34">
        <v>0.24896455742167359</v>
      </c>
      <c r="B534" s="34">
        <v>0.48081844119949718</v>
      </c>
    </row>
    <row r="535" spans="1:2" x14ac:dyDescent="0.25">
      <c r="A535" s="34">
        <v>0.24894715215750263</v>
      </c>
      <c r="B535" s="34">
        <v>0.48078691418873071</v>
      </c>
    </row>
    <row r="536" spans="1:2" x14ac:dyDescent="0.25">
      <c r="A536" s="34">
        <v>0.24892599281674577</v>
      </c>
      <c r="B536" s="34">
        <v>0.48078165968693631</v>
      </c>
    </row>
    <row r="537" spans="1:2" x14ac:dyDescent="0.25">
      <c r="A537" s="34">
        <v>0.24875330529379472</v>
      </c>
      <c r="B537" s="34">
        <v>0.48065029714207602</v>
      </c>
    </row>
    <row r="538" spans="1:2" x14ac:dyDescent="0.25">
      <c r="A538" s="34">
        <v>0.24871303429041877</v>
      </c>
      <c r="B538" s="34">
        <v>0.48061877013130955</v>
      </c>
    </row>
    <row r="539" spans="1:2" x14ac:dyDescent="0.25">
      <c r="A539" s="34">
        <v>0.24864307195404531</v>
      </c>
      <c r="B539" s="34">
        <v>0.48049791659003804</v>
      </c>
    </row>
    <row r="540" spans="1:2" x14ac:dyDescent="0.25">
      <c r="A540" s="34">
        <v>0.24863078588521875</v>
      </c>
      <c r="B540" s="34">
        <v>0.48041384456132746</v>
      </c>
    </row>
    <row r="541" spans="1:2" x14ac:dyDescent="0.25">
      <c r="A541" s="34">
        <v>0.24860826142570339</v>
      </c>
      <c r="B541" s="34">
        <v>0.48038231755056099</v>
      </c>
    </row>
    <row r="542" spans="1:2" x14ac:dyDescent="0.25">
      <c r="A542" s="34">
        <v>0.24859051488184281</v>
      </c>
      <c r="B542" s="34">
        <v>0.48036129954338336</v>
      </c>
    </row>
    <row r="543" spans="1:2" x14ac:dyDescent="0.25">
      <c r="A543" s="34">
        <v>0.24854512468312248</v>
      </c>
      <c r="B543" s="34">
        <v>0.48027722751467278</v>
      </c>
    </row>
    <row r="544" spans="1:2" x14ac:dyDescent="0.25">
      <c r="A544" s="34">
        <v>0.24850690135788431</v>
      </c>
      <c r="B544" s="34">
        <v>0.48024044600211191</v>
      </c>
    </row>
    <row r="545" spans="1:2" x14ac:dyDescent="0.25">
      <c r="A545" s="34">
        <v>0.24837619123675733</v>
      </c>
      <c r="B545" s="34">
        <v>0.48000924792315774</v>
      </c>
    </row>
    <row r="546" spans="1:2" x14ac:dyDescent="0.25">
      <c r="A546" s="34">
        <v>0.24786700193983444</v>
      </c>
      <c r="B546" s="34">
        <v>0.47893207505530322</v>
      </c>
    </row>
    <row r="547" spans="1:2" x14ac:dyDescent="0.25">
      <c r="A547" s="34">
        <v>0.24639813415568154</v>
      </c>
      <c r="B547" s="34">
        <v>0.47869562247455466</v>
      </c>
    </row>
    <row r="548" spans="1:2" x14ac:dyDescent="0.25">
      <c r="A548" s="34">
        <v>0.24620223961383586</v>
      </c>
      <c r="B548" s="34">
        <v>0.478585277936872</v>
      </c>
    </row>
    <row r="549" spans="1:2" x14ac:dyDescent="0.25">
      <c r="A549" s="34">
        <v>0.24498284728280001</v>
      </c>
      <c r="B549" s="34">
        <v>0.4772296164739136</v>
      </c>
    </row>
    <row r="550" spans="1:2" x14ac:dyDescent="0.25">
      <c r="A550" s="34">
        <v>0.24439038574160823</v>
      </c>
      <c r="B550" s="34">
        <v>0.47661483976396735</v>
      </c>
    </row>
    <row r="551" spans="1:2" x14ac:dyDescent="0.25">
      <c r="A551" s="34">
        <v>0.24437263919774765</v>
      </c>
      <c r="B551" s="34">
        <v>0.4766043307603785</v>
      </c>
    </row>
    <row r="552" spans="1:2" x14ac:dyDescent="0.25">
      <c r="A552" s="34">
        <v>0.24431359781144224</v>
      </c>
      <c r="B552" s="34">
        <v>0.47648873172090145</v>
      </c>
    </row>
    <row r="553" spans="1:2" x14ac:dyDescent="0.25">
      <c r="A553" s="34">
        <v>0.24421735693896754</v>
      </c>
      <c r="B553" s="34">
        <v>0.47620498862400318</v>
      </c>
    </row>
    <row r="554" spans="1:2" x14ac:dyDescent="0.25">
      <c r="A554" s="34">
        <v>0.24411156023518329</v>
      </c>
      <c r="B554" s="34">
        <v>0.47593700903248815</v>
      </c>
    </row>
    <row r="555" spans="1:2" x14ac:dyDescent="0.25">
      <c r="A555" s="34">
        <v>0.24400849376891606</v>
      </c>
      <c r="B555" s="34">
        <v>0.47588971851633843</v>
      </c>
    </row>
    <row r="556" spans="1:2" x14ac:dyDescent="0.25">
      <c r="A556" s="34">
        <v>0.24381396434582889</v>
      </c>
      <c r="B556" s="34">
        <v>0.47576886497506693</v>
      </c>
    </row>
    <row r="557" spans="1:2" x14ac:dyDescent="0.25">
      <c r="A557" s="34">
        <v>0.24352694812685291</v>
      </c>
      <c r="B557" s="34">
        <v>0.47566902944097311</v>
      </c>
    </row>
    <row r="558" spans="1:2" x14ac:dyDescent="0.25">
      <c r="A558" s="34">
        <v>0.24350715390485456</v>
      </c>
      <c r="B558" s="34">
        <v>0.47554817589970161</v>
      </c>
    </row>
    <row r="559" spans="1:2" x14ac:dyDescent="0.25">
      <c r="A559" s="34">
        <v>0.24347063697806451</v>
      </c>
      <c r="B559" s="34">
        <v>0.47542206785663571</v>
      </c>
    </row>
    <row r="560" spans="1:2" x14ac:dyDescent="0.25">
      <c r="A560" s="34">
        <v>0.24340954791362135</v>
      </c>
      <c r="B560" s="34">
        <v>0.47519086977768155</v>
      </c>
    </row>
    <row r="561" spans="1:2" x14ac:dyDescent="0.25">
      <c r="A561" s="34">
        <v>0.24335767340079811</v>
      </c>
      <c r="B561" s="34">
        <v>0.47517510627229831</v>
      </c>
    </row>
    <row r="562" spans="1:2" x14ac:dyDescent="0.25">
      <c r="A562" s="34">
        <v>0.24332525183028358</v>
      </c>
      <c r="B562" s="34">
        <v>0.4751225612543542</v>
      </c>
    </row>
    <row r="563" spans="1:2" x14ac:dyDescent="0.25">
      <c r="A563" s="34">
        <v>0.24312253169464537</v>
      </c>
      <c r="B563" s="34">
        <v>0.4750700162364101</v>
      </c>
    </row>
    <row r="564" spans="1:2" x14ac:dyDescent="0.25">
      <c r="A564" s="34">
        <v>0.24308396708971758</v>
      </c>
      <c r="B564" s="34">
        <v>0.47497018070231628</v>
      </c>
    </row>
    <row r="565" spans="1:2" x14ac:dyDescent="0.25">
      <c r="A565" s="34">
        <v>0.24229663484574901</v>
      </c>
      <c r="B565" s="34">
        <v>0.47427133196365945</v>
      </c>
    </row>
    <row r="566" spans="1:2" x14ac:dyDescent="0.25">
      <c r="A566" s="34">
        <v>0.24228161853940544</v>
      </c>
      <c r="B566" s="34">
        <v>0.47422404144750974</v>
      </c>
    </row>
    <row r="567" spans="1:2" x14ac:dyDescent="0.25">
      <c r="A567" s="34">
        <v>0.2419809511328444</v>
      </c>
      <c r="B567" s="34">
        <v>0.47380893580575117</v>
      </c>
    </row>
    <row r="568" spans="1:2" x14ac:dyDescent="0.25">
      <c r="A568" s="34">
        <v>0.24138610063382523</v>
      </c>
      <c r="B568" s="34">
        <v>0.47343586617834787</v>
      </c>
    </row>
    <row r="569" spans="1:2" x14ac:dyDescent="0.25">
      <c r="A569" s="34">
        <v>0.24122092126404596</v>
      </c>
      <c r="B569" s="34">
        <v>0.47341484817117024</v>
      </c>
    </row>
    <row r="570" spans="1:2" x14ac:dyDescent="0.25">
      <c r="A570" s="34">
        <v>0.24105813085209407</v>
      </c>
      <c r="B570" s="34">
        <v>0.47298397902402844</v>
      </c>
    </row>
    <row r="571" spans="1:2" x14ac:dyDescent="0.25">
      <c r="A571" s="34">
        <v>0.24095233414830983</v>
      </c>
      <c r="B571" s="34">
        <v>0.47288939799172902</v>
      </c>
    </row>
    <row r="572" spans="1:2" x14ac:dyDescent="0.25">
      <c r="A572" s="34">
        <v>0.23136032719166463</v>
      </c>
      <c r="B572" s="34">
        <v>0.45257549405453085</v>
      </c>
    </row>
    <row r="573" spans="1:2" x14ac:dyDescent="0.25">
      <c r="A573" s="34">
        <v>0.22608755598693367</v>
      </c>
      <c r="B573" s="34">
        <v>0.43767372696557738</v>
      </c>
    </row>
    <row r="574" spans="1:2" x14ac:dyDescent="0.25">
      <c r="A574" s="34">
        <v>0.22553809568663485</v>
      </c>
      <c r="B574" s="34">
        <v>0.43748456490097853</v>
      </c>
    </row>
    <row r="575" spans="1:2" x14ac:dyDescent="0.25">
      <c r="A575" s="34">
        <v>0.22545823623926223</v>
      </c>
      <c r="B575" s="34">
        <v>0.43718505829869703</v>
      </c>
    </row>
    <row r="576" spans="1:2" x14ac:dyDescent="0.25">
      <c r="A576" s="34">
        <v>0.22542137803278256</v>
      </c>
      <c r="B576" s="34">
        <v>0.43711149527357523</v>
      </c>
    </row>
    <row r="577" spans="1:2" x14ac:dyDescent="0.25">
      <c r="A577" s="34">
        <v>0.22526814345214022</v>
      </c>
      <c r="B577" s="34">
        <v>0.43703267774665905</v>
      </c>
    </row>
    <row r="578" spans="1:2" x14ac:dyDescent="0.25">
      <c r="A578" s="34">
        <v>0.22524869050983151</v>
      </c>
      <c r="B578" s="34">
        <v>0.43697487822692049</v>
      </c>
    </row>
    <row r="579" spans="1:2" x14ac:dyDescent="0.25">
      <c r="A579" s="34">
        <v>0.22456920264778496</v>
      </c>
      <c r="B579" s="34">
        <v>0.43560345325857885</v>
      </c>
    </row>
    <row r="580" spans="1:2" x14ac:dyDescent="0.25">
      <c r="A580" s="34">
        <v>0.22451289149899656</v>
      </c>
      <c r="B580" s="34">
        <v>0.43556141724422354</v>
      </c>
    </row>
    <row r="581" spans="1:2" x14ac:dyDescent="0.25">
      <c r="A581" s="34">
        <v>0.2244917321582397</v>
      </c>
      <c r="B581" s="34">
        <v>0.43545107270654088</v>
      </c>
    </row>
    <row r="582" spans="1:2" x14ac:dyDescent="0.25">
      <c r="A582" s="34">
        <v>0.22439378488731687</v>
      </c>
      <c r="B582" s="34">
        <v>0.43522512912938116</v>
      </c>
    </row>
    <row r="583" spans="1:2" x14ac:dyDescent="0.25">
      <c r="A583" s="34">
        <v>0.2243518074854928</v>
      </c>
      <c r="B583" s="34">
        <v>0.43513054809708174</v>
      </c>
    </row>
    <row r="584" spans="1:2" x14ac:dyDescent="0.25">
      <c r="A584" s="34">
        <v>0.22430129809142807</v>
      </c>
      <c r="B584" s="34">
        <v>0.43512003909349289</v>
      </c>
    </row>
    <row r="585" spans="1:2" x14ac:dyDescent="0.25">
      <c r="A585" s="34">
        <v>0.22420232698143636</v>
      </c>
      <c r="B585" s="34">
        <v>0.43481002348762254</v>
      </c>
    </row>
    <row r="586" spans="1:2" x14ac:dyDescent="0.25">
      <c r="A586" s="34">
        <v>0.2237846006413334</v>
      </c>
      <c r="B586" s="34">
        <v>0.43460509791764046</v>
      </c>
    </row>
    <row r="587" spans="1:2" x14ac:dyDescent="0.25">
      <c r="A587" s="34">
        <v>0.22376173490212842</v>
      </c>
      <c r="B587" s="34">
        <v>0.43455255289969635</v>
      </c>
    </row>
    <row r="588" spans="1:2" x14ac:dyDescent="0.25">
      <c r="A588" s="34">
        <v>0.22373648020509604</v>
      </c>
      <c r="B588" s="34">
        <v>0.43453678939431312</v>
      </c>
    </row>
    <row r="589" spans="1:2" x14ac:dyDescent="0.25">
      <c r="A589" s="34">
        <v>0.22370474119396078</v>
      </c>
      <c r="B589" s="34">
        <v>0.43439491784586398</v>
      </c>
    </row>
    <row r="590" spans="1:2" x14ac:dyDescent="0.25">
      <c r="A590" s="34">
        <v>0.22366378763120559</v>
      </c>
      <c r="B590" s="34">
        <v>0.43437915434048074</v>
      </c>
    </row>
    <row r="591" spans="1:2" x14ac:dyDescent="0.25">
      <c r="A591" s="34">
        <v>0.22312388316221632</v>
      </c>
      <c r="B591" s="34">
        <v>0.43383268615386184</v>
      </c>
    </row>
    <row r="592" spans="1:2" x14ac:dyDescent="0.25">
      <c r="A592" s="34">
        <v>0.22309828718549432</v>
      </c>
      <c r="B592" s="34">
        <v>0.43374861412515126</v>
      </c>
    </row>
    <row r="593" spans="1:2" x14ac:dyDescent="0.25">
      <c r="A593" s="34">
        <v>0.22306586561497979</v>
      </c>
      <c r="B593" s="34">
        <v>0.43366454209644067</v>
      </c>
    </row>
    <row r="594" spans="1:2" x14ac:dyDescent="0.25">
      <c r="A594" s="34">
        <v>0.22108132421980112</v>
      </c>
      <c r="B594" s="34">
        <v>0.42794764414412001</v>
      </c>
    </row>
    <row r="595" spans="1:2" x14ac:dyDescent="0.25">
      <c r="A595" s="34">
        <v>0.22099122638173971</v>
      </c>
      <c r="B595" s="34">
        <v>0.42788984462438145</v>
      </c>
    </row>
    <row r="596" spans="1:2" x14ac:dyDescent="0.25">
      <c r="A596" s="34">
        <v>0.22096392400656958</v>
      </c>
      <c r="B596" s="34">
        <v>0.42784255410823174</v>
      </c>
    </row>
    <row r="597" spans="1:2" x14ac:dyDescent="0.25">
      <c r="A597" s="34">
        <v>0.22076325154906914</v>
      </c>
      <c r="B597" s="34">
        <v>0.427705937061577</v>
      </c>
    </row>
    <row r="598" spans="1:2" x14ac:dyDescent="0.25">
      <c r="A598" s="34">
        <v>0.22066905835473222</v>
      </c>
      <c r="B598" s="34">
        <v>0.42765864654542729</v>
      </c>
    </row>
    <row r="599" spans="1:2" x14ac:dyDescent="0.25">
      <c r="A599" s="34">
        <v>0.22054176103050149</v>
      </c>
      <c r="B599" s="34">
        <v>0.42734863093955694</v>
      </c>
    </row>
    <row r="600" spans="1:2" x14ac:dyDescent="0.25">
      <c r="A600" s="34">
        <v>0.22034484264958695</v>
      </c>
      <c r="B600" s="34">
        <v>0.42689148928344306</v>
      </c>
    </row>
    <row r="601" spans="1:2" x14ac:dyDescent="0.25">
      <c r="A601" s="34">
        <v>0.21978036604294457</v>
      </c>
      <c r="B601" s="34">
        <v>0.42540971977741876</v>
      </c>
    </row>
    <row r="602" spans="1:2" x14ac:dyDescent="0.25">
      <c r="A602" s="34">
        <v>0.21974248399739602</v>
      </c>
      <c r="B602" s="34">
        <v>0.42531513874511934</v>
      </c>
    </row>
    <row r="603" spans="1:2" x14ac:dyDescent="0.25">
      <c r="A603" s="34">
        <v>0.21947594455979763</v>
      </c>
      <c r="B603" s="34">
        <v>0.42452170897416308</v>
      </c>
    </row>
    <row r="604" spans="1:2" x14ac:dyDescent="0.25">
      <c r="A604" s="34">
        <v>0.21936502866066898</v>
      </c>
      <c r="B604" s="34">
        <v>0.42426949288803129</v>
      </c>
    </row>
    <row r="605" spans="1:2" x14ac:dyDescent="0.25">
      <c r="A605" s="34">
        <v>0.21929916168057104</v>
      </c>
      <c r="B605" s="34">
        <v>0.42425372938264805</v>
      </c>
    </row>
    <row r="606" spans="1:2" x14ac:dyDescent="0.25">
      <c r="A606" s="34">
        <v>0.21921111152064737</v>
      </c>
      <c r="B606" s="34">
        <v>0.42421169336829273</v>
      </c>
    </row>
    <row r="607" spans="1:2" x14ac:dyDescent="0.25">
      <c r="A607" s="34">
        <v>0.21914626837961831</v>
      </c>
      <c r="B607" s="34">
        <v>0.42401727680189949</v>
      </c>
    </row>
    <row r="608" spans="1:2" x14ac:dyDescent="0.25">
      <c r="A608" s="34">
        <v>0.21910156074027723</v>
      </c>
      <c r="B608" s="34">
        <v>0.4238859142570392</v>
      </c>
    </row>
    <row r="609" spans="1:2" x14ac:dyDescent="0.25">
      <c r="A609" s="34">
        <v>0.21904797982900584</v>
      </c>
      <c r="B609" s="34">
        <v>0.42385964174806712</v>
      </c>
    </row>
    <row r="610" spans="1:2" x14ac:dyDescent="0.25">
      <c r="A610" s="34">
        <v>0.21879167878209627</v>
      </c>
      <c r="B610" s="34">
        <v>0.42353911713860798</v>
      </c>
    </row>
    <row r="611" spans="1:2" x14ac:dyDescent="0.25">
      <c r="A611" s="34">
        <v>0.21877120200071867</v>
      </c>
      <c r="B611" s="34">
        <v>0.42353386263681359</v>
      </c>
    </row>
    <row r="612" spans="1:2" x14ac:dyDescent="0.25">
      <c r="A612" s="34">
        <v>0.21873570891299751</v>
      </c>
      <c r="B612" s="34">
        <v>0.42341300909554208</v>
      </c>
    </row>
    <row r="613" spans="1:2" x14ac:dyDescent="0.25">
      <c r="A613" s="34">
        <v>0.21871352573317179</v>
      </c>
      <c r="B613" s="34">
        <v>0.42339199108836445</v>
      </c>
    </row>
    <row r="614" spans="1:2" x14ac:dyDescent="0.25">
      <c r="A614" s="34">
        <v>0.21868997743458757</v>
      </c>
      <c r="B614" s="34">
        <v>0.42337097308118682</v>
      </c>
    </row>
    <row r="615" spans="1:2" x14ac:dyDescent="0.25">
      <c r="A615" s="34">
        <v>0.21855926731346059</v>
      </c>
      <c r="B615" s="34">
        <v>0.42331317356144826</v>
      </c>
    </row>
    <row r="616" spans="1:2" x14ac:dyDescent="0.25">
      <c r="A616" s="34">
        <v>0.21849340033336265</v>
      </c>
      <c r="B616" s="34">
        <v>0.4232028290237656</v>
      </c>
    </row>
    <row r="617" spans="1:2" x14ac:dyDescent="0.25">
      <c r="A617" s="34">
        <v>0.21847087587384728</v>
      </c>
      <c r="B617" s="34">
        <v>0.42311875699505502</v>
      </c>
    </row>
    <row r="618" spans="1:2" x14ac:dyDescent="0.25">
      <c r="A618" s="34">
        <v>0.21843196998922984</v>
      </c>
      <c r="B618" s="34">
        <v>0.42310824799146618</v>
      </c>
    </row>
    <row r="619" spans="1:2" x14ac:dyDescent="0.25">
      <c r="A619" s="34">
        <v>0.21826747317882983</v>
      </c>
      <c r="B619" s="34">
        <v>0.42306095747531647</v>
      </c>
    </row>
    <row r="620" spans="1:2" x14ac:dyDescent="0.25">
      <c r="A620" s="34">
        <v>0.21819955852059414</v>
      </c>
      <c r="B620" s="34">
        <v>0.42303993946813884</v>
      </c>
    </row>
    <row r="621" spans="1:2" x14ac:dyDescent="0.25">
      <c r="A621" s="34">
        <v>0.21816099391566635</v>
      </c>
      <c r="B621" s="34">
        <v>0.4230241759627556</v>
      </c>
    </row>
    <row r="622" spans="1:2" x14ac:dyDescent="0.25">
      <c r="A622" s="34">
        <v>0.21791732021727295</v>
      </c>
      <c r="B622" s="34">
        <v>0.42222549169000489</v>
      </c>
    </row>
    <row r="623" spans="1:2" x14ac:dyDescent="0.25">
      <c r="A623" s="34">
        <v>0.21723373699895088</v>
      </c>
      <c r="B623" s="34">
        <v>0.42171580501594691</v>
      </c>
    </row>
    <row r="624" spans="1:2" x14ac:dyDescent="0.25">
      <c r="A624" s="34">
        <v>0.21710200303875501</v>
      </c>
      <c r="B624" s="34">
        <v>0.42158969697288101</v>
      </c>
    </row>
    <row r="625" spans="1:2" x14ac:dyDescent="0.25">
      <c r="A625" s="34">
        <v>0.21704569188996661</v>
      </c>
      <c r="B625" s="34">
        <v>0.42146884343160951</v>
      </c>
    </row>
    <row r="626" spans="1:2" x14ac:dyDescent="0.25">
      <c r="A626" s="34">
        <v>0.21697436443483464</v>
      </c>
      <c r="B626" s="34">
        <v>0.42127968136701066</v>
      </c>
    </row>
    <row r="627" spans="1:2" x14ac:dyDescent="0.25">
      <c r="A627" s="34">
        <v>0.21001908436024455</v>
      </c>
      <c r="B627" s="34">
        <v>0.42069643166783088</v>
      </c>
    </row>
    <row r="628" spans="1:2" x14ac:dyDescent="0.25">
      <c r="A628" s="34">
        <v>0.20980851479174495</v>
      </c>
      <c r="B628" s="34">
        <v>0.42019725399736169</v>
      </c>
    </row>
    <row r="629" spans="1:2" x14ac:dyDescent="0.25">
      <c r="A629" s="34">
        <v>0.2095832701965914</v>
      </c>
      <c r="B629" s="34">
        <v>0.41958773178920983</v>
      </c>
    </row>
    <row r="630" spans="1:2" x14ac:dyDescent="0.25">
      <c r="A630" s="34">
        <v>0.20955323758390426</v>
      </c>
      <c r="B630" s="34">
        <v>0.41956145928023775</v>
      </c>
    </row>
    <row r="631" spans="1:2" x14ac:dyDescent="0.25">
      <c r="A631" s="34">
        <v>0.15563411814010825</v>
      </c>
      <c r="B631" s="34">
        <v>0.25973002369780251</v>
      </c>
    </row>
    <row r="632" spans="1:2" x14ac:dyDescent="0.25">
      <c r="A632" s="34">
        <v>2.28787078331886E-2</v>
      </c>
      <c r="B632" s="34">
        <v>8.8086468081528285E-2</v>
      </c>
    </row>
    <row r="633" spans="1:2" x14ac:dyDescent="0.25">
      <c r="A633" s="34">
        <v>2.283741299074378E-2</v>
      </c>
      <c r="B633" s="34">
        <v>8.8007650554612099E-2</v>
      </c>
    </row>
    <row r="634" spans="1:2" x14ac:dyDescent="0.25">
      <c r="A634" s="34">
        <v>2.2813523412469918E-2</v>
      </c>
      <c r="B634" s="34">
        <v>8.795510553666798E-2</v>
      </c>
    </row>
    <row r="635" spans="1:2" x14ac:dyDescent="0.25">
      <c r="A635" s="34">
        <v>1.6392346052145457E-2</v>
      </c>
      <c r="B635" s="34">
        <v>6.7709510122797148E-2</v>
      </c>
    </row>
    <row r="636" spans="1:2" x14ac:dyDescent="0.25">
      <c r="A636" s="34">
        <v>1.6360948320699811E-2</v>
      </c>
      <c r="B636" s="34">
        <v>6.7641201599469791E-2</v>
      </c>
    </row>
    <row r="637" spans="1:2" x14ac:dyDescent="0.25">
      <c r="A637" s="34">
        <v>1.6337741301805202E-2</v>
      </c>
      <c r="B637" s="34">
        <v>6.7620183592292146E-2</v>
      </c>
    </row>
    <row r="638" spans="1:2" x14ac:dyDescent="0.25">
      <c r="A638" s="34">
        <v>1.6321018597013497E-2</v>
      </c>
      <c r="B638" s="34">
        <v>6.7604420086908909E-2</v>
      </c>
    </row>
    <row r="639" spans="1:2" x14ac:dyDescent="0.25">
      <c r="A639" s="34">
        <v>1.6303272053152913E-2</v>
      </c>
      <c r="B639" s="34">
        <v>6.7578147577936842E-2</v>
      </c>
    </row>
    <row r="640" spans="1:2" x14ac:dyDescent="0.25">
      <c r="A640" s="34">
        <v>1.625446905753631E-2</v>
      </c>
      <c r="B640" s="34">
        <v>6.7278640975655335E-2</v>
      </c>
    </row>
    <row r="641" spans="1:2" x14ac:dyDescent="0.25">
      <c r="A641" s="34">
        <v>1.60759797798616E-2</v>
      </c>
      <c r="B641" s="34">
        <v>6.619095910421198E-2</v>
      </c>
    </row>
    <row r="642" spans="1:2" x14ac:dyDescent="0.25">
      <c r="A642" s="34">
        <v>1.5924110317977764E-2</v>
      </c>
      <c r="B642" s="34">
        <v>6.5975524530641066E-2</v>
      </c>
    </row>
    <row r="643" spans="1:2" x14ac:dyDescent="0.25">
      <c r="A643" s="34">
        <v>1.5903633536600167E-2</v>
      </c>
      <c r="B643" s="34">
        <v>6.5928234014491355E-2</v>
      </c>
    </row>
    <row r="644" spans="1:2" x14ac:dyDescent="0.25">
      <c r="A644" s="34">
        <v>1.5160667652283062E-2</v>
      </c>
      <c r="B644" s="34">
        <v>6.4467482515644714E-2</v>
      </c>
    </row>
    <row r="645" spans="1:2" x14ac:dyDescent="0.25">
      <c r="A645" s="34">
        <v>1.1084081759693335E-2</v>
      </c>
      <c r="B645" s="34">
        <v>5.8755839065118477E-2</v>
      </c>
    </row>
    <row r="646" spans="1:2" x14ac:dyDescent="0.25">
      <c r="A646" s="34">
        <v>1.0977602496529836E-2</v>
      </c>
      <c r="B646" s="34">
        <v>5.874007555973524E-2</v>
      </c>
    </row>
    <row r="647" spans="1:2" x14ac:dyDescent="0.25">
      <c r="A647" s="34">
        <v>1.095610187608336E-2</v>
      </c>
      <c r="B647" s="34">
        <v>5.8703294047174351E-2</v>
      </c>
    </row>
    <row r="648" spans="1:2" x14ac:dyDescent="0.25">
      <c r="A648" s="34">
        <v>1.0835288865955544E-2</v>
      </c>
      <c r="B648" s="34">
        <v>5.8571931502314045E-2</v>
      </c>
    </row>
    <row r="649" spans="1:2" x14ac:dyDescent="0.25">
      <c r="A649" s="34">
        <v>1.0651339113246807E-2</v>
      </c>
      <c r="B649" s="34">
        <v>5.829344290721019E-2</v>
      </c>
    </row>
    <row r="650" spans="1:2" x14ac:dyDescent="0.25">
      <c r="A650" s="34">
        <v>8.8469933941909776E-3</v>
      </c>
      <c r="B650" s="34">
        <v>5.4247476525512671E-2</v>
      </c>
    </row>
    <row r="651" spans="1:2" x14ac:dyDescent="0.25">
      <c r="A651" s="34">
        <v>5.886733366369858E-3</v>
      </c>
      <c r="B651" s="34">
        <v>4.1352929122024734E-2</v>
      </c>
    </row>
    <row r="652" spans="1:2" x14ac:dyDescent="0.25">
      <c r="A652" s="34">
        <v>5.6792353150768859E-3</v>
      </c>
      <c r="B652" s="34">
        <v>4.0774933924639371E-2</v>
      </c>
    </row>
    <row r="653" spans="1:2" x14ac:dyDescent="0.25">
      <c r="A653" s="34">
        <v>5.4362441760627475E-3</v>
      </c>
      <c r="B653" s="34">
        <v>3.9792342089084262E-2</v>
      </c>
    </row>
    <row r="654" spans="1:2" x14ac:dyDescent="0.25">
      <c r="A654" s="34">
        <v>5.3946080539283023E-3</v>
      </c>
      <c r="B654" s="34">
        <v>3.9739797071140136E-2</v>
      </c>
    </row>
    <row r="655" spans="1:2" x14ac:dyDescent="0.25">
      <c r="A655" s="34">
        <v>5.2830095954204048E-3</v>
      </c>
      <c r="B655" s="34">
        <v>3.963470703525189E-2</v>
      </c>
    </row>
    <row r="656" spans="1:2" x14ac:dyDescent="0.25">
      <c r="A656" s="34">
        <v>5.0417248548543991E-3</v>
      </c>
      <c r="B656" s="34">
        <v>3.932469142938156E-2</v>
      </c>
    </row>
    <row r="657" spans="1:2" x14ac:dyDescent="0.25">
      <c r="A657" s="34">
        <v>1.9541675028025575E-3</v>
      </c>
      <c r="B657" s="34">
        <v>7.1723949493723155E-3</v>
      </c>
    </row>
    <row r="658" spans="1:2" x14ac:dyDescent="0.25">
      <c r="A658" s="34">
        <v>1.5978715068323882E-3</v>
      </c>
      <c r="B658" s="34">
        <v>4.2403829480902166E-3</v>
      </c>
    </row>
    <row r="659" spans="1:2" x14ac:dyDescent="0.25">
      <c r="A659" s="34">
        <v>1.2408929514829655E-3</v>
      </c>
      <c r="B659" s="34">
        <v>3.0265930335809611E-3</v>
      </c>
    </row>
    <row r="660" spans="1:2" x14ac:dyDescent="0.25">
      <c r="A660" s="34">
        <v>1.216662093519477E-3</v>
      </c>
      <c r="B660" s="34">
        <v>2.9845570192256624E-3</v>
      </c>
    </row>
    <row r="661" spans="1:2" x14ac:dyDescent="0.25">
      <c r="A661" s="34">
        <v>1.1545491900074359E-3</v>
      </c>
      <c r="B661" s="34">
        <v>2.9320120012815386E-3</v>
      </c>
    </row>
    <row r="662" spans="1:2" x14ac:dyDescent="0.25">
      <c r="A662" s="34">
        <v>8.8084287892690343E-4</v>
      </c>
      <c r="B662" s="34">
        <v>2.4118163236347147E-3</v>
      </c>
    </row>
    <row r="663" spans="1:2" x14ac:dyDescent="0.25">
      <c r="A663" s="34">
        <v>8.5627074127378835E-4</v>
      </c>
      <c r="B663" s="34">
        <v>2.3802893128682407E-3</v>
      </c>
    </row>
    <row r="664" spans="1:2" x14ac:dyDescent="0.25">
      <c r="A664" s="34">
        <v>6.3204998518911278E-4</v>
      </c>
      <c r="B664" s="34">
        <v>2.3119807895408801E-3</v>
      </c>
    </row>
    <row r="665" spans="1:2" x14ac:dyDescent="0.25">
      <c r="A665" s="34">
        <v>6.170336788455424E-4</v>
      </c>
      <c r="B665" s="34">
        <v>2.2699447751855814E-3</v>
      </c>
    </row>
    <row r="666" spans="1:2" x14ac:dyDescent="0.25">
      <c r="A666" s="34">
        <v>5.6788940353931212E-4</v>
      </c>
      <c r="B666" s="34">
        <v>2.1280732267364476E-3</v>
      </c>
    </row>
    <row r="667" spans="1:2" x14ac:dyDescent="0.25">
      <c r="A667" s="34">
        <v>5.4502366433433001E-4</v>
      </c>
      <c r="B667" s="34">
        <v>2.1070552195587983E-3</v>
      </c>
    </row>
    <row r="668" spans="1:2" x14ac:dyDescent="0.25">
      <c r="A668" s="34">
        <v>5.0168114375175195E-4</v>
      </c>
      <c r="B668" s="34">
        <v>2.0072196854649632E-3</v>
      </c>
    </row>
    <row r="669" spans="1:2" x14ac:dyDescent="0.25">
      <c r="A669" s="34">
        <v>4.6209269975506644E-4</v>
      </c>
      <c r="B669" s="34">
        <v>1.8968751477823037E-3</v>
      </c>
    </row>
    <row r="670" spans="1:2" x14ac:dyDescent="0.25">
      <c r="A670" s="34">
        <v>4.3854440117083111E-4</v>
      </c>
      <c r="B670" s="34">
        <v>1.8128031190717058E-3</v>
      </c>
    </row>
    <row r="671" spans="1:2" x14ac:dyDescent="0.25">
      <c r="A671" s="34">
        <v>3.7882045548617626E-4</v>
      </c>
      <c r="B671" s="34">
        <v>1.5027875132013764E-3</v>
      </c>
    </row>
    <row r="672" spans="1:2" x14ac:dyDescent="0.25">
      <c r="A672" s="34">
        <v>4.5731478410615566E-5</v>
      </c>
      <c r="B672" s="34">
        <v>2.0492556998152282E-4</v>
      </c>
    </row>
    <row r="673" spans="1:2" x14ac:dyDescent="0.25">
      <c r="A673" s="34">
        <v>1.7746543861234442E-5</v>
      </c>
      <c r="B673" s="34">
        <v>1.0509003588768792E-4</v>
      </c>
    </row>
    <row r="674" spans="1:2" x14ac:dyDescent="0.25">
      <c r="A674" s="34">
        <v>6.5129040940740957E-16</v>
      </c>
      <c r="B674" s="34">
        <v>-5.5933990078527174E-16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673"/>
  <sheetViews>
    <sheetView workbookViewId="0"/>
  </sheetViews>
  <sheetFormatPr defaultRowHeight="13.2" x14ac:dyDescent="0.25"/>
  <sheetData>
    <row r="1" spans="1:2" x14ac:dyDescent="0.25">
      <c r="A1">
        <v>1.23251919121357</v>
      </c>
      <c r="B1">
        <v>7.7470183252343713E-2</v>
      </c>
    </row>
    <row r="2" spans="1:2" x14ac:dyDescent="0.25">
      <c r="A2">
        <v>1.9435272052065899</v>
      </c>
      <c r="B2">
        <v>8.5826284299566746E-3</v>
      </c>
    </row>
    <row r="3" spans="1:2" x14ac:dyDescent="0.25">
      <c r="A3">
        <v>1.26550695561252</v>
      </c>
      <c r="B3">
        <v>0.16144664002250422</v>
      </c>
    </row>
    <row r="4" spans="1:2" x14ac:dyDescent="0.25">
      <c r="A4">
        <v>1.40845072800112</v>
      </c>
      <c r="B4">
        <v>0.10601615742203367</v>
      </c>
    </row>
    <row r="5" spans="1:2" x14ac:dyDescent="0.25">
      <c r="A5">
        <v>1.0700323481854701</v>
      </c>
      <c r="B5">
        <v>0.15265853834499676</v>
      </c>
    </row>
    <row r="6" spans="1:2" x14ac:dyDescent="0.25">
      <c r="A6">
        <v>2.3805494225704997</v>
      </c>
      <c r="B6">
        <v>2.623011525821234E-3</v>
      </c>
    </row>
    <row r="7" spans="1:2" x14ac:dyDescent="0.25">
      <c r="A7">
        <v>1.2758115659304301</v>
      </c>
      <c r="B7">
        <v>4.0553498214521887E-2</v>
      </c>
    </row>
    <row r="8" spans="1:2" x14ac:dyDescent="0.25">
      <c r="A8">
        <v>1.4997544658134301</v>
      </c>
      <c r="B8">
        <v>4.5838751625487645E-2</v>
      </c>
    </row>
    <row r="9" spans="1:2" x14ac:dyDescent="0.25">
      <c r="A9">
        <v>1.9103899579296599</v>
      </c>
      <c r="B9">
        <v>1.9786448956309381E-2</v>
      </c>
    </row>
    <row r="10" spans="1:2" x14ac:dyDescent="0.25">
      <c r="A10">
        <v>1.4067268881958599</v>
      </c>
      <c r="B10">
        <v>3.7638455747929886E-2</v>
      </c>
    </row>
    <row r="11" spans="1:2" x14ac:dyDescent="0.25">
      <c r="A11">
        <v>1.9413350614384699</v>
      </c>
      <c r="B11">
        <v>1.7379106106067101E-2</v>
      </c>
    </row>
    <row r="12" spans="1:2" x14ac:dyDescent="0.25">
      <c r="A12">
        <v>1.8970666285621001</v>
      </c>
      <c r="B12">
        <v>2.2658610271903322E-2</v>
      </c>
    </row>
    <row r="13" spans="1:2" x14ac:dyDescent="0.25">
      <c r="A13">
        <v>2.8862312825675902</v>
      </c>
      <c r="B13">
        <v>1.2594398241085939E-2</v>
      </c>
    </row>
    <row r="14" spans="1:2" x14ac:dyDescent="0.25">
      <c r="A14">
        <v>1.8654488656951751</v>
      </c>
      <c r="B14">
        <v>8.709191882493382E-2</v>
      </c>
    </row>
    <row r="15" spans="1:2" x14ac:dyDescent="0.25">
      <c r="A15">
        <v>2.2136798600179599</v>
      </c>
      <c r="B15">
        <v>5.1482932288752101E-2</v>
      </c>
    </row>
    <row r="16" spans="1:2" x14ac:dyDescent="0.25">
      <c r="A16">
        <v>3.3346423464444701</v>
      </c>
      <c r="B16">
        <v>1.855774681504908E-2</v>
      </c>
    </row>
    <row r="17" spans="1:2" x14ac:dyDescent="0.25">
      <c r="A17">
        <v>3.2400207882179752</v>
      </c>
      <c r="B17">
        <v>4.549995459086368E-2</v>
      </c>
    </row>
    <row r="18" spans="1:2" x14ac:dyDescent="0.25">
      <c r="A18">
        <v>1.5425088565587188</v>
      </c>
      <c r="B18">
        <v>3.8901741142091807E-2</v>
      </c>
    </row>
    <row r="19" spans="1:2" x14ac:dyDescent="0.25">
      <c r="A19">
        <v>1.35536844739147</v>
      </c>
      <c r="B19">
        <v>0.12091830351557613</v>
      </c>
    </row>
    <row r="20" spans="1:2" x14ac:dyDescent="0.25">
      <c r="A20">
        <v>2.3840008824255303</v>
      </c>
      <c r="B20">
        <v>2.0369526347158433E-2</v>
      </c>
    </row>
    <row r="21" spans="1:2" x14ac:dyDescent="0.25">
      <c r="A21">
        <v>2.2404114921846903</v>
      </c>
      <c r="B21">
        <v>1.5813092100576964E-2</v>
      </c>
    </row>
    <row r="22" spans="1:2" x14ac:dyDescent="0.25">
      <c r="A22">
        <v>2.4683165180965583</v>
      </c>
      <c r="B22">
        <v>3.0766699572227708E-2</v>
      </c>
    </row>
    <row r="23" spans="1:2" x14ac:dyDescent="0.25">
      <c r="A23">
        <v>1.5887867098058699</v>
      </c>
      <c r="B23">
        <v>6.2137049941927994E-2</v>
      </c>
    </row>
    <row r="24" spans="1:2" x14ac:dyDescent="0.25">
      <c r="A24">
        <v>1.5317110023694724</v>
      </c>
      <c r="B24">
        <v>3.6715507749640046E-2</v>
      </c>
    </row>
    <row r="25" spans="1:2" x14ac:dyDescent="0.25">
      <c r="A25">
        <v>1.8345760980154049</v>
      </c>
      <c r="B25">
        <v>5.4896775294318377E-2</v>
      </c>
    </row>
    <row r="26" spans="1:2" x14ac:dyDescent="0.25">
      <c r="A26">
        <v>1.0531718722428101</v>
      </c>
      <c r="B26">
        <v>0.16997529557084878</v>
      </c>
    </row>
    <row r="27" spans="1:2" x14ac:dyDescent="0.25">
      <c r="A27">
        <v>1.84931921331316</v>
      </c>
      <c r="B27">
        <v>5.4170123468839978E-3</v>
      </c>
    </row>
    <row r="28" spans="1:2" x14ac:dyDescent="0.25">
      <c r="A28">
        <v>2.037638945167414</v>
      </c>
      <c r="B28">
        <v>6.2845135121927381E-2</v>
      </c>
    </row>
    <row r="29" spans="1:2" x14ac:dyDescent="0.25">
      <c r="A29">
        <v>1.6280131129094901</v>
      </c>
      <c r="B29">
        <v>1.7621820410665033E-2</v>
      </c>
    </row>
    <row r="30" spans="1:2" x14ac:dyDescent="0.25">
      <c r="A30">
        <v>2.5408411390716656</v>
      </c>
      <c r="B30">
        <v>1.7673521850899744E-2</v>
      </c>
    </row>
    <row r="31" spans="1:2" x14ac:dyDescent="0.25">
      <c r="A31">
        <v>2.411450201400255</v>
      </c>
      <c r="B31">
        <v>8.7913889192437991E-2</v>
      </c>
    </row>
    <row r="32" spans="1:2" x14ac:dyDescent="0.25">
      <c r="A32">
        <v>1.2988921298242326</v>
      </c>
      <c r="B32">
        <v>0.15509132669802034</v>
      </c>
    </row>
    <row r="33" spans="1:2" x14ac:dyDescent="0.25">
      <c r="A33">
        <v>1.5653600805121399</v>
      </c>
      <c r="B33">
        <v>4.305980528511822E-2</v>
      </c>
    </row>
    <row r="34" spans="1:2" x14ac:dyDescent="0.25">
      <c r="A34">
        <v>1.41591067285383</v>
      </c>
      <c r="B34">
        <v>4.3909512761020883E-2</v>
      </c>
    </row>
    <row r="35" spans="1:2" x14ac:dyDescent="0.25">
      <c r="A35">
        <v>1.5966555075875022</v>
      </c>
      <c r="B35">
        <v>3.2489919943902296E-2</v>
      </c>
    </row>
    <row r="36" spans="1:2" x14ac:dyDescent="0.25">
      <c r="A36">
        <v>1.707912232436108</v>
      </c>
      <c r="B36">
        <v>3.8551331936545946E-2</v>
      </c>
    </row>
    <row r="37" spans="1:2" x14ac:dyDescent="0.25">
      <c r="A37">
        <v>3.4815968403416551</v>
      </c>
      <c r="B37">
        <v>5.3558978259491664E-2</v>
      </c>
    </row>
    <row r="38" spans="1:2" x14ac:dyDescent="0.25">
      <c r="A38">
        <v>1.03887115917183</v>
      </c>
      <c r="B38">
        <v>0.40346828432018988</v>
      </c>
    </row>
    <row r="39" spans="1:2" x14ac:dyDescent="0.25">
      <c r="A39">
        <v>1.7975176360974301</v>
      </c>
      <c r="B39">
        <v>4.1860774657260749E-2</v>
      </c>
    </row>
    <row r="40" spans="1:2" x14ac:dyDescent="0.25">
      <c r="A40">
        <v>3.2435700259862803</v>
      </c>
      <c r="B40">
        <v>5.2916844957923266E-2</v>
      </c>
    </row>
    <row r="41" spans="1:2" x14ac:dyDescent="0.25">
      <c r="A41">
        <v>1.8959459682763899</v>
      </c>
      <c r="B41">
        <v>5.387647831800263E-2</v>
      </c>
    </row>
    <row r="42" spans="1:2" x14ac:dyDescent="0.25">
      <c r="A42">
        <v>1.5014883795584351</v>
      </c>
      <c r="B42">
        <v>2.8032386190039719E-2</v>
      </c>
    </row>
    <row r="43" spans="1:2" x14ac:dyDescent="0.25">
      <c r="A43">
        <v>1.9214310926949001</v>
      </c>
      <c r="B43">
        <v>8.3410067526089621E-2</v>
      </c>
    </row>
    <row r="44" spans="1:2" x14ac:dyDescent="0.25">
      <c r="A44">
        <v>1.79799899711953</v>
      </c>
      <c r="B44">
        <v>0.11019174158644283</v>
      </c>
    </row>
    <row r="45" spans="1:2" x14ac:dyDescent="0.25">
      <c r="A45">
        <v>1.8694264706951187</v>
      </c>
      <c r="B45">
        <v>3.060486786087236E-2</v>
      </c>
    </row>
    <row r="46" spans="1:2" x14ac:dyDescent="0.25">
      <c r="A46">
        <v>1.962798731736475</v>
      </c>
      <c r="B46">
        <v>9.4085794060411204E-2</v>
      </c>
    </row>
    <row r="47" spans="1:2" x14ac:dyDescent="0.25">
      <c r="A47">
        <v>1.6007374071935649</v>
      </c>
      <c r="B47">
        <v>2.0329717263175878E-2</v>
      </c>
    </row>
    <row r="48" spans="1:2" x14ac:dyDescent="0.25">
      <c r="A48">
        <v>4.1673170278553897</v>
      </c>
      <c r="B48">
        <v>2.9414286939370551E-2</v>
      </c>
    </row>
    <row r="49" spans="1:2" x14ac:dyDescent="0.25">
      <c r="A49">
        <v>2.3874304864530367</v>
      </c>
      <c r="B49">
        <v>2.5126072724055561E-2</v>
      </c>
    </row>
    <row r="50" spans="1:2" x14ac:dyDescent="0.25">
      <c r="A50">
        <v>1.5659848144663933</v>
      </c>
      <c r="B50">
        <v>0.10644158151932474</v>
      </c>
    </row>
    <row r="51" spans="1:2" x14ac:dyDescent="0.25">
      <c r="A51">
        <v>1.17787742631201</v>
      </c>
      <c r="B51">
        <v>0.22052480230050323</v>
      </c>
    </row>
    <row r="52" spans="1:2" x14ac:dyDescent="0.25">
      <c r="A52">
        <v>2.1336217150157095</v>
      </c>
      <c r="B52">
        <v>3.268219383921863E-2</v>
      </c>
    </row>
    <row r="53" spans="1:2" x14ac:dyDescent="0.25">
      <c r="A53">
        <v>1.4996940096903972</v>
      </c>
      <c r="B53">
        <v>2.5072523829258186E-2</v>
      </c>
    </row>
    <row r="54" spans="1:2" x14ac:dyDescent="0.25">
      <c r="A54">
        <v>2.2100685028575549</v>
      </c>
      <c r="B54">
        <v>6.6791901481945311E-3</v>
      </c>
    </row>
    <row r="55" spans="1:2" x14ac:dyDescent="0.25">
      <c r="A55">
        <v>1.29774314884471</v>
      </c>
      <c r="B55">
        <v>2.5792584631918322E-3</v>
      </c>
    </row>
    <row r="56" spans="1:2" x14ac:dyDescent="0.25">
      <c r="A56">
        <v>3.4738811618373004</v>
      </c>
      <c r="B56">
        <v>5.2504658555299795E-2</v>
      </c>
    </row>
    <row r="57" spans="1:2" x14ac:dyDescent="0.25">
      <c r="A57">
        <v>3.4050992870041954</v>
      </c>
      <c r="B57">
        <v>1.1326311020500622E-2</v>
      </c>
    </row>
    <row r="58" spans="1:2" x14ac:dyDescent="0.25">
      <c r="A58">
        <v>1.8791777035586801</v>
      </c>
      <c r="B58">
        <v>6.8870206149948168E-2</v>
      </c>
    </row>
    <row r="59" spans="1:2" x14ac:dyDescent="0.25">
      <c r="A59">
        <v>1.5078988866625174</v>
      </c>
      <c r="B59">
        <v>5.7494145199063235E-2</v>
      </c>
    </row>
    <row r="60" spans="1:2" x14ac:dyDescent="0.25">
      <c r="A60">
        <v>1.5543939393939401</v>
      </c>
      <c r="B60">
        <v>8.1512802443035007E-2</v>
      </c>
    </row>
    <row r="61" spans="1:2" x14ac:dyDescent="0.25">
      <c r="A61">
        <v>1.797796349522619</v>
      </c>
      <c r="B61">
        <v>3.3858452856806963E-2</v>
      </c>
    </row>
    <row r="62" spans="1:2" x14ac:dyDescent="0.25">
      <c r="A62">
        <v>1.9013957437651745</v>
      </c>
      <c r="B62">
        <v>3.088894128743221E-2</v>
      </c>
    </row>
    <row r="63" spans="1:2" x14ac:dyDescent="0.25">
      <c r="A63">
        <v>2.36873640788298</v>
      </c>
      <c r="B63">
        <v>7.6705215954684918E-3</v>
      </c>
    </row>
    <row r="64" spans="1:2" x14ac:dyDescent="0.25">
      <c r="A64">
        <v>1.8462542060111982</v>
      </c>
      <c r="B64">
        <v>3.4892000949442205E-2</v>
      </c>
    </row>
    <row r="65" spans="1:2" x14ac:dyDescent="0.25">
      <c r="A65">
        <v>1.17343674260785</v>
      </c>
      <c r="B65">
        <v>5.9379544352884152E-2</v>
      </c>
    </row>
    <row r="66" spans="1:2" x14ac:dyDescent="0.25">
      <c r="A66">
        <v>2.7225170913610901</v>
      </c>
      <c r="B66">
        <v>3.5922933499067743E-2</v>
      </c>
    </row>
    <row r="67" spans="1:2" x14ac:dyDescent="0.25">
      <c r="A67">
        <v>1.4280369440068701</v>
      </c>
      <c r="B67">
        <v>2.0540129326740205E-2</v>
      </c>
    </row>
    <row r="68" spans="1:2" x14ac:dyDescent="0.25">
      <c r="A68">
        <v>3.4439804920179498</v>
      </c>
      <c r="B68">
        <v>4.5304148638330363E-2</v>
      </c>
    </row>
    <row r="69" spans="1:2" x14ac:dyDescent="0.25">
      <c r="A69">
        <v>1.8637514933988</v>
      </c>
      <c r="B69">
        <v>1.9298936589208351E-2</v>
      </c>
    </row>
    <row r="70" spans="1:2" x14ac:dyDescent="0.25">
      <c r="A70">
        <v>1.8716770410857912</v>
      </c>
      <c r="B70">
        <v>3.5403050108932459E-2</v>
      </c>
    </row>
    <row r="71" spans="1:2" x14ac:dyDescent="0.25">
      <c r="A71">
        <v>1.9702797324364842</v>
      </c>
      <c r="B71">
        <v>0.12585312585312586</v>
      </c>
    </row>
    <row r="72" spans="1:2" x14ac:dyDescent="0.25">
      <c r="A72">
        <v>3.4110814307656452</v>
      </c>
      <c r="B72">
        <v>2.7034482758620689E-2</v>
      </c>
    </row>
    <row r="73" spans="1:2" x14ac:dyDescent="0.25">
      <c r="A73">
        <v>2.7297425191370901</v>
      </c>
      <c r="B73">
        <v>2.0876826722338203E-3</v>
      </c>
    </row>
    <row r="74" spans="1:2" x14ac:dyDescent="0.25">
      <c r="A74">
        <v>2.18825268371585</v>
      </c>
      <c r="B74">
        <v>1.711800196436088E-2</v>
      </c>
    </row>
    <row r="75" spans="1:2" x14ac:dyDescent="0.25">
      <c r="A75">
        <v>2.06049288832559</v>
      </c>
      <c r="B75">
        <v>4.0698493169976056E-2</v>
      </c>
    </row>
    <row r="76" spans="1:2" x14ac:dyDescent="0.25">
      <c r="A76">
        <v>2.6382719240588797</v>
      </c>
      <c r="B76">
        <v>1.2704686617730096E-2</v>
      </c>
    </row>
    <row r="77" spans="1:2" x14ac:dyDescent="0.25">
      <c r="A77">
        <v>1.82483386304536</v>
      </c>
      <c r="B77">
        <v>8.0323605894250222E-2</v>
      </c>
    </row>
    <row r="78" spans="1:2" x14ac:dyDescent="0.25">
      <c r="A78">
        <v>1.2097233087063599</v>
      </c>
      <c r="B78">
        <v>0.15761263218890337</v>
      </c>
    </row>
    <row r="79" spans="1:2" x14ac:dyDescent="0.25">
      <c r="A79">
        <v>1.7729750538958999</v>
      </c>
      <c r="B79">
        <v>2.9103788112103481E-2</v>
      </c>
    </row>
    <row r="80" spans="1:2" x14ac:dyDescent="0.25">
      <c r="A80">
        <v>1.00517091959557</v>
      </c>
      <c r="B80">
        <v>0.20221473278767452</v>
      </c>
    </row>
    <row r="81" spans="1:2" x14ac:dyDescent="0.25">
      <c r="A81">
        <v>1.8105582380245777</v>
      </c>
      <c r="B81">
        <v>0.12272135416666667</v>
      </c>
    </row>
    <row r="82" spans="1:2" x14ac:dyDescent="0.25">
      <c r="A82">
        <v>3.6519799760594749</v>
      </c>
      <c r="B82">
        <v>3.1712126191258627E-2</v>
      </c>
    </row>
    <row r="83" spans="1:2" x14ac:dyDescent="0.25">
      <c r="A83">
        <v>1.29424962852897</v>
      </c>
      <c r="B83">
        <v>0.12712563975565461</v>
      </c>
    </row>
    <row r="84" spans="1:2" x14ac:dyDescent="0.25">
      <c r="A84">
        <v>1.7404583260236315</v>
      </c>
      <c r="B84">
        <v>1.6524701873935264E-2</v>
      </c>
    </row>
    <row r="85" spans="1:2" x14ac:dyDescent="0.25">
      <c r="A85">
        <v>1.776372363365295</v>
      </c>
      <c r="B85">
        <v>6.1315115286080274E-2</v>
      </c>
    </row>
    <row r="86" spans="1:2" x14ac:dyDescent="0.25">
      <c r="A86">
        <v>3.75595649171271</v>
      </c>
      <c r="B86">
        <v>2.3998618784530388E-2</v>
      </c>
    </row>
    <row r="87" spans="1:2" x14ac:dyDescent="0.25">
      <c r="A87">
        <v>2.1420433821853888</v>
      </c>
      <c r="B87">
        <v>2.8839471855455177E-2</v>
      </c>
    </row>
    <row r="88" spans="1:2" x14ac:dyDescent="0.25">
      <c r="A88">
        <v>2.9710995687989534</v>
      </c>
      <c r="B88">
        <v>1.6057878948297161E-2</v>
      </c>
    </row>
    <row r="89" spans="1:2" x14ac:dyDescent="0.25">
      <c r="A89">
        <v>2.09432395679395</v>
      </c>
      <c r="B89">
        <v>7.8500707213578505E-2</v>
      </c>
    </row>
    <row r="90" spans="1:2" x14ac:dyDescent="0.25">
      <c r="A90">
        <v>1.9350520009757841</v>
      </c>
      <c r="B90">
        <v>5.5269237604407322E-2</v>
      </c>
    </row>
    <row r="91" spans="1:2" x14ac:dyDescent="0.25">
      <c r="A91">
        <v>1.4447192634049499</v>
      </c>
      <c r="B91">
        <v>4.7842570861166278E-2</v>
      </c>
    </row>
    <row r="92" spans="1:2" x14ac:dyDescent="0.25">
      <c r="A92">
        <v>3.2844008024767901</v>
      </c>
      <c r="B92">
        <v>4.9475813867941879E-2</v>
      </c>
    </row>
    <row r="93" spans="1:2" x14ac:dyDescent="0.25">
      <c r="A93">
        <v>1.8575958785344058</v>
      </c>
      <c r="B93">
        <v>4.491899852724595E-2</v>
      </c>
    </row>
    <row r="94" spans="1:2" x14ac:dyDescent="0.25">
      <c r="A94">
        <v>1.3745427116726401</v>
      </c>
      <c r="B94">
        <v>3.4131623609277767E-2</v>
      </c>
    </row>
    <row r="95" spans="1:2" x14ac:dyDescent="0.25">
      <c r="A95">
        <v>2.7173606431243749</v>
      </c>
      <c r="B95">
        <v>3.2610780740456552E-3</v>
      </c>
    </row>
    <row r="96" spans="1:2" x14ac:dyDescent="0.25">
      <c r="A96">
        <v>2.6201775278478019</v>
      </c>
      <c r="B96">
        <v>9.0891510346161289E-2</v>
      </c>
    </row>
    <row r="97" spans="1:2" x14ac:dyDescent="0.25">
      <c r="A97">
        <v>1.31538194608723</v>
      </c>
      <c r="B97">
        <v>1.324634242783709E-2</v>
      </c>
    </row>
    <row r="98" spans="1:2" x14ac:dyDescent="0.25">
      <c r="A98">
        <v>1.4010064837452014</v>
      </c>
      <c r="B98">
        <v>4.1282565130260518E-2</v>
      </c>
    </row>
    <row r="99" spans="1:2" x14ac:dyDescent="0.25">
      <c r="A99">
        <v>1.17510642610987</v>
      </c>
      <c r="B99">
        <v>3.5880802756943039E-2</v>
      </c>
    </row>
    <row r="100" spans="1:2" x14ac:dyDescent="0.25">
      <c r="A100">
        <v>2.6958217643087834</v>
      </c>
      <c r="B100">
        <v>5.2793124616329033E-2</v>
      </c>
    </row>
    <row r="101" spans="1:2" x14ac:dyDescent="0.25">
      <c r="A101">
        <v>2.1931547250865902</v>
      </c>
      <c r="B101">
        <v>9.373047281816288E-2</v>
      </c>
    </row>
    <row r="102" spans="1:2" x14ac:dyDescent="0.25">
      <c r="A102">
        <v>2.1032326056734849</v>
      </c>
      <c r="B102">
        <v>1.4375000000000001E-2</v>
      </c>
    </row>
    <row r="103" spans="1:2" x14ac:dyDescent="0.25">
      <c r="A103">
        <v>2.0662898563879399</v>
      </c>
      <c r="B103">
        <v>4.3877977434183032E-3</v>
      </c>
    </row>
    <row r="104" spans="1:2" x14ac:dyDescent="0.25">
      <c r="A104">
        <v>2.1058095452865553</v>
      </c>
      <c r="B104">
        <v>1.2552301255230125E-3</v>
      </c>
    </row>
    <row r="105" spans="1:2" x14ac:dyDescent="0.25">
      <c r="A105">
        <v>2.6339995792131301</v>
      </c>
      <c r="B105">
        <v>1.4072673808023524E-2</v>
      </c>
    </row>
    <row r="106" spans="1:2" x14ac:dyDescent="0.25">
      <c r="A106">
        <v>2.3868512983255301</v>
      </c>
      <c r="B106">
        <v>1.759656652360515E-2</v>
      </c>
    </row>
    <row r="107" spans="1:2" x14ac:dyDescent="0.25">
      <c r="A107">
        <v>2.3698738332942617</v>
      </c>
      <c r="B107">
        <v>2.9905335628227194E-2</v>
      </c>
    </row>
    <row r="108" spans="1:2" x14ac:dyDescent="0.25">
      <c r="A108">
        <v>3.2934133654642448</v>
      </c>
      <c r="B108">
        <v>5.7248585111014369E-2</v>
      </c>
    </row>
    <row r="109" spans="1:2" x14ac:dyDescent="0.25">
      <c r="A109">
        <v>1.5227017705219601</v>
      </c>
      <c r="B109">
        <v>1.0347206254311335E-2</v>
      </c>
    </row>
    <row r="110" spans="1:2" x14ac:dyDescent="0.25">
      <c r="A110">
        <v>2.2201236917221698</v>
      </c>
      <c r="B110">
        <v>4.1864890580399619E-2</v>
      </c>
    </row>
    <row r="111" spans="1:2" x14ac:dyDescent="0.25">
      <c r="A111">
        <v>1.8257449613219312</v>
      </c>
      <c r="B111">
        <v>4.1239629087359689E-2</v>
      </c>
    </row>
    <row r="112" spans="1:2" x14ac:dyDescent="0.25">
      <c r="A112">
        <v>1.3602198351236601</v>
      </c>
      <c r="B112">
        <v>6.9947539345490885E-3</v>
      </c>
    </row>
    <row r="113" spans="1:2" x14ac:dyDescent="0.25">
      <c r="A113">
        <v>3.548361418513895</v>
      </c>
      <c r="B113">
        <v>1.4030612244897959E-2</v>
      </c>
    </row>
    <row r="114" spans="1:2" x14ac:dyDescent="0.25">
      <c r="A114">
        <v>2.7421201232032901</v>
      </c>
      <c r="B114">
        <v>2.0533880903490761E-3</v>
      </c>
    </row>
    <row r="115" spans="1:2" x14ac:dyDescent="0.25">
      <c r="A115">
        <v>1.5134860676554602</v>
      </c>
      <c r="B115">
        <v>3.1581672275433598E-2</v>
      </c>
    </row>
    <row r="116" spans="1:2" x14ac:dyDescent="0.25">
      <c r="A116">
        <v>2.0809685522515826</v>
      </c>
      <c r="B116">
        <v>2.1282117830262133E-2</v>
      </c>
    </row>
    <row r="117" spans="1:2" x14ac:dyDescent="0.25">
      <c r="A117">
        <v>1.23959843114769</v>
      </c>
      <c r="B117">
        <v>6.7345340642129992E-2</v>
      </c>
    </row>
    <row r="118" spans="1:2" x14ac:dyDescent="0.25">
      <c r="A118">
        <v>1.4637556484279635</v>
      </c>
      <c r="B118">
        <v>5.3874734607218686E-2</v>
      </c>
    </row>
    <row r="119" spans="1:2" x14ac:dyDescent="0.25">
      <c r="A119">
        <v>2.7222316836120455</v>
      </c>
      <c r="B119">
        <v>9.7425006636580838E-2</v>
      </c>
    </row>
    <row r="120" spans="1:2" x14ac:dyDescent="0.25">
      <c r="A120">
        <v>2.0456946293402369</v>
      </c>
      <c r="B120">
        <v>1.8089917531258312E-2</v>
      </c>
    </row>
    <row r="121" spans="1:2" x14ac:dyDescent="0.25">
      <c r="A121">
        <v>1.41213380091718</v>
      </c>
      <c r="B121">
        <v>6.743997841920691E-3</v>
      </c>
    </row>
    <row r="122" spans="1:2" x14ac:dyDescent="0.25">
      <c r="A122">
        <v>2.0108306017112247</v>
      </c>
      <c r="B122">
        <v>3.7818580432995338E-2</v>
      </c>
    </row>
    <row r="123" spans="1:2" x14ac:dyDescent="0.25">
      <c r="A123">
        <v>2.0954427659822401</v>
      </c>
      <c r="B123">
        <v>1.9457385585091806E-2</v>
      </c>
    </row>
    <row r="124" spans="1:2" x14ac:dyDescent="0.25">
      <c r="A124">
        <v>1.7359805832186816</v>
      </c>
      <c r="B124">
        <v>2.287131441168366E-2</v>
      </c>
    </row>
    <row r="125" spans="1:2" x14ac:dyDescent="0.25">
      <c r="A125">
        <v>1.4912934180903401</v>
      </c>
      <c r="B125">
        <v>5.2263834544438233E-2</v>
      </c>
    </row>
    <row r="126" spans="1:2" x14ac:dyDescent="0.25">
      <c r="A126">
        <v>2.1507346153745428</v>
      </c>
      <c r="B126">
        <v>9.3141405588484331E-3</v>
      </c>
    </row>
    <row r="127" spans="1:2" x14ac:dyDescent="0.25">
      <c r="A127">
        <v>1.35715932008067</v>
      </c>
      <c r="B127">
        <v>4.753673292999136E-2</v>
      </c>
    </row>
    <row r="128" spans="1:2" x14ac:dyDescent="0.25">
      <c r="A128">
        <v>2.7142785780915064</v>
      </c>
      <c r="B128">
        <v>3.4108059160881374E-2</v>
      </c>
    </row>
    <row r="129" spans="1:2" x14ac:dyDescent="0.25">
      <c r="A129">
        <v>1.9194308582277835</v>
      </c>
      <c r="B129">
        <v>9.2452258260078815E-2</v>
      </c>
    </row>
    <row r="130" spans="1:2" x14ac:dyDescent="0.25">
      <c r="A130">
        <v>1.0495111345954513</v>
      </c>
      <c r="B130">
        <v>2.1633150517976842E-2</v>
      </c>
    </row>
    <row r="131" spans="1:2" x14ac:dyDescent="0.25">
      <c r="A131">
        <v>1.1023381783750168</v>
      </c>
      <c r="B131">
        <v>1.8897637795275591E-3</v>
      </c>
    </row>
    <row r="132" spans="1:2" x14ac:dyDescent="0.25">
      <c r="A132">
        <v>2.3909954242527176</v>
      </c>
      <c r="B132">
        <v>4.7543581616481777E-3</v>
      </c>
    </row>
    <row r="133" spans="1:2" x14ac:dyDescent="0.25">
      <c r="A133">
        <v>2.3861258859566767</v>
      </c>
      <c r="B133">
        <v>1.2048192771084338E-2</v>
      </c>
    </row>
    <row r="134" spans="1:2" x14ac:dyDescent="0.25">
      <c r="A134">
        <v>1.22638036809816</v>
      </c>
      <c r="B134">
        <v>5.5537617048756864E-2</v>
      </c>
    </row>
    <row r="135" spans="1:2" x14ac:dyDescent="0.25">
      <c r="A135">
        <v>1.3464424160559858</v>
      </c>
      <c r="B135">
        <v>3.3777200389736931E-2</v>
      </c>
    </row>
    <row r="136" spans="1:2" x14ac:dyDescent="0.25">
      <c r="A136">
        <v>2.67618618618619</v>
      </c>
      <c r="B136">
        <v>1.4681348014681348E-2</v>
      </c>
    </row>
    <row r="137" spans="1:2" x14ac:dyDescent="0.25">
      <c r="A137">
        <v>1.741247595943705</v>
      </c>
      <c r="B137">
        <v>6.5452091767881235E-2</v>
      </c>
    </row>
    <row r="138" spans="1:2" x14ac:dyDescent="0.25">
      <c r="A138">
        <v>1.9987423521414001</v>
      </c>
      <c r="B138">
        <v>3.9089055064581914E-2</v>
      </c>
    </row>
    <row r="139" spans="1:2" x14ac:dyDescent="0.25">
      <c r="A139">
        <v>1.34369031377899</v>
      </c>
      <c r="B139">
        <v>7.6057298772169171E-2</v>
      </c>
    </row>
    <row r="140" spans="1:2" x14ac:dyDescent="0.25">
      <c r="A140">
        <v>1.8254296737986699</v>
      </c>
      <c r="B140">
        <v>2.9112592072956859E-2</v>
      </c>
    </row>
    <row r="141" spans="1:2" x14ac:dyDescent="0.25">
      <c r="A141">
        <v>2.0636760204062816</v>
      </c>
      <c r="B141">
        <v>2.5441696113074206E-2</v>
      </c>
    </row>
    <row r="142" spans="1:2" x14ac:dyDescent="0.25">
      <c r="A142">
        <v>1.10546875</v>
      </c>
      <c r="B142">
        <v>7.1022727272727279E-2</v>
      </c>
    </row>
    <row r="143" spans="1:2" x14ac:dyDescent="0.25">
      <c r="A143">
        <v>2.0049326177879165</v>
      </c>
      <c r="B143">
        <v>1.5630550621669625E-2</v>
      </c>
    </row>
    <row r="144" spans="1:2" x14ac:dyDescent="0.25">
      <c r="A144">
        <v>1.4140423242467699</v>
      </c>
      <c r="B144">
        <v>2.4748923959827834E-2</v>
      </c>
    </row>
    <row r="145" spans="1:2" x14ac:dyDescent="0.25">
      <c r="A145">
        <v>1.8013913140534641</v>
      </c>
      <c r="B145">
        <v>3.9511494252873564E-2</v>
      </c>
    </row>
    <row r="146" spans="1:2" x14ac:dyDescent="0.25">
      <c r="A146">
        <v>1.31942400769455</v>
      </c>
      <c r="B146">
        <v>2.6179941002949854E-2</v>
      </c>
    </row>
    <row r="147" spans="1:2" x14ac:dyDescent="0.25">
      <c r="A147">
        <v>1.1916300305733067</v>
      </c>
      <c r="B147">
        <v>1.853911753800519E-2</v>
      </c>
    </row>
    <row r="148" spans="1:2" x14ac:dyDescent="0.25">
      <c r="A148">
        <v>1.4408649691672961</v>
      </c>
      <c r="B148">
        <v>3.7993920972644375E-2</v>
      </c>
    </row>
    <row r="149" spans="1:2" x14ac:dyDescent="0.25">
      <c r="A149">
        <v>1.9839265222508249</v>
      </c>
      <c r="B149">
        <v>1.836654943337241E-2</v>
      </c>
    </row>
    <row r="150" spans="1:2" x14ac:dyDescent="0.25">
      <c r="A150">
        <v>2.4211721670661901</v>
      </c>
      <c r="B150">
        <v>2.3357086302454474E-2</v>
      </c>
    </row>
    <row r="151" spans="1:2" x14ac:dyDescent="0.25">
      <c r="A151">
        <v>2.2621074946369739</v>
      </c>
      <c r="B151">
        <v>2.5824394119984106E-2</v>
      </c>
    </row>
    <row r="152" spans="1:2" x14ac:dyDescent="0.25">
      <c r="A152">
        <v>1.8564277132559099</v>
      </c>
      <c r="B152">
        <v>6.4477372847416906E-2</v>
      </c>
    </row>
    <row r="153" spans="1:2" x14ac:dyDescent="0.25">
      <c r="A153">
        <v>1.8967368421052599</v>
      </c>
      <c r="B153">
        <v>0.10364372469635627</v>
      </c>
    </row>
    <row r="154" spans="1:2" x14ac:dyDescent="0.25">
      <c r="A154">
        <v>1.5312474603819599</v>
      </c>
      <c r="B154">
        <v>2.7224705404307194E-2</v>
      </c>
    </row>
    <row r="155" spans="1:2" x14ac:dyDescent="0.25">
      <c r="A155">
        <v>1.9389490835030501</v>
      </c>
      <c r="B155">
        <v>0.11323828920570264</v>
      </c>
    </row>
    <row r="156" spans="1:2" x14ac:dyDescent="0.25">
      <c r="A156">
        <v>1.17480737704918</v>
      </c>
      <c r="B156">
        <v>5.4508196721311478E-2</v>
      </c>
    </row>
    <row r="157" spans="1:2" x14ac:dyDescent="0.25">
      <c r="A157">
        <v>1.6790156522730399</v>
      </c>
      <c r="B157">
        <v>6.9892473118279563E-2</v>
      </c>
    </row>
    <row r="158" spans="1:2" x14ac:dyDescent="0.25">
      <c r="A158">
        <v>1.8819001536098299</v>
      </c>
      <c r="B158">
        <v>3.0062630480167014E-2</v>
      </c>
    </row>
    <row r="159" spans="1:2" x14ac:dyDescent="0.25">
      <c r="A159">
        <v>1.8263900518341301</v>
      </c>
      <c r="B159">
        <v>3.7695891571368066E-2</v>
      </c>
    </row>
    <row r="160" spans="1:2" x14ac:dyDescent="0.25">
      <c r="A160">
        <v>1.4289387724721498</v>
      </c>
      <c r="B160">
        <v>9.7294938917975568E-2</v>
      </c>
    </row>
    <row r="161" spans="1:2" x14ac:dyDescent="0.25">
      <c r="A161">
        <v>2.4772759780017628</v>
      </c>
      <c r="B161">
        <v>7.9120879120879121E-3</v>
      </c>
    </row>
    <row r="162" spans="1:2" x14ac:dyDescent="0.25">
      <c r="A162">
        <v>1.7117655006131649</v>
      </c>
      <c r="B162">
        <v>5.2469135802469133E-2</v>
      </c>
    </row>
    <row r="163" spans="1:2" x14ac:dyDescent="0.25">
      <c r="A163">
        <v>1.8341983967554043</v>
      </c>
      <c r="B163">
        <v>2.0326999558108707E-2</v>
      </c>
    </row>
    <row r="164" spans="1:2" x14ac:dyDescent="0.25">
      <c r="A164">
        <v>2.8672821285818704</v>
      </c>
      <c r="B164">
        <v>1.0195035460992909E-2</v>
      </c>
    </row>
    <row r="165" spans="1:2" x14ac:dyDescent="0.25">
      <c r="A165">
        <v>3.0409232134931199</v>
      </c>
      <c r="B165">
        <v>4.0834442964935644E-2</v>
      </c>
    </row>
    <row r="166" spans="1:2" x14ac:dyDescent="0.25">
      <c r="A166">
        <v>1.31607904085258</v>
      </c>
      <c r="B166">
        <v>0.11589698046181172</v>
      </c>
    </row>
    <row r="167" spans="1:2" x14ac:dyDescent="0.25">
      <c r="A167">
        <v>2.7715059260838601</v>
      </c>
      <c r="B167">
        <v>3.1852848811126065E-2</v>
      </c>
    </row>
    <row r="168" spans="1:2" x14ac:dyDescent="0.25">
      <c r="A168">
        <v>1.535369817876455</v>
      </c>
      <c r="B168">
        <v>2.1168890934192362E-2</v>
      </c>
    </row>
    <row r="169" spans="1:2" x14ac:dyDescent="0.25">
      <c r="A169">
        <v>2.2454893016183339</v>
      </c>
      <c r="B169">
        <v>0.12011044638748274</v>
      </c>
    </row>
    <row r="170" spans="1:2" x14ac:dyDescent="0.25">
      <c r="A170">
        <v>1.0906524757056899</v>
      </c>
      <c r="B170">
        <v>5.6455344747801943E-2</v>
      </c>
    </row>
    <row r="171" spans="1:2" x14ac:dyDescent="0.25">
      <c r="A171">
        <v>1.9258630142201414</v>
      </c>
      <c r="B171">
        <v>2.9193697868396665E-2</v>
      </c>
    </row>
    <row r="172" spans="1:2" x14ac:dyDescent="0.25">
      <c r="A172">
        <v>3.7863804655547502</v>
      </c>
      <c r="B172">
        <v>5.3853296193129063E-2</v>
      </c>
    </row>
    <row r="173" spans="1:2" x14ac:dyDescent="0.25">
      <c r="A173">
        <v>1.4200236183278201</v>
      </c>
      <c r="B173">
        <v>2.8814359943316013E-2</v>
      </c>
    </row>
    <row r="174" spans="1:2" x14ac:dyDescent="0.25">
      <c r="A174">
        <v>1.03461904761905</v>
      </c>
      <c r="B174">
        <v>4.6190476190476192E-2</v>
      </c>
    </row>
    <row r="175" spans="1:2" x14ac:dyDescent="0.25">
      <c r="A175">
        <v>3.55560079547028</v>
      </c>
      <c r="B175">
        <v>6.2320230105465002E-2</v>
      </c>
    </row>
    <row r="176" spans="1:2" x14ac:dyDescent="0.25">
      <c r="A176">
        <v>1.6813296561728874</v>
      </c>
      <c r="B176">
        <v>2.2806147744174516E-2</v>
      </c>
    </row>
    <row r="177" spans="1:2" x14ac:dyDescent="0.25">
      <c r="A177">
        <v>2.4297438490057299</v>
      </c>
      <c r="B177">
        <v>2.5285076846802181E-2</v>
      </c>
    </row>
    <row r="178" spans="1:2" x14ac:dyDescent="0.25">
      <c r="A178">
        <v>3.4461041602356324</v>
      </c>
      <c r="B178">
        <v>5.9790732436472344E-2</v>
      </c>
    </row>
    <row r="179" spans="1:2" x14ac:dyDescent="0.25">
      <c r="A179">
        <v>1.2506487025948101</v>
      </c>
      <c r="B179">
        <v>2.1956087824351298E-2</v>
      </c>
    </row>
    <row r="180" spans="1:2" x14ac:dyDescent="0.25">
      <c r="A180">
        <v>1.30233532934132</v>
      </c>
      <c r="B180">
        <v>1.2974051896207584E-2</v>
      </c>
    </row>
    <row r="181" spans="1:2" x14ac:dyDescent="0.25">
      <c r="A181">
        <v>1.5076440329218099</v>
      </c>
      <c r="B181">
        <v>2.9835390946502057E-2</v>
      </c>
    </row>
    <row r="182" spans="1:2" x14ac:dyDescent="0.25">
      <c r="A182">
        <v>1.497098889383109</v>
      </c>
      <c r="B182">
        <v>6.1245496654657748E-2</v>
      </c>
    </row>
    <row r="183" spans="1:2" x14ac:dyDescent="0.25">
      <c r="A183">
        <v>1.1358987603305799</v>
      </c>
      <c r="B183">
        <v>0.14566115702479338</v>
      </c>
    </row>
    <row r="184" spans="1:2" x14ac:dyDescent="0.25">
      <c r="A184">
        <v>2.4540783289817201</v>
      </c>
      <c r="B184">
        <v>2.3498694516971279E-2</v>
      </c>
    </row>
    <row r="185" spans="1:2" x14ac:dyDescent="0.25">
      <c r="A185">
        <v>2.1533834434883099</v>
      </c>
      <c r="B185">
        <v>6.8205666316894023E-3</v>
      </c>
    </row>
    <row r="186" spans="1:2" x14ac:dyDescent="0.25">
      <c r="A186">
        <v>1.6283256481706023</v>
      </c>
      <c r="B186">
        <v>8.8453389830508475E-2</v>
      </c>
    </row>
    <row r="187" spans="1:2" x14ac:dyDescent="0.25">
      <c r="A187">
        <v>1.84038364670434</v>
      </c>
      <c r="B187">
        <v>2.6766595289079227E-3</v>
      </c>
    </row>
    <row r="188" spans="1:2" x14ac:dyDescent="0.25">
      <c r="A188">
        <v>1.1589349112426</v>
      </c>
      <c r="B188">
        <v>9.7364174287251207E-2</v>
      </c>
    </row>
    <row r="189" spans="1:2" x14ac:dyDescent="0.25">
      <c r="A189">
        <v>1.5119805720453301</v>
      </c>
      <c r="B189">
        <v>6.314085267134377E-2</v>
      </c>
    </row>
    <row r="190" spans="1:2" x14ac:dyDescent="0.25">
      <c r="A190">
        <v>1.8560762942779301</v>
      </c>
      <c r="B190">
        <v>1.7983651226158037E-2</v>
      </c>
    </row>
    <row r="191" spans="1:2" x14ac:dyDescent="0.25">
      <c r="A191">
        <v>1.4636263736263699</v>
      </c>
      <c r="B191">
        <v>4.1208791208791208E-2</v>
      </c>
    </row>
    <row r="192" spans="1:2" x14ac:dyDescent="0.25">
      <c r="A192">
        <v>1.3245140030426901</v>
      </c>
      <c r="B192">
        <v>3.914002205071665E-2</v>
      </c>
    </row>
    <row r="193" spans="1:2" x14ac:dyDescent="0.25">
      <c r="A193">
        <v>1.999793466414354</v>
      </c>
      <c r="B193">
        <v>5.4474708171206226E-2</v>
      </c>
    </row>
    <row r="194" spans="1:2" x14ac:dyDescent="0.25">
      <c r="A194">
        <v>1.1123992499779929</v>
      </c>
      <c r="B194">
        <v>3.3651149747616377E-2</v>
      </c>
    </row>
    <row r="195" spans="1:2" x14ac:dyDescent="0.25">
      <c r="A195">
        <v>1.7880741156653599</v>
      </c>
      <c r="B195">
        <v>1.2914093206064009E-2</v>
      </c>
    </row>
    <row r="196" spans="1:2" x14ac:dyDescent="0.25">
      <c r="A196">
        <v>1.97038102451438</v>
      </c>
      <c r="B196">
        <v>0.10241318422601531</v>
      </c>
    </row>
    <row r="197" spans="1:2" x14ac:dyDescent="0.25">
      <c r="A197">
        <v>1.5285209192692999</v>
      </c>
      <c r="B197">
        <v>0.12080141426045964</v>
      </c>
    </row>
    <row r="198" spans="1:2" x14ac:dyDescent="0.25">
      <c r="A198">
        <v>1.8790979626673221</v>
      </c>
      <c r="B198">
        <v>1.3601419278533412E-2</v>
      </c>
    </row>
    <row r="199" spans="1:2" x14ac:dyDescent="0.25">
      <c r="A199">
        <v>1.2351957295373699</v>
      </c>
      <c r="B199">
        <v>6.1684460260972719E-2</v>
      </c>
    </row>
    <row r="200" spans="1:2" x14ac:dyDescent="0.25">
      <c r="A200">
        <v>3.7224097096356048</v>
      </c>
      <c r="B200">
        <v>6.4688427299703269E-2</v>
      </c>
    </row>
    <row r="201" spans="1:2" x14ac:dyDescent="0.25">
      <c r="A201">
        <v>1.0591314693634699</v>
      </c>
      <c r="B201">
        <v>5.4729327781082686E-2</v>
      </c>
    </row>
    <row r="202" spans="1:2" x14ac:dyDescent="0.25">
      <c r="A202">
        <v>1.8400390668031301</v>
      </c>
      <c r="B202">
        <v>1.7597087378640776E-2</v>
      </c>
    </row>
    <row r="203" spans="1:2" x14ac:dyDescent="0.25">
      <c r="A203">
        <v>2.2685905224787399</v>
      </c>
      <c r="B203">
        <v>2.187120291616039E-2</v>
      </c>
    </row>
    <row r="204" spans="1:2" x14ac:dyDescent="0.25">
      <c r="A204">
        <v>1.6275921938385549</v>
      </c>
      <c r="B204">
        <v>4.1615667074663402E-2</v>
      </c>
    </row>
    <row r="205" spans="1:2" x14ac:dyDescent="0.25">
      <c r="A205">
        <v>1.5523210233969824</v>
      </c>
      <c r="B205">
        <v>6.3630692451653148E-2</v>
      </c>
    </row>
    <row r="206" spans="1:2" x14ac:dyDescent="0.25">
      <c r="A206">
        <v>1.03235330836454</v>
      </c>
      <c r="B206">
        <v>0.34831460674157305</v>
      </c>
    </row>
    <row r="207" spans="1:2" x14ac:dyDescent="0.25">
      <c r="A207">
        <v>1.5804607081316298</v>
      </c>
      <c r="B207">
        <v>5.0219711236660386E-2</v>
      </c>
    </row>
    <row r="208" spans="1:2" x14ac:dyDescent="0.25">
      <c r="A208">
        <v>1.8593159054385948</v>
      </c>
      <c r="B208">
        <v>9.9684542586750788E-2</v>
      </c>
    </row>
    <row r="209" spans="1:2" x14ac:dyDescent="0.25">
      <c r="A209">
        <v>3.7160821309655949</v>
      </c>
      <c r="B209">
        <v>4.9335863377609111E-2</v>
      </c>
    </row>
    <row r="210" spans="1:2" x14ac:dyDescent="0.25">
      <c r="A210">
        <v>1.8789780727528662</v>
      </c>
      <c r="B210">
        <v>9.5724313975749844E-3</v>
      </c>
    </row>
    <row r="211" spans="1:2" x14ac:dyDescent="0.25">
      <c r="A211">
        <v>1.55490679094541</v>
      </c>
      <c r="B211">
        <v>2.929427430093209E-2</v>
      </c>
    </row>
    <row r="212" spans="1:2" x14ac:dyDescent="0.25">
      <c r="A212">
        <v>2.4767855080783767</v>
      </c>
      <c r="B212">
        <v>8.7189805499664659E-3</v>
      </c>
    </row>
    <row r="213" spans="1:2" x14ac:dyDescent="0.25">
      <c r="A213">
        <v>2.7532508841327838</v>
      </c>
      <c r="B213">
        <v>1.0080645161290322E-2</v>
      </c>
    </row>
    <row r="214" spans="1:2" x14ac:dyDescent="0.25">
      <c r="A214">
        <v>1.0797829036635</v>
      </c>
      <c r="B214">
        <v>4.1383989145183174E-2</v>
      </c>
    </row>
    <row r="215" spans="1:2" x14ac:dyDescent="0.25">
      <c r="A215">
        <v>1.7109308885754599</v>
      </c>
      <c r="B215">
        <v>1.9040902679830749E-2</v>
      </c>
    </row>
    <row r="216" spans="1:2" x14ac:dyDescent="0.25">
      <c r="A216">
        <v>1.04666193181818</v>
      </c>
      <c r="B216">
        <v>1.4204545454545454E-2</v>
      </c>
    </row>
    <row r="217" spans="1:2" x14ac:dyDescent="0.25">
      <c r="A217">
        <v>1.7576787030213701</v>
      </c>
      <c r="B217">
        <v>7.8850405305821672E-2</v>
      </c>
    </row>
    <row r="218" spans="1:2" x14ac:dyDescent="0.25">
      <c r="A218">
        <v>2.8808127105844097</v>
      </c>
      <c r="B218">
        <v>4.528301886792453E-3</v>
      </c>
    </row>
    <row r="219" spans="1:2" x14ac:dyDescent="0.25">
      <c r="A219">
        <v>2.3805664098670349</v>
      </c>
      <c r="B219">
        <v>3.0816640986132513E-3</v>
      </c>
    </row>
    <row r="220" spans="1:2" x14ac:dyDescent="0.25">
      <c r="A220">
        <v>2.8359073359073399</v>
      </c>
      <c r="B220">
        <v>2.5482625482625483E-2</v>
      </c>
    </row>
    <row r="221" spans="1:2" x14ac:dyDescent="0.25">
      <c r="A221">
        <v>1.533694041867955</v>
      </c>
      <c r="B221">
        <v>1.7968749999999999E-2</v>
      </c>
    </row>
    <row r="222" spans="1:2" x14ac:dyDescent="0.25">
      <c r="A222">
        <v>1.02260767423649</v>
      </c>
      <c r="B222">
        <v>0.18089271730618636</v>
      </c>
    </row>
    <row r="223" spans="1:2" x14ac:dyDescent="0.25">
      <c r="A223">
        <v>4.8692515243201946</v>
      </c>
      <c r="B223">
        <v>8.6922474549725917E-2</v>
      </c>
    </row>
    <row r="224" spans="1:2" x14ac:dyDescent="0.25">
      <c r="A224">
        <v>1.25993665874901</v>
      </c>
      <c r="B224">
        <v>3.0878859857482184E-2</v>
      </c>
    </row>
    <row r="225" spans="1:2" x14ac:dyDescent="0.25">
      <c r="A225">
        <v>1.9286142073718824</v>
      </c>
      <c r="B225">
        <v>2.7113237639553429E-2</v>
      </c>
    </row>
    <row r="226" spans="1:2" x14ac:dyDescent="0.25">
      <c r="A226">
        <v>3.444020301425005</v>
      </c>
      <c r="B226">
        <v>4.0800000000000003E-2</v>
      </c>
    </row>
    <row r="227" spans="1:2" x14ac:dyDescent="0.25">
      <c r="A227">
        <v>1.36519261637239</v>
      </c>
      <c r="B227">
        <v>1.043338683788122E-2</v>
      </c>
    </row>
    <row r="228" spans="1:2" x14ac:dyDescent="0.25">
      <c r="A228">
        <v>1.06549468520033</v>
      </c>
      <c r="B228">
        <v>0.20196238757154539</v>
      </c>
    </row>
    <row r="229" spans="1:2" x14ac:dyDescent="0.25">
      <c r="A229">
        <v>1.4013064773153352</v>
      </c>
      <c r="B229">
        <v>3.71900826446281E-2</v>
      </c>
    </row>
    <row r="230" spans="1:2" x14ac:dyDescent="0.25">
      <c r="A230">
        <v>1.6339123242349001</v>
      </c>
      <c r="B230">
        <v>5.5417700578990904E-2</v>
      </c>
    </row>
    <row r="231" spans="1:2" x14ac:dyDescent="0.25">
      <c r="A231">
        <v>3.3714967014843298</v>
      </c>
      <c r="B231">
        <v>1.1705685618729096E-2</v>
      </c>
    </row>
    <row r="232" spans="1:2" x14ac:dyDescent="0.25">
      <c r="A232">
        <v>1.8709181649535052</v>
      </c>
      <c r="B232">
        <v>6.3131313131313135E-2</v>
      </c>
    </row>
    <row r="233" spans="1:2" x14ac:dyDescent="0.25">
      <c r="A233">
        <v>1.275625733576458</v>
      </c>
      <c r="B233">
        <v>4.0205303678357569E-2</v>
      </c>
    </row>
    <row r="234" spans="1:2" x14ac:dyDescent="0.25">
      <c r="A234">
        <v>1.01885813148789</v>
      </c>
      <c r="B234">
        <v>3.7197231833910036E-2</v>
      </c>
    </row>
    <row r="235" spans="1:2" x14ac:dyDescent="0.25">
      <c r="A235">
        <v>2.3873480964464604</v>
      </c>
      <c r="B235">
        <v>4.852686308492201E-2</v>
      </c>
    </row>
    <row r="236" spans="1:2" x14ac:dyDescent="0.25">
      <c r="A236">
        <v>1.23344947735192</v>
      </c>
      <c r="B236">
        <v>2.0905923344947737E-2</v>
      </c>
    </row>
    <row r="237" spans="1:2" x14ac:dyDescent="0.25">
      <c r="A237">
        <v>1.17773601398601</v>
      </c>
      <c r="B237">
        <v>2.972027972027972E-2</v>
      </c>
    </row>
    <row r="238" spans="1:2" x14ac:dyDescent="0.25">
      <c r="A238">
        <v>1.5724143985952601</v>
      </c>
      <c r="B238">
        <v>0.10008779631255488</v>
      </c>
    </row>
    <row r="239" spans="1:2" x14ac:dyDescent="0.25">
      <c r="A239">
        <v>1.8308697768762698</v>
      </c>
      <c r="B239">
        <v>7.5134168157423978E-2</v>
      </c>
    </row>
    <row r="240" spans="1:2" x14ac:dyDescent="0.25">
      <c r="A240">
        <v>1.24229390681004</v>
      </c>
      <c r="B240">
        <v>8.9605734767025085E-3</v>
      </c>
    </row>
    <row r="241" spans="1:2" x14ac:dyDescent="0.25">
      <c r="A241">
        <v>1.7922090084897899</v>
      </c>
      <c r="B241">
        <v>8.7151841868823007E-2</v>
      </c>
    </row>
    <row r="242" spans="1:2" x14ac:dyDescent="0.25">
      <c r="A242">
        <v>1.7639867695343452</v>
      </c>
      <c r="B242">
        <v>2.5179856115107913E-2</v>
      </c>
    </row>
    <row r="243" spans="1:2" x14ac:dyDescent="0.25">
      <c r="A243">
        <v>1.15107778819119</v>
      </c>
      <c r="B243">
        <v>5.3420805998125584E-2</v>
      </c>
    </row>
    <row r="244" spans="1:2" x14ac:dyDescent="0.25">
      <c r="A244">
        <v>5.1920345489443402</v>
      </c>
      <c r="B244">
        <v>2.4952015355086371E-2</v>
      </c>
    </row>
    <row r="245" spans="1:2" x14ac:dyDescent="0.25">
      <c r="A245">
        <v>1.8611696949049876</v>
      </c>
      <c r="B245">
        <v>3.1589338598223098E-2</v>
      </c>
    </row>
    <row r="246" spans="1:2" x14ac:dyDescent="0.25">
      <c r="A246">
        <v>1.5569201072320731</v>
      </c>
      <c r="B246">
        <v>7.6237623762376236E-2</v>
      </c>
    </row>
    <row r="247" spans="1:2" x14ac:dyDescent="0.25">
      <c r="A247">
        <v>1.0566037735849101</v>
      </c>
      <c r="B247">
        <v>5.461767626613704E-2</v>
      </c>
    </row>
    <row r="248" spans="1:2" x14ac:dyDescent="0.25">
      <c r="A248">
        <v>4.1810036990394801</v>
      </c>
      <c r="B248">
        <v>4.9900199600798403E-2</v>
      </c>
    </row>
    <row r="249" spans="1:2" x14ac:dyDescent="0.25">
      <c r="A249">
        <v>1.3803912363067301</v>
      </c>
      <c r="B249">
        <v>1.5090543259557344E-2</v>
      </c>
    </row>
    <row r="250" spans="1:2" x14ac:dyDescent="0.25">
      <c r="A250">
        <v>2.1406730301956447</v>
      </c>
      <c r="B250">
        <v>4.6986721144024517E-2</v>
      </c>
    </row>
    <row r="251" spans="1:2" x14ac:dyDescent="0.25">
      <c r="A251">
        <v>2.0247073102758053</v>
      </c>
      <c r="B251">
        <v>4.0941658137154557E-2</v>
      </c>
    </row>
    <row r="252" spans="1:2" x14ac:dyDescent="0.25">
      <c r="A252">
        <v>1.7077532778752562</v>
      </c>
      <c r="B252">
        <v>2.0533880903490759E-2</v>
      </c>
    </row>
    <row r="253" spans="1:2" x14ac:dyDescent="0.25">
      <c r="A253">
        <v>1.1627938461771972</v>
      </c>
      <c r="B253">
        <v>8.2291666666666666E-2</v>
      </c>
    </row>
    <row r="254" spans="1:2" x14ac:dyDescent="0.25">
      <c r="A254">
        <v>2.5109302247115202</v>
      </c>
      <c r="B254">
        <v>5.2137643378519288E-3</v>
      </c>
    </row>
    <row r="255" spans="1:2" x14ac:dyDescent="0.25">
      <c r="A255">
        <v>1.7434481488789748</v>
      </c>
      <c r="B255">
        <v>4.07098121085595E-2</v>
      </c>
    </row>
    <row r="256" spans="1:2" x14ac:dyDescent="0.25">
      <c r="A256">
        <v>1.1040000000000001</v>
      </c>
      <c r="B256">
        <v>5.2631578947368418E-2</v>
      </c>
    </row>
    <row r="257" spans="1:2" x14ac:dyDescent="0.25">
      <c r="A257">
        <v>4.57929936305732</v>
      </c>
      <c r="B257">
        <v>5.3078556263269636E-3</v>
      </c>
    </row>
    <row r="258" spans="1:2" x14ac:dyDescent="0.25">
      <c r="A258">
        <v>1.12851931330472</v>
      </c>
      <c r="B258">
        <v>0.16201716738197425</v>
      </c>
    </row>
    <row r="259" spans="1:2" x14ac:dyDescent="0.25">
      <c r="A259">
        <v>1.0019311875693699</v>
      </c>
      <c r="B259">
        <v>0.10987791342952276</v>
      </c>
    </row>
    <row r="260" spans="1:2" x14ac:dyDescent="0.25">
      <c r="A260">
        <v>1.14244716351502</v>
      </c>
      <c r="B260">
        <v>0.20800889877641823</v>
      </c>
    </row>
    <row r="261" spans="1:2" x14ac:dyDescent="0.25">
      <c r="A261">
        <v>2.1851727982162799</v>
      </c>
      <c r="B261">
        <v>0.11928651059085842</v>
      </c>
    </row>
    <row r="262" spans="1:2" x14ac:dyDescent="0.25">
      <c r="A262">
        <v>4.2575866750208853</v>
      </c>
      <c r="B262">
        <v>6.726457399103139E-2</v>
      </c>
    </row>
    <row r="263" spans="1:2" x14ac:dyDescent="0.25">
      <c r="A263">
        <v>1.0898534385569301</v>
      </c>
      <c r="B263">
        <v>5.6369785794813977E-3</v>
      </c>
    </row>
    <row r="264" spans="1:2" x14ac:dyDescent="0.25">
      <c r="A264">
        <v>2.0154675767879486</v>
      </c>
      <c r="B264">
        <v>7.2398190045248875E-2</v>
      </c>
    </row>
    <row r="265" spans="1:2" x14ac:dyDescent="0.25">
      <c r="A265">
        <v>3.9917327293318201</v>
      </c>
      <c r="B265">
        <v>1.1325028312570782E-3</v>
      </c>
    </row>
    <row r="266" spans="1:2" x14ac:dyDescent="0.25">
      <c r="A266">
        <v>1.0481185860889399</v>
      </c>
      <c r="B266">
        <v>3.4207525655644243E-3</v>
      </c>
    </row>
    <row r="267" spans="1:2" x14ac:dyDescent="0.25">
      <c r="A267">
        <v>2.0435476190476201</v>
      </c>
      <c r="B267">
        <v>2.8538812785388126E-2</v>
      </c>
    </row>
    <row r="268" spans="1:2" x14ac:dyDescent="0.25">
      <c r="A268">
        <v>1.05080831408776</v>
      </c>
      <c r="B268">
        <v>0.17551963048498845</v>
      </c>
    </row>
    <row r="269" spans="1:2" x14ac:dyDescent="0.25">
      <c r="A269">
        <v>1.38976744186047</v>
      </c>
      <c r="B269">
        <v>2.2093023255813953E-2</v>
      </c>
    </row>
    <row r="270" spans="1:2" x14ac:dyDescent="0.25">
      <c r="A270">
        <v>3.4637569193742448</v>
      </c>
      <c r="B270">
        <v>5.3864168618266976E-2</v>
      </c>
    </row>
    <row r="271" spans="1:2" x14ac:dyDescent="0.25">
      <c r="A271">
        <v>1.89412735849057</v>
      </c>
      <c r="B271">
        <v>4.2452830188679243E-2</v>
      </c>
    </row>
    <row r="272" spans="1:2" x14ac:dyDescent="0.25">
      <c r="A272">
        <v>1.4522026957555181</v>
      </c>
      <c r="B272">
        <v>0.15035799522673032</v>
      </c>
    </row>
    <row r="273" spans="1:2" x14ac:dyDescent="0.25">
      <c r="A273">
        <v>1.65890083632019</v>
      </c>
      <c r="B273">
        <v>5.6152927120669056E-2</v>
      </c>
    </row>
    <row r="274" spans="1:2" x14ac:dyDescent="0.25">
      <c r="A274">
        <v>1.0871856287425199</v>
      </c>
      <c r="B274">
        <v>4.7904191616766467E-3</v>
      </c>
    </row>
    <row r="275" spans="1:2" x14ac:dyDescent="0.25">
      <c r="A275">
        <v>1.6925211097708099</v>
      </c>
      <c r="B275">
        <v>3.1363088057901084E-2</v>
      </c>
    </row>
    <row r="276" spans="1:2" x14ac:dyDescent="0.25">
      <c r="A276">
        <v>1.1380894800483701</v>
      </c>
      <c r="B276">
        <v>3.9903264812575577E-2</v>
      </c>
    </row>
    <row r="277" spans="1:2" x14ac:dyDescent="0.25">
      <c r="A277">
        <v>2.0471367639387537</v>
      </c>
      <c r="B277">
        <v>9.6852300242130755E-3</v>
      </c>
    </row>
    <row r="278" spans="1:2" x14ac:dyDescent="0.25">
      <c r="A278">
        <v>3.6496132920844895</v>
      </c>
      <c r="B278">
        <v>3.5236938031591739E-2</v>
      </c>
    </row>
    <row r="279" spans="1:2" x14ac:dyDescent="0.25">
      <c r="A279">
        <v>2.9250096473531069</v>
      </c>
      <c r="B279">
        <v>5.8394160583941604E-2</v>
      </c>
    </row>
    <row r="280" spans="1:2" x14ac:dyDescent="0.25">
      <c r="A280">
        <v>3.0035200974421401</v>
      </c>
      <c r="B280">
        <v>2.8014616321559074E-2</v>
      </c>
    </row>
    <row r="281" spans="1:2" x14ac:dyDescent="0.25">
      <c r="A281">
        <v>1.9089769271664001</v>
      </c>
      <c r="B281">
        <v>2.0706455542021926E-2</v>
      </c>
    </row>
    <row r="282" spans="1:2" x14ac:dyDescent="0.25">
      <c r="A282">
        <v>2.35106202594761</v>
      </c>
      <c r="B282">
        <v>3.0525030525030524E-2</v>
      </c>
    </row>
    <row r="283" spans="1:2" x14ac:dyDescent="0.25">
      <c r="A283">
        <v>1.1639804639804601</v>
      </c>
      <c r="B283">
        <v>9.2796092796092799E-2</v>
      </c>
    </row>
    <row r="284" spans="1:2" x14ac:dyDescent="0.25">
      <c r="A284">
        <v>2.99277845777234</v>
      </c>
      <c r="B284">
        <v>1.7135862913096694E-2</v>
      </c>
    </row>
    <row r="285" spans="1:2" x14ac:dyDescent="0.25">
      <c r="A285">
        <v>1.09371921182266</v>
      </c>
      <c r="B285">
        <v>7.5123152709359611E-2</v>
      </c>
    </row>
    <row r="286" spans="1:2" x14ac:dyDescent="0.25">
      <c r="A286">
        <v>1.9770682630747449</v>
      </c>
      <c r="B286">
        <v>3.2338308457711441E-2</v>
      </c>
    </row>
    <row r="287" spans="1:2" x14ac:dyDescent="0.25">
      <c r="A287">
        <v>2.7265997490589702</v>
      </c>
      <c r="B287">
        <v>2.0075282308657464E-2</v>
      </c>
    </row>
    <row r="288" spans="1:2" x14ac:dyDescent="0.25">
      <c r="A288">
        <v>5.9412358133669603</v>
      </c>
      <c r="B288">
        <v>6.3051702395964691E-3</v>
      </c>
    </row>
    <row r="289" spans="1:2" x14ac:dyDescent="0.25">
      <c r="A289">
        <v>1.30069587628866</v>
      </c>
      <c r="B289">
        <v>0.14948453608247422</v>
      </c>
    </row>
    <row r="290" spans="1:2" x14ac:dyDescent="0.25">
      <c r="A290">
        <v>1.0391514360313301</v>
      </c>
      <c r="B290">
        <v>7.7023498694516968E-2</v>
      </c>
    </row>
    <row r="291" spans="1:2" x14ac:dyDescent="0.25">
      <c r="A291">
        <v>2.8539378196930949</v>
      </c>
      <c r="B291">
        <v>4.7808764940239043E-2</v>
      </c>
    </row>
    <row r="292" spans="1:2" x14ac:dyDescent="0.25">
      <c r="A292">
        <v>1.3321333333333301</v>
      </c>
      <c r="B292">
        <v>9.3333333333333341E-3</v>
      </c>
    </row>
    <row r="293" spans="1:2" x14ac:dyDescent="0.25">
      <c r="A293">
        <v>1.1663551401869201</v>
      </c>
      <c r="B293">
        <v>1.3351134846461949E-3</v>
      </c>
    </row>
    <row r="294" spans="1:2" x14ac:dyDescent="0.25">
      <c r="A294">
        <v>1.9504510414958149</v>
      </c>
      <c r="B294">
        <v>1.4725568942436412E-2</v>
      </c>
    </row>
    <row r="295" spans="1:2" x14ac:dyDescent="0.25">
      <c r="A295">
        <v>3.59444922547332</v>
      </c>
      <c r="B295">
        <v>4.4176706827309238E-2</v>
      </c>
    </row>
    <row r="296" spans="1:2" x14ac:dyDescent="0.25">
      <c r="A296">
        <v>1.75201612903226</v>
      </c>
      <c r="B296">
        <v>9.1397849462365593E-2</v>
      </c>
    </row>
    <row r="297" spans="1:2" x14ac:dyDescent="0.25">
      <c r="A297">
        <v>1.6919776185894051</v>
      </c>
      <c r="B297">
        <v>7.9945799457994585E-2</v>
      </c>
    </row>
    <row r="298" spans="1:2" x14ac:dyDescent="0.25">
      <c r="A298">
        <v>3.45834464043419</v>
      </c>
      <c r="B298">
        <v>2.7137042062415198E-2</v>
      </c>
    </row>
    <row r="299" spans="1:2" x14ac:dyDescent="0.25">
      <c r="A299">
        <v>1.6454395264865851</v>
      </c>
      <c r="B299">
        <v>0.146374829001368</v>
      </c>
    </row>
    <row r="300" spans="1:2" x14ac:dyDescent="0.25">
      <c r="A300">
        <v>1</v>
      </c>
      <c r="B300">
        <v>0.28356164383561644</v>
      </c>
    </row>
    <row r="301" spans="1:2" x14ac:dyDescent="0.25">
      <c r="A301">
        <v>2.8451596156079968</v>
      </c>
      <c r="B301">
        <v>3.6986301369863014E-2</v>
      </c>
    </row>
    <row r="302" spans="1:2" x14ac:dyDescent="0.25">
      <c r="A302">
        <v>1.15611420612813</v>
      </c>
      <c r="B302">
        <v>0.15320334261838439</v>
      </c>
    </row>
    <row r="303" spans="1:2" x14ac:dyDescent="0.25">
      <c r="A303">
        <v>2.2582614227877378</v>
      </c>
      <c r="B303">
        <v>7.1328671328671323E-2</v>
      </c>
    </row>
    <row r="304" spans="1:2" x14ac:dyDescent="0.25">
      <c r="A304">
        <v>1.3119522471910099</v>
      </c>
      <c r="B304">
        <v>0.13342696629213482</v>
      </c>
    </row>
    <row r="305" spans="1:2" x14ac:dyDescent="0.25">
      <c r="A305">
        <v>3.7970055840320449</v>
      </c>
      <c r="B305">
        <v>5.6768558951965066E-2</v>
      </c>
    </row>
    <row r="306" spans="1:2" x14ac:dyDescent="0.25">
      <c r="A306">
        <v>1.46713505248663</v>
      </c>
      <c r="B306">
        <v>3.0927835051546393E-2</v>
      </c>
    </row>
    <row r="307" spans="1:2" x14ac:dyDescent="0.25">
      <c r="A307">
        <v>1.133516277324325</v>
      </c>
      <c r="B307">
        <v>5.8910162002945507E-3</v>
      </c>
    </row>
    <row r="308" spans="1:2" x14ac:dyDescent="0.25">
      <c r="A308">
        <v>1.0356612184249601</v>
      </c>
      <c r="B308">
        <v>4.9034175334323922E-2</v>
      </c>
    </row>
    <row r="309" spans="1:2" x14ac:dyDescent="0.25">
      <c r="A309">
        <v>1.1103432835820899</v>
      </c>
      <c r="B309">
        <v>1.9402985074626865E-2</v>
      </c>
    </row>
    <row r="310" spans="1:2" x14ac:dyDescent="0.25">
      <c r="A310">
        <v>1.1429367469879499</v>
      </c>
      <c r="B310">
        <v>0.13102409638554216</v>
      </c>
    </row>
    <row r="311" spans="1:2" x14ac:dyDescent="0.25">
      <c r="A311">
        <v>1.2995475113122199</v>
      </c>
      <c r="B311">
        <v>8.5972850678733032E-2</v>
      </c>
    </row>
    <row r="312" spans="1:2" x14ac:dyDescent="0.25">
      <c r="A312">
        <v>1.4779816513761499</v>
      </c>
      <c r="B312">
        <v>1.5290519877675841E-3</v>
      </c>
    </row>
    <row r="313" spans="1:2" x14ac:dyDescent="0.25">
      <c r="A313">
        <v>1.10015313935681</v>
      </c>
      <c r="B313">
        <v>3.0627871362940277E-3</v>
      </c>
    </row>
    <row r="314" spans="1:2" x14ac:dyDescent="0.25">
      <c r="A314">
        <v>1.1148753894081</v>
      </c>
      <c r="B314">
        <v>6.1728395061728392E-3</v>
      </c>
    </row>
    <row r="315" spans="1:2" x14ac:dyDescent="0.25">
      <c r="A315">
        <v>2.5932457496136001</v>
      </c>
      <c r="B315">
        <v>3.0911901081916538E-2</v>
      </c>
    </row>
    <row r="316" spans="1:2" x14ac:dyDescent="0.25">
      <c r="A316">
        <v>2.0690340889940466</v>
      </c>
      <c r="B316">
        <v>2.6856240126382307E-2</v>
      </c>
    </row>
    <row r="317" spans="1:2" x14ac:dyDescent="0.25">
      <c r="A317">
        <v>2.1777251184834099</v>
      </c>
      <c r="B317">
        <v>3.3175355450236969E-2</v>
      </c>
    </row>
    <row r="318" spans="1:2" x14ac:dyDescent="0.25">
      <c r="A318">
        <v>1.9164695782894217</v>
      </c>
      <c r="B318">
        <v>4.8000000000000001E-2</v>
      </c>
    </row>
    <row r="319" spans="1:2" x14ac:dyDescent="0.25">
      <c r="A319">
        <v>1.6502399999999999</v>
      </c>
      <c r="B319">
        <v>2.7199999999999998E-2</v>
      </c>
    </row>
    <row r="320" spans="1:2" x14ac:dyDescent="0.25">
      <c r="A320">
        <v>1.0314102564102601</v>
      </c>
      <c r="B320">
        <v>3.2051282051282048E-2</v>
      </c>
    </row>
    <row r="321" spans="1:2" x14ac:dyDescent="0.25">
      <c r="A321">
        <v>2.1880003206506862</v>
      </c>
      <c r="B321">
        <v>3.7037037037037035E-2</v>
      </c>
    </row>
    <row r="322" spans="1:2" x14ac:dyDescent="0.25">
      <c r="A322">
        <v>1.8647295639248778</v>
      </c>
      <c r="B322">
        <v>4.0518638573743923E-2</v>
      </c>
    </row>
    <row r="323" spans="1:2" x14ac:dyDescent="0.25">
      <c r="A323">
        <v>1.1294117647058801</v>
      </c>
      <c r="B323">
        <v>4.2345276872964167E-2</v>
      </c>
    </row>
    <row r="324" spans="1:2" x14ac:dyDescent="0.25">
      <c r="A324">
        <v>1.5913498999053002</v>
      </c>
      <c r="B324">
        <v>2.7868852459016394E-2</v>
      </c>
    </row>
    <row r="325" spans="1:2" x14ac:dyDescent="0.25">
      <c r="A325">
        <v>1.913177163338452</v>
      </c>
      <c r="B325">
        <v>6.4144736842105268E-2</v>
      </c>
    </row>
    <row r="326" spans="1:2" x14ac:dyDescent="0.25">
      <c r="A326">
        <v>2.1704358859531281</v>
      </c>
      <c r="B326">
        <v>6.4144736842105268E-2</v>
      </c>
    </row>
    <row r="327" spans="1:2" x14ac:dyDescent="0.25">
      <c r="A327">
        <v>1.4049668874172201</v>
      </c>
      <c r="B327">
        <v>1.6556291390728478E-2</v>
      </c>
    </row>
    <row r="328" spans="1:2" x14ac:dyDescent="0.25">
      <c r="A328">
        <v>3.9696018470010603</v>
      </c>
      <c r="B328">
        <v>2.8333333333333332E-2</v>
      </c>
    </row>
    <row r="329" spans="1:2" x14ac:dyDescent="0.25">
      <c r="A329">
        <v>1.75826377295492</v>
      </c>
      <c r="B329">
        <v>3.6727879799666109E-2</v>
      </c>
    </row>
    <row r="330" spans="1:2" x14ac:dyDescent="0.25">
      <c r="A330">
        <v>1.7889632107023401</v>
      </c>
      <c r="B330">
        <v>2.508361204013378E-2</v>
      </c>
    </row>
    <row r="331" spans="1:2" x14ac:dyDescent="0.25">
      <c r="A331">
        <v>1.54480737018425</v>
      </c>
      <c r="B331">
        <v>3.8525963149078725E-2</v>
      </c>
    </row>
    <row r="332" spans="1:2" x14ac:dyDescent="0.25">
      <c r="A332">
        <v>1.46823529411765</v>
      </c>
      <c r="B332">
        <v>3.5294117647058823E-2</v>
      </c>
    </row>
    <row r="333" spans="1:2" x14ac:dyDescent="0.25">
      <c r="A333">
        <v>1.2163406408094399</v>
      </c>
      <c r="B333">
        <v>3.87858347386172E-2</v>
      </c>
    </row>
    <row r="334" spans="1:2" x14ac:dyDescent="0.25">
      <c r="A334">
        <v>1.42827702702703</v>
      </c>
      <c r="B334">
        <v>8.9527027027027029E-2</v>
      </c>
    </row>
    <row r="335" spans="1:2" x14ac:dyDescent="0.25">
      <c r="A335">
        <v>1.1337883959044399</v>
      </c>
      <c r="B335">
        <v>2.2184300341296929E-2</v>
      </c>
    </row>
    <row r="336" spans="1:2" x14ac:dyDescent="0.25">
      <c r="A336">
        <v>2.0821180555555601</v>
      </c>
      <c r="B336">
        <v>6.0763888888888888E-2</v>
      </c>
    </row>
    <row r="337" spans="1:2" x14ac:dyDescent="0.25">
      <c r="A337">
        <v>1.7128926626186849</v>
      </c>
      <c r="B337">
        <v>9.0909090909090912E-2</v>
      </c>
    </row>
    <row r="338" spans="1:2" x14ac:dyDescent="0.25">
      <c r="A338">
        <v>1.72566371681416</v>
      </c>
      <c r="B338">
        <v>4.6017699115044247E-2</v>
      </c>
    </row>
    <row r="339" spans="1:2" x14ac:dyDescent="0.25">
      <c r="A339">
        <v>2.4398390912913732</v>
      </c>
      <c r="B339">
        <v>3.5714285714285712E-2</v>
      </c>
    </row>
    <row r="340" spans="1:2" x14ac:dyDescent="0.25">
      <c r="A340">
        <v>1.31105545617174</v>
      </c>
      <c r="B340">
        <v>0.14669051878354203</v>
      </c>
    </row>
    <row r="341" spans="1:2" x14ac:dyDescent="0.25">
      <c r="A341">
        <v>1.6420107719928201</v>
      </c>
      <c r="B341">
        <v>5.3859964093357273E-3</v>
      </c>
    </row>
    <row r="342" spans="1:2" x14ac:dyDescent="0.25">
      <c r="A342">
        <v>3.144069244444152</v>
      </c>
      <c r="B342">
        <v>2.6978417266187049E-2</v>
      </c>
    </row>
    <row r="343" spans="1:2" x14ac:dyDescent="0.25">
      <c r="A343">
        <v>1.1422661870503601</v>
      </c>
      <c r="B343">
        <v>7.3741007194244604E-2</v>
      </c>
    </row>
    <row r="344" spans="1:2" x14ac:dyDescent="0.25">
      <c r="A344">
        <v>1.51567567567568</v>
      </c>
      <c r="B344">
        <v>5.5855855855855854E-2</v>
      </c>
    </row>
    <row r="345" spans="1:2" x14ac:dyDescent="0.25">
      <c r="A345">
        <v>1.4900901381723266</v>
      </c>
      <c r="B345">
        <v>2.6168224299065422E-2</v>
      </c>
    </row>
    <row r="346" spans="1:2" x14ac:dyDescent="0.25">
      <c r="A346">
        <v>1.03876404494382</v>
      </c>
      <c r="B346">
        <v>5.8052434456928842E-2</v>
      </c>
    </row>
    <row r="347" spans="1:2" x14ac:dyDescent="0.25">
      <c r="A347">
        <v>1.31167608286252</v>
      </c>
      <c r="B347">
        <v>4.7080979284369114E-2</v>
      </c>
    </row>
    <row r="348" spans="1:2" x14ac:dyDescent="0.25">
      <c r="A348">
        <v>1.7277566539924001</v>
      </c>
      <c r="B348">
        <v>2.6615969581749048E-2</v>
      </c>
    </row>
    <row r="349" spans="1:2" x14ac:dyDescent="0.25">
      <c r="A349">
        <v>1.2959923664122099</v>
      </c>
      <c r="B349">
        <v>3.2442748091603052E-2</v>
      </c>
    </row>
    <row r="350" spans="1:2" x14ac:dyDescent="0.25">
      <c r="A350">
        <v>2.8972705335334452</v>
      </c>
      <c r="B350">
        <v>3.0592734225621414E-2</v>
      </c>
    </row>
    <row r="351" spans="1:2" x14ac:dyDescent="0.25">
      <c r="A351">
        <v>2.7257818616909826</v>
      </c>
      <c r="B351">
        <v>2.681992337164751E-2</v>
      </c>
    </row>
    <row r="352" spans="1:2" x14ac:dyDescent="0.25">
      <c r="A352">
        <v>1.4978065883887801</v>
      </c>
      <c r="B352">
        <v>3.6398467432950193E-2</v>
      </c>
    </row>
    <row r="353" spans="1:2" x14ac:dyDescent="0.25">
      <c r="A353">
        <v>1.8685132607021022</v>
      </c>
      <c r="B353">
        <v>4.3052837573385516E-2</v>
      </c>
    </row>
    <row r="354" spans="1:2" x14ac:dyDescent="0.25">
      <c r="A354">
        <v>1.9666525503482035</v>
      </c>
      <c r="B354">
        <v>3.3663366336633666E-2</v>
      </c>
    </row>
    <row r="355" spans="1:2" x14ac:dyDescent="0.25">
      <c r="A355">
        <v>1.7491803278688551</v>
      </c>
      <c r="B355">
        <v>3.968253968253968E-2</v>
      </c>
    </row>
    <row r="356" spans="1:2" x14ac:dyDescent="0.25">
      <c r="A356">
        <v>1.8143723635675759</v>
      </c>
      <c r="B356">
        <v>3.1872509960159362E-2</v>
      </c>
    </row>
    <row r="357" spans="1:2" x14ac:dyDescent="0.25">
      <c r="A357">
        <v>1.0687372708757601</v>
      </c>
      <c r="B357">
        <v>1.8329938900203666E-2</v>
      </c>
    </row>
    <row r="358" spans="1:2" x14ac:dyDescent="0.25">
      <c r="A358">
        <v>1.1443852459016399</v>
      </c>
      <c r="B358">
        <v>8.1967213114754103E-3</v>
      </c>
    </row>
    <row r="359" spans="1:2" x14ac:dyDescent="0.25">
      <c r="A359">
        <v>1</v>
      </c>
      <c r="B359">
        <v>8.4362139917695478E-2</v>
      </c>
    </row>
    <row r="360" spans="1:2" x14ac:dyDescent="0.25">
      <c r="A360">
        <v>2.7208188153310098</v>
      </c>
      <c r="B360">
        <v>2.2774327122153208E-2</v>
      </c>
    </row>
    <row r="361" spans="1:2" x14ac:dyDescent="0.25">
      <c r="A361">
        <v>1.05093555093555</v>
      </c>
      <c r="B361">
        <v>2.0790020790020791E-3</v>
      </c>
    </row>
    <row r="362" spans="1:2" x14ac:dyDescent="0.25">
      <c r="A362">
        <v>1.9453356760114953</v>
      </c>
      <c r="B362">
        <v>6.0542797494780795E-2</v>
      </c>
    </row>
    <row r="363" spans="1:2" x14ac:dyDescent="0.25">
      <c r="A363">
        <v>2.1271593651722398</v>
      </c>
      <c r="B363">
        <v>1.8907563025210083E-2</v>
      </c>
    </row>
    <row r="364" spans="1:2" x14ac:dyDescent="0.25">
      <c r="A364">
        <v>2.6928059071730002</v>
      </c>
      <c r="B364">
        <v>4.0084388185654012E-2</v>
      </c>
    </row>
    <row r="365" spans="1:2" x14ac:dyDescent="0.25">
      <c r="A365">
        <v>1.3355603448275899</v>
      </c>
      <c r="B365">
        <v>3.2327586206896554E-2</v>
      </c>
    </row>
    <row r="366" spans="1:2" x14ac:dyDescent="0.25">
      <c r="A366">
        <v>3.4090712742980598</v>
      </c>
      <c r="B366">
        <v>2.3758099352051837E-2</v>
      </c>
    </row>
    <row r="367" spans="1:2" x14ac:dyDescent="0.25">
      <c r="A367">
        <v>2.1173062799237661</v>
      </c>
      <c r="B367">
        <v>6.3180827886710242E-2</v>
      </c>
    </row>
    <row r="368" spans="1:2" x14ac:dyDescent="0.25">
      <c r="A368">
        <v>1.9755991285403001</v>
      </c>
      <c r="B368">
        <v>9.1503267973856203E-2</v>
      </c>
    </row>
    <row r="369" spans="1:2" x14ac:dyDescent="0.25">
      <c r="A369">
        <v>3.8240196078431401</v>
      </c>
      <c r="B369">
        <v>7.8431372549019607E-2</v>
      </c>
    </row>
    <row r="370" spans="1:2" x14ac:dyDescent="0.25">
      <c r="A370">
        <v>3.8611766209695464</v>
      </c>
      <c r="B370">
        <v>2.4229074889867842E-2</v>
      </c>
    </row>
    <row r="371" spans="1:2" x14ac:dyDescent="0.25">
      <c r="A371">
        <v>1.0697285067873299</v>
      </c>
      <c r="B371">
        <v>5.4298642533936653E-2</v>
      </c>
    </row>
    <row r="372" spans="1:2" x14ac:dyDescent="0.25">
      <c r="A372">
        <v>1.55079726651481</v>
      </c>
      <c r="B372">
        <v>6.6059225512528477E-2</v>
      </c>
    </row>
    <row r="373" spans="1:2" x14ac:dyDescent="0.25">
      <c r="A373">
        <v>2.7434027777777801</v>
      </c>
      <c r="B373">
        <v>4.608294930875576E-3</v>
      </c>
    </row>
    <row r="374" spans="1:2" x14ac:dyDescent="0.25">
      <c r="A374">
        <v>1.4209832904884299</v>
      </c>
      <c r="B374">
        <v>2.771362586605081E-2</v>
      </c>
    </row>
    <row r="375" spans="1:2" x14ac:dyDescent="0.25">
      <c r="A375">
        <v>1.10347222222222</v>
      </c>
      <c r="B375">
        <v>0.13657407407407407</v>
      </c>
    </row>
    <row r="376" spans="1:2" x14ac:dyDescent="0.25">
      <c r="A376">
        <v>1.3035829274891775</v>
      </c>
      <c r="B376">
        <v>0.10304449648711944</v>
      </c>
    </row>
    <row r="377" spans="1:2" x14ac:dyDescent="0.25">
      <c r="A377">
        <v>1.6990079365079349</v>
      </c>
      <c r="B377">
        <v>7.0422535211267607E-3</v>
      </c>
    </row>
    <row r="378" spans="1:2" x14ac:dyDescent="0.25">
      <c r="A378">
        <v>1.26702380952381</v>
      </c>
      <c r="B378">
        <v>7.0921985815602835E-3</v>
      </c>
    </row>
    <row r="379" spans="1:2" x14ac:dyDescent="0.25">
      <c r="A379">
        <v>3.8587288135593196</v>
      </c>
      <c r="B379">
        <v>6.2953995157384993E-2</v>
      </c>
    </row>
    <row r="380" spans="1:2" x14ac:dyDescent="0.25">
      <c r="A380">
        <v>1.0256097560975601</v>
      </c>
      <c r="B380">
        <v>5.8536585365853662E-2</v>
      </c>
    </row>
    <row r="381" spans="1:2" x14ac:dyDescent="0.25">
      <c r="A381">
        <v>1.69926470588235</v>
      </c>
      <c r="B381">
        <v>2.4509803921568627E-3</v>
      </c>
    </row>
    <row r="382" spans="1:2" x14ac:dyDescent="0.25">
      <c r="A382">
        <v>2.27351485148515</v>
      </c>
      <c r="B382">
        <v>1.7326732673267328E-2</v>
      </c>
    </row>
    <row r="383" spans="1:2" x14ac:dyDescent="0.25">
      <c r="A383">
        <v>3.2526594770044248</v>
      </c>
      <c r="B383">
        <v>2.2277227722772276E-2</v>
      </c>
    </row>
    <row r="384" spans="1:2" x14ac:dyDescent="0.25">
      <c r="A384">
        <v>1.5498759305210901</v>
      </c>
      <c r="B384">
        <v>3.4739454094292806E-2</v>
      </c>
    </row>
    <row r="385" spans="1:2" x14ac:dyDescent="0.25">
      <c r="A385">
        <v>2.2945000000000002</v>
      </c>
      <c r="B385">
        <v>1.7500000000000002E-2</v>
      </c>
    </row>
    <row r="386" spans="1:2" x14ac:dyDescent="0.25">
      <c r="A386">
        <v>2.1051298298088201</v>
      </c>
      <c r="B386">
        <v>7.537688442211055E-3</v>
      </c>
    </row>
    <row r="387" spans="1:2" x14ac:dyDescent="0.25">
      <c r="A387">
        <v>1.0886363636363601</v>
      </c>
      <c r="B387">
        <v>6.3131313131313135E-2</v>
      </c>
    </row>
    <row r="388" spans="1:2" x14ac:dyDescent="0.25">
      <c r="A388">
        <v>1.0830379746835399</v>
      </c>
      <c r="B388">
        <v>6.3291139240506333E-2</v>
      </c>
    </row>
    <row r="389" spans="1:2" x14ac:dyDescent="0.25">
      <c r="A389">
        <v>1.0261421319796999</v>
      </c>
      <c r="B389">
        <v>2.7918781725888325E-2</v>
      </c>
    </row>
    <row r="390" spans="1:2" x14ac:dyDescent="0.25">
      <c r="A390">
        <v>3.6868095600768851</v>
      </c>
      <c r="B390">
        <v>7.1065989847715741E-2</v>
      </c>
    </row>
    <row r="391" spans="1:2" x14ac:dyDescent="0.25">
      <c r="A391">
        <v>2.8671875</v>
      </c>
      <c r="B391">
        <v>1.5625E-2</v>
      </c>
    </row>
    <row r="392" spans="1:2" x14ac:dyDescent="0.25">
      <c r="A392">
        <v>1.6934725848564001</v>
      </c>
      <c r="B392">
        <v>1.3054830287206266E-2</v>
      </c>
    </row>
    <row r="393" spans="1:2" x14ac:dyDescent="0.25">
      <c r="A393">
        <v>1.26910994764398</v>
      </c>
      <c r="B393">
        <v>3.6649214659685861E-2</v>
      </c>
    </row>
    <row r="394" spans="1:2" x14ac:dyDescent="0.25">
      <c r="A394">
        <v>1.43393139841689</v>
      </c>
      <c r="B394">
        <v>6.5963060686015831E-2</v>
      </c>
    </row>
    <row r="395" spans="1:2" x14ac:dyDescent="0.25">
      <c r="A395">
        <v>1.84206349206349</v>
      </c>
      <c r="B395">
        <v>2.6455026455026454E-3</v>
      </c>
    </row>
    <row r="396" spans="1:2" x14ac:dyDescent="0.25">
      <c r="A396">
        <v>1.6122666666666701</v>
      </c>
      <c r="B396">
        <v>2.1333333333333333E-2</v>
      </c>
    </row>
    <row r="397" spans="1:2" x14ac:dyDescent="0.25">
      <c r="A397">
        <v>2.3667560321715801</v>
      </c>
      <c r="B397">
        <v>7.5067024128686322E-2</v>
      </c>
    </row>
    <row r="398" spans="1:2" x14ac:dyDescent="0.25">
      <c r="A398">
        <v>1.0737265415549599</v>
      </c>
      <c r="B398">
        <v>0.12868632707774799</v>
      </c>
    </row>
    <row r="399" spans="1:2" x14ac:dyDescent="0.25">
      <c r="A399">
        <v>1.7039561170212751</v>
      </c>
      <c r="B399">
        <v>0.1046831955922865</v>
      </c>
    </row>
    <row r="400" spans="1:2" x14ac:dyDescent="0.25">
      <c r="A400">
        <v>1.34419889502762</v>
      </c>
      <c r="B400">
        <v>1.1049723756906077E-2</v>
      </c>
    </row>
    <row r="401" spans="1:2" x14ac:dyDescent="0.25">
      <c r="A401">
        <v>1.2574999999999998</v>
      </c>
      <c r="B401">
        <v>1.6574585635359115E-2</v>
      </c>
    </row>
    <row r="402" spans="1:2" x14ac:dyDescent="0.25">
      <c r="A402">
        <v>2.4373165753571802</v>
      </c>
      <c r="B402">
        <v>4.9861495844875349E-2</v>
      </c>
    </row>
    <row r="403" spans="1:2" x14ac:dyDescent="0.25">
      <c r="A403">
        <v>1.4671543282606876</v>
      </c>
      <c r="B403">
        <v>0.14127423822714683</v>
      </c>
    </row>
    <row r="404" spans="1:2" x14ac:dyDescent="0.25">
      <c r="A404">
        <v>1.1379501385041599</v>
      </c>
      <c r="B404">
        <v>3.0470914127423823E-2</v>
      </c>
    </row>
    <row r="405" spans="1:2" x14ac:dyDescent="0.25">
      <c r="A405">
        <v>1.1635097493036199</v>
      </c>
      <c r="B405">
        <v>0.11977715877437325</v>
      </c>
    </row>
    <row r="406" spans="1:2" x14ac:dyDescent="0.25">
      <c r="A406">
        <v>1.20056497175141</v>
      </c>
      <c r="B406">
        <v>2.5423728813559324E-2</v>
      </c>
    </row>
    <row r="407" spans="1:2" x14ac:dyDescent="0.25">
      <c r="A407">
        <v>2.3185906275308099</v>
      </c>
      <c r="B407">
        <v>4.5325779036827198E-2</v>
      </c>
    </row>
    <row r="408" spans="1:2" x14ac:dyDescent="0.25">
      <c r="A408">
        <v>1.2252642380507988</v>
      </c>
      <c r="B408">
        <v>0.16905444126074498</v>
      </c>
    </row>
    <row r="409" spans="1:2" x14ac:dyDescent="0.25">
      <c r="A409">
        <v>1.04</v>
      </c>
      <c r="B409">
        <v>5.7636887608069162E-2</v>
      </c>
    </row>
    <row r="410" spans="1:2" x14ac:dyDescent="0.25">
      <c r="A410">
        <v>1.1418128654970801</v>
      </c>
      <c r="B410">
        <v>2.3391812865497075E-2</v>
      </c>
    </row>
    <row r="411" spans="1:2" x14ac:dyDescent="0.25">
      <c r="A411">
        <v>1.501631860922805</v>
      </c>
      <c r="B411">
        <v>3.2640949554896145E-2</v>
      </c>
    </row>
    <row r="412" spans="1:2" x14ac:dyDescent="0.25">
      <c r="A412">
        <v>1.4904861560810236</v>
      </c>
      <c r="B412">
        <v>0.16071428571428573</v>
      </c>
    </row>
    <row r="413" spans="1:2" x14ac:dyDescent="0.25">
      <c r="A413">
        <v>1.065344594594595</v>
      </c>
      <c r="B413">
        <v>0.13030303030303031</v>
      </c>
    </row>
    <row r="414" spans="1:2" x14ac:dyDescent="0.25">
      <c r="A414">
        <v>1.11121212121212</v>
      </c>
      <c r="B414">
        <v>3.0303030303030303E-3</v>
      </c>
    </row>
    <row r="415" spans="1:2" x14ac:dyDescent="0.25">
      <c r="A415">
        <v>1.3597560975609799</v>
      </c>
      <c r="B415">
        <v>5.4878048780487805E-2</v>
      </c>
    </row>
    <row r="416" spans="1:2" x14ac:dyDescent="0.25">
      <c r="A416">
        <v>2.19382716049383</v>
      </c>
      <c r="B416">
        <v>9.2592592592592587E-3</v>
      </c>
    </row>
    <row r="417" spans="1:2" x14ac:dyDescent="0.25">
      <c r="A417">
        <v>3.4829652996845448</v>
      </c>
      <c r="B417">
        <v>2.5000000000000001E-2</v>
      </c>
    </row>
    <row r="418" spans="1:2" x14ac:dyDescent="0.25">
      <c r="A418">
        <v>2.8068965517241402</v>
      </c>
      <c r="B418">
        <v>5.9561128526645767E-2</v>
      </c>
    </row>
    <row r="419" spans="1:2" x14ac:dyDescent="0.25">
      <c r="A419">
        <v>1.83627760252366</v>
      </c>
      <c r="B419">
        <v>1.8927444794952682E-2</v>
      </c>
    </row>
    <row r="420" spans="1:2" x14ac:dyDescent="0.25">
      <c r="A420">
        <v>3.5132598039215699</v>
      </c>
      <c r="B420">
        <v>9.8101265822784806E-2</v>
      </c>
    </row>
    <row r="421" spans="1:2" x14ac:dyDescent="0.25">
      <c r="A421">
        <v>1.0406349206349199</v>
      </c>
      <c r="B421">
        <v>9.5238095238095247E-3</v>
      </c>
    </row>
    <row r="422" spans="1:2" x14ac:dyDescent="0.25">
      <c r="A422">
        <v>2.78019169329073</v>
      </c>
      <c r="B422">
        <v>3.5143769968051117E-2</v>
      </c>
    </row>
    <row r="423" spans="1:2" x14ac:dyDescent="0.25">
      <c r="A423">
        <v>1.4322082799047449</v>
      </c>
      <c r="B423">
        <v>2.2435897435897436E-2</v>
      </c>
    </row>
    <row r="424" spans="1:2" x14ac:dyDescent="0.25">
      <c r="A424">
        <v>1.3922829581993601</v>
      </c>
      <c r="B424">
        <v>2.8938906752411574E-2</v>
      </c>
    </row>
    <row r="425" spans="1:2" x14ac:dyDescent="0.25">
      <c r="A425">
        <v>1.34210246032591</v>
      </c>
      <c r="B425">
        <v>2.5723472668810289E-2</v>
      </c>
    </row>
    <row r="426" spans="1:2" x14ac:dyDescent="0.25">
      <c r="A426">
        <v>3.1951612903225799</v>
      </c>
      <c r="B426">
        <v>1.935483870967742E-2</v>
      </c>
    </row>
    <row r="427" spans="1:2" x14ac:dyDescent="0.25">
      <c r="A427">
        <v>1.4796692607003898</v>
      </c>
      <c r="B427">
        <v>3.870967741935484E-2</v>
      </c>
    </row>
    <row r="428" spans="1:2" x14ac:dyDescent="0.25">
      <c r="A428">
        <v>1.78025889967638</v>
      </c>
      <c r="B428">
        <v>2.2653721682847898E-2</v>
      </c>
    </row>
    <row r="429" spans="1:2" x14ac:dyDescent="0.25">
      <c r="A429">
        <v>2.9783485895759396</v>
      </c>
      <c r="B429">
        <v>2.922077922077922E-2</v>
      </c>
    </row>
    <row r="430" spans="1:2" x14ac:dyDescent="0.25">
      <c r="A430">
        <v>2.2137254901960799</v>
      </c>
      <c r="B430">
        <v>2.2875816993464051E-2</v>
      </c>
    </row>
    <row r="431" spans="1:2" x14ac:dyDescent="0.25">
      <c r="A431">
        <v>1.91184210526316</v>
      </c>
      <c r="B431">
        <v>1.6447368421052631E-2</v>
      </c>
    </row>
    <row r="432" spans="1:2" x14ac:dyDescent="0.25">
      <c r="A432">
        <v>1.58428093645485</v>
      </c>
      <c r="B432">
        <v>6.688963210702341E-3</v>
      </c>
    </row>
    <row r="433" spans="1:2" x14ac:dyDescent="0.25">
      <c r="A433">
        <v>1.01013513513514</v>
      </c>
      <c r="B433">
        <v>0.47635135135135137</v>
      </c>
    </row>
    <row r="434" spans="1:2" x14ac:dyDescent="0.25">
      <c r="A434">
        <v>1.745560515873015</v>
      </c>
      <c r="B434">
        <v>5.4054054054054057E-2</v>
      </c>
    </row>
    <row r="435" spans="1:2" x14ac:dyDescent="0.25">
      <c r="A435">
        <v>1.52334920634921</v>
      </c>
      <c r="B435">
        <v>4.4067796610169491E-2</v>
      </c>
    </row>
    <row r="436" spans="1:2" x14ac:dyDescent="0.25">
      <c r="A436">
        <v>1.3697762289068249</v>
      </c>
      <c r="B436">
        <v>2.3890784982935155E-2</v>
      </c>
    </row>
    <row r="437" spans="1:2" x14ac:dyDescent="0.25">
      <c r="A437">
        <v>2.7427565840557002</v>
      </c>
      <c r="B437">
        <v>5.1369863013698627E-2</v>
      </c>
    </row>
    <row r="438" spans="1:2" x14ac:dyDescent="0.25">
      <c r="A438">
        <v>1.1111707317073181</v>
      </c>
      <c r="B438">
        <v>0.19587628865979381</v>
      </c>
    </row>
    <row r="439" spans="1:2" x14ac:dyDescent="0.25">
      <c r="A439">
        <v>1.1680701754386</v>
      </c>
      <c r="B439">
        <v>3.1578947368421054E-2</v>
      </c>
    </row>
    <row r="440" spans="1:2" x14ac:dyDescent="0.25">
      <c r="A440">
        <v>1.5477192982456101</v>
      </c>
      <c r="B440">
        <v>1.4035087719298246E-2</v>
      </c>
    </row>
    <row r="441" spans="1:2" x14ac:dyDescent="0.25">
      <c r="A441">
        <v>1.26890459363958</v>
      </c>
      <c r="B441">
        <v>1.0600706713780919E-2</v>
      </c>
    </row>
    <row r="442" spans="1:2" x14ac:dyDescent="0.25">
      <c r="A442">
        <v>1.4416961130742001</v>
      </c>
      <c r="B442">
        <v>6.0070671378091869E-2</v>
      </c>
    </row>
    <row r="443" spans="1:2" x14ac:dyDescent="0.25">
      <c r="A443">
        <v>4.06129032258064</v>
      </c>
      <c r="B443">
        <v>7.5268817204301078E-2</v>
      </c>
    </row>
    <row r="444" spans="1:2" x14ac:dyDescent="0.25">
      <c r="A444">
        <v>1.4813220626724202</v>
      </c>
      <c r="B444">
        <v>1.0791366906474821E-2</v>
      </c>
    </row>
    <row r="445" spans="1:2" x14ac:dyDescent="0.25">
      <c r="A445">
        <v>1.2187050359712199</v>
      </c>
      <c r="B445">
        <v>2.8776978417266189E-2</v>
      </c>
    </row>
    <row r="446" spans="1:2" x14ac:dyDescent="0.25">
      <c r="A446">
        <v>2.3819125607756648</v>
      </c>
      <c r="B446">
        <v>9.7826086956521743E-2</v>
      </c>
    </row>
    <row r="447" spans="1:2" x14ac:dyDescent="0.25">
      <c r="A447">
        <v>1.20145454545455</v>
      </c>
      <c r="B447">
        <v>0.04</v>
      </c>
    </row>
    <row r="448" spans="1:2" x14ac:dyDescent="0.25">
      <c r="A448">
        <v>2.9355555555555601</v>
      </c>
      <c r="B448">
        <v>3.7037037037037038E-3</v>
      </c>
    </row>
    <row r="449" spans="1:2" x14ac:dyDescent="0.25">
      <c r="A449">
        <v>1.4816479400749101</v>
      </c>
      <c r="B449">
        <v>3.7453183520599251E-3</v>
      </c>
    </row>
    <row r="450" spans="1:2" x14ac:dyDescent="0.25">
      <c r="A450">
        <v>1.11274436090226</v>
      </c>
      <c r="B450">
        <v>3.007518796992481E-2</v>
      </c>
    </row>
    <row r="451" spans="1:2" x14ac:dyDescent="0.25">
      <c r="A451">
        <v>2.359375</v>
      </c>
      <c r="B451">
        <v>4.924242424242424E-2</v>
      </c>
    </row>
    <row r="452" spans="1:2" x14ac:dyDescent="0.25">
      <c r="A452">
        <v>2.937373737373735</v>
      </c>
      <c r="B452">
        <v>3.8167938931297711E-2</v>
      </c>
    </row>
    <row r="453" spans="1:2" x14ac:dyDescent="0.25">
      <c r="A453">
        <v>1.65573122529644</v>
      </c>
      <c r="B453">
        <v>3.1620553359683792E-2</v>
      </c>
    </row>
    <row r="454" spans="1:2" x14ac:dyDescent="0.25">
      <c r="A454">
        <v>1.10890243902439</v>
      </c>
      <c r="B454">
        <v>6.5040650406504072E-2</v>
      </c>
    </row>
    <row r="455" spans="1:2" x14ac:dyDescent="0.25">
      <c r="A455">
        <v>1.3977869986168734</v>
      </c>
      <c r="B455">
        <v>0.14693877551020409</v>
      </c>
    </row>
    <row r="456" spans="1:2" x14ac:dyDescent="0.25">
      <c r="A456">
        <v>1.4474780626780632</v>
      </c>
      <c r="B456">
        <v>0.15918367346938775</v>
      </c>
    </row>
    <row r="457" spans="1:2" x14ac:dyDescent="0.25">
      <c r="A457">
        <v>2.1855555555555566</v>
      </c>
      <c r="B457">
        <v>1.6326530612244899E-2</v>
      </c>
    </row>
    <row r="458" spans="1:2" x14ac:dyDescent="0.25">
      <c r="A458">
        <v>1.6220408163265301</v>
      </c>
      <c r="B458">
        <v>2.4489795918367346E-2</v>
      </c>
    </row>
    <row r="459" spans="1:2" x14ac:dyDescent="0.25">
      <c r="A459">
        <v>2.3678632478632466</v>
      </c>
      <c r="B459">
        <v>2.4590163934426229E-2</v>
      </c>
    </row>
    <row r="460" spans="1:2" x14ac:dyDescent="0.25">
      <c r="A460">
        <v>1.5884773662551399</v>
      </c>
      <c r="B460">
        <v>2.8806584362139918E-2</v>
      </c>
    </row>
    <row r="461" spans="1:2" x14ac:dyDescent="0.25">
      <c r="A461">
        <v>1.2276150627615099</v>
      </c>
      <c r="B461">
        <v>1.6736401673640166E-2</v>
      </c>
    </row>
    <row r="462" spans="1:2" x14ac:dyDescent="0.25">
      <c r="A462">
        <v>2.0171548117154798</v>
      </c>
      <c r="B462">
        <v>2.5104602510460251E-2</v>
      </c>
    </row>
    <row r="463" spans="1:2" x14ac:dyDescent="0.25">
      <c r="A463">
        <v>1.07615384615385</v>
      </c>
      <c r="B463">
        <v>0.25213675213675213</v>
      </c>
    </row>
    <row r="464" spans="1:2" x14ac:dyDescent="0.25">
      <c r="A464">
        <v>1.6575107296137299</v>
      </c>
      <c r="B464">
        <v>8.5836909871244635E-3</v>
      </c>
    </row>
    <row r="465" spans="1:2" x14ac:dyDescent="0.25">
      <c r="A465">
        <v>1.4708154506437801</v>
      </c>
      <c r="B465">
        <v>1.7167381974248927E-2</v>
      </c>
    </row>
    <row r="466" spans="1:2" x14ac:dyDescent="0.25">
      <c r="A466">
        <v>1.67816413535838</v>
      </c>
      <c r="B466">
        <v>6.4655172413793108E-2</v>
      </c>
    </row>
    <row r="467" spans="1:2" x14ac:dyDescent="0.25">
      <c r="A467">
        <v>1.2889173540609125</v>
      </c>
      <c r="B467">
        <v>0.10087719298245613</v>
      </c>
    </row>
    <row r="468" spans="1:2" x14ac:dyDescent="0.25">
      <c r="A468">
        <v>1.0568281938326001</v>
      </c>
      <c r="B468">
        <v>0.16299559471365638</v>
      </c>
    </row>
    <row r="469" spans="1:2" x14ac:dyDescent="0.25">
      <c r="A469">
        <v>1.10616740088106</v>
      </c>
      <c r="B469">
        <v>6.6079295154185022E-2</v>
      </c>
    </row>
    <row r="470" spans="1:2" x14ac:dyDescent="0.25">
      <c r="A470">
        <v>1.66610962566845</v>
      </c>
      <c r="B470">
        <v>6.6964285714285712E-2</v>
      </c>
    </row>
    <row r="471" spans="1:2" x14ac:dyDescent="0.25">
      <c r="A471">
        <v>1.4201745187913664</v>
      </c>
      <c r="B471">
        <v>0.19730941704035873</v>
      </c>
    </row>
    <row r="472" spans="1:2" x14ac:dyDescent="0.25">
      <c r="A472">
        <v>1.7262443438913999</v>
      </c>
      <c r="B472">
        <v>2.7149321266968326E-2</v>
      </c>
    </row>
    <row r="473" spans="1:2" x14ac:dyDescent="0.25">
      <c r="A473">
        <v>1.3</v>
      </c>
      <c r="B473">
        <v>2.2624434389140271E-2</v>
      </c>
    </row>
    <row r="474" spans="1:2" x14ac:dyDescent="0.25">
      <c r="A474">
        <v>2.0403669724770599</v>
      </c>
      <c r="B474">
        <v>0.12844036697247707</v>
      </c>
    </row>
    <row r="475" spans="1:2" x14ac:dyDescent="0.25">
      <c r="A475">
        <v>1.4355760368663599</v>
      </c>
      <c r="B475">
        <v>2.7649769585253458E-2</v>
      </c>
    </row>
    <row r="476" spans="1:2" x14ac:dyDescent="0.25">
      <c r="A476">
        <v>1.7777777777777799</v>
      </c>
      <c r="B476">
        <v>4.1666666666666664E-2</v>
      </c>
    </row>
    <row r="477" spans="1:2" x14ac:dyDescent="0.25">
      <c r="A477">
        <v>1.5916666666666699</v>
      </c>
      <c r="B477">
        <v>2.7777777777777776E-2</v>
      </c>
    </row>
    <row r="478" spans="1:2" x14ac:dyDescent="0.25">
      <c r="A478">
        <v>1.0789719626168199</v>
      </c>
      <c r="B478">
        <v>9.8130841121495324E-2</v>
      </c>
    </row>
    <row r="479" spans="1:2" x14ac:dyDescent="0.25">
      <c r="A479">
        <v>2.433656868748725</v>
      </c>
      <c r="B479">
        <v>0.11792452830188679</v>
      </c>
    </row>
    <row r="480" spans="1:2" x14ac:dyDescent="0.25">
      <c r="A480">
        <v>1.4089622641509401</v>
      </c>
      <c r="B480">
        <v>1.4150943396226415E-2</v>
      </c>
    </row>
    <row r="481" spans="1:2" x14ac:dyDescent="0.25">
      <c r="A481">
        <v>1.25165876777251</v>
      </c>
      <c r="B481">
        <v>4.7393364928909956E-3</v>
      </c>
    </row>
    <row r="482" spans="1:2" x14ac:dyDescent="0.25">
      <c r="A482">
        <v>2.1645238095238097</v>
      </c>
      <c r="B482">
        <v>1.9138755980861243E-2</v>
      </c>
    </row>
    <row r="483" spans="1:2" x14ac:dyDescent="0.25">
      <c r="A483">
        <v>2.3753623188405801</v>
      </c>
      <c r="B483">
        <v>3.3816425120772944E-2</v>
      </c>
    </row>
    <row r="484" spans="1:2" x14ac:dyDescent="0.25">
      <c r="A484">
        <v>1.3391304347826101</v>
      </c>
      <c r="B484">
        <v>2.8985507246376812E-2</v>
      </c>
    </row>
    <row r="485" spans="1:2" x14ac:dyDescent="0.25">
      <c r="A485">
        <v>1.0685714285714301</v>
      </c>
      <c r="B485">
        <v>1.9704433497536946E-2</v>
      </c>
    </row>
    <row r="486" spans="1:2" x14ac:dyDescent="0.25">
      <c r="A486">
        <v>1.0049999999999999</v>
      </c>
      <c r="B486">
        <v>0.28499999999999998</v>
      </c>
    </row>
    <row r="487" spans="1:2" x14ac:dyDescent="0.25">
      <c r="A487">
        <v>1.0489999999999999</v>
      </c>
      <c r="B487">
        <v>0.08</v>
      </c>
    </row>
    <row r="488" spans="1:2" x14ac:dyDescent="0.25">
      <c r="A488">
        <v>4.0886404293381053</v>
      </c>
      <c r="B488">
        <v>2.0100502512562814E-2</v>
      </c>
    </row>
    <row r="489" spans="1:2" x14ac:dyDescent="0.25">
      <c r="A489">
        <v>1.5010101010101</v>
      </c>
      <c r="B489">
        <v>5.0505050505050509E-3</v>
      </c>
    </row>
    <row r="490" spans="1:2" x14ac:dyDescent="0.25">
      <c r="A490">
        <v>1.1150510204081601</v>
      </c>
      <c r="B490">
        <v>1.5306122448979591E-2</v>
      </c>
    </row>
    <row r="491" spans="1:2" x14ac:dyDescent="0.25">
      <c r="A491">
        <v>1.2675091074681235</v>
      </c>
      <c r="B491">
        <v>0.11282051282051282</v>
      </c>
    </row>
    <row r="492" spans="1:2" x14ac:dyDescent="0.25">
      <c r="A492">
        <v>1.02564102564103</v>
      </c>
      <c r="B492">
        <v>0.21025641025641026</v>
      </c>
    </row>
    <row r="493" spans="1:2" x14ac:dyDescent="0.25">
      <c r="A493">
        <v>3.5044061302682001</v>
      </c>
      <c r="B493">
        <v>2.5906735751295335E-2</v>
      </c>
    </row>
    <row r="494" spans="1:2" x14ac:dyDescent="0.25">
      <c r="A494">
        <v>1.0104166666666701</v>
      </c>
      <c r="B494">
        <v>5.2083333333333336E-2</v>
      </c>
    </row>
    <row r="495" spans="1:2" x14ac:dyDescent="0.25">
      <c r="A495">
        <v>1.8369336384439374</v>
      </c>
      <c r="B495">
        <v>4.1884816753926704E-2</v>
      </c>
    </row>
    <row r="496" spans="1:2" x14ac:dyDescent="0.25">
      <c r="A496">
        <v>1.4757894736842101</v>
      </c>
      <c r="B496">
        <v>1.0526315789473684E-2</v>
      </c>
    </row>
    <row r="497" spans="1:2" x14ac:dyDescent="0.25">
      <c r="A497">
        <v>2.1936378887598402</v>
      </c>
      <c r="B497">
        <v>3.6842105263157891E-2</v>
      </c>
    </row>
    <row r="498" spans="1:2" x14ac:dyDescent="0.25">
      <c r="A498">
        <v>4.0681914893617002</v>
      </c>
      <c r="B498">
        <v>0.12234042553191489</v>
      </c>
    </row>
    <row r="499" spans="1:2" x14ac:dyDescent="0.25">
      <c r="A499">
        <v>1.0693548387096801</v>
      </c>
      <c r="B499">
        <v>4.3010752688172046E-2</v>
      </c>
    </row>
    <row r="500" spans="1:2" x14ac:dyDescent="0.25">
      <c r="A500">
        <v>2.81937331536388</v>
      </c>
      <c r="B500">
        <v>5.3763440860215055E-2</v>
      </c>
    </row>
    <row r="501" spans="1:2" x14ac:dyDescent="0.25">
      <c r="A501">
        <v>2.4739047619047634</v>
      </c>
      <c r="B501">
        <v>5.9139784946236562E-2</v>
      </c>
    </row>
    <row r="502" spans="1:2" x14ac:dyDescent="0.25">
      <c r="A502">
        <v>4.7404324324324296</v>
      </c>
      <c r="B502">
        <v>7.0270270270270274E-2</v>
      </c>
    </row>
    <row r="503" spans="1:2" x14ac:dyDescent="0.25">
      <c r="A503">
        <v>1.1097826086956499</v>
      </c>
      <c r="B503">
        <v>5.9782608695652176E-2</v>
      </c>
    </row>
    <row r="504" spans="1:2" x14ac:dyDescent="0.25">
      <c r="A504">
        <v>2.2420652935407035</v>
      </c>
      <c r="B504">
        <v>7.650273224043716E-2</v>
      </c>
    </row>
    <row r="505" spans="1:2" x14ac:dyDescent="0.25">
      <c r="A505">
        <v>2.41061452513966</v>
      </c>
      <c r="B505">
        <v>1.6759776536312849E-2</v>
      </c>
    </row>
    <row r="506" spans="1:2" x14ac:dyDescent="0.25">
      <c r="A506">
        <v>4.6836904761904803</v>
      </c>
      <c r="B506">
        <v>2.7932960893854747E-2</v>
      </c>
    </row>
    <row r="507" spans="1:2" x14ac:dyDescent="0.25">
      <c r="A507">
        <v>1.2435754189944099</v>
      </c>
      <c r="B507">
        <v>5.5865921787709499E-3</v>
      </c>
    </row>
    <row r="508" spans="1:2" x14ac:dyDescent="0.25">
      <c r="A508">
        <v>1.7114024472233451</v>
      </c>
      <c r="B508">
        <v>2.247191011235955E-2</v>
      </c>
    </row>
    <row r="509" spans="1:2" x14ac:dyDescent="0.25">
      <c r="A509">
        <v>1.0090909090909099</v>
      </c>
      <c r="B509">
        <v>3.9772727272727272E-2</v>
      </c>
    </row>
    <row r="510" spans="1:2" x14ac:dyDescent="0.25">
      <c r="A510">
        <v>1.2437499999999999</v>
      </c>
      <c r="B510">
        <v>1.1363636363636364E-2</v>
      </c>
    </row>
    <row r="511" spans="1:2" x14ac:dyDescent="0.25">
      <c r="A511">
        <v>1.26953125</v>
      </c>
      <c r="B511">
        <v>0.10227272727272728</v>
      </c>
    </row>
    <row r="512" spans="1:2" x14ac:dyDescent="0.25">
      <c r="A512">
        <v>1.9844827586206899</v>
      </c>
      <c r="B512">
        <v>0.10919540229885058</v>
      </c>
    </row>
    <row r="513" spans="1:2" x14ac:dyDescent="0.25">
      <c r="A513">
        <v>1.30809248554913</v>
      </c>
      <c r="B513">
        <v>4.6242774566473986E-2</v>
      </c>
    </row>
    <row r="514" spans="1:2" x14ac:dyDescent="0.25">
      <c r="A514">
        <v>1.0763005780346799</v>
      </c>
      <c r="B514">
        <v>3.4682080924855488E-2</v>
      </c>
    </row>
    <row r="515" spans="1:2" x14ac:dyDescent="0.25">
      <c r="A515">
        <v>1.16877192982456</v>
      </c>
      <c r="B515">
        <v>0.15789473684210525</v>
      </c>
    </row>
    <row r="516" spans="1:2" x14ac:dyDescent="0.25">
      <c r="A516">
        <v>1.3535294117647101</v>
      </c>
      <c r="B516">
        <v>1.1764705882352941E-2</v>
      </c>
    </row>
    <row r="517" spans="1:2" x14ac:dyDescent="0.25">
      <c r="A517">
        <v>1.02380952380952</v>
      </c>
      <c r="B517">
        <v>1.1904761904761904E-2</v>
      </c>
    </row>
    <row r="518" spans="1:2" x14ac:dyDescent="0.25">
      <c r="A518">
        <v>1.0588957055214701</v>
      </c>
      <c r="B518">
        <v>6.1349693251533744E-3</v>
      </c>
    </row>
    <row r="519" spans="1:2" x14ac:dyDescent="0.25">
      <c r="A519">
        <v>1.0432098765432101</v>
      </c>
      <c r="B519">
        <v>3.0864197530864196E-2</v>
      </c>
    </row>
    <row r="520" spans="1:2" x14ac:dyDescent="0.25">
      <c r="A520">
        <v>2.2316235140856548</v>
      </c>
      <c r="B520">
        <v>3.1645569620253167E-2</v>
      </c>
    </row>
    <row r="521" spans="1:2" x14ac:dyDescent="0.25">
      <c r="A521">
        <v>1.7206502627659677</v>
      </c>
      <c r="B521">
        <v>0.189873417721519</v>
      </c>
    </row>
    <row r="522" spans="1:2" x14ac:dyDescent="0.25">
      <c r="A522">
        <v>1.10128205128205</v>
      </c>
      <c r="B522">
        <v>0.16025641025641027</v>
      </c>
    </row>
    <row r="523" spans="1:2" x14ac:dyDescent="0.25">
      <c r="A523">
        <v>1.13483870967742</v>
      </c>
      <c r="B523">
        <v>1.935483870967742E-2</v>
      </c>
    </row>
    <row r="524" spans="1:2" x14ac:dyDescent="0.25">
      <c r="A524">
        <v>1.6825806451612899</v>
      </c>
      <c r="B524">
        <v>6.4516129032258064E-3</v>
      </c>
    </row>
    <row r="525" spans="1:2" x14ac:dyDescent="0.25">
      <c r="A525">
        <v>2.2934640522875802</v>
      </c>
      <c r="B525">
        <v>1.9607843137254902E-2</v>
      </c>
    </row>
    <row r="526" spans="1:2" x14ac:dyDescent="0.25">
      <c r="A526">
        <v>1.7206578947368401</v>
      </c>
      <c r="B526">
        <v>3.2894736842105261E-2</v>
      </c>
    </row>
    <row r="527" spans="1:2" x14ac:dyDescent="0.25">
      <c r="A527">
        <v>1.95733333333333</v>
      </c>
      <c r="B527">
        <v>0.06</v>
      </c>
    </row>
    <row r="528" spans="1:2" x14ac:dyDescent="0.25">
      <c r="A528">
        <v>1.28266666666667</v>
      </c>
      <c r="B528">
        <v>1.3333333333333334E-2</v>
      </c>
    </row>
    <row r="529" spans="1:2" x14ac:dyDescent="0.25">
      <c r="A529">
        <v>3.5934117003827204</v>
      </c>
      <c r="B529">
        <v>4.6979865771812082E-2</v>
      </c>
    </row>
    <row r="530" spans="1:2" x14ac:dyDescent="0.25">
      <c r="A530">
        <v>1.3154770114942518</v>
      </c>
      <c r="B530">
        <v>0.10738255033557047</v>
      </c>
    </row>
    <row r="531" spans="1:2" x14ac:dyDescent="0.25">
      <c r="A531">
        <v>1.6952380952381001</v>
      </c>
      <c r="B531">
        <v>6.8027210884353739E-3</v>
      </c>
    </row>
    <row r="532" spans="1:2" x14ac:dyDescent="0.25">
      <c r="A532">
        <v>1.03390410958904</v>
      </c>
      <c r="B532">
        <v>0.13013698630136986</v>
      </c>
    </row>
    <row r="533" spans="1:2" x14ac:dyDescent="0.25">
      <c r="A533">
        <v>1.7193103448275899</v>
      </c>
      <c r="B533">
        <v>2.0689655172413793E-2</v>
      </c>
    </row>
    <row r="534" spans="1:2" x14ac:dyDescent="0.25">
      <c r="A534">
        <v>1.369251165501165</v>
      </c>
      <c r="B534">
        <v>0.1875</v>
      </c>
    </row>
    <row r="535" spans="1:2" x14ac:dyDescent="0.25">
      <c r="A535">
        <v>4.0263888888888903</v>
      </c>
      <c r="B535">
        <v>2.0833333333333332E-2</v>
      </c>
    </row>
    <row r="536" spans="1:2" x14ac:dyDescent="0.25">
      <c r="A536">
        <v>1.0951048951049001</v>
      </c>
      <c r="B536">
        <v>6.2937062937062943E-2</v>
      </c>
    </row>
    <row r="537" spans="1:2" x14ac:dyDescent="0.25">
      <c r="A537">
        <v>1.7686827505827498</v>
      </c>
      <c r="B537">
        <v>4.9295774647887321E-2</v>
      </c>
    </row>
    <row r="538" spans="1:2" x14ac:dyDescent="0.25">
      <c r="A538">
        <v>1.45140845070423</v>
      </c>
      <c r="B538">
        <v>5.6338028169014086E-2</v>
      </c>
    </row>
    <row r="539" spans="1:2" x14ac:dyDescent="0.25">
      <c r="A539">
        <v>1.43169014084507</v>
      </c>
      <c r="B539">
        <v>7.0422535211267607E-3</v>
      </c>
    </row>
    <row r="540" spans="1:2" x14ac:dyDescent="0.25">
      <c r="A540">
        <v>1.28439716312057</v>
      </c>
      <c r="B540">
        <v>0.1276595744680851</v>
      </c>
    </row>
    <row r="541" spans="1:2" x14ac:dyDescent="0.25">
      <c r="A541">
        <v>1.1829787234042599</v>
      </c>
      <c r="B541">
        <v>3.5460992907801421E-2</v>
      </c>
    </row>
    <row r="542" spans="1:2" x14ac:dyDescent="0.25">
      <c r="A542">
        <v>1.3913576007326001</v>
      </c>
      <c r="B542">
        <v>6.4748201438848921E-2</v>
      </c>
    </row>
    <row r="543" spans="1:2" x14ac:dyDescent="0.25">
      <c r="A543">
        <v>3.3980608738340701</v>
      </c>
      <c r="B543">
        <v>6.4748201438848921E-2</v>
      </c>
    </row>
    <row r="544" spans="1:2" x14ac:dyDescent="0.25">
      <c r="A544">
        <v>1.7240287769784199</v>
      </c>
      <c r="B544">
        <v>9.3525179856115109E-2</v>
      </c>
    </row>
    <row r="545" spans="1:2" x14ac:dyDescent="0.25">
      <c r="A545">
        <v>2.1992753623188399</v>
      </c>
      <c r="B545">
        <v>2.1739130434782608E-2</v>
      </c>
    </row>
    <row r="546" spans="1:2" x14ac:dyDescent="0.25">
      <c r="A546">
        <v>1.01459854014599</v>
      </c>
      <c r="B546">
        <v>0.15328467153284672</v>
      </c>
    </row>
    <row r="547" spans="1:2" x14ac:dyDescent="0.25">
      <c r="A547">
        <v>1.0058394160583899</v>
      </c>
      <c r="B547">
        <v>0.10948905109489052</v>
      </c>
    </row>
    <row r="548" spans="1:2" x14ac:dyDescent="0.25">
      <c r="A548">
        <v>1.4452554744525501</v>
      </c>
      <c r="B548">
        <v>2.1897810218978103E-2</v>
      </c>
    </row>
    <row r="549" spans="1:2" x14ac:dyDescent="0.25">
      <c r="A549">
        <v>3.7962500000000001</v>
      </c>
      <c r="B549">
        <v>0.11029411764705882</v>
      </c>
    </row>
    <row r="550" spans="1:2" x14ac:dyDescent="0.25">
      <c r="A550">
        <v>2.5272972972972978</v>
      </c>
      <c r="B550">
        <v>0.11278195488721804</v>
      </c>
    </row>
    <row r="551" spans="1:2" x14ac:dyDescent="0.25">
      <c r="A551">
        <v>1.5939716312056751</v>
      </c>
      <c r="B551">
        <v>6.7669172932330823E-2</v>
      </c>
    </row>
    <row r="552" spans="1:2" x14ac:dyDescent="0.25">
      <c r="A552">
        <v>1.0530303030303001</v>
      </c>
      <c r="B552">
        <v>7.575757575757576E-2</v>
      </c>
    </row>
    <row r="553" spans="1:2" x14ac:dyDescent="0.25">
      <c r="A553">
        <v>1</v>
      </c>
      <c r="B553">
        <v>0.18939393939393939</v>
      </c>
    </row>
    <row r="554" spans="1:2" x14ac:dyDescent="0.25">
      <c r="A554">
        <v>1.4039515280739159</v>
      </c>
      <c r="B554">
        <v>0.14393939393939395</v>
      </c>
    </row>
    <row r="555" spans="1:2" x14ac:dyDescent="0.25">
      <c r="A555">
        <v>1.4245630912297582</v>
      </c>
      <c r="B555">
        <v>0.18320610687022901</v>
      </c>
    </row>
    <row r="556" spans="1:2" x14ac:dyDescent="0.25">
      <c r="A556">
        <v>1.0774418604651199</v>
      </c>
      <c r="B556">
        <v>0.13953488372093023</v>
      </c>
    </row>
    <row r="557" spans="1:2" x14ac:dyDescent="0.25">
      <c r="A557">
        <v>1.809375</v>
      </c>
      <c r="B557">
        <v>5.46875E-2</v>
      </c>
    </row>
    <row r="558" spans="1:2" x14ac:dyDescent="0.25">
      <c r="A558">
        <v>1.23046875</v>
      </c>
      <c r="B558">
        <v>7.8125E-3</v>
      </c>
    </row>
    <row r="559" spans="1:2" x14ac:dyDescent="0.25">
      <c r="A559">
        <v>1.08425196850394</v>
      </c>
      <c r="B559">
        <v>0.18110236220472442</v>
      </c>
    </row>
    <row r="560" spans="1:2" x14ac:dyDescent="0.25">
      <c r="A560">
        <v>1.0952380952381</v>
      </c>
      <c r="B560">
        <v>0.17460317460317459</v>
      </c>
    </row>
    <row r="561" spans="1:2" x14ac:dyDescent="0.25">
      <c r="A561">
        <v>2.2151999999999998</v>
      </c>
      <c r="B561">
        <v>5.6000000000000001E-2</v>
      </c>
    </row>
    <row r="562" spans="1:2" x14ac:dyDescent="0.25">
      <c r="A562">
        <v>1.5862903225806499</v>
      </c>
      <c r="B562">
        <v>4.8387096774193547E-2</v>
      </c>
    </row>
    <row r="563" spans="1:2" x14ac:dyDescent="0.25">
      <c r="A563">
        <v>1.01451612903226</v>
      </c>
      <c r="B563">
        <v>8.0645161290322578E-3</v>
      </c>
    </row>
    <row r="564" spans="1:2" x14ac:dyDescent="0.25">
      <c r="A564">
        <v>1.792580076403175</v>
      </c>
      <c r="B564">
        <v>1.6129032258064516E-2</v>
      </c>
    </row>
    <row r="565" spans="1:2" x14ac:dyDescent="0.25">
      <c r="A565">
        <v>1.5109139784946233</v>
      </c>
      <c r="B565">
        <v>6.5040650406504072E-2</v>
      </c>
    </row>
    <row r="566" spans="1:2" x14ac:dyDescent="0.25">
      <c r="A566">
        <v>1.0115702479338848</v>
      </c>
      <c r="B566">
        <v>2.4390243902439025E-2</v>
      </c>
    </row>
    <row r="567" spans="1:2" x14ac:dyDescent="0.25">
      <c r="A567">
        <v>1.33733153638814</v>
      </c>
      <c r="B567">
        <v>0.11475409836065574</v>
      </c>
    </row>
    <row r="568" spans="1:2" x14ac:dyDescent="0.25">
      <c r="A568">
        <v>2.0784126984126989</v>
      </c>
      <c r="B568">
        <v>0.25409836065573771</v>
      </c>
    </row>
    <row r="569" spans="1:2" x14ac:dyDescent="0.25">
      <c r="A569">
        <v>2.2586776859504099</v>
      </c>
      <c r="B569">
        <v>4.1322314049586778E-2</v>
      </c>
    </row>
    <row r="570" spans="1:2" x14ac:dyDescent="0.25">
      <c r="A570">
        <v>2.0369047619047649</v>
      </c>
      <c r="B570">
        <v>9.166666666666666E-2</v>
      </c>
    </row>
    <row r="571" spans="1:2" x14ac:dyDescent="0.25">
      <c r="A571">
        <v>1.19333333333333</v>
      </c>
      <c r="B571">
        <v>0.22500000000000001</v>
      </c>
    </row>
    <row r="572" spans="1:2" x14ac:dyDescent="0.25">
      <c r="A572">
        <v>1.53361344537815</v>
      </c>
      <c r="B572">
        <v>5.8823529411764705E-2</v>
      </c>
    </row>
    <row r="573" spans="1:2" x14ac:dyDescent="0.25">
      <c r="A573">
        <v>3.50084745762712</v>
      </c>
      <c r="B573">
        <v>7.6271186440677971E-2</v>
      </c>
    </row>
    <row r="574" spans="1:2" x14ac:dyDescent="0.25">
      <c r="A574">
        <v>1.8649572649572601</v>
      </c>
      <c r="B574">
        <v>4.2735042735042736E-2</v>
      </c>
    </row>
    <row r="575" spans="1:2" x14ac:dyDescent="0.25">
      <c r="A575">
        <v>2.4715517241379299</v>
      </c>
      <c r="B575">
        <v>4.3103448275862072E-2</v>
      </c>
    </row>
    <row r="576" spans="1:2" x14ac:dyDescent="0.25">
      <c r="A576">
        <v>1.4593541666666652</v>
      </c>
      <c r="B576">
        <v>8.6206896551724144E-2</v>
      </c>
    </row>
    <row r="577" spans="1:2" x14ac:dyDescent="0.25">
      <c r="A577">
        <v>1.00775862068966</v>
      </c>
      <c r="B577">
        <v>2.5862068965517241E-2</v>
      </c>
    </row>
    <row r="578" spans="1:2" x14ac:dyDescent="0.25">
      <c r="A578">
        <v>1.07758620689655</v>
      </c>
      <c r="B578">
        <v>1.7241379310344827E-2</v>
      </c>
    </row>
    <row r="579" spans="1:2" x14ac:dyDescent="0.25">
      <c r="A579">
        <v>1.9640350877193</v>
      </c>
      <c r="B579">
        <v>3.5087719298245612E-2</v>
      </c>
    </row>
    <row r="580" spans="1:2" x14ac:dyDescent="0.25">
      <c r="A580">
        <v>2.6333145009416201</v>
      </c>
      <c r="B580">
        <v>8.9285714285714288E-2</v>
      </c>
    </row>
    <row r="581" spans="1:2" x14ac:dyDescent="0.25">
      <c r="A581">
        <v>1.21531531531532</v>
      </c>
      <c r="B581">
        <v>0.14414414414414414</v>
      </c>
    </row>
    <row r="582" spans="1:2" x14ac:dyDescent="0.25">
      <c r="A582">
        <v>2.8770819672131154</v>
      </c>
      <c r="B582">
        <v>4.5045045045045043E-2</v>
      </c>
    </row>
    <row r="583" spans="1:2" x14ac:dyDescent="0.25">
      <c r="A583">
        <v>2.01203703703704</v>
      </c>
      <c r="B583">
        <v>3.7037037037037035E-2</v>
      </c>
    </row>
    <row r="584" spans="1:2" x14ac:dyDescent="0.25">
      <c r="A584">
        <v>1.9755663430420751</v>
      </c>
      <c r="B584">
        <v>7.5471698113207544E-2</v>
      </c>
    </row>
    <row r="585" spans="1:2" x14ac:dyDescent="0.25">
      <c r="A585">
        <v>3.626002290950745</v>
      </c>
      <c r="B585">
        <v>5.6603773584905662E-2</v>
      </c>
    </row>
    <row r="586" spans="1:2" x14ac:dyDescent="0.25">
      <c r="A586">
        <v>3.67533333333333</v>
      </c>
      <c r="B586">
        <v>0.12380952380952381</v>
      </c>
    </row>
    <row r="587" spans="1:2" x14ac:dyDescent="0.25">
      <c r="A587">
        <v>1.13295238095238</v>
      </c>
      <c r="B587">
        <v>9.5238095238095233E-2</v>
      </c>
    </row>
    <row r="588" spans="1:2" x14ac:dyDescent="0.25">
      <c r="A588">
        <v>1.04841584158416</v>
      </c>
      <c r="B588">
        <v>0.18811881188118812</v>
      </c>
    </row>
    <row r="589" spans="1:2" x14ac:dyDescent="0.25">
      <c r="A589">
        <v>2.77623762376238</v>
      </c>
      <c r="B589">
        <v>9.9009900990099011E-3</v>
      </c>
    </row>
    <row r="590" spans="1:2" x14ac:dyDescent="0.25">
      <c r="A590">
        <v>1.0645833333333301</v>
      </c>
      <c r="B590">
        <v>2.0833333333333332E-2</v>
      </c>
    </row>
    <row r="591" spans="1:2" x14ac:dyDescent="0.25">
      <c r="A591">
        <v>4.57395833333333</v>
      </c>
      <c r="B591">
        <v>6.25E-2</v>
      </c>
    </row>
    <row r="592" spans="1:2" x14ac:dyDescent="0.25">
      <c r="A592">
        <v>2.6756557754256765</v>
      </c>
      <c r="B592">
        <v>0.10526315789473684</v>
      </c>
    </row>
    <row r="593" spans="1:2" x14ac:dyDescent="0.25">
      <c r="A593">
        <v>1.7301075268817201</v>
      </c>
      <c r="B593">
        <v>5.3763440860215055E-2</v>
      </c>
    </row>
    <row r="594" spans="1:2" x14ac:dyDescent="0.25">
      <c r="A594">
        <v>2.5225806451612902</v>
      </c>
      <c r="B594">
        <v>3.2258064516129031E-2</v>
      </c>
    </row>
    <row r="595" spans="1:2" x14ac:dyDescent="0.25">
      <c r="A595">
        <v>3.8125</v>
      </c>
      <c r="B595">
        <v>5.3763440860215055E-2</v>
      </c>
    </row>
    <row r="596" spans="1:2" x14ac:dyDescent="0.25">
      <c r="A596">
        <v>1.1706827309236933</v>
      </c>
      <c r="B596">
        <v>5.3763440860215055E-2</v>
      </c>
    </row>
    <row r="597" spans="1:2" x14ac:dyDescent="0.25">
      <c r="A597">
        <v>2.2076086956521701</v>
      </c>
      <c r="B597">
        <v>2.1739130434782608E-2</v>
      </c>
    </row>
    <row r="598" spans="1:2" x14ac:dyDescent="0.25">
      <c r="A598">
        <v>1.2229132973944299</v>
      </c>
      <c r="B598">
        <v>0.17582417582417584</v>
      </c>
    </row>
    <row r="599" spans="1:2" x14ac:dyDescent="0.25">
      <c r="A599">
        <v>3.38016826923077</v>
      </c>
      <c r="B599">
        <v>5.5555555555555552E-2</v>
      </c>
    </row>
    <row r="600" spans="1:2" x14ac:dyDescent="0.25">
      <c r="A600">
        <v>2.3757548387096779</v>
      </c>
      <c r="B600">
        <v>0.14444444444444443</v>
      </c>
    </row>
    <row r="601" spans="1:2" x14ac:dyDescent="0.25">
      <c r="A601">
        <v>1.61803804347826</v>
      </c>
      <c r="B601">
        <v>8.98876404494382E-2</v>
      </c>
    </row>
    <row r="602" spans="1:2" x14ac:dyDescent="0.25">
      <c r="A602">
        <v>1.1885393258426999</v>
      </c>
      <c r="B602">
        <v>0.10112359550561797</v>
      </c>
    </row>
    <row r="603" spans="1:2" x14ac:dyDescent="0.25">
      <c r="A603">
        <v>1.8821165934065938</v>
      </c>
      <c r="B603">
        <v>0.23595505617977527</v>
      </c>
    </row>
    <row r="604" spans="1:2" x14ac:dyDescent="0.25">
      <c r="A604">
        <v>1.3927976190476201</v>
      </c>
      <c r="B604">
        <v>6.8965517241379309E-2</v>
      </c>
    </row>
    <row r="605" spans="1:2" x14ac:dyDescent="0.25">
      <c r="A605">
        <v>2.6712643678160899</v>
      </c>
      <c r="B605">
        <v>6.8965517241379309E-2</v>
      </c>
    </row>
    <row r="606" spans="1:2" x14ac:dyDescent="0.25">
      <c r="A606">
        <v>2.624894514767933</v>
      </c>
      <c r="B606">
        <v>0.11627906976744186</v>
      </c>
    </row>
    <row r="607" spans="1:2" x14ac:dyDescent="0.25">
      <c r="A607">
        <v>2.0081395348837199</v>
      </c>
      <c r="B607">
        <v>6.9767441860465115E-2</v>
      </c>
    </row>
    <row r="608" spans="1:2" x14ac:dyDescent="0.25">
      <c r="A608">
        <v>1.0581395348837199</v>
      </c>
      <c r="B608">
        <v>8.1395348837209308E-2</v>
      </c>
    </row>
    <row r="609" spans="1:2" x14ac:dyDescent="0.25">
      <c r="A609">
        <v>1.1176470588235301</v>
      </c>
      <c r="B609">
        <v>0.18823529411764706</v>
      </c>
    </row>
    <row r="610" spans="1:2" x14ac:dyDescent="0.25">
      <c r="A610">
        <v>1.26506024096386</v>
      </c>
      <c r="B610">
        <v>1.2048192771084338E-2</v>
      </c>
    </row>
    <row r="611" spans="1:2" x14ac:dyDescent="0.25">
      <c r="A611">
        <v>1.20240963855422</v>
      </c>
      <c r="B611">
        <v>1.2048192771084338E-2</v>
      </c>
    </row>
    <row r="612" spans="1:2" x14ac:dyDescent="0.25">
      <c r="A612">
        <v>1.2968873403019743</v>
      </c>
      <c r="B612">
        <v>0.25301204819277107</v>
      </c>
    </row>
    <row r="613" spans="1:2" x14ac:dyDescent="0.25">
      <c r="A613">
        <v>1.0243902439024399</v>
      </c>
      <c r="B613">
        <v>0.1951219512195122</v>
      </c>
    </row>
    <row r="614" spans="1:2" x14ac:dyDescent="0.25">
      <c r="A614">
        <v>1.385372469635628</v>
      </c>
      <c r="B614">
        <v>0.2839506172839506</v>
      </c>
    </row>
    <row r="615" spans="1:2" x14ac:dyDescent="0.25">
      <c r="A615">
        <v>1.0625</v>
      </c>
      <c r="B615">
        <v>0.125</v>
      </c>
    </row>
    <row r="616" spans="1:2" x14ac:dyDescent="0.25">
      <c r="A616">
        <v>1.0113924050632901</v>
      </c>
      <c r="B616">
        <v>0.10126582278481013</v>
      </c>
    </row>
    <row r="617" spans="1:2" x14ac:dyDescent="0.25">
      <c r="A617">
        <v>2.3820512820512798</v>
      </c>
      <c r="B617">
        <v>7.6923076923076927E-2</v>
      </c>
    </row>
    <row r="618" spans="1:2" x14ac:dyDescent="0.25">
      <c r="A618">
        <v>4.3441558441558401</v>
      </c>
      <c r="B618">
        <v>0.12987012987012986</v>
      </c>
    </row>
    <row r="619" spans="1:2" x14ac:dyDescent="0.25">
      <c r="A619">
        <v>1.2467532467532501</v>
      </c>
      <c r="B619">
        <v>3.896103896103896E-2</v>
      </c>
    </row>
    <row r="620" spans="1:2" x14ac:dyDescent="0.25">
      <c r="A620">
        <v>3.6672169811320749</v>
      </c>
      <c r="B620">
        <v>7.792207792207792E-2</v>
      </c>
    </row>
    <row r="621" spans="1:2" x14ac:dyDescent="0.25">
      <c r="A621">
        <v>1.06493506493506</v>
      </c>
      <c r="B621">
        <v>7.792207792207792E-2</v>
      </c>
    </row>
    <row r="622" spans="1:2" x14ac:dyDescent="0.25">
      <c r="A622">
        <v>3.1640000000000001</v>
      </c>
      <c r="B622">
        <v>2.6666666666666668E-2</v>
      </c>
    </row>
    <row r="623" spans="1:2" x14ac:dyDescent="0.25">
      <c r="A623">
        <v>1.0680000000000001</v>
      </c>
      <c r="B623">
        <v>0.04</v>
      </c>
    </row>
    <row r="624" spans="1:2" x14ac:dyDescent="0.25">
      <c r="A624">
        <v>6.5094594594594604</v>
      </c>
      <c r="B624">
        <v>6.7567567567567571E-2</v>
      </c>
    </row>
    <row r="625" spans="1:2" x14ac:dyDescent="0.25">
      <c r="A625">
        <v>1.25</v>
      </c>
      <c r="B625">
        <v>1.3513513513513514E-2</v>
      </c>
    </row>
    <row r="626" spans="1:2" x14ac:dyDescent="0.25">
      <c r="A626">
        <v>1.38783783783784</v>
      </c>
      <c r="B626">
        <v>1.3513513513513514E-2</v>
      </c>
    </row>
    <row r="627" spans="1:2" x14ac:dyDescent="0.25">
      <c r="A627">
        <v>1.72876712328767</v>
      </c>
      <c r="B627">
        <v>1.3698630136986301E-2</v>
      </c>
    </row>
    <row r="628" spans="1:2" x14ac:dyDescent="0.25">
      <c r="A628">
        <v>2.2690346083788735</v>
      </c>
      <c r="B628">
        <v>5.4794520547945202E-2</v>
      </c>
    </row>
    <row r="629" spans="1:2" x14ac:dyDescent="0.25">
      <c r="A629">
        <v>1.0821917808219199</v>
      </c>
      <c r="B629">
        <v>5.4794520547945202E-2</v>
      </c>
    </row>
    <row r="630" spans="1:2" x14ac:dyDescent="0.25">
      <c r="A630">
        <v>1.0137499999999999</v>
      </c>
      <c r="B630">
        <v>0.27777777777777779</v>
      </c>
    </row>
    <row r="631" spans="1:2" x14ac:dyDescent="0.25">
      <c r="A631">
        <v>1.0277777777777799</v>
      </c>
      <c r="B631">
        <v>5.5555555555555552E-2</v>
      </c>
    </row>
    <row r="632" spans="1:2" x14ac:dyDescent="0.25">
      <c r="A632">
        <v>1.5486111111111101</v>
      </c>
      <c r="B632">
        <v>8.3333333333333329E-2</v>
      </c>
    </row>
    <row r="633" spans="1:2" x14ac:dyDescent="0.25">
      <c r="A633">
        <v>1.16619718309859</v>
      </c>
      <c r="B633">
        <v>5.6338028169014086E-2</v>
      </c>
    </row>
    <row r="634" spans="1:2" x14ac:dyDescent="0.25">
      <c r="A634">
        <v>3.3495098039215696</v>
      </c>
      <c r="B634">
        <v>8.4507042253521125E-2</v>
      </c>
    </row>
    <row r="635" spans="1:2" x14ac:dyDescent="0.25">
      <c r="A635">
        <v>1.0857142857142901</v>
      </c>
      <c r="B635">
        <v>0.1</v>
      </c>
    </row>
    <row r="636" spans="1:2" x14ac:dyDescent="0.25">
      <c r="A636">
        <v>1.24347826086957</v>
      </c>
      <c r="B636">
        <v>0.13043478260869565</v>
      </c>
    </row>
    <row r="637" spans="1:2" x14ac:dyDescent="0.25">
      <c r="A637">
        <v>1.08405797101449</v>
      </c>
      <c r="B637">
        <v>5.7971014492753624E-2</v>
      </c>
    </row>
    <row r="638" spans="1:2" x14ac:dyDescent="0.25">
      <c r="A638">
        <v>1.4802083333333349</v>
      </c>
      <c r="B638">
        <v>0.16176470588235295</v>
      </c>
    </row>
    <row r="639" spans="1:2" x14ac:dyDescent="0.25">
      <c r="A639">
        <v>2.0292647058823499</v>
      </c>
      <c r="B639">
        <v>7.3529411764705885E-2</v>
      </c>
    </row>
    <row r="640" spans="1:2" x14ac:dyDescent="0.25">
      <c r="A640">
        <v>1.1021590909090899</v>
      </c>
      <c r="B640">
        <v>0.16176470588235295</v>
      </c>
    </row>
    <row r="641" spans="1:2" x14ac:dyDescent="0.25">
      <c r="A641">
        <v>1.9617619047619037</v>
      </c>
      <c r="B641">
        <v>0.19117647058823528</v>
      </c>
    </row>
    <row r="642" spans="1:2" x14ac:dyDescent="0.25">
      <c r="A642">
        <v>1.5014705882352899</v>
      </c>
      <c r="B642">
        <v>1.4705882352941176E-2</v>
      </c>
    </row>
    <row r="643" spans="1:2" x14ac:dyDescent="0.25">
      <c r="A643">
        <v>1.27910447761194</v>
      </c>
      <c r="B643">
        <v>4.4776119402985072E-2</v>
      </c>
    </row>
    <row r="644" spans="1:2" x14ac:dyDescent="0.25">
      <c r="A644">
        <v>1.14393939393939</v>
      </c>
      <c r="B644">
        <v>3.0303030303030304E-2</v>
      </c>
    </row>
    <row r="645" spans="1:2" x14ac:dyDescent="0.25">
      <c r="A645">
        <v>2.1211538461538502</v>
      </c>
      <c r="B645">
        <v>4.6153846153846156E-2</v>
      </c>
    </row>
    <row r="646" spans="1:2" x14ac:dyDescent="0.25">
      <c r="A646">
        <v>1.8967391304347849</v>
      </c>
      <c r="B646">
        <v>4.6875E-2</v>
      </c>
    </row>
    <row r="647" spans="1:2" x14ac:dyDescent="0.25">
      <c r="A647">
        <v>3.5822033898305099</v>
      </c>
      <c r="B647">
        <v>4.6875E-2</v>
      </c>
    </row>
    <row r="648" spans="1:2" x14ac:dyDescent="0.25">
      <c r="A648">
        <v>1.39047619047619</v>
      </c>
      <c r="B648">
        <v>1.5873015873015872E-2</v>
      </c>
    </row>
    <row r="649" spans="1:2" x14ac:dyDescent="0.25">
      <c r="A649">
        <v>4.10161290322581</v>
      </c>
      <c r="B649">
        <v>0.14516129032258066</v>
      </c>
    </row>
    <row r="650" spans="1:2" x14ac:dyDescent="0.25">
      <c r="A650">
        <v>1.5322580645161299</v>
      </c>
      <c r="B650">
        <v>0.14516129032258066</v>
      </c>
    </row>
    <row r="651" spans="1:2" x14ac:dyDescent="0.25">
      <c r="A651">
        <v>1.3887096774193499</v>
      </c>
      <c r="B651">
        <v>9.6774193548387094E-2</v>
      </c>
    </row>
    <row r="652" spans="1:2" x14ac:dyDescent="0.25">
      <c r="A652">
        <v>1.1112903225806501</v>
      </c>
      <c r="B652">
        <v>3.2258064516129031E-2</v>
      </c>
    </row>
    <row r="653" spans="1:2" x14ac:dyDescent="0.25">
      <c r="A653">
        <v>1.4950819672131099</v>
      </c>
      <c r="B653">
        <v>4.9180327868852458E-2</v>
      </c>
    </row>
    <row r="654" spans="1:2" x14ac:dyDescent="0.25">
      <c r="A654">
        <v>1.03606557377049</v>
      </c>
      <c r="B654">
        <v>1.6393442622950821E-2</v>
      </c>
    </row>
    <row r="655" spans="1:2" x14ac:dyDescent="0.25">
      <c r="A655">
        <v>2.2396551724137899</v>
      </c>
      <c r="B655">
        <v>5.1724137931034482E-2</v>
      </c>
    </row>
    <row r="656" spans="1:2" x14ac:dyDescent="0.25">
      <c r="A656">
        <v>1.01754385964912</v>
      </c>
      <c r="B656">
        <v>8.771929824561403E-2</v>
      </c>
    </row>
    <row r="657" spans="1:2" x14ac:dyDescent="0.25">
      <c r="A657">
        <v>1.5677693833943849</v>
      </c>
      <c r="B657">
        <v>0.10526315789473684</v>
      </c>
    </row>
    <row r="658" spans="1:2" x14ac:dyDescent="0.25">
      <c r="A658">
        <v>1.747426470588235</v>
      </c>
      <c r="B658">
        <v>0.21052631578947367</v>
      </c>
    </row>
    <row r="659" spans="1:2" x14ac:dyDescent="0.25">
      <c r="A659">
        <v>2.3232142857142901</v>
      </c>
      <c r="B659">
        <v>1.7857142857142856E-2</v>
      </c>
    </row>
    <row r="660" spans="1:2" x14ac:dyDescent="0.25">
      <c r="A660">
        <v>1.2250000000000001</v>
      </c>
      <c r="B660">
        <v>1.7857142857142856E-2</v>
      </c>
    </row>
    <row r="661" spans="1:2" x14ac:dyDescent="0.25">
      <c r="A661">
        <v>1.2660714285714301</v>
      </c>
      <c r="B661">
        <v>7.1428571428571425E-2</v>
      </c>
    </row>
    <row r="662" spans="1:2" x14ac:dyDescent="0.25">
      <c r="A662">
        <v>2.186076470588235</v>
      </c>
      <c r="B662">
        <v>0.10909090909090909</v>
      </c>
    </row>
    <row r="663" spans="1:2" x14ac:dyDescent="0.25">
      <c r="A663">
        <v>1.0888888888888899</v>
      </c>
      <c r="B663">
        <v>5.5555555555555552E-2</v>
      </c>
    </row>
    <row r="664" spans="1:2" x14ac:dyDescent="0.25">
      <c r="A664">
        <v>1.25185185185185</v>
      </c>
      <c r="B664">
        <v>5.5555555555555552E-2</v>
      </c>
    </row>
    <row r="665" spans="1:2" x14ac:dyDescent="0.25">
      <c r="A665">
        <v>1.2685185185185199</v>
      </c>
      <c r="B665">
        <v>3.7037037037037035E-2</v>
      </c>
    </row>
    <row r="666" spans="1:2" x14ac:dyDescent="0.25">
      <c r="A666">
        <v>1.1168939393939401</v>
      </c>
      <c r="B666">
        <v>0.16981132075471697</v>
      </c>
    </row>
    <row r="667" spans="1:2" x14ac:dyDescent="0.25">
      <c r="A667">
        <v>4.0018867924528303</v>
      </c>
      <c r="B667">
        <v>7.5471698113207544E-2</v>
      </c>
    </row>
    <row r="668" spans="1:2" x14ac:dyDescent="0.25">
      <c r="A668">
        <v>1.0192307692307701</v>
      </c>
      <c r="B668">
        <v>5.7692307692307696E-2</v>
      </c>
    </row>
    <row r="669" spans="1:2" x14ac:dyDescent="0.25">
      <c r="A669">
        <v>1.53076923076923</v>
      </c>
      <c r="B669">
        <v>1.9230769230769232E-2</v>
      </c>
    </row>
    <row r="670" spans="1:2" x14ac:dyDescent="0.25">
      <c r="A670">
        <v>1.98461538461538</v>
      </c>
      <c r="B670">
        <v>0.19230769230769232</v>
      </c>
    </row>
    <row r="671" spans="1:2" x14ac:dyDescent="0.25">
      <c r="A671">
        <v>1.4769230769230799</v>
      </c>
      <c r="B671">
        <v>3.8461538461538464E-2</v>
      </c>
    </row>
    <row r="672" spans="1:2" x14ac:dyDescent="0.25">
      <c r="A672">
        <v>1.1346153846153799</v>
      </c>
      <c r="B672">
        <v>0.15384615384615385</v>
      </c>
    </row>
    <row r="673" spans="1:2" x14ac:dyDescent="0.25">
      <c r="A673">
        <v>1.5145787545787539</v>
      </c>
      <c r="B673">
        <v>0.30769230769230771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674"/>
  <sheetViews>
    <sheetView workbookViewId="0"/>
  </sheetViews>
  <sheetFormatPr defaultRowHeight="13.2" x14ac:dyDescent="0.25"/>
  <sheetData>
    <row r="1" spans="1:2" x14ac:dyDescent="0.25">
      <c r="A1" s="34">
        <v>1</v>
      </c>
      <c r="B1" s="34">
        <v>1</v>
      </c>
    </row>
    <row r="2" spans="1:2" x14ac:dyDescent="0.25">
      <c r="A2" s="34">
        <v>0.90980080187075874</v>
      </c>
      <c r="B2" s="34">
        <v>0.98797769989438455</v>
      </c>
    </row>
    <row r="3" spans="1:2" x14ac:dyDescent="0.25">
      <c r="A3" s="34">
        <v>0.89346101289081648</v>
      </c>
      <c r="B3" s="34">
        <v>0.98214520290258678</v>
      </c>
    </row>
    <row r="4" spans="1:2" x14ac:dyDescent="0.25">
      <c r="A4" s="34">
        <v>0.89336920865430691</v>
      </c>
      <c r="B4" s="34">
        <v>0.98213994840079233</v>
      </c>
    </row>
    <row r="5" spans="1:2" x14ac:dyDescent="0.25">
      <c r="A5" s="34">
        <v>0.87926855571800466</v>
      </c>
      <c r="B5" s="34">
        <v>0.97937082595513703</v>
      </c>
    </row>
    <row r="6" spans="1:2" x14ac:dyDescent="0.25">
      <c r="A6" s="34">
        <v>0.87902385818054241</v>
      </c>
      <c r="B6" s="34">
        <v>0.97918166389053818</v>
      </c>
    </row>
    <row r="7" spans="1:2" x14ac:dyDescent="0.25">
      <c r="A7" s="34">
        <v>0.87637689290779852</v>
      </c>
      <c r="B7" s="34">
        <v>0.97766311287195296</v>
      </c>
    </row>
    <row r="8" spans="1:2" x14ac:dyDescent="0.25">
      <c r="A8" s="34">
        <v>0.87528479790099345</v>
      </c>
      <c r="B8" s="34">
        <v>0.97706935416918439</v>
      </c>
    </row>
    <row r="9" spans="1:2" x14ac:dyDescent="0.25">
      <c r="A9" s="34">
        <v>0.87427699897752609</v>
      </c>
      <c r="B9" s="34">
        <v>0.97683815609023028</v>
      </c>
    </row>
    <row r="10" spans="1:2" x14ac:dyDescent="0.25">
      <c r="A10" s="34">
        <v>0.87267503211441888</v>
      </c>
      <c r="B10" s="34">
        <v>0.97648610447000461</v>
      </c>
    </row>
    <row r="11" spans="1:2" x14ac:dyDescent="0.25">
      <c r="A11" s="34">
        <v>0.86969600170366834</v>
      </c>
      <c r="B11" s="34">
        <v>0.97596065429056333</v>
      </c>
    </row>
    <row r="12" spans="1:2" x14ac:dyDescent="0.25">
      <c r="A12" s="34">
        <v>0.86343624963653731</v>
      </c>
      <c r="B12" s="34">
        <v>0.97422666869840724</v>
      </c>
    </row>
    <row r="13" spans="1:2" x14ac:dyDescent="0.25">
      <c r="A13" s="34">
        <v>0.86279225486221189</v>
      </c>
      <c r="B13" s="34">
        <v>0.97359612848307775</v>
      </c>
    </row>
    <row r="14" spans="1:2" x14ac:dyDescent="0.25">
      <c r="A14" s="34">
        <v>0.85475034025585073</v>
      </c>
      <c r="B14" s="34">
        <v>0.96966576114085734</v>
      </c>
    </row>
    <row r="15" spans="1:2" x14ac:dyDescent="0.25">
      <c r="A15" s="34">
        <v>0.85284736470649281</v>
      </c>
      <c r="B15" s="34">
        <v>0.96918760147756577</v>
      </c>
    </row>
    <row r="16" spans="1:2" x14ac:dyDescent="0.25">
      <c r="A16" s="34">
        <v>0.85274532207929443</v>
      </c>
      <c r="B16" s="34">
        <v>0.96914031096141606</v>
      </c>
    </row>
    <row r="17" spans="1:2" x14ac:dyDescent="0.25">
      <c r="A17" s="34">
        <v>0.85247127448852422</v>
      </c>
      <c r="B17" s="34">
        <v>0.96906674793629433</v>
      </c>
    </row>
    <row r="18" spans="1:2" x14ac:dyDescent="0.25">
      <c r="A18" s="34">
        <v>0.8523852720067383</v>
      </c>
      <c r="B18" s="34">
        <v>0.96901420291835016</v>
      </c>
    </row>
    <row r="19" spans="1:2" x14ac:dyDescent="0.25">
      <c r="A19" s="34">
        <v>0.85235114403777568</v>
      </c>
      <c r="B19" s="34">
        <v>0.96900894841655572</v>
      </c>
    </row>
    <row r="20" spans="1:2" x14ac:dyDescent="0.25">
      <c r="A20" s="34">
        <v>0.85217811523513498</v>
      </c>
      <c r="B20" s="34">
        <v>0.96892487638784508</v>
      </c>
    </row>
    <row r="21" spans="1:2" x14ac:dyDescent="0.25">
      <c r="A21" s="34">
        <v>0.8517279673245175</v>
      </c>
      <c r="B21" s="34">
        <v>0.96889334937707861</v>
      </c>
    </row>
    <row r="22" spans="1:2" x14ac:dyDescent="0.25">
      <c r="A22" s="34">
        <v>0.85169179167741704</v>
      </c>
      <c r="B22" s="34">
        <v>0.96886707686810658</v>
      </c>
    </row>
    <row r="23" spans="1:2" x14ac:dyDescent="0.25">
      <c r="A23" s="34">
        <v>0.8509297141304808</v>
      </c>
      <c r="B23" s="34">
        <v>0.96874622332683513</v>
      </c>
    </row>
    <row r="24" spans="1:2" x14ac:dyDescent="0.25">
      <c r="A24" s="34">
        <v>0.85080071040780192</v>
      </c>
      <c r="B24" s="34">
        <v>0.96871469631606866</v>
      </c>
    </row>
    <row r="25" spans="1:2" x14ac:dyDescent="0.25">
      <c r="A25" s="34">
        <v>0.850129754537996</v>
      </c>
      <c r="B25" s="34">
        <v>0.96844671672455362</v>
      </c>
    </row>
    <row r="26" spans="1:2" x14ac:dyDescent="0.25">
      <c r="A26" s="34">
        <v>0.85010484112065321</v>
      </c>
      <c r="B26" s="34">
        <v>0.96843620772096484</v>
      </c>
    </row>
    <row r="27" spans="1:2" x14ac:dyDescent="0.25">
      <c r="A27" s="34">
        <v>0.8496021361378332</v>
      </c>
      <c r="B27" s="34">
        <v>0.96835739019404865</v>
      </c>
    </row>
    <row r="28" spans="1:2" x14ac:dyDescent="0.25">
      <c r="A28" s="34">
        <v>0.84949838711218673</v>
      </c>
      <c r="B28" s="34">
        <v>0.96832586318328218</v>
      </c>
    </row>
    <row r="29" spans="1:2" x14ac:dyDescent="0.25">
      <c r="A29" s="34">
        <v>0.84935095428626806</v>
      </c>
      <c r="B29" s="34">
        <v>0.96831535417969339</v>
      </c>
    </row>
    <row r="30" spans="1:2" x14ac:dyDescent="0.25">
      <c r="A30" s="34">
        <v>0.84925641981224154</v>
      </c>
      <c r="B30" s="34">
        <v>0.9682365366527772</v>
      </c>
    </row>
    <row r="31" spans="1:2" x14ac:dyDescent="0.25">
      <c r="A31" s="34">
        <v>0.84680944443761885</v>
      </c>
      <c r="B31" s="34">
        <v>0.96815771912586102</v>
      </c>
    </row>
    <row r="32" spans="1:2" x14ac:dyDescent="0.25">
      <c r="A32" s="34">
        <v>0.8465429050000205</v>
      </c>
      <c r="B32" s="34">
        <v>0.96807364709715038</v>
      </c>
    </row>
    <row r="33" spans="1:2" x14ac:dyDescent="0.25">
      <c r="A33" s="34">
        <v>0.84636953491769018</v>
      </c>
      <c r="B33" s="34">
        <v>0.96800008407202864</v>
      </c>
    </row>
    <row r="34" spans="1:2" x14ac:dyDescent="0.25">
      <c r="A34" s="34">
        <v>0.84620845090418639</v>
      </c>
      <c r="B34" s="34">
        <v>0.96794228455229014</v>
      </c>
    </row>
    <row r="35" spans="1:2" x14ac:dyDescent="0.25">
      <c r="A35" s="34">
        <v>0.84443516163688659</v>
      </c>
      <c r="B35" s="34">
        <v>0.96785295802178517</v>
      </c>
    </row>
    <row r="36" spans="1:2" x14ac:dyDescent="0.25">
      <c r="A36" s="34">
        <v>0.84067460073689104</v>
      </c>
      <c r="B36" s="34">
        <v>0.96636067951217208</v>
      </c>
    </row>
    <row r="37" spans="1:2" x14ac:dyDescent="0.25">
      <c r="A37" s="34">
        <v>0.84029987563768105</v>
      </c>
      <c r="B37" s="34">
        <v>0.96606642741168502</v>
      </c>
    </row>
    <row r="38" spans="1:2" x14ac:dyDescent="0.25">
      <c r="A38" s="34">
        <v>0.84016507016027853</v>
      </c>
      <c r="B38" s="34">
        <v>0.96601913689553531</v>
      </c>
    </row>
    <row r="39" spans="1:2" x14ac:dyDescent="0.25">
      <c r="A39" s="34">
        <v>0.81810440974312559</v>
      </c>
      <c r="B39" s="34">
        <v>0.96512587159048524</v>
      </c>
    </row>
    <row r="40" spans="1:2" x14ac:dyDescent="0.25">
      <c r="A40" s="34">
        <v>0.81803615380520023</v>
      </c>
      <c r="B40" s="34">
        <v>0.96508909007792432</v>
      </c>
    </row>
    <row r="41" spans="1:2" x14ac:dyDescent="0.25">
      <c r="A41" s="34">
        <v>0.81800714503158201</v>
      </c>
      <c r="B41" s="34">
        <v>0.96503654505998016</v>
      </c>
    </row>
    <row r="42" spans="1:2" x14ac:dyDescent="0.25">
      <c r="A42" s="34">
        <v>0.81797950137672226</v>
      </c>
      <c r="B42" s="34">
        <v>0.96500501804921368</v>
      </c>
    </row>
    <row r="43" spans="1:2" x14ac:dyDescent="0.25">
      <c r="A43" s="34">
        <v>0.81789384017462596</v>
      </c>
      <c r="B43" s="34">
        <v>0.96493670952588628</v>
      </c>
    </row>
    <row r="44" spans="1:2" x14ac:dyDescent="0.25">
      <c r="A44" s="34">
        <v>0.81550693002537755</v>
      </c>
      <c r="B44" s="34">
        <v>0.96446380436438917</v>
      </c>
    </row>
    <row r="45" spans="1:2" x14ac:dyDescent="0.25">
      <c r="A45" s="34">
        <v>0.80428053463511062</v>
      </c>
      <c r="B45" s="34">
        <v>0.96119550424826472</v>
      </c>
    </row>
    <row r="46" spans="1:2" x14ac:dyDescent="0.25">
      <c r="A46" s="34">
        <v>0.8040095585615471</v>
      </c>
      <c r="B46" s="34">
        <v>0.96106414170340437</v>
      </c>
    </row>
    <row r="47" spans="1:2" x14ac:dyDescent="0.25">
      <c r="A47" s="34">
        <v>0.8036061659684085</v>
      </c>
      <c r="B47" s="34">
        <v>0.96099057867828264</v>
      </c>
    </row>
    <row r="48" spans="1:2" x14ac:dyDescent="0.25">
      <c r="A48" s="34">
        <v>0.80349115471300436</v>
      </c>
      <c r="B48" s="34">
        <v>0.960906506649572</v>
      </c>
    </row>
    <row r="49" spans="1:2" x14ac:dyDescent="0.25">
      <c r="A49" s="34">
        <v>0.80333689629329319</v>
      </c>
      <c r="B49" s="34">
        <v>0.9608487071298335</v>
      </c>
    </row>
    <row r="50" spans="1:2" x14ac:dyDescent="0.25">
      <c r="A50" s="34">
        <v>0.80320277337526991</v>
      </c>
      <c r="B50" s="34">
        <v>0.96081192561727258</v>
      </c>
    </row>
    <row r="51" spans="1:2" x14ac:dyDescent="0.25">
      <c r="A51" s="34">
        <v>0.80317205820320348</v>
      </c>
      <c r="B51" s="34">
        <v>0.96079616211188934</v>
      </c>
    </row>
    <row r="52" spans="1:2" x14ac:dyDescent="0.25">
      <c r="A52" s="34">
        <v>0.80312086624975954</v>
      </c>
      <c r="B52" s="34">
        <v>0.9607803986065061</v>
      </c>
    </row>
    <row r="53" spans="1:2" x14ac:dyDescent="0.25">
      <c r="A53" s="34">
        <v>0.80279528542585576</v>
      </c>
      <c r="B53" s="34">
        <v>0.96075412609753408</v>
      </c>
    </row>
    <row r="54" spans="1:2" x14ac:dyDescent="0.25">
      <c r="A54" s="34">
        <v>0.80273112484420595</v>
      </c>
      <c r="B54" s="34">
        <v>0.96072785358856205</v>
      </c>
    </row>
    <row r="55" spans="1:2" x14ac:dyDescent="0.25">
      <c r="A55" s="34">
        <v>0.80196085658471872</v>
      </c>
      <c r="B55" s="34">
        <v>0.96063327255626263</v>
      </c>
    </row>
    <row r="56" spans="1:2" x14ac:dyDescent="0.25">
      <c r="A56" s="34">
        <v>0.80145644520345061</v>
      </c>
      <c r="B56" s="34">
        <v>0.96056496403293523</v>
      </c>
    </row>
    <row r="57" spans="1:2" x14ac:dyDescent="0.25">
      <c r="A57" s="34">
        <v>0.80139672125776595</v>
      </c>
      <c r="B57" s="34">
        <v>0.96050716451319673</v>
      </c>
    </row>
    <row r="58" spans="1:2" x14ac:dyDescent="0.25">
      <c r="A58" s="34">
        <v>0.80121243022536759</v>
      </c>
      <c r="B58" s="34">
        <v>0.96040207447730852</v>
      </c>
    </row>
    <row r="59" spans="1:2" x14ac:dyDescent="0.25">
      <c r="A59" s="34">
        <v>0.8003704932310588</v>
      </c>
      <c r="B59" s="34">
        <v>0.96009205887143823</v>
      </c>
    </row>
    <row r="60" spans="1:2" x14ac:dyDescent="0.25">
      <c r="A60" s="34">
        <v>0.80026845060386043</v>
      </c>
      <c r="B60" s="34">
        <v>0.9600552773588773</v>
      </c>
    </row>
    <row r="61" spans="1:2" x14ac:dyDescent="0.25">
      <c r="A61" s="34">
        <v>0.79919683237843286</v>
      </c>
      <c r="B61" s="34">
        <v>0.95997645983196112</v>
      </c>
    </row>
    <row r="62" spans="1:2" x14ac:dyDescent="0.25">
      <c r="A62" s="34">
        <v>0.79763445395932231</v>
      </c>
      <c r="B62" s="34">
        <v>0.95954559068481926</v>
      </c>
    </row>
    <row r="63" spans="1:2" x14ac:dyDescent="0.25">
      <c r="A63" s="34">
        <v>0.79657102644644584</v>
      </c>
      <c r="B63" s="34">
        <v>0.95934591961663163</v>
      </c>
    </row>
    <row r="64" spans="1:2" x14ac:dyDescent="0.25">
      <c r="A64" s="34">
        <v>0.78703498935889937</v>
      </c>
      <c r="B64" s="34">
        <v>0.95629305407407805</v>
      </c>
    </row>
    <row r="65" spans="1:2" x14ac:dyDescent="0.25">
      <c r="A65" s="34">
        <v>0.7865933734405226</v>
      </c>
      <c r="B65" s="34">
        <v>0.95627203606690037</v>
      </c>
    </row>
    <row r="66" spans="1:2" x14ac:dyDescent="0.25">
      <c r="A66" s="34">
        <v>0.78505454331999625</v>
      </c>
      <c r="B66" s="34">
        <v>0.955541660317477</v>
      </c>
    </row>
    <row r="67" spans="1:2" x14ac:dyDescent="0.25">
      <c r="A67" s="34">
        <v>0.7821847224099262</v>
      </c>
      <c r="B67" s="34">
        <v>0.95520011770084023</v>
      </c>
    </row>
    <row r="68" spans="1:2" x14ac:dyDescent="0.25">
      <c r="A68" s="34">
        <v>0.78210349784379507</v>
      </c>
      <c r="B68" s="34">
        <v>0.95516859069007376</v>
      </c>
    </row>
    <row r="69" spans="1:2" x14ac:dyDescent="0.25">
      <c r="A69" s="34">
        <v>0.77971283361796073</v>
      </c>
      <c r="B69" s="34">
        <v>0.95452754147115548</v>
      </c>
    </row>
    <row r="70" spans="1:2" x14ac:dyDescent="0.25">
      <c r="A70" s="34">
        <v>0.77780508015294803</v>
      </c>
      <c r="B70" s="34">
        <v>0.95365529417328299</v>
      </c>
    </row>
    <row r="71" spans="1:2" x14ac:dyDescent="0.25">
      <c r="A71" s="34">
        <v>0.77766959211616626</v>
      </c>
      <c r="B71" s="34">
        <v>0.95361851266072206</v>
      </c>
    </row>
    <row r="72" spans="1:2" x14ac:dyDescent="0.25">
      <c r="A72" s="34">
        <v>0.7776484327754094</v>
      </c>
      <c r="B72" s="34">
        <v>0.95360274915533882</v>
      </c>
    </row>
    <row r="73" spans="1:2" x14ac:dyDescent="0.25">
      <c r="A73" s="34">
        <v>0.77681161497644502</v>
      </c>
      <c r="B73" s="34">
        <v>0.95326120653870206</v>
      </c>
    </row>
    <row r="74" spans="1:2" x14ac:dyDescent="0.25">
      <c r="A74" s="34">
        <v>0.77676349454020766</v>
      </c>
      <c r="B74" s="34">
        <v>0.95324544303331882</v>
      </c>
    </row>
    <row r="75" spans="1:2" x14ac:dyDescent="0.25">
      <c r="A75" s="34">
        <v>0.776723906096211</v>
      </c>
      <c r="B75" s="34">
        <v>0.95321917052434679</v>
      </c>
    </row>
    <row r="76" spans="1:2" x14ac:dyDescent="0.25">
      <c r="A76" s="34">
        <v>0.77649729638229892</v>
      </c>
      <c r="B76" s="34">
        <v>0.95295119093283176</v>
      </c>
    </row>
    <row r="77" spans="1:2" x14ac:dyDescent="0.25">
      <c r="A77" s="34">
        <v>0.77488270217067545</v>
      </c>
      <c r="B77" s="34">
        <v>0.9525886303090173</v>
      </c>
    </row>
    <row r="78" spans="1:2" x14ac:dyDescent="0.25">
      <c r="A78" s="34">
        <v>0.77423017540410943</v>
      </c>
      <c r="B78" s="34">
        <v>0.95121720534067566</v>
      </c>
    </row>
    <row r="79" spans="1:2" x14ac:dyDescent="0.25">
      <c r="A79" s="34">
        <v>0.7741724991365625</v>
      </c>
      <c r="B79" s="34">
        <v>0.95114364231555393</v>
      </c>
    </row>
    <row r="80" spans="1:2" x14ac:dyDescent="0.25">
      <c r="A80" s="34">
        <v>0.76474157619342109</v>
      </c>
      <c r="B80" s="34">
        <v>0.94881064351883482</v>
      </c>
    </row>
    <row r="81" spans="1:2" x14ac:dyDescent="0.25">
      <c r="A81" s="34">
        <v>0.76468936040090818</v>
      </c>
      <c r="B81" s="34">
        <v>0.94878437100986279</v>
      </c>
    </row>
    <row r="82" spans="1:2" x14ac:dyDescent="0.25">
      <c r="A82" s="34">
        <v>0.76453817349840358</v>
      </c>
      <c r="B82" s="34">
        <v>0.94872657149012429</v>
      </c>
    </row>
    <row r="83" spans="1:2" x14ac:dyDescent="0.25">
      <c r="A83" s="34">
        <v>0.76449790249502769</v>
      </c>
      <c r="B83" s="34">
        <v>0.94868978997756337</v>
      </c>
    </row>
    <row r="84" spans="1:2" x14ac:dyDescent="0.25">
      <c r="A84" s="34">
        <v>0.76124960240916173</v>
      </c>
      <c r="B84" s="34">
        <v>0.94835350186272094</v>
      </c>
    </row>
    <row r="85" spans="1:2" x14ac:dyDescent="0.25">
      <c r="A85" s="34">
        <v>0.76120352965106219</v>
      </c>
      <c r="B85" s="34">
        <v>0.9483377383573377</v>
      </c>
    </row>
    <row r="86" spans="1:2" x14ac:dyDescent="0.25">
      <c r="A86" s="34">
        <v>0.76026228026707199</v>
      </c>
      <c r="B86" s="34">
        <v>0.94795941422814001</v>
      </c>
    </row>
    <row r="87" spans="1:2" x14ac:dyDescent="0.25">
      <c r="A87" s="34">
        <v>0.76019982608387027</v>
      </c>
      <c r="B87" s="34">
        <v>0.94792263271557908</v>
      </c>
    </row>
    <row r="88" spans="1:2" x14ac:dyDescent="0.25">
      <c r="A88" s="34">
        <v>0.75871491815430492</v>
      </c>
      <c r="B88" s="34">
        <v>0.9455581069080935</v>
      </c>
    </row>
    <row r="89" spans="1:2" x14ac:dyDescent="0.25">
      <c r="A89" s="34">
        <v>0.75851083289990817</v>
      </c>
      <c r="B89" s="34">
        <v>0.94543725336682205</v>
      </c>
    </row>
    <row r="90" spans="1:2" x14ac:dyDescent="0.25">
      <c r="A90" s="34">
        <v>0.75842858449470818</v>
      </c>
      <c r="B90" s="34">
        <v>0.94541623535964436</v>
      </c>
    </row>
    <row r="91" spans="1:2" x14ac:dyDescent="0.25">
      <c r="A91" s="34">
        <v>0.75814941770859368</v>
      </c>
      <c r="B91" s="34">
        <v>0.9453741993452891</v>
      </c>
    </row>
    <row r="92" spans="1:2" x14ac:dyDescent="0.25">
      <c r="A92" s="34">
        <v>0.75795522956519612</v>
      </c>
      <c r="B92" s="34">
        <v>0.94516927377530702</v>
      </c>
    </row>
    <row r="93" spans="1:2" x14ac:dyDescent="0.25">
      <c r="A93" s="34">
        <v>0.75788526722882266</v>
      </c>
      <c r="B93" s="34">
        <v>0.94514825576812933</v>
      </c>
    </row>
    <row r="94" spans="1:2" x14ac:dyDescent="0.25">
      <c r="A94" s="34">
        <v>0.75723922477635952</v>
      </c>
      <c r="B94" s="34">
        <v>0.94507994724480193</v>
      </c>
    </row>
    <row r="95" spans="1:2" x14ac:dyDescent="0.25">
      <c r="A95" s="34">
        <v>0.75604133306577015</v>
      </c>
      <c r="B95" s="34">
        <v>0.94490654868558632</v>
      </c>
    </row>
    <row r="96" spans="1:2" x14ac:dyDescent="0.25">
      <c r="A96" s="34">
        <v>0.75217872953857634</v>
      </c>
      <c r="B96" s="34">
        <v>0.94310425457010283</v>
      </c>
    </row>
    <row r="97" spans="1:2" x14ac:dyDescent="0.25">
      <c r="A97" s="34">
        <v>0.75187772085232563</v>
      </c>
      <c r="B97" s="34">
        <v>0.94309900006830838</v>
      </c>
    </row>
    <row r="98" spans="1:2" x14ac:dyDescent="0.25">
      <c r="A98" s="34">
        <v>0.74836254004917169</v>
      </c>
      <c r="B98" s="34">
        <v>0.94127043344385286</v>
      </c>
    </row>
    <row r="99" spans="1:2" x14ac:dyDescent="0.25">
      <c r="A99" s="34">
        <v>0.74820316243411611</v>
      </c>
      <c r="B99" s="34">
        <v>0.94122314292770315</v>
      </c>
    </row>
    <row r="100" spans="1:2" x14ac:dyDescent="0.25">
      <c r="A100" s="34">
        <v>0.74805641216757668</v>
      </c>
      <c r="B100" s="34">
        <v>0.94107076237566523</v>
      </c>
    </row>
    <row r="101" spans="1:2" x14ac:dyDescent="0.25">
      <c r="A101" s="34">
        <v>0.74642714292929935</v>
      </c>
      <c r="B101" s="34">
        <v>0.94103923536489875</v>
      </c>
    </row>
    <row r="102" spans="1:2" x14ac:dyDescent="0.25">
      <c r="A102" s="34">
        <v>0.74629233745189683</v>
      </c>
      <c r="B102" s="34">
        <v>0.94102347185951551</v>
      </c>
    </row>
    <row r="103" spans="1:2" x14ac:dyDescent="0.25">
      <c r="A103" s="34">
        <v>0.74623943910000468</v>
      </c>
      <c r="B103" s="34">
        <v>0.94092363632542164</v>
      </c>
    </row>
    <row r="104" spans="1:2" x14ac:dyDescent="0.25">
      <c r="A104" s="34">
        <v>0.74538214451966267</v>
      </c>
      <c r="B104" s="34">
        <v>0.9406766747410843</v>
      </c>
    </row>
    <row r="105" spans="1:2" x14ac:dyDescent="0.25">
      <c r="A105" s="34">
        <v>0.74416104579017872</v>
      </c>
      <c r="B105" s="34">
        <v>0.94030360511368105</v>
      </c>
    </row>
    <row r="106" spans="1:2" x14ac:dyDescent="0.25">
      <c r="A106" s="34">
        <v>0.73201319523791997</v>
      </c>
      <c r="B106" s="34">
        <v>0.93015190764687639</v>
      </c>
    </row>
    <row r="107" spans="1:2" x14ac:dyDescent="0.25">
      <c r="A107" s="34">
        <v>0.73192514507799633</v>
      </c>
      <c r="B107" s="34">
        <v>0.93004156310919373</v>
      </c>
    </row>
    <row r="108" spans="1:2" x14ac:dyDescent="0.25">
      <c r="A108" s="34">
        <v>0.7318876043121374</v>
      </c>
      <c r="B108" s="34">
        <v>0.93002054510201604</v>
      </c>
    </row>
    <row r="109" spans="1:2" x14ac:dyDescent="0.25">
      <c r="A109" s="34">
        <v>0.73167737602332739</v>
      </c>
      <c r="B109" s="34">
        <v>0.92993121857151106</v>
      </c>
    </row>
    <row r="110" spans="1:2" x14ac:dyDescent="0.25">
      <c r="A110" s="34">
        <v>0.73005117830225663</v>
      </c>
      <c r="B110" s="34">
        <v>0.9298208740338284</v>
      </c>
    </row>
    <row r="111" spans="1:2" x14ac:dyDescent="0.25">
      <c r="A111" s="34">
        <v>0.72979999645069149</v>
      </c>
      <c r="B111" s="34">
        <v>0.9297630745140899</v>
      </c>
    </row>
    <row r="112" spans="1:2" x14ac:dyDescent="0.25">
      <c r="A112" s="34">
        <v>0.71258789658406363</v>
      </c>
      <c r="B112" s="34">
        <v>0.92507605891347411</v>
      </c>
    </row>
    <row r="113" spans="1:2" x14ac:dyDescent="0.25">
      <c r="A113" s="34">
        <v>0.71132823324965189</v>
      </c>
      <c r="B113" s="34">
        <v>0.9247187527914541</v>
      </c>
    </row>
    <row r="114" spans="1:2" x14ac:dyDescent="0.25">
      <c r="A114" s="34">
        <v>0.7110378042337796</v>
      </c>
      <c r="B114" s="34">
        <v>0.92458739024659375</v>
      </c>
    </row>
    <row r="115" spans="1:2" x14ac:dyDescent="0.25">
      <c r="A115" s="34">
        <v>0.70449308362581031</v>
      </c>
      <c r="B115" s="34">
        <v>0.91783010093897943</v>
      </c>
    </row>
    <row r="116" spans="1:2" x14ac:dyDescent="0.25">
      <c r="A116" s="34">
        <v>0.704455884139641</v>
      </c>
      <c r="B116" s="34">
        <v>0.91777230141924093</v>
      </c>
    </row>
    <row r="117" spans="1:2" x14ac:dyDescent="0.25">
      <c r="A117" s="34">
        <v>0.70374090318987326</v>
      </c>
      <c r="B117" s="34">
        <v>0.91744126780619295</v>
      </c>
    </row>
    <row r="118" spans="1:2" x14ac:dyDescent="0.25">
      <c r="A118" s="34">
        <v>0.70271911179913127</v>
      </c>
      <c r="B118" s="34">
        <v>0.9158386447588972</v>
      </c>
    </row>
    <row r="119" spans="1:2" x14ac:dyDescent="0.25">
      <c r="A119" s="34">
        <v>0.70239933272995114</v>
      </c>
      <c r="B119" s="34">
        <v>0.91562846468712067</v>
      </c>
    </row>
    <row r="120" spans="1:2" x14ac:dyDescent="0.25">
      <c r="A120" s="34">
        <v>0.70211948338445729</v>
      </c>
      <c r="B120" s="34">
        <v>0.91529217657227824</v>
      </c>
    </row>
    <row r="121" spans="1:2" x14ac:dyDescent="0.25">
      <c r="A121" s="34">
        <v>0.68335285453158023</v>
      </c>
      <c r="B121" s="34">
        <v>0.90945967958048046</v>
      </c>
    </row>
    <row r="122" spans="1:2" x14ac:dyDescent="0.25">
      <c r="A122" s="34">
        <v>0.68331736144385902</v>
      </c>
      <c r="B122" s="34">
        <v>0.90943866157330278</v>
      </c>
    </row>
    <row r="123" spans="1:2" x14ac:dyDescent="0.25">
      <c r="A123" s="34">
        <v>0.68237167542390376</v>
      </c>
      <c r="B123" s="34">
        <v>0.90920746349434867</v>
      </c>
    </row>
    <row r="124" spans="1:2" x14ac:dyDescent="0.25">
      <c r="A124" s="34">
        <v>0.67956635637517315</v>
      </c>
      <c r="B124" s="34">
        <v>0.90783078402421258</v>
      </c>
    </row>
    <row r="125" spans="1:2" x14ac:dyDescent="0.25">
      <c r="A125" s="34">
        <v>0.67898583962311831</v>
      </c>
      <c r="B125" s="34">
        <v>0.9073158428483602</v>
      </c>
    </row>
    <row r="126" spans="1:2" x14ac:dyDescent="0.25">
      <c r="A126" s="34">
        <v>0.67819304690411575</v>
      </c>
      <c r="B126" s="34">
        <v>0.90693751871916251</v>
      </c>
    </row>
    <row r="127" spans="1:2" x14ac:dyDescent="0.25">
      <c r="A127" s="34">
        <v>0.67766338082581523</v>
      </c>
      <c r="B127" s="34">
        <v>0.90685870119224632</v>
      </c>
    </row>
    <row r="128" spans="1:2" x14ac:dyDescent="0.25">
      <c r="A128" s="34">
        <v>0.67749683633727742</v>
      </c>
      <c r="B128" s="34">
        <v>0.90676937466174135</v>
      </c>
    </row>
    <row r="129" spans="1:2" x14ac:dyDescent="0.25">
      <c r="A129" s="34">
        <v>0.67337827304286357</v>
      </c>
      <c r="B129" s="34">
        <v>0.90476740947807022</v>
      </c>
    </row>
    <row r="130" spans="1:2" x14ac:dyDescent="0.25">
      <c r="A130" s="34">
        <v>0.67333015260662621</v>
      </c>
      <c r="B130" s="34">
        <v>0.90472011896192051</v>
      </c>
    </row>
    <row r="131" spans="1:2" x14ac:dyDescent="0.25">
      <c r="A131" s="34">
        <v>0.67271516660591912</v>
      </c>
      <c r="B131" s="34">
        <v>0.9045467204027049</v>
      </c>
    </row>
    <row r="132" spans="1:2" x14ac:dyDescent="0.25">
      <c r="A132" s="34">
        <v>0.6720793625441448</v>
      </c>
      <c r="B132" s="34">
        <v>0.90452044789373287</v>
      </c>
    </row>
    <row r="133" spans="1:2" x14ac:dyDescent="0.25">
      <c r="A133" s="34">
        <v>0.67187630112881702</v>
      </c>
      <c r="B133" s="34">
        <v>0.9043628128399005</v>
      </c>
    </row>
    <row r="134" spans="1:2" x14ac:dyDescent="0.25">
      <c r="A134" s="34">
        <v>0.67093163894793062</v>
      </c>
      <c r="B134" s="34">
        <v>0.90392668919096431</v>
      </c>
    </row>
    <row r="135" spans="1:2" x14ac:dyDescent="0.25">
      <c r="A135" s="34">
        <v>0.67073745080453306</v>
      </c>
      <c r="B135" s="34">
        <v>0.90372176362098222</v>
      </c>
    </row>
    <row r="136" spans="1:2" x14ac:dyDescent="0.25">
      <c r="A136" s="34">
        <v>0.67063540817733469</v>
      </c>
      <c r="B136" s="34">
        <v>0.9036954911120102</v>
      </c>
    </row>
    <row r="137" spans="1:2" x14ac:dyDescent="0.25">
      <c r="A137" s="34">
        <v>0.66879591065024735</v>
      </c>
      <c r="B137" s="34">
        <v>0.89973359675902331</v>
      </c>
    </row>
    <row r="138" spans="1:2" x14ac:dyDescent="0.25">
      <c r="A138" s="34">
        <v>0.66875461580780249</v>
      </c>
      <c r="B138" s="34">
        <v>0.89969681524646239</v>
      </c>
    </row>
    <row r="139" spans="1:2" x14ac:dyDescent="0.25">
      <c r="A139" s="34">
        <v>0.66433163103024173</v>
      </c>
      <c r="B139" s="34">
        <v>0.89581899292218603</v>
      </c>
    </row>
    <row r="140" spans="1:2" x14ac:dyDescent="0.25">
      <c r="A140" s="34">
        <v>0.66405451192226495</v>
      </c>
      <c r="B140" s="34">
        <v>0.89562983085758718</v>
      </c>
    </row>
    <row r="141" spans="1:2" x14ac:dyDescent="0.25">
      <c r="A141" s="34">
        <v>0.66314193003220345</v>
      </c>
      <c r="B141" s="34">
        <v>0.89505183566020186</v>
      </c>
    </row>
    <row r="142" spans="1:2" x14ac:dyDescent="0.25">
      <c r="A142" s="34">
        <v>0.66033729354285209</v>
      </c>
      <c r="B142" s="34">
        <v>0.89353853914341108</v>
      </c>
    </row>
    <row r="143" spans="1:2" x14ac:dyDescent="0.25">
      <c r="A143" s="34">
        <v>0.65542388985129796</v>
      </c>
      <c r="B143" s="34">
        <v>0.89023345751472571</v>
      </c>
    </row>
    <row r="144" spans="1:2" x14ac:dyDescent="0.25">
      <c r="A144" s="34">
        <v>0.65485463532900079</v>
      </c>
      <c r="B144" s="34">
        <v>0.89011260397345426</v>
      </c>
    </row>
    <row r="145" spans="1:2" x14ac:dyDescent="0.25">
      <c r="A145" s="34">
        <v>0.65425466563463719</v>
      </c>
      <c r="B145" s="34">
        <v>0.88999175043218282</v>
      </c>
    </row>
    <row r="146" spans="1:2" x14ac:dyDescent="0.25">
      <c r="A146" s="34">
        <v>0.65183704031332235</v>
      </c>
      <c r="B146" s="34">
        <v>0.88862557996563563</v>
      </c>
    </row>
    <row r="147" spans="1:2" x14ac:dyDescent="0.25">
      <c r="A147" s="34">
        <v>0.65167015454509492</v>
      </c>
      <c r="B147" s="34">
        <v>0.88850998092615852</v>
      </c>
    </row>
    <row r="148" spans="1:2" x14ac:dyDescent="0.25">
      <c r="A148" s="34">
        <v>0.65163193121985674</v>
      </c>
      <c r="B148" s="34">
        <v>0.88848370841718649</v>
      </c>
    </row>
    <row r="149" spans="1:2" x14ac:dyDescent="0.25">
      <c r="A149" s="34">
        <v>0.65142989364359782</v>
      </c>
      <c r="B149" s="34">
        <v>0.88835234587232614</v>
      </c>
    </row>
    <row r="150" spans="1:2" x14ac:dyDescent="0.25">
      <c r="A150" s="34">
        <v>0.64888053436208715</v>
      </c>
      <c r="B150" s="34">
        <v>0.88757993410854752</v>
      </c>
    </row>
    <row r="151" spans="1:2" x14ac:dyDescent="0.25">
      <c r="A151" s="34">
        <v>0.64880988946633444</v>
      </c>
      <c r="B151" s="34">
        <v>0.88753264359239781</v>
      </c>
    </row>
    <row r="152" spans="1:2" x14ac:dyDescent="0.25">
      <c r="A152" s="34">
        <v>0.64847509409081072</v>
      </c>
      <c r="B152" s="34">
        <v>0.88736449953497665</v>
      </c>
    </row>
    <row r="153" spans="1:2" x14ac:dyDescent="0.25">
      <c r="A153" s="34">
        <v>0.646323325647715</v>
      </c>
      <c r="B153" s="34">
        <v>0.8863713986958327</v>
      </c>
    </row>
    <row r="154" spans="1:2" x14ac:dyDescent="0.25">
      <c r="A154" s="34">
        <v>0.64315590884829055</v>
      </c>
      <c r="B154" s="34">
        <v>0.8862452906527668</v>
      </c>
    </row>
    <row r="155" spans="1:2" x14ac:dyDescent="0.25">
      <c r="A155" s="34">
        <v>0.64278596166473534</v>
      </c>
      <c r="B155" s="34">
        <v>0.88609816460252322</v>
      </c>
    </row>
    <row r="156" spans="1:2" x14ac:dyDescent="0.25">
      <c r="A156" s="34">
        <v>0.64001067522869182</v>
      </c>
      <c r="B156" s="34">
        <v>0.88455334107496597</v>
      </c>
    </row>
    <row r="157" spans="1:2" x14ac:dyDescent="0.25">
      <c r="A157" s="34">
        <v>0.63988201278570256</v>
      </c>
      <c r="B157" s="34">
        <v>0.88454808657317152</v>
      </c>
    </row>
    <row r="158" spans="1:2" x14ac:dyDescent="0.25">
      <c r="A158" s="34">
        <v>0.63968509440478805</v>
      </c>
      <c r="B158" s="34">
        <v>0.88443248753369441</v>
      </c>
    </row>
    <row r="159" spans="1:2" x14ac:dyDescent="0.25">
      <c r="A159" s="34">
        <v>0.63913256258728257</v>
      </c>
      <c r="B159" s="34">
        <v>0.88428010698165649</v>
      </c>
    </row>
    <row r="160" spans="1:2" x14ac:dyDescent="0.25">
      <c r="A160" s="34">
        <v>0.63907010840408085</v>
      </c>
      <c r="B160" s="34">
        <v>0.88423807096730123</v>
      </c>
    </row>
    <row r="161" spans="1:2" x14ac:dyDescent="0.25">
      <c r="A161" s="34">
        <v>0.63896397042060693</v>
      </c>
      <c r="B161" s="34">
        <v>0.88420654395653475</v>
      </c>
    </row>
    <row r="162" spans="1:2" x14ac:dyDescent="0.25">
      <c r="A162" s="34">
        <v>0.63820735334870471</v>
      </c>
      <c r="B162" s="34">
        <v>0.88396483687399174</v>
      </c>
    </row>
    <row r="163" spans="1:2" x14ac:dyDescent="0.25">
      <c r="A163" s="34">
        <v>0.63743196589387308</v>
      </c>
      <c r="B163" s="34">
        <v>0.88349718621428908</v>
      </c>
    </row>
    <row r="164" spans="1:2" x14ac:dyDescent="0.25">
      <c r="A164" s="34">
        <v>0.6360910779933302</v>
      </c>
      <c r="B164" s="34">
        <v>0.88260917541103334</v>
      </c>
    </row>
    <row r="165" spans="1:2" x14ac:dyDescent="0.25">
      <c r="A165" s="34">
        <v>0.6348809002139143</v>
      </c>
      <c r="B165" s="34">
        <v>0.88217305176209715</v>
      </c>
    </row>
    <row r="166" spans="1:2" x14ac:dyDescent="0.25">
      <c r="A166" s="34">
        <v>0.63471503828475573</v>
      </c>
      <c r="B166" s="34">
        <v>0.88208897973338651</v>
      </c>
    </row>
    <row r="167" spans="1:2" x14ac:dyDescent="0.25">
      <c r="A167" s="34">
        <v>0.63454030308366693</v>
      </c>
      <c r="B167" s="34">
        <v>0.88201541670826478</v>
      </c>
    </row>
    <row r="168" spans="1:2" x14ac:dyDescent="0.25">
      <c r="A168" s="34">
        <v>0.63449184136773995</v>
      </c>
      <c r="B168" s="34">
        <v>0.88199965320288154</v>
      </c>
    </row>
    <row r="169" spans="1:2" x14ac:dyDescent="0.25">
      <c r="A169" s="34">
        <v>0.63445020524560547</v>
      </c>
      <c r="B169" s="34">
        <v>0.88198914419929275</v>
      </c>
    </row>
    <row r="170" spans="1:2" x14ac:dyDescent="0.25">
      <c r="A170" s="34">
        <v>0.63439082257961044</v>
      </c>
      <c r="B170" s="34">
        <v>0.88196812619211507</v>
      </c>
    </row>
    <row r="171" spans="1:2" x14ac:dyDescent="0.25">
      <c r="A171" s="34">
        <v>0.63391610253133979</v>
      </c>
      <c r="B171" s="34">
        <v>0.88182625464366593</v>
      </c>
    </row>
    <row r="172" spans="1:2" x14ac:dyDescent="0.25">
      <c r="A172" s="34">
        <v>0.63359632346215966</v>
      </c>
      <c r="B172" s="34">
        <v>0.8817999821346939</v>
      </c>
    </row>
    <row r="173" spans="1:2" x14ac:dyDescent="0.25">
      <c r="A173" s="34">
        <v>0.63345196215344757</v>
      </c>
      <c r="B173" s="34">
        <v>0.88178421862931067</v>
      </c>
    </row>
    <row r="174" spans="1:2" x14ac:dyDescent="0.25">
      <c r="A174" s="34">
        <v>0.63332295843076869</v>
      </c>
      <c r="B174" s="34">
        <v>0.88175794612033864</v>
      </c>
    </row>
    <row r="175" spans="1:2" x14ac:dyDescent="0.25">
      <c r="A175" s="34">
        <v>0.63304891083999848</v>
      </c>
      <c r="B175" s="34">
        <v>0.88162132907368396</v>
      </c>
    </row>
    <row r="176" spans="1:2" x14ac:dyDescent="0.25">
      <c r="A176" s="34">
        <v>0.63299635376779595</v>
      </c>
      <c r="B176" s="34">
        <v>0.88161607457188951</v>
      </c>
    </row>
    <row r="177" spans="1:2" x14ac:dyDescent="0.25">
      <c r="A177" s="34">
        <v>0.63232369149954193</v>
      </c>
      <c r="B177" s="34">
        <v>0.8813743674893465</v>
      </c>
    </row>
    <row r="178" spans="1:2" x14ac:dyDescent="0.25">
      <c r="A178" s="34">
        <v>0.63222813318644644</v>
      </c>
      <c r="B178" s="34">
        <v>0.88129029546063586</v>
      </c>
    </row>
    <row r="179" spans="1:2" x14ac:dyDescent="0.25">
      <c r="A179" s="34">
        <v>0.63191449715167958</v>
      </c>
      <c r="B179" s="34">
        <v>0.88108536989065378</v>
      </c>
    </row>
    <row r="180" spans="1:2" x14ac:dyDescent="0.25">
      <c r="A180" s="34">
        <v>0.62994428950346526</v>
      </c>
      <c r="B180" s="34">
        <v>0.88057568321659574</v>
      </c>
    </row>
    <row r="181" spans="1:2" x14ac:dyDescent="0.25">
      <c r="A181" s="34">
        <v>0.62987296204833332</v>
      </c>
      <c r="B181" s="34">
        <v>0.88049686568967955</v>
      </c>
    </row>
    <row r="182" spans="1:2" x14ac:dyDescent="0.25">
      <c r="A182" s="34">
        <v>0.62984838991068015</v>
      </c>
      <c r="B182" s="34">
        <v>0.8804916111878851</v>
      </c>
    </row>
    <row r="183" spans="1:2" x14ac:dyDescent="0.25">
      <c r="A183" s="34">
        <v>0.62977501477741038</v>
      </c>
      <c r="B183" s="34">
        <v>0.88046008417711863</v>
      </c>
    </row>
    <row r="184" spans="1:2" x14ac:dyDescent="0.25">
      <c r="A184" s="34">
        <v>0.62904160472440285</v>
      </c>
      <c r="B184" s="34">
        <v>0.87983479846358359</v>
      </c>
    </row>
    <row r="185" spans="1:2" x14ac:dyDescent="0.25">
      <c r="A185" s="34">
        <v>0.62356031162931003</v>
      </c>
      <c r="B185" s="34">
        <v>0.87645089930798203</v>
      </c>
    </row>
    <row r="186" spans="1:2" x14ac:dyDescent="0.25">
      <c r="A186" s="34">
        <v>0.62323473080540626</v>
      </c>
      <c r="B186" s="34">
        <v>0.87634580927209382</v>
      </c>
    </row>
    <row r="187" spans="1:2" x14ac:dyDescent="0.25">
      <c r="A187" s="34">
        <v>0.62283679868730168</v>
      </c>
      <c r="B187" s="34">
        <v>0.87576255957291405</v>
      </c>
    </row>
    <row r="188" spans="1:2" x14ac:dyDescent="0.25">
      <c r="A188" s="34">
        <v>0.62269789785362362</v>
      </c>
      <c r="B188" s="34">
        <v>0.8757573050711196</v>
      </c>
    </row>
    <row r="189" spans="1:2" x14ac:dyDescent="0.25">
      <c r="A189" s="34">
        <v>0.61613406558303518</v>
      </c>
      <c r="B189" s="34">
        <v>0.87394450195204731</v>
      </c>
    </row>
    <row r="190" spans="1:2" x14ac:dyDescent="0.25">
      <c r="A190" s="34">
        <v>0.61608423874834972</v>
      </c>
      <c r="B190" s="34">
        <v>0.87393924745025287</v>
      </c>
    </row>
    <row r="191" spans="1:2" x14ac:dyDescent="0.25">
      <c r="A191" s="34">
        <v>0.61554979475439442</v>
      </c>
      <c r="B191" s="34">
        <v>0.87358194132823286</v>
      </c>
    </row>
    <row r="192" spans="1:2" x14ac:dyDescent="0.25">
      <c r="A192" s="34">
        <v>0.61531806584513793</v>
      </c>
      <c r="B192" s="34">
        <v>0.87327192572236256</v>
      </c>
    </row>
    <row r="193" spans="1:2" x14ac:dyDescent="0.25">
      <c r="A193" s="34">
        <v>0.61519281619904498</v>
      </c>
      <c r="B193" s="34">
        <v>0.8732298897080073</v>
      </c>
    </row>
    <row r="194" spans="1:2" x14ac:dyDescent="0.25">
      <c r="A194" s="34">
        <v>0.61511875850639597</v>
      </c>
      <c r="B194" s="34">
        <v>0.87315107218109111</v>
      </c>
    </row>
    <row r="195" spans="1:2" x14ac:dyDescent="0.25">
      <c r="A195" s="34">
        <v>0.61503992289809217</v>
      </c>
      <c r="B195" s="34">
        <v>0.87314056317750233</v>
      </c>
    </row>
    <row r="196" spans="1:2" x14ac:dyDescent="0.25">
      <c r="A196" s="34">
        <v>0.6149563093741337</v>
      </c>
      <c r="B196" s="34">
        <v>0.87309852716314706</v>
      </c>
    </row>
    <row r="197" spans="1:2" x14ac:dyDescent="0.25">
      <c r="A197" s="34">
        <v>0.61475393051818517</v>
      </c>
      <c r="B197" s="34">
        <v>0.87300920063264209</v>
      </c>
    </row>
    <row r="198" spans="1:2" x14ac:dyDescent="0.25">
      <c r="A198" s="34">
        <v>0.61454643246689222</v>
      </c>
      <c r="B198" s="34">
        <v>0.87291987410213712</v>
      </c>
    </row>
    <row r="199" spans="1:2" x14ac:dyDescent="0.25">
      <c r="A199" s="34">
        <v>0.6140300762964872</v>
      </c>
      <c r="B199" s="34">
        <v>0.87249951395858416</v>
      </c>
    </row>
    <row r="200" spans="1:2" x14ac:dyDescent="0.25">
      <c r="A200" s="34">
        <v>0.61384100734843405</v>
      </c>
      <c r="B200" s="34">
        <v>0.87248375045320092</v>
      </c>
    </row>
    <row r="201" spans="1:2" x14ac:dyDescent="0.25">
      <c r="A201" s="34">
        <v>0.61325366500258671</v>
      </c>
      <c r="B201" s="34">
        <v>0.87160624865353409</v>
      </c>
    </row>
    <row r="202" spans="1:2" x14ac:dyDescent="0.25">
      <c r="A202" s="34">
        <v>0.609821415164012</v>
      </c>
      <c r="B202" s="34">
        <v>0.86531135550382809</v>
      </c>
    </row>
    <row r="203" spans="1:2" x14ac:dyDescent="0.25">
      <c r="A203" s="34">
        <v>0.60973984931819125</v>
      </c>
      <c r="B203" s="34">
        <v>0.86527982849306162</v>
      </c>
    </row>
    <row r="204" spans="1:2" x14ac:dyDescent="0.25">
      <c r="A204" s="34">
        <v>0.60946750812586925</v>
      </c>
      <c r="B204" s="34">
        <v>0.86515897495179017</v>
      </c>
    </row>
    <row r="205" spans="1:2" x14ac:dyDescent="0.25">
      <c r="A205" s="34">
        <v>0.60943986447100951</v>
      </c>
      <c r="B205" s="34">
        <v>0.86511693893743491</v>
      </c>
    </row>
    <row r="206" spans="1:2" x14ac:dyDescent="0.25">
      <c r="A206" s="34">
        <v>0.60933748056412151</v>
      </c>
      <c r="B206" s="34">
        <v>0.86501710340334104</v>
      </c>
    </row>
    <row r="207" spans="1:2" x14ac:dyDescent="0.25">
      <c r="A207" s="34">
        <v>0.60882521974999204</v>
      </c>
      <c r="B207" s="34">
        <v>0.86448114422031097</v>
      </c>
    </row>
    <row r="208" spans="1:2" x14ac:dyDescent="0.25">
      <c r="A208" s="34">
        <v>0.59806467113606532</v>
      </c>
      <c r="B208" s="34">
        <v>0.85658362802330923</v>
      </c>
    </row>
    <row r="209" spans="1:2" x14ac:dyDescent="0.25">
      <c r="A209" s="34">
        <v>0.59790938887728518</v>
      </c>
      <c r="B209" s="34">
        <v>0.85648379248921536</v>
      </c>
    </row>
    <row r="210" spans="1:2" x14ac:dyDescent="0.25">
      <c r="A210" s="34">
        <v>0.59771349433543952</v>
      </c>
      <c r="B210" s="34">
        <v>0.85636293894794391</v>
      </c>
    </row>
    <row r="211" spans="1:2" x14ac:dyDescent="0.25">
      <c r="A211" s="34">
        <v>0.58693792941516931</v>
      </c>
      <c r="B211" s="34">
        <v>0.84964768565468496</v>
      </c>
    </row>
    <row r="212" spans="1:2" x14ac:dyDescent="0.25">
      <c r="A212" s="34">
        <v>0.58302379265484183</v>
      </c>
      <c r="B212" s="34">
        <v>0.84839711422761477</v>
      </c>
    </row>
    <row r="213" spans="1:2" x14ac:dyDescent="0.25">
      <c r="A213" s="34">
        <v>0.57737322483369424</v>
      </c>
      <c r="B213" s="34">
        <v>0.84547561122992154</v>
      </c>
    </row>
    <row r="214" spans="1:2" x14ac:dyDescent="0.25">
      <c r="A214" s="34">
        <v>0.57664732293385845</v>
      </c>
      <c r="B214" s="34">
        <v>0.84523390414737853</v>
      </c>
    </row>
    <row r="215" spans="1:2" x14ac:dyDescent="0.25">
      <c r="A215" s="34">
        <v>0.57660500425234473</v>
      </c>
      <c r="B215" s="34">
        <v>0.84518661363122882</v>
      </c>
    </row>
    <row r="216" spans="1:2" x14ac:dyDescent="0.25">
      <c r="A216" s="34">
        <v>0.57653333551752317</v>
      </c>
      <c r="B216" s="34">
        <v>0.84515508662046235</v>
      </c>
    </row>
    <row r="217" spans="1:2" x14ac:dyDescent="0.25">
      <c r="A217" s="34">
        <v>0.57631935315212734</v>
      </c>
      <c r="B217" s="34">
        <v>0.84504999658457414</v>
      </c>
    </row>
    <row r="218" spans="1:2" x14ac:dyDescent="0.25">
      <c r="A218" s="34">
        <v>0.57550232957516123</v>
      </c>
      <c r="B218" s="34">
        <v>0.84469794496434847</v>
      </c>
    </row>
    <row r="219" spans="1:2" x14ac:dyDescent="0.25">
      <c r="A219" s="34">
        <v>0.57542178756840934</v>
      </c>
      <c r="B219" s="34">
        <v>0.84466116345178754</v>
      </c>
    </row>
    <row r="220" spans="1:2" x14ac:dyDescent="0.25">
      <c r="A220" s="34">
        <v>0.5753204275005902</v>
      </c>
      <c r="B220" s="34">
        <v>0.84465065444819876</v>
      </c>
    </row>
    <row r="221" spans="1:2" x14ac:dyDescent="0.25">
      <c r="A221" s="34">
        <v>0.57522418662811547</v>
      </c>
      <c r="B221" s="34">
        <v>0.84458234592487136</v>
      </c>
    </row>
    <row r="222" spans="1:2" x14ac:dyDescent="0.25">
      <c r="A222" s="34">
        <v>0.57497948909065322</v>
      </c>
      <c r="B222" s="34">
        <v>0.84447725588898315</v>
      </c>
    </row>
    <row r="223" spans="1:2" x14ac:dyDescent="0.25">
      <c r="A223" s="34">
        <v>0.5720294674535209</v>
      </c>
      <c r="B223" s="34">
        <v>0.84196034952945964</v>
      </c>
    </row>
    <row r="224" spans="1:2" x14ac:dyDescent="0.25">
      <c r="A224" s="34">
        <v>0.57185063689615656</v>
      </c>
      <c r="B224" s="34">
        <v>0.84179745997383282</v>
      </c>
    </row>
    <row r="225" spans="1:2" x14ac:dyDescent="0.25">
      <c r="A225" s="34">
        <v>0.56598028495488939</v>
      </c>
      <c r="B225" s="34">
        <v>0.83773047558495761</v>
      </c>
    </row>
    <row r="226" spans="1:2" x14ac:dyDescent="0.25">
      <c r="A226" s="34">
        <v>0.56574036533308192</v>
      </c>
      <c r="B226" s="34">
        <v>0.83758860403650848</v>
      </c>
    </row>
    <row r="227" spans="1:2" x14ac:dyDescent="0.25">
      <c r="A227" s="34">
        <v>0.56510217231348014</v>
      </c>
      <c r="B227" s="34">
        <v>0.83735215145575992</v>
      </c>
    </row>
    <row r="228" spans="1:2" x14ac:dyDescent="0.25">
      <c r="A228" s="34">
        <v>0.56491754000139216</v>
      </c>
      <c r="B228" s="34">
        <v>0.83727333392884373</v>
      </c>
    </row>
    <row r="229" spans="1:2" x14ac:dyDescent="0.25">
      <c r="A229" s="34">
        <v>0.56418003459210908</v>
      </c>
      <c r="B229" s="34">
        <v>0.83678991976375783</v>
      </c>
    </row>
    <row r="230" spans="1:2" x14ac:dyDescent="0.25">
      <c r="A230" s="34">
        <v>0.56406877741329076</v>
      </c>
      <c r="B230" s="34">
        <v>0.83673212024401933</v>
      </c>
    </row>
    <row r="231" spans="1:2" x14ac:dyDescent="0.25">
      <c r="A231" s="34">
        <v>0.56400154531443436</v>
      </c>
      <c r="B231" s="34">
        <v>0.83672686574222488</v>
      </c>
    </row>
    <row r="232" spans="1:2" x14ac:dyDescent="0.25">
      <c r="A232" s="34">
        <v>0.56079010343504809</v>
      </c>
      <c r="B232" s="34">
        <v>0.83545527630797711</v>
      </c>
    </row>
    <row r="233" spans="1:2" x14ac:dyDescent="0.25">
      <c r="A233" s="34">
        <v>0.56073003820967382</v>
      </c>
      <c r="B233" s="34">
        <v>0.83540273129003295</v>
      </c>
    </row>
    <row r="234" spans="1:2" x14ac:dyDescent="0.25">
      <c r="A234" s="34">
        <v>0.55503305635073696</v>
      </c>
      <c r="B234" s="34">
        <v>0.82694823790282346</v>
      </c>
    </row>
    <row r="235" spans="1:2" x14ac:dyDescent="0.25">
      <c r="A235" s="34">
        <v>0.55345327266745548</v>
      </c>
      <c r="B235" s="34">
        <v>0.82559257643986506</v>
      </c>
    </row>
    <row r="236" spans="1:2" x14ac:dyDescent="0.25">
      <c r="A236" s="34">
        <v>0.55229292172272504</v>
      </c>
      <c r="B236" s="34">
        <v>0.82366417428131566</v>
      </c>
    </row>
    <row r="237" spans="1:2" x14ac:dyDescent="0.25">
      <c r="A237" s="34">
        <v>0.55225879375376241</v>
      </c>
      <c r="B237" s="34">
        <v>0.82363264727054919</v>
      </c>
    </row>
    <row r="238" spans="1:2" x14ac:dyDescent="0.25">
      <c r="A238" s="34">
        <v>0.5521628941609773</v>
      </c>
      <c r="B238" s="34">
        <v>0.8236116292633715</v>
      </c>
    </row>
    <row r="239" spans="1:2" x14ac:dyDescent="0.25">
      <c r="A239" s="34">
        <v>0.54763069988273605</v>
      </c>
      <c r="B239" s="34">
        <v>0.81971278893191757</v>
      </c>
    </row>
    <row r="240" spans="1:2" x14ac:dyDescent="0.25">
      <c r="A240" s="34">
        <v>0.54759588935439418</v>
      </c>
      <c r="B240" s="34">
        <v>0.81966024391397341</v>
      </c>
    </row>
    <row r="241" spans="1:2" x14ac:dyDescent="0.25">
      <c r="A241" s="34">
        <v>0.54756961081829292</v>
      </c>
      <c r="B241" s="34">
        <v>0.81959193539064601</v>
      </c>
    </row>
    <row r="242" spans="1:2" x14ac:dyDescent="0.25">
      <c r="A242" s="34">
        <v>0.54555844960732336</v>
      </c>
      <c r="B242" s="34">
        <v>0.81857781654432438</v>
      </c>
    </row>
    <row r="243" spans="1:2" x14ac:dyDescent="0.25">
      <c r="A243" s="34">
        <v>0.54379471617133313</v>
      </c>
      <c r="B243" s="34">
        <v>0.81716435556162748</v>
      </c>
    </row>
    <row r="244" spans="1:2" x14ac:dyDescent="0.25">
      <c r="A244" s="34">
        <v>0.54231663383556028</v>
      </c>
      <c r="B244" s="34">
        <v>0.81578242158969705</v>
      </c>
    </row>
    <row r="245" spans="1:2" x14ac:dyDescent="0.25">
      <c r="A245" s="34">
        <v>0.54229069657914863</v>
      </c>
      <c r="B245" s="34">
        <v>0.81572987657175289</v>
      </c>
    </row>
    <row r="246" spans="1:2" x14ac:dyDescent="0.25">
      <c r="A246" s="34">
        <v>0.54219684466450135</v>
      </c>
      <c r="B246" s="34">
        <v>0.81571411306636965</v>
      </c>
    </row>
    <row r="247" spans="1:2" x14ac:dyDescent="0.25">
      <c r="A247" s="34">
        <v>0.54215247830484992</v>
      </c>
      <c r="B247" s="34">
        <v>0.81566682255021994</v>
      </c>
    </row>
    <row r="248" spans="1:2" x14ac:dyDescent="0.25">
      <c r="A248" s="34">
        <v>0.54172348973498929</v>
      </c>
      <c r="B248" s="34">
        <v>0.81554596900894849</v>
      </c>
    </row>
    <row r="249" spans="1:2" x14ac:dyDescent="0.25">
      <c r="A249" s="34">
        <v>0.54150063409766314</v>
      </c>
      <c r="B249" s="34">
        <v>0.81554071450715404</v>
      </c>
    </row>
    <row r="250" spans="1:2" x14ac:dyDescent="0.25">
      <c r="A250" s="34">
        <v>0.53373754499772685</v>
      </c>
      <c r="B250" s="34">
        <v>0.81098506145139848</v>
      </c>
    </row>
    <row r="251" spans="1:2" x14ac:dyDescent="0.25">
      <c r="A251" s="34">
        <v>0.53367338441607703</v>
      </c>
      <c r="B251" s="34">
        <v>0.81097455244780969</v>
      </c>
    </row>
    <row r="252" spans="1:2" x14ac:dyDescent="0.25">
      <c r="A252" s="34">
        <v>0.53316044104256821</v>
      </c>
      <c r="B252" s="34">
        <v>0.81056470130784553</v>
      </c>
    </row>
    <row r="253" spans="1:2" x14ac:dyDescent="0.25">
      <c r="A253" s="34">
        <v>0.53075305411194218</v>
      </c>
      <c r="B253" s="34">
        <v>0.80953481895614066</v>
      </c>
    </row>
    <row r="254" spans="1:2" x14ac:dyDescent="0.25">
      <c r="A254" s="34">
        <v>0.52819277388036345</v>
      </c>
      <c r="B254" s="34">
        <v>0.80766421631732987</v>
      </c>
    </row>
    <row r="255" spans="1:2" x14ac:dyDescent="0.25">
      <c r="A255" s="34">
        <v>0.52778357953250121</v>
      </c>
      <c r="B255" s="34">
        <v>0.80739623672581484</v>
      </c>
    </row>
    <row r="256" spans="1:2" x14ac:dyDescent="0.25">
      <c r="A256" s="34">
        <v>0.52755901749672696</v>
      </c>
      <c r="B256" s="34">
        <v>0.80728589218813218</v>
      </c>
    </row>
    <row r="257" spans="1:2" x14ac:dyDescent="0.25">
      <c r="A257" s="34">
        <v>0.52562976341126777</v>
      </c>
      <c r="B257" s="34">
        <v>0.80655551643870882</v>
      </c>
    </row>
    <row r="258" spans="1:2" x14ac:dyDescent="0.25">
      <c r="A258" s="34">
        <v>0.52535400942204946</v>
      </c>
      <c r="B258" s="34">
        <v>0.80631380935616581</v>
      </c>
    </row>
    <row r="259" spans="1:2" x14ac:dyDescent="0.25">
      <c r="A259" s="34">
        <v>0.52413734732853068</v>
      </c>
      <c r="B259" s="34">
        <v>0.80524714549190013</v>
      </c>
    </row>
    <row r="260" spans="1:2" x14ac:dyDescent="0.25">
      <c r="A260" s="34">
        <v>0.51904135900302628</v>
      </c>
      <c r="B260" s="34">
        <v>0.80080709147562168</v>
      </c>
    </row>
    <row r="261" spans="1:2" x14ac:dyDescent="0.25">
      <c r="A261" s="34">
        <v>0.51776463168413323</v>
      </c>
      <c r="B261" s="34">
        <v>0.8001660422567034</v>
      </c>
    </row>
    <row r="262" spans="1:2" x14ac:dyDescent="0.25">
      <c r="A262" s="34">
        <v>0.51772538451982619</v>
      </c>
      <c r="B262" s="34">
        <v>0.80012400624234814</v>
      </c>
    </row>
    <row r="263" spans="1:2" x14ac:dyDescent="0.25">
      <c r="A263" s="34">
        <v>0.51768750247427764</v>
      </c>
      <c r="B263" s="34">
        <v>0.80009773373337612</v>
      </c>
    </row>
    <row r="264" spans="1:2" x14ac:dyDescent="0.25">
      <c r="A264" s="34">
        <v>0.51742335199450662</v>
      </c>
      <c r="B264" s="34">
        <v>0.79984551764724432</v>
      </c>
    </row>
    <row r="265" spans="1:2" x14ac:dyDescent="0.25">
      <c r="A265" s="34">
        <v>0.51730629306096465</v>
      </c>
      <c r="B265" s="34">
        <v>0.7997509366149449</v>
      </c>
    </row>
    <row r="266" spans="1:2" x14ac:dyDescent="0.25">
      <c r="A266" s="34">
        <v>0.51455933283916011</v>
      </c>
      <c r="B266" s="34">
        <v>0.79717097623388844</v>
      </c>
    </row>
    <row r="267" spans="1:2" x14ac:dyDescent="0.25">
      <c r="A267" s="34">
        <v>0.51391567934452431</v>
      </c>
      <c r="B267" s="34">
        <v>0.79686621512981248</v>
      </c>
    </row>
    <row r="268" spans="1:2" x14ac:dyDescent="0.25">
      <c r="A268" s="34">
        <v>0.51348498437621559</v>
      </c>
      <c r="B268" s="34">
        <v>0.79669281657059687</v>
      </c>
    </row>
    <row r="269" spans="1:2" x14ac:dyDescent="0.25">
      <c r="A269" s="34">
        <v>0.51281744130330598</v>
      </c>
      <c r="B269" s="34">
        <v>0.79600973133732322</v>
      </c>
    </row>
    <row r="270" spans="1:2" x14ac:dyDescent="0.25">
      <c r="A270" s="34">
        <v>0.51271437483703874</v>
      </c>
      <c r="B270" s="34">
        <v>0.79595193181758472</v>
      </c>
    </row>
    <row r="271" spans="1:2" x14ac:dyDescent="0.25">
      <c r="A271" s="34">
        <v>0.51197789326682452</v>
      </c>
      <c r="B271" s="34">
        <v>0.79557886219018148</v>
      </c>
    </row>
    <row r="272" spans="1:2" x14ac:dyDescent="0.25">
      <c r="A272" s="34">
        <v>0.51195912288389511</v>
      </c>
      <c r="B272" s="34">
        <v>0.79556309868479824</v>
      </c>
    </row>
    <row r="273" spans="1:2" x14ac:dyDescent="0.25">
      <c r="A273" s="34">
        <v>0.50761633883339663</v>
      </c>
      <c r="B273" s="34">
        <v>0.79363469652624885</v>
      </c>
    </row>
    <row r="274" spans="1:2" x14ac:dyDescent="0.25">
      <c r="A274" s="34">
        <v>0.50759347309419167</v>
      </c>
      <c r="B274" s="34">
        <v>0.7936294420244544</v>
      </c>
    </row>
    <row r="275" spans="1:2" x14ac:dyDescent="0.25">
      <c r="A275" s="34">
        <v>0.50757265503312443</v>
      </c>
      <c r="B275" s="34">
        <v>0.79361367851907116</v>
      </c>
    </row>
    <row r="276" spans="1:2" x14ac:dyDescent="0.25">
      <c r="A276" s="34">
        <v>0.48854119314109712</v>
      </c>
      <c r="B276" s="34">
        <v>0.77953686821184043</v>
      </c>
    </row>
    <row r="277" spans="1:2" x14ac:dyDescent="0.25">
      <c r="A277" s="34">
        <v>0.48842891212320999</v>
      </c>
      <c r="B277" s="34">
        <v>0.77953161371004598</v>
      </c>
    </row>
    <row r="278" spans="1:2" x14ac:dyDescent="0.25">
      <c r="A278" s="34">
        <v>0.48818523842481659</v>
      </c>
      <c r="B278" s="34">
        <v>0.77935821515083037</v>
      </c>
    </row>
    <row r="279" spans="1:2" x14ac:dyDescent="0.25">
      <c r="A279" s="34">
        <v>0.48801357474093443</v>
      </c>
      <c r="B279" s="34">
        <v>0.7792583796167365</v>
      </c>
    </row>
    <row r="280" spans="1:2" x14ac:dyDescent="0.25">
      <c r="A280" s="34">
        <v>0.48739108058705549</v>
      </c>
      <c r="B280" s="34">
        <v>0.77863309390320146</v>
      </c>
    </row>
    <row r="281" spans="1:2" x14ac:dyDescent="0.25">
      <c r="A281" s="34">
        <v>0.48737128636505717</v>
      </c>
      <c r="B281" s="34">
        <v>0.77861733039781822</v>
      </c>
    </row>
    <row r="282" spans="1:2" x14ac:dyDescent="0.25">
      <c r="A282" s="34">
        <v>0.4865071661909226</v>
      </c>
      <c r="B282" s="34">
        <v>0.77809188021837694</v>
      </c>
    </row>
    <row r="283" spans="1:2" x14ac:dyDescent="0.25">
      <c r="A283" s="34">
        <v>0.48638942469800145</v>
      </c>
      <c r="B283" s="34">
        <v>0.77794475416813336</v>
      </c>
    </row>
    <row r="284" spans="1:2" x14ac:dyDescent="0.25">
      <c r="A284" s="34">
        <v>0.48523214527047764</v>
      </c>
      <c r="B284" s="34">
        <v>0.7769621623325782</v>
      </c>
    </row>
    <row r="285" spans="1:2" x14ac:dyDescent="0.25">
      <c r="A285" s="34">
        <v>0.48505433855218216</v>
      </c>
      <c r="B285" s="34">
        <v>0.77688859930745646</v>
      </c>
    </row>
    <row r="286" spans="1:2" x14ac:dyDescent="0.25">
      <c r="A286" s="34">
        <v>0.48478336247861864</v>
      </c>
      <c r="B286" s="34">
        <v>0.77673621875541854</v>
      </c>
    </row>
    <row r="287" spans="1:2" x14ac:dyDescent="0.25">
      <c r="A287" s="34">
        <v>0.48317900665768398</v>
      </c>
      <c r="B287" s="34">
        <v>0.77426660291204474</v>
      </c>
    </row>
    <row r="288" spans="1:2" x14ac:dyDescent="0.25">
      <c r="A288" s="34">
        <v>0.48315682347785827</v>
      </c>
      <c r="B288" s="34">
        <v>0.77423507590127827</v>
      </c>
    </row>
    <row r="289" spans="1:2" x14ac:dyDescent="0.25">
      <c r="A289" s="34">
        <v>0.48288721252305328</v>
      </c>
      <c r="B289" s="34">
        <v>0.77367284420927618</v>
      </c>
    </row>
    <row r="290" spans="1:2" x14ac:dyDescent="0.25">
      <c r="A290" s="34">
        <v>0.48278312221771719</v>
      </c>
      <c r="B290" s="34">
        <v>0.77363606269671525</v>
      </c>
    </row>
    <row r="291" spans="1:2" x14ac:dyDescent="0.25">
      <c r="A291" s="34">
        <v>0.48273500178147982</v>
      </c>
      <c r="B291" s="34">
        <v>0.7736308081949208</v>
      </c>
    </row>
    <row r="292" spans="1:2" x14ac:dyDescent="0.25">
      <c r="A292" s="34">
        <v>0.48270599300786154</v>
      </c>
      <c r="B292" s="34">
        <v>0.77360453568594878</v>
      </c>
    </row>
    <row r="293" spans="1:2" x14ac:dyDescent="0.25">
      <c r="A293" s="34">
        <v>0.4826152126104209</v>
      </c>
      <c r="B293" s="34">
        <v>0.77359928118415433</v>
      </c>
    </row>
    <row r="294" spans="1:2" x14ac:dyDescent="0.25">
      <c r="A294" s="34">
        <v>0.48240634944036942</v>
      </c>
      <c r="B294" s="34">
        <v>0.77348893664647167</v>
      </c>
    </row>
    <row r="295" spans="1:2" x14ac:dyDescent="0.25">
      <c r="A295" s="34">
        <v>0.48228144107396609</v>
      </c>
      <c r="B295" s="34">
        <v>0.77334181059622809</v>
      </c>
    </row>
    <row r="296" spans="1:2" x14ac:dyDescent="0.25">
      <c r="A296" s="34">
        <v>0.48157533339612868</v>
      </c>
      <c r="B296" s="34">
        <v>0.77217005669607408</v>
      </c>
    </row>
    <row r="297" spans="1:2" x14ac:dyDescent="0.25">
      <c r="A297" s="34">
        <v>0.48147363204861993</v>
      </c>
      <c r="B297" s="34">
        <v>0.77210700267454113</v>
      </c>
    </row>
    <row r="298" spans="1:2" x14ac:dyDescent="0.25">
      <c r="A298" s="34">
        <v>0.47883724644625447</v>
      </c>
      <c r="B298" s="34">
        <v>0.77125577338384632</v>
      </c>
    </row>
    <row r="299" spans="1:2" x14ac:dyDescent="0.25">
      <c r="A299" s="34">
        <v>0.47882018246177316</v>
      </c>
      <c r="B299" s="34">
        <v>0.77124526438025753</v>
      </c>
    </row>
    <row r="300" spans="1:2" x14ac:dyDescent="0.25">
      <c r="A300" s="34">
        <v>0.47828232567092166</v>
      </c>
      <c r="B300" s="34">
        <v>0.77067252368466654</v>
      </c>
    </row>
    <row r="301" spans="1:2" x14ac:dyDescent="0.25">
      <c r="A301" s="34">
        <v>0.47824205466754571</v>
      </c>
      <c r="B301" s="34">
        <v>0.77059370615775036</v>
      </c>
    </row>
    <row r="302" spans="1:2" x14ac:dyDescent="0.25">
      <c r="A302" s="34">
        <v>0.47809837591821291</v>
      </c>
      <c r="B302" s="34">
        <v>0.77053065213621741</v>
      </c>
    </row>
    <row r="303" spans="1:2" x14ac:dyDescent="0.25">
      <c r="A303" s="34">
        <v>0.47739670487634062</v>
      </c>
      <c r="B303" s="34">
        <v>0.77021012752675821</v>
      </c>
    </row>
    <row r="304" spans="1:2" x14ac:dyDescent="0.25">
      <c r="A304" s="34">
        <v>0.47729022561317713</v>
      </c>
      <c r="B304" s="34">
        <v>0.77016809151240295</v>
      </c>
    </row>
    <row r="305" spans="1:2" x14ac:dyDescent="0.25">
      <c r="A305" s="34">
        <v>0.47725302612700782</v>
      </c>
      <c r="B305" s="34">
        <v>0.77012080099625324</v>
      </c>
    </row>
    <row r="306" spans="1:2" x14ac:dyDescent="0.25">
      <c r="A306" s="34">
        <v>0.47715576141546423</v>
      </c>
      <c r="B306" s="34">
        <v>0.76995791144062642</v>
      </c>
    </row>
    <row r="307" spans="1:2" x14ac:dyDescent="0.25">
      <c r="A307" s="34">
        <v>0.4765602283570658</v>
      </c>
      <c r="B307" s="34">
        <v>0.76956382380604549</v>
      </c>
    </row>
    <row r="308" spans="1:2" x14ac:dyDescent="0.25">
      <c r="A308" s="34">
        <v>0.47625921967081514</v>
      </c>
      <c r="B308" s="34">
        <v>0.76953755129707346</v>
      </c>
    </row>
    <row r="309" spans="1:2" x14ac:dyDescent="0.25">
      <c r="A309" s="34">
        <v>0.4755636916633561</v>
      </c>
      <c r="B309" s="34">
        <v>0.76892802908892166</v>
      </c>
    </row>
    <row r="310" spans="1:2" x14ac:dyDescent="0.25">
      <c r="A310" s="34">
        <v>0.47554014336477185</v>
      </c>
      <c r="B310" s="34">
        <v>0.76890701108174397</v>
      </c>
    </row>
    <row r="311" spans="1:2" x14ac:dyDescent="0.25">
      <c r="A311" s="34">
        <v>0.47531899412589379</v>
      </c>
      <c r="B311" s="34">
        <v>0.76870208551176189</v>
      </c>
    </row>
    <row r="312" spans="1:2" x14ac:dyDescent="0.25">
      <c r="A312" s="34">
        <v>0.47503539070381406</v>
      </c>
      <c r="B312" s="34">
        <v>0.7686810675045842</v>
      </c>
    </row>
    <row r="313" spans="1:2" x14ac:dyDescent="0.25">
      <c r="A313" s="34">
        <v>0.45671071904900346</v>
      </c>
      <c r="B313" s="34">
        <v>0.75764661373631825</v>
      </c>
    </row>
    <row r="314" spans="1:2" x14ac:dyDescent="0.25">
      <c r="A314" s="34">
        <v>0.45664689974704326</v>
      </c>
      <c r="B314" s="34">
        <v>0.75751525119145791</v>
      </c>
    </row>
    <row r="315" spans="1:2" x14ac:dyDescent="0.25">
      <c r="A315" s="34">
        <v>0.45650253843833122</v>
      </c>
      <c r="B315" s="34">
        <v>0.75732608912685906</v>
      </c>
    </row>
    <row r="316" spans="1:2" x14ac:dyDescent="0.25">
      <c r="A316" s="34">
        <v>0.45645407672240423</v>
      </c>
      <c r="B316" s="34">
        <v>0.75728930761429814</v>
      </c>
    </row>
    <row r="317" spans="1:2" x14ac:dyDescent="0.25">
      <c r="A317" s="34">
        <v>0.45640834524399426</v>
      </c>
      <c r="B317" s="34">
        <v>0.75724727159994287</v>
      </c>
    </row>
    <row r="318" spans="1:2" x14ac:dyDescent="0.25">
      <c r="A318" s="34">
        <v>0.45601075440557925</v>
      </c>
      <c r="B318" s="34">
        <v>0.75701081901919431</v>
      </c>
    </row>
    <row r="319" spans="1:2" x14ac:dyDescent="0.25">
      <c r="A319" s="34">
        <v>0.45595068918020498</v>
      </c>
      <c r="B319" s="34">
        <v>0.75699505551381108</v>
      </c>
    </row>
    <row r="320" spans="1:2" x14ac:dyDescent="0.25">
      <c r="A320" s="34">
        <v>0.45431800714503134</v>
      </c>
      <c r="B320" s="34">
        <v>0.75591262814416216</v>
      </c>
    </row>
    <row r="321" spans="1:2" x14ac:dyDescent="0.25">
      <c r="A321" s="34">
        <v>0.45427227566662137</v>
      </c>
      <c r="B321" s="34">
        <v>0.75589686463877892</v>
      </c>
    </row>
    <row r="322" spans="1:2" x14ac:dyDescent="0.25">
      <c r="A322" s="34">
        <v>0.45414020042673586</v>
      </c>
      <c r="B322" s="34">
        <v>0.75576024759212423</v>
      </c>
    </row>
    <row r="323" spans="1:2" x14ac:dyDescent="0.25">
      <c r="A323" s="34">
        <v>0.45234029134364517</v>
      </c>
      <c r="B323" s="34">
        <v>0.75436780461660491</v>
      </c>
    </row>
    <row r="324" spans="1:2" x14ac:dyDescent="0.25">
      <c r="A324" s="34">
        <v>0.45096561675382923</v>
      </c>
      <c r="B324" s="34">
        <v>0.75344301230078836</v>
      </c>
    </row>
    <row r="325" spans="1:2" x14ac:dyDescent="0.25">
      <c r="A325" s="34">
        <v>0.45088063811111223</v>
      </c>
      <c r="B325" s="34">
        <v>0.75330114075233923</v>
      </c>
    </row>
    <row r="326" spans="1:2" x14ac:dyDescent="0.25">
      <c r="A326" s="34">
        <v>0.45086391540632054</v>
      </c>
      <c r="B326" s="34">
        <v>0.75326961374157275</v>
      </c>
    </row>
    <row r="327" spans="1:2" x14ac:dyDescent="0.25">
      <c r="A327" s="34">
        <v>0.44853911816058412</v>
      </c>
      <c r="B327" s="34">
        <v>0.75175106272298753</v>
      </c>
    </row>
    <row r="328" spans="1:2" x14ac:dyDescent="0.25">
      <c r="A328" s="34">
        <v>0.44852034777765465</v>
      </c>
      <c r="B328" s="34">
        <v>0.75174580822119308</v>
      </c>
    </row>
    <row r="329" spans="1:2" x14ac:dyDescent="0.25">
      <c r="A329" s="34">
        <v>0.44818623496151022</v>
      </c>
      <c r="B329" s="34">
        <v>0.75166699069427689</v>
      </c>
    </row>
    <row r="330" spans="1:2" x14ac:dyDescent="0.25">
      <c r="A330" s="34">
        <v>0.44798726890245794</v>
      </c>
      <c r="B330" s="34">
        <v>0.75157766416377192</v>
      </c>
    </row>
    <row r="331" spans="1:2" x14ac:dyDescent="0.25">
      <c r="A331" s="34">
        <v>0.44766885495203634</v>
      </c>
      <c r="B331" s="34">
        <v>0.75133595708122891</v>
      </c>
    </row>
    <row r="332" spans="1:2" x14ac:dyDescent="0.25">
      <c r="A332" s="34">
        <v>0.44758933678435336</v>
      </c>
      <c r="B332" s="34">
        <v>0.75130443007046244</v>
      </c>
    </row>
    <row r="333" spans="1:2" x14ac:dyDescent="0.25">
      <c r="A333" s="34">
        <v>0.44196402366023813</v>
      </c>
      <c r="B333" s="34">
        <v>0.74732677221209232</v>
      </c>
    </row>
    <row r="334" spans="1:2" x14ac:dyDescent="0.25">
      <c r="A334" s="34">
        <v>0.44076579066995913</v>
      </c>
      <c r="B334" s="34">
        <v>0.7466016509644634</v>
      </c>
    </row>
    <row r="335" spans="1:2" x14ac:dyDescent="0.25">
      <c r="A335" s="34">
        <v>0.43983785119386443</v>
      </c>
      <c r="B335" s="34">
        <v>0.74623909034064895</v>
      </c>
    </row>
    <row r="336" spans="1:2" x14ac:dyDescent="0.25">
      <c r="A336" s="34">
        <v>0.43858125937665932</v>
      </c>
      <c r="B336" s="34">
        <v>0.7461077277957886</v>
      </c>
    </row>
    <row r="337" spans="1:2" x14ac:dyDescent="0.25">
      <c r="A337" s="34">
        <v>0.43855122676397218</v>
      </c>
      <c r="B337" s="34">
        <v>0.74608145528681657</v>
      </c>
    </row>
    <row r="338" spans="1:2" x14ac:dyDescent="0.25">
      <c r="A338" s="34">
        <v>0.43847989930884024</v>
      </c>
      <c r="B338" s="34">
        <v>0.74606569178143334</v>
      </c>
    </row>
    <row r="339" spans="1:2" x14ac:dyDescent="0.25">
      <c r="A339" s="34">
        <v>0.43829526699675225</v>
      </c>
      <c r="B339" s="34">
        <v>0.74588178421862894</v>
      </c>
    </row>
    <row r="340" spans="1:2" x14ac:dyDescent="0.25">
      <c r="A340" s="34">
        <v>0.43823793200889499</v>
      </c>
      <c r="B340" s="34">
        <v>0.74587127521504015</v>
      </c>
    </row>
    <row r="341" spans="1:2" x14ac:dyDescent="0.25">
      <c r="A341" s="34">
        <v>0.43809561837832073</v>
      </c>
      <c r="B341" s="34">
        <v>0.74565058613967483</v>
      </c>
    </row>
    <row r="342" spans="1:2" x14ac:dyDescent="0.25">
      <c r="A342" s="34">
        <v>0.43806217296873734</v>
      </c>
      <c r="B342" s="34">
        <v>0.74560855012531957</v>
      </c>
    </row>
    <row r="343" spans="1:2" x14ac:dyDescent="0.25">
      <c r="A343" s="34">
        <v>0.4378983587177166</v>
      </c>
      <c r="B343" s="34">
        <v>0.74560329562352512</v>
      </c>
    </row>
    <row r="344" spans="1:2" x14ac:dyDescent="0.25">
      <c r="A344" s="34">
        <v>0.43737790719103603</v>
      </c>
      <c r="B344" s="34">
        <v>0.74468901231129736</v>
      </c>
    </row>
    <row r="345" spans="1:2" x14ac:dyDescent="0.25">
      <c r="A345" s="34">
        <v>0.43734719201896965</v>
      </c>
      <c r="B345" s="34">
        <v>0.74467850330770857</v>
      </c>
    </row>
    <row r="346" spans="1:2" x14ac:dyDescent="0.25">
      <c r="A346" s="34">
        <v>0.43723764123859954</v>
      </c>
      <c r="B346" s="34">
        <v>0.74466273980232534</v>
      </c>
    </row>
    <row r="347" spans="1:2" x14ac:dyDescent="0.25">
      <c r="A347" s="34">
        <v>0.43711546310971322</v>
      </c>
      <c r="B347" s="34">
        <v>0.74464172179514765</v>
      </c>
    </row>
    <row r="348" spans="1:2" x14ac:dyDescent="0.25">
      <c r="A348" s="34">
        <v>0.43709054969237049</v>
      </c>
      <c r="B348" s="34">
        <v>0.7446364672933532</v>
      </c>
    </row>
    <row r="349" spans="1:2" x14ac:dyDescent="0.25">
      <c r="A349" s="34">
        <v>0.4369369738320385</v>
      </c>
      <c r="B349" s="34">
        <v>0.74448408674131528</v>
      </c>
    </row>
    <row r="350" spans="1:2" x14ac:dyDescent="0.25">
      <c r="A350" s="34">
        <v>0.43687213069100944</v>
      </c>
      <c r="B350" s="34">
        <v>0.74433696069107169</v>
      </c>
    </row>
    <row r="351" spans="1:2" x14ac:dyDescent="0.25">
      <c r="A351" s="34">
        <v>0.43685063007056296</v>
      </c>
      <c r="B351" s="34">
        <v>0.74431068818209967</v>
      </c>
    </row>
    <row r="352" spans="1:2" x14ac:dyDescent="0.25">
      <c r="A352" s="34">
        <v>0.43659705926117037</v>
      </c>
      <c r="B352" s="34">
        <v>0.74427390666953874</v>
      </c>
    </row>
    <row r="353" spans="1:2" x14ac:dyDescent="0.25">
      <c r="A353" s="34">
        <v>0.43484902469090292</v>
      </c>
      <c r="B353" s="34">
        <v>0.74332284184475006</v>
      </c>
    </row>
    <row r="354" spans="1:2" x14ac:dyDescent="0.25">
      <c r="A354" s="34">
        <v>0.43482172231573279</v>
      </c>
      <c r="B354" s="34">
        <v>0.74329131483398359</v>
      </c>
    </row>
    <row r="355" spans="1:2" x14ac:dyDescent="0.25">
      <c r="A355" s="34">
        <v>0.4348049996109411</v>
      </c>
      <c r="B355" s="34">
        <v>0.7432702968268059</v>
      </c>
    </row>
    <row r="356" spans="1:2" x14ac:dyDescent="0.25">
      <c r="A356" s="34">
        <v>0.43470739361970789</v>
      </c>
      <c r="B356" s="34">
        <v>0.74323351531424497</v>
      </c>
    </row>
    <row r="357" spans="1:2" x14ac:dyDescent="0.25">
      <c r="A357" s="34">
        <v>0.43438249535518336</v>
      </c>
      <c r="B357" s="34">
        <v>0.74297079022452439</v>
      </c>
    </row>
    <row r="358" spans="1:2" x14ac:dyDescent="0.25">
      <c r="A358" s="34">
        <v>0.43341769767260896</v>
      </c>
      <c r="B358" s="34">
        <v>0.74236652251816693</v>
      </c>
    </row>
    <row r="359" spans="1:2" x14ac:dyDescent="0.25">
      <c r="A359" s="34">
        <v>0.43299689981529937</v>
      </c>
      <c r="B359" s="34">
        <v>0.74229821399483953</v>
      </c>
    </row>
    <row r="360" spans="1:2" x14ac:dyDescent="0.25">
      <c r="A360" s="34">
        <v>0.43298256606833507</v>
      </c>
      <c r="B360" s="34">
        <v>0.74224566897689537</v>
      </c>
    </row>
    <row r="361" spans="1:2" x14ac:dyDescent="0.25">
      <c r="A361" s="34">
        <v>0.43162597930206936</v>
      </c>
      <c r="B361" s="34">
        <v>0.74209854292665178</v>
      </c>
    </row>
    <row r="362" spans="1:2" x14ac:dyDescent="0.25">
      <c r="A362" s="34">
        <v>0.42984722955973553</v>
      </c>
      <c r="B362" s="34">
        <v>0.73976554412993267</v>
      </c>
    </row>
    <row r="363" spans="1:2" x14ac:dyDescent="0.25">
      <c r="A363" s="34">
        <v>0.42871895890583001</v>
      </c>
      <c r="B363" s="34">
        <v>0.73889855133385463</v>
      </c>
    </row>
    <row r="364" spans="1:2" x14ac:dyDescent="0.25">
      <c r="A364" s="34">
        <v>0.42653340377346127</v>
      </c>
      <c r="B364" s="34">
        <v>0.73405390067940646</v>
      </c>
    </row>
    <row r="365" spans="1:2" x14ac:dyDescent="0.25">
      <c r="A365" s="34">
        <v>0.42524643806387935</v>
      </c>
      <c r="B365" s="34">
        <v>0.7336230315322646</v>
      </c>
    </row>
    <row r="366" spans="1:2" x14ac:dyDescent="0.25">
      <c r="A366" s="34">
        <v>0.42521538161212336</v>
      </c>
      <c r="B366" s="34">
        <v>0.73346014197663778</v>
      </c>
    </row>
    <row r="367" spans="1:2" x14ac:dyDescent="0.25">
      <c r="A367" s="34">
        <v>0.42514883207264614</v>
      </c>
      <c r="B367" s="34">
        <v>0.73343912396946009</v>
      </c>
    </row>
    <row r="368" spans="1:2" x14ac:dyDescent="0.25">
      <c r="A368" s="34">
        <v>0.4248648873708768</v>
      </c>
      <c r="B368" s="34">
        <v>0.73312385386179535</v>
      </c>
    </row>
    <row r="369" spans="1:2" x14ac:dyDescent="0.25">
      <c r="A369" s="34">
        <v>0.42484679954732657</v>
      </c>
      <c r="B369" s="34">
        <v>0.73307656334564564</v>
      </c>
    </row>
    <row r="370" spans="1:2" x14ac:dyDescent="0.25">
      <c r="A370" s="34">
        <v>0.42383149247068747</v>
      </c>
      <c r="B370" s="34">
        <v>0.73253009515902678</v>
      </c>
    </row>
    <row r="371" spans="1:2" x14ac:dyDescent="0.25">
      <c r="A371" s="34">
        <v>0.42290696579148901</v>
      </c>
      <c r="B371" s="34">
        <v>0.73135834125887278</v>
      </c>
    </row>
    <row r="372" spans="1:2" x14ac:dyDescent="0.25">
      <c r="A372" s="34">
        <v>0.42280355804553216</v>
      </c>
      <c r="B372" s="34">
        <v>0.73131630524451752</v>
      </c>
    </row>
    <row r="373" spans="1:2" x14ac:dyDescent="0.25">
      <c r="A373" s="34">
        <v>0.42273496082791723</v>
      </c>
      <c r="B373" s="34">
        <v>0.73128477823375104</v>
      </c>
    </row>
    <row r="374" spans="1:2" x14ac:dyDescent="0.25">
      <c r="A374" s="34">
        <v>0.41517322674486068</v>
      </c>
      <c r="B374" s="34">
        <v>0.72452223442434238</v>
      </c>
    </row>
    <row r="375" spans="1:2" x14ac:dyDescent="0.25">
      <c r="A375" s="34">
        <v>0.41489883787440091</v>
      </c>
      <c r="B375" s="34">
        <v>0.72443290789383741</v>
      </c>
    </row>
    <row r="376" spans="1:2" x14ac:dyDescent="0.25">
      <c r="A376" s="34">
        <v>0.412726251370238</v>
      </c>
      <c r="B376" s="34">
        <v>0.72151140489614418</v>
      </c>
    </row>
    <row r="377" spans="1:2" x14ac:dyDescent="0.25">
      <c r="A377" s="34">
        <v>0.41182493170993417</v>
      </c>
      <c r="B377" s="34">
        <v>0.72113833526874094</v>
      </c>
    </row>
    <row r="378" spans="1:2" x14ac:dyDescent="0.25">
      <c r="A378" s="34">
        <v>0.41106933847710087</v>
      </c>
      <c r="B378" s="34">
        <v>0.71979318280937132</v>
      </c>
    </row>
    <row r="379" spans="1:2" x14ac:dyDescent="0.25">
      <c r="A379" s="34">
        <v>0.39126317168962121</v>
      </c>
      <c r="B379" s="34">
        <v>0.70690388990767783</v>
      </c>
    </row>
    <row r="380" spans="1:2" x14ac:dyDescent="0.25">
      <c r="A380" s="34">
        <v>0.39088025587786018</v>
      </c>
      <c r="B380" s="34">
        <v>0.70665692832334048</v>
      </c>
    </row>
    <row r="381" spans="1:2" x14ac:dyDescent="0.25">
      <c r="A381" s="34">
        <v>0.39061474027933069</v>
      </c>
      <c r="B381" s="34">
        <v>0.7065203112766858</v>
      </c>
    </row>
    <row r="382" spans="1:2" x14ac:dyDescent="0.25">
      <c r="A382" s="34">
        <v>0.38891141334840434</v>
      </c>
      <c r="B382" s="34">
        <v>0.70616825965646013</v>
      </c>
    </row>
    <row r="383" spans="1:2" x14ac:dyDescent="0.25">
      <c r="A383" s="34">
        <v>0.38509454129962045</v>
      </c>
      <c r="B383" s="34">
        <v>0.69889077467119898</v>
      </c>
    </row>
    <row r="384" spans="1:2" x14ac:dyDescent="0.25">
      <c r="A384" s="34">
        <v>0.38471469700506605</v>
      </c>
      <c r="B384" s="34">
        <v>0.69849668703661805</v>
      </c>
    </row>
    <row r="385" spans="1:2" x14ac:dyDescent="0.25">
      <c r="A385" s="34">
        <v>0.38195545071443499</v>
      </c>
      <c r="B385" s="34">
        <v>0.6953544949635595</v>
      </c>
    </row>
    <row r="386" spans="1:2" x14ac:dyDescent="0.25">
      <c r="A386" s="34">
        <v>0.38160871054977435</v>
      </c>
      <c r="B386" s="34">
        <v>0.69484480828950146</v>
      </c>
    </row>
    <row r="387" spans="1:2" x14ac:dyDescent="0.25">
      <c r="A387" s="34">
        <v>0.38155478835881335</v>
      </c>
      <c r="B387" s="34">
        <v>0.69475022725720204</v>
      </c>
    </row>
    <row r="388" spans="1:2" x14ac:dyDescent="0.25">
      <c r="A388" s="34">
        <v>0.38142919743303078</v>
      </c>
      <c r="B388" s="34">
        <v>0.6946766642320803</v>
      </c>
    </row>
    <row r="389" spans="1:2" x14ac:dyDescent="0.25">
      <c r="A389" s="34">
        <v>0.37777511579619877</v>
      </c>
      <c r="B389" s="34">
        <v>0.68883365823669374</v>
      </c>
    </row>
    <row r="390" spans="1:2" x14ac:dyDescent="0.25">
      <c r="A390" s="34">
        <v>0.3777563454132693</v>
      </c>
      <c r="B390" s="34">
        <v>0.68876534971336634</v>
      </c>
    </row>
    <row r="391" spans="1:2" x14ac:dyDescent="0.25">
      <c r="A391" s="34">
        <v>0.37761300794362612</v>
      </c>
      <c r="B391" s="34">
        <v>0.6887495862079831</v>
      </c>
    </row>
    <row r="392" spans="1:2" x14ac:dyDescent="0.25">
      <c r="A392" s="34">
        <v>0.37712600182652894</v>
      </c>
      <c r="B392" s="34">
        <v>0.68791937492446598</v>
      </c>
    </row>
    <row r="393" spans="1:2" x14ac:dyDescent="0.25">
      <c r="A393" s="34">
        <v>0.37535544279674615</v>
      </c>
      <c r="B393" s="34">
        <v>0.68663727648662931</v>
      </c>
    </row>
    <row r="394" spans="1:2" x14ac:dyDescent="0.25">
      <c r="A394" s="34">
        <v>0.37532745786219679</v>
      </c>
      <c r="B394" s="34">
        <v>0.68663202198483486</v>
      </c>
    </row>
    <row r="395" spans="1:2" x14ac:dyDescent="0.25">
      <c r="A395" s="34">
        <v>0.37453022850722906</v>
      </c>
      <c r="B395" s="34">
        <v>0.6857860471959345</v>
      </c>
    </row>
    <row r="396" spans="1:2" x14ac:dyDescent="0.25">
      <c r="A396" s="34">
        <v>0.36252469158554457</v>
      </c>
      <c r="B396" s="34">
        <v>0.6681519391738866</v>
      </c>
    </row>
    <row r="397" spans="1:2" x14ac:dyDescent="0.25">
      <c r="A397" s="34">
        <v>0.36184964035946315</v>
      </c>
      <c r="B397" s="34">
        <v>0.66801532212723191</v>
      </c>
    </row>
    <row r="398" spans="1:2" x14ac:dyDescent="0.25">
      <c r="A398" s="34">
        <v>0.36177592394650382</v>
      </c>
      <c r="B398" s="34">
        <v>0.66798904961825989</v>
      </c>
    </row>
    <row r="399" spans="1:2" x14ac:dyDescent="0.25">
      <c r="A399" s="34">
        <v>0.36156910845459012</v>
      </c>
      <c r="B399" s="34">
        <v>0.66768954301597838</v>
      </c>
    </row>
    <row r="400" spans="1:2" x14ac:dyDescent="0.25">
      <c r="A400" s="34">
        <v>0.35975486562453513</v>
      </c>
      <c r="B400" s="34">
        <v>0.66605539295791616</v>
      </c>
    </row>
    <row r="401" spans="1:2" x14ac:dyDescent="0.25">
      <c r="A401" s="34">
        <v>0.35958183682189443</v>
      </c>
      <c r="B401" s="34">
        <v>0.66596606642741119</v>
      </c>
    </row>
    <row r="402" spans="1:2" x14ac:dyDescent="0.25">
      <c r="A402" s="34">
        <v>0.35916547560054995</v>
      </c>
      <c r="B402" s="34">
        <v>0.66578741336640113</v>
      </c>
    </row>
    <row r="403" spans="1:2" x14ac:dyDescent="0.25">
      <c r="A403" s="34">
        <v>0.35881259240147606</v>
      </c>
      <c r="B403" s="34">
        <v>0.66534603521567048</v>
      </c>
    </row>
    <row r="404" spans="1:2" x14ac:dyDescent="0.25">
      <c r="A404" s="34">
        <v>0.35814368420980791</v>
      </c>
      <c r="B404" s="34">
        <v>0.66511483713671637</v>
      </c>
    </row>
    <row r="405" spans="1:2" x14ac:dyDescent="0.25">
      <c r="A405" s="34">
        <v>0.35797850484002863</v>
      </c>
      <c r="B405" s="34">
        <v>0.66500974710082816</v>
      </c>
    </row>
    <row r="406" spans="1:2" x14ac:dyDescent="0.25">
      <c r="A406" s="34">
        <v>0.35703316009976294</v>
      </c>
      <c r="B406" s="34">
        <v>0.66399037375271219</v>
      </c>
    </row>
    <row r="407" spans="1:2" x14ac:dyDescent="0.25">
      <c r="A407" s="34">
        <v>0.35697241231500942</v>
      </c>
      <c r="B407" s="34">
        <v>0.66398511925091774</v>
      </c>
    </row>
    <row r="408" spans="1:2" x14ac:dyDescent="0.25">
      <c r="A408" s="34">
        <v>0.35695159425394218</v>
      </c>
      <c r="B408" s="34">
        <v>0.66396935574553451</v>
      </c>
    </row>
    <row r="409" spans="1:2" x14ac:dyDescent="0.25">
      <c r="A409" s="34">
        <v>0.35692975235380608</v>
      </c>
      <c r="B409" s="34">
        <v>0.66395359224015127</v>
      </c>
    </row>
    <row r="410" spans="1:2" x14ac:dyDescent="0.25">
      <c r="A410" s="34">
        <v>0.35690654533491145</v>
      </c>
      <c r="B410" s="34">
        <v>0.66384324770246861</v>
      </c>
    </row>
    <row r="411" spans="1:2" x14ac:dyDescent="0.25">
      <c r="A411" s="34">
        <v>0.35670757927585917</v>
      </c>
      <c r="B411" s="34">
        <v>0.66376443017555242</v>
      </c>
    </row>
    <row r="412" spans="1:2" x14ac:dyDescent="0.25">
      <c r="A412" s="34">
        <v>0.35665741116148403</v>
      </c>
      <c r="B412" s="34">
        <v>0.6637381576665804</v>
      </c>
    </row>
    <row r="413" spans="1:2" x14ac:dyDescent="0.25">
      <c r="A413" s="34">
        <v>0.35627381279034376</v>
      </c>
      <c r="B413" s="34">
        <v>0.6636120496235145</v>
      </c>
    </row>
    <row r="414" spans="1:2" x14ac:dyDescent="0.25">
      <c r="A414" s="34">
        <v>0.35617825447724832</v>
      </c>
      <c r="B414" s="34">
        <v>0.66359628611813126</v>
      </c>
    </row>
    <row r="415" spans="1:2" x14ac:dyDescent="0.25">
      <c r="A415" s="34">
        <v>0.35600078903864252</v>
      </c>
      <c r="B415" s="34">
        <v>0.66332305202482178</v>
      </c>
    </row>
    <row r="416" spans="1:2" x14ac:dyDescent="0.25">
      <c r="A416" s="34">
        <v>0.35597007386657614</v>
      </c>
      <c r="B416" s="34">
        <v>0.66329152501405531</v>
      </c>
    </row>
    <row r="417" spans="1:2" x14ac:dyDescent="0.25">
      <c r="A417" s="34">
        <v>0.35409440069238834</v>
      </c>
      <c r="B417" s="34">
        <v>0.66140515886986129</v>
      </c>
    </row>
    <row r="418" spans="1:2" x14ac:dyDescent="0.25">
      <c r="A418" s="34">
        <v>0.35407563030945888</v>
      </c>
      <c r="B418" s="34">
        <v>0.66139990436806684</v>
      </c>
    </row>
    <row r="419" spans="1:2" x14ac:dyDescent="0.25">
      <c r="A419" s="34">
        <v>0.35402955755135929</v>
      </c>
      <c r="B419" s="34">
        <v>0.66136312285550591</v>
      </c>
    </row>
    <row r="420" spans="1:2" x14ac:dyDescent="0.25">
      <c r="A420" s="34">
        <v>0.35390806198185221</v>
      </c>
      <c r="B420" s="34">
        <v>0.66133159584473944</v>
      </c>
    </row>
    <row r="421" spans="1:2" x14ac:dyDescent="0.25">
      <c r="A421" s="34">
        <v>0.35348146236981898</v>
      </c>
      <c r="B421" s="34">
        <v>0.66076936415273735</v>
      </c>
    </row>
    <row r="422" spans="1:2" x14ac:dyDescent="0.25">
      <c r="A422" s="34">
        <v>0.35338931685361979</v>
      </c>
      <c r="B422" s="34">
        <v>0.66072732813838209</v>
      </c>
    </row>
    <row r="423" spans="1:2" x14ac:dyDescent="0.25">
      <c r="A423" s="34">
        <v>0.35337191158944886</v>
      </c>
      <c r="B423" s="34">
        <v>0.66071156463299885</v>
      </c>
    </row>
    <row r="424" spans="1:2" x14ac:dyDescent="0.25">
      <c r="A424" s="34">
        <v>0.3533002428546273</v>
      </c>
      <c r="B424" s="34">
        <v>0.6607063101312044</v>
      </c>
    </row>
    <row r="425" spans="1:2" x14ac:dyDescent="0.25">
      <c r="A425" s="34">
        <v>0.35327532943728457</v>
      </c>
      <c r="B425" s="34">
        <v>0.66070105562940995</v>
      </c>
    </row>
    <row r="426" spans="1:2" x14ac:dyDescent="0.25">
      <c r="A426" s="34">
        <v>0.35304462436709699</v>
      </c>
      <c r="B426" s="34">
        <v>0.66034374950738994</v>
      </c>
    </row>
    <row r="427" spans="1:2" x14ac:dyDescent="0.25">
      <c r="A427" s="34">
        <v>0.35227708634512678</v>
      </c>
      <c r="B427" s="34">
        <v>0.65945573870413421</v>
      </c>
    </row>
    <row r="428" spans="1:2" x14ac:dyDescent="0.25">
      <c r="A428" s="34">
        <v>0.35221770367913174</v>
      </c>
      <c r="B428" s="34">
        <v>0.65944522970054542</v>
      </c>
    </row>
    <row r="429" spans="1:2" x14ac:dyDescent="0.25">
      <c r="A429" s="34">
        <v>0.35184024834240474</v>
      </c>
      <c r="B429" s="34">
        <v>0.65939268468260126</v>
      </c>
    </row>
    <row r="430" spans="1:2" x14ac:dyDescent="0.25">
      <c r="A430" s="34">
        <v>0.35165629858969599</v>
      </c>
      <c r="B430" s="34">
        <v>0.65925606763594657</v>
      </c>
    </row>
    <row r="431" spans="1:2" x14ac:dyDescent="0.25">
      <c r="A431" s="34">
        <v>0.35161261478942379</v>
      </c>
      <c r="B431" s="34">
        <v>0.6590984325821142</v>
      </c>
    </row>
    <row r="432" spans="1:2" x14ac:dyDescent="0.25">
      <c r="A432" s="34">
        <v>0.35156927226884122</v>
      </c>
      <c r="B432" s="34">
        <v>0.65909317808031975</v>
      </c>
    </row>
    <row r="433" spans="1:2" x14ac:dyDescent="0.25">
      <c r="A433" s="34">
        <v>0.35146620580257398</v>
      </c>
      <c r="B433" s="34">
        <v>0.65905639656775883</v>
      </c>
    </row>
    <row r="434" spans="1:2" x14ac:dyDescent="0.25">
      <c r="A434" s="34">
        <v>0.35135528990344533</v>
      </c>
      <c r="B434" s="34">
        <v>0.65885672549957119</v>
      </c>
    </row>
    <row r="435" spans="1:2" x14ac:dyDescent="0.25">
      <c r="A435" s="34">
        <v>0.35045192256500374</v>
      </c>
      <c r="B435" s="34">
        <v>0.65859400040985061</v>
      </c>
    </row>
    <row r="436" spans="1:2" x14ac:dyDescent="0.25">
      <c r="A436" s="34">
        <v>0.35037172183794146</v>
      </c>
      <c r="B436" s="34">
        <v>0.65857298240267292</v>
      </c>
    </row>
    <row r="437" spans="1:2" x14ac:dyDescent="0.25">
      <c r="A437" s="34">
        <v>0.34937347874578367</v>
      </c>
      <c r="B437" s="34">
        <v>0.65766920809403395</v>
      </c>
    </row>
    <row r="438" spans="1:2" x14ac:dyDescent="0.25">
      <c r="A438" s="34">
        <v>0.34935812115975046</v>
      </c>
      <c r="B438" s="34">
        <v>0.657606154072501</v>
      </c>
    </row>
    <row r="439" spans="1:2" x14ac:dyDescent="0.25">
      <c r="A439" s="34">
        <v>0.34929873849375542</v>
      </c>
      <c r="B439" s="34">
        <v>0.65757988156352898</v>
      </c>
    </row>
    <row r="440" spans="1:2" x14ac:dyDescent="0.25">
      <c r="A440" s="34">
        <v>0.34925573725286246</v>
      </c>
      <c r="B440" s="34">
        <v>0.65751157304020158</v>
      </c>
    </row>
    <row r="441" spans="1:2" x14ac:dyDescent="0.25">
      <c r="A441" s="34">
        <v>0.34898680885743671</v>
      </c>
      <c r="B441" s="34">
        <v>0.65748530053122956</v>
      </c>
    </row>
    <row r="442" spans="1:2" x14ac:dyDescent="0.25">
      <c r="A442" s="34">
        <v>0.34895882392288735</v>
      </c>
      <c r="B442" s="34">
        <v>0.65748004602943511</v>
      </c>
    </row>
    <row r="443" spans="1:2" x14ac:dyDescent="0.25">
      <c r="A443" s="34">
        <v>0.34868921296808236</v>
      </c>
      <c r="B443" s="34">
        <v>0.65723308444509776</v>
      </c>
    </row>
    <row r="444" spans="1:2" x14ac:dyDescent="0.25">
      <c r="A444" s="34">
        <v>0.34857147147516121</v>
      </c>
      <c r="B444" s="34">
        <v>0.65718579392894805</v>
      </c>
    </row>
    <row r="445" spans="1:2" x14ac:dyDescent="0.25">
      <c r="A445" s="34">
        <v>0.34085513769270381</v>
      </c>
      <c r="B445" s="34">
        <v>0.64931455024091833</v>
      </c>
    </row>
    <row r="446" spans="1:2" x14ac:dyDescent="0.25">
      <c r="A446" s="34">
        <v>0.34050532601083655</v>
      </c>
      <c r="B446" s="34">
        <v>0.64871553703635532</v>
      </c>
    </row>
    <row r="447" spans="1:2" x14ac:dyDescent="0.25">
      <c r="A447" s="34">
        <v>0.34011558460528296</v>
      </c>
      <c r="B447" s="34">
        <v>0.64836348541612965</v>
      </c>
    </row>
    <row r="448" spans="1:2" x14ac:dyDescent="0.25">
      <c r="A448" s="34">
        <v>0.34006917056749375</v>
      </c>
      <c r="B448" s="34">
        <v>0.64833721290715762</v>
      </c>
    </row>
    <row r="449" spans="1:2" x14ac:dyDescent="0.25">
      <c r="A449" s="34">
        <v>0.33957158478001814</v>
      </c>
      <c r="B449" s="34">
        <v>0.64810601482820351</v>
      </c>
    </row>
    <row r="450" spans="1:2" x14ac:dyDescent="0.25">
      <c r="A450" s="34">
        <v>0.3391927643245326</v>
      </c>
      <c r="B450" s="34">
        <v>0.64792736176719345</v>
      </c>
    </row>
    <row r="451" spans="1:2" x14ac:dyDescent="0.25">
      <c r="A451" s="34">
        <v>0.33652395715165262</v>
      </c>
      <c r="B451" s="34">
        <v>0.64428073752187132</v>
      </c>
    </row>
    <row r="452" spans="1:2" x14ac:dyDescent="0.25">
      <c r="A452" s="34">
        <v>0.3349008309477885</v>
      </c>
      <c r="B452" s="34">
        <v>0.64335069070426032</v>
      </c>
    </row>
    <row r="453" spans="1:2" x14ac:dyDescent="0.25">
      <c r="A453" s="34">
        <v>0.33225181799690684</v>
      </c>
      <c r="B453" s="34">
        <v>0.64077598482499831</v>
      </c>
    </row>
    <row r="454" spans="1:2" x14ac:dyDescent="0.25">
      <c r="A454" s="34">
        <v>0.33205626473475081</v>
      </c>
      <c r="B454" s="34">
        <v>0.64070767630167091</v>
      </c>
    </row>
    <row r="455" spans="1:2" x14ac:dyDescent="0.25">
      <c r="A455" s="34">
        <v>0.33182590094425285</v>
      </c>
      <c r="B455" s="34">
        <v>0.64068665829449323</v>
      </c>
    </row>
    <row r="456" spans="1:2" x14ac:dyDescent="0.25">
      <c r="A456" s="34">
        <v>0.33157062373641216</v>
      </c>
      <c r="B456" s="34">
        <v>0.64068140379269878</v>
      </c>
    </row>
    <row r="457" spans="1:2" x14ac:dyDescent="0.25">
      <c r="A457" s="34">
        <v>0.33155253591286193</v>
      </c>
      <c r="B457" s="34">
        <v>0.64063411327654907</v>
      </c>
    </row>
    <row r="458" spans="1:2" x14ac:dyDescent="0.25">
      <c r="A458" s="34">
        <v>0.33129896510346935</v>
      </c>
      <c r="B458" s="34">
        <v>0.64023477114017369</v>
      </c>
    </row>
    <row r="459" spans="1:2" x14ac:dyDescent="0.25">
      <c r="A459" s="34">
        <v>0.33119112072154733</v>
      </c>
      <c r="B459" s="34">
        <v>0.64000882756301392</v>
      </c>
    </row>
    <row r="460" spans="1:2" x14ac:dyDescent="0.25">
      <c r="A460" s="34">
        <v>0.3309781621952203</v>
      </c>
      <c r="B460" s="34">
        <v>0.63944659587101182</v>
      </c>
    </row>
    <row r="461" spans="1:2" x14ac:dyDescent="0.25">
      <c r="A461" s="34">
        <v>0.33093789119184436</v>
      </c>
      <c r="B461" s="34">
        <v>0.63941506886024535</v>
      </c>
    </row>
    <row r="462" spans="1:2" x14ac:dyDescent="0.25">
      <c r="A462" s="34">
        <v>0.33036522387265094</v>
      </c>
      <c r="B462" s="34">
        <v>0.63846400403545667</v>
      </c>
    </row>
    <row r="463" spans="1:2" x14ac:dyDescent="0.25">
      <c r="A463" s="34">
        <v>0.33002053138612808</v>
      </c>
      <c r="B463" s="34">
        <v>0.63816449743317516</v>
      </c>
    </row>
    <row r="464" spans="1:2" x14ac:dyDescent="0.25">
      <c r="A464" s="34">
        <v>0.32970211743570649</v>
      </c>
      <c r="B464" s="34">
        <v>0.63775990079500544</v>
      </c>
    </row>
    <row r="465" spans="1:2" x14ac:dyDescent="0.25">
      <c r="A465" s="34">
        <v>0.32948233331558696</v>
      </c>
      <c r="B465" s="34">
        <v>0.63773888278782775</v>
      </c>
    </row>
    <row r="466" spans="1:2" x14ac:dyDescent="0.25">
      <c r="A466" s="34">
        <v>0.32934240864284003</v>
      </c>
      <c r="B466" s="34">
        <v>0.63758650223578983</v>
      </c>
    </row>
    <row r="467" spans="1:2" x14ac:dyDescent="0.25">
      <c r="A467" s="34">
        <v>0.32801551320957184</v>
      </c>
      <c r="B467" s="34">
        <v>0.63754446622143457</v>
      </c>
    </row>
    <row r="468" spans="1:2" x14ac:dyDescent="0.25">
      <c r="A468" s="34">
        <v>0.32788275541030709</v>
      </c>
      <c r="B468" s="34">
        <v>0.63747090319631283</v>
      </c>
    </row>
    <row r="469" spans="1:2" x14ac:dyDescent="0.25">
      <c r="A469" s="34">
        <v>0.32786091351017099</v>
      </c>
      <c r="B469" s="34">
        <v>0.63746039419272404</v>
      </c>
    </row>
    <row r="470" spans="1:2" x14ac:dyDescent="0.25">
      <c r="A470" s="34">
        <v>0.32768515447001328</v>
      </c>
      <c r="B470" s="34">
        <v>0.63724495961915317</v>
      </c>
    </row>
    <row r="471" spans="1:2" x14ac:dyDescent="0.25">
      <c r="A471" s="34">
        <v>0.327571167053678</v>
      </c>
      <c r="B471" s="34">
        <v>0.63720292360479791</v>
      </c>
    </row>
    <row r="472" spans="1:2" x14ac:dyDescent="0.25">
      <c r="A472" s="34">
        <v>0.32754113444099087</v>
      </c>
      <c r="B472" s="34">
        <v>0.63717665109582589</v>
      </c>
    </row>
    <row r="473" spans="1:2" x14ac:dyDescent="0.25">
      <c r="A473" s="34">
        <v>0.32751860998147553</v>
      </c>
      <c r="B473" s="34">
        <v>0.63714512408505941</v>
      </c>
    </row>
    <row r="474" spans="1:2" x14ac:dyDescent="0.25">
      <c r="A474" s="34">
        <v>0.32724763390791201</v>
      </c>
      <c r="B474" s="34">
        <v>0.6369717255258438</v>
      </c>
    </row>
    <row r="475" spans="1:2" x14ac:dyDescent="0.25">
      <c r="A475" s="34">
        <v>0.3271281860165427</v>
      </c>
      <c r="B475" s="34">
        <v>0.6369139260061053</v>
      </c>
    </row>
    <row r="476" spans="1:2" x14ac:dyDescent="0.25">
      <c r="A476" s="34">
        <v>0.326046670680116</v>
      </c>
      <c r="B476" s="34">
        <v>0.63688239899533883</v>
      </c>
    </row>
    <row r="477" spans="1:2" x14ac:dyDescent="0.25">
      <c r="A477" s="34">
        <v>0.32602926541594507</v>
      </c>
      <c r="B477" s="34">
        <v>0.63687714449354438</v>
      </c>
    </row>
    <row r="478" spans="1:2" x14ac:dyDescent="0.25">
      <c r="A478" s="34">
        <v>0.32600981247363636</v>
      </c>
      <c r="B478" s="34">
        <v>0.63681934497380588</v>
      </c>
    </row>
    <row r="479" spans="1:2" x14ac:dyDescent="0.25">
      <c r="A479" s="34">
        <v>0.32597158914839819</v>
      </c>
      <c r="B479" s="34">
        <v>0.63678256346124495</v>
      </c>
    </row>
    <row r="480" spans="1:2" x14ac:dyDescent="0.25">
      <c r="A480" s="34">
        <v>0.32546239985147529</v>
      </c>
      <c r="B480" s="34">
        <v>0.63570539059339037</v>
      </c>
    </row>
    <row r="481" spans="1:2" x14ac:dyDescent="0.25">
      <c r="A481" s="34">
        <v>0.32538424680255079</v>
      </c>
      <c r="B481" s="34">
        <v>0.63568437258621269</v>
      </c>
    </row>
    <row r="482" spans="1:2" x14ac:dyDescent="0.25">
      <c r="A482" s="34">
        <v>0.3239153790183979</v>
      </c>
      <c r="B482" s="34">
        <v>0.63544792000546413</v>
      </c>
    </row>
    <row r="483" spans="1:2" x14ac:dyDescent="0.25">
      <c r="A483" s="34">
        <v>0.32389797375422696</v>
      </c>
      <c r="B483" s="34">
        <v>0.63541639299469765</v>
      </c>
    </row>
    <row r="484" spans="1:2" x14ac:dyDescent="0.25">
      <c r="A484" s="34">
        <v>0.32386179810712656</v>
      </c>
      <c r="B484" s="34">
        <v>0.63536384797675349</v>
      </c>
    </row>
    <row r="485" spans="1:2" x14ac:dyDescent="0.25">
      <c r="A485" s="34">
        <v>0.32254275210671973</v>
      </c>
      <c r="B485" s="34">
        <v>0.63507485037806077</v>
      </c>
    </row>
    <row r="486" spans="1:2" x14ac:dyDescent="0.25">
      <c r="A486" s="34">
        <v>0.32195029056552793</v>
      </c>
      <c r="B486" s="34">
        <v>0.63446007366811452</v>
      </c>
    </row>
    <row r="487" spans="1:2" x14ac:dyDescent="0.25">
      <c r="A487" s="34">
        <v>0.32136226566030129</v>
      </c>
      <c r="B487" s="34">
        <v>0.63414480356044978</v>
      </c>
    </row>
    <row r="488" spans="1:2" x14ac:dyDescent="0.25">
      <c r="A488" s="34">
        <v>0.32129196204423821</v>
      </c>
      <c r="B488" s="34">
        <v>0.63393987799046769</v>
      </c>
    </row>
    <row r="489" spans="1:2" x14ac:dyDescent="0.25">
      <c r="A489" s="34">
        <v>0.32127148526286059</v>
      </c>
      <c r="B489" s="34">
        <v>0.63392936898687891</v>
      </c>
    </row>
    <row r="490" spans="1:2" x14ac:dyDescent="0.25">
      <c r="A490" s="34">
        <v>0.32121244387655518</v>
      </c>
      <c r="B490" s="34">
        <v>0.63387156946714041</v>
      </c>
    </row>
    <row r="491" spans="1:2" x14ac:dyDescent="0.25">
      <c r="A491" s="34">
        <v>0.32113394954794106</v>
      </c>
      <c r="B491" s="34">
        <v>0.63378749743842977</v>
      </c>
    </row>
    <row r="492" spans="1:2" x14ac:dyDescent="0.25">
      <c r="A492" s="34">
        <v>0.32078720938328043</v>
      </c>
      <c r="B492" s="34">
        <v>0.63365088039177508</v>
      </c>
    </row>
    <row r="493" spans="1:2" x14ac:dyDescent="0.25">
      <c r="A493" s="34">
        <v>0.32069096851080575</v>
      </c>
      <c r="B493" s="34">
        <v>0.63336713729487681</v>
      </c>
    </row>
    <row r="494" spans="1:2" x14ac:dyDescent="0.25">
      <c r="A494" s="34">
        <v>0.3206186172166049</v>
      </c>
      <c r="B494" s="34">
        <v>0.63328831976796063</v>
      </c>
    </row>
    <row r="495" spans="1:2" x14ac:dyDescent="0.25">
      <c r="A495" s="34">
        <v>0.31972582954854173</v>
      </c>
      <c r="B495" s="34">
        <v>0.63223741940907818</v>
      </c>
    </row>
    <row r="496" spans="1:2" x14ac:dyDescent="0.25">
      <c r="A496" s="34">
        <v>0.31941867782787781</v>
      </c>
      <c r="B496" s="34">
        <v>0.6319746943193576</v>
      </c>
    </row>
    <row r="497" spans="1:2" x14ac:dyDescent="0.25">
      <c r="A497" s="34">
        <v>0.31939444696991431</v>
      </c>
      <c r="B497" s="34">
        <v>0.63194316730859112</v>
      </c>
    </row>
    <row r="498" spans="1:2" x14ac:dyDescent="0.25">
      <c r="A498" s="34">
        <v>0.3191722738919674</v>
      </c>
      <c r="B498" s="34">
        <v>0.63193265830500234</v>
      </c>
    </row>
    <row r="499" spans="1:2" x14ac:dyDescent="0.25">
      <c r="A499" s="34">
        <v>0.31913678080424623</v>
      </c>
      <c r="B499" s="34">
        <v>0.63181705926552523</v>
      </c>
    </row>
    <row r="500" spans="1:2" x14ac:dyDescent="0.25">
      <c r="A500" s="34">
        <v>0.31909104932583626</v>
      </c>
      <c r="B500" s="34">
        <v>0.63176976874937552</v>
      </c>
    </row>
    <row r="501" spans="1:2" x14ac:dyDescent="0.25">
      <c r="A501" s="34">
        <v>0.31898525262205202</v>
      </c>
      <c r="B501" s="34">
        <v>0.63150178915786048</v>
      </c>
    </row>
    <row r="502" spans="1:2" x14ac:dyDescent="0.25">
      <c r="A502" s="34">
        <v>0.31897296655322543</v>
      </c>
      <c r="B502" s="34">
        <v>0.63141771712914985</v>
      </c>
    </row>
    <row r="503" spans="1:2" x14ac:dyDescent="0.25">
      <c r="A503" s="34">
        <v>0.31842350625292659</v>
      </c>
      <c r="B503" s="34">
        <v>0.631228555064551</v>
      </c>
    </row>
    <row r="504" spans="1:2" x14ac:dyDescent="0.25">
      <c r="A504" s="34">
        <v>0.31772763696577794</v>
      </c>
      <c r="B504" s="34">
        <v>0.63058750584563272</v>
      </c>
    </row>
    <row r="505" spans="1:2" x14ac:dyDescent="0.25">
      <c r="A505" s="34">
        <v>0.317710231701607</v>
      </c>
      <c r="B505" s="34">
        <v>0.63057174234024949</v>
      </c>
    </row>
    <row r="506" spans="1:2" x14ac:dyDescent="0.25">
      <c r="A506" s="34">
        <v>0.31758361693675552</v>
      </c>
      <c r="B506" s="34">
        <v>0.63044037979538914</v>
      </c>
    </row>
    <row r="507" spans="1:2" x14ac:dyDescent="0.25">
      <c r="A507" s="34">
        <v>0.31734062579774136</v>
      </c>
      <c r="B507" s="34">
        <v>0.62977831256929317</v>
      </c>
    </row>
    <row r="508" spans="1:2" x14ac:dyDescent="0.25">
      <c r="A508" s="34">
        <v>0.27678021724499929</v>
      </c>
      <c r="B508" s="34">
        <v>0.55572136427884533</v>
      </c>
    </row>
    <row r="509" spans="1:2" x14ac:dyDescent="0.25">
      <c r="A509" s="34">
        <v>0.27665394375983743</v>
      </c>
      <c r="B509" s="34">
        <v>0.55559000173398498</v>
      </c>
    </row>
    <row r="510" spans="1:2" x14ac:dyDescent="0.25">
      <c r="A510" s="34">
        <v>0.27656316336239678</v>
      </c>
      <c r="B510" s="34">
        <v>0.55550067520348001</v>
      </c>
    </row>
    <row r="511" spans="1:2" x14ac:dyDescent="0.25">
      <c r="A511" s="34">
        <v>0.27608093516095439</v>
      </c>
      <c r="B511" s="34">
        <v>0.55518015059402082</v>
      </c>
    </row>
    <row r="512" spans="1:2" x14ac:dyDescent="0.25">
      <c r="A512" s="34">
        <v>0.27498508607756339</v>
      </c>
      <c r="B512" s="34">
        <v>0.55480708096661757</v>
      </c>
    </row>
    <row r="513" spans="1:2" x14ac:dyDescent="0.25">
      <c r="A513" s="34">
        <v>0.27491307606305215</v>
      </c>
      <c r="B513" s="34">
        <v>0.5547755539558511</v>
      </c>
    </row>
    <row r="514" spans="1:2" x14ac:dyDescent="0.25">
      <c r="A514" s="34">
        <v>0.27485608235488451</v>
      </c>
      <c r="B514" s="34">
        <v>0.55474402694508462</v>
      </c>
    </row>
    <row r="515" spans="1:2" x14ac:dyDescent="0.25">
      <c r="A515" s="34">
        <v>0.27438238614568278</v>
      </c>
      <c r="B515" s="34">
        <v>0.55463893690919641</v>
      </c>
    </row>
    <row r="516" spans="1:2" x14ac:dyDescent="0.25">
      <c r="A516" s="34">
        <v>0.27436122680492592</v>
      </c>
      <c r="B516" s="34">
        <v>0.55463368240740196</v>
      </c>
    </row>
    <row r="517" spans="1:2" x14ac:dyDescent="0.25">
      <c r="A517" s="34">
        <v>0.27421857189466198</v>
      </c>
      <c r="B517" s="34">
        <v>0.55450757436433606</v>
      </c>
    </row>
    <row r="518" spans="1:2" x14ac:dyDescent="0.25">
      <c r="A518" s="34">
        <v>0.27415782410990847</v>
      </c>
      <c r="B518" s="34">
        <v>0.5544655383499808</v>
      </c>
    </row>
    <row r="519" spans="1:2" x14ac:dyDescent="0.25">
      <c r="A519" s="34">
        <v>0.27413325197225535</v>
      </c>
      <c r="B519" s="34">
        <v>0.55444977484459756</v>
      </c>
    </row>
    <row r="520" spans="1:2" x14ac:dyDescent="0.25">
      <c r="A520" s="34">
        <v>0.27409673504546533</v>
      </c>
      <c r="B520" s="34">
        <v>0.55432366680153167</v>
      </c>
    </row>
    <row r="521" spans="1:2" x14ac:dyDescent="0.25">
      <c r="A521" s="34">
        <v>0.27390084050361968</v>
      </c>
      <c r="B521" s="34">
        <v>0.55421332226384901</v>
      </c>
    </row>
    <row r="522" spans="1:2" x14ac:dyDescent="0.25">
      <c r="A522" s="34">
        <v>0.27387660964565619</v>
      </c>
      <c r="B522" s="34">
        <v>0.55418179525308253</v>
      </c>
    </row>
    <row r="523" spans="1:2" x14ac:dyDescent="0.25">
      <c r="A523" s="34">
        <v>0.27384452935483128</v>
      </c>
      <c r="B523" s="34">
        <v>0.55417128624949374</v>
      </c>
    </row>
    <row r="524" spans="1:2" x14ac:dyDescent="0.25">
      <c r="A524" s="34">
        <v>0.27378344029038809</v>
      </c>
      <c r="B524" s="34">
        <v>0.55394008817053964</v>
      </c>
    </row>
    <row r="525" spans="1:2" x14ac:dyDescent="0.25">
      <c r="A525" s="34">
        <v>0.27357730735785363</v>
      </c>
      <c r="B525" s="34">
        <v>0.55383499813465142</v>
      </c>
    </row>
    <row r="526" spans="1:2" x14ac:dyDescent="0.25">
      <c r="A526" s="34">
        <v>0.27303501393103696</v>
      </c>
      <c r="B526" s="34">
        <v>0.55335158396956552</v>
      </c>
    </row>
    <row r="527" spans="1:2" x14ac:dyDescent="0.25">
      <c r="A527" s="34">
        <v>0.27297972662131748</v>
      </c>
      <c r="B527" s="34">
        <v>0.55334632946777107</v>
      </c>
    </row>
    <row r="528" spans="1:2" x14ac:dyDescent="0.25">
      <c r="A528" s="34">
        <v>0.27295276552583697</v>
      </c>
      <c r="B528" s="34">
        <v>0.55330954795521015</v>
      </c>
    </row>
    <row r="529" spans="1:2" x14ac:dyDescent="0.25">
      <c r="A529" s="34">
        <v>0.27262786726131244</v>
      </c>
      <c r="B529" s="34">
        <v>0.55302055035651743</v>
      </c>
    </row>
    <row r="530" spans="1:2" x14ac:dyDescent="0.25">
      <c r="A530" s="34">
        <v>0.27242514712567423</v>
      </c>
      <c r="B530" s="34">
        <v>0.55296800533857327</v>
      </c>
    </row>
    <row r="531" spans="1:2" x14ac:dyDescent="0.25">
      <c r="A531" s="34">
        <v>0.27238658252074643</v>
      </c>
      <c r="B531" s="34">
        <v>0.55286816980447939</v>
      </c>
    </row>
    <row r="532" spans="1:2" x14ac:dyDescent="0.25">
      <c r="A532" s="34">
        <v>0.27235893886588669</v>
      </c>
      <c r="B532" s="34">
        <v>0.55283664279371292</v>
      </c>
    </row>
    <row r="533" spans="1:2" x14ac:dyDescent="0.25">
      <c r="A533" s="34">
        <v>0.27231457250623525</v>
      </c>
      <c r="B533" s="34">
        <v>0.55278935227756321</v>
      </c>
    </row>
    <row r="534" spans="1:2" x14ac:dyDescent="0.25">
      <c r="A534" s="34">
        <v>0.27225177704334397</v>
      </c>
      <c r="B534" s="34">
        <v>0.55270528024885257</v>
      </c>
    </row>
    <row r="535" spans="1:2" x14ac:dyDescent="0.25">
      <c r="A535" s="34">
        <v>0.27223266538072488</v>
      </c>
      <c r="B535" s="34">
        <v>0.5526737532380861</v>
      </c>
    </row>
    <row r="536" spans="1:2" x14ac:dyDescent="0.25">
      <c r="A536" s="34">
        <v>0.27193438693199123</v>
      </c>
      <c r="B536" s="34">
        <v>0.55265798973270286</v>
      </c>
    </row>
    <row r="537" spans="1:2" x14ac:dyDescent="0.25">
      <c r="A537" s="34">
        <v>0.24788440720400479</v>
      </c>
      <c r="B537" s="34">
        <v>0.48594683495084351</v>
      </c>
    </row>
    <row r="538" spans="1:2" x14ac:dyDescent="0.25">
      <c r="A538" s="34">
        <v>0.2477127435201226</v>
      </c>
      <c r="B538" s="34">
        <v>0.48578394539521674</v>
      </c>
    </row>
    <row r="539" spans="1:2" x14ac:dyDescent="0.25">
      <c r="A539" s="34">
        <v>0.2476728137964363</v>
      </c>
      <c r="B539" s="34">
        <v>0.48564207384676761</v>
      </c>
    </row>
    <row r="540" spans="1:2" x14ac:dyDescent="0.25">
      <c r="A540" s="34">
        <v>0.24745439479507528</v>
      </c>
      <c r="B540" s="34">
        <v>0.485468675287552</v>
      </c>
    </row>
    <row r="541" spans="1:2" x14ac:dyDescent="0.25">
      <c r="A541" s="34">
        <v>0.24734859809129103</v>
      </c>
      <c r="B541" s="34">
        <v>0.48537409425525258</v>
      </c>
    </row>
    <row r="542" spans="1:2" x14ac:dyDescent="0.25">
      <c r="A542" s="34">
        <v>0.24730320789257071</v>
      </c>
      <c r="B542" s="34">
        <v>0.48529002222654199</v>
      </c>
    </row>
    <row r="543" spans="1:2" x14ac:dyDescent="0.25">
      <c r="A543" s="34">
        <v>0.24725065082036821</v>
      </c>
      <c r="B543" s="34">
        <v>0.48507458765297107</v>
      </c>
    </row>
    <row r="544" spans="1:2" x14ac:dyDescent="0.25">
      <c r="A544" s="34">
        <v>0.23765864386372301</v>
      </c>
      <c r="B544" s="34">
        <v>0.46476068371577289</v>
      </c>
    </row>
    <row r="545" spans="1:2" x14ac:dyDescent="0.25">
      <c r="A545" s="34">
        <v>0.23760199143524499</v>
      </c>
      <c r="B545" s="34">
        <v>0.46475017471218405</v>
      </c>
    </row>
    <row r="546" spans="1:2" x14ac:dyDescent="0.25">
      <c r="A546" s="34">
        <v>0.23749892496897776</v>
      </c>
      <c r="B546" s="34">
        <v>0.46470288419603434</v>
      </c>
    </row>
    <row r="547" spans="1:2" x14ac:dyDescent="0.25">
      <c r="A547" s="34">
        <v>0.23742759751384579</v>
      </c>
      <c r="B547" s="34">
        <v>0.46451372213143549</v>
      </c>
    </row>
    <row r="548" spans="1:2" x14ac:dyDescent="0.25">
      <c r="A548" s="34">
        <v>0.23714058129486981</v>
      </c>
      <c r="B548" s="34">
        <v>0.46441388659734167</v>
      </c>
    </row>
    <row r="549" spans="1:2" x14ac:dyDescent="0.25">
      <c r="A549" s="34">
        <v>0.23676073700031541</v>
      </c>
      <c r="B549" s="34">
        <v>0.46418794302018196</v>
      </c>
    </row>
    <row r="550" spans="1:2" x14ac:dyDescent="0.25">
      <c r="A550" s="34">
        <v>0.23663002687918844</v>
      </c>
      <c r="B550" s="34">
        <v>0.46395674494122779</v>
      </c>
    </row>
    <row r="551" spans="1:2" x14ac:dyDescent="0.25">
      <c r="A551" s="34">
        <v>0.23661023265719008</v>
      </c>
      <c r="B551" s="34">
        <v>0.46383589139995629</v>
      </c>
    </row>
    <row r="552" spans="1:2" x14ac:dyDescent="0.25">
      <c r="A552" s="34">
        <v>0.23656825525536601</v>
      </c>
      <c r="B552" s="34">
        <v>0.4638306368981619</v>
      </c>
    </row>
    <row r="553" spans="1:2" x14ac:dyDescent="0.25">
      <c r="A553" s="34">
        <v>0.23653139704888634</v>
      </c>
      <c r="B553" s="34">
        <v>0.4637570738730401</v>
      </c>
    </row>
    <row r="554" spans="1:2" x14ac:dyDescent="0.25">
      <c r="A554" s="34">
        <v>0.236378162468244</v>
      </c>
      <c r="B554" s="34">
        <v>0.46367825634612392</v>
      </c>
    </row>
    <row r="555" spans="1:2" x14ac:dyDescent="0.25">
      <c r="A555" s="34">
        <v>0.23632048620069709</v>
      </c>
      <c r="B555" s="34">
        <v>0.46364147483356305</v>
      </c>
    </row>
    <row r="556" spans="1:2" x14ac:dyDescent="0.25">
      <c r="A556" s="34">
        <v>0.23627885007856264</v>
      </c>
      <c r="B556" s="34">
        <v>0.46356265730664686</v>
      </c>
    </row>
    <row r="557" spans="1:2" x14ac:dyDescent="0.25">
      <c r="A557" s="34">
        <v>0.23610616255561159</v>
      </c>
      <c r="B557" s="34">
        <v>0.46343129476178657</v>
      </c>
    </row>
    <row r="558" spans="1:2" x14ac:dyDescent="0.25">
      <c r="A558" s="34">
        <v>0.23542667469356504</v>
      </c>
      <c r="B558" s="34">
        <v>0.46205986979344493</v>
      </c>
    </row>
    <row r="559" spans="1:2" x14ac:dyDescent="0.25">
      <c r="A559" s="34">
        <v>0.23540892814970446</v>
      </c>
      <c r="B559" s="34">
        <v>0.46204936078985609</v>
      </c>
    </row>
    <row r="560" spans="1:2" x14ac:dyDescent="0.25">
      <c r="A560" s="34">
        <v>0.23534988676339905</v>
      </c>
      <c r="B560" s="34">
        <v>0.46193376175037903</v>
      </c>
    </row>
    <row r="561" spans="1:2" x14ac:dyDescent="0.25">
      <c r="A561" s="34">
        <v>0.23529357561461064</v>
      </c>
      <c r="B561" s="34">
        <v>0.46189172573602372</v>
      </c>
    </row>
    <row r="562" spans="1:2" x14ac:dyDescent="0.25">
      <c r="A562" s="34">
        <v>0.22833829554002055</v>
      </c>
      <c r="B562" s="34">
        <v>0.46130847603684394</v>
      </c>
    </row>
    <row r="563" spans="1:2" x14ac:dyDescent="0.25">
      <c r="A563" s="34">
        <v>0.22831713619926369</v>
      </c>
      <c r="B563" s="34">
        <v>0.46119813149916128</v>
      </c>
    </row>
    <row r="564" spans="1:2" x14ac:dyDescent="0.25">
      <c r="A564" s="34">
        <v>0.22757417031494659</v>
      </c>
      <c r="B564" s="34">
        <v>0.45973738000031467</v>
      </c>
    </row>
    <row r="565" spans="1:2" x14ac:dyDescent="0.25">
      <c r="A565" s="34">
        <v>0.22750420797857313</v>
      </c>
      <c r="B565" s="34">
        <v>0.45961652645904316</v>
      </c>
    </row>
    <row r="566" spans="1:2" x14ac:dyDescent="0.25">
      <c r="A566" s="34">
        <v>0.227451309626681</v>
      </c>
      <c r="B566" s="34">
        <v>0.45887564170603101</v>
      </c>
    </row>
    <row r="567" spans="1:2" x14ac:dyDescent="0.25">
      <c r="A567" s="34">
        <v>0.22685645912766184</v>
      </c>
      <c r="B567" s="34">
        <v>0.45850257207862771</v>
      </c>
    </row>
    <row r="568" spans="1:2" x14ac:dyDescent="0.25">
      <c r="A568" s="34">
        <v>0.22277987323507212</v>
      </c>
      <c r="B568" s="34">
        <v>0.4527909286281015</v>
      </c>
    </row>
    <row r="569" spans="1:2" x14ac:dyDescent="0.25">
      <c r="A569" s="34">
        <v>0.22273789583324805</v>
      </c>
      <c r="B569" s="34">
        <v>0.45269634759580207</v>
      </c>
    </row>
    <row r="570" spans="1:2" x14ac:dyDescent="0.25">
      <c r="A570" s="34">
        <v>0.22268738643918332</v>
      </c>
      <c r="B570" s="34">
        <v>0.45268583859221323</v>
      </c>
    </row>
    <row r="571" spans="1:2" x14ac:dyDescent="0.25">
      <c r="A571" s="34">
        <v>0.22099088510204951</v>
      </c>
      <c r="B571" s="34">
        <v>0.44606516633125365</v>
      </c>
    </row>
    <row r="572" spans="1:2" x14ac:dyDescent="0.25">
      <c r="A572" s="34">
        <v>0.22082809469009762</v>
      </c>
      <c r="B572" s="34">
        <v>0.44563429718411185</v>
      </c>
    </row>
    <row r="573" spans="1:2" x14ac:dyDescent="0.25">
      <c r="A573" s="34">
        <v>0.22079157776330757</v>
      </c>
      <c r="B573" s="34">
        <v>0.44550293463925156</v>
      </c>
    </row>
    <row r="574" spans="1:2" x14ac:dyDescent="0.25">
      <c r="A574" s="34">
        <v>0.22077383121944699</v>
      </c>
      <c r="B574" s="34">
        <v>0.44548191663207393</v>
      </c>
    </row>
    <row r="575" spans="1:2" x14ac:dyDescent="0.25">
      <c r="A575" s="34">
        <v>0.22056326165094739</v>
      </c>
      <c r="B575" s="34">
        <v>0.44498273896160473</v>
      </c>
    </row>
    <row r="576" spans="1:2" x14ac:dyDescent="0.25">
      <c r="A576" s="34">
        <v>0.21529049044621643</v>
      </c>
      <c r="B576" s="34">
        <v>0.43008097187265126</v>
      </c>
    </row>
    <row r="577" spans="1:2" x14ac:dyDescent="0.25">
      <c r="A577" s="34">
        <v>0.21487276410611347</v>
      </c>
      <c r="B577" s="34">
        <v>0.42987604630266918</v>
      </c>
    </row>
    <row r="578" spans="1:2" x14ac:dyDescent="0.25">
      <c r="A578" s="34">
        <v>0.21464751951095992</v>
      </c>
      <c r="B578" s="34">
        <v>0.42926652409451732</v>
      </c>
    </row>
    <row r="579" spans="1:2" x14ac:dyDescent="0.25">
      <c r="A579" s="34">
        <v>0.21445299008787275</v>
      </c>
      <c r="B579" s="34">
        <v>0.42914567055324582</v>
      </c>
    </row>
    <row r="580" spans="1:2" x14ac:dyDescent="0.25">
      <c r="A580" s="34">
        <v>0.21442773539084037</v>
      </c>
      <c r="B580" s="34">
        <v>0.42912990704786258</v>
      </c>
    </row>
    <row r="581" spans="1:2" x14ac:dyDescent="0.25">
      <c r="A581" s="34">
        <v>0.21320834305980452</v>
      </c>
      <c r="B581" s="34">
        <v>0.42777424558490418</v>
      </c>
    </row>
    <row r="582" spans="1:2" x14ac:dyDescent="0.25">
      <c r="A582" s="34">
        <v>0.21317831044711738</v>
      </c>
      <c r="B582" s="34">
        <v>0.4277479730759321</v>
      </c>
    </row>
    <row r="583" spans="1:2" x14ac:dyDescent="0.25">
      <c r="A583" s="34">
        <v>0.21263840597812811</v>
      </c>
      <c r="B583" s="34">
        <v>0.42720150488931319</v>
      </c>
    </row>
    <row r="584" spans="1:2" x14ac:dyDescent="0.25">
      <c r="A584" s="34">
        <v>0.15871928653433209</v>
      </c>
      <c r="B584" s="34">
        <v>0.2673700693068779</v>
      </c>
    </row>
    <row r="585" spans="1:2" x14ac:dyDescent="0.25">
      <c r="A585" s="34">
        <v>0.1586936905576101</v>
      </c>
      <c r="B585" s="34">
        <v>0.26728599727816732</v>
      </c>
    </row>
    <row r="586" spans="1:2" x14ac:dyDescent="0.25">
      <c r="A586" s="34">
        <v>0.15866126898709557</v>
      </c>
      <c r="B586" s="34">
        <v>0.26720192524945674</v>
      </c>
    </row>
    <row r="587" spans="1:2" x14ac:dyDescent="0.25">
      <c r="A587" s="34">
        <v>0.157873936743127</v>
      </c>
      <c r="B587" s="34">
        <v>0.26650307651079991</v>
      </c>
    </row>
    <row r="588" spans="1:2" x14ac:dyDescent="0.25">
      <c r="A588" s="34">
        <v>0.15588939534794832</v>
      </c>
      <c r="B588" s="34">
        <v>0.26078617855847924</v>
      </c>
    </row>
    <row r="589" spans="1:2" x14ac:dyDescent="0.25">
      <c r="A589" s="34">
        <v>0.15579929750988691</v>
      </c>
      <c r="B589" s="34">
        <v>0.26072837903874069</v>
      </c>
    </row>
    <row r="590" spans="1:2" x14ac:dyDescent="0.25">
      <c r="A590" s="34">
        <v>0.15549863010332587</v>
      </c>
      <c r="B590" s="34">
        <v>0.26031327339698213</v>
      </c>
    </row>
    <row r="591" spans="1:2" x14ac:dyDescent="0.25">
      <c r="A591" s="34">
        <v>2.2743219796406228E-2</v>
      </c>
      <c r="B591" s="34">
        <v>8.8669717780707896E-2</v>
      </c>
    </row>
    <row r="592" spans="1:2" x14ac:dyDescent="0.25">
      <c r="A592" s="34">
        <v>2.2644248686414514E-2</v>
      </c>
      <c r="B592" s="34">
        <v>8.8359702174837573E-2</v>
      </c>
    </row>
    <row r="593" spans="1:2" x14ac:dyDescent="0.25">
      <c r="A593" s="34">
        <v>2.2616946311244387E-2</v>
      </c>
      <c r="B593" s="34">
        <v>8.8312411658687862E-2</v>
      </c>
    </row>
    <row r="594" spans="1:2" x14ac:dyDescent="0.25">
      <c r="A594" s="34">
        <v>2.2451766941465112E-2</v>
      </c>
      <c r="B594" s="34">
        <v>8.8291393651510217E-2</v>
      </c>
    </row>
    <row r="595" spans="1:2" x14ac:dyDescent="0.25">
      <c r="A595" s="34">
        <v>2.235757374712817E-2</v>
      </c>
      <c r="B595" s="34">
        <v>8.8244103135360505E-2</v>
      </c>
    </row>
    <row r="596" spans="1:2" x14ac:dyDescent="0.25">
      <c r="A596" s="34">
        <v>2.2325834735992898E-2</v>
      </c>
      <c r="B596" s="34">
        <v>8.810223158691137E-2</v>
      </c>
    </row>
    <row r="597" spans="1:2" x14ac:dyDescent="0.25">
      <c r="A597" s="34">
        <v>2.2245975288620275E-2</v>
      </c>
      <c r="B597" s="34">
        <v>8.7802724984629862E-2</v>
      </c>
    </row>
    <row r="598" spans="1:2" x14ac:dyDescent="0.25">
      <c r="A598" s="34">
        <v>2.2049056907705727E-2</v>
      </c>
      <c r="B598" s="34">
        <v>8.7345583328515983E-2</v>
      </c>
    </row>
    <row r="599" spans="1:2" x14ac:dyDescent="0.25">
      <c r="A599" s="34">
        <v>2.1997182394882485E-2</v>
      </c>
      <c r="B599" s="34">
        <v>8.7329819823132745E-2</v>
      </c>
    </row>
    <row r="600" spans="1:2" x14ac:dyDescent="0.25">
      <c r="A600" s="34">
        <v>2.1964760824367959E-2</v>
      </c>
      <c r="B600" s="34">
        <v>8.7277274805188626E-2</v>
      </c>
    </row>
    <row r="601" spans="1:2" x14ac:dyDescent="0.25">
      <c r="A601" s="34">
        <v>2.1400284217725565E-2</v>
      </c>
      <c r="B601" s="34">
        <v>8.579550529916434E-2</v>
      </c>
    </row>
    <row r="602" spans="1:2" x14ac:dyDescent="0.25">
      <c r="A602" s="34">
        <v>2.1380831275416848E-2</v>
      </c>
      <c r="B602" s="34">
        <v>8.5737705779425799E-2</v>
      </c>
    </row>
    <row r="603" spans="1:2" x14ac:dyDescent="0.25">
      <c r="A603" s="34">
        <v>2.1114291837818475E-2</v>
      </c>
      <c r="B603" s="34">
        <v>8.494427600846953E-2</v>
      </c>
    </row>
    <row r="604" spans="1:2" x14ac:dyDescent="0.25">
      <c r="A604" s="34">
        <v>2.1099275531474903E-2</v>
      </c>
      <c r="B604" s="34">
        <v>8.4896985492319818E-2</v>
      </c>
    </row>
    <row r="605" spans="1:2" x14ac:dyDescent="0.25">
      <c r="A605" s="34">
        <v>2.1033408551376968E-2</v>
      </c>
      <c r="B605" s="34">
        <v>8.4881221986936581E-2</v>
      </c>
    </row>
    <row r="606" spans="1:2" x14ac:dyDescent="0.25">
      <c r="A606" s="34">
        <v>2.0945358391453305E-2</v>
      </c>
      <c r="B606" s="34">
        <v>8.4839185972581277E-2</v>
      </c>
    </row>
    <row r="607" spans="1:2" x14ac:dyDescent="0.25">
      <c r="A607" s="34">
        <v>2.090065075211222E-2</v>
      </c>
      <c r="B607" s="34">
        <v>8.4707823427720971E-2</v>
      </c>
    </row>
    <row r="608" spans="1:2" x14ac:dyDescent="0.25">
      <c r="A608" s="34">
        <v>2.069997829461178E-2</v>
      </c>
      <c r="B608" s="34">
        <v>8.4571206381066244E-2</v>
      </c>
    </row>
    <row r="609" spans="1:2" x14ac:dyDescent="0.25">
      <c r="A609" s="34">
        <v>2.0602031023688946E-2</v>
      </c>
      <c r="B609" s="34">
        <v>8.4345262803906515E-2</v>
      </c>
    </row>
    <row r="610" spans="1:2" x14ac:dyDescent="0.25">
      <c r="A610" s="34">
        <v>2.0345729976779369E-2</v>
      </c>
      <c r="B610" s="34">
        <v>8.4024738194447363E-2</v>
      </c>
    </row>
    <row r="611" spans="1:2" x14ac:dyDescent="0.25">
      <c r="A611" s="34">
        <v>2.0310236889058204E-2</v>
      </c>
      <c r="B611" s="34">
        <v>8.3903884653175873E-2</v>
      </c>
    </row>
    <row r="612" spans="1:2" x14ac:dyDescent="0.25">
      <c r="A612" s="34">
        <v>2.0288053709232475E-2</v>
      </c>
      <c r="B612" s="34">
        <v>8.3882866645998228E-2</v>
      </c>
    </row>
    <row r="613" spans="1:2" x14ac:dyDescent="0.25">
      <c r="A613" s="34">
        <v>2.026450541064824E-2</v>
      </c>
      <c r="B613" s="34">
        <v>8.3861848638820582E-2</v>
      </c>
    </row>
    <row r="614" spans="1:2" x14ac:dyDescent="0.25">
      <c r="A614" s="34">
        <v>2.0198638430550305E-2</v>
      </c>
      <c r="B614" s="34">
        <v>8.3751504101137922E-2</v>
      </c>
    </row>
    <row r="615" spans="1:2" x14ac:dyDescent="0.25">
      <c r="A615" s="34">
        <v>2.0159732545932871E-2</v>
      </c>
      <c r="B615" s="34">
        <v>8.3740995097549092E-2</v>
      </c>
    </row>
    <row r="616" spans="1:2" x14ac:dyDescent="0.25">
      <c r="A616" s="34">
        <v>2.0032435221702151E-2</v>
      </c>
      <c r="B616" s="34">
        <v>8.3430979491678769E-2</v>
      </c>
    </row>
    <row r="617" spans="1:2" x14ac:dyDescent="0.25">
      <c r="A617" s="34">
        <v>1.9867938411302129E-2</v>
      </c>
      <c r="B617" s="34">
        <v>8.3383688975529058E-2</v>
      </c>
    </row>
    <row r="618" spans="1:2" x14ac:dyDescent="0.25">
      <c r="A618" s="34">
        <v>1.9800023753066436E-2</v>
      </c>
      <c r="B618" s="34">
        <v>8.3362670968351413E-2</v>
      </c>
    </row>
    <row r="619" spans="1:2" x14ac:dyDescent="0.25">
      <c r="A619" s="34">
        <v>1.9762141707517882E-2</v>
      </c>
      <c r="B619" s="34">
        <v>8.3268089936051989E-2</v>
      </c>
    </row>
    <row r="620" spans="1:2" x14ac:dyDescent="0.25">
      <c r="A620" s="34">
        <v>1.951846800912449E-2</v>
      </c>
      <c r="B620" s="34">
        <v>8.2469405663301312E-2</v>
      </c>
    </row>
    <row r="621" spans="1:2" x14ac:dyDescent="0.25">
      <c r="A621" s="34">
        <v>1.9407552109995844E-2</v>
      </c>
      <c r="B621" s="34">
        <v>8.2217189577169517E-2</v>
      </c>
    </row>
    <row r="622" spans="1:2" x14ac:dyDescent="0.25">
      <c r="A622" s="34">
        <v>1.9382979972342729E-2</v>
      </c>
      <c r="B622" s="34">
        <v>8.2185662566403042E-2</v>
      </c>
    </row>
    <row r="623" spans="1:2" x14ac:dyDescent="0.25">
      <c r="A623" s="34">
        <v>1.9262166962214913E-2</v>
      </c>
      <c r="B623" s="34">
        <v>8.2054300021542736E-2</v>
      </c>
    </row>
    <row r="624" spans="1:2" x14ac:dyDescent="0.25">
      <c r="A624" s="34">
        <v>1.9230769230769267E-2</v>
      </c>
      <c r="B624" s="34">
        <v>8.198599149821538E-2</v>
      </c>
    </row>
    <row r="625" spans="1:2" x14ac:dyDescent="0.25">
      <c r="A625" s="34">
        <v>1.9189815668014074E-2</v>
      </c>
      <c r="B625" s="34">
        <v>8.1970227992832143E-2</v>
      </c>
    </row>
    <row r="626" spans="1:2" x14ac:dyDescent="0.25">
      <c r="A626" s="34">
        <v>1.9005865915305335E-2</v>
      </c>
      <c r="B626" s="34">
        <v>8.1691739397728294E-2</v>
      </c>
    </row>
    <row r="627" spans="1:2" x14ac:dyDescent="0.25">
      <c r="A627" s="34">
        <v>1.8322282696983258E-2</v>
      </c>
      <c r="B627" s="34">
        <v>8.1182052723670295E-2</v>
      </c>
    </row>
    <row r="628" spans="1:2" x14ac:dyDescent="0.25">
      <c r="A628" s="34">
        <v>1.8298393118709396E-2</v>
      </c>
      <c r="B628" s="34">
        <v>8.1129507705726175E-2</v>
      </c>
    </row>
    <row r="629" spans="1:2" x14ac:dyDescent="0.25">
      <c r="A629" s="34">
        <v>1.8233549977680341E-2</v>
      </c>
      <c r="B629" s="34">
        <v>8.0935091139332921E-2</v>
      </c>
    </row>
    <row r="630" spans="1:2" x14ac:dyDescent="0.25">
      <c r="A630" s="34">
        <v>1.8192255135235522E-2</v>
      </c>
      <c r="B630" s="34">
        <v>8.0856273612416735E-2</v>
      </c>
    </row>
    <row r="631" spans="1:2" x14ac:dyDescent="0.25">
      <c r="A631" s="34">
        <v>1.8060521175039656E-2</v>
      </c>
      <c r="B631" s="34">
        <v>8.0730165569350837E-2</v>
      </c>
    </row>
    <row r="632" spans="1:2" x14ac:dyDescent="0.25">
      <c r="A632" s="34">
        <v>1.803697287645542E-2</v>
      </c>
      <c r="B632" s="34">
        <v>8.070389306037877E-2</v>
      </c>
    </row>
    <row r="633" spans="1:2" x14ac:dyDescent="0.25">
      <c r="A633" s="34">
        <v>1.1615795516130959E-2</v>
      </c>
      <c r="B633" s="34">
        <v>6.0458297646507939E-2</v>
      </c>
    </row>
    <row r="634" spans="1:2" x14ac:dyDescent="0.25">
      <c r="A634" s="34">
        <v>1.1562214604859584E-2</v>
      </c>
      <c r="B634" s="34">
        <v>6.0432025137535879E-2</v>
      </c>
    </row>
    <row r="635" spans="1:2" x14ac:dyDescent="0.25">
      <c r="A635" s="34">
        <v>1.1541737823481987E-2</v>
      </c>
      <c r="B635" s="34">
        <v>6.0426770635741464E-2</v>
      </c>
    </row>
    <row r="636" spans="1:2" x14ac:dyDescent="0.25">
      <c r="A636" s="34">
        <v>1.1411027702354999E-2</v>
      </c>
      <c r="B636" s="34">
        <v>6.036897111600293E-2</v>
      </c>
    </row>
    <row r="637" spans="1:2" x14ac:dyDescent="0.25">
      <c r="A637" s="34">
        <v>1.1388503242839644E-2</v>
      </c>
      <c r="B637" s="34">
        <v>6.0284899087292329E-2</v>
      </c>
    </row>
    <row r="638" spans="1:2" x14ac:dyDescent="0.25">
      <c r="A638" s="34">
        <v>1.1365296223945035E-2</v>
      </c>
      <c r="B638" s="34">
        <v>6.0263881080114677E-2</v>
      </c>
    </row>
    <row r="639" spans="1:2" x14ac:dyDescent="0.25">
      <c r="A639" s="34">
        <v>1.1308985075156645E-2</v>
      </c>
      <c r="B639" s="34">
        <v>6.0143027538843194E-2</v>
      </c>
    </row>
    <row r="640" spans="1:2" x14ac:dyDescent="0.25">
      <c r="A640" s="34">
        <v>1.1292262370364943E-2</v>
      </c>
      <c r="B640" s="34">
        <v>6.0127264033459957E-2</v>
      </c>
    </row>
    <row r="641" spans="1:2" x14ac:dyDescent="0.25">
      <c r="A641" s="34">
        <v>1.127451582650436E-2</v>
      </c>
      <c r="B641" s="34">
        <v>6.0100991524487897E-2</v>
      </c>
    </row>
    <row r="642" spans="1:2" x14ac:dyDescent="0.25">
      <c r="A642" s="34">
        <v>1.1235951221576555E-2</v>
      </c>
      <c r="B642" s="34">
        <v>6.008522801910466E-2</v>
      </c>
    </row>
    <row r="643" spans="1:2" x14ac:dyDescent="0.25">
      <c r="A643" s="34">
        <v>1.1187148225959951E-2</v>
      </c>
      <c r="B643" s="34">
        <v>5.9785721416823152E-2</v>
      </c>
    </row>
    <row r="644" spans="1:2" x14ac:dyDescent="0.25">
      <c r="A644" s="34">
        <v>1.100865894828524E-2</v>
      </c>
      <c r="B644" s="34">
        <v>5.869803954537979E-2</v>
      </c>
    </row>
    <row r="645" spans="1:2" x14ac:dyDescent="0.25">
      <c r="A645" s="34">
        <v>1.0856789486401402E-2</v>
      </c>
      <c r="B645" s="34">
        <v>5.8482604971808884E-2</v>
      </c>
    </row>
    <row r="646" spans="1:2" x14ac:dyDescent="0.25">
      <c r="A646" s="34">
        <v>9.0524437673455728E-3</v>
      </c>
      <c r="B646" s="34">
        <v>5.4436638590111365E-2</v>
      </c>
    </row>
    <row r="647" spans="1:2" x14ac:dyDescent="0.25">
      <c r="A647" s="34">
        <v>9.0319669859679763E-3</v>
      </c>
      <c r="B647" s="34">
        <v>5.4389348073961653E-2</v>
      </c>
    </row>
    <row r="648" spans="1:2" x14ac:dyDescent="0.25">
      <c r="A648" s="34">
        <v>9.009101246762994E-3</v>
      </c>
      <c r="B648" s="34">
        <v>5.4336803056017527E-2</v>
      </c>
    </row>
    <row r="649" spans="1:2" x14ac:dyDescent="0.25">
      <c r="A649" s="34">
        <v>8.9504011401472187E-3</v>
      </c>
      <c r="B649" s="34">
        <v>5.4268494532690163E-2</v>
      </c>
    </row>
    <row r="650" spans="1:2" x14ac:dyDescent="0.25">
      <c r="A650" s="34">
        <v>5.990141112326099E-3</v>
      </c>
      <c r="B650" s="34">
        <v>4.1373947129202227E-2</v>
      </c>
    </row>
    <row r="651" spans="1:2" x14ac:dyDescent="0.25">
      <c r="A651" s="34">
        <v>5.782643061033127E-3</v>
      </c>
      <c r="B651" s="34">
        <v>4.0795951931816864E-2</v>
      </c>
    </row>
    <row r="652" spans="1:2" x14ac:dyDescent="0.25">
      <c r="A652" s="34">
        <v>5.5396519220189885E-3</v>
      </c>
      <c r="B652" s="34">
        <v>3.9813360096261755E-2</v>
      </c>
    </row>
    <row r="653" spans="1:2" x14ac:dyDescent="0.25">
      <c r="A653" s="34">
        <v>5.5181513015725124E-3</v>
      </c>
      <c r="B653" s="34">
        <v>3.9776578583700865E-2</v>
      </c>
    </row>
    <row r="654" spans="1:2" x14ac:dyDescent="0.25">
      <c r="A654" s="34">
        <v>5.2939305454878368E-3</v>
      </c>
      <c r="B654" s="34">
        <v>3.9708270060373502E-2</v>
      </c>
    </row>
    <row r="655" spans="1:2" x14ac:dyDescent="0.25">
      <c r="A655" s="34">
        <v>5.1874512823243376E-3</v>
      </c>
      <c r="B655" s="34">
        <v>3.9692506554990264E-2</v>
      </c>
    </row>
    <row r="656" spans="1:2" x14ac:dyDescent="0.25">
      <c r="A656" s="34">
        <v>5.1458151601898924E-3</v>
      </c>
      <c r="B656" s="34">
        <v>3.9639961537046138E-2</v>
      </c>
    </row>
    <row r="657" spans="1:2" x14ac:dyDescent="0.25">
      <c r="A657" s="34">
        <v>5.0342167016819948E-3</v>
      </c>
      <c r="B657" s="34">
        <v>3.9534871501157892E-2</v>
      </c>
    </row>
    <row r="658" spans="1:2" x14ac:dyDescent="0.25">
      <c r="A658" s="34">
        <v>4.7929319611159892E-3</v>
      </c>
      <c r="B658" s="34">
        <v>3.9224855895287562E-2</v>
      </c>
    </row>
    <row r="659" spans="1:2" x14ac:dyDescent="0.25">
      <c r="A659" s="34">
        <v>1.7053746090641476E-3</v>
      </c>
      <c r="B659" s="34">
        <v>7.0725594152783178E-3</v>
      </c>
    </row>
    <row r="660" spans="1:2" x14ac:dyDescent="0.25">
      <c r="A660" s="34">
        <v>1.3490786130939782E-3</v>
      </c>
      <c r="B660" s="34">
        <v>4.1405474139962189E-3</v>
      </c>
    </row>
    <row r="661" spans="1:2" x14ac:dyDescent="0.25">
      <c r="A661" s="34">
        <v>9.9210005774455555E-4</v>
      </c>
      <c r="B661" s="34">
        <v>2.9267574994869634E-3</v>
      </c>
    </row>
    <row r="662" spans="1:2" x14ac:dyDescent="0.25">
      <c r="A662" s="34">
        <v>9.6786919978106701E-4</v>
      </c>
      <c r="B662" s="34">
        <v>2.8847214851316647E-3</v>
      </c>
    </row>
    <row r="663" spans="1:2" x14ac:dyDescent="0.25">
      <c r="A663" s="34">
        <v>9.0575629626902599E-4</v>
      </c>
      <c r="B663" s="34">
        <v>2.8321764671875409E-3</v>
      </c>
    </row>
    <row r="664" spans="1:2" x14ac:dyDescent="0.25">
      <c r="A664" s="34">
        <v>6.3204998518849348E-4</v>
      </c>
      <c r="B664" s="34">
        <v>2.311980789540717E-3</v>
      </c>
    </row>
    <row r="665" spans="1:2" x14ac:dyDescent="0.25">
      <c r="A665" s="34">
        <v>6.170336788449231E-4</v>
      </c>
      <c r="B665" s="34">
        <v>2.2699447751854183E-3</v>
      </c>
    </row>
    <row r="666" spans="1:2" x14ac:dyDescent="0.25">
      <c r="A666" s="34">
        <v>5.6788940353869283E-4</v>
      </c>
      <c r="B666" s="34">
        <v>2.1280732267362846E-3</v>
      </c>
    </row>
    <row r="667" spans="1:2" x14ac:dyDescent="0.25">
      <c r="A667" s="34">
        <v>5.4502366433371071E-4</v>
      </c>
      <c r="B667" s="34">
        <v>2.1070552195586352E-3</v>
      </c>
    </row>
    <row r="668" spans="1:2" x14ac:dyDescent="0.25">
      <c r="A668" s="34">
        <v>5.2147536574947539E-4</v>
      </c>
      <c r="B668" s="34">
        <v>2.0229831908480374E-3</v>
      </c>
    </row>
    <row r="669" spans="1:2" x14ac:dyDescent="0.25">
      <c r="A669" s="34">
        <v>4.6175142006482054E-4</v>
      </c>
      <c r="B669" s="34">
        <v>1.7129675849777079E-3</v>
      </c>
    </row>
    <row r="670" spans="1:2" x14ac:dyDescent="0.25">
      <c r="A670" s="34">
        <v>1.2866244298925984E-4</v>
      </c>
      <c r="B670" s="34">
        <v>4.1510564175785435E-4</v>
      </c>
    </row>
    <row r="671" spans="1:2" x14ac:dyDescent="0.25">
      <c r="A671" s="34">
        <v>1.0067750843987871E-4</v>
      </c>
      <c r="B671" s="34">
        <v>3.1527010766401945E-4</v>
      </c>
    </row>
    <row r="672" spans="1:2" x14ac:dyDescent="0.25">
      <c r="A672" s="34">
        <v>6.1089064443193224E-5</v>
      </c>
      <c r="B672" s="34">
        <v>2.0492556998135983E-4</v>
      </c>
    </row>
    <row r="673" spans="1:2" x14ac:dyDescent="0.25">
      <c r="A673" s="34">
        <v>1.7746543860615142E-5</v>
      </c>
      <c r="B673" s="34">
        <v>1.0509003588752494E-4</v>
      </c>
    </row>
    <row r="674" spans="1:2" x14ac:dyDescent="0.25">
      <c r="A674" s="34">
        <v>3.1990740351900415E-17</v>
      </c>
      <c r="B674" s="34">
        <v>-7.2232259236415519E-16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B286"/>
  <sheetViews>
    <sheetView workbookViewId="0"/>
  </sheetViews>
  <sheetFormatPr defaultRowHeight="13.2" x14ac:dyDescent="0.25"/>
  <sheetData>
    <row r="1" spans="1:2" x14ac:dyDescent="0.25">
      <c r="A1" s="34">
        <v>1</v>
      </c>
      <c r="B1" s="34">
        <v>1</v>
      </c>
    </row>
    <row r="2" spans="1:2" x14ac:dyDescent="0.25">
      <c r="A2" s="34">
        <v>0.90396589387947313</v>
      </c>
      <c r="B2" s="34">
        <v>0.98770579890813737</v>
      </c>
    </row>
    <row r="3" spans="1:2" x14ac:dyDescent="0.25">
      <c r="A3" s="34">
        <v>0.88656909810487639</v>
      </c>
      <c r="B3" s="34">
        <v>0.98174139190989984</v>
      </c>
    </row>
    <row r="4" spans="1:2" x14ac:dyDescent="0.25">
      <c r="A4" s="34">
        <v>0.88375090294159109</v>
      </c>
      <c r="B4" s="34">
        <v>0.98018849675450281</v>
      </c>
    </row>
    <row r="5" spans="1:2" x14ac:dyDescent="0.25">
      <c r="A5" s="34">
        <v>0.88258816125483075</v>
      </c>
      <c r="B5" s="34">
        <v>0.979581309375403</v>
      </c>
    </row>
    <row r="6" spans="1:2" x14ac:dyDescent="0.25">
      <c r="A6" s="34">
        <v>0.882327634445641</v>
      </c>
      <c r="B6" s="34">
        <v>0.97938786914843312</v>
      </c>
    </row>
    <row r="7" spans="1:2" x14ac:dyDescent="0.25">
      <c r="A7" s="34">
        <v>0.86731482248568004</v>
      </c>
      <c r="B7" s="34">
        <v>0.97655611915917984</v>
      </c>
    </row>
    <row r="8" spans="1:2" x14ac:dyDescent="0.25">
      <c r="A8" s="34">
        <v>0.86624182992286658</v>
      </c>
      <c r="B8" s="34">
        <v>0.97631969221510551</v>
      </c>
    </row>
    <row r="9" spans="1:2" x14ac:dyDescent="0.25">
      <c r="A9" s="34">
        <v>0.86453623321110007</v>
      </c>
      <c r="B9" s="34">
        <v>0.97595967845935605</v>
      </c>
    </row>
    <row r="10" spans="1:2" x14ac:dyDescent="0.25">
      <c r="A10" s="34">
        <v>0.8578715432053009</v>
      </c>
      <c r="B10" s="34">
        <v>0.97418647637879896</v>
      </c>
    </row>
    <row r="11" spans="1:2" x14ac:dyDescent="0.25">
      <c r="A11" s="34">
        <v>0.8493094041094198</v>
      </c>
      <c r="B11" s="34">
        <v>0.97016721832953623</v>
      </c>
    </row>
    <row r="12" spans="1:2" x14ac:dyDescent="0.25">
      <c r="A12" s="34">
        <v>0.84859504468561642</v>
      </c>
      <c r="B12" s="34">
        <v>0.96989317800799557</v>
      </c>
    </row>
    <row r="13" spans="1:2" x14ac:dyDescent="0.25">
      <c r="A13" s="34">
        <v>0.84459121635861278</v>
      </c>
      <c r="B13" s="34">
        <v>0.96836714955078884</v>
      </c>
    </row>
    <row r="14" spans="1:2" x14ac:dyDescent="0.25">
      <c r="A14" s="34">
        <v>0.84419225061734315</v>
      </c>
      <c r="B14" s="34">
        <v>0.96806624253105789</v>
      </c>
    </row>
    <row r="15" spans="1:2" x14ac:dyDescent="0.25">
      <c r="A15" s="34">
        <v>0.82070450518800808</v>
      </c>
      <c r="B15" s="34">
        <v>0.9671527747925891</v>
      </c>
    </row>
    <row r="16" spans="1:2" x14ac:dyDescent="0.25">
      <c r="A16" s="34">
        <v>0.81753276388059226</v>
      </c>
      <c r="B16" s="34">
        <v>0.96661544082878392</v>
      </c>
    </row>
    <row r="17" spans="1:2" x14ac:dyDescent="0.25">
      <c r="A17" s="34">
        <v>0.81684710964218077</v>
      </c>
      <c r="B17" s="34">
        <v>0.96597064007221767</v>
      </c>
    </row>
    <row r="18" spans="1:2" x14ac:dyDescent="0.25">
      <c r="A18" s="34">
        <v>0.814301795418507</v>
      </c>
      <c r="B18" s="34">
        <v>0.96531509263637538</v>
      </c>
    </row>
    <row r="19" spans="1:2" x14ac:dyDescent="0.25">
      <c r="A19" s="34">
        <v>0.81227063103444763</v>
      </c>
      <c r="B19" s="34">
        <v>0.96442311825645877</v>
      </c>
    </row>
    <row r="20" spans="1:2" x14ac:dyDescent="0.25">
      <c r="A20" s="34">
        <v>0.81055159012192801</v>
      </c>
      <c r="B20" s="34">
        <v>0.96405235782143317</v>
      </c>
    </row>
    <row r="21" spans="1:2" x14ac:dyDescent="0.25">
      <c r="A21" s="34">
        <v>0.80801027282280258</v>
      </c>
      <c r="B21" s="34">
        <v>0.96356875725400848</v>
      </c>
    </row>
    <row r="22" spans="1:2" x14ac:dyDescent="0.25">
      <c r="A22" s="34">
        <v>0.807008134831526</v>
      </c>
      <c r="B22" s="34">
        <v>0.96318187680006873</v>
      </c>
    </row>
    <row r="23" spans="1:2" x14ac:dyDescent="0.25">
      <c r="A23" s="34">
        <v>0.80498205744234619</v>
      </c>
      <c r="B23" s="34">
        <v>0.96269290289300602</v>
      </c>
    </row>
    <row r="24" spans="1:2" x14ac:dyDescent="0.25">
      <c r="A24" s="34">
        <v>0.80408565627320938</v>
      </c>
      <c r="B24" s="34">
        <v>0.96237587585436091</v>
      </c>
    </row>
    <row r="25" spans="1:2" x14ac:dyDescent="0.25">
      <c r="A25" s="34">
        <v>0.80242220894758798</v>
      </c>
      <c r="B25" s="34">
        <v>0.96193526200404067</v>
      </c>
    </row>
    <row r="26" spans="1:2" x14ac:dyDescent="0.25">
      <c r="A26" s="34">
        <v>0.80128998923010519</v>
      </c>
      <c r="B26" s="34">
        <v>0.96173107509779465</v>
      </c>
    </row>
    <row r="27" spans="1:2" x14ac:dyDescent="0.25">
      <c r="A27" s="34">
        <v>0.79113707416402512</v>
      </c>
      <c r="B27" s="34">
        <v>0.95860916476808655</v>
      </c>
    </row>
    <row r="28" spans="1:2" x14ac:dyDescent="0.25">
      <c r="A28" s="34">
        <v>0.79022432193991832</v>
      </c>
      <c r="B28" s="34">
        <v>0.95835661780509807</v>
      </c>
    </row>
    <row r="29" spans="1:2" x14ac:dyDescent="0.25">
      <c r="A29" s="34">
        <v>0.78858594623191769</v>
      </c>
      <c r="B29" s="34">
        <v>0.95760972359540886</v>
      </c>
    </row>
    <row r="30" spans="1:2" x14ac:dyDescent="0.25">
      <c r="A30" s="34">
        <v>0.78553047909317786</v>
      </c>
      <c r="B30" s="34">
        <v>0.95726045651893543</v>
      </c>
    </row>
    <row r="31" spans="1:2" x14ac:dyDescent="0.25">
      <c r="A31" s="34">
        <v>0.77357785791005917</v>
      </c>
      <c r="B31" s="34">
        <v>0.95391823926406716</v>
      </c>
    </row>
    <row r="32" spans="1:2" x14ac:dyDescent="0.25">
      <c r="A32" s="34">
        <v>0.75525232221316263</v>
      </c>
      <c r="B32" s="34">
        <v>0.94912522030692492</v>
      </c>
    </row>
    <row r="33" spans="1:2" x14ac:dyDescent="0.25">
      <c r="A33" s="34">
        <v>0.7543613713956826</v>
      </c>
      <c r="B33" s="34">
        <v>0.9487759532304515</v>
      </c>
    </row>
    <row r="34" spans="1:2" x14ac:dyDescent="0.25">
      <c r="A34" s="34">
        <v>0.75412010249567984</v>
      </c>
      <c r="B34" s="34">
        <v>0.94850191290891084</v>
      </c>
    </row>
    <row r="35" spans="1:2" x14ac:dyDescent="0.25">
      <c r="A35" s="34">
        <v>0.75335887004762891</v>
      </c>
      <c r="B35" s="34">
        <v>0.94816339251171355</v>
      </c>
    </row>
    <row r="36" spans="1:2" x14ac:dyDescent="0.25">
      <c r="A36" s="34">
        <v>0.75266413188978964</v>
      </c>
      <c r="B36" s="34">
        <v>0.94676095086618206</v>
      </c>
    </row>
    <row r="37" spans="1:2" x14ac:dyDescent="0.25">
      <c r="A37" s="34">
        <v>0.74262313071106023</v>
      </c>
      <c r="B37" s="34">
        <v>0.94437518806688703</v>
      </c>
    </row>
    <row r="38" spans="1:2" x14ac:dyDescent="0.25">
      <c r="A38" s="34">
        <v>0.74153524052038511</v>
      </c>
      <c r="B38" s="34">
        <v>0.9427363194772812</v>
      </c>
    </row>
    <row r="39" spans="1:2" x14ac:dyDescent="0.25">
      <c r="A39" s="34">
        <v>0.72155461470374072</v>
      </c>
      <c r="B39" s="34">
        <v>0.93677191247904368</v>
      </c>
    </row>
    <row r="40" spans="1:2" x14ac:dyDescent="0.25">
      <c r="A40" s="34">
        <v>0.71809618489918303</v>
      </c>
      <c r="B40" s="34">
        <v>0.93642801874220838</v>
      </c>
    </row>
    <row r="41" spans="1:2" x14ac:dyDescent="0.25">
      <c r="A41" s="34">
        <v>0.71510939219131753</v>
      </c>
      <c r="B41" s="34">
        <v>0.93502020375703876</v>
      </c>
    </row>
    <row r="42" spans="1:2" x14ac:dyDescent="0.25">
      <c r="A42" s="34">
        <v>0.71352842685410067</v>
      </c>
      <c r="B42" s="34">
        <v>0.93260220091991541</v>
      </c>
    </row>
    <row r="43" spans="1:2" x14ac:dyDescent="0.25">
      <c r="A43" s="34">
        <v>0.71268434906086808</v>
      </c>
      <c r="B43" s="34">
        <v>0.93221532046597566</v>
      </c>
    </row>
    <row r="44" spans="1:2" x14ac:dyDescent="0.25">
      <c r="A44" s="34">
        <v>0.71247759905469099</v>
      </c>
      <c r="B44" s="34">
        <v>0.93200576022009163</v>
      </c>
    </row>
    <row r="45" spans="1:2" x14ac:dyDescent="0.25">
      <c r="A45" s="34">
        <v>0.70809260946849617</v>
      </c>
      <c r="B45" s="34">
        <v>0.92995851781799388</v>
      </c>
    </row>
    <row r="46" spans="1:2" x14ac:dyDescent="0.25">
      <c r="A46" s="34">
        <v>0.70681722718083095</v>
      </c>
      <c r="B46" s="34">
        <v>0.92978119760993816</v>
      </c>
    </row>
    <row r="47" spans="1:2" x14ac:dyDescent="0.25">
      <c r="A47" s="34">
        <v>0.7030746523765713</v>
      </c>
      <c r="B47" s="34">
        <v>0.92791127541589613</v>
      </c>
    </row>
    <row r="48" spans="1:2" x14ac:dyDescent="0.25">
      <c r="A48" s="34">
        <v>0.70241988346421436</v>
      </c>
      <c r="B48" s="34">
        <v>0.92773395520784041</v>
      </c>
    </row>
    <row r="49" spans="1:2" x14ac:dyDescent="0.25">
      <c r="A49" s="34">
        <v>0.70111979291570548</v>
      </c>
      <c r="B49" s="34">
        <v>0.92735244809353878</v>
      </c>
    </row>
    <row r="50" spans="1:2" x14ac:dyDescent="0.25">
      <c r="A50" s="34">
        <v>0.70011402135665779</v>
      </c>
      <c r="B50" s="34">
        <v>0.92690646090358053</v>
      </c>
    </row>
    <row r="51" spans="1:2" x14ac:dyDescent="0.25">
      <c r="A51" s="34">
        <v>0.69815552832802097</v>
      </c>
      <c r="B51" s="34">
        <v>0.92285496281648949</v>
      </c>
    </row>
    <row r="52" spans="1:2" x14ac:dyDescent="0.25">
      <c r="A52" s="34">
        <v>0.69681437846369843</v>
      </c>
      <c r="B52" s="34">
        <v>0.92248957572110202</v>
      </c>
    </row>
    <row r="53" spans="1:2" x14ac:dyDescent="0.25">
      <c r="A53" s="34">
        <v>0.6958427624416994</v>
      </c>
      <c r="B53" s="34">
        <v>0.92189850836091636</v>
      </c>
    </row>
    <row r="54" spans="1:2" x14ac:dyDescent="0.25">
      <c r="A54" s="34">
        <v>0.69285669644738812</v>
      </c>
      <c r="B54" s="34">
        <v>0.92035098654515746</v>
      </c>
    </row>
    <row r="55" spans="1:2" x14ac:dyDescent="0.25">
      <c r="A55" s="34">
        <v>0.68588860353269998</v>
      </c>
      <c r="B55" s="34">
        <v>0.91344087177062283</v>
      </c>
    </row>
    <row r="56" spans="1:2" x14ac:dyDescent="0.25">
      <c r="A56" s="34">
        <v>0.68065735601261002</v>
      </c>
      <c r="B56" s="34">
        <v>0.91006104113828823</v>
      </c>
    </row>
    <row r="57" spans="1:2" x14ac:dyDescent="0.25">
      <c r="A57" s="34">
        <v>0.68031689071245549</v>
      </c>
      <c r="B57" s="34">
        <v>0.90984610755276618</v>
      </c>
    </row>
    <row r="58" spans="1:2" x14ac:dyDescent="0.25">
      <c r="A58" s="34">
        <v>0.68001893815522318</v>
      </c>
      <c r="B58" s="34">
        <v>0.90950221381593088</v>
      </c>
    </row>
    <row r="59" spans="1:2" x14ac:dyDescent="0.25">
      <c r="A59" s="34">
        <v>0.67901207652584417</v>
      </c>
      <c r="B59" s="34">
        <v>0.90926578687185655</v>
      </c>
    </row>
    <row r="60" spans="1:2" x14ac:dyDescent="0.25">
      <c r="A60" s="34">
        <v>0.66607839204452146</v>
      </c>
      <c r="B60" s="34">
        <v>0.8988844946911404</v>
      </c>
    </row>
    <row r="61" spans="1:2" x14ac:dyDescent="0.25">
      <c r="A61" s="34">
        <v>0.66378742756482656</v>
      </c>
      <c r="B61" s="34">
        <v>0.89786893349954855</v>
      </c>
    </row>
    <row r="62" spans="1:2" x14ac:dyDescent="0.25">
      <c r="A62" s="34">
        <v>0.66316935768695806</v>
      </c>
      <c r="B62" s="34">
        <v>0.89734234621501952</v>
      </c>
    </row>
    <row r="63" spans="1:2" x14ac:dyDescent="0.25">
      <c r="A63" s="34">
        <v>0.65905688568359777</v>
      </c>
      <c r="B63" s="34">
        <v>0.89549929071916778</v>
      </c>
    </row>
    <row r="64" spans="1:2" x14ac:dyDescent="0.25">
      <c r="A64" s="34">
        <v>0.65776842255195656</v>
      </c>
      <c r="B64" s="34">
        <v>0.89505330352920953</v>
      </c>
    </row>
    <row r="65" spans="1:2" x14ac:dyDescent="0.25">
      <c r="A65" s="34">
        <v>0.65755222526957458</v>
      </c>
      <c r="B65" s="34">
        <v>0.89489210334006797</v>
      </c>
    </row>
    <row r="66" spans="1:2" x14ac:dyDescent="0.25">
      <c r="A66" s="34">
        <v>0.65734547526339748</v>
      </c>
      <c r="B66" s="34">
        <v>0.89468254309418394</v>
      </c>
    </row>
    <row r="67" spans="1:2" x14ac:dyDescent="0.25">
      <c r="A67" s="34">
        <v>0.65263637143201825</v>
      </c>
      <c r="B67" s="34">
        <v>0.89071701844130169</v>
      </c>
    </row>
    <row r="68" spans="1:2" x14ac:dyDescent="0.25">
      <c r="A68" s="34">
        <v>0.65234132572900283</v>
      </c>
      <c r="B68" s="34">
        <v>0.89052357821433181</v>
      </c>
    </row>
    <row r="69" spans="1:2" x14ac:dyDescent="0.25">
      <c r="A69" s="34">
        <v>0.6516251495213139</v>
      </c>
      <c r="B69" s="34">
        <v>0.89027640459098145</v>
      </c>
    </row>
    <row r="70" spans="1:2" x14ac:dyDescent="0.25">
      <c r="A70" s="34">
        <v>0.64905113011224824</v>
      </c>
      <c r="B70" s="34">
        <v>0.88887933628508797</v>
      </c>
    </row>
    <row r="71" spans="1:2" x14ac:dyDescent="0.25">
      <c r="A71" s="34">
        <v>0.64633685498721716</v>
      </c>
      <c r="B71" s="34">
        <v>0.88808945535829431</v>
      </c>
    </row>
    <row r="72" spans="1:2" x14ac:dyDescent="0.25">
      <c r="A72" s="34">
        <v>0.64598040198886975</v>
      </c>
      <c r="B72" s="34">
        <v>0.88791750848987661</v>
      </c>
    </row>
    <row r="73" spans="1:2" x14ac:dyDescent="0.25">
      <c r="A73" s="34">
        <v>0.64302558467739013</v>
      </c>
      <c r="B73" s="34">
        <v>0.88633774663628939</v>
      </c>
    </row>
    <row r="74" spans="1:2" x14ac:dyDescent="0.25">
      <c r="A74" s="34">
        <v>0.64222002270253153</v>
      </c>
      <c r="B74" s="34">
        <v>0.88609057301293903</v>
      </c>
    </row>
    <row r="75" spans="1:2" x14ac:dyDescent="0.25">
      <c r="A75" s="34">
        <v>0.64139447610493172</v>
      </c>
      <c r="B75" s="34">
        <v>0.88561234578515247</v>
      </c>
    </row>
    <row r="76" spans="1:2" x14ac:dyDescent="0.25">
      <c r="A76" s="34">
        <v>0.6399668473276563</v>
      </c>
      <c r="B76" s="34">
        <v>0.88470425138632169</v>
      </c>
    </row>
    <row r="77" spans="1:2" x14ac:dyDescent="0.25">
      <c r="A77" s="34">
        <v>0.63297840643344983</v>
      </c>
      <c r="B77" s="34">
        <v>0.88285044921119382</v>
      </c>
    </row>
    <row r="78" spans="1:2" x14ac:dyDescent="0.25">
      <c r="A78" s="34">
        <v>0.63240938972049154</v>
      </c>
      <c r="B78" s="34">
        <v>0.88248506211580635</v>
      </c>
    </row>
    <row r="79" spans="1:2" x14ac:dyDescent="0.25">
      <c r="A79" s="34">
        <v>0.63207546484232502</v>
      </c>
      <c r="B79" s="34">
        <v>0.88227550186992232</v>
      </c>
    </row>
    <row r="80" spans="1:2" x14ac:dyDescent="0.25">
      <c r="A80" s="34">
        <v>0.63152570603855362</v>
      </c>
      <c r="B80" s="34">
        <v>0.88184563469887822</v>
      </c>
    </row>
    <row r="81" spans="1:2" x14ac:dyDescent="0.25">
      <c r="A81" s="34">
        <v>0.62942804736428259</v>
      </c>
      <c r="B81" s="34">
        <v>0.8813244207539872</v>
      </c>
    </row>
    <row r="82" spans="1:2" x14ac:dyDescent="0.25">
      <c r="A82" s="34">
        <v>0.62577376825686126</v>
      </c>
      <c r="B82" s="34">
        <v>0.87488715986760113</v>
      </c>
    </row>
    <row r="83" spans="1:2" x14ac:dyDescent="0.25">
      <c r="A83" s="34">
        <v>0.62499291454284633</v>
      </c>
      <c r="B83" s="34">
        <v>0.874247732450673</v>
      </c>
    </row>
    <row r="84" spans="1:2" x14ac:dyDescent="0.25">
      <c r="A84" s="34">
        <v>0.61915704134564098</v>
      </c>
      <c r="B84" s="34">
        <v>0.87078730172376761</v>
      </c>
    </row>
    <row r="85" spans="1:2" x14ac:dyDescent="0.25">
      <c r="A85" s="34">
        <v>0.61861164282319503</v>
      </c>
      <c r="B85" s="34">
        <v>0.8702392210806863</v>
      </c>
    </row>
    <row r="86" spans="1:2" x14ac:dyDescent="0.25">
      <c r="A86" s="34">
        <v>0.61793216564999454</v>
      </c>
      <c r="B86" s="34">
        <v>0.86999742079697395</v>
      </c>
    </row>
    <row r="87" spans="1:2" x14ac:dyDescent="0.25">
      <c r="A87" s="34">
        <v>0.60645953876944159</v>
      </c>
      <c r="B87" s="34">
        <v>0.86313029273954367</v>
      </c>
    </row>
    <row r="88" spans="1:2" x14ac:dyDescent="0.25">
      <c r="A88" s="34">
        <v>0.60039402408910103</v>
      </c>
      <c r="B88" s="34">
        <v>0.85448458926191828</v>
      </c>
    </row>
    <row r="89" spans="1:2" x14ac:dyDescent="0.25">
      <c r="A89" s="34">
        <v>0.60014730483744161</v>
      </c>
      <c r="B89" s="34">
        <v>0.85416756222327317</v>
      </c>
    </row>
    <row r="90" spans="1:2" x14ac:dyDescent="0.25">
      <c r="A90" s="34">
        <v>0.59937444497252312</v>
      </c>
      <c r="B90" s="34">
        <v>0.85392038859992281</v>
      </c>
    </row>
    <row r="91" spans="1:2" x14ac:dyDescent="0.25">
      <c r="A91" s="34">
        <v>0.58791780579016306</v>
      </c>
      <c r="B91" s="34">
        <v>0.84584425912393091</v>
      </c>
    </row>
    <row r="92" spans="1:2" x14ac:dyDescent="0.25">
      <c r="A92" s="34">
        <v>0.58704792966575547</v>
      </c>
      <c r="B92" s="34">
        <v>0.84548424536818145</v>
      </c>
    </row>
    <row r="93" spans="1:2" x14ac:dyDescent="0.25">
      <c r="A93" s="34">
        <v>0.58685753071454849</v>
      </c>
      <c r="B93" s="34">
        <v>0.84531767183940187</v>
      </c>
    </row>
    <row r="94" spans="1:2" x14ac:dyDescent="0.25">
      <c r="A94" s="34">
        <v>0.58343834344191903</v>
      </c>
      <c r="B94" s="34">
        <v>0.84401732364699333</v>
      </c>
    </row>
    <row r="95" spans="1:2" x14ac:dyDescent="0.25">
      <c r="A95" s="34">
        <v>0.58175636492066485</v>
      </c>
      <c r="B95" s="34">
        <v>0.842631002020376</v>
      </c>
    </row>
    <row r="96" spans="1:2" x14ac:dyDescent="0.25">
      <c r="A96" s="34">
        <v>0.58113102790725413</v>
      </c>
      <c r="B96" s="34">
        <v>0.84173365430082137</v>
      </c>
    </row>
    <row r="97" spans="1:2" x14ac:dyDescent="0.25">
      <c r="A97" s="34">
        <v>0.57799017192589286</v>
      </c>
      <c r="B97" s="34">
        <v>0.83915982461419458</v>
      </c>
    </row>
    <row r="98" spans="1:2" x14ac:dyDescent="0.25">
      <c r="A98" s="34">
        <v>0.57770312007197389</v>
      </c>
      <c r="B98" s="34">
        <v>0.83858487727292308</v>
      </c>
    </row>
    <row r="99" spans="1:2" x14ac:dyDescent="0.25">
      <c r="A99" s="34">
        <v>0.5735357811952696</v>
      </c>
      <c r="B99" s="34">
        <v>0.83730602243906671</v>
      </c>
    </row>
    <row r="100" spans="1:2" x14ac:dyDescent="0.25">
      <c r="A100" s="34">
        <v>0.56751968303661637</v>
      </c>
      <c r="B100" s="34">
        <v>0.83431844560030988</v>
      </c>
    </row>
    <row r="101" spans="1:2" x14ac:dyDescent="0.25">
      <c r="A101" s="34">
        <v>0.56622431612620994</v>
      </c>
      <c r="B101" s="34">
        <v>0.83322765765378537</v>
      </c>
    </row>
    <row r="102" spans="1:2" x14ac:dyDescent="0.25">
      <c r="A102" s="34">
        <v>0.56498890308402716</v>
      </c>
      <c r="B102" s="34">
        <v>0.83125564200662039</v>
      </c>
    </row>
    <row r="103" spans="1:2" x14ac:dyDescent="0.25">
      <c r="A103" s="34">
        <v>0.56284764159650269</v>
      </c>
      <c r="B103" s="34">
        <v>0.83021858745647636</v>
      </c>
    </row>
    <row r="104" spans="1:2" x14ac:dyDescent="0.25">
      <c r="A104" s="34">
        <v>0.56037245523081169</v>
      </c>
      <c r="B104" s="34">
        <v>0.82866569230107934</v>
      </c>
    </row>
    <row r="105" spans="1:2" x14ac:dyDescent="0.25">
      <c r="A105" s="34">
        <v>0.55945243587116256</v>
      </c>
      <c r="B105" s="34">
        <v>0.82812835833727416</v>
      </c>
    </row>
    <row r="106" spans="1:2" x14ac:dyDescent="0.25">
      <c r="A106" s="34">
        <v>0.55320233594804891</v>
      </c>
      <c r="B106" s="34">
        <v>0.82396939345742204</v>
      </c>
    </row>
    <row r="107" spans="1:2" x14ac:dyDescent="0.25">
      <c r="A107" s="34">
        <v>0.55241712195270865</v>
      </c>
      <c r="B107" s="34">
        <v>0.82347504621072132</v>
      </c>
    </row>
    <row r="108" spans="1:2" x14ac:dyDescent="0.25">
      <c r="A108" s="34">
        <v>0.55166533678086271</v>
      </c>
      <c r="B108" s="34">
        <v>0.82227679147143573</v>
      </c>
    </row>
    <row r="109" spans="1:2" x14ac:dyDescent="0.25">
      <c r="A109" s="34">
        <v>0.54885840567766797</v>
      </c>
      <c r="B109" s="34">
        <v>0.82140631045007129</v>
      </c>
    </row>
    <row r="110" spans="1:2" x14ac:dyDescent="0.25">
      <c r="A110" s="34">
        <v>0.5483122804416678</v>
      </c>
      <c r="B110" s="34">
        <v>0.82098718995830322</v>
      </c>
    </row>
    <row r="111" spans="1:2" x14ac:dyDescent="0.25">
      <c r="A111" s="34">
        <v>0.54703653479722547</v>
      </c>
      <c r="B111" s="34">
        <v>0.82024566908825203</v>
      </c>
    </row>
    <row r="112" spans="1:2" x14ac:dyDescent="0.25">
      <c r="A112" s="34">
        <v>0.54628947326348198</v>
      </c>
      <c r="B112" s="34">
        <v>0.81991789537033088</v>
      </c>
    </row>
    <row r="113" spans="1:2" x14ac:dyDescent="0.25">
      <c r="A113" s="34">
        <v>0.54423541740246451</v>
      </c>
      <c r="B113" s="34">
        <v>0.81917100116064168</v>
      </c>
    </row>
    <row r="114" spans="1:2" x14ac:dyDescent="0.25">
      <c r="A114" s="34">
        <v>0.53941003940240928</v>
      </c>
      <c r="B114" s="34">
        <v>0.81518398314920726</v>
      </c>
    </row>
    <row r="115" spans="1:2" x14ac:dyDescent="0.25">
      <c r="A115" s="34">
        <v>0.53114476279342915</v>
      </c>
      <c r="B115" s="34">
        <v>0.81052529768301629</v>
      </c>
    </row>
    <row r="116" spans="1:2" x14ac:dyDescent="0.25">
      <c r="A116" s="34">
        <v>0.53099324301737316</v>
      </c>
      <c r="B116" s="34">
        <v>0.8102996174182181</v>
      </c>
    </row>
    <row r="117" spans="1:2" x14ac:dyDescent="0.25">
      <c r="A117" s="34">
        <v>0.51148316422708962</v>
      </c>
      <c r="B117" s="34">
        <v>0.79901560417830919</v>
      </c>
    </row>
    <row r="118" spans="1:2" x14ac:dyDescent="0.25">
      <c r="A118" s="34">
        <v>0.51092904514199289</v>
      </c>
      <c r="B118" s="34">
        <v>0.79808064308128812</v>
      </c>
    </row>
    <row r="119" spans="1:2" x14ac:dyDescent="0.25">
      <c r="A119" s="34">
        <v>0.50905121731787506</v>
      </c>
      <c r="B119" s="34">
        <v>0.79663521471865217</v>
      </c>
    </row>
    <row r="120" spans="1:2" x14ac:dyDescent="0.25">
      <c r="A120" s="34">
        <v>0.50747751911620043</v>
      </c>
      <c r="B120" s="34">
        <v>0.79522202639384454</v>
      </c>
    </row>
    <row r="121" spans="1:2" x14ac:dyDescent="0.25">
      <c r="A121" s="34">
        <v>0.50705420847086424</v>
      </c>
      <c r="B121" s="34">
        <v>0.79498022611013219</v>
      </c>
    </row>
    <row r="122" spans="1:2" x14ac:dyDescent="0.25">
      <c r="A122" s="34">
        <v>0.50531590964915762</v>
      </c>
      <c r="B122" s="34">
        <v>0.79387331814469353</v>
      </c>
    </row>
    <row r="123" spans="1:2" x14ac:dyDescent="0.25">
      <c r="A123" s="34">
        <v>0.50489223564704433</v>
      </c>
      <c r="B123" s="34">
        <v>0.79327687744486974</v>
      </c>
    </row>
    <row r="124" spans="1:2" x14ac:dyDescent="0.25">
      <c r="A124" s="34">
        <v>0.50455322377399825</v>
      </c>
      <c r="B124" s="34">
        <v>0.79302970382151938</v>
      </c>
    </row>
    <row r="125" spans="1:2" x14ac:dyDescent="0.25">
      <c r="A125" s="34">
        <v>0.50319390607082004</v>
      </c>
      <c r="B125" s="34">
        <v>0.7923741563856771</v>
      </c>
    </row>
    <row r="126" spans="1:2" x14ac:dyDescent="0.25">
      <c r="A126" s="34">
        <v>0.50026924737184075</v>
      </c>
      <c r="B126" s="34">
        <v>0.78973584662339369</v>
      </c>
    </row>
    <row r="127" spans="1:2" x14ac:dyDescent="0.25">
      <c r="A127" s="34">
        <v>0.49958395649020643</v>
      </c>
      <c r="B127" s="34">
        <v>0.7894241929243867</v>
      </c>
    </row>
    <row r="128" spans="1:2" x14ac:dyDescent="0.25">
      <c r="A128" s="34">
        <v>0.49496024150144868</v>
      </c>
      <c r="B128" s="34">
        <v>0.78745217727722172</v>
      </c>
    </row>
    <row r="129" spans="1:2" x14ac:dyDescent="0.25">
      <c r="A129" s="34">
        <v>0.49239712279569647</v>
      </c>
      <c r="B129" s="34">
        <v>0.78639900270816354</v>
      </c>
    </row>
    <row r="130" spans="1:2" x14ac:dyDescent="0.25">
      <c r="A130" s="34">
        <v>0.47213453212001277</v>
      </c>
      <c r="B130" s="34">
        <v>0.77200382581782268</v>
      </c>
    </row>
    <row r="131" spans="1:2" x14ac:dyDescent="0.25">
      <c r="A131" s="34">
        <v>0.47147176935855939</v>
      </c>
      <c r="B131" s="34">
        <v>0.77136439840089455</v>
      </c>
    </row>
    <row r="132" spans="1:2" x14ac:dyDescent="0.25">
      <c r="A132" s="34">
        <v>0.47127519334214146</v>
      </c>
      <c r="B132" s="34">
        <v>0.77117633151356269</v>
      </c>
    </row>
    <row r="133" spans="1:2" x14ac:dyDescent="0.25">
      <c r="A133" s="34">
        <v>0.46981159224393193</v>
      </c>
      <c r="B133" s="34">
        <v>0.77023062373726559</v>
      </c>
    </row>
    <row r="134" spans="1:2" x14ac:dyDescent="0.25">
      <c r="A134" s="34">
        <v>0.46902746831892295</v>
      </c>
      <c r="B134" s="34">
        <v>0.76984911662296396</v>
      </c>
    </row>
    <row r="135" spans="1:2" x14ac:dyDescent="0.25">
      <c r="A135" s="34">
        <v>0.46630156577702425</v>
      </c>
      <c r="B135" s="34">
        <v>0.76793620771181748</v>
      </c>
    </row>
    <row r="136" spans="1:2" x14ac:dyDescent="0.25">
      <c r="A136" s="34">
        <v>0.46586590100126624</v>
      </c>
      <c r="B136" s="34">
        <v>0.76766216739027682</v>
      </c>
    </row>
    <row r="137" spans="1:2" x14ac:dyDescent="0.25">
      <c r="A137" s="34">
        <v>0.46540734474855017</v>
      </c>
      <c r="B137" s="34">
        <v>0.7674848471822211</v>
      </c>
    </row>
    <row r="138" spans="1:2" x14ac:dyDescent="0.25">
      <c r="A138" s="34">
        <v>0.46417520191736139</v>
      </c>
      <c r="B138" s="34">
        <v>0.76648003266990539</v>
      </c>
    </row>
    <row r="139" spans="1:2" x14ac:dyDescent="0.25">
      <c r="A139" s="34">
        <v>0.46389396377187625</v>
      </c>
      <c r="B139" s="34">
        <v>0.76622211236727888</v>
      </c>
    </row>
    <row r="140" spans="1:2" x14ac:dyDescent="0.25">
      <c r="A140" s="34">
        <v>0.46360037149596928</v>
      </c>
      <c r="B140" s="34">
        <v>0.76597493874392852</v>
      </c>
    </row>
    <row r="141" spans="1:2" x14ac:dyDescent="0.25">
      <c r="A141" s="34">
        <v>0.46189223128676299</v>
      </c>
      <c r="B141" s="34">
        <v>0.76344946911404421</v>
      </c>
    </row>
    <row r="142" spans="1:2" x14ac:dyDescent="0.25">
      <c r="A142" s="34">
        <v>0.45646658789091776</v>
      </c>
      <c r="B142" s="34">
        <v>0.75890899711989035</v>
      </c>
    </row>
    <row r="143" spans="1:2" x14ac:dyDescent="0.25">
      <c r="A143" s="34">
        <v>0.45575586203488555</v>
      </c>
      <c r="B143" s="34">
        <v>0.75821046296694361</v>
      </c>
    </row>
    <row r="144" spans="1:2" x14ac:dyDescent="0.25">
      <c r="A144" s="34">
        <v>0.45512180445882405</v>
      </c>
      <c r="B144" s="34">
        <v>0.7578074624940897</v>
      </c>
    </row>
    <row r="145" spans="1:2" x14ac:dyDescent="0.25">
      <c r="A145" s="34">
        <v>0.45409459484992676</v>
      </c>
      <c r="B145" s="34">
        <v>0.75718952843571374</v>
      </c>
    </row>
    <row r="146" spans="1:2" x14ac:dyDescent="0.25">
      <c r="A146" s="34">
        <v>0.45383515811106839</v>
      </c>
      <c r="B146" s="34">
        <v>0.75701220822765802</v>
      </c>
    </row>
    <row r="147" spans="1:2" x14ac:dyDescent="0.25">
      <c r="A147" s="34">
        <v>0.44578426200058469</v>
      </c>
      <c r="B147" s="34">
        <v>0.75009672011348527</v>
      </c>
    </row>
    <row r="148" spans="1:2" x14ac:dyDescent="0.25">
      <c r="A148" s="34">
        <v>0.4434711327574859</v>
      </c>
      <c r="B148" s="34">
        <v>0.74710914327472844</v>
      </c>
    </row>
    <row r="149" spans="1:2" x14ac:dyDescent="0.25">
      <c r="A149" s="34">
        <v>0.44114419595685683</v>
      </c>
      <c r="B149" s="34">
        <v>0.74215492412844464</v>
      </c>
    </row>
    <row r="150" spans="1:2" x14ac:dyDescent="0.25">
      <c r="A150" s="34">
        <v>0.43922785231436501</v>
      </c>
      <c r="B150" s="34">
        <v>0.74073098912436086</v>
      </c>
    </row>
    <row r="151" spans="1:2" x14ac:dyDescent="0.25">
      <c r="A151" s="34">
        <v>0.43516407011913777</v>
      </c>
      <c r="B151" s="34">
        <v>0.73328891372565908</v>
      </c>
    </row>
    <row r="152" spans="1:2" x14ac:dyDescent="0.25">
      <c r="A152" s="34">
        <v>0.43479489963359136</v>
      </c>
      <c r="B152" s="34">
        <v>0.73276769978076806</v>
      </c>
    </row>
    <row r="153" spans="1:2" x14ac:dyDescent="0.25">
      <c r="A153" s="34">
        <v>0.43422224935286191</v>
      </c>
      <c r="B153" s="34">
        <v>0.73218200576022041</v>
      </c>
    </row>
    <row r="154" spans="1:2" x14ac:dyDescent="0.25">
      <c r="A154" s="34">
        <v>0.42823303959571507</v>
      </c>
      <c r="B154" s="34">
        <v>0.72811438765421521</v>
      </c>
    </row>
    <row r="155" spans="1:2" x14ac:dyDescent="0.25">
      <c r="A155" s="34">
        <v>0.42724507251874594</v>
      </c>
      <c r="B155" s="34">
        <v>0.72774362721918961</v>
      </c>
    </row>
    <row r="156" spans="1:2" x14ac:dyDescent="0.25">
      <c r="A156" s="34">
        <v>0.42650455140699045</v>
      </c>
      <c r="B156" s="34">
        <v>0.72712031982117564</v>
      </c>
    </row>
    <row r="157" spans="1:2" x14ac:dyDescent="0.25">
      <c r="A157" s="34">
        <v>0.42626909621542147</v>
      </c>
      <c r="B157" s="34">
        <v>0.72691075957529161</v>
      </c>
    </row>
    <row r="158" spans="1:2" x14ac:dyDescent="0.25">
      <c r="A158" s="34">
        <v>0.42616553953394437</v>
      </c>
      <c r="B158" s="34">
        <v>0.72674418604651203</v>
      </c>
    </row>
    <row r="159" spans="1:2" x14ac:dyDescent="0.25">
      <c r="A159" s="34">
        <v>0.42576112344101807</v>
      </c>
      <c r="B159" s="34">
        <v>0.72634118557365812</v>
      </c>
    </row>
    <row r="160" spans="1:2" x14ac:dyDescent="0.25">
      <c r="A160" s="34">
        <v>0.42475462516841617</v>
      </c>
      <c r="B160" s="34">
        <v>0.72529875768387608</v>
      </c>
    </row>
    <row r="161" spans="1:2" x14ac:dyDescent="0.25">
      <c r="A161" s="34">
        <v>0.42460092525169751</v>
      </c>
      <c r="B161" s="34">
        <v>0.72510531745690621</v>
      </c>
    </row>
    <row r="162" spans="1:2" x14ac:dyDescent="0.25">
      <c r="A162" s="34">
        <v>0.42408241513075784</v>
      </c>
      <c r="B162" s="34">
        <v>0.72425632979409404</v>
      </c>
    </row>
    <row r="163" spans="1:2" x14ac:dyDescent="0.25">
      <c r="A163" s="34">
        <v>0.42219732017109773</v>
      </c>
      <c r="B163" s="34">
        <v>0.72294523492240936</v>
      </c>
    </row>
    <row r="164" spans="1:2" x14ac:dyDescent="0.25">
      <c r="A164" s="34">
        <v>0.4213485187397627</v>
      </c>
      <c r="B164" s="34">
        <v>0.72208012724068305</v>
      </c>
    </row>
    <row r="165" spans="1:2" x14ac:dyDescent="0.25">
      <c r="A165" s="34">
        <v>0.41945470321745187</v>
      </c>
      <c r="B165" s="34">
        <v>0.71969436444138801</v>
      </c>
    </row>
    <row r="166" spans="1:2" x14ac:dyDescent="0.25">
      <c r="A166" s="34">
        <v>0.41926575769335334</v>
      </c>
      <c r="B166" s="34">
        <v>0.71941495078020934</v>
      </c>
    </row>
    <row r="167" spans="1:2" x14ac:dyDescent="0.25">
      <c r="A167" s="34">
        <v>0.41889004678581893</v>
      </c>
      <c r="B167" s="34">
        <v>0.71896359025061296</v>
      </c>
    </row>
    <row r="168" spans="1:2" x14ac:dyDescent="0.25">
      <c r="A168" s="34">
        <v>0.41751982837932733</v>
      </c>
      <c r="B168" s="34">
        <v>0.71852297640029272</v>
      </c>
    </row>
    <row r="169" spans="1:2" x14ac:dyDescent="0.25">
      <c r="A169" s="34">
        <v>0.41748676291261011</v>
      </c>
      <c r="B169" s="34">
        <v>0.71835640287151314</v>
      </c>
    </row>
    <row r="170" spans="1:2" x14ac:dyDescent="0.25">
      <c r="A170" s="34">
        <v>0.39639935235288082</v>
      </c>
      <c r="B170" s="34">
        <v>0.70517560073937202</v>
      </c>
    </row>
    <row r="171" spans="1:2" x14ac:dyDescent="0.25">
      <c r="A171" s="34">
        <v>0.3945382389405101</v>
      </c>
      <c r="B171" s="34">
        <v>0.70420302626488462</v>
      </c>
    </row>
    <row r="172" spans="1:2" x14ac:dyDescent="0.25">
      <c r="A172" s="34">
        <v>0.39413055263658975</v>
      </c>
      <c r="B172" s="34">
        <v>0.70395047930189614</v>
      </c>
    </row>
    <row r="173" spans="1:2" x14ac:dyDescent="0.25">
      <c r="A173" s="34">
        <v>0.39332608073206249</v>
      </c>
      <c r="B173" s="34">
        <v>0.70257490435455483</v>
      </c>
    </row>
    <row r="174" spans="1:2" x14ac:dyDescent="0.25">
      <c r="A174" s="34">
        <v>0.3903883411891072</v>
      </c>
      <c r="B174" s="34">
        <v>0.69936164725099981</v>
      </c>
    </row>
    <row r="175" spans="1:2" x14ac:dyDescent="0.25">
      <c r="A175" s="34">
        <v>0.389571151797381</v>
      </c>
      <c r="B175" s="34">
        <v>0.69845355285216904</v>
      </c>
    </row>
    <row r="176" spans="1:2" x14ac:dyDescent="0.25">
      <c r="A176" s="34">
        <v>0.37678898709211422</v>
      </c>
      <c r="B176" s="34">
        <v>0.68042062502686707</v>
      </c>
    </row>
    <row r="177" spans="1:2" x14ac:dyDescent="0.25">
      <c r="A177" s="34">
        <v>0.37558772958698</v>
      </c>
      <c r="B177" s="34">
        <v>0.67953402398658846</v>
      </c>
    </row>
    <row r="178" spans="1:2" x14ac:dyDescent="0.25">
      <c r="A178" s="34">
        <v>0.37359072073996918</v>
      </c>
      <c r="B178" s="34">
        <v>0.67760499505652783</v>
      </c>
    </row>
    <row r="179" spans="1:2" x14ac:dyDescent="0.25">
      <c r="A179" s="34">
        <v>0.37250973432805923</v>
      </c>
      <c r="B179" s="34">
        <v>0.67704616773417048</v>
      </c>
    </row>
    <row r="180" spans="1:2" x14ac:dyDescent="0.25">
      <c r="A180" s="34">
        <v>0.37179755504491857</v>
      </c>
      <c r="B180" s="34">
        <v>0.67680974079009615</v>
      </c>
    </row>
    <row r="181" spans="1:2" x14ac:dyDescent="0.25">
      <c r="A181" s="34">
        <v>0.37081322153572055</v>
      </c>
      <c r="B181" s="34">
        <v>0.67561148605081056</v>
      </c>
    </row>
    <row r="182" spans="1:2" x14ac:dyDescent="0.25">
      <c r="A182" s="34">
        <v>0.37035902556432981</v>
      </c>
      <c r="B182" s="34">
        <v>0.67503653870953906</v>
      </c>
    </row>
    <row r="183" spans="1:2" x14ac:dyDescent="0.25">
      <c r="A183" s="34">
        <v>0.36646856455178528</v>
      </c>
      <c r="B183" s="34">
        <v>0.66906138503202539</v>
      </c>
    </row>
    <row r="184" spans="1:2" x14ac:dyDescent="0.25">
      <c r="A184" s="34">
        <v>0.36453695992465474</v>
      </c>
      <c r="B184" s="34">
        <v>0.66739027640459125</v>
      </c>
    </row>
    <row r="185" spans="1:2" x14ac:dyDescent="0.25">
      <c r="A185" s="34">
        <v>0.36409366465657739</v>
      </c>
      <c r="B185" s="34">
        <v>0.66720758285689752</v>
      </c>
    </row>
    <row r="186" spans="1:2" x14ac:dyDescent="0.25">
      <c r="A186" s="34">
        <v>0.36313403940822303</v>
      </c>
      <c r="B186" s="34">
        <v>0.66682607574259589</v>
      </c>
    </row>
    <row r="187" spans="1:2" x14ac:dyDescent="0.25">
      <c r="A187" s="34">
        <v>0.36132052573365409</v>
      </c>
      <c r="B187" s="34">
        <v>0.66646606198684644</v>
      </c>
    </row>
    <row r="188" spans="1:2" x14ac:dyDescent="0.25">
      <c r="A188" s="34">
        <v>0.36120243478109249</v>
      </c>
      <c r="B188" s="34">
        <v>0.66626187508060042</v>
      </c>
    </row>
    <row r="189" spans="1:2" x14ac:dyDescent="0.25">
      <c r="A189" s="34">
        <v>0.3609568055997644</v>
      </c>
      <c r="B189" s="34">
        <v>0.66589648798521295</v>
      </c>
    </row>
    <row r="190" spans="1:2" x14ac:dyDescent="0.25">
      <c r="A190" s="34">
        <v>0.3527413088692487</v>
      </c>
      <c r="B190" s="34">
        <v>0.65784722520741123</v>
      </c>
    </row>
    <row r="191" spans="1:2" x14ac:dyDescent="0.25">
      <c r="A191" s="34">
        <v>0.35252111466231845</v>
      </c>
      <c r="B191" s="34">
        <v>0.65754094484804226</v>
      </c>
    </row>
    <row r="192" spans="1:2" x14ac:dyDescent="0.25">
      <c r="A192" s="34">
        <v>0.35217519901050726</v>
      </c>
      <c r="B192" s="34">
        <v>0.65727227786613962</v>
      </c>
    </row>
    <row r="193" spans="1:2" x14ac:dyDescent="0.25">
      <c r="A193" s="34">
        <v>0.35180275831396685</v>
      </c>
      <c r="B193" s="34">
        <v>0.65665971714740168</v>
      </c>
    </row>
    <row r="194" spans="1:2" x14ac:dyDescent="0.25">
      <c r="A194" s="34">
        <v>0.35175624864649646</v>
      </c>
      <c r="B194" s="34">
        <v>0.65649851695826011</v>
      </c>
    </row>
    <row r="195" spans="1:2" x14ac:dyDescent="0.25">
      <c r="A195" s="34">
        <v>0.35122647446546629</v>
      </c>
      <c r="B195" s="34">
        <v>0.65626209001418578</v>
      </c>
    </row>
    <row r="196" spans="1:2" x14ac:dyDescent="0.25">
      <c r="A196" s="34">
        <v>0.34838502446844583</v>
      </c>
      <c r="B196" s="34">
        <v>0.65253299230537776</v>
      </c>
    </row>
    <row r="197" spans="1:2" x14ac:dyDescent="0.25">
      <c r="A197" s="34">
        <v>0.3474232190794288</v>
      </c>
      <c r="B197" s="34">
        <v>0.65226432532347511</v>
      </c>
    </row>
    <row r="198" spans="1:2" x14ac:dyDescent="0.25">
      <c r="A198" s="34">
        <v>0.34712090624087111</v>
      </c>
      <c r="B198" s="34">
        <v>0.65194192494519199</v>
      </c>
    </row>
    <row r="199" spans="1:2" x14ac:dyDescent="0.25">
      <c r="A199" s="34">
        <v>0.34683385438695213</v>
      </c>
      <c r="B199" s="34">
        <v>0.6516893779822035</v>
      </c>
    </row>
    <row r="200" spans="1:2" x14ac:dyDescent="0.25">
      <c r="A200" s="34">
        <v>0.34641890094748956</v>
      </c>
      <c r="B200" s="34">
        <v>0.65132936422645404</v>
      </c>
    </row>
    <row r="201" spans="1:2" x14ac:dyDescent="0.25">
      <c r="A201" s="34">
        <v>0.34535608237443521</v>
      </c>
      <c r="B201" s="34">
        <v>0.65040514980870912</v>
      </c>
    </row>
    <row r="202" spans="1:2" x14ac:dyDescent="0.25">
      <c r="A202" s="34">
        <v>0.34501707050138919</v>
      </c>
      <c r="B202" s="34">
        <v>0.64999140265657918</v>
      </c>
    </row>
    <row r="203" spans="1:2" x14ac:dyDescent="0.25">
      <c r="A203" s="34">
        <v>0.34494221900530397</v>
      </c>
      <c r="B203" s="34">
        <v>0.64978184241069514</v>
      </c>
    </row>
    <row r="204" spans="1:2" x14ac:dyDescent="0.25">
      <c r="A204" s="34">
        <v>0.34435721459415269</v>
      </c>
      <c r="B204" s="34">
        <v>0.64958840218372527</v>
      </c>
    </row>
    <row r="205" spans="1:2" x14ac:dyDescent="0.25">
      <c r="A205" s="34">
        <v>0.34413047996523444</v>
      </c>
      <c r="B205" s="34">
        <v>0.64901345484245376</v>
      </c>
    </row>
    <row r="206" spans="1:2" x14ac:dyDescent="0.25">
      <c r="A206" s="34">
        <v>0.300946253718957</v>
      </c>
      <c r="B206" s="34">
        <v>0.57328160598375111</v>
      </c>
    </row>
    <row r="207" spans="1:2" x14ac:dyDescent="0.25">
      <c r="A207" s="34">
        <v>0.30054292769636204</v>
      </c>
      <c r="B207" s="34">
        <v>0.57309891243605737</v>
      </c>
    </row>
    <row r="208" spans="1:2" x14ac:dyDescent="0.25">
      <c r="A208" s="34">
        <v>0.30000079938491003</v>
      </c>
      <c r="B208" s="34">
        <v>0.57199737781025672</v>
      </c>
    </row>
    <row r="209" spans="1:2" x14ac:dyDescent="0.25">
      <c r="A209" s="34">
        <v>0.29827267455296252</v>
      </c>
      <c r="B209" s="34">
        <v>0.5710462966943215</v>
      </c>
    </row>
    <row r="210" spans="1:2" x14ac:dyDescent="0.25">
      <c r="A210" s="34">
        <v>0.29670878698426995</v>
      </c>
      <c r="B210" s="34">
        <v>0.57080449641060915</v>
      </c>
    </row>
    <row r="211" spans="1:2" x14ac:dyDescent="0.25">
      <c r="A211" s="34">
        <v>0.29388841168032198</v>
      </c>
      <c r="B211" s="34">
        <v>0.56817155998796376</v>
      </c>
    </row>
    <row r="212" spans="1:2" x14ac:dyDescent="0.25">
      <c r="A212" s="34">
        <v>0.29248403773678183</v>
      </c>
      <c r="B212" s="34">
        <v>0.56787602630787093</v>
      </c>
    </row>
    <row r="213" spans="1:2" x14ac:dyDescent="0.25">
      <c r="A213" s="34">
        <v>0.29185325037171439</v>
      </c>
      <c r="B213" s="34">
        <v>0.56724734557021883</v>
      </c>
    </row>
    <row r="214" spans="1:2" x14ac:dyDescent="0.25">
      <c r="A214" s="34">
        <v>0.29158327628631975</v>
      </c>
      <c r="B214" s="34">
        <v>0.56683897175772691</v>
      </c>
    </row>
    <row r="215" spans="1:2" x14ac:dyDescent="0.25">
      <c r="A215" s="34">
        <v>0.29146845554475215</v>
      </c>
      <c r="B215" s="34">
        <v>0.5666079181532907</v>
      </c>
    </row>
    <row r="216" spans="1:2" x14ac:dyDescent="0.25">
      <c r="A216" s="34">
        <v>0.291209745519448</v>
      </c>
      <c r="B216" s="34">
        <v>0.56593087735889613</v>
      </c>
    </row>
    <row r="217" spans="1:2" x14ac:dyDescent="0.25">
      <c r="A217" s="34">
        <v>0.29060003284745306</v>
      </c>
      <c r="B217" s="34">
        <v>0.56495830288440874</v>
      </c>
    </row>
    <row r="218" spans="1:2" x14ac:dyDescent="0.25">
      <c r="A218" s="34">
        <v>0.29049756623630729</v>
      </c>
      <c r="B218" s="34">
        <v>0.56466814254395392</v>
      </c>
    </row>
    <row r="219" spans="1:2" x14ac:dyDescent="0.25">
      <c r="A219" s="34">
        <v>0.29013057589142355</v>
      </c>
      <c r="B219" s="34">
        <v>0.56436186218458495</v>
      </c>
    </row>
    <row r="220" spans="1:2" x14ac:dyDescent="0.25">
      <c r="A220" s="34">
        <v>0.28994344715121056</v>
      </c>
      <c r="B220" s="34">
        <v>0.56414155525942478</v>
      </c>
    </row>
    <row r="221" spans="1:2" x14ac:dyDescent="0.25">
      <c r="A221" s="34">
        <v>0.28983080655030569</v>
      </c>
      <c r="B221" s="34">
        <v>0.56386751493788412</v>
      </c>
    </row>
    <row r="222" spans="1:2" x14ac:dyDescent="0.25">
      <c r="A222" s="34">
        <v>0.28954230126927827</v>
      </c>
      <c r="B222" s="34">
        <v>0.5636901947298284</v>
      </c>
    </row>
    <row r="223" spans="1:2" x14ac:dyDescent="0.25">
      <c r="A223" s="34">
        <v>0.28946635970286172</v>
      </c>
      <c r="B223" s="34">
        <v>0.56349675450285852</v>
      </c>
    </row>
    <row r="224" spans="1:2" x14ac:dyDescent="0.25">
      <c r="A224" s="34">
        <v>0.28867533199908763</v>
      </c>
      <c r="B224" s="34">
        <v>0.5620029660834801</v>
      </c>
    </row>
    <row r="225" spans="1:2" x14ac:dyDescent="0.25">
      <c r="A225" s="34">
        <v>0.28433503529647769</v>
      </c>
      <c r="B225" s="34">
        <v>0.5561621458969177</v>
      </c>
    </row>
    <row r="226" spans="1:2" x14ac:dyDescent="0.25">
      <c r="A226" s="34">
        <v>0.28316829668516913</v>
      </c>
      <c r="B226" s="34">
        <v>0.55578063878261608</v>
      </c>
    </row>
    <row r="227" spans="1:2" x14ac:dyDescent="0.25">
      <c r="A227" s="34">
        <v>0.28254223295820413</v>
      </c>
      <c r="B227" s="34">
        <v>0.55545823840433295</v>
      </c>
    </row>
    <row r="228" spans="1:2" x14ac:dyDescent="0.25">
      <c r="A228" s="34">
        <v>0.28247719209510097</v>
      </c>
      <c r="B228" s="34">
        <v>0.55522181146025862</v>
      </c>
    </row>
    <row r="229" spans="1:2" x14ac:dyDescent="0.25">
      <c r="A229" s="34">
        <v>0.25687144001197659</v>
      </c>
      <c r="B229" s="34">
        <v>0.48700189141555245</v>
      </c>
    </row>
    <row r="230" spans="1:2" x14ac:dyDescent="0.25">
      <c r="A230" s="34">
        <v>0.25592089868305007</v>
      </c>
      <c r="B230" s="34">
        <v>0.48592722348794209</v>
      </c>
    </row>
    <row r="231" spans="1:2" x14ac:dyDescent="0.25">
      <c r="A231" s="34">
        <v>0.25559387758364871</v>
      </c>
      <c r="B231" s="34">
        <v>0.48565855650603951</v>
      </c>
    </row>
    <row r="232" spans="1:2" x14ac:dyDescent="0.25">
      <c r="A232" s="34">
        <v>0.25545471193801461</v>
      </c>
      <c r="B232" s="34">
        <v>0.48542212956196523</v>
      </c>
    </row>
    <row r="233" spans="1:2" x14ac:dyDescent="0.25">
      <c r="A233" s="34">
        <v>0.24804950082045998</v>
      </c>
      <c r="B233" s="34">
        <v>0.4848256888621415</v>
      </c>
    </row>
    <row r="234" spans="1:2" x14ac:dyDescent="0.25">
      <c r="A234" s="34">
        <v>0.24730861635192741</v>
      </c>
      <c r="B234" s="34">
        <v>0.48417014142629916</v>
      </c>
    </row>
    <row r="235" spans="1:2" x14ac:dyDescent="0.25">
      <c r="A235" s="34">
        <v>0.24679519322586732</v>
      </c>
      <c r="B235" s="34">
        <v>0.48384236770837802</v>
      </c>
    </row>
    <row r="236" spans="1:2" x14ac:dyDescent="0.25">
      <c r="A236" s="34">
        <v>0.24657100209438884</v>
      </c>
      <c r="B236" s="34">
        <v>0.48333190044276308</v>
      </c>
    </row>
    <row r="237" spans="1:2" x14ac:dyDescent="0.25">
      <c r="A237" s="34">
        <v>0.24633118662149453</v>
      </c>
      <c r="B237" s="34">
        <v>0.48270859304474906</v>
      </c>
    </row>
    <row r="238" spans="1:2" x14ac:dyDescent="0.25">
      <c r="A238" s="34">
        <v>0.23611868104396799</v>
      </c>
      <c r="B238" s="34">
        <v>0.46193526200404061</v>
      </c>
    </row>
    <row r="239" spans="1:2" x14ac:dyDescent="0.25">
      <c r="A239" s="34">
        <v>0.23554130712513607</v>
      </c>
      <c r="B239" s="34">
        <v>0.46144091475733984</v>
      </c>
    </row>
    <row r="240" spans="1:2" x14ac:dyDescent="0.25">
      <c r="A240" s="34">
        <v>0.23519539147332488</v>
      </c>
      <c r="B240" s="34">
        <v>0.46114538107724701</v>
      </c>
    </row>
    <row r="241" spans="1:2" x14ac:dyDescent="0.25">
      <c r="A241" s="34">
        <v>0.23513907117287244</v>
      </c>
      <c r="B241" s="34">
        <v>0.46038774018828171</v>
      </c>
    </row>
    <row r="242" spans="1:2" x14ac:dyDescent="0.25">
      <c r="A242" s="34">
        <v>0.17773197060007681</v>
      </c>
      <c r="B242" s="34">
        <v>0.29694149507802081</v>
      </c>
    </row>
    <row r="243" spans="1:2" x14ac:dyDescent="0.25">
      <c r="A243" s="34">
        <v>0.17700852725684563</v>
      </c>
      <c r="B243" s="34">
        <v>0.29553905343248926</v>
      </c>
    </row>
    <row r="244" spans="1:2" x14ac:dyDescent="0.25">
      <c r="A244" s="34">
        <v>0.17520228071781893</v>
      </c>
      <c r="B244" s="34">
        <v>0.28876864548854392</v>
      </c>
    </row>
    <row r="245" spans="1:2" x14ac:dyDescent="0.25">
      <c r="A245" s="34">
        <v>0.17501951225893131</v>
      </c>
      <c r="B245" s="34">
        <v>0.28860207195976428</v>
      </c>
    </row>
    <row r="246" spans="1:2" x14ac:dyDescent="0.25">
      <c r="A246" s="34">
        <v>0.17478696392157925</v>
      </c>
      <c r="B246" s="34">
        <v>0.28842475175170856</v>
      </c>
    </row>
    <row r="247" spans="1:2" x14ac:dyDescent="0.25">
      <c r="A247" s="34">
        <v>0.17473100697790392</v>
      </c>
      <c r="B247" s="34">
        <v>0.28820444482654844</v>
      </c>
    </row>
    <row r="248" spans="1:2" x14ac:dyDescent="0.25">
      <c r="A248" s="34">
        <v>3.3387764178545165E-2</v>
      </c>
      <c r="B248" s="34">
        <v>0.11267893220994699</v>
      </c>
    </row>
    <row r="249" spans="1:2" x14ac:dyDescent="0.25">
      <c r="A249" s="34">
        <v>3.2983348085618848E-2</v>
      </c>
      <c r="B249" s="34">
        <v>0.11244787860551075</v>
      </c>
    </row>
    <row r="250" spans="1:2" x14ac:dyDescent="0.25">
      <c r="A250" s="34">
        <v>3.1685074320995557E-2</v>
      </c>
      <c r="B250" s="34">
        <v>0.11106155697889337</v>
      </c>
    </row>
    <row r="251" spans="1:2" x14ac:dyDescent="0.25">
      <c r="A251" s="34">
        <v>3.105174345848831E-2</v>
      </c>
      <c r="B251" s="34">
        <v>0.11068004986459169</v>
      </c>
    </row>
    <row r="252" spans="1:2" x14ac:dyDescent="0.25">
      <c r="A252" s="34">
        <v>3.0606994763302496E-2</v>
      </c>
      <c r="B252" s="34">
        <v>0.11047048961870767</v>
      </c>
    </row>
    <row r="253" spans="1:2" x14ac:dyDescent="0.25">
      <c r="A253" s="34">
        <v>2.9768730678503746E-2</v>
      </c>
      <c r="B253" s="34">
        <v>0.10975583544684678</v>
      </c>
    </row>
    <row r="254" spans="1:2" x14ac:dyDescent="0.25">
      <c r="A254" s="34">
        <v>2.959540949582104E-2</v>
      </c>
      <c r="B254" s="34">
        <v>0.10931522159652653</v>
      </c>
    </row>
    <row r="255" spans="1:2" x14ac:dyDescent="0.25">
      <c r="A255" s="34">
        <v>2.9275292175184847E-2</v>
      </c>
      <c r="B255" s="34">
        <v>0.10889072776512043</v>
      </c>
    </row>
    <row r="256" spans="1:2" x14ac:dyDescent="0.25">
      <c r="A256" s="34">
        <v>2.3661429968795292E-2</v>
      </c>
      <c r="B256" s="34">
        <v>9.3651936551605405E-2</v>
      </c>
    </row>
    <row r="257" spans="1:2" x14ac:dyDescent="0.25">
      <c r="A257" s="34">
        <v>2.3086599547403171E-2</v>
      </c>
      <c r="B257" s="34">
        <v>9.3093109229248017E-2</v>
      </c>
    </row>
    <row r="258" spans="1:2" x14ac:dyDescent="0.25">
      <c r="A258" s="34">
        <v>2.0973679888493444E-2</v>
      </c>
      <c r="B258" s="34">
        <v>8.7246915703047614E-2</v>
      </c>
    </row>
    <row r="259" spans="1:2" x14ac:dyDescent="0.25">
      <c r="A259" s="34">
        <v>2.0888654402649098E-2</v>
      </c>
      <c r="B259" s="34">
        <v>8.6940635343678657E-2</v>
      </c>
    </row>
    <row r="260" spans="1:2" x14ac:dyDescent="0.25">
      <c r="A260" s="34">
        <v>2.0783280937286444E-2</v>
      </c>
      <c r="B260" s="34">
        <v>8.66236083050336E-2</v>
      </c>
    </row>
    <row r="261" spans="1:2" x14ac:dyDescent="0.25">
      <c r="A261" s="34">
        <v>2.0587431634422757E-2</v>
      </c>
      <c r="B261" s="34">
        <v>8.6338821304216856E-2</v>
      </c>
    </row>
    <row r="262" spans="1:2" x14ac:dyDescent="0.25">
      <c r="A262" s="34">
        <v>2.037777477402879E-2</v>
      </c>
      <c r="B262" s="34">
        <v>8.5871340755706349E-2</v>
      </c>
    </row>
    <row r="263" spans="1:2" x14ac:dyDescent="0.25">
      <c r="A263" s="34">
        <v>2.0273491378997477E-2</v>
      </c>
      <c r="B263" s="34">
        <v>8.5640287151270117E-2</v>
      </c>
    </row>
    <row r="264" spans="1:2" x14ac:dyDescent="0.25">
      <c r="A264" s="34">
        <v>1.9672499269653247E-2</v>
      </c>
      <c r="B264" s="34">
        <v>8.4125005373339501E-2</v>
      </c>
    </row>
    <row r="265" spans="1:2" x14ac:dyDescent="0.25">
      <c r="A265" s="34">
        <v>1.9388717626728311E-2</v>
      </c>
      <c r="B265" s="34">
        <v>8.3313631087993667E-2</v>
      </c>
    </row>
    <row r="266" spans="1:2" x14ac:dyDescent="0.25">
      <c r="A266" s="34">
        <v>1.9115836687116753E-2</v>
      </c>
      <c r="B266" s="34">
        <v>8.2985857370072511E-2</v>
      </c>
    </row>
    <row r="267" spans="1:2" x14ac:dyDescent="0.25">
      <c r="A267" s="34">
        <v>1.2279278925743323E-2</v>
      </c>
      <c r="B267" s="34">
        <v>6.2282379744658764E-2</v>
      </c>
    </row>
    <row r="268" spans="1:2" x14ac:dyDescent="0.25">
      <c r="A268" s="34">
        <v>1.0358211645149046E-2</v>
      </c>
      <c r="B268" s="34">
        <v>5.8144908223358847E-2</v>
      </c>
    </row>
    <row r="269" spans="1:2" x14ac:dyDescent="0.25">
      <c r="A269" s="34">
        <v>1.022267956728605E-2</v>
      </c>
      <c r="B269" s="34">
        <v>5.7827881184713791E-2</v>
      </c>
    </row>
    <row r="270" spans="1:2" x14ac:dyDescent="0.25">
      <c r="A270" s="34">
        <v>9.9632428284276587E-3</v>
      </c>
      <c r="B270" s="34">
        <v>5.7011133559729914E-2</v>
      </c>
    </row>
    <row r="271" spans="1:2" x14ac:dyDescent="0.25">
      <c r="A271" s="34">
        <v>9.9112828093005576E-3</v>
      </c>
      <c r="B271" s="34">
        <v>5.6704853200360956E-2</v>
      </c>
    </row>
    <row r="272" spans="1:2" x14ac:dyDescent="0.25">
      <c r="A272" s="34">
        <v>9.7212472148706722E-3</v>
      </c>
      <c r="B272" s="34">
        <v>5.5592571895284222E-2</v>
      </c>
    </row>
    <row r="273" spans="1:2" x14ac:dyDescent="0.25">
      <c r="A273" s="34">
        <v>9.5595534490555689E-3</v>
      </c>
      <c r="B273" s="34">
        <v>5.5372264970124097E-2</v>
      </c>
    </row>
    <row r="274" spans="1:2" x14ac:dyDescent="0.25">
      <c r="A274" s="34">
        <v>8.8317498244990453E-3</v>
      </c>
      <c r="B274" s="34">
        <v>5.485105102523307E-2</v>
      </c>
    </row>
    <row r="275" spans="1:2" x14ac:dyDescent="0.25">
      <c r="A275" s="34">
        <v>8.7136588719374519E-3</v>
      </c>
      <c r="B275" s="34">
        <v>5.4593130722606582E-2</v>
      </c>
    </row>
    <row r="276" spans="1:2" x14ac:dyDescent="0.25">
      <c r="A276" s="34">
        <v>8.6446210842860589E-3</v>
      </c>
      <c r="B276" s="34">
        <v>5.4394317155998663E-2</v>
      </c>
    </row>
    <row r="277" spans="1:2" x14ac:dyDescent="0.25">
      <c r="A277" s="34">
        <v>5.4928643996114308E-3</v>
      </c>
      <c r="B277" s="34">
        <v>4.1208141684219442E-2</v>
      </c>
    </row>
    <row r="278" spans="1:2" x14ac:dyDescent="0.25">
      <c r="A278" s="34">
        <v>5.2719434791269745E-3</v>
      </c>
      <c r="B278" s="34">
        <v>4.061707432403374E-2</v>
      </c>
    </row>
    <row r="279" spans="1:2" x14ac:dyDescent="0.25">
      <c r="A279" s="34">
        <v>5.0132334538228081E-3</v>
      </c>
      <c r="B279" s="34">
        <v>3.9612259811718044E-2</v>
      </c>
    </row>
    <row r="280" spans="1:2" x14ac:dyDescent="0.25">
      <c r="A280" s="34">
        <v>4.7563402124042049E-3</v>
      </c>
      <c r="B280" s="34">
        <v>3.9295232773072987E-2</v>
      </c>
    </row>
    <row r="281" spans="1:2" x14ac:dyDescent="0.25">
      <c r="A281" s="34">
        <v>1.4690514498665792E-3</v>
      </c>
      <c r="B281" s="34">
        <v>6.4157675278337656E-3</v>
      </c>
    </row>
    <row r="282" spans="1:2" x14ac:dyDescent="0.25">
      <c r="A282" s="34">
        <v>1.0897069745610325E-3</v>
      </c>
      <c r="B282" s="34">
        <v>3.4174440098008376E-3</v>
      </c>
    </row>
    <row r="283" spans="1:2" x14ac:dyDescent="0.25">
      <c r="A283" s="34">
        <v>7.0963578570126069E-4</v>
      </c>
      <c r="B283" s="34">
        <v>2.1762025534108622E-3</v>
      </c>
    </row>
    <row r="284" spans="1:2" x14ac:dyDescent="0.25">
      <c r="A284" s="34">
        <v>4.1822365045696142E-4</v>
      </c>
      <c r="B284" s="34">
        <v>1.64424192924373E-3</v>
      </c>
    </row>
    <row r="285" spans="1:2" x14ac:dyDescent="0.25">
      <c r="A285" s="34">
        <v>3.5463621446225771E-4</v>
      </c>
      <c r="B285" s="34">
        <v>1.3272148905986714E-3</v>
      </c>
    </row>
    <row r="286" spans="1:2" x14ac:dyDescent="0.25">
      <c r="A286" s="34">
        <v>3.6727348592946463E-16</v>
      </c>
      <c r="B286" s="34">
        <v>-1.3357370765021415E-16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B286"/>
  <sheetViews>
    <sheetView workbookViewId="0"/>
  </sheetViews>
  <sheetFormatPr defaultRowHeight="13.2" x14ac:dyDescent="0.25"/>
  <sheetData>
    <row r="1" spans="1:2" x14ac:dyDescent="0.25">
      <c r="A1" s="34">
        <v>1</v>
      </c>
      <c r="B1" s="34">
        <v>1</v>
      </c>
    </row>
    <row r="2" spans="1:2" x14ac:dyDescent="0.25">
      <c r="A2" s="34">
        <v>0.99801708771948838</v>
      </c>
      <c r="B2" s="34">
        <v>0.99934512115258678</v>
      </c>
    </row>
    <row r="3" spans="1:2" x14ac:dyDescent="0.25">
      <c r="A3" s="34">
        <v>0.99752948633903471</v>
      </c>
      <c r="B3" s="34">
        <v>0.99934512115258678</v>
      </c>
    </row>
    <row r="4" spans="1:2" x14ac:dyDescent="0.25">
      <c r="A4" s="34">
        <v>0.9970364671654649</v>
      </c>
      <c r="B4" s="34">
        <v>0.99934512115258678</v>
      </c>
    </row>
    <row r="5" spans="1:2" x14ac:dyDescent="0.25">
      <c r="A5" s="34">
        <v>0.99653803019877896</v>
      </c>
      <c r="B5" s="34">
        <v>0.99934512115258678</v>
      </c>
    </row>
    <row r="6" spans="1:2" x14ac:dyDescent="0.25">
      <c r="A6" s="34">
        <v>0.99621838040492594</v>
      </c>
      <c r="B6" s="34">
        <v>0.99934512115258678</v>
      </c>
    </row>
    <row r="7" spans="1:2" x14ac:dyDescent="0.25">
      <c r="A7" s="34">
        <v>0.99577412136940147</v>
      </c>
      <c r="B7" s="34">
        <v>0.99934512115258678</v>
      </c>
    </row>
    <row r="8" spans="1:2" x14ac:dyDescent="0.25">
      <c r="A8" s="34">
        <v>0.99556824523098764</v>
      </c>
      <c r="B8" s="34">
        <v>0.99934512115258678</v>
      </c>
    </row>
    <row r="9" spans="1:2" x14ac:dyDescent="0.25">
      <c r="A9" s="34">
        <v>0.99242050743050325</v>
      </c>
      <c r="B9" s="34">
        <v>0.99934512115258678</v>
      </c>
    </row>
    <row r="10" spans="1:2" x14ac:dyDescent="0.25">
      <c r="A10" s="34">
        <v>0.99166743418735814</v>
      </c>
      <c r="B10" s="34">
        <v>0.99934512115258678</v>
      </c>
    </row>
    <row r="11" spans="1:2" x14ac:dyDescent="0.25">
      <c r="A11" s="34">
        <v>0.99132069542792445</v>
      </c>
      <c r="B11" s="34">
        <v>0.99869024230517356</v>
      </c>
    </row>
    <row r="12" spans="1:2" x14ac:dyDescent="0.25">
      <c r="A12" s="34">
        <v>0.98730611072885577</v>
      </c>
      <c r="B12" s="34">
        <v>0.99803536345776034</v>
      </c>
    </row>
    <row r="13" spans="1:2" x14ac:dyDescent="0.25">
      <c r="A13" s="34">
        <v>0.98695395417630594</v>
      </c>
      <c r="B13" s="34">
        <v>0.99803536345776034</v>
      </c>
    </row>
    <row r="14" spans="1:2" x14ac:dyDescent="0.25">
      <c r="A14" s="34">
        <v>0.9855182390005256</v>
      </c>
      <c r="B14" s="34">
        <v>0.99541584806810746</v>
      </c>
    </row>
    <row r="15" spans="1:2" x14ac:dyDescent="0.25">
      <c r="A15" s="34">
        <v>0.98524193155160189</v>
      </c>
      <c r="B15" s="34">
        <v>0.99541584806810746</v>
      </c>
    </row>
    <row r="16" spans="1:2" x14ac:dyDescent="0.25">
      <c r="A16" s="34">
        <v>0.98381705196205393</v>
      </c>
      <c r="B16" s="34">
        <v>0.99541584806810746</v>
      </c>
    </row>
    <row r="17" spans="1:2" x14ac:dyDescent="0.25">
      <c r="A17" s="34">
        <v>0.98243009692431904</v>
      </c>
      <c r="B17" s="34">
        <v>0.99214145383104135</v>
      </c>
    </row>
    <row r="18" spans="1:2" x14ac:dyDescent="0.25">
      <c r="A18" s="34">
        <v>0.98002459678074749</v>
      </c>
      <c r="B18" s="34">
        <v>0.99214145383104135</v>
      </c>
    </row>
    <row r="19" spans="1:2" x14ac:dyDescent="0.25">
      <c r="A19" s="34">
        <v>0.97907106519230469</v>
      </c>
      <c r="B19" s="34">
        <v>0.99214145383104135</v>
      </c>
    </row>
    <row r="20" spans="1:2" x14ac:dyDescent="0.25">
      <c r="A20" s="34">
        <v>0.97872432643287099</v>
      </c>
      <c r="B20" s="34">
        <v>0.99214145383104135</v>
      </c>
    </row>
    <row r="21" spans="1:2" x14ac:dyDescent="0.25">
      <c r="A21" s="34">
        <v>0.97536529470085676</v>
      </c>
      <c r="B21" s="34">
        <v>0.99083169613621491</v>
      </c>
    </row>
    <row r="22" spans="1:2" x14ac:dyDescent="0.25">
      <c r="A22" s="34">
        <v>0.97293812338482066</v>
      </c>
      <c r="B22" s="34">
        <v>0.98952193844138847</v>
      </c>
    </row>
    <row r="23" spans="1:2" x14ac:dyDescent="0.25">
      <c r="A23" s="34">
        <v>0.9727268294532907</v>
      </c>
      <c r="B23" s="34">
        <v>0.98952193844138847</v>
      </c>
    </row>
    <row r="24" spans="1:2" x14ac:dyDescent="0.25">
      <c r="A24" s="34">
        <v>0.97167035979564109</v>
      </c>
      <c r="B24" s="34">
        <v>0.98886705959397525</v>
      </c>
    </row>
    <row r="25" spans="1:2" x14ac:dyDescent="0.25">
      <c r="A25" s="34">
        <v>0.97149157262280805</v>
      </c>
      <c r="B25" s="34">
        <v>0.98886705959397525</v>
      </c>
    </row>
    <row r="26" spans="1:2" x14ac:dyDescent="0.25">
      <c r="A26" s="34">
        <v>0.96956283827345791</v>
      </c>
      <c r="B26" s="34">
        <v>0.98886705959397525</v>
      </c>
    </row>
    <row r="27" spans="1:2" x14ac:dyDescent="0.25">
      <c r="A27" s="34">
        <v>0.9692865308245342</v>
      </c>
      <c r="B27" s="34">
        <v>0.98886705959397525</v>
      </c>
    </row>
    <row r="28" spans="1:2" x14ac:dyDescent="0.25">
      <c r="A28" s="34">
        <v>0.96740655661322938</v>
      </c>
      <c r="B28" s="34">
        <v>0.98821218074656203</v>
      </c>
    </row>
    <row r="29" spans="1:2" x14ac:dyDescent="0.25">
      <c r="A29" s="34">
        <v>0.96715733812988636</v>
      </c>
      <c r="B29" s="34">
        <v>0.98821218074656203</v>
      </c>
    </row>
    <row r="30" spans="1:2" x14ac:dyDescent="0.25">
      <c r="A30" s="34">
        <v>0.96257930294673788</v>
      </c>
      <c r="B30" s="34">
        <v>0.98821218074656203</v>
      </c>
    </row>
    <row r="31" spans="1:2" x14ac:dyDescent="0.25">
      <c r="A31" s="34">
        <v>0.96219463963549112</v>
      </c>
      <c r="B31" s="34">
        <v>0.98821218074656203</v>
      </c>
    </row>
    <row r="32" spans="1:2" x14ac:dyDescent="0.25">
      <c r="A32" s="34">
        <v>0.96149032653039135</v>
      </c>
      <c r="B32" s="34">
        <v>0.98821218074656203</v>
      </c>
    </row>
    <row r="33" spans="1:2" x14ac:dyDescent="0.25">
      <c r="A33" s="34">
        <v>0.961121916598493</v>
      </c>
      <c r="B33" s="34">
        <v>0.98821218074656203</v>
      </c>
    </row>
    <row r="34" spans="1:2" x14ac:dyDescent="0.25">
      <c r="A34" s="34">
        <v>0.95420339478916683</v>
      </c>
      <c r="B34" s="34">
        <v>0.98231827111984293</v>
      </c>
    </row>
    <row r="35" spans="1:2" x14ac:dyDescent="0.25">
      <c r="A35" s="34">
        <v>0.95402460761633379</v>
      </c>
      <c r="B35" s="34">
        <v>0.98231827111984293</v>
      </c>
    </row>
    <row r="36" spans="1:2" x14ac:dyDescent="0.25">
      <c r="A36" s="34">
        <v>0.95380789589168768</v>
      </c>
      <c r="B36" s="34">
        <v>0.98231827111984293</v>
      </c>
    </row>
    <row r="37" spans="1:2" x14ac:dyDescent="0.25">
      <c r="A37" s="34">
        <v>0.95346657492537013</v>
      </c>
      <c r="B37" s="34">
        <v>0.98166339227242971</v>
      </c>
    </row>
    <row r="38" spans="1:2" x14ac:dyDescent="0.25">
      <c r="A38" s="34">
        <v>0.95322819202825948</v>
      </c>
      <c r="B38" s="34">
        <v>0.98166339227242971</v>
      </c>
    </row>
    <row r="39" spans="1:2" x14ac:dyDescent="0.25">
      <c r="A39" s="34">
        <v>0.95269724830287661</v>
      </c>
      <c r="B39" s="34">
        <v>0.98166339227242971</v>
      </c>
    </row>
    <row r="40" spans="1:2" x14ac:dyDescent="0.25">
      <c r="A40" s="34">
        <v>0.95210670885321602</v>
      </c>
      <c r="B40" s="34">
        <v>0.98166339227242971</v>
      </c>
    </row>
    <row r="41" spans="1:2" x14ac:dyDescent="0.25">
      <c r="A41" s="34">
        <v>0.9519441750597315</v>
      </c>
      <c r="B41" s="34">
        <v>0.98166339227242971</v>
      </c>
    </row>
    <row r="42" spans="1:2" x14ac:dyDescent="0.25">
      <c r="A42" s="34">
        <v>0.95173288112820154</v>
      </c>
      <c r="B42" s="34">
        <v>0.98166339227242971</v>
      </c>
    </row>
    <row r="43" spans="1:2" x14ac:dyDescent="0.25">
      <c r="A43" s="34">
        <v>0.95034592609046664</v>
      </c>
      <c r="B43" s="34">
        <v>0.98166339227242971</v>
      </c>
    </row>
    <row r="44" spans="1:2" x14ac:dyDescent="0.25">
      <c r="A44" s="34">
        <v>0.94971746208899299</v>
      </c>
      <c r="B44" s="34">
        <v>0.98166339227242971</v>
      </c>
    </row>
    <row r="45" spans="1:2" x14ac:dyDescent="0.25">
      <c r="A45" s="34">
        <v>0.94571913076927272</v>
      </c>
      <c r="B45" s="34">
        <v>0.98166339227242971</v>
      </c>
    </row>
    <row r="46" spans="1:2" x14ac:dyDescent="0.25">
      <c r="A46" s="34">
        <v>0.94552950801020741</v>
      </c>
      <c r="B46" s="34">
        <v>0.98100851342501649</v>
      </c>
    </row>
    <row r="47" spans="1:2" x14ac:dyDescent="0.25">
      <c r="A47" s="34">
        <v>0.94531821407867744</v>
      </c>
      <c r="B47" s="34">
        <v>0.98100851342501649</v>
      </c>
    </row>
    <row r="48" spans="1:2" x14ac:dyDescent="0.25">
      <c r="A48" s="34">
        <v>0.94208379158833466</v>
      </c>
      <c r="B48" s="34">
        <v>0.98035363457760327</v>
      </c>
    </row>
    <row r="49" spans="1:2" x14ac:dyDescent="0.25">
      <c r="A49" s="34">
        <v>0.94188875103615322</v>
      </c>
      <c r="B49" s="34">
        <v>0.98035363457760327</v>
      </c>
    </row>
    <row r="50" spans="1:2" x14ac:dyDescent="0.25">
      <c r="A50" s="34">
        <v>0.94048012482595367</v>
      </c>
      <c r="B50" s="34">
        <v>0.98035363457760327</v>
      </c>
    </row>
    <row r="51" spans="1:2" x14ac:dyDescent="0.25">
      <c r="A51" s="34">
        <v>0.92234135347307655</v>
      </c>
      <c r="B51" s="34">
        <v>0.9751146037982974</v>
      </c>
    </row>
    <row r="52" spans="1:2" x14ac:dyDescent="0.25">
      <c r="A52" s="34">
        <v>0.92154493788500225</v>
      </c>
      <c r="B52" s="34">
        <v>0.9751146037982974</v>
      </c>
    </row>
    <row r="53" spans="1:2" x14ac:dyDescent="0.25">
      <c r="A53" s="34">
        <v>0.92137156850528534</v>
      </c>
      <c r="B53" s="34">
        <v>0.9751146037982974</v>
      </c>
    </row>
    <row r="54" spans="1:2" x14ac:dyDescent="0.25">
      <c r="A54" s="34">
        <v>0.91977873732913662</v>
      </c>
      <c r="B54" s="34">
        <v>0.9751146037982974</v>
      </c>
    </row>
    <row r="55" spans="1:2" x14ac:dyDescent="0.25">
      <c r="A55" s="34">
        <v>0.91821841291168482</v>
      </c>
      <c r="B55" s="34">
        <v>0.97445972495088418</v>
      </c>
    </row>
    <row r="56" spans="1:2" x14ac:dyDescent="0.25">
      <c r="A56" s="34">
        <v>0.91761162008267583</v>
      </c>
      <c r="B56" s="34">
        <v>0.97380484610347096</v>
      </c>
    </row>
    <row r="57" spans="1:2" x14ac:dyDescent="0.25">
      <c r="A57" s="34">
        <v>0.91737323718556518</v>
      </c>
      <c r="B57" s="34">
        <v>0.97380484610347096</v>
      </c>
    </row>
    <row r="58" spans="1:2" x14ac:dyDescent="0.25">
      <c r="A58" s="34">
        <v>0.91701024504678297</v>
      </c>
      <c r="B58" s="34">
        <v>0.97380484610347096</v>
      </c>
    </row>
    <row r="59" spans="1:2" x14ac:dyDescent="0.25">
      <c r="A59" s="34">
        <v>0.91681520449460152</v>
      </c>
      <c r="B59" s="34">
        <v>0.97380484610347096</v>
      </c>
    </row>
    <row r="60" spans="1:2" x14ac:dyDescent="0.25">
      <c r="A60" s="34">
        <v>0.91396002752238936</v>
      </c>
      <c r="B60" s="34">
        <v>0.97380484610347096</v>
      </c>
    </row>
    <row r="61" spans="1:2" x14ac:dyDescent="0.25">
      <c r="A61" s="34">
        <v>0.91371080903904633</v>
      </c>
      <c r="B61" s="34">
        <v>0.97380484610347096</v>
      </c>
    </row>
    <row r="62" spans="1:2" x14ac:dyDescent="0.25">
      <c r="A62" s="34">
        <v>0.91192293731071616</v>
      </c>
      <c r="B62" s="34">
        <v>0.97380484610347096</v>
      </c>
    </row>
    <row r="63" spans="1:2" x14ac:dyDescent="0.25">
      <c r="A63" s="34">
        <v>0.91144075372337863</v>
      </c>
      <c r="B63" s="34">
        <v>0.97380484610347096</v>
      </c>
    </row>
    <row r="64" spans="1:2" x14ac:dyDescent="0.25">
      <c r="A64" s="34">
        <v>0.91053598227298127</v>
      </c>
      <c r="B64" s="34">
        <v>0.97249508840864451</v>
      </c>
    </row>
    <row r="65" spans="1:2" x14ac:dyDescent="0.25">
      <c r="A65" s="34">
        <v>0.91029218158275438</v>
      </c>
      <c r="B65" s="34">
        <v>0.97249508840864451</v>
      </c>
    </row>
    <row r="66" spans="1:2" x14ac:dyDescent="0.25">
      <c r="A66" s="34">
        <v>0.90623967233187264</v>
      </c>
      <c r="B66" s="34">
        <v>0.97249508840864451</v>
      </c>
    </row>
    <row r="67" spans="1:2" x14ac:dyDescent="0.25">
      <c r="A67" s="34">
        <v>0.89752244320798391</v>
      </c>
      <c r="B67" s="34">
        <v>0.97249508840864451</v>
      </c>
    </row>
    <row r="68" spans="1:2" x14ac:dyDescent="0.25">
      <c r="A68" s="34">
        <v>0.8972461357590602</v>
      </c>
      <c r="B68" s="34">
        <v>0.97249508840864451</v>
      </c>
    </row>
    <row r="69" spans="1:2" x14ac:dyDescent="0.25">
      <c r="A69" s="34">
        <v>0.89570748251407306</v>
      </c>
      <c r="B69" s="34">
        <v>0.97249508840864451</v>
      </c>
    </row>
    <row r="70" spans="1:2" x14ac:dyDescent="0.25">
      <c r="A70" s="34">
        <v>0.89540408609956856</v>
      </c>
      <c r="B70" s="34">
        <v>0.97249508840864451</v>
      </c>
    </row>
    <row r="71" spans="1:2" x14ac:dyDescent="0.25">
      <c r="A71" s="34">
        <v>0.89448306126982269</v>
      </c>
      <c r="B71" s="34">
        <v>0.97249508840864451</v>
      </c>
    </row>
    <row r="72" spans="1:2" x14ac:dyDescent="0.25">
      <c r="A72" s="34">
        <v>0.88635637159559455</v>
      </c>
      <c r="B72" s="34">
        <v>0.97053045186640485</v>
      </c>
    </row>
    <row r="73" spans="1:2" x14ac:dyDescent="0.25">
      <c r="A73" s="34">
        <v>0.8859879616636962</v>
      </c>
      <c r="B73" s="34">
        <v>0.97053045186640485</v>
      </c>
    </row>
    <row r="74" spans="1:2" x14ac:dyDescent="0.25">
      <c r="A74" s="34">
        <v>0.88577666773216623</v>
      </c>
      <c r="B74" s="34">
        <v>0.97053045186640485</v>
      </c>
    </row>
    <row r="75" spans="1:2" x14ac:dyDescent="0.25">
      <c r="A75" s="34">
        <v>0.8852511417998995</v>
      </c>
      <c r="B75" s="34">
        <v>0.97053045186640485</v>
      </c>
    </row>
    <row r="76" spans="1:2" x14ac:dyDescent="0.25">
      <c r="A76" s="34">
        <v>0.88467143793647118</v>
      </c>
      <c r="B76" s="34">
        <v>0.97053045186640485</v>
      </c>
    </row>
    <row r="77" spans="1:2" x14ac:dyDescent="0.25">
      <c r="A77" s="34">
        <v>0.88450890414298666</v>
      </c>
      <c r="B77" s="34">
        <v>0.97053045186640485</v>
      </c>
    </row>
    <row r="78" spans="1:2" x14ac:dyDescent="0.25">
      <c r="A78" s="34">
        <v>0.88384793338281609</v>
      </c>
      <c r="B78" s="34">
        <v>0.97053045186640485</v>
      </c>
    </row>
    <row r="79" spans="1:2" x14ac:dyDescent="0.25">
      <c r="A79" s="34">
        <v>0.88346327007156933</v>
      </c>
      <c r="B79" s="34">
        <v>0.97053045186640485</v>
      </c>
    </row>
    <row r="80" spans="1:2" x14ac:dyDescent="0.25">
      <c r="A80" s="34">
        <v>0.88281855269074727</v>
      </c>
      <c r="B80" s="34">
        <v>0.97053045186640485</v>
      </c>
    </row>
    <row r="81" spans="1:2" x14ac:dyDescent="0.25">
      <c r="A81" s="34">
        <v>0.88227677337913202</v>
      </c>
      <c r="B81" s="34">
        <v>0.97053045186640485</v>
      </c>
    </row>
    <row r="82" spans="1:2" x14ac:dyDescent="0.25">
      <c r="A82" s="34">
        <v>0.88209798620629898</v>
      </c>
      <c r="B82" s="34">
        <v>0.97053045186640485</v>
      </c>
    </row>
    <row r="83" spans="1:2" x14ac:dyDescent="0.25">
      <c r="A83" s="34">
        <v>0.87955162344170745</v>
      </c>
      <c r="B83" s="34">
        <v>0.97053045186640485</v>
      </c>
    </row>
    <row r="84" spans="1:2" x14ac:dyDescent="0.25">
      <c r="A84" s="34">
        <v>0.87606798246802164</v>
      </c>
      <c r="B84" s="34">
        <v>0.96987557301899163</v>
      </c>
    </row>
    <row r="85" spans="1:2" x14ac:dyDescent="0.25">
      <c r="A85" s="34">
        <v>0.87518488219008883</v>
      </c>
      <c r="B85" s="34">
        <v>0.96791093647675197</v>
      </c>
    </row>
    <row r="86" spans="1:2" x14ac:dyDescent="0.25">
      <c r="A86" s="34">
        <v>0.87492482812051353</v>
      </c>
      <c r="B86" s="34">
        <v>0.96791093647675197</v>
      </c>
    </row>
    <row r="87" spans="1:2" x14ac:dyDescent="0.25">
      <c r="A87" s="34">
        <v>0.87427469294657534</v>
      </c>
      <c r="B87" s="34">
        <v>0.96791093647675197</v>
      </c>
    </row>
    <row r="88" spans="1:2" x14ac:dyDescent="0.25">
      <c r="A88" s="34">
        <v>0.87395504315272232</v>
      </c>
      <c r="B88" s="34">
        <v>0.96791093647675197</v>
      </c>
    </row>
    <row r="89" spans="1:2" x14ac:dyDescent="0.25">
      <c r="A89" s="34">
        <v>0.8713653380432016</v>
      </c>
      <c r="B89" s="34">
        <v>0.96725605762933875</v>
      </c>
    </row>
    <row r="90" spans="1:2" x14ac:dyDescent="0.25">
      <c r="A90" s="34">
        <v>0.87099151031818711</v>
      </c>
      <c r="B90" s="34">
        <v>0.96725605762933875</v>
      </c>
    </row>
    <row r="91" spans="1:2" x14ac:dyDescent="0.25">
      <c r="A91" s="34">
        <v>0.86942576810761918</v>
      </c>
      <c r="B91" s="34">
        <v>0.96725605762933875</v>
      </c>
    </row>
    <row r="92" spans="1:2" x14ac:dyDescent="0.25">
      <c r="A92" s="34">
        <v>0.86915487845181161</v>
      </c>
      <c r="B92" s="34">
        <v>0.96725605762933875</v>
      </c>
    </row>
    <row r="93" spans="1:2" x14ac:dyDescent="0.25">
      <c r="A93" s="34">
        <v>0.86876479734744871</v>
      </c>
      <c r="B93" s="34">
        <v>0.96725605762933875</v>
      </c>
    </row>
    <row r="94" spans="1:2" x14ac:dyDescent="0.25">
      <c r="A94" s="34">
        <v>0.86851016107098955</v>
      </c>
      <c r="B94" s="34">
        <v>0.96725605762933875</v>
      </c>
    </row>
    <row r="95" spans="1:2" x14ac:dyDescent="0.25">
      <c r="A95" s="34">
        <v>0.86776250562096058</v>
      </c>
      <c r="B95" s="34">
        <v>0.96725605762933875</v>
      </c>
    </row>
    <row r="96" spans="1:2" x14ac:dyDescent="0.25">
      <c r="A96" s="34">
        <v>0.86739951348217836</v>
      </c>
      <c r="B96" s="34">
        <v>0.96725605762933875</v>
      </c>
    </row>
    <row r="97" spans="1:2" x14ac:dyDescent="0.25">
      <c r="A97" s="34">
        <v>0.86650015982489714</v>
      </c>
      <c r="B97" s="34">
        <v>0.96660117878192553</v>
      </c>
    </row>
    <row r="98" spans="1:2" x14ac:dyDescent="0.25">
      <c r="A98" s="34">
        <v>0.86617509223792799</v>
      </c>
      <c r="B98" s="34">
        <v>0.96660117878192553</v>
      </c>
    </row>
    <row r="99" spans="1:2" x14ac:dyDescent="0.25">
      <c r="A99" s="34">
        <v>0.86512945816651066</v>
      </c>
      <c r="B99" s="34">
        <v>0.96660117878192553</v>
      </c>
    </row>
    <row r="100" spans="1:2" x14ac:dyDescent="0.25">
      <c r="A100" s="34">
        <v>0.86487482189005149</v>
      </c>
      <c r="B100" s="34">
        <v>0.96660117878192553</v>
      </c>
    </row>
    <row r="101" spans="1:2" x14ac:dyDescent="0.25">
      <c r="A101" s="34">
        <v>0.86464727457917312</v>
      </c>
      <c r="B101" s="34">
        <v>0.96660117878192553</v>
      </c>
    </row>
    <row r="102" spans="1:2" x14ac:dyDescent="0.25">
      <c r="A102" s="34">
        <v>0.8637045785769627</v>
      </c>
      <c r="B102" s="34">
        <v>0.96660117878192553</v>
      </c>
    </row>
    <row r="103" spans="1:2" x14ac:dyDescent="0.25">
      <c r="A103" s="34">
        <v>0.85330783358706686</v>
      </c>
      <c r="B103" s="34">
        <v>0.95808775376555355</v>
      </c>
    </row>
    <row r="104" spans="1:2" x14ac:dyDescent="0.25">
      <c r="A104" s="34">
        <v>0.85288524572400704</v>
      </c>
      <c r="B104" s="34">
        <v>0.95808775376555355</v>
      </c>
    </row>
    <row r="105" spans="1:2" x14ac:dyDescent="0.25">
      <c r="A105" s="34">
        <v>0.85159581096236281</v>
      </c>
      <c r="B105" s="34">
        <v>0.95808775376555355</v>
      </c>
    </row>
    <row r="106" spans="1:2" x14ac:dyDescent="0.25">
      <c r="A106" s="34">
        <v>0.84676313950275517</v>
      </c>
      <c r="B106" s="34">
        <v>0.95808775376555355</v>
      </c>
    </row>
    <row r="107" spans="1:2" x14ac:dyDescent="0.25">
      <c r="A107" s="34">
        <v>0.83437264664611543</v>
      </c>
      <c r="B107" s="34">
        <v>0.95743287491814033</v>
      </c>
    </row>
    <row r="108" spans="1:2" x14ac:dyDescent="0.25">
      <c r="A108" s="34">
        <v>0.83136035367353489</v>
      </c>
      <c r="B108" s="34">
        <v>0.95743287491814033</v>
      </c>
    </row>
    <row r="109" spans="1:2" x14ac:dyDescent="0.25">
      <c r="A109" s="34">
        <v>0.83101903270721733</v>
      </c>
      <c r="B109" s="34">
        <v>0.95743287491814033</v>
      </c>
    </row>
    <row r="110" spans="1:2" x14ac:dyDescent="0.25">
      <c r="A110" s="34">
        <v>0.83026595946407222</v>
      </c>
      <c r="B110" s="34">
        <v>0.95743287491814033</v>
      </c>
    </row>
    <row r="111" spans="1:2" x14ac:dyDescent="0.25">
      <c r="A111" s="34">
        <v>0.82862436814987817</v>
      </c>
      <c r="B111" s="34">
        <v>0.95612311722331389</v>
      </c>
    </row>
    <row r="112" spans="1:2" x14ac:dyDescent="0.25">
      <c r="A112" s="34">
        <v>0.82261603558406549</v>
      </c>
      <c r="B112" s="34">
        <v>0.95546823837590067</v>
      </c>
    </row>
    <row r="113" spans="1:2" x14ac:dyDescent="0.25">
      <c r="A113" s="34">
        <v>0.82021053544049394</v>
      </c>
      <c r="B113" s="34">
        <v>0.95546823837590067</v>
      </c>
    </row>
    <row r="114" spans="1:2" x14ac:dyDescent="0.25">
      <c r="A114" s="34">
        <v>0.81879107364406212</v>
      </c>
      <c r="B114" s="34">
        <v>0.95546823837590067</v>
      </c>
    </row>
    <row r="115" spans="1:2" x14ac:dyDescent="0.25">
      <c r="A115" s="34">
        <v>0.81834681460853764</v>
      </c>
      <c r="B115" s="34">
        <v>0.95546823837590067</v>
      </c>
    </row>
    <row r="116" spans="1:2" x14ac:dyDescent="0.25">
      <c r="A116" s="34">
        <v>0.81817886302193688</v>
      </c>
      <c r="B116" s="34">
        <v>0.95546823837590067</v>
      </c>
    </row>
    <row r="117" spans="1:2" x14ac:dyDescent="0.25">
      <c r="A117" s="34">
        <v>0.81801091143533611</v>
      </c>
      <c r="B117" s="34">
        <v>0.95546823837590067</v>
      </c>
    </row>
    <row r="118" spans="1:2" x14ac:dyDescent="0.25">
      <c r="A118" s="34">
        <v>0.81199716107640729</v>
      </c>
      <c r="B118" s="34">
        <v>0.95546823837590067</v>
      </c>
    </row>
    <row r="119" spans="1:2" x14ac:dyDescent="0.25">
      <c r="A119" s="34">
        <v>0.8116070799720444</v>
      </c>
      <c r="B119" s="34">
        <v>0.95546823837590067</v>
      </c>
    </row>
    <row r="120" spans="1:2" x14ac:dyDescent="0.25">
      <c r="A120" s="34">
        <v>0.80743537927260733</v>
      </c>
      <c r="B120" s="34">
        <v>0.95284872298624779</v>
      </c>
    </row>
    <row r="121" spans="1:2" x14ac:dyDescent="0.25">
      <c r="A121" s="34">
        <v>0.80538745347470186</v>
      </c>
      <c r="B121" s="34">
        <v>0.95088408644400813</v>
      </c>
    </row>
    <row r="122" spans="1:2" x14ac:dyDescent="0.25">
      <c r="A122" s="34">
        <v>0.80520866630186883</v>
      </c>
      <c r="B122" s="34">
        <v>0.95088408644400813</v>
      </c>
    </row>
    <row r="123" spans="1:2" x14ac:dyDescent="0.25">
      <c r="A123" s="34">
        <v>0.79823596656138107</v>
      </c>
      <c r="B123" s="34">
        <v>0.95088408644400813</v>
      </c>
    </row>
    <row r="124" spans="1:2" x14ac:dyDescent="0.25">
      <c r="A124" s="34">
        <v>0.79522367358880053</v>
      </c>
      <c r="B124" s="34">
        <v>0.95088408644400813</v>
      </c>
    </row>
    <row r="125" spans="1:2" x14ac:dyDescent="0.25">
      <c r="A125" s="34">
        <v>0.79411302599998934</v>
      </c>
      <c r="B125" s="34">
        <v>0.95088408644400813</v>
      </c>
    </row>
    <row r="126" spans="1:2" x14ac:dyDescent="0.25">
      <c r="A126" s="34">
        <v>0.78941579936828554</v>
      </c>
      <c r="B126" s="34">
        <v>0.95088408644400813</v>
      </c>
    </row>
    <row r="127" spans="1:2" x14ac:dyDescent="0.25">
      <c r="A127" s="34">
        <v>0.78896612253964493</v>
      </c>
      <c r="B127" s="34">
        <v>0.95088408644400813</v>
      </c>
    </row>
    <row r="128" spans="1:2" x14ac:dyDescent="0.25">
      <c r="A128" s="34">
        <v>0.78872232184941804</v>
      </c>
      <c r="B128" s="34">
        <v>0.95088408644400813</v>
      </c>
    </row>
    <row r="129" spans="1:2" x14ac:dyDescent="0.25">
      <c r="A129" s="34">
        <v>0.78465355921918789</v>
      </c>
      <c r="B129" s="34">
        <v>0.94891944990176846</v>
      </c>
    </row>
    <row r="130" spans="1:2" x14ac:dyDescent="0.25">
      <c r="A130" s="34">
        <v>0.77863980886025908</v>
      </c>
      <c r="B130" s="34">
        <v>0.94760969220694202</v>
      </c>
    </row>
    <row r="131" spans="1:2" x14ac:dyDescent="0.25">
      <c r="A131" s="34">
        <v>0.77115783656685311</v>
      </c>
      <c r="B131" s="34">
        <v>0.94499017681728914</v>
      </c>
    </row>
    <row r="132" spans="1:2" x14ac:dyDescent="0.25">
      <c r="A132" s="34">
        <v>0.77052395477226332</v>
      </c>
      <c r="B132" s="34">
        <v>0.94499017681728914</v>
      </c>
    </row>
    <row r="133" spans="1:2" x14ac:dyDescent="0.25">
      <c r="A133" s="34">
        <v>0.7699279975294866</v>
      </c>
      <c r="B133" s="34">
        <v>0.94499017681728914</v>
      </c>
    </row>
    <row r="134" spans="1:2" x14ac:dyDescent="0.25">
      <c r="A134" s="34">
        <v>0.76926702676931602</v>
      </c>
      <c r="B134" s="34">
        <v>0.94499017681728914</v>
      </c>
    </row>
    <row r="135" spans="1:2" x14ac:dyDescent="0.25">
      <c r="A135" s="34">
        <v>0.76771753793809649</v>
      </c>
      <c r="B135" s="34">
        <v>0.9436804191224627</v>
      </c>
    </row>
    <row r="136" spans="1:2" x14ac:dyDescent="0.25">
      <c r="A136" s="34">
        <v>0.76719201200582976</v>
      </c>
      <c r="B136" s="34">
        <v>0.9436804191224627</v>
      </c>
    </row>
    <row r="137" spans="1:2" x14ac:dyDescent="0.25">
      <c r="A137" s="34">
        <v>0.76378422013577008</v>
      </c>
      <c r="B137" s="34">
        <v>0.9436804191224627</v>
      </c>
    </row>
    <row r="138" spans="1:2" x14ac:dyDescent="0.25">
      <c r="A138" s="34">
        <v>0.76112408371573936</v>
      </c>
      <c r="B138" s="34">
        <v>0.9436804191224627</v>
      </c>
    </row>
    <row r="139" spans="1:2" x14ac:dyDescent="0.25">
      <c r="A139" s="34">
        <v>0.76080985171500259</v>
      </c>
      <c r="B139" s="34">
        <v>0.9436804191224627</v>
      </c>
    </row>
    <row r="140" spans="1:2" x14ac:dyDescent="0.25">
      <c r="A140" s="34">
        <v>0.75912491805587934</v>
      </c>
      <c r="B140" s="34">
        <v>0.9436804191224627</v>
      </c>
    </row>
    <row r="141" spans="1:2" x14ac:dyDescent="0.25">
      <c r="A141" s="34">
        <v>0.75894071308993016</v>
      </c>
      <c r="B141" s="34">
        <v>0.9436804191224627</v>
      </c>
    </row>
    <row r="142" spans="1:2" x14ac:dyDescent="0.25">
      <c r="A142" s="34">
        <v>0.75696321860253468</v>
      </c>
      <c r="B142" s="34">
        <v>0.94237066142763626</v>
      </c>
    </row>
    <row r="143" spans="1:2" x14ac:dyDescent="0.25">
      <c r="A143" s="34">
        <v>0.74248687539617642</v>
      </c>
      <c r="B143" s="34">
        <v>0.9377865094957436</v>
      </c>
    </row>
    <row r="144" spans="1:2" x14ac:dyDescent="0.25">
      <c r="A144" s="34">
        <v>0.74184215801535436</v>
      </c>
      <c r="B144" s="34">
        <v>0.9377865094957436</v>
      </c>
    </row>
    <row r="145" spans="1:2" x14ac:dyDescent="0.25">
      <c r="A145" s="34">
        <v>0.74081819511640157</v>
      </c>
      <c r="B145" s="34">
        <v>0.9377865094957436</v>
      </c>
    </row>
    <row r="146" spans="1:2" x14ac:dyDescent="0.25">
      <c r="A146" s="34">
        <v>0.74052563428812934</v>
      </c>
      <c r="B146" s="34">
        <v>0.9377865094957436</v>
      </c>
    </row>
    <row r="147" spans="1:2" x14ac:dyDescent="0.25">
      <c r="A147" s="34">
        <v>0.73951792476852507</v>
      </c>
      <c r="B147" s="34">
        <v>0.93713163064833038</v>
      </c>
    </row>
    <row r="148" spans="1:2" x14ac:dyDescent="0.25">
      <c r="A148" s="34">
        <v>0.7384668729039916</v>
      </c>
      <c r="B148" s="34">
        <v>0.93713163064833038</v>
      </c>
    </row>
    <row r="149" spans="1:2" x14ac:dyDescent="0.25">
      <c r="A149" s="34">
        <v>0.73801719607535099</v>
      </c>
      <c r="B149" s="34">
        <v>0.93713163064833038</v>
      </c>
    </row>
    <row r="150" spans="1:2" x14ac:dyDescent="0.25">
      <c r="A150" s="34">
        <v>0.73774088862642728</v>
      </c>
      <c r="B150" s="34">
        <v>0.93713163064833038</v>
      </c>
    </row>
    <row r="151" spans="1:2" x14ac:dyDescent="0.25">
      <c r="A151" s="34">
        <v>0.73733455414271587</v>
      </c>
      <c r="B151" s="34">
        <v>0.93713163064833038</v>
      </c>
    </row>
    <row r="152" spans="1:2" x14ac:dyDescent="0.25">
      <c r="A152" s="34">
        <v>0.73705282890067592</v>
      </c>
      <c r="B152" s="34">
        <v>0.93713163064833038</v>
      </c>
    </row>
    <row r="153" spans="1:2" x14ac:dyDescent="0.25">
      <c r="A153" s="34">
        <v>0.73565503827670864</v>
      </c>
      <c r="B153" s="34">
        <v>0.93713163064833038</v>
      </c>
    </row>
    <row r="154" spans="1:2" x14ac:dyDescent="0.25">
      <c r="A154" s="34">
        <v>0.7342193231009283</v>
      </c>
      <c r="B154" s="34">
        <v>0.93713163064833038</v>
      </c>
    </row>
    <row r="155" spans="1:2" x14ac:dyDescent="0.25">
      <c r="A155" s="34">
        <v>0.73330371606429856</v>
      </c>
      <c r="B155" s="34">
        <v>0.93713163064833038</v>
      </c>
    </row>
    <row r="156" spans="1:2" x14ac:dyDescent="0.25">
      <c r="A156" s="34">
        <v>0.73305449758095553</v>
      </c>
      <c r="B156" s="34">
        <v>0.93713163064833038</v>
      </c>
    </row>
    <row r="157" spans="1:2" x14ac:dyDescent="0.25">
      <c r="A157" s="34">
        <v>0.73119619454211537</v>
      </c>
      <c r="B157" s="34">
        <v>0.93713163064833038</v>
      </c>
    </row>
    <row r="158" spans="1:2" x14ac:dyDescent="0.25">
      <c r="A158" s="34">
        <v>0.73095781164500473</v>
      </c>
      <c r="B158" s="34">
        <v>0.93713163064833038</v>
      </c>
    </row>
    <row r="159" spans="1:2" x14ac:dyDescent="0.25">
      <c r="A159" s="34">
        <v>0.72685654225607765</v>
      </c>
      <c r="B159" s="34">
        <v>0.93713163064833038</v>
      </c>
    </row>
    <row r="160" spans="1:2" x14ac:dyDescent="0.25">
      <c r="A160" s="34">
        <v>0.72648271453106317</v>
      </c>
      <c r="B160" s="34">
        <v>0.93713163064833038</v>
      </c>
    </row>
    <row r="161" spans="1:2" x14ac:dyDescent="0.25">
      <c r="A161" s="34">
        <v>0.72628767397888172</v>
      </c>
      <c r="B161" s="34">
        <v>0.93713163064833038</v>
      </c>
    </row>
    <row r="162" spans="1:2" x14ac:dyDescent="0.25">
      <c r="A162" s="34">
        <v>0.72441853535380929</v>
      </c>
      <c r="B162" s="34">
        <v>0.93713163064833038</v>
      </c>
    </row>
    <row r="163" spans="1:2" x14ac:dyDescent="0.25">
      <c r="A163" s="34">
        <v>0.72405012542191094</v>
      </c>
      <c r="B163" s="34">
        <v>0.93713163064833038</v>
      </c>
    </row>
    <row r="164" spans="1:2" x14ac:dyDescent="0.25">
      <c r="A164" s="34">
        <v>0.72380090693856791</v>
      </c>
      <c r="B164" s="34">
        <v>0.93713163064833038</v>
      </c>
    </row>
    <row r="165" spans="1:2" x14ac:dyDescent="0.25">
      <c r="A165" s="34">
        <v>0.72282028638454443</v>
      </c>
      <c r="B165" s="34">
        <v>0.93713163064833038</v>
      </c>
    </row>
    <row r="166" spans="1:2" x14ac:dyDescent="0.25">
      <c r="A166" s="34">
        <v>0.71474235684836174</v>
      </c>
      <c r="B166" s="34">
        <v>0.93254747871643773</v>
      </c>
    </row>
    <row r="167" spans="1:2" x14ac:dyDescent="0.25">
      <c r="A167" s="34">
        <v>0.71430893339906953</v>
      </c>
      <c r="B167" s="34">
        <v>0.93254747871643773</v>
      </c>
    </row>
    <row r="168" spans="1:2" x14ac:dyDescent="0.25">
      <c r="A168" s="34">
        <v>0.7136967227769444</v>
      </c>
      <c r="B168" s="34">
        <v>0.93189259986902451</v>
      </c>
    </row>
    <row r="169" spans="1:2" x14ac:dyDescent="0.25">
      <c r="A169" s="34">
        <v>0.71350710001787909</v>
      </c>
      <c r="B169" s="34">
        <v>0.93189259986902451</v>
      </c>
    </row>
    <row r="170" spans="1:2" x14ac:dyDescent="0.25">
      <c r="A170" s="34">
        <v>0.69262692534822901</v>
      </c>
      <c r="B170" s="34">
        <v>0.92403405370006575</v>
      </c>
    </row>
    <row r="171" spans="1:2" x14ac:dyDescent="0.25">
      <c r="A171" s="34">
        <v>0.69173298948406392</v>
      </c>
      <c r="B171" s="34">
        <v>0.92403405370006575</v>
      </c>
    </row>
    <row r="172" spans="1:2" x14ac:dyDescent="0.25">
      <c r="A172" s="34">
        <v>0.68525872671026222</v>
      </c>
      <c r="B172" s="34">
        <v>0.92206941715782609</v>
      </c>
    </row>
    <row r="173" spans="1:2" x14ac:dyDescent="0.25">
      <c r="A173" s="34">
        <v>0.68496074808887386</v>
      </c>
      <c r="B173" s="34">
        <v>0.92206941715782609</v>
      </c>
    </row>
    <row r="174" spans="1:2" x14ac:dyDescent="0.25">
      <c r="A174" s="34">
        <v>0.68472236519176322</v>
      </c>
      <c r="B174" s="34">
        <v>0.92206941715782609</v>
      </c>
    </row>
    <row r="175" spans="1:2" x14ac:dyDescent="0.25">
      <c r="A175" s="34">
        <v>0.68096783456226984</v>
      </c>
      <c r="B175" s="34">
        <v>0.92141453831041287</v>
      </c>
    </row>
    <row r="176" spans="1:2" x14ac:dyDescent="0.25">
      <c r="A176" s="34">
        <v>0.68040438407819004</v>
      </c>
      <c r="B176" s="34">
        <v>0.92141453831041287</v>
      </c>
    </row>
    <row r="177" spans="1:2" x14ac:dyDescent="0.25">
      <c r="A177" s="34">
        <v>0.67919621621328807</v>
      </c>
      <c r="B177" s="34">
        <v>0.92141453831041287</v>
      </c>
    </row>
    <row r="178" spans="1:2" x14ac:dyDescent="0.25">
      <c r="A178" s="34">
        <v>0.67864360131544055</v>
      </c>
      <c r="B178" s="34">
        <v>0.92141453831041287</v>
      </c>
    </row>
    <row r="179" spans="1:2" x14ac:dyDescent="0.25">
      <c r="A179" s="34">
        <v>0.67806931524512848</v>
      </c>
      <c r="B179" s="34">
        <v>0.92075965946299965</v>
      </c>
    </row>
    <row r="180" spans="1:2" x14ac:dyDescent="0.25">
      <c r="A180" s="34">
        <v>0.67118330019449923</v>
      </c>
      <c r="B180" s="34">
        <v>0.91617550753110699</v>
      </c>
    </row>
    <row r="181" spans="1:2" x14ac:dyDescent="0.25">
      <c r="A181" s="34">
        <v>0.67056025398614172</v>
      </c>
      <c r="B181" s="34">
        <v>0.91617550753110699</v>
      </c>
    </row>
    <row r="182" spans="1:2" x14ac:dyDescent="0.25">
      <c r="A182" s="34">
        <v>0.67031103550279869</v>
      </c>
      <c r="B182" s="34">
        <v>0.91617550753110699</v>
      </c>
    </row>
    <row r="183" spans="1:2" x14ac:dyDescent="0.25">
      <c r="A183" s="34">
        <v>0.66994804336401648</v>
      </c>
      <c r="B183" s="34">
        <v>0.91617550753110699</v>
      </c>
    </row>
    <row r="184" spans="1:2" x14ac:dyDescent="0.25">
      <c r="A184" s="34">
        <v>0.66498534486962113</v>
      </c>
      <c r="B184" s="34">
        <v>0.91224623444662767</v>
      </c>
    </row>
    <row r="185" spans="1:2" x14ac:dyDescent="0.25">
      <c r="A185" s="34">
        <v>0.66460068155837437</v>
      </c>
      <c r="B185" s="34">
        <v>0.91224623444662767</v>
      </c>
    </row>
    <row r="186" spans="1:2" x14ac:dyDescent="0.25">
      <c r="A186" s="34">
        <v>0.66318663755505869</v>
      </c>
      <c r="B186" s="34">
        <v>0.91224623444662767</v>
      </c>
    </row>
    <row r="187" spans="1:2" x14ac:dyDescent="0.25">
      <c r="A187" s="34">
        <v>0.66301868596845792</v>
      </c>
      <c r="B187" s="34">
        <v>0.91224623444662767</v>
      </c>
    </row>
    <row r="188" spans="1:2" x14ac:dyDescent="0.25">
      <c r="A188" s="34">
        <v>0.66265569382967571</v>
      </c>
      <c r="B188" s="34">
        <v>0.91224623444662767</v>
      </c>
    </row>
    <row r="189" spans="1:2" x14ac:dyDescent="0.25">
      <c r="A189" s="34">
        <v>0.66139334803361227</v>
      </c>
      <c r="B189" s="34">
        <v>0.90635232481990857</v>
      </c>
    </row>
    <row r="190" spans="1:2" x14ac:dyDescent="0.25">
      <c r="A190" s="34">
        <v>0.66108453382599164</v>
      </c>
      <c r="B190" s="34">
        <v>0.90635232481990857</v>
      </c>
    </row>
    <row r="191" spans="1:2" x14ac:dyDescent="0.25">
      <c r="A191" s="34">
        <v>0.66067819934228023</v>
      </c>
      <c r="B191" s="34">
        <v>0.90635232481990857</v>
      </c>
    </row>
    <row r="192" spans="1:2" x14ac:dyDescent="0.25">
      <c r="A192" s="34">
        <v>0.6598221880299282</v>
      </c>
      <c r="B192" s="34">
        <v>0.90635232481990857</v>
      </c>
    </row>
    <row r="193" spans="1:2" x14ac:dyDescent="0.25">
      <c r="A193" s="34">
        <v>0.65850024650958705</v>
      </c>
      <c r="B193" s="34">
        <v>0.90635232481990857</v>
      </c>
    </row>
    <row r="194" spans="1:2" x14ac:dyDescent="0.25">
      <c r="A194" s="34">
        <v>0.65762798181788662</v>
      </c>
      <c r="B194" s="34">
        <v>0.90635232481990857</v>
      </c>
    </row>
    <row r="195" spans="1:2" x14ac:dyDescent="0.25">
      <c r="A195" s="34">
        <v>0.65652816981530771</v>
      </c>
      <c r="B195" s="34">
        <v>0.90635232481990857</v>
      </c>
    </row>
    <row r="196" spans="1:2" x14ac:dyDescent="0.25">
      <c r="A196" s="34">
        <v>0.65592679477941485</v>
      </c>
      <c r="B196" s="34">
        <v>0.90635232481990857</v>
      </c>
    </row>
    <row r="197" spans="1:2" x14ac:dyDescent="0.25">
      <c r="A197" s="34">
        <v>0.65571550084788488</v>
      </c>
      <c r="B197" s="34">
        <v>0.90635232481990857</v>
      </c>
    </row>
    <row r="198" spans="1:2" x14ac:dyDescent="0.25">
      <c r="A198" s="34">
        <v>0.65526040622612813</v>
      </c>
      <c r="B198" s="34">
        <v>0.90635232481990857</v>
      </c>
    </row>
    <row r="199" spans="1:2" x14ac:dyDescent="0.25">
      <c r="A199" s="34">
        <v>0.65504911229459817</v>
      </c>
      <c r="B199" s="34">
        <v>0.90635232481990857</v>
      </c>
    </row>
    <row r="200" spans="1:2" x14ac:dyDescent="0.25">
      <c r="A200" s="34">
        <v>0.65450733298298291</v>
      </c>
      <c r="B200" s="34">
        <v>0.90635232481990857</v>
      </c>
    </row>
    <row r="201" spans="1:2" x14ac:dyDescent="0.25">
      <c r="A201" s="34">
        <v>0.65331541849742947</v>
      </c>
      <c r="B201" s="34">
        <v>0.90438768827766891</v>
      </c>
    </row>
    <row r="202" spans="1:2" x14ac:dyDescent="0.25">
      <c r="A202" s="34">
        <v>0.65243773601261279</v>
      </c>
      <c r="B202" s="34">
        <v>0.90438768827766891</v>
      </c>
    </row>
    <row r="203" spans="1:2" x14ac:dyDescent="0.25">
      <c r="A203" s="34">
        <v>0.6521072506325275</v>
      </c>
      <c r="B203" s="34">
        <v>0.90438768827766891</v>
      </c>
    </row>
    <row r="204" spans="1:2" x14ac:dyDescent="0.25">
      <c r="A204" s="34">
        <v>0.65016768069694508</v>
      </c>
      <c r="B204" s="34">
        <v>0.90373280943025569</v>
      </c>
    </row>
    <row r="205" spans="1:2" x14ac:dyDescent="0.25">
      <c r="A205" s="34">
        <v>0.64960423021286529</v>
      </c>
      <c r="B205" s="34">
        <v>0.90373280943025569</v>
      </c>
    </row>
    <row r="206" spans="1:2" x14ac:dyDescent="0.25">
      <c r="A206" s="34">
        <v>0.57363593513818101</v>
      </c>
      <c r="B206" s="34">
        <v>0.85658153241650326</v>
      </c>
    </row>
    <row r="207" spans="1:2" x14ac:dyDescent="0.25">
      <c r="A207" s="34">
        <v>0.57305623127475269</v>
      </c>
      <c r="B207" s="34">
        <v>0.85658153241650326</v>
      </c>
    </row>
    <row r="208" spans="1:2" x14ac:dyDescent="0.25">
      <c r="A208" s="34">
        <v>0.56173304366199484</v>
      </c>
      <c r="B208" s="34">
        <v>0.85003274394237094</v>
      </c>
    </row>
    <row r="209" spans="1:2" x14ac:dyDescent="0.25">
      <c r="A209" s="34">
        <v>0.56148924297176794</v>
      </c>
      <c r="B209" s="34">
        <v>0.85003274394237094</v>
      </c>
    </row>
    <row r="210" spans="1:2" x14ac:dyDescent="0.25">
      <c r="A210" s="34">
        <v>0.56038943096918903</v>
      </c>
      <c r="B210" s="34">
        <v>0.84806810740013128</v>
      </c>
    </row>
    <row r="211" spans="1:2" x14ac:dyDescent="0.25">
      <c r="A211" s="34">
        <v>0.55945757055321088</v>
      </c>
      <c r="B211" s="34">
        <v>0.84806810740013128</v>
      </c>
    </row>
    <row r="212" spans="1:2" x14ac:dyDescent="0.25">
      <c r="A212" s="34">
        <v>0.55357926502218591</v>
      </c>
      <c r="B212" s="34">
        <v>0.84610347085789162</v>
      </c>
    </row>
    <row r="213" spans="1:2" x14ac:dyDescent="0.25">
      <c r="A213" s="34">
        <v>0.55337338888377208</v>
      </c>
      <c r="B213" s="34">
        <v>0.84610347085789162</v>
      </c>
    </row>
    <row r="214" spans="1:2" x14ac:dyDescent="0.25">
      <c r="A214" s="34">
        <v>0.5531891839178229</v>
      </c>
      <c r="B214" s="34">
        <v>0.84610347085789162</v>
      </c>
    </row>
    <row r="215" spans="1:2" x14ac:dyDescent="0.25">
      <c r="A215" s="34">
        <v>0.55259322667504618</v>
      </c>
      <c r="B215" s="34">
        <v>0.84544859201047839</v>
      </c>
    </row>
    <row r="216" spans="1:2" x14ac:dyDescent="0.25">
      <c r="A216" s="34">
        <v>0.55163427729348724</v>
      </c>
      <c r="B216" s="34">
        <v>0.84544859201047839</v>
      </c>
    </row>
    <row r="217" spans="1:2" x14ac:dyDescent="0.25">
      <c r="A217" s="34">
        <v>0.54897955866657278</v>
      </c>
      <c r="B217" s="34">
        <v>0.84544859201047839</v>
      </c>
    </row>
    <row r="218" spans="1:2" x14ac:dyDescent="0.25">
      <c r="A218" s="34">
        <v>0.54747341218028245</v>
      </c>
      <c r="B218" s="34">
        <v>0.84544859201047839</v>
      </c>
    </row>
    <row r="219" spans="1:2" x14ac:dyDescent="0.25">
      <c r="A219" s="34">
        <v>0.5470616599034549</v>
      </c>
      <c r="B219" s="34">
        <v>0.84544859201047839</v>
      </c>
    </row>
    <row r="220" spans="1:2" x14ac:dyDescent="0.25">
      <c r="A220" s="34">
        <v>0.54682869479946039</v>
      </c>
      <c r="B220" s="34">
        <v>0.84544859201047839</v>
      </c>
    </row>
    <row r="221" spans="1:2" x14ac:dyDescent="0.25">
      <c r="A221" s="34">
        <v>0.54095580706155155</v>
      </c>
      <c r="B221" s="34">
        <v>0.84348395546823873</v>
      </c>
    </row>
    <row r="222" spans="1:2" x14ac:dyDescent="0.25">
      <c r="A222" s="34">
        <v>0.53998602209376034</v>
      </c>
      <c r="B222" s="34">
        <v>0.84217419777341229</v>
      </c>
    </row>
    <row r="223" spans="1:2" x14ac:dyDescent="0.25">
      <c r="A223" s="34">
        <v>0.5397476391966497</v>
      </c>
      <c r="B223" s="34">
        <v>0.84217419777341229</v>
      </c>
    </row>
    <row r="224" spans="1:2" x14ac:dyDescent="0.25">
      <c r="A224" s="34">
        <v>0.53943882498902906</v>
      </c>
      <c r="B224" s="34">
        <v>0.84217419777341229</v>
      </c>
    </row>
    <row r="225" spans="1:2" x14ac:dyDescent="0.25">
      <c r="A225" s="34">
        <v>0.53897831257415618</v>
      </c>
      <c r="B225" s="34">
        <v>0.84086444007858585</v>
      </c>
    </row>
    <row r="226" spans="1:2" x14ac:dyDescent="0.25">
      <c r="A226" s="34">
        <v>0.53875618305639394</v>
      </c>
      <c r="B226" s="34">
        <v>0.84086444007858585</v>
      </c>
    </row>
    <row r="227" spans="1:2" x14ac:dyDescent="0.25">
      <c r="A227" s="34">
        <v>0.53857739588356091</v>
      </c>
      <c r="B227" s="34">
        <v>0.84086444007858585</v>
      </c>
    </row>
    <row r="228" spans="1:2" x14ac:dyDescent="0.25">
      <c r="A228" s="34">
        <v>0.53704957822480603</v>
      </c>
      <c r="B228" s="34">
        <v>0.84086444007858585</v>
      </c>
    </row>
    <row r="229" spans="1:2" x14ac:dyDescent="0.25">
      <c r="A229" s="34">
        <v>0.53663240815486235</v>
      </c>
      <c r="B229" s="34">
        <v>0.84086444007858585</v>
      </c>
    </row>
    <row r="230" spans="1:2" x14ac:dyDescent="0.25">
      <c r="A230" s="34">
        <v>0.53581432139432339</v>
      </c>
      <c r="B230" s="34">
        <v>0.84086444007858585</v>
      </c>
    </row>
    <row r="231" spans="1:2" x14ac:dyDescent="0.25">
      <c r="A231" s="34">
        <v>0.52256239943221539</v>
      </c>
      <c r="B231" s="34">
        <v>0.8362802881466932</v>
      </c>
    </row>
    <row r="232" spans="1:2" x14ac:dyDescent="0.25">
      <c r="A232" s="34">
        <v>0.52230776315575622</v>
      </c>
      <c r="B232" s="34">
        <v>0.8362802881466932</v>
      </c>
    </row>
    <row r="233" spans="1:2" x14ac:dyDescent="0.25">
      <c r="A233" s="34">
        <v>0.5219285176376256</v>
      </c>
      <c r="B233" s="34">
        <v>0.83562540929927998</v>
      </c>
    </row>
    <row r="234" spans="1:2" x14ac:dyDescent="0.25">
      <c r="A234" s="34">
        <v>0.52160345005065645</v>
      </c>
      <c r="B234" s="34">
        <v>0.83562540929927998</v>
      </c>
    </row>
    <row r="235" spans="1:2" x14ac:dyDescent="0.25">
      <c r="A235" s="34">
        <v>0.5213650671535458</v>
      </c>
      <c r="B235" s="34">
        <v>0.83562540929927998</v>
      </c>
    </row>
    <row r="236" spans="1:2" x14ac:dyDescent="0.25">
      <c r="A236" s="34">
        <v>0.52092080811802133</v>
      </c>
      <c r="B236" s="34">
        <v>0.83562540929927998</v>
      </c>
    </row>
    <row r="237" spans="1:2" x14ac:dyDescent="0.25">
      <c r="A237" s="34">
        <v>0.51983724949479093</v>
      </c>
      <c r="B237" s="34">
        <v>0.83562540929927998</v>
      </c>
    </row>
    <row r="238" spans="1:2" x14ac:dyDescent="0.25">
      <c r="A238" s="34">
        <v>0.51956635983898336</v>
      </c>
      <c r="B238" s="34">
        <v>0.83562540929927998</v>
      </c>
    </row>
    <row r="239" spans="1:2" x14ac:dyDescent="0.25">
      <c r="A239" s="34">
        <v>0.5042827654583184</v>
      </c>
      <c r="B239" s="34">
        <v>0.82580222658808156</v>
      </c>
    </row>
    <row r="240" spans="1:2" x14ac:dyDescent="0.25">
      <c r="A240" s="34">
        <v>0.50395228007823312</v>
      </c>
      <c r="B240" s="34">
        <v>0.82580222658808156</v>
      </c>
    </row>
    <row r="241" spans="1:2" x14ac:dyDescent="0.25">
      <c r="A241" s="34">
        <v>0.50329130931806254</v>
      </c>
      <c r="B241" s="34">
        <v>0.82580222658808156</v>
      </c>
    </row>
    <row r="242" spans="1:2" x14ac:dyDescent="0.25">
      <c r="A242" s="34">
        <v>0.50296082393797725</v>
      </c>
      <c r="B242" s="34">
        <v>0.82580222658808156</v>
      </c>
    </row>
    <row r="243" spans="1:2" x14ac:dyDescent="0.25">
      <c r="A243" s="34">
        <v>0.50227818200534213</v>
      </c>
      <c r="B243" s="34">
        <v>0.82580222658808156</v>
      </c>
    </row>
    <row r="244" spans="1:2" x14ac:dyDescent="0.25">
      <c r="A244" s="34">
        <v>0.50200729234953456</v>
      </c>
      <c r="B244" s="34">
        <v>0.82580222658808156</v>
      </c>
    </row>
    <row r="245" spans="1:2" x14ac:dyDescent="0.25">
      <c r="A245" s="34">
        <v>0.50150885538284862</v>
      </c>
      <c r="B245" s="34">
        <v>0.82580222658808156</v>
      </c>
    </row>
    <row r="246" spans="1:2" x14ac:dyDescent="0.25">
      <c r="A246" s="34">
        <v>0.50121087676146026</v>
      </c>
      <c r="B246" s="34">
        <v>0.82580222658808156</v>
      </c>
    </row>
    <row r="247" spans="1:2" x14ac:dyDescent="0.25">
      <c r="A247" s="34">
        <v>0.50039279000092129</v>
      </c>
      <c r="B247" s="34">
        <v>0.82514734774066834</v>
      </c>
    </row>
    <row r="248" spans="1:2" x14ac:dyDescent="0.25">
      <c r="A248" s="34">
        <v>0.49968847689582152</v>
      </c>
      <c r="B248" s="34">
        <v>0.82318271119842867</v>
      </c>
    </row>
    <row r="249" spans="1:2" x14ac:dyDescent="0.25">
      <c r="A249" s="34">
        <v>0.49936882710196856</v>
      </c>
      <c r="B249" s="34">
        <v>0.82318271119842867</v>
      </c>
    </row>
    <row r="250" spans="1:2" x14ac:dyDescent="0.25">
      <c r="A250" s="34">
        <v>0.49895707482514101</v>
      </c>
      <c r="B250" s="34">
        <v>0.82121807465618901</v>
      </c>
    </row>
    <row r="251" spans="1:2" x14ac:dyDescent="0.25">
      <c r="A251" s="34">
        <v>0.4987891232385403</v>
      </c>
      <c r="B251" s="34">
        <v>0.82121807465618901</v>
      </c>
    </row>
    <row r="252" spans="1:2" x14ac:dyDescent="0.25">
      <c r="A252" s="34">
        <v>0.49826359730627356</v>
      </c>
      <c r="B252" s="34">
        <v>0.82121807465618901</v>
      </c>
    </row>
    <row r="253" spans="1:2" x14ac:dyDescent="0.25">
      <c r="A253" s="34">
        <v>0.49808481013344053</v>
      </c>
      <c r="B253" s="34">
        <v>0.82121807465618901</v>
      </c>
    </row>
    <row r="254" spans="1:2" x14ac:dyDescent="0.25">
      <c r="A254" s="34">
        <v>0.49786268061567829</v>
      </c>
      <c r="B254" s="34">
        <v>0.82121807465618901</v>
      </c>
    </row>
    <row r="255" spans="1:2" x14ac:dyDescent="0.25">
      <c r="A255" s="34">
        <v>0.49762971551168372</v>
      </c>
      <c r="B255" s="34">
        <v>0.82121807465618901</v>
      </c>
    </row>
    <row r="256" spans="1:2" x14ac:dyDescent="0.25">
      <c r="A256" s="34">
        <v>0.49732090130406303</v>
      </c>
      <c r="B256" s="34">
        <v>0.82121807465618901</v>
      </c>
    </row>
    <row r="257" spans="1:2" x14ac:dyDescent="0.25">
      <c r="A257" s="34">
        <v>0.49703917606202314</v>
      </c>
      <c r="B257" s="34">
        <v>0.82056319580877579</v>
      </c>
    </row>
    <row r="258" spans="1:2" x14ac:dyDescent="0.25">
      <c r="A258" s="34">
        <v>0.49681162875114476</v>
      </c>
      <c r="B258" s="34">
        <v>0.81990831696136257</v>
      </c>
    </row>
    <row r="259" spans="1:2" x14ac:dyDescent="0.25">
      <c r="A259" s="34">
        <v>0.4964919789572918</v>
      </c>
      <c r="B259" s="34">
        <v>0.81990831696136257</v>
      </c>
    </row>
    <row r="260" spans="1:2" x14ac:dyDescent="0.25">
      <c r="A260" s="34">
        <v>0.49511044171267304</v>
      </c>
      <c r="B260" s="34">
        <v>0.81794368041912291</v>
      </c>
    </row>
    <row r="261" spans="1:2" x14ac:dyDescent="0.25">
      <c r="A261" s="34">
        <v>0.49472577840142623</v>
      </c>
      <c r="B261" s="34">
        <v>0.81794368041912291</v>
      </c>
    </row>
    <row r="262" spans="1:2" x14ac:dyDescent="0.25">
      <c r="A262" s="34">
        <v>0.49453615564236092</v>
      </c>
      <c r="B262" s="34">
        <v>0.81728880157170969</v>
      </c>
    </row>
    <row r="263" spans="1:2" x14ac:dyDescent="0.25">
      <c r="A263" s="34">
        <v>0.49427610157278562</v>
      </c>
      <c r="B263" s="34">
        <v>0.81728880157170969</v>
      </c>
    </row>
    <row r="264" spans="1:2" x14ac:dyDescent="0.25">
      <c r="A264" s="34">
        <v>0.49407564322748798</v>
      </c>
      <c r="B264" s="34">
        <v>0.81728880157170969</v>
      </c>
    </row>
    <row r="265" spans="1:2" x14ac:dyDescent="0.25">
      <c r="A265" s="34">
        <v>0.49356637067456971</v>
      </c>
      <c r="B265" s="34">
        <v>0.81663392272429647</v>
      </c>
    </row>
    <row r="266" spans="1:2" x14ac:dyDescent="0.25">
      <c r="A266" s="34">
        <v>0.49296499563867685</v>
      </c>
      <c r="B266" s="34">
        <v>0.81335952848723037</v>
      </c>
    </row>
    <row r="267" spans="1:2" x14ac:dyDescent="0.25">
      <c r="A267" s="34">
        <v>0.48885830845663358</v>
      </c>
      <c r="B267" s="34">
        <v>0.80550098231827161</v>
      </c>
    </row>
    <row r="268" spans="1:2" x14ac:dyDescent="0.25">
      <c r="A268" s="34">
        <v>0.32643828862751079</v>
      </c>
      <c r="B268" s="34">
        <v>0.51800916830386434</v>
      </c>
    </row>
    <row r="269" spans="1:2" x14ac:dyDescent="0.25">
      <c r="A269" s="34">
        <v>0.15083136035367384</v>
      </c>
      <c r="B269" s="34">
        <v>0.35232481990831754</v>
      </c>
    </row>
    <row r="270" spans="1:2" x14ac:dyDescent="0.25">
      <c r="A270" s="34">
        <v>0.15052796393916931</v>
      </c>
      <c r="B270" s="34">
        <v>0.35036018336607788</v>
      </c>
    </row>
    <row r="271" spans="1:2" x14ac:dyDescent="0.25">
      <c r="A271" s="34">
        <v>0.14921144021194435</v>
      </c>
      <c r="B271" s="34">
        <v>0.34774066797642494</v>
      </c>
    </row>
    <row r="272" spans="1:2" x14ac:dyDescent="0.25">
      <c r="A272" s="34">
        <v>0.13606787411215943</v>
      </c>
      <c r="B272" s="34">
        <v>0.32940406024885455</v>
      </c>
    </row>
    <row r="273" spans="1:2" x14ac:dyDescent="0.25">
      <c r="A273" s="34">
        <v>0.135482752455615</v>
      </c>
      <c r="B273" s="34">
        <v>0.32809430255402811</v>
      </c>
    </row>
    <row r="274" spans="1:2" x14ac:dyDescent="0.25">
      <c r="A274" s="34">
        <v>0.13449129631535917</v>
      </c>
      <c r="B274" s="34">
        <v>0.32547478716437517</v>
      </c>
    </row>
    <row r="275" spans="1:2" x14ac:dyDescent="0.25">
      <c r="A275" s="34">
        <v>6.7028936433033634E-2</v>
      </c>
      <c r="B275" s="34">
        <v>0.16568434839554741</v>
      </c>
    </row>
    <row r="276" spans="1:2" x14ac:dyDescent="0.25">
      <c r="A276" s="34">
        <v>4.6500918315933455E-2</v>
      </c>
      <c r="B276" s="34">
        <v>0.12377210216110078</v>
      </c>
    </row>
    <row r="277" spans="1:2" x14ac:dyDescent="0.25">
      <c r="A277" s="34">
        <v>4.6186686315196637E-2</v>
      </c>
      <c r="B277" s="34">
        <v>0.12311722331368755</v>
      </c>
    </row>
    <row r="278" spans="1:2" x14ac:dyDescent="0.25">
      <c r="A278" s="34">
        <v>1.3669092032051931E-2</v>
      </c>
      <c r="B278" s="34">
        <v>4.6496398166339811E-2</v>
      </c>
    </row>
    <row r="279" spans="1:2" x14ac:dyDescent="0.25">
      <c r="A279" s="34">
        <v>1.0705559197516751E-2</v>
      </c>
      <c r="B279" s="34">
        <v>3.9292730844794295E-2</v>
      </c>
    </row>
    <row r="280" spans="1:2" x14ac:dyDescent="0.25">
      <c r="A280" s="34">
        <v>9.5624048500086642E-3</v>
      </c>
      <c r="B280" s="34">
        <v>2.6195153896529724E-2</v>
      </c>
    </row>
    <row r="281" spans="1:2" x14ac:dyDescent="0.25">
      <c r="A281" s="34">
        <v>8.8039138137473751E-3</v>
      </c>
      <c r="B281" s="34">
        <v>2.5540275049116497E-2</v>
      </c>
    </row>
    <row r="282" spans="1:2" x14ac:dyDescent="0.25">
      <c r="A282" s="34">
        <v>8.5005173992428601E-3</v>
      </c>
      <c r="B282" s="34">
        <v>2.4885396201703269E-2</v>
      </c>
    </row>
    <row r="283" spans="1:2" x14ac:dyDescent="0.25">
      <c r="A283" s="34">
        <v>7.9641558807438048E-3</v>
      </c>
      <c r="B283" s="34">
        <v>2.4885396201703269E-2</v>
      </c>
    </row>
    <row r="284" spans="1:2" x14ac:dyDescent="0.25">
      <c r="A284" s="34">
        <v>1.3111059341090669E-3</v>
      </c>
      <c r="B284" s="34">
        <v>3.9292730844799548E-3</v>
      </c>
    </row>
    <row r="285" spans="1:2" x14ac:dyDescent="0.25">
      <c r="A285" s="34">
        <v>2.1671172464634951E-4</v>
      </c>
      <c r="B285" s="34">
        <v>6.548788474138121E-4</v>
      </c>
    </row>
    <row r="286" spans="1:2" x14ac:dyDescent="0.25">
      <c r="A286" s="34">
        <v>2.6684925970299478E-16</v>
      </c>
      <c r="B286" s="34">
        <v>5.8351760923169849E-16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B674"/>
  <sheetViews>
    <sheetView workbookViewId="0"/>
  </sheetViews>
  <sheetFormatPr defaultRowHeight="13.2" x14ac:dyDescent="0.25"/>
  <sheetData>
    <row r="1" spans="1:2" x14ac:dyDescent="0.25">
      <c r="A1" s="34">
        <v>1</v>
      </c>
      <c r="B1" s="34">
        <v>1</v>
      </c>
    </row>
    <row r="2" spans="1:2" x14ac:dyDescent="0.25">
      <c r="A2" s="34">
        <v>0.999931132760146</v>
      </c>
      <c r="B2" s="34">
        <v>1</v>
      </c>
    </row>
    <row r="3" spans="1:2" x14ac:dyDescent="0.25">
      <c r="A3" s="34">
        <v>0.9998993478802134</v>
      </c>
      <c r="B3" s="34">
        <v>1</v>
      </c>
    </row>
    <row r="4" spans="1:2" x14ac:dyDescent="0.25">
      <c r="A4" s="34">
        <v>0.99977750584047165</v>
      </c>
      <c r="B4" s="34">
        <v>1</v>
      </c>
    </row>
    <row r="5" spans="1:2" x14ac:dyDescent="0.25">
      <c r="A5" s="34">
        <v>0.99972453104058401</v>
      </c>
      <c r="B5" s="34">
        <v>1</v>
      </c>
    </row>
    <row r="6" spans="1:2" x14ac:dyDescent="0.25">
      <c r="A6" s="34">
        <v>0.99969804364064019</v>
      </c>
      <c r="B6" s="34">
        <v>1</v>
      </c>
    </row>
    <row r="7" spans="1:2" x14ac:dyDescent="0.25">
      <c r="A7" s="34">
        <v>0.99966625876070758</v>
      </c>
      <c r="B7" s="34">
        <v>1</v>
      </c>
    </row>
    <row r="8" spans="1:2" x14ac:dyDescent="0.25">
      <c r="A8" s="34">
        <v>0.99958149908088723</v>
      </c>
      <c r="B8" s="34">
        <v>1</v>
      </c>
    </row>
    <row r="9" spans="1:2" x14ac:dyDescent="0.25">
      <c r="A9" s="34">
        <v>0.99952852428099959</v>
      </c>
      <c r="B9" s="34">
        <v>1</v>
      </c>
    </row>
    <row r="10" spans="1:2" x14ac:dyDescent="0.25">
      <c r="A10" s="34">
        <v>0.99944906208116802</v>
      </c>
      <c r="B10" s="34">
        <v>1</v>
      </c>
    </row>
    <row r="11" spans="1:2" x14ac:dyDescent="0.25">
      <c r="A11" s="34">
        <v>0.99943846712119044</v>
      </c>
      <c r="B11" s="34">
        <v>1</v>
      </c>
    </row>
    <row r="12" spans="1:2" x14ac:dyDescent="0.25">
      <c r="A12" s="34">
        <v>0.99935900492135887</v>
      </c>
      <c r="B12" s="34">
        <v>1</v>
      </c>
    </row>
    <row r="13" spans="1:2" x14ac:dyDescent="0.25">
      <c r="A13" s="34">
        <v>0.99887693424238089</v>
      </c>
      <c r="B13" s="34">
        <v>1</v>
      </c>
    </row>
    <row r="14" spans="1:2" x14ac:dyDescent="0.25">
      <c r="A14" s="34">
        <v>0.99882925692248192</v>
      </c>
      <c r="B14" s="34">
        <v>1</v>
      </c>
    </row>
    <row r="15" spans="1:2" x14ac:dyDescent="0.25">
      <c r="A15" s="34">
        <v>0.99874979472265035</v>
      </c>
      <c r="B15" s="34">
        <v>1</v>
      </c>
    </row>
    <row r="16" spans="1:2" x14ac:dyDescent="0.25">
      <c r="A16" s="34">
        <v>0.99866503504283</v>
      </c>
      <c r="B16" s="34">
        <v>1</v>
      </c>
    </row>
    <row r="17" spans="1:2" x14ac:dyDescent="0.25">
      <c r="A17" s="34">
        <v>0.99859087032298721</v>
      </c>
      <c r="B17" s="34">
        <v>1</v>
      </c>
    </row>
    <row r="18" spans="1:2" x14ac:dyDescent="0.25">
      <c r="A18" s="34">
        <v>0.99665199264709758</v>
      </c>
      <c r="B18" s="34">
        <v>0.99935233160621761</v>
      </c>
    </row>
    <row r="19" spans="1:2" x14ac:dyDescent="0.25">
      <c r="A19" s="34">
        <v>0.99659372036722116</v>
      </c>
      <c r="B19" s="34">
        <v>0.99935233160621761</v>
      </c>
    </row>
    <row r="20" spans="1:2" x14ac:dyDescent="0.25">
      <c r="A20" s="34">
        <v>0.99651955564737837</v>
      </c>
      <c r="B20" s="34">
        <v>0.99935233160621761</v>
      </c>
    </row>
    <row r="21" spans="1:2" x14ac:dyDescent="0.25">
      <c r="A21" s="34">
        <v>0.99642949848756934</v>
      </c>
      <c r="B21" s="34">
        <v>0.99935233160621761</v>
      </c>
    </row>
    <row r="22" spans="1:2" x14ac:dyDescent="0.25">
      <c r="A22" s="34">
        <v>0.99594213032860257</v>
      </c>
      <c r="B22" s="34">
        <v>0.99935233160621761</v>
      </c>
    </row>
    <row r="23" spans="1:2" x14ac:dyDescent="0.25">
      <c r="A23" s="34">
        <v>0.99588915552871493</v>
      </c>
      <c r="B23" s="34">
        <v>0.99935233160621761</v>
      </c>
    </row>
    <row r="24" spans="1:2" x14ac:dyDescent="0.25">
      <c r="A24" s="34">
        <v>0.99585737064878233</v>
      </c>
      <c r="B24" s="34">
        <v>0.99935233160621761</v>
      </c>
    </row>
    <row r="25" spans="1:2" x14ac:dyDescent="0.25">
      <c r="A25" s="34">
        <v>0.99538059744979313</v>
      </c>
      <c r="B25" s="34">
        <v>0.99935233160621761</v>
      </c>
    </row>
    <row r="26" spans="1:2" x14ac:dyDescent="0.25">
      <c r="A26" s="34">
        <v>0.99532762264990549</v>
      </c>
      <c r="B26" s="34">
        <v>0.99935233160621761</v>
      </c>
    </row>
    <row r="27" spans="1:2" x14ac:dyDescent="0.25">
      <c r="A27" s="34">
        <v>0.99531702768992791</v>
      </c>
      <c r="B27" s="34">
        <v>0.99935233160621761</v>
      </c>
    </row>
    <row r="28" spans="1:2" x14ac:dyDescent="0.25">
      <c r="A28" s="34">
        <v>0.99528524280999531</v>
      </c>
      <c r="B28" s="34">
        <v>0.99935233160621761</v>
      </c>
    </row>
    <row r="29" spans="1:2" x14ac:dyDescent="0.25">
      <c r="A29" s="34">
        <v>0.99526935037002895</v>
      </c>
      <c r="B29" s="34">
        <v>0.99935233160621761</v>
      </c>
    </row>
    <row r="30" spans="1:2" x14ac:dyDescent="0.25">
      <c r="A30" s="34">
        <v>0.99524286297008513</v>
      </c>
      <c r="B30" s="34">
        <v>0.99935233160621761</v>
      </c>
    </row>
    <row r="31" spans="1:2" x14ac:dyDescent="0.25">
      <c r="A31" s="34">
        <v>0.99131743029840702</v>
      </c>
      <c r="B31" s="34">
        <v>0.99870466321243523</v>
      </c>
    </row>
    <row r="32" spans="1:2" x14ac:dyDescent="0.25">
      <c r="A32" s="34">
        <v>0.99126975297850806</v>
      </c>
      <c r="B32" s="34">
        <v>0.99870466321243523</v>
      </c>
    </row>
    <row r="33" spans="1:2" x14ac:dyDescent="0.25">
      <c r="A33" s="34">
        <v>0.99117439833871024</v>
      </c>
      <c r="B33" s="34">
        <v>0.99870466321243523</v>
      </c>
    </row>
    <row r="34" spans="1:2" x14ac:dyDescent="0.25">
      <c r="A34" s="34">
        <v>0.99110553109885624</v>
      </c>
      <c r="B34" s="34">
        <v>0.99870466321243523</v>
      </c>
    </row>
    <row r="35" spans="1:2" x14ac:dyDescent="0.25">
      <c r="A35" s="34">
        <v>0.99104725881897981</v>
      </c>
      <c r="B35" s="34">
        <v>0.99870466321243523</v>
      </c>
    </row>
    <row r="36" spans="1:2" x14ac:dyDescent="0.25">
      <c r="A36" s="34">
        <v>0.991020771419036</v>
      </c>
      <c r="B36" s="34">
        <v>0.99870466321243523</v>
      </c>
    </row>
    <row r="37" spans="1:2" x14ac:dyDescent="0.25">
      <c r="A37" s="34">
        <v>0.9896169392220121</v>
      </c>
      <c r="B37" s="34">
        <v>0.99611398963730569</v>
      </c>
    </row>
    <row r="38" spans="1:2" x14ac:dyDescent="0.25">
      <c r="A38" s="34">
        <v>0.98822370198496579</v>
      </c>
      <c r="B38" s="34">
        <v>0.99611398963730569</v>
      </c>
    </row>
    <row r="39" spans="1:2" x14ac:dyDescent="0.25">
      <c r="A39" s="34">
        <v>0.9881177523851904</v>
      </c>
      <c r="B39" s="34">
        <v>0.99611398963730569</v>
      </c>
    </row>
    <row r="40" spans="1:2" x14ac:dyDescent="0.25">
      <c r="A40" s="34">
        <v>0.98483331479215341</v>
      </c>
      <c r="B40" s="34">
        <v>0.99481865284974091</v>
      </c>
    </row>
    <row r="41" spans="1:2" x14ac:dyDescent="0.25">
      <c r="A41" s="34">
        <v>0.98452076347281603</v>
      </c>
      <c r="B41" s="34">
        <v>0.99481865284974091</v>
      </c>
    </row>
    <row r="42" spans="1:2" x14ac:dyDescent="0.25">
      <c r="A42" s="34">
        <v>0.98444659875297325</v>
      </c>
      <c r="B42" s="34">
        <v>0.99481865284974091</v>
      </c>
    </row>
    <row r="43" spans="1:2" x14ac:dyDescent="0.25">
      <c r="A43" s="34">
        <v>0.98436713655314168</v>
      </c>
      <c r="B43" s="34">
        <v>0.99481865284974091</v>
      </c>
    </row>
    <row r="44" spans="1:2" x14ac:dyDescent="0.25">
      <c r="A44" s="34">
        <v>0.98393274319406254</v>
      </c>
      <c r="B44" s="34">
        <v>0.99481865284974091</v>
      </c>
    </row>
    <row r="45" spans="1:2" x14ac:dyDescent="0.25">
      <c r="A45" s="34">
        <v>0.98373143895448933</v>
      </c>
      <c r="B45" s="34">
        <v>0.99481865284974091</v>
      </c>
    </row>
    <row r="46" spans="1:2" x14ac:dyDescent="0.25">
      <c r="A46" s="34">
        <v>0.98065360308101435</v>
      </c>
      <c r="B46" s="34">
        <v>0.99481865284974091</v>
      </c>
    </row>
    <row r="47" spans="1:2" x14ac:dyDescent="0.25">
      <c r="A47" s="34">
        <v>0.98063241316105931</v>
      </c>
      <c r="B47" s="34">
        <v>0.99481865284974091</v>
      </c>
    </row>
    <row r="48" spans="1:2" x14ac:dyDescent="0.25">
      <c r="A48" s="34">
        <v>0.97989606344262037</v>
      </c>
      <c r="B48" s="34">
        <v>0.99481865284974091</v>
      </c>
    </row>
    <row r="49" spans="1:2" x14ac:dyDescent="0.25">
      <c r="A49" s="34">
        <v>0.97955702472333916</v>
      </c>
      <c r="B49" s="34">
        <v>0.99417098445595853</v>
      </c>
    </row>
    <row r="50" spans="1:2" x14ac:dyDescent="0.25">
      <c r="A50" s="34">
        <v>0.97952523984340656</v>
      </c>
      <c r="B50" s="34">
        <v>0.99417098445595853</v>
      </c>
    </row>
    <row r="51" spans="1:2" x14ac:dyDescent="0.25">
      <c r="A51" s="34">
        <v>0.97946696756353013</v>
      </c>
      <c r="B51" s="34">
        <v>0.99417098445595853</v>
      </c>
    </row>
    <row r="52" spans="1:2" x14ac:dyDescent="0.25">
      <c r="A52" s="34">
        <v>0.97843395896572016</v>
      </c>
      <c r="B52" s="34">
        <v>0.99352331606217614</v>
      </c>
    </row>
    <row r="53" spans="1:2" x14ac:dyDescent="0.25">
      <c r="A53" s="34">
        <v>0.97654805608971829</v>
      </c>
      <c r="B53" s="34">
        <v>0.99352331606217614</v>
      </c>
    </row>
    <row r="54" spans="1:2" x14ac:dyDescent="0.25">
      <c r="A54" s="34">
        <v>0.97627788461029108</v>
      </c>
      <c r="B54" s="34">
        <v>0.99352331606217614</v>
      </c>
    </row>
    <row r="55" spans="1:2" x14ac:dyDescent="0.25">
      <c r="A55" s="34">
        <v>0.97603420053080769</v>
      </c>
      <c r="B55" s="34">
        <v>0.99352331606217614</v>
      </c>
    </row>
    <row r="56" spans="1:2" x14ac:dyDescent="0.25">
      <c r="A56" s="34">
        <v>0.9715578299402976</v>
      </c>
      <c r="B56" s="34">
        <v>0.99352331606217614</v>
      </c>
    </row>
    <row r="57" spans="1:2" x14ac:dyDescent="0.25">
      <c r="A57" s="34">
        <v>0.97153134254035378</v>
      </c>
      <c r="B57" s="34">
        <v>0.99352331606217614</v>
      </c>
    </row>
    <row r="58" spans="1:2" x14ac:dyDescent="0.25">
      <c r="A58" s="34">
        <v>0.97149426018043239</v>
      </c>
      <c r="B58" s="34">
        <v>0.99352331606217614</v>
      </c>
    </row>
    <row r="59" spans="1:2" x14ac:dyDescent="0.25">
      <c r="A59" s="34">
        <v>0.97147307026047736</v>
      </c>
      <c r="B59" s="34">
        <v>0.99352331606217614</v>
      </c>
    </row>
    <row r="60" spans="1:2" x14ac:dyDescent="0.25">
      <c r="A60" s="34">
        <v>0.97112873406120737</v>
      </c>
      <c r="B60" s="34">
        <v>0.99352331606217614</v>
      </c>
    </row>
    <row r="61" spans="1:2" x14ac:dyDescent="0.25">
      <c r="A61" s="34">
        <v>0.97110224666126355</v>
      </c>
      <c r="B61" s="34">
        <v>0.99352331606217614</v>
      </c>
    </row>
    <row r="62" spans="1:2" x14ac:dyDescent="0.25">
      <c r="A62" s="34">
        <v>0.97083207518183634</v>
      </c>
      <c r="B62" s="34">
        <v>0.99352331606217614</v>
      </c>
    </row>
    <row r="63" spans="1:2" x14ac:dyDescent="0.25">
      <c r="A63" s="34">
        <v>0.97014340278329636</v>
      </c>
      <c r="B63" s="34">
        <v>0.99352331606217614</v>
      </c>
    </row>
    <row r="64" spans="1:2" x14ac:dyDescent="0.25">
      <c r="A64" s="34">
        <v>0.96878724790617143</v>
      </c>
      <c r="B64" s="34">
        <v>0.99028497409326421</v>
      </c>
    </row>
    <row r="65" spans="1:2" x14ac:dyDescent="0.25">
      <c r="A65" s="34">
        <v>0.96871308318632865</v>
      </c>
      <c r="B65" s="34">
        <v>0.99028497409326421</v>
      </c>
    </row>
    <row r="66" spans="1:2" x14ac:dyDescent="0.25">
      <c r="A66" s="34">
        <v>0.96636100207131503</v>
      </c>
      <c r="B66" s="34">
        <v>0.99028497409326421</v>
      </c>
    </row>
    <row r="67" spans="1:2" x14ac:dyDescent="0.25">
      <c r="A67" s="34">
        <v>0.96634510963134868</v>
      </c>
      <c r="B67" s="34">
        <v>0.99028497409326421</v>
      </c>
    </row>
    <row r="68" spans="1:2" x14ac:dyDescent="0.25">
      <c r="A68" s="34">
        <v>0.96631862223140486</v>
      </c>
      <c r="B68" s="34">
        <v>0.99028497409326421</v>
      </c>
    </row>
    <row r="69" spans="1:2" x14ac:dyDescent="0.25">
      <c r="A69" s="34">
        <v>0.96614380539177547</v>
      </c>
      <c r="B69" s="34">
        <v>0.99028497409326421</v>
      </c>
    </row>
    <row r="70" spans="1:2" x14ac:dyDescent="0.25">
      <c r="A70" s="34">
        <v>0.9652114489137521</v>
      </c>
      <c r="B70" s="34">
        <v>0.99028497409326421</v>
      </c>
    </row>
    <row r="71" spans="1:2" x14ac:dyDescent="0.25">
      <c r="A71" s="34">
        <v>0.96517436655383071</v>
      </c>
      <c r="B71" s="34">
        <v>0.99028497409326421</v>
      </c>
    </row>
    <row r="72" spans="1:2" x14ac:dyDescent="0.25">
      <c r="A72" s="34">
        <v>0.96483532783454951</v>
      </c>
      <c r="B72" s="34">
        <v>0.99028497409326421</v>
      </c>
    </row>
    <row r="73" spans="1:2" x14ac:dyDescent="0.25">
      <c r="A73" s="34">
        <v>0.96481943539458315</v>
      </c>
      <c r="B73" s="34">
        <v>0.99028497409326421</v>
      </c>
    </row>
    <row r="74" spans="1:2" x14ac:dyDescent="0.25">
      <c r="A74" s="34">
        <v>0.96478235303466175</v>
      </c>
      <c r="B74" s="34">
        <v>0.99028497409326421</v>
      </c>
    </row>
    <row r="75" spans="1:2" x14ac:dyDescent="0.25">
      <c r="A75" s="34">
        <v>0.96240908199969311</v>
      </c>
      <c r="B75" s="34">
        <v>0.98898963730569944</v>
      </c>
    </row>
    <row r="76" spans="1:2" x14ac:dyDescent="0.25">
      <c r="A76" s="34">
        <v>0.96228723995995136</v>
      </c>
      <c r="B76" s="34">
        <v>0.98898963730569944</v>
      </c>
    </row>
    <row r="77" spans="1:2" x14ac:dyDescent="0.25">
      <c r="A77" s="34">
        <v>0.96226605003999632</v>
      </c>
      <c r="B77" s="34">
        <v>0.98898963730569944</v>
      </c>
    </row>
    <row r="78" spans="1:2" x14ac:dyDescent="0.25">
      <c r="A78" s="34">
        <v>0.96211242312032197</v>
      </c>
      <c r="B78" s="34">
        <v>0.98898963730569944</v>
      </c>
    </row>
    <row r="79" spans="1:2" x14ac:dyDescent="0.25">
      <c r="A79" s="34">
        <v>0.96208063824038936</v>
      </c>
      <c r="B79" s="34">
        <v>0.98898963730569944</v>
      </c>
    </row>
    <row r="80" spans="1:2" x14ac:dyDescent="0.25">
      <c r="A80" s="34">
        <v>0.96187403652082737</v>
      </c>
      <c r="B80" s="34">
        <v>0.98898963730569944</v>
      </c>
    </row>
    <row r="81" spans="1:2" x14ac:dyDescent="0.25">
      <c r="A81" s="34">
        <v>0.96185284660087234</v>
      </c>
      <c r="B81" s="34">
        <v>0.98898963730569944</v>
      </c>
    </row>
    <row r="82" spans="1:2" x14ac:dyDescent="0.25">
      <c r="A82" s="34">
        <v>0.96170451716118677</v>
      </c>
      <c r="B82" s="34">
        <v>0.98898963730569944</v>
      </c>
    </row>
    <row r="83" spans="1:2" x14ac:dyDescent="0.25">
      <c r="A83" s="34">
        <v>0.96163564992133277</v>
      </c>
      <c r="B83" s="34">
        <v>0.98898963730569944</v>
      </c>
    </row>
    <row r="84" spans="1:2" x14ac:dyDescent="0.25">
      <c r="A84" s="34">
        <v>0.96146083308170338</v>
      </c>
      <c r="B84" s="34">
        <v>0.98898963730569944</v>
      </c>
    </row>
    <row r="85" spans="1:2" x14ac:dyDescent="0.25">
      <c r="A85" s="34">
        <v>0.95962260752560047</v>
      </c>
      <c r="B85" s="34">
        <v>0.98834196891191706</v>
      </c>
    </row>
    <row r="86" spans="1:2" x14ac:dyDescent="0.25">
      <c r="A86" s="34">
        <v>0.95904518220682466</v>
      </c>
      <c r="B86" s="34">
        <v>0.98834196891191706</v>
      </c>
    </row>
    <row r="87" spans="1:2" x14ac:dyDescent="0.25">
      <c r="A87" s="34">
        <v>0.9589975048869257</v>
      </c>
      <c r="B87" s="34">
        <v>0.98834196891191706</v>
      </c>
    </row>
    <row r="88" spans="1:2" x14ac:dyDescent="0.25">
      <c r="A88" s="34">
        <v>0.95884387796725135</v>
      </c>
      <c r="B88" s="34">
        <v>0.98834196891191706</v>
      </c>
    </row>
    <row r="89" spans="1:2" x14ac:dyDescent="0.25">
      <c r="A89" s="34">
        <v>0.95881209308731874</v>
      </c>
      <c r="B89" s="34">
        <v>0.98834196891191706</v>
      </c>
    </row>
    <row r="90" spans="1:2" x14ac:dyDescent="0.25">
      <c r="A90" s="34">
        <v>0.95879620064735238</v>
      </c>
      <c r="B90" s="34">
        <v>0.98834196891191706</v>
      </c>
    </row>
    <row r="91" spans="1:2" x14ac:dyDescent="0.25">
      <c r="A91" s="34">
        <v>0.95842007956814979</v>
      </c>
      <c r="B91" s="34">
        <v>0.98834196891191706</v>
      </c>
    </row>
    <row r="92" spans="1:2" x14ac:dyDescent="0.25">
      <c r="A92" s="34">
        <v>0.95780557188945259</v>
      </c>
      <c r="B92" s="34">
        <v>0.98834196891191706</v>
      </c>
    </row>
    <row r="93" spans="1:2" x14ac:dyDescent="0.25">
      <c r="A93" s="34">
        <v>0.9575989701698906</v>
      </c>
      <c r="B93" s="34">
        <v>0.98834196891191706</v>
      </c>
    </row>
    <row r="94" spans="1:2" x14ac:dyDescent="0.25">
      <c r="A94" s="34">
        <v>0.95750891301008156</v>
      </c>
      <c r="B94" s="34">
        <v>0.98834196891191706</v>
      </c>
    </row>
    <row r="95" spans="1:2" x14ac:dyDescent="0.25">
      <c r="A95" s="34">
        <v>0.95739766593031739</v>
      </c>
      <c r="B95" s="34">
        <v>0.98834196891191706</v>
      </c>
    </row>
    <row r="96" spans="1:2" x14ac:dyDescent="0.25">
      <c r="A96" s="34">
        <v>0.95720695665072164</v>
      </c>
      <c r="B96" s="34">
        <v>0.98834196891191706</v>
      </c>
    </row>
    <row r="97" spans="1:2" x14ac:dyDescent="0.25">
      <c r="A97" s="34">
        <v>0.95684672801148529</v>
      </c>
      <c r="B97" s="34">
        <v>0.98834196891191706</v>
      </c>
    </row>
    <row r="98" spans="1:2" x14ac:dyDescent="0.25">
      <c r="A98" s="34">
        <v>0.95671429101176608</v>
      </c>
      <c r="B98" s="34">
        <v>0.98834196891191706</v>
      </c>
    </row>
    <row r="99" spans="1:2" x14ac:dyDescent="0.25">
      <c r="A99" s="34">
        <v>0.95657655653205809</v>
      </c>
      <c r="B99" s="34">
        <v>0.98834196891191706</v>
      </c>
    </row>
    <row r="100" spans="1:2" x14ac:dyDescent="0.25">
      <c r="A100" s="34">
        <v>0.95651828425218166</v>
      </c>
      <c r="B100" s="34">
        <v>0.98834196891191706</v>
      </c>
    </row>
    <row r="101" spans="1:2" x14ac:dyDescent="0.25">
      <c r="A101" s="34">
        <v>0.94975340230652316</v>
      </c>
      <c r="B101" s="34">
        <v>0.98251295336787559</v>
      </c>
    </row>
    <row r="102" spans="1:2" x14ac:dyDescent="0.25">
      <c r="A102" s="34">
        <v>0.94969513002664674</v>
      </c>
      <c r="B102" s="34">
        <v>0.98251295336787559</v>
      </c>
    </row>
    <row r="103" spans="1:2" x14ac:dyDescent="0.25">
      <c r="A103" s="34">
        <v>0.94948323082709596</v>
      </c>
      <c r="B103" s="34">
        <v>0.98251295336787559</v>
      </c>
    </row>
    <row r="104" spans="1:2" x14ac:dyDescent="0.25">
      <c r="A104" s="34">
        <v>0.94914948958780354</v>
      </c>
      <c r="B104" s="34">
        <v>0.9818652849740932</v>
      </c>
    </row>
    <row r="105" spans="1:2" x14ac:dyDescent="0.25">
      <c r="A105" s="34">
        <v>0.94912829966784851</v>
      </c>
      <c r="B105" s="34">
        <v>0.9818652849740932</v>
      </c>
    </row>
    <row r="106" spans="1:2" x14ac:dyDescent="0.25">
      <c r="A106" s="34">
        <v>0.94889521054834269</v>
      </c>
      <c r="B106" s="34">
        <v>0.9818652849740932</v>
      </c>
    </row>
    <row r="107" spans="1:2" x14ac:dyDescent="0.25">
      <c r="A107" s="34">
        <v>0.94837605750944332</v>
      </c>
      <c r="B107" s="34">
        <v>0.9818652849740932</v>
      </c>
    </row>
    <row r="108" spans="1:2" x14ac:dyDescent="0.25">
      <c r="A108" s="34">
        <v>0.94828600034963428</v>
      </c>
      <c r="B108" s="34">
        <v>0.9818652849740932</v>
      </c>
    </row>
    <row r="109" spans="1:2" x14ac:dyDescent="0.25">
      <c r="A109" s="34">
        <v>0.94823832302973532</v>
      </c>
      <c r="B109" s="34">
        <v>0.9818652849740932</v>
      </c>
    </row>
    <row r="110" spans="1:2" x14ac:dyDescent="0.25">
      <c r="A110" s="34">
        <v>0.94823302554974653</v>
      </c>
      <c r="B110" s="34">
        <v>0.9818652849740932</v>
      </c>
    </row>
    <row r="111" spans="1:2" x14ac:dyDescent="0.25">
      <c r="A111" s="34">
        <v>0.94804231627015079</v>
      </c>
      <c r="B111" s="34">
        <v>0.9818652849740932</v>
      </c>
    </row>
    <row r="112" spans="1:2" x14ac:dyDescent="0.25">
      <c r="A112" s="34">
        <v>0.94525054431606936</v>
      </c>
      <c r="B112" s="34">
        <v>0.9818652849740932</v>
      </c>
    </row>
    <row r="113" spans="1:2" x14ac:dyDescent="0.25">
      <c r="A113" s="34">
        <v>0.94514989219628276</v>
      </c>
      <c r="B113" s="34">
        <v>0.9818652849740932</v>
      </c>
    </row>
    <row r="114" spans="1:2" x14ac:dyDescent="0.25">
      <c r="A114" s="34">
        <v>0.94514459471629397</v>
      </c>
      <c r="B114" s="34">
        <v>0.9818652849740932</v>
      </c>
    </row>
    <row r="115" spans="1:2" x14ac:dyDescent="0.25">
      <c r="A115" s="34">
        <v>0.94498567031663094</v>
      </c>
      <c r="B115" s="34">
        <v>0.9818652849740932</v>
      </c>
    </row>
    <row r="116" spans="1:2" x14ac:dyDescent="0.25">
      <c r="A116" s="34">
        <v>0.94345999607986542</v>
      </c>
      <c r="B116" s="34">
        <v>0.98121761658031081</v>
      </c>
    </row>
    <row r="117" spans="1:2" x14ac:dyDescent="0.25">
      <c r="A117" s="34">
        <v>0.94286667832112325</v>
      </c>
      <c r="B117" s="34">
        <v>0.98056994818652843</v>
      </c>
    </row>
    <row r="118" spans="1:2" x14ac:dyDescent="0.25">
      <c r="A118" s="34">
        <v>0.9427448362813815</v>
      </c>
      <c r="B118" s="34">
        <v>0.98056994818652843</v>
      </c>
    </row>
    <row r="119" spans="1:2" x14ac:dyDescent="0.25">
      <c r="A119" s="34">
        <v>0.94253823456181951</v>
      </c>
      <c r="B119" s="34">
        <v>0.98056994818652843</v>
      </c>
    </row>
    <row r="120" spans="1:2" x14ac:dyDescent="0.25">
      <c r="A120" s="34">
        <v>0.94242698748205533</v>
      </c>
      <c r="B120" s="34">
        <v>0.98056994818652843</v>
      </c>
    </row>
    <row r="121" spans="1:2" x14ac:dyDescent="0.25">
      <c r="A121" s="34">
        <v>0.94232633536226873</v>
      </c>
      <c r="B121" s="34">
        <v>0.98056994818652843</v>
      </c>
    </row>
    <row r="122" spans="1:2" x14ac:dyDescent="0.25">
      <c r="A122" s="34">
        <v>0.94229984796232491</v>
      </c>
      <c r="B122" s="34">
        <v>0.98056994818652843</v>
      </c>
    </row>
    <row r="123" spans="1:2" x14ac:dyDescent="0.25">
      <c r="A123" s="34">
        <v>0.9420667588428191</v>
      </c>
      <c r="B123" s="34">
        <v>0.98056994818652843</v>
      </c>
    </row>
    <row r="124" spans="1:2" x14ac:dyDescent="0.25">
      <c r="A124" s="34">
        <v>0.94171182768357153</v>
      </c>
      <c r="B124" s="34">
        <v>0.98056994818652843</v>
      </c>
    </row>
    <row r="125" spans="1:2" x14ac:dyDescent="0.25">
      <c r="A125" s="34">
        <v>0.94160587808379614</v>
      </c>
      <c r="B125" s="34">
        <v>0.98056994818652843</v>
      </c>
    </row>
    <row r="126" spans="1:2" x14ac:dyDescent="0.25">
      <c r="A126" s="34">
        <v>0.94024972320667122</v>
      </c>
      <c r="B126" s="34">
        <v>0.98056994818652843</v>
      </c>
    </row>
    <row r="127" spans="1:2" x14ac:dyDescent="0.25">
      <c r="A127" s="34">
        <v>0.93634018297495947</v>
      </c>
      <c r="B127" s="34">
        <v>0.98056994818652843</v>
      </c>
    </row>
    <row r="128" spans="1:2" x14ac:dyDescent="0.25">
      <c r="A128" s="34">
        <v>0.93615477117535251</v>
      </c>
      <c r="B128" s="34">
        <v>0.97992227979274604</v>
      </c>
    </row>
    <row r="129" spans="1:2" x14ac:dyDescent="0.25">
      <c r="A129" s="34">
        <v>0.93440660277905863</v>
      </c>
      <c r="B129" s="34">
        <v>0.97992227979274604</v>
      </c>
    </row>
    <row r="130" spans="1:2" x14ac:dyDescent="0.25">
      <c r="A130" s="34">
        <v>0.93124400722576328</v>
      </c>
      <c r="B130" s="34">
        <v>0.97927461139896366</v>
      </c>
    </row>
    <row r="131" spans="1:2" x14ac:dyDescent="0.25">
      <c r="A131" s="34">
        <v>0.93112216518602153</v>
      </c>
      <c r="B131" s="34">
        <v>0.97927461139896366</v>
      </c>
    </row>
    <row r="132" spans="1:2" x14ac:dyDescent="0.25">
      <c r="A132" s="34">
        <v>0.9231759452028675</v>
      </c>
      <c r="B132" s="34">
        <v>0.9773316062176165</v>
      </c>
    </row>
    <row r="133" spans="1:2" x14ac:dyDescent="0.25">
      <c r="A133" s="34">
        <v>0.92179860040578743</v>
      </c>
      <c r="B133" s="34">
        <v>0.9773316062176165</v>
      </c>
    </row>
    <row r="134" spans="1:2" x14ac:dyDescent="0.25">
      <c r="A134" s="34">
        <v>0.92168205584603446</v>
      </c>
      <c r="B134" s="34">
        <v>0.9773316062176165</v>
      </c>
    </row>
    <row r="135" spans="1:2" x14ac:dyDescent="0.25">
      <c r="A135" s="34">
        <v>0.91771954081443496</v>
      </c>
      <c r="B135" s="34">
        <v>0.9773316062176165</v>
      </c>
    </row>
    <row r="136" spans="1:2" x14ac:dyDescent="0.25">
      <c r="A136" s="34">
        <v>0.8999835778120352</v>
      </c>
      <c r="B136" s="34">
        <v>0.97215025906735741</v>
      </c>
    </row>
    <row r="137" spans="1:2" x14ac:dyDescent="0.25">
      <c r="A137" s="34">
        <v>0.89995709041209138</v>
      </c>
      <c r="B137" s="34">
        <v>0.97215025906735741</v>
      </c>
    </row>
    <row r="138" spans="1:2" x14ac:dyDescent="0.25">
      <c r="A138" s="34">
        <v>0.89982465341237217</v>
      </c>
      <c r="B138" s="34">
        <v>0.97215025906735741</v>
      </c>
    </row>
    <row r="139" spans="1:2" x14ac:dyDescent="0.25">
      <c r="A139" s="34">
        <v>0.89904592385402304</v>
      </c>
      <c r="B139" s="34">
        <v>0.97215025906735741</v>
      </c>
    </row>
    <row r="140" spans="1:2" x14ac:dyDescent="0.25">
      <c r="A140" s="34">
        <v>0.89880753725452844</v>
      </c>
      <c r="B140" s="34">
        <v>0.97215025906735741</v>
      </c>
    </row>
    <row r="141" spans="1:2" x14ac:dyDescent="0.25">
      <c r="A141" s="34">
        <v>0.89863801789488784</v>
      </c>
      <c r="B141" s="34">
        <v>0.97215025906735741</v>
      </c>
    </row>
    <row r="142" spans="1:2" x14ac:dyDescent="0.25">
      <c r="A142" s="34">
        <v>0.89836784641546064</v>
      </c>
      <c r="B142" s="34">
        <v>0.97215025906735741</v>
      </c>
    </row>
    <row r="143" spans="1:2" x14ac:dyDescent="0.25">
      <c r="A143" s="34">
        <v>0.8898442011135308</v>
      </c>
      <c r="B143" s="34">
        <v>0.97215025906735741</v>
      </c>
    </row>
    <row r="144" spans="1:2" x14ac:dyDescent="0.25">
      <c r="A144" s="34">
        <v>0.88828674199683266</v>
      </c>
      <c r="B144" s="34">
        <v>0.97215025906735741</v>
      </c>
    </row>
    <row r="145" spans="1:2" x14ac:dyDescent="0.25">
      <c r="A145" s="34">
        <v>0.88802186799739424</v>
      </c>
      <c r="B145" s="34">
        <v>0.97215025906735741</v>
      </c>
    </row>
    <row r="146" spans="1:2" x14ac:dyDescent="0.25">
      <c r="A146" s="34">
        <v>0.88801657051740546</v>
      </c>
      <c r="B146" s="34">
        <v>0.97215025906735741</v>
      </c>
    </row>
    <row r="147" spans="1:2" x14ac:dyDescent="0.25">
      <c r="A147" s="34">
        <v>0.8878629435977311</v>
      </c>
      <c r="B147" s="34">
        <v>0.97215025906735741</v>
      </c>
    </row>
    <row r="148" spans="1:2" x14ac:dyDescent="0.25">
      <c r="A148" s="34">
        <v>0.88635845928092061</v>
      </c>
      <c r="B148" s="34">
        <v>0.97215025906735741</v>
      </c>
    </row>
    <row r="149" spans="1:2" x14ac:dyDescent="0.25">
      <c r="A149" s="34">
        <v>0.88606180040154947</v>
      </c>
      <c r="B149" s="34">
        <v>0.97215025906735741</v>
      </c>
    </row>
    <row r="150" spans="1:2" x14ac:dyDescent="0.25">
      <c r="A150" s="34">
        <v>0.88588698356192008</v>
      </c>
      <c r="B150" s="34">
        <v>0.97215025906735741</v>
      </c>
    </row>
    <row r="151" spans="1:2" x14ac:dyDescent="0.25">
      <c r="A151" s="34">
        <v>0.88498641196382932</v>
      </c>
      <c r="B151" s="34">
        <v>0.97215025906735741</v>
      </c>
    </row>
    <row r="152" spans="1:2" x14ac:dyDescent="0.25">
      <c r="A152" s="34">
        <v>0.88494403212391914</v>
      </c>
      <c r="B152" s="34">
        <v>0.97215025906735741</v>
      </c>
    </row>
    <row r="153" spans="1:2" x14ac:dyDescent="0.25">
      <c r="A153" s="34">
        <v>0.88491224724398654</v>
      </c>
      <c r="B153" s="34">
        <v>0.97215025906735741</v>
      </c>
    </row>
    <row r="154" spans="1:2" x14ac:dyDescent="0.25">
      <c r="A154" s="34">
        <v>0.88484338000413254</v>
      </c>
      <c r="B154" s="34">
        <v>0.97215025906735741</v>
      </c>
    </row>
    <row r="155" spans="1:2" x14ac:dyDescent="0.25">
      <c r="A155" s="34">
        <v>0.88458910096467158</v>
      </c>
      <c r="B155" s="34">
        <v>0.97215025906735741</v>
      </c>
    </row>
    <row r="156" spans="1:2" x14ac:dyDescent="0.25">
      <c r="A156" s="34">
        <v>0.88453082868479516</v>
      </c>
      <c r="B156" s="34">
        <v>0.97215025906735741</v>
      </c>
    </row>
    <row r="157" spans="1:2" x14ac:dyDescent="0.25">
      <c r="A157" s="34">
        <v>0.88449374632487376</v>
      </c>
      <c r="B157" s="34">
        <v>0.97215025906735741</v>
      </c>
    </row>
    <row r="158" spans="1:2" x14ac:dyDescent="0.25">
      <c r="A158" s="34">
        <v>0.88411762524567117</v>
      </c>
      <c r="B158" s="34">
        <v>0.97215025906735741</v>
      </c>
    </row>
    <row r="159" spans="1:2" x14ac:dyDescent="0.25">
      <c r="A159" s="34">
        <v>0.88387394116618778</v>
      </c>
      <c r="B159" s="34">
        <v>0.97215025906735741</v>
      </c>
    </row>
    <row r="160" spans="1:2" x14ac:dyDescent="0.25">
      <c r="A160" s="34">
        <v>0.88334419316731083</v>
      </c>
      <c r="B160" s="34">
        <v>0.97215025906735741</v>
      </c>
    </row>
    <row r="161" spans="1:2" x14ac:dyDescent="0.25">
      <c r="A161" s="34">
        <v>0.88327532592745683</v>
      </c>
      <c r="B161" s="34">
        <v>0.97215025906735741</v>
      </c>
    </row>
    <row r="162" spans="1:2" x14ac:dyDescent="0.25">
      <c r="A162" s="34">
        <v>0.88280385020845631</v>
      </c>
      <c r="B162" s="34">
        <v>0.97215025906735741</v>
      </c>
    </row>
    <row r="163" spans="1:2" x14ac:dyDescent="0.25">
      <c r="A163" s="34">
        <v>0.8826714132087371</v>
      </c>
      <c r="B163" s="34">
        <v>0.97215025906735741</v>
      </c>
    </row>
    <row r="164" spans="1:2" x14ac:dyDescent="0.25">
      <c r="A164" s="34">
        <v>0.88178673405061259</v>
      </c>
      <c r="B164" s="34">
        <v>0.97085492227979264</v>
      </c>
    </row>
    <row r="165" spans="1:2" x14ac:dyDescent="0.25">
      <c r="A165" s="34">
        <v>0.88115103645196025</v>
      </c>
      <c r="B165" s="34">
        <v>0.97085492227979264</v>
      </c>
    </row>
    <row r="166" spans="1:2" x14ac:dyDescent="0.25">
      <c r="A166" s="34">
        <v>0.87866122085723863</v>
      </c>
      <c r="B166" s="34">
        <v>0.97085492227979264</v>
      </c>
    </row>
    <row r="167" spans="1:2" x14ac:dyDescent="0.25">
      <c r="A167" s="34">
        <v>0.87855527125746324</v>
      </c>
      <c r="B167" s="34">
        <v>0.97085492227979264</v>
      </c>
    </row>
    <row r="168" spans="1:2" x14ac:dyDescent="0.25">
      <c r="A168" s="34">
        <v>0.87847051157764289</v>
      </c>
      <c r="B168" s="34">
        <v>0.97085492227979264</v>
      </c>
    </row>
    <row r="169" spans="1:2" x14ac:dyDescent="0.25">
      <c r="A169" s="34">
        <v>0.87838575189782253</v>
      </c>
      <c r="B169" s="34">
        <v>0.97085492227979264</v>
      </c>
    </row>
    <row r="170" spans="1:2" x14ac:dyDescent="0.25">
      <c r="A170" s="34">
        <v>0.87585355646319074</v>
      </c>
      <c r="B170" s="34">
        <v>0.97020725388601026</v>
      </c>
    </row>
    <row r="171" spans="1:2" x14ac:dyDescent="0.25">
      <c r="A171" s="34">
        <v>0.87581647410326935</v>
      </c>
      <c r="B171" s="34">
        <v>0.97020725388601026</v>
      </c>
    </row>
    <row r="172" spans="1:2" x14ac:dyDescent="0.25">
      <c r="A172" s="34">
        <v>0.87580058166330299</v>
      </c>
      <c r="B172" s="34">
        <v>0.97020725388601026</v>
      </c>
    </row>
    <row r="173" spans="1:2" x14ac:dyDescent="0.25">
      <c r="A173" s="34">
        <v>0.87572641694346021</v>
      </c>
      <c r="B173" s="34">
        <v>0.96955958549222787</v>
      </c>
    </row>
    <row r="174" spans="1:2" x14ac:dyDescent="0.25">
      <c r="A174" s="34">
        <v>0.87540856814413404</v>
      </c>
      <c r="B174" s="34">
        <v>0.96955958549222787</v>
      </c>
    </row>
    <row r="175" spans="1:2" x14ac:dyDescent="0.25">
      <c r="A175" s="34">
        <v>0.87539797318415646</v>
      </c>
      <c r="B175" s="34">
        <v>0.96955958549222787</v>
      </c>
    </row>
    <row r="176" spans="1:2" x14ac:dyDescent="0.25">
      <c r="A176" s="34">
        <v>0.87538208074419011</v>
      </c>
      <c r="B176" s="34">
        <v>0.96955958549222787</v>
      </c>
    </row>
    <row r="177" spans="1:2" x14ac:dyDescent="0.25">
      <c r="A177" s="34">
        <v>0.8752496437444709</v>
      </c>
      <c r="B177" s="34">
        <v>0.96955958549222787</v>
      </c>
    </row>
    <row r="178" spans="1:2" x14ac:dyDescent="0.25">
      <c r="A178" s="34">
        <v>0.87523375130450454</v>
      </c>
      <c r="B178" s="34">
        <v>0.96955958549222787</v>
      </c>
    </row>
    <row r="179" spans="1:2" x14ac:dyDescent="0.25">
      <c r="A179" s="34">
        <v>0.87520196642457193</v>
      </c>
      <c r="B179" s="34">
        <v>0.96955958549222787</v>
      </c>
    </row>
    <row r="180" spans="1:2" x14ac:dyDescent="0.25">
      <c r="A180" s="34">
        <v>0.87516488406465054</v>
      </c>
      <c r="B180" s="34">
        <v>0.96955958549222787</v>
      </c>
    </row>
    <row r="181" spans="1:2" x14ac:dyDescent="0.25">
      <c r="A181" s="34">
        <v>0.87513839666470672</v>
      </c>
      <c r="B181" s="34">
        <v>0.96955958549222787</v>
      </c>
    </row>
    <row r="182" spans="1:2" x14ac:dyDescent="0.25">
      <c r="A182" s="34">
        <v>0.87499536470500994</v>
      </c>
      <c r="B182" s="34">
        <v>0.96955958549222787</v>
      </c>
    </row>
    <row r="183" spans="1:2" x14ac:dyDescent="0.25">
      <c r="A183" s="34">
        <v>0.87496357982507733</v>
      </c>
      <c r="B183" s="34">
        <v>0.96955958549222787</v>
      </c>
    </row>
    <row r="184" spans="1:2" x14ac:dyDescent="0.25">
      <c r="A184" s="34">
        <v>0.87431728726644742</v>
      </c>
      <c r="B184" s="34">
        <v>0.96955958549222787</v>
      </c>
    </row>
    <row r="185" spans="1:2" x14ac:dyDescent="0.25">
      <c r="A185" s="34">
        <v>0.87375045690764908</v>
      </c>
      <c r="B185" s="34">
        <v>0.96955958549222787</v>
      </c>
    </row>
    <row r="186" spans="1:2" x14ac:dyDescent="0.25">
      <c r="A186" s="34">
        <v>0.87272804326981657</v>
      </c>
      <c r="B186" s="34">
        <v>0.96955958549222787</v>
      </c>
    </row>
    <row r="187" spans="1:2" x14ac:dyDescent="0.25">
      <c r="A187" s="34">
        <v>0.87236781463058022</v>
      </c>
      <c r="B187" s="34">
        <v>0.96955958549222787</v>
      </c>
    </row>
    <row r="188" spans="1:2" x14ac:dyDescent="0.25">
      <c r="A188" s="34">
        <v>0.87225656755081604</v>
      </c>
      <c r="B188" s="34">
        <v>0.96955958549222787</v>
      </c>
    </row>
    <row r="189" spans="1:2" x14ac:dyDescent="0.25">
      <c r="A189" s="34">
        <v>0.87217180787099569</v>
      </c>
      <c r="B189" s="34">
        <v>0.96955958549222787</v>
      </c>
    </row>
    <row r="190" spans="1:2" x14ac:dyDescent="0.25">
      <c r="A190" s="34">
        <v>0.87196520615143369</v>
      </c>
      <c r="B190" s="34">
        <v>0.96955958549222787</v>
      </c>
    </row>
    <row r="191" spans="1:2" x14ac:dyDescent="0.25">
      <c r="A191" s="34">
        <v>0.87195990867144491</v>
      </c>
      <c r="B191" s="34">
        <v>0.96955958549222787</v>
      </c>
    </row>
    <row r="192" spans="1:2" x14ac:dyDescent="0.25">
      <c r="A192" s="34">
        <v>0.87144605311253431</v>
      </c>
      <c r="B192" s="34">
        <v>0.96955958549222787</v>
      </c>
    </row>
    <row r="193" spans="1:2" x14ac:dyDescent="0.25">
      <c r="A193" s="34">
        <v>0.87140367327262414</v>
      </c>
      <c r="B193" s="34">
        <v>0.96955958549222787</v>
      </c>
    </row>
    <row r="194" spans="1:2" x14ac:dyDescent="0.25">
      <c r="A194" s="34">
        <v>0.87054018403445477</v>
      </c>
      <c r="B194" s="34">
        <v>0.96761658031088071</v>
      </c>
    </row>
    <row r="195" spans="1:2" x14ac:dyDescent="0.25">
      <c r="A195" s="34">
        <v>0.8704925067145558</v>
      </c>
      <c r="B195" s="34">
        <v>0.96761658031088071</v>
      </c>
    </row>
    <row r="196" spans="1:2" x14ac:dyDescent="0.25">
      <c r="A196" s="34">
        <v>0.87007930327543181</v>
      </c>
      <c r="B196" s="34">
        <v>0.96761658031088071</v>
      </c>
    </row>
    <row r="197" spans="1:2" x14ac:dyDescent="0.25">
      <c r="A197" s="34">
        <v>0.87007400579544303</v>
      </c>
      <c r="B197" s="34">
        <v>0.96761658031088071</v>
      </c>
    </row>
    <row r="198" spans="1:2" x14ac:dyDescent="0.25">
      <c r="A198" s="34">
        <v>0.86990978391579121</v>
      </c>
      <c r="B198" s="34">
        <v>0.96761658031088071</v>
      </c>
    </row>
    <row r="199" spans="1:2" x14ac:dyDescent="0.25">
      <c r="A199" s="34">
        <v>0.86987799903585861</v>
      </c>
      <c r="B199" s="34">
        <v>0.96761658031088071</v>
      </c>
    </row>
    <row r="200" spans="1:2" x14ac:dyDescent="0.25">
      <c r="A200" s="34">
        <v>0.86974026455615061</v>
      </c>
      <c r="B200" s="34">
        <v>0.96761658031088071</v>
      </c>
    </row>
    <row r="201" spans="1:2" x14ac:dyDescent="0.25">
      <c r="A201" s="34">
        <v>0.86972437211618425</v>
      </c>
      <c r="B201" s="34">
        <v>0.96761658031088071</v>
      </c>
    </row>
    <row r="202" spans="1:2" x14ac:dyDescent="0.25">
      <c r="A202" s="34">
        <v>0.86956544771652122</v>
      </c>
      <c r="B202" s="34">
        <v>0.96761658031088071</v>
      </c>
    </row>
    <row r="203" spans="1:2" x14ac:dyDescent="0.25">
      <c r="A203" s="34">
        <v>0.86882909799808228</v>
      </c>
      <c r="B203" s="34">
        <v>0.96761658031088071</v>
      </c>
    </row>
    <row r="204" spans="1:2" x14ac:dyDescent="0.25">
      <c r="A204" s="34">
        <v>0.86846357187885714</v>
      </c>
      <c r="B204" s="34">
        <v>0.96761658031088071</v>
      </c>
    </row>
    <row r="205" spans="1:2" x14ac:dyDescent="0.25">
      <c r="A205" s="34">
        <v>0.86783317176019359</v>
      </c>
      <c r="B205" s="34">
        <v>0.96761658031088071</v>
      </c>
    </row>
    <row r="206" spans="1:2" x14ac:dyDescent="0.25">
      <c r="A206" s="34">
        <v>0.86442689212741486</v>
      </c>
      <c r="B206" s="34">
        <v>0.96696891191709833</v>
      </c>
    </row>
    <row r="207" spans="1:2" x14ac:dyDescent="0.25">
      <c r="A207" s="34">
        <v>0.86432094252763947</v>
      </c>
      <c r="B207" s="34">
        <v>0.96696891191709833</v>
      </c>
    </row>
    <row r="208" spans="1:2" x14ac:dyDescent="0.25">
      <c r="A208" s="34">
        <v>0.86428386016771808</v>
      </c>
      <c r="B208" s="34">
        <v>0.96696891191709833</v>
      </c>
    </row>
    <row r="209" spans="1:2" x14ac:dyDescent="0.25">
      <c r="A209" s="34">
        <v>0.86427856268772929</v>
      </c>
      <c r="B209" s="34">
        <v>0.96696891191709833</v>
      </c>
    </row>
    <row r="210" spans="1:2" x14ac:dyDescent="0.25">
      <c r="A210" s="34">
        <v>0.85411269858928096</v>
      </c>
      <c r="B210" s="34">
        <v>0.95854922279792731</v>
      </c>
    </row>
    <row r="211" spans="1:2" x14ac:dyDescent="0.25">
      <c r="A211" s="34">
        <v>0.85410210362930339</v>
      </c>
      <c r="B211" s="34">
        <v>0.95854922279792731</v>
      </c>
    </row>
    <row r="212" spans="1:2" x14ac:dyDescent="0.25">
      <c r="A212" s="34">
        <v>0.8540968061493146</v>
      </c>
      <c r="B212" s="34">
        <v>0.95854922279792731</v>
      </c>
    </row>
    <row r="213" spans="1:2" x14ac:dyDescent="0.25">
      <c r="A213" s="34">
        <v>0.85378425482997722</v>
      </c>
      <c r="B213" s="34">
        <v>0.95854922279792731</v>
      </c>
    </row>
    <row r="214" spans="1:2" x14ac:dyDescent="0.25">
      <c r="A214" s="34">
        <v>0.85376836239001086</v>
      </c>
      <c r="B214" s="34">
        <v>0.95854922279792731</v>
      </c>
    </row>
    <row r="215" spans="1:2" x14ac:dyDescent="0.25">
      <c r="A215" s="34">
        <v>0.85338694383081948</v>
      </c>
      <c r="B215" s="34">
        <v>0.95854922279792731</v>
      </c>
    </row>
    <row r="216" spans="1:2" x14ac:dyDescent="0.25">
      <c r="A216" s="34">
        <v>0.85185597211406516</v>
      </c>
      <c r="B216" s="34">
        <v>0.95854922279792731</v>
      </c>
    </row>
    <row r="217" spans="1:2" x14ac:dyDescent="0.25">
      <c r="A217" s="34">
        <v>0.85181359227415498</v>
      </c>
      <c r="B217" s="34">
        <v>0.95854922279792731</v>
      </c>
    </row>
    <row r="218" spans="1:2" x14ac:dyDescent="0.25">
      <c r="A218" s="34">
        <v>0.85173413007432341</v>
      </c>
      <c r="B218" s="34">
        <v>0.95854922279792731</v>
      </c>
    </row>
    <row r="219" spans="1:2" x14ac:dyDescent="0.25">
      <c r="A219" s="34">
        <v>0.85170234519439081</v>
      </c>
      <c r="B219" s="34">
        <v>0.95854922279792731</v>
      </c>
    </row>
    <row r="220" spans="1:2" x14ac:dyDescent="0.25">
      <c r="A220" s="34">
        <v>0.85097129295594065</v>
      </c>
      <c r="B220" s="34">
        <v>0.95854922279792731</v>
      </c>
    </row>
    <row r="221" spans="1:2" x14ac:dyDescent="0.25">
      <c r="A221" s="34">
        <v>0.85072231139646848</v>
      </c>
      <c r="B221" s="34">
        <v>0.95854922279792731</v>
      </c>
    </row>
    <row r="222" spans="1:2" x14ac:dyDescent="0.25">
      <c r="A222" s="34">
        <v>0.85071171643649091</v>
      </c>
      <c r="B222" s="34">
        <v>0.95854922279792731</v>
      </c>
    </row>
    <row r="223" spans="1:2" x14ac:dyDescent="0.25">
      <c r="A223" s="34">
        <v>0.85066933659658073</v>
      </c>
      <c r="B223" s="34">
        <v>0.95854922279792731</v>
      </c>
    </row>
    <row r="224" spans="1:2" x14ac:dyDescent="0.25">
      <c r="A224" s="34">
        <v>0.8505792794367717</v>
      </c>
      <c r="B224" s="34">
        <v>0.95854922279792731</v>
      </c>
    </row>
    <row r="225" spans="1:2" x14ac:dyDescent="0.25">
      <c r="A225" s="34">
        <v>0.85047862731698509</v>
      </c>
      <c r="B225" s="34">
        <v>0.95854922279792731</v>
      </c>
    </row>
    <row r="226" spans="1:2" x14ac:dyDescent="0.25">
      <c r="A226" s="34">
        <v>0.84812654620197148</v>
      </c>
      <c r="B226" s="34">
        <v>0.95854922279792731</v>
      </c>
    </row>
    <row r="227" spans="1:2" x14ac:dyDescent="0.25">
      <c r="A227" s="34">
        <v>0.8478775646424993</v>
      </c>
      <c r="B227" s="34">
        <v>0.95854922279792731</v>
      </c>
    </row>
    <row r="228" spans="1:2" x14ac:dyDescent="0.25">
      <c r="A228" s="34">
        <v>0.84786167220253295</v>
      </c>
      <c r="B228" s="34">
        <v>0.95854922279792731</v>
      </c>
    </row>
    <row r="229" spans="1:2" x14ac:dyDescent="0.25">
      <c r="A229" s="34">
        <v>0.84763917804300459</v>
      </c>
      <c r="B229" s="34">
        <v>0.95854922279792731</v>
      </c>
    </row>
    <row r="230" spans="1:2" x14ac:dyDescent="0.25">
      <c r="A230" s="34">
        <v>0.84759679820309441</v>
      </c>
      <c r="B230" s="34">
        <v>0.95854922279792731</v>
      </c>
    </row>
    <row r="231" spans="1:2" x14ac:dyDescent="0.25">
      <c r="A231" s="34">
        <v>0.84716240484401528</v>
      </c>
      <c r="B231" s="34">
        <v>0.95854922279792731</v>
      </c>
    </row>
    <row r="232" spans="1:2" x14ac:dyDescent="0.25">
      <c r="A232" s="34">
        <v>0.84624064332596938</v>
      </c>
      <c r="B232" s="34">
        <v>0.95854922279792731</v>
      </c>
    </row>
    <row r="233" spans="1:2" x14ac:dyDescent="0.25">
      <c r="A233" s="34">
        <v>0.84607642144631756</v>
      </c>
      <c r="B233" s="34">
        <v>0.95854922279792731</v>
      </c>
    </row>
    <row r="234" spans="1:2" x14ac:dyDescent="0.25">
      <c r="A234" s="34">
        <v>0.84572149028707</v>
      </c>
      <c r="B234" s="34">
        <v>0.95854922279792731</v>
      </c>
    </row>
    <row r="235" spans="1:2" x14ac:dyDescent="0.25">
      <c r="A235" s="34">
        <v>0.84569500288712618</v>
      </c>
      <c r="B235" s="34">
        <v>0.95854922279792731</v>
      </c>
    </row>
    <row r="236" spans="1:2" x14ac:dyDescent="0.25">
      <c r="A236" s="34">
        <v>0.84567381296717115</v>
      </c>
      <c r="B236" s="34">
        <v>0.95854922279792731</v>
      </c>
    </row>
    <row r="237" spans="1:2" x14ac:dyDescent="0.25">
      <c r="A237" s="34">
        <v>0.84564202808723854</v>
      </c>
      <c r="B237" s="34">
        <v>0.95854922279792731</v>
      </c>
    </row>
    <row r="238" spans="1:2" x14ac:dyDescent="0.25">
      <c r="A238" s="34">
        <v>0.84476264640910281</v>
      </c>
      <c r="B238" s="34">
        <v>0.95790155440414493</v>
      </c>
    </row>
    <row r="239" spans="1:2" x14ac:dyDescent="0.25">
      <c r="A239" s="34">
        <v>0.84473615900915899</v>
      </c>
      <c r="B239" s="34">
        <v>0.95790155440414493</v>
      </c>
    </row>
    <row r="240" spans="1:2" x14ac:dyDescent="0.25">
      <c r="A240" s="34">
        <v>0.84467788672928257</v>
      </c>
      <c r="B240" s="34">
        <v>0.95790155440414493</v>
      </c>
    </row>
    <row r="241" spans="1:2" x14ac:dyDescent="0.25">
      <c r="A241" s="34">
        <v>0.84464610184934996</v>
      </c>
      <c r="B241" s="34">
        <v>0.95790155440414493</v>
      </c>
    </row>
    <row r="242" spans="1:2" x14ac:dyDescent="0.25">
      <c r="A242" s="34">
        <v>0.84449247492967561</v>
      </c>
      <c r="B242" s="34">
        <v>0.95790155440414493</v>
      </c>
    </row>
    <row r="243" spans="1:2" x14ac:dyDescent="0.25">
      <c r="A243" s="34">
        <v>0.83237713819536008</v>
      </c>
      <c r="B243" s="34">
        <v>0.95725388601036254</v>
      </c>
    </row>
    <row r="244" spans="1:2" x14ac:dyDescent="0.25">
      <c r="A244" s="34">
        <v>0.82765178604537781</v>
      </c>
      <c r="B244" s="34">
        <v>0.95725388601036254</v>
      </c>
    </row>
    <row r="245" spans="1:2" x14ac:dyDescent="0.25">
      <c r="A245" s="34">
        <v>0.82760940620546763</v>
      </c>
      <c r="B245" s="34">
        <v>0.95725388601036254</v>
      </c>
    </row>
    <row r="246" spans="1:2" x14ac:dyDescent="0.25">
      <c r="A246" s="34">
        <v>0.82759351376550128</v>
      </c>
      <c r="B246" s="34">
        <v>0.95725388601036254</v>
      </c>
    </row>
    <row r="247" spans="1:2" x14ac:dyDescent="0.25">
      <c r="A247" s="34">
        <v>0.82725977252620886</v>
      </c>
      <c r="B247" s="34">
        <v>0.95725388601036254</v>
      </c>
    </row>
    <row r="248" spans="1:2" x14ac:dyDescent="0.25">
      <c r="A248" s="34">
        <v>0.82565463608961176</v>
      </c>
      <c r="B248" s="34">
        <v>0.95595854922279777</v>
      </c>
    </row>
    <row r="249" spans="1:2" x14ac:dyDescent="0.25">
      <c r="A249" s="34">
        <v>0.82439383585228465</v>
      </c>
      <c r="B249" s="34">
        <v>0.95595854922279777</v>
      </c>
    </row>
    <row r="250" spans="1:2" x14ac:dyDescent="0.25">
      <c r="A250" s="34">
        <v>0.81851893054473945</v>
      </c>
      <c r="B250" s="34">
        <v>0.95531088082901539</v>
      </c>
    </row>
    <row r="251" spans="1:2" x14ac:dyDescent="0.25">
      <c r="A251" s="34">
        <v>0.81557353167098368</v>
      </c>
      <c r="B251" s="34">
        <v>0.95531088082901539</v>
      </c>
    </row>
    <row r="252" spans="1:2" x14ac:dyDescent="0.25">
      <c r="A252" s="34">
        <v>0.81552585435108471</v>
      </c>
      <c r="B252" s="34">
        <v>0.95531088082901539</v>
      </c>
    </row>
    <row r="253" spans="1:2" x14ac:dyDescent="0.25">
      <c r="A253" s="34">
        <v>0.81413791459402718</v>
      </c>
      <c r="B253" s="34">
        <v>0.95531088082901539</v>
      </c>
    </row>
    <row r="254" spans="1:2" x14ac:dyDescent="0.25">
      <c r="A254" s="34">
        <v>0.81410612971409457</v>
      </c>
      <c r="B254" s="34">
        <v>0.95531088082901539</v>
      </c>
    </row>
    <row r="255" spans="1:2" x14ac:dyDescent="0.25">
      <c r="A255" s="34">
        <v>0.80822592692656059</v>
      </c>
      <c r="B255" s="34">
        <v>0.95531088082901539</v>
      </c>
    </row>
    <row r="256" spans="1:2" x14ac:dyDescent="0.25">
      <c r="A256" s="34">
        <v>0.8081888445666392</v>
      </c>
      <c r="B256" s="34">
        <v>0.95531088082901539</v>
      </c>
    </row>
    <row r="257" spans="1:2" x14ac:dyDescent="0.25">
      <c r="A257" s="34">
        <v>0.80815705968670659</v>
      </c>
      <c r="B257" s="34">
        <v>0.95531088082901539</v>
      </c>
    </row>
    <row r="258" spans="1:2" x14ac:dyDescent="0.25">
      <c r="A258" s="34">
        <v>0.80814646472672902</v>
      </c>
      <c r="B258" s="34">
        <v>0.95531088082901539</v>
      </c>
    </row>
    <row r="259" spans="1:2" x14ac:dyDescent="0.25">
      <c r="A259" s="34">
        <v>0.80800873024702102</v>
      </c>
      <c r="B259" s="34">
        <v>0.95531088082901539</v>
      </c>
    </row>
    <row r="260" spans="1:2" x14ac:dyDescent="0.25">
      <c r="A260" s="34">
        <v>0.80762731168782964</v>
      </c>
      <c r="B260" s="34">
        <v>0.95531088082901539</v>
      </c>
    </row>
    <row r="261" spans="1:2" x14ac:dyDescent="0.25">
      <c r="A261" s="34">
        <v>0.80754784948799807</v>
      </c>
      <c r="B261" s="34">
        <v>0.95531088082901539</v>
      </c>
    </row>
    <row r="262" spans="1:2" x14ac:dyDescent="0.25">
      <c r="A262" s="34">
        <v>0.80166764670046409</v>
      </c>
      <c r="B262" s="34">
        <v>0.95401554404145061</v>
      </c>
    </row>
    <row r="263" spans="1:2" x14ac:dyDescent="0.25">
      <c r="A263" s="34">
        <v>0.80159877946061009</v>
      </c>
      <c r="B263" s="34">
        <v>0.95401554404145061</v>
      </c>
    </row>
    <row r="264" spans="1:2" x14ac:dyDescent="0.25">
      <c r="A264" s="34">
        <v>0.79959633202485525</v>
      </c>
      <c r="B264" s="34">
        <v>0.95207253886010346</v>
      </c>
    </row>
    <row r="265" spans="1:2" x14ac:dyDescent="0.25">
      <c r="A265" s="34">
        <v>0.79957514210490022</v>
      </c>
      <c r="B265" s="34">
        <v>0.95207253886010346</v>
      </c>
    </row>
    <row r="266" spans="1:2" x14ac:dyDescent="0.25">
      <c r="A266" s="34">
        <v>0.79549608251354786</v>
      </c>
      <c r="B266" s="34">
        <v>0.94948186528497391</v>
      </c>
    </row>
    <row r="267" spans="1:2" x14ac:dyDescent="0.25">
      <c r="A267" s="34">
        <v>0.79532126567391848</v>
      </c>
      <c r="B267" s="34">
        <v>0.94948186528497391</v>
      </c>
    </row>
    <row r="268" spans="1:2" x14ac:dyDescent="0.25">
      <c r="A268" s="34">
        <v>0.7935042300377706</v>
      </c>
      <c r="B268" s="34">
        <v>0.94948186528497391</v>
      </c>
    </row>
    <row r="269" spans="1:2" x14ac:dyDescent="0.25">
      <c r="A269" s="34">
        <v>0.79185671376126332</v>
      </c>
      <c r="B269" s="34">
        <v>0.94948186528497391</v>
      </c>
    </row>
    <row r="270" spans="1:2" x14ac:dyDescent="0.25">
      <c r="A270" s="34">
        <v>0.79167659944164515</v>
      </c>
      <c r="B270" s="34">
        <v>0.94948186528497391</v>
      </c>
    </row>
    <row r="271" spans="1:2" x14ac:dyDescent="0.25">
      <c r="A271" s="34">
        <v>0.79165011204170133</v>
      </c>
      <c r="B271" s="34">
        <v>0.94948186528497391</v>
      </c>
    </row>
    <row r="272" spans="1:2" x14ac:dyDescent="0.25">
      <c r="A272" s="34">
        <v>0.79150708008200454</v>
      </c>
      <c r="B272" s="34">
        <v>0.94948186528497391</v>
      </c>
    </row>
    <row r="273" spans="1:2" x14ac:dyDescent="0.25">
      <c r="A273" s="34">
        <v>0.79150178260201576</v>
      </c>
      <c r="B273" s="34">
        <v>0.94948186528497391</v>
      </c>
    </row>
    <row r="274" spans="1:2" x14ac:dyDescent="0.25">
      <c r="A274" s="34">
        <v>0.78468392585646962</v>
      </c>
      <c r="B274" s="34">
        <v>0.94948186528497391</v>
      </c>
    </row>
    <row r="275" spans="1:2" x14ac:dyDescent="0.25">
      <c r="A275" s="34">
        <v>0.78464154601655944</v>
      </c>
      <c r="B275" s="34">
        <v>0.94948186528497391</v>
      </c>
    </row>
    <row r="276" spans="1:2" x14ac:dyDescent="0.25">
      <c r="A276" s="34">
        <v>0.78460976113662684</v>
      </c>
      <c r="B276" s="34">
        <v>0.94948186528497391</v>
      </c>
    </row>
    <row r="277" spans="1:2" x14ac:dyDescent="0.25">
      <c r="A277" s="34">
        <v>0.7845885712166718</v>
      </c>
      <c r="B277" s="34">
        <v>0.94948186528497391</v>
      </c>
    </row>
    <row r="278" spans="1:2" x14ac:dyDescent="0.25">
      <c r="A278" s="34">
        <v>0.78322182137956931</v>
      </c>
      <c r="B278" s="34">
        <v>0.94948186528497391</v>
      </c>
    </row>
    <row r="279" spans="1:2" x14ac:dyDescent="0.25">
      <c r="A279" s="34">
        <v>0.7827821305405015</v>
      </c>
      <c r="B279" s="34">
        <v>0.94948186528497391</v>
      </c>
    </row>
    <row r="280" spans="1:2" x14ac:dyDescent="0.25">
      <c r="A280" s="34">
        <v>0.77983673166674572</v>
      </c>
      <c r="B280" s="34">
        <v>0.94948186528497391</v>
      </c>
    </row>
    <row r="281" spans="1:2" x14ac:dyDescent="0.25">
      <c r="A281" s="34">
        <v>0.77978375686685808</v>
      </c>
      <c r="B281" s="34">
        <v>0.94948186528497391</v>
      </c>
    </row>
    <row r="282" spans="1:2" x14ac:dyDescent="0.25">
      <c r="A282" s="34">
        <v>0.77976786442689172</v>
      </c>
      <c r="B282" s="34">
        <v>0.94948186528497391</v>
      </c>
    </row>
    <row r="283" spans="1:2" x14ac:dyDescent="0.25">
      <c r="A283" s="34">
        <v>0.77974667450693669</v>
      </c>
      <c r="B283" s="34">
        <v>0.94948186528497391</v>
      </c>
    </row>
    <row r="284" spans="1:2" x14ac:dyDescent="0.25">
      <c r="A284" s="34">
        <v>0.77966721230710512</v>
      </c>
      <c r="B284" s="34">
        <v>0.94948186528497391</v>
      </c>
    </row>
    <row r="285" spans="1:2" x14ac:dyDescent="0.25">
      <c r="A285" s="34">
        <v>0.77568880483553937</v>
      </c>
      <c r="B285" s="34">
        <v>0.94753886010362676</v>
      </c>
    </row>
    <row r="286" spans="1:2" x14ac:dyDescent="0.25">
      <c r="A286" s="34">
        <v>0.77565172247561798</v>
      </c>
      <c r="B286" s="34">
        <v>0.94753886010362676</v>
      </c>
    </row>
    <row r="287" spans="1:2" x14ac:dyDescent="0.25">
      <c r="A287" s="34">
        <v>0.77561464011569659</v>
      </c>
      <c r="B287" s="34">
        <v>0.94753886010362676</v>
      </c>
    </row>
    <row r="288" spans="1:2" x14ac:dyDescent="0.25">
      <c r="A288" s="34">
        <v>0.77549279807595484</v>
      </c>
      <c r="B288" s="34">
        <v>0.94753886010362676</v>
      </c>
    </row>
    <row r="289" spans="1:2" x14ac:dyDescent="0.25">
      <c r="A289" s="34">
        <v>0.77544512075605587</v>
      </c>
      <c r="B289" s="34">
        <v>0.94753886010362676</v>
      </c>
    </row>
    <row r="290" spans="1:2" x14ac:dyDescent="0.25">
      <c r="A290" s="34">
        <v>0.77085220560579282</v>
      </c>
      <c r="B290" s="34">
        <v>0.94753886010362676</v>
      </c>
    </row>
    <row r="291" spans="1:2" x14ac:dyDescent="0.25">
      <c r="A291" s="34">
        <v>0.7697662222080951</v>
      </c>
      <c r="B291" s="34">
        <v>0.94753886010362676</v>
      </c>
    </row>
    <row r="292" spans="1:2" x14ac:dyDescent="0.25">
      <c r="A292" s="34">
        <v>0.76965497512833092</v>
      </c>
      <c r="B292" s="34">
        <v>0.94753886010362676</v>
      </c>
    </row>
    <row r="293" spans="1:2" x14ac:dyDescent="0.25">
      <c r="A293" s="34">
        <v>0.76907225232956633</v>
      </c>
      <c r="B293" s="34">
        <v>0.94753886010362676</v>
      </c>
    </row>
    <row r="294" spans="1:2" x14ac:dyDescent="0.25">
      <c r="A294" s="34">
        <v>0.76175643246507585</v>
      </c>
      <c r="B294" s="34">
        <v>0.94494818652849721</v>
      </c>
    </row>
    <row r="295" spans="1:2" x14ac:dyDescent="0.25">
      <c r="A295" s="34">
        <v>0.76024135318828778</v>
      </c>
      <c r="B295" s="34">
        <v>0.94365284974093244</v>
      </c>
    </row>
    <row r="296" spans="1:2" x14ac:dyDescent="0.25">
      <c r="A296" s="34">
        <v>0.75690923827535184</v>
      </c>
      <c r="B296" s="34">
        <v>0.94365284974093244</v>
      </c>
    </row>
    <row r="297" spans="1:2" x14ac:dyDescent="0.25">
      <c r="A297" s="34">
        <v>0.75667085167585724</v>
      </c>
      <c r="B297" s="34">
        <v>0.94365284974093244</v>
      </c>
    </row>
    <row r="298" spans="1:2" x14ac:dyDescent="0.25">
      <c r="A298" s="34">
        <v>0.75615699611694664</v>
      </c>
      <c r="B298" s="34">
        <v>0.94365284974093244</v>
      </c>
    </row>
    <row r="299" spans="1:2" x14ac:dyDescent="0.25">
      <c r="A299" s="34">
        <v>0.7560351540772049</v>
      </c>
      <c r="B299" s="34">
        <v>0.94365284974093244</v>
      </c>
    </row>
    <row r="300" spans="1:2" x14ac:dyDescent="0.25">
      <c r="A300" s="34">
        <v>0.75538886151857498</v>
      </c>
      <c r="B300" s="34">
        <v>0.94365284974093244</v>
      </c>
    </row>
    <row r="301" spans="1:2" x14ac:dyDescent="0.25">
      <c r="A301" s="34">
        <v>0.75529350687877717</v>
      </c>
      <c r="B301" s="34">
        <v>0.94365284974093244</v>
      </c>
    </row>
    <row r="302" spans="1:2" x14ac:dyDescent="0.25">
      <c r="A302" s="34">
        <v>0.7552458295588782</v>
      </c>
      <c r="B302" s="34">
        <v>0.94365284974093244</v>
      </c>
    </row>
    <row r="303" spans="1:2" x14ac:dyDescent="0.25">
      <c r="A303" s="34">
        <v>0.75462602440019222</v>
      </c>
      <c r="B303" s="34">
        <v>0.94365284974093244</v>
      </c>
    </row>
    <row r="304" spans="1:2" x14ac:dyDescent="0.25">
      <c r="A304" s="34">
        <v>0.75458364456028204</v>
      </c>
      <c r="B304" s="34">
        <v>0.94365284974093244</v>
      </c>
    </row>
    <row r="305" spans="1:2" x14ac:dyDescent="0.25">
      <c r="A305" s="34">
        <v>0.75358242084240468</v>
      </c>
      <c r="B305" s="34">
        <v>0.94365284974093244</v>
      </c>
    </row>
    <row r="306" spans="1:2" x14ac:dyDescent="0.25">
      <c r="A306" s="34">
        <v>0.75098135816791889</v>
      </c>
      <c r="B306" s="34">
        <v>0.94365284974093244</v>
      </c>
    </row>
    <row r="307" spans="1:2" x14ac:dyDescent="0.25">
      <c r="A307" s="34">
        <v>0.75067410432857029</v>
      </c>
      <c r="B307" s="34">
        <v>0.94365284974093244</v>
      </c>
    </row>
    <row r="308" spans="1:2" x14ac:dyDescent="0.25">
      <c r="A308" s="34">
        <v>0.75052577488888472</v>
      </c>
      <c r="B308" s="34">
        <v>0.94365284974093244</v>
      </c>
    </row>
    <row r="309" spans="1:2" x14ac:dyDescent="0.25">
      <c r="A309" s="34">
        <v>0.74859219469298388</v>
      </c>
      <c r="B309" s="34">
        <v>0.94235751295336767</v>
      </c>
    </row>
    <row r="310" spans="1:2" x14ac:dyDescent="0.25">
      <c r="A310" s="34">
        <v>0.74858689721299509</v>
      </c>
      <c r="B310" s="34">
        <v>0.94235751295336767</v>
      </c>
    </row>
    <row r="311" spans="1:2" x14ac:dyDescent="0.25">
      <c r="A311" s="34">
        <v>0.73443203068300345</v>
      </c>
      <c r="B311" s="34">
        <v>0.93782383419689097</v>
      </c>
    </row>
    <row r="312" spans="1:2" x14ac:dyDescent="0.25">
      <c r="A312" s="34">
        <v>0.73438435336310448</v>
      </c>
      <c r="B312" s="34">
        <v>0.93782383419689097</v>
      </c>
    </row>
    <row r="313" spans="1:2" x14ac:dyDescent="0.25">
      <c r="A313" s="34">
        <v>0.73426780880335152</v>
      </c>
      <c r="B313" s="34">
        <v>0.93782383419689097</v>
      </c>
    </row>
    <row r="314" spans="1:2" x14ac:dyDescent="0.25">
      <c r="A314" s="34">
        <v>0.73411947936366595</v>
      </c>
      <c r="B314" s="34">
        <v>0.93782383419689097</v>
      </c>
    </row>
    <row r="315" spans="1:2" x14ac:dyDescent="0.25">
      <c r="A315" s="34">
        <v>0.73401882724387935</v>
      </c>
      <c r="B315" s="34">
        <v>0.93782383419689097</v>
      </c>
    </row>
    <row r="316" spans="1:2" x14ac:dyDescent="0.25">
      <c r="A316" s="34">
        <v>0.73338842712521579</v>
      </c>
      <c r="B316" s="34">
        <v>0.93782383419689097</v>
      </c>
    </row>
    <row r="317" spans="1:2" x14ac:dyDescent="0.25">
      <c r="A317" s="34">
        <v>0.73337253468524943</v>
      </c>
      <c r="B317" s="34">
        <v>0.93782383419689097</v>
      </c>
    </row>
    <row r="318" spans="1:2" x14ac:dyDescent="0.25">
      <c r="A318" s="34">
        <v>0.73326658508547404</v>
      </c>
      <c r="B318" s="34">
        <v>0.93782383419689097</v>
      </c>
    </row>
    <row r="319" spans="1:2" x14ac:dyDescent="0.25">
      <c r="A319" s="34">
        <v>0.73228125380756293</v>
      </c>
      <c r="B319" s="34">
        <v>0.93717616580310859</v>
      </c>
    </row>
    <row r="320" spans="1:2" x14ac:dyDescent="0.25">
      <c r="A320" s="34">
        <v>0.73199518988816936</v>
      </c>
      <c r="B320" s="34">
        <v>0.93717616580310859</v>
      </c>
    </row>
    <row r="321" spans="1:2" x14ac:dyDescent="0.25">
      <c r="A321" s="34">
        <v>0.73192102516832658</v>
      </c>
      <c r="B321" s="34">
        <v>0.93717616580310859</v>
      </c>
    </row>
    <row r="322" spans="1:2" x14ac:dyDescent="0.25">
      <c r="A322" s="34">
        <v>0.73089331405050528</v>
      </c>
      <c r="B322" s="34">
        <v>0.93717616580310859</v>
      </c>
    </row>
    <row r="323" spans="1:2" x14ac:dyDescent="0.25">
      <c r="A323" s="34">
        <v>0.73045362321143747</v>
      </c>
      <c r="B323" s="34">
        <v>0.93717616580310859</v>
      </c>
    </row>
    <row r="324" spans="1:2" x14ac:dyDescent="0.25">
      <c r="A324" s="34">
        <v>0.73044832573144869</v>
      </c>
      <c r="B324" s="34">
        <v>0.93717616580310859</v>
      </c>
    </row>
    <row r="325" spans="1:2" x14ac:dyDescent="0.25">
      <c r="A325" s="34">
        <v>0.73038475597158348</v>
      </c>
      <c r="B325" s="34">
        <v>0.93717616580310859</v>
      </c>
    </row>
    <row r="326" spans="1:2" x14ac:dyDescent="0.25">
      <c r="A326" s="34">
        <v>0.73031059125174069</v>
      </c>
      <c r="B326" s="34">
        <v>0.93717616580310859</v>
      </c>
    </row>
    <row r="327" spans="1:2" x14ac:dyDescent="0.25">
      <c r="A327" s="34">
        <v>0.73029999629176312</v>
      </c>
      <c r="B327" s="34">
        <v>0.93717616580310859</v>
      </c>
    </row>
    <row r="328" spans="1:2" x14ac:dyDescent="0.25">
      <c r="A328" s="34">
        <v>0.73010928701216737</v>
      </c>
      <c r="B328" s="34">
        <v>0.93717616580310859</v>
      </c>
    </row>
    <row r="329" spans="1:2" x14ac:dyDescent="0.25">
      <c r="A329" s="34">
        <v>0.73008279961222355</v>
      </c>
      <c r="B329" s="34">
        <v>0.93717616580310859</v>
      </c>
    </row>
    <row r="330" spans="1:2" x14ac:dyDescent="0.25">
      <c r="A330" s="34">
        <v>0.7300669071722572</v>
      </c>
      <c r="B330" s="34">
        <v>0.93717616580310859</v>
      </c>
    </row>
    <row r="331" spans="1:2" x14ac:dyDescent="0.25">
      <c r="A331" s="34">
        <v>0.72977554577287485</v>
      </c>
      <c r="B331" s="34">
        <v>0.93717616580310859</v>
      </c>
    </row>
    <row r="332" spans="1:2" x14ac:dyDescent="0.25">
      <c r="A332" s="34">
        <v>0.72950007681345885</v>
      </c>
      <c r="B332" s="34">
        <v>0.93717616580310859</v>
      </c>
    </row>
    <row r="333" spans="1:2" x14ac:dyDescent="0.25">
      <c r="A333" s="34">
        <v>0.72922990533403165</v>
      </c>
      <c r="B333" s="34">
        <v>0.93717616580310859</v>
      </c>
    </row>
    <row r="334" spans="1:2" x14ac:dyDescent="0.25">
      <c r="A334" s="34">
        <v>0.72920871541407661</v>
      </c>
      <c r="B334" s="34">
        <v>0.93717616580310859</v>
      </c>
    </row>
    <row r="335" spans="1:2" x14ac:dyDescent="0.25">
      <c r="A335" s="34">
        <v>0.72906568345437983</v>
      </c>
      <c r="B335" s="34">
        <v>0.93717616580310859</v>
      </c>
    </row>
    <row r="336" spans="1:2" x14ac:dyDescent="0.25">
      <c r="A336" s="34">
        <v>0.72902860109445844</v>
      </c>
      <c r="B336" s="34">
        <v>0.93717616580310859</v>
      </c>
    </row>
    <row r="337" spans="1:2" x14ac:dyDescent="0.25">
      <c r="A337" s="34">
        <v>0.7286312900953007</v>
      </c>
      <c r="B337" s="34">
        <v>0.93717616580310859</v>
      </c>
    </row>
    <row r="338" spans="1:2" x14ac:dyDescent="0.25">
      <c r="A338" s="34">
        <v>0.72859950521536809</v>
      </c>
      <c r="B338" s="34">
        <v>0.93717616580310859</v>
      </c>
    </row>
    <row r="339" spans="1:2" x14ac:dyDescent="0.25">
      <c r="A339" s="34">
        <v>0.72858361277540173</v>
      </c>
      <c r="B339" s="34">
        <v>0.93717616580310859</v>
      </c>
    </row>
    <row r="340" spans="1:2" x14ac:dyDescent="0.25">
      <c r="A340" s="34">
        <v>0.72855712537545791</v>
      </c>
      <c r="B340" s="34">
        <v>0.93717616580310859</v>
      </c>
    </row>
    <row r="341" spans="1:2" x14ac:dyDescent="0.25">
      <c r="A341" s="34">
        <v>0.72841939089574992</v>
      </c>
      <c r="B341" s="34">
        <v>0.93717616580310859</v>
      </c>
    </row>
    <row r="342" spans="1:2" x14ac:dyDescent="0.25">
      <c r="A342" s="34">
        <v>0.72837701105583974</v>
      </c>
      <c r="B342" s="34">
        <v>0.93717616580310859</v>
      </c>
    </row>
    <row r="343" spans="1:2" x14ac:dyDescent="0.25">
      <c r="A343" s="34">
        <v>0.72834522617590713</v>
      </c>
      <c r="B343" s="34">
        <v>0.93717616580310859</v>
      </c>
    </row>
    <row r="344" spans="1:2" x14ac:dyDescent="0.25">
      <c r="A344" s="34">
        <v>0.72833992869591835</v>
      </c>
      <c r="B344" s="34">
        <v>0.93717616580310859</v>
      </c>
    </row>
    <row r="345" spans="1:2" x14ac:dyDescent="0.25">
      <c r="A345" s="34">
        <v>0.72832403625595199</v>
      </c>
      <c r="B345" s="34">
        <v>0.93717616580310859</v>
      </c>
    </row>
    <row r="346" spans="1:2" x14ac:dyDescent="0.25">
      <c r="A346" s="34">
        <v>0.7280803521764686</v>
      </c>
      <c r="B346" s="34">
        <v>0.93717616580310859</v>
      </c>
    </row>
    <row r="347" spans="1:2" x14ac:dyDescent="0.25">
      <c r="A347" s="34">
        <v>0.72801678241660339</v>
      </c>
      <c r="B347" s="34">
        <v>0.93717616580310859</v>
      </c>
    </row>
    <row r="348" spans="1:2" x14ac:dyDescent="0.25">
      <c r="A348" s="34">
        <v>0.7266129502195795</v>
      </c>
      <c r="B348" s="34">
        <v>0.93717616580310859</v>
      </c>
    </row>
    <row r="349" spans="1:2" x14ac:dyDescent="0.25">
      <c r="A349" s="34">
        <v>0.72571767610147753</v>
      </c>
      <c r="B349" s="34">
        <v>0.93717616580310859</v>
      </c>
    </row>
    <row r="350" spans="1:2" x14ac:dyDescent="0.25">
      <c r="A350" s="34">
        <v>0.72547399202199414</v>
      </c>
      <c r="B350" s="34">
        <v>0.93717616580310859</v>
      </c>
    </row>
    <row r="351" spans="1:2" x14ac:dyDescent="0.25">
      <c r="A351" s="34">
        <v>0.72539452982216257</v>
      </c>
      <c r="B351" s="34">
        <v>0.93717616580310859</v>
      </c>
    </row>
    <row r="352" spans="1:2" x14ac:dyDescent="0.25">
      <c r="A352" s="34">
        <v>0.72532566258230857</v>
      </c>
      <c r="B352" s="34">
        <v>0.93717616580310859</v>
      </c>
    </row>
    <row r="353" spans="1:2" x14ac:dyDescent="0.25">
      <c r="A353" s="34">
        <v>0.72520382054256682</v>
      </c>
      <c r="B353" s="34">
        <v>0.9365284974093262</v>
      </c>
    </row>
    <row r="354" spans="1:2" x14ac:dyDescent="0.25">
      <c r="A354" s="34">
        <v>0.72497073142306101</v>
      </c>
      <c r="B354" s="34">
        <v>0.9365284974093262</v>
      </c>
    </row>
    <row r="355" spans="1:2" x14ac:dyDescent="0.25">
      <c r="A355" s="34">
        <v>0.72096053907156266</v>
      </c>
      <c r="B355" s="34">
        <v>0.9365284974093262</v>
      </c>
    </row>
    <row r="356" spans="1:2" x14ac:dyDescent="0.25">
      <c r="A356" s="34">
        <v>0.72059501295233752</v>
      </c>
      <c r="B356" s="34">
        <v>0.9365284974093262</v>
      </c>
    </row>
    <row r="357" spans="1:2" x14ac:dyDescent="0.25">
      <c r="A357" s="34">
        <v>0.72040960115273056</v>
      </c>
      <c r="B357" s="34">
        <v>0.9365284974093262</v>
      </c>
    </row>
    <row r="358" spans="1:2" x14ac:dyDescent="0.25">
      <c r="A358" s="34">
        <v>0.72027716415301135</v>
      </c>
      <c r="B358" s="34">
        <v>0.9365284974093262</v>
      </c>
    </row>
    <row r="359" spans="1:2" x14ac:dyDescent="0.25">
      <c r="A359" s="34">
        <v>0.72026127171304499</v>
      </c>
      <c r="B359" s="34">
        <v>0.9365284974093262</v>
      </c>
    </row>
    <row r="360" spans="1:2" x14ac:dyDescent="0.25">
      <c r="A360" s="34">
        <v>0.71843364111691954</v>
      </c>
      <c r="B360" s="34">
        <v>0.9365284974093262</v>
      </c>
    </row>
    <row r="361" spans="1:2" x14ac:dyDescent="0.25">
      <c r="A361" s="34">
        <v>0.71807341247768319</v>
      </c>
      <c r="B361" s="34">
        <v>0.9365284974093262</v>
      </c>
    </row>
    <row r="362" spans="1:2" x14ac:dyDescent="0.25">
      <c r="A362" s="34">
        <v>0.71802043767779555</v>
      </c>
      <c r="B362" s="34">
        <v>0.9365284974093262</v>
      </c>
    </row>
    <row r="363" spans="1:2" x14ac:dyDescent="0.25">
      <c r="A363" s="34">
        <v>0.71791978555800895</v>
      </c>
      <c r="B363" s="34">
        <v>0.9365284974093262</v>
      </c>
    </row>
    <row r="364" spans="1:2" x14ac:dyDescent="0.25">
      <c r="A364" s="34">
        <v>0.71785091831815495</v>
      </c>
      <c r="B364" s="34">
        <v>0.9365284974093262</v>
      </c>
    </row>
    <row r="365" spans="1:2" x14ac:dyDescent="0.25">
      <c r="A365" s="34">
        <v>0.71770258887846938</v>
      </c>
      <c r="B365" s="34">
        <v>0.9365284974093262</v>
      </c>
    </row>
    <row r="366" spans="1:2" x14ac:dyDescent="0.25">
      <c r="A366" s="34">
        <v>0.7176602090385592</v>
      </c>
      <c r="B366" s="34">
        <v>0.9365284974093262</v>
      </c>
    </row>
    <row r="367" spans="1:2" x14ac:dyDescent="0.25">
      <c r="A367" s="34">
        <v>0.71763372163861538</v>
      </c>
      <c r="B367" s="34">
        <v>0.9365284974093262</v>
      </c>
    </row>
    <row r="368" spans="1:2" x14ac:dyDescent="0.25">
      <c r="A368" s="34">
        <v>0.7176284241586266</v>
      </c>
      <c r="B368" s="34">
        <v>0.9365284974093262</v>
      </c>
    </row>
    <row r="369" spans="1:2" x14ac:dyDescent="0.25">
      <c r="A369" s="34">
        <v>0.71759663927869399</v>
      </c>
      <c r="B369" s="34">
        <v>0.9365284974093262</v>
      </c>
    </row>
    <row r="370" spans="1:2" x14ac:dyDescent="0.25">
      <c r="A370" s="34">
        <v>0.71698742907998547</v>
      </c>
      <c r="B370" s="34">
        <v>0.9365284974093262</v>
      </c>
    </row>
    <row r="371" spans="1:2" x14ac:dyDescent="0.25">
      <c r="A371" s="34">
        <v>0.71689737192017644</v>
      </c>
      <c r="B371" s="34">
        <v>0.9365284974093262</v>
      </c>
    </row>
    <row r="372" spans="1:2" x14ac:dyDescent="0.25">
      <c r="A372" s="34">
        <v>0.70899882925692137</v>
      </c>
      <c r="B372" s="34">
        <v>0.9319948186528495</v>
      </c>
    </row>
    <row r="373" spans="1:2" x14ac:dyDescent="0.25">
      <c r="A373" s="34">
        <v>0.70843729637811181</v>
      </c>
      <c r="B373" s="34">
        <v>0.93134715025906711</v>
      </c>
    </row>
    <row r="374" spans="1:2" x14ac:dyDescent="0.25">
      <c r="A374" s="34">
        <v>0.70838432157822417</v>
      </c>
      <c r="B374" s="34">
        <v>0.93134715025906711</v>
      </c>
    </row>
    <row r="375" spans="1:2" x14ac:dyDescent="0.25">
      <c r="A375" s="34">
        <v>0.7083048593783926</v>
      </c>
      <c r="B375" s="34">
        <v>0.93134715025906711</v>
      </c>
    </row>
    <row r="376" spans="1:2" x14ac:dyDescent="0.25">
      <c r="A376" s="34">
        <v>0.70734601550042531</v>
      </c>
      <c r="B376" s="34">
        <v>0.93134715025906711</v>
      </c>
    </row>
    <row r="377" spans="1:2" x14ac:dyDescent="0.25">
      <c r="A377" s="34">
        <v>0.70692221710132375</v>
      </c>
      <c r="B377" s="34">
        <v>0.93134715025906711</v>
      </c>
    </row>
    <row r="378" spans="1:2" x14ac:dyDescent="0.25">
      <c r="A378" s="34">
        <v>0.70206972543161106</v>
      </c>
      <c r="B378" s="34">
        <v>0.9274611398963728</v>
      </c>
    </row>
    <row r="379" spans="1:2" x14ac:dyDescent="0.25">
      <c r="A379" s="34">
        <v>0.70197966827180203</v>
      </c>
      <c r="B379" s="34">
        <v>0.9274611398963728</v>
      </c>
    </row>
    <row r="380" spans="1:2" x14ac:dyDescent="0.25">
      <c r="A380" s="34">
        <v>0.70194258591188063</v>
      </c>
      <c r="B380" s="34">
        <v>0.9274611398963728</v>
      </c>
    </row>
    <row r="381" spans="1:2" x14ac:dyDescent="0.25">
      <c r="A381" s="34">
        <v>0.70134397067314969</v>
      </c>
      <c r="B381" s="34">
        <v>0.92681347150259041</v>
      </c>
    </row>
    <row r="382" spans="1:2" x14ac:dyDescent="0.25">
      <c r="A382" s="34">
        <v>0.70127510343329569</v>
      </c>
      <c r="B382" s="34">
        <v>0.92681347150259041</v>
      </c>
    </row>
    <row r="383" spans="1:2" x14ac:dyDescent="0.25">
      <c r="A383" s="34">
        <v>0.69494461484671632</v>
      </c>
      <c r="B383" s="34">
        <v>0.92487046632124326</v>
      </c>
    </row>
    <row r="384" spans="1:2" x14ac:dyDescent="0.25">
      <c r="A384" s="34">
        <v>0.69479628540703076</v>
      </c>
      <c r="B384" s="34">
        <v>0.92487046632124326</v>
      </c>
    </row>
    <row r="385" spans="1:2" x14ac:dyDescent="0.25">
      <c r="A385" s="34">
        <v>0.69470093076723294</v>
      </c>
      <c r="B385" s="34">
        <v>0.92487046632124326</v>
      </c>
    </row>
    <row r="386" spans="1:2" x14ac:dyDescent="0.25">
      <c r="A386" s="34">
        <v>0.693826846569086</v>
      </c>
      <c r="B386" s="34">
        <v>0.92487046632124326</v>
      </c>
    </row>
    <row r="387" spans="1:2" x14ac:dyDescent="0.25">
      <c r="A387" s="34">
        <v>0.67341035869236898</v>
      </c>
      <c r="B387" s="34">
        <v>0.91709844559585463</v>
      </c>
    </row>
    <row r="388" spans="1:2" x14ac:dyDescent="0.25">
      <c r="A388" s="34">
        <v>0.67317726957286317</v>
      </c>
      <c r="B388" s="34">
        <v>0.91709844559585463</v>
      </c>
    </row>
    <row r="389" spans="1:2" x14ac:dyDescent="0.25">
      <c r="A389" s="34">
        <v>0.67303953509315517</v>
      </c>
      <c r="B389" s="34">
        <v>0.91709844559585463</v>
      </c>
    </row>
    <row r="390" spans="1:2" x14ac:dyDescent="0.25">
      <c r="A390" s="34">
        <v>0.66936838146093802</v>
      </c>
      <c r="B390" s="34">
        <v>0.91645077720207224</v>
      </c>
    </row>
    <row r="391" spans="1:2" x14ac:dyDescent="0.25">
      <c r="A391" s="34">
        <v>0.6688280385020835</v>
      </c>
      <c r="B391" s="34">
        <v>0.91645077720207224</v>
      </c>
    </row>
    <row r="392" spans="1:2" x14ac:dyDescent="0.25">
      <c r="A392" s="34">
        <v>0.66827710058325152</v>
      </c>
      <c r="B392" s="34">
        <v>0.91645077720207224</v>
      </c>
    </row>
    <row r="393" spans="1:2" x14ac:dyDescent="0.25">
      <c r="A393" s="34">
        <v>0.66815525854350977</v>
      </c>
      <c r="B393" s="34">
        <v>0.91645077720207224</v>
      </c>
    </row>
    <row r="394" spans="1:2" x14ac:dyDescent="0.25">
      <c r="A394" s="34">
        <v>0.66806520138370074</v>
      </c>
      <c r="B394" s="34">
        <v>0.91645077720207224</v>
      </c>
    </row>
    <row r="395" spans="1:2" x14ac:dyDescent="0.25">
      <c r="A395" s="34">
        <v>0.6668838633462052</v>
      </c>
      <c r="B395" s="34">
        <v>0.91645077720207224</v>
      </c>
    </row>
    <row r="396" spans="1:2" x14ac:dyDescent="0.25">
      <c r="A396" s="34">
        <v>0.66015076628047942</v>
      </c>
      <c r="B396" s="34">
        <v>0.91191709844559554</v>
      </c>
    </row>
    <row r="397" spans="1:2" x14ac:dyDescent="0.25">
      <c r="A397" s="34">
        <v>0.66010838644056924</v>
      </c>
      <c r="B397" s="34">
        <v>0.91191709844559554</v>
      </c>
    </row>
    <row r="398" spans="1:2" x14ac:dyDescent="0.25">
      <c r="A398" s="34">
        <v>0.66007660156063663</v>
      </c>
      <c r="B398" s="34">
        <v>0.91191709844559554</v>
      </c>
    </row>
    <row r="399" spans="1:2" x14ac:dyDescent="0.25">
      <c r="A399" s="34">
        <v>0.66000773432078264</v>
      </c>
      <c r="B399" s="34">
        <v>0.91126943005181316</v>
      </c>
    </row>
    <row r="400" spans="1:2" x14ac:dyDescent="0.25">
      <c r="A400" s="34">
        <v>0.65976405024129925</v>
      </c>
      <c r="B400" s="34">
        <v>0.91126943005181316</v>
      </c>
    </row>
    <row r="401" spans="1:2" x14ac:dyDescent="0.25">
      <c r="A401" s="34">
        <v>0.65968458804146768</v>
      </c>
      <c r="B401" s="34">
        <v>0.91126943005181316</v>
      </c>
    </row>
    <row r="402" spans="1:2" x14ac:dyDescent="0.25">
      <c r="A402" s="34">
        <v>0.65963691072156871</v>
      </c>
      <c r="B402" s="34">
        <v>0.91126943005181316</v>
      </c>
    </row>
    <row r="403" spans="1:2" x14ac:dyDescent="0.25">
      <c r="A403" s="34">
        <v>0.65928197956232115</v>
      </c>
      <c r="B403" s="34">
        <v>0.91126943005181316</v>
      </c>
    </row>
    <row r="404" spans="1:2" x14ac:dyDescent="0.25">
      <c r="A404" s="34">
        <v>0.65925549216237733</v>
      </c>
      <c r="B404" s="34">
        <v>0.91126943005181316</v>
      </c>
    </row>
    <row r="405" spans="1:2" x14ac:dyDescent="0.25">
      <c r="A405" s="34">
        <v>0.65918662492252333</v>
      </c>
      <c r="B405" s="34">
        <v>0.91126943005181316</v>
      </c>
    </row>
    <row r="406" spans="1:2" x14ac:dyDescent="0.25">
      <c r="A406" s="34">
        <v>0.65878931392336559</v>
      </c>
      <c r="B406" s="34">
        <v>0.91126943005181316</v>
      </c>
    </row>
    <row r="407" spans="1:2" x14ac:dyDescent="0.25">
      <c r="A407" s="34">
        <v>0.65875752904343299</v>
      </c>
      <c r="B407" s="34">
        <v>0.91126943005181316</v>
      </c>
    </row>
    <row r="408" spans="1:2" x14ac:dyDescent="0.25">
      <c r="A408" s="34">
        <v>0.65859330716378117</v>
      </c>
      <c r="B408" s="34">
        <v>0.91126943005181316</v>
      </c>
    </row>
    <row r="409" spans="1:2" x14ac:dyDescent="0.25">
      <c r="A409" s="34">
        <v>0.65775630532555562</v>
      </c>
      <c r="B409" s="34">
        <v>0.91126943005181316</v>
      </c>
    </row>
    <row r="410" spans="1:2" x14ac:dyDescent="0.25">
      <c r="A410" s="34">
        <v>0.65646372020829591</v>
      </c>
      <c r="B410" s="34">
        <v>0.91126943005181316</v>
      </c>
    </row>
    <row r="411" spans="1:2" x14ac:dyDescent="0.25">
      <c r="A411" s="34">
        <v>0.655610825930104</v>
      </c>
      <c r="B411" s="34">
        <v>0.91126943005181316</v>
      </c>
    </row>
    <row r="412" spans="1:2" x14ac:dyDescent="0.25">
      <c r="A412" s="34">
        <v>0.65523470485090141</v>
      </c>
      <c r="B412" s="34">
        <v>0.91126943005181316</v>
      </c>
    </row>
    <row r="413" spans="1:2" x14ac:dyDescent="0.25">
      <c r="A413" s="34">
        <v>0.65464668457214803</v>
      </c>
      <c r="B413" s="34">
        <v>0.91126943005181316</v>
      </c>
    </row>
    <row r="414" spans="1:2" x14ac:dyDescent="0.25">
      <c r="A414" s="34">
        <v>0.65326404229507928</v>
      </c>
      <c r="B414" s="34">
        <v>0.91126943005181316</v>
      </c>
    </row>
    <row r="415" spans="1:2" x14ac:dyDescent="0.25">
      <c r="A415" s="34">
        <v>0.65290911113583172</v>
      </c>
      <c r="B415" s="34">
        <v>0.91126943005181316</v>
      </c>
    </row>
    <row r="416" spans="1:2" x14ac:dyDescent="0.25">
      <c r="A416" s="34">
        <v>0.6528508388559553</v>
      </c>
      <c r="B416" s="34">
        <v>0.91126943005181316</v>
      </c>
    </row>
    <row r="417" spans="1:2" x14ac:dyDescent="0.25">
      <c r="A417" s="34">
        <v>0.65284554137596651</v>
      </c>
      <c r="B417" s="34">
        <v>0.91126943005181316</v>
      </c>
    </row>
    <row r="418" spans="1:2" x14ac:dyDescent="0.25">
      <c r="A418" s="34">
        <v>0.65161122853858322</v>
      </c>
      <c r="B418" s="34">
        <v>0.90544041450777168</v>
      </c>
    </row>
    <row r="419" spans="1:2" x14ac:dyDescent="0.25">
      <c r="A419" s="34">
        <v>0.65148938649884147</v>
      </c>
      <c r="B419" s="34">
        <v>0.90544041450777168</v>
      </c>
    </row>
    <row r="420" spans="1:2" x14ac:dyDescent="0.25">
      <c r="A420" s="34">
        <v>0.65104439817978488</v>
      </c>
      <c r="B420" s="34">
        <v>0.90544041450777168</v>
      </c>
    </row>
    <row r="421" spans="1:2" x14ac:dyDescent="0.25">
      <c r="A421" s="34">
        <v>0.6510020183398747</v>
      </c>
      <c r="B421" s="34">
        <v>0.90544041450777168</v>
      </c>
    </row>
    <row r="422" spans="1:2" x14ac:dyDescent="0.25">
      <c r="A422" s="34">
        <v>0.65041929554111011</v>
      </c>
      <c r="B422" s="34">
        <v>0.9047927461139893</v>
      </c>
    </row>
    <row r="423" spans="1:2" x14ac:dyDescent="0.25">
      <c r="A423" s="34">
        <v>0.65028156106140211</v>
      </c>
      <c r="B423" s="34">
        <v>0.9047927461139893</v>
      </c>
    </row>
    <row r="424" spans="1:2" x14ac:dyDescent="0.25">
      <c r="A424" s="34">
        <v>0.65025507366145829</v>
      </c>
      <c r="B424" s="34">
        <v>0.9047927461139893</v>
      </c>
    </row>
    <row r="425" spans="1:2" x14ac:dyDescent="0.25">
      <c r="A425" s="34">
        <v>0.64995311730209848</v>
      </c>
      <c r="B425" s="34">
        <v>0.9047927461139893</v>
      </c>
    </row>
    <row r="426" spans="1:2" x14ac:dyDescent="0.25">
      <c r="A426" s="34">
        <v>0.64982597778236806</v>
      </c>
      <c r="B426" s="34">
        <v>0.9047927461139893</v>
      </c>
    </row>
    <row r="427" spans="1:2" x14ac:dyDescent="0.25">
      <c r="A427" s="34">
        <v>0.64972002818259267</v>
      </c>
      <c r="B427" s="34">
        <v>0.90414507772020691</v>
      </c>
    </row>
    <row r="428" spans="1:2" x14ac:dyDescent="0.25">
      <c r="A428" s="34">
        <v>0.64970413574262631</v>
      </c>
      <c r="B428" s="34">
        <v>0.90414507772020691</v>
      </c>
    </row>
    <row r="429" spans="1:2" x14ac:dyDescent="0.25">
      <c r="A429" s="34">
        <v>0.64961407858281728</v>
      </c>
      <c r="B429" s="34">
        <v>0.90414507772020691</v>
      </c>
    </row>
    <row r="430" spans="1:2" x14ac:dyDescent="0.25">
      <c r="A430" s="34">
        <v>0.64955580630294085</v>
      </c>
      <c r="B430" s="34">
        <v>0.90414507772020691</v>
      </c>
    </row>
    <row r="431" spans="1:2" x14ac:dyDescent="0.25">
      <c r="A431" s="34">
        <v>0.64955050882295207</v>
      </c>
      <c r="B431" s="34">
        <v>0.90414507772020691</v>
      </c>
    </row>
    <row r="432" spans="1:2" x14ac:dyDescent="0.25">
      <c r="A432" s="34">
        <v>0.64953991386297449</v>
      </c>
      <c r="B432" s="34">
        <v>0.90414507772020691</v>
      </c>
    </row>
    <row r="433" spans="1:2" x14ac:dyDescent="0.25">
      <c r="A433" s="34">
        <v>0.64946045166314292</v>
      </c>
      <c r="B433" s="34">
        <v>0.90414507772020691</v>
      </c>
    </row>
    <row r="434" spans="1:2" x14ac:dyDescent="0.25">
      <c r="A434" s="34">
        <v>0.64943926174318789</v>
      </c>
      <c r="B434" s="34">
        <v>0.90414507772020691</v>
      </c>
    </row>
    <row r="435" spans="1:2" x14ac:dyDescent="0.25">
      <c r="A435" s="34">
        <v>0.64932801466342371</v>
      </c>
      <c r="B435" s="34">
        <v>0.90414507772020691</v>
      </c>
    </row>
    <row r="436" spans="1:2" x14ac:dyDescent="0.25">
      <c r="A436" s="34">
        <v>0.6492326600236259</v>
      </c>
      <c r="B436" s="34">
        <v>0.90414507772020691</v>
      </c>
    </row>
    <row r="437" spans="1:2" x14ac:dyDescent="0.25">
      <c r="A437" s="34">
        <v>0.64914790034380554</v>
      </c>
      <c r="B437" s="34">
        <v>0.90414507772020691</v>
      </c>
    </row>
    <row r="438" spans="1:2" x14ac:dyDescent="0.25">
      <c r="A438" s="34">
        <v>0.64913730538382797</v>
      </c>
      <c r="B438" s="34">
        <v>0.90414507772020691</v>
      </c>
    </row>
    <row r="439" spans="1:2" x14ac:dyDescent="0.25">
      <c r="A439" s="34">
        <v>0.64806191694610782</v>
      </c>
      <c r="B439" s="34">
        <v>0.90414507772020691</v>
      </c>
    </row>
    <row r="440" spans="1:2" x14ac:dyDescent="0.25">
      <c r="A440" s="34">
        <v>0.64616541911012837</v>
      </c>
      <c r="B440" s="34">
        <v>0.90349740932642453</v>
      </c>
    </row>
    <row r="441" spans="1:2" x14ac:dyDescent="0.25">
      <c r="A441" s="34">
        <v>0.64611244431024073</v>
      </c>
      <c r="B441" s="34">
        <v>0.90349740932642453</v>
      </c>
    </row>
    <row r="442" spans="1:2" x14ac:dyDescent="0.25">
      <c r="A442" s="34">
        <v>0.64609655187027437</v>
      </c>
      <c r="B442" s="34">
        <v>0.90349740932642453</v>
      </c>
    </row>
    <row r="443" spans="1:2" x14ac:dyDescent="0.25">
      <c r="A443" s="34">
        <v>0.64605946951035298</v>
      </c>
      <c r="B443" s="34">
        <v>0.90349740932642453</v>
      </c>
    </row>
    <row r="444" spans="1:2" x14ac:dyDescent="0.25">
      <c r="A444" s="34">
        <v>0.64549263915155464</v>
      </c>
      <c r="B444" s="34">
        <v>0.90349740932642453</v>
      </c>
    </row>
    <row r="445" spans="1:2" x14ac:dyDescent="0.25">
      <c r="A445" s="34">
        <v>0.64528603743199264</v>
      </c>
      <c r="B445" s="34">
        <v>0.90349740932642453</v>
      </c>
    </row>
    <row r="446" spans="1:2" x14ac:dyDescent="0.25">
      <c r="A446" s="34">
        <v>0.64527014499202628</v>
      </c>
      <c r="B446" s="34">
        <v>0.90349740932642453</v>
      </c>
    </row>
    <row r="447" spans="1:2" x14ac:dyDescent="0.25">
      <c r="A447" s="34">
        <v>0.64474039699314933</v>
      </c>
      <c r="B447" s="34">
        <v>0.90349740932642453</v>
      </c>
    </row>
    <row r="448" spans="1:2" x14ac:dyDescent="0.25">
      <c r="A448" s="34">
        <v>0.64453379527358734</v>
      </c>
      <c r="B448" s="34">
        <v>0.90349740932642453</v>
      </c>
    </row>
    <row r="449" spans="1:2" x14ac:dyDescent="0.25">
      <c r="A449" s="34">
        <v>0.64450730787364352</v>
      </c>
      <c r="B449" s="34">
        <v>0.90349740932642453</v>
      </c>
    </row>
    <row r="450" spans="1:2" x14ac:dyDescent="0.25">
      <c r="A450" s="34">
        <v>0.64447022551372213</v>
      </c>
      <c r="B450" s="34">
        <v>0.90349740932642453</v>
      </c>
    </row>
    <row r="451" spans="1:2" x14ac:dyDescent="0.25">
      <c r="A451" s="34">
        <v>0.64446492803373334</v>
      </c>
      <c r="B451" s="34">
        <v>0.90349740932642453</v>
      </c>
    </row>
    <row r="452" spans="1:2" x14ac:dyDescent="0.25">
      <c r="A452" s="34">
        <v>0.64329948243620405</v>
      </c>
      <c r="B452" s="34">
        <v>0.90155440414507737</v>
      </c>
    </row>
    <row r="453" spans="1:2" x14ac:dyDescent="0.25">
      <c r="A453" s="34">
        <v>0.64244129067802347</v>
      </c>
      <c r="B453" s="34">
        <v>0.90155440414507737</v>
      </c>
    </row>
    <row r="454" spans="1:2" x14ac:dyDescent="0.25">
      <c r="A454" s="34">
        <v>0.64242539823805711</v>
      </c>
      <c r="B454" s="34">
        <v>0.90155440414507737</v>
      </c>
    </row>
    <row r="455" spans="1:2" x14ac:dyDescent="0.25">
      <c r="A455" s="34">
        <v>0.64242010075806832</v>
      </c>
      <c r="B455" s="34">
        <v>0.90155440414507737</v>
      </c>
    </row>
    <row r="456" spans="1:2" x14ac:dyDescent="0.25">
      <c r="A456" s="34">
        <v>0.64230885367830415</v>
      </c>
      <c r="B456" s="34">
        <v>0.90155440414507737</v>
      </c>
    </row>
    <row r="457" spans="1:2" x14ac:dyDescent="0.25">
      <c r="A457" s="34">
        <v>0.64230355619831536</v>
      </c>
      <c r="B457" s="34">
        <v>0.90155440414507737</v>
      </c>
    </row>
    <row r="458" spans="1:2" x14ac:dyDescent="0.25">
      <c r="A458" s="34">
        <v>0.64223998643845015</v>
      </c>
      <c r="B458" s="34">
        <v>0.90155440414507737</v>
      </c>
    </row>
    <row r="459" spans="1:2" x14ac:dyDescent="0.25">
      <c r="A459" s="34">
        <v>0.64191684015913519</v>
      </c>
      <c r="B459" s="34">
        <v>0.90155440414507737</v>
      </c>
    </row>
    <row r="460" spans="1:2" x14ac:dyDescent="0.25">
      <c r="A460" s="34">
        <v>0.64190094771916884</v>
      </c>
      <c r="B460" s="34">
        <v>0.90155440414507737</v>
      </c>
    </row>
    <row r="461" spans="1:2" x14ac:dyDescent="0.25">
      <c r="A461" s="34">
        <v>0.64169964347959563</v>
      </c>
      <c r="B461" s="34">
        <v>0.90155440414507737</v>
      </c>
    </row>
    <row r="462" spans="1:2" x14ac:dyDescent="0.25">
      <c r="A462" s="34">
        <v>0.64168904851961805</v>
      </c>
      <c r="B462" s="34">
        <v>0.90155440414507737</v>
      </c>
    </row>
    <row r="463" spans="1:2" x14ac:dyDescent="0.25">
      <c r="A463" s="34">
        <v>0.64163607371973042</v>
      </c>
      <c r="B463" s="34">
        <v>0.90155440414507737</v>
      </c>
    </row>
    <row r="464" spans="1:2" x14ac:dyDescent="0.25">
      <c r="A464" s="34">
        <v>0.56735480931720672</v>
      </c>
      <c r="B464" s="34">
        <v>0.85492227979274582</v>
      </c>
    </row>
    <row r="465" spans="1:2" x14ac:dyDescent="0.25">
      <c r="A465" s="34">
        <v>0.56730183451731908</v>
      </c>
      <c r="B465" s="34">
        <v>0.85492227979274582</v>
      </c>
    </row>
    <row r="466" spans="1:2" x14ac:dyDescent="0.25">
      <c r="A466" s="34">
        <v>0.55623010134079121</v>
      </c>
      <c r="B466" s="34">
        <v>0.84844559585492196</v>
      </c>
    </row>
    <row r="467" spans="1:2" x14ac:dyDescent="0.25">
      <c r="A467" s="34">
        <v>0.55567916342195922</v>
      </c>
      <c r="B467" s="34">
        <v>0.84844559585492196</v>
      </c>
    </row>
    <row r="468" spans="1:2" x14ac:dyDescent="0.25">
      <c r="A468" s="34">
        <v>0.55544077682246462</v>
      </c>
      <c r="B468" s="34">
        <v>0.84844559585492196</v>
      </c>
    </row>
    <row r="469" spans="1:2" x14ac:dyDescent="0.25">
      <c r="A469" s="34">
        <v>0.55436538838474447</v>
      </c>
      <c r="B469" s="34">
        <v>0.84650259067357481</v>
      </c>
    </row>
    <row r="470" spans="1:2" x14ac:dyDescent="0.25">
      <c r="A470" s="34">
        <v>0.55436009090475569</v>
      </c>
      <c r="B470" s="34">
        <v>0.84650259067357481</v>
      </c>
    </row>
    <row r="471" spans="1:2" x14ac:dyDescent="0.25">
      <c r="A471" s="34">
        <v>0.55433890098480065</v>
      </c>
      <c r="B471" s="34">
        <v>0.84650259067357481</v>
      </c>
    </row>
    <row r="472" spans="1:2" x14ac:dyDescent="0.25">
      <c r="A472" s="34">
        <v>0.55342773442673232</v>
      </c>
      <c r="B472" s="34">
        <v>0.84650259067357481</v>
      </c>
    </row>
    <row r="473" spans="1:2" x14ac:dyDescent="0.25">
      <c r="A473" s="34">
        <v>0.55342243694674353</v>
      </c>
      <c r="B473" s="34">
        <v>0.84650259067357481</v>
      </c>
    </row>
    <row r="474" spans="1:2" x14ac:dyDescent="0.25">
      <c r="A474" s="34">
        <v>0.55333767726692318</v>
      </c>
      <c r="B474" s="34">
        <v>0.84650259067357481</v>
      </c>
    </row>
    <row r="475" spans="1:2" x14ac:dyDescent="0.25">
      <c r="A475" s="34">
        <v>0.55325821506709161</v>
      </c>
      <c r="B475" s="34">
        <v>0.84650259067357481</v>
      </c>
    </row>
    <row r="476" spans="1:2" x14ac:dyDescent="0.25">
      <c r="A476" s="34">
        <v>0.55317345538727125</v>
      </c>
      <c r="B476" s="34">
        <v>0.84650259067357481</v>
      </c>
    </row>
    <row r="477" spans="1:2" x14ac:dyDescent="0.25">
      <c r="A477" s="34">
        <v>0.54742568959945648</v>
      </c>
      <c r="B477" s="34">
        <v>0.84455958549222765</v>
      </c>
    </row>
    <row r="478" spans="1:2" x14ac:dyDescent="0.25">
      <c r="A478" s="34">
        <v>0.54742039211946769</v>
      </c>
      <c r="B478" s="34">
        <v>0.84455958549222765</v>
      </c>
    </row>
    <row r="479" spans="1:2" x14ac:dyDescent="0.25">
      <c r="A479" s="34">
        <v>0.54736211983959127</v>
      </c>
      <c r="B479" s="34">
        <v>0.84455958549222765</v>
      </c>
    </row>
    <row r="480" spans="1:2" x14ac:dyDescent="0.25">
      <c r="A480" s="34">
        <v>0.5473144425196923</v>
      </c>
      <c r="B480" s="34">
        <v>0.84455958549222765</v>
      </c>
    </row>
    <row r="481" spans="1:2" x14ac:dyDescent="0.25">
      <c r="A481" s="34">
        <v>0.54730384755971473</v>
      </c>
      <c r="B481" s="34">
        <v>0.84455958549222765</v>
      </c>
    </row>
    <row r="482" spans="1:2" x14ac:dyDescent="0.25">
      <c r="A482" s="34">
        <v>0.54725617023981576</v>
      </c>
      <c r="B482" s="34">
        <v>0.84455958549222765</v>
      </c>
    </row>
    <row r="483" spans="1:2" x14ac:dyDescent="0.25">
      <c r="A483" s="34">
        <v>0.54715551812002916</v>
      </c>
      <c r="B483" s="34">
        <v>0.84455958549222765</v>
      </c>
    </row>
    <row r="484" spans="1:2" x14ac:dyDescent="0.25">
      <c r="A484" s="34">
        <v>0.5470389735602762</v>
      </c>
      <c r="B484" s="34">
        <v>0.84391191709844526</v>
      </c>
    </row>
    <row r="485" spans="1:2" x14ac:dyDescent="0.25">
      <c r="A485" s="34">
        <v>0.54699129624037723</v>
      </c>
      <c r="B485" s="34">
        <v>0.84391191709844526</v>
      </c>
    </row>
    <row r="486" spans="1:2" x14ac:dyDescent="0.25">
      <c r="A486" s="34">
        <v>0.5469701063204222</v>
      </c>
      <c r="B486" s="34">
        <v>0.84391191709844526</v>
      </c>
    </row>
    <row r="487" spans="1:2" x14ac:dyDescent="0.25">
      <c r="A487" s="34">
        <v>0.54694361892047838</v>
      </c>
      <c r="B487" s="34">
        <v>0.84391191709844526</v>
      </c>
    </row>
    <row r="488" spans="1:2" x14ac:dyDescent="0.25">
      <c r="A488" s="34">
        <v>0.54690653656055699</v>
      </c>
      <c r="B488" s="34">
        <v>0.84391191709844526</v>
      </c>
    </row>
    <row r="489" spans="1:2" x14ac:dyDescent="0.25">
      <c r="A489" s="34">
        <v>0.54672642224093881</v>
      </c>
      <c r="B489" s="34">
        <v>0.84391191709844526</v>
      </c>
    </row>
    <row r="490" spans="1:2" x14ac:dyDescent="0.25">
      <c r="A490" s="34">
        <v>0.54578876828292666</v>
      </c>
      <c r="B490" s="34">
        <v>0.84391191709844526</v>
      </c>
    </row>
    <row r="491" spans="1:2" x14ac:dyDescent="0.25">
      <c r="A491" s="34">
        <v>0.54319300308842966</v>
      </c>
      <c r="B491" s="34">
        <v>0.84391191709844526</v>
      </c>
    </row>
    <row r="492" spans="1:2" x14ac:dyDescent="0.25">
      <c r="A492" s="34">
        <v>0.54172030365155177</v>
      </c>
      <c r="B492" s="34">
        <v>0.84391191709844526</v>
      </c>
    </row>
    <row r="493" spans="1:2" x14ac:dyDescent="0.25">
      <c r="A493" s="34">
        <v>0.54167262633165281</v>
      </c>
      <c r="B493" s="34">
        <v>0.84391191709844526</v>
      </c>
    </row>
    <row r="494" spans="1:2" x14ac:dyDescent="0.25">
      <c r="A494" s="34">
        <v>0.54166732885166402</v>
      </c>
      <c r="B494" s="34">
        <v>0.84391191709844526</v>
      </c>
    </row>
    <row r="495" spans="1:2" x14ac:dyDescent="0.25">
      <c r="A495" s="34">
        <v>0.54160375909179881</v>
      </c>
      <c r="B495" s="34">
        <v>0.84132124352331572</v>
      </c>
    </row>
    <row r="496" spans="1:2" x14ac:dyDescent="0.25">
      <c r="A496" s="34">
        <v>0.53586129078397282</v>
      </c>
      <c r="B496" s="34">
        <v>0.83937823834196856</v>
      </c>
    </row>
    <row r="497" spans="1:2" x14ac:dyDescent="0.25">
      <c r="A497" s="34">
        <v>0.53545338482483762</v>
      </c>
      <c r="B497" s="34">
        <v>0.83937823834196856</v>
      </c>
    </row>
    <row r="498" spans="1:2" x14ac:dyDescent="0.25">
      <c r="A498" s="34">
        <v>0.5350507763456912</v>
      </c>
      <c r="B498" s="34">
        <v>0.83937823834196856</v>
      </c>
    </row>
    <row r="499" spans="1:2" x14ac:dyDescent="0.25">
      <c r="A499" s="34">
        <v>0.53482298470617418</v>
      </c>
      <c r="B499" s="34">
        <v>0.83937823834196856</v>
      </c>
    </row>
    <row r="500" spans="1:2" x14ac:dyDescent="0.25">
      <c r="A500" s="34">
        <v>0.53466935778649982</v>
      </c>
      <c r="B500" s="34">
        <v>0.83937823834196856</v>
      </c>
    </row>
    <row r="501" spans="1:2" x14ac:dyDescent="0.25">
      <c r="A501" s="34">
        <v>0.53459519306665704</v>
      </c>
      <c r="B501" s="34">
        <v>0.83937823834196856</v>
      </c>
    </row>
    <row r="502" spans="1:2" x14ac:dyDescent="0.25">
      <c r="A502" s="34">
        <v>0.53364694414866731</v>
      </c>
      <c r="B502" s="34">
        <v>0.83808290155440379</v>
      </c>
    </row>
    <row r="503" spans="1:2" x14ac:dyDescent="0.25">
      <c r="A503" s="34">
        <v>0.5334138550291615</v>
      </c>
      <c r="B503" s="34">
        <v>0.83808290155440379</v>
      </c>
    </row>
    <row r="504" spans="1:2" x14ac:dyDescent="0.25">
      <c r="A504" s="34">
        <v>0.53311189866980169</v>
      </c>
      <c r="B504" s="34">
        <v>0.83808290155440379</v>
      </c>
    </row>
    <row r="505" spans="1:2" x14ac:dyDescent="0.25">
      <c r="A505" s="34">
        <v>0.5331066011898129</v>
      </c>
      <c r="B505" s="34">
        <v>0.83808290155440379</v>
      </c>
    </row>
    <row r="506" spans="1:2" x14ac:dyDescent="0.25">
      <c r="A506" s="34">
        <v>0.53309600622983533</v>
      </c>
      <c r="B506" s="34">
        <v>0.83808290155440379</v>
      </c>
    </row>
    <row r="507" spans="1:2" x14ac:dyDescent="0.25">
      <c r="A507" s="34">
        <v>0.53264572043078995</v>
      </c>
      <c r="B507" s="34">
        <v>0.83678756476683902</v>
      </c>
    </row>
    <row r="508" spans="1:2" x14ac:dyDescent="0.25">
      <c r="A508" s="34">
        <v>0.53227489683157614</v>
      </c>
      <c r="B508" s="34">
        <v>0.83613989637305663</v>
      </c>
    </row>
    <row r="509" spans="1:2" x14ac:dyDescent="0.25">
      <c r="A509" s="34">
        <v>0.53205770015203657</v>
      </c>
      <c r="B509" s="34">
        <v>0.83613989637305663</v>
      </c>
    </row>
    <row r="510" spans="1:2" x14ac:dyDescent="0.25">
      <c r="A510" s="34">
        <v>0.53201532031212639</v>
      </c>
      <c r="B510" s="34">
        <v>0.83613989637305663</v>
      </c>
    </row>
    <row r="511" spans="1:2" x14ac:dyDescent="0.25">
      <c r="A511" s="34">
        <v>0.53184050347249701</v>
      </c>
      <c r="B511" s="34">
        <v>0.83613989637305663</v>
      </c>
    </row>
    <row r="512" spans="1:2" x14ac:dyDescent="0.25">
      <c r="A512" s="34">
        <v>0.53178752867260937</v>
      </c>
      <c r="B512" s="34">
        <v>0.83549222797927425</v>
      </c>
    </row>
    <row r="513" spans="1:2" x14ac:dyDescent="0.25">
      <c r="A513" s="34">
        <v>0.53029363931577644</v>
      </c>
      <c r="B513" s="34">
        <v>0.83549222797927425</v>
      </c>
    </row>
    <row r="514" spans="1:2" x14ac:dyDescent="0.25">
      <c r="A514" s="34">
        <v>0.53025125947586627</v>
      </c>
      <c r="B514" s="34">
        <v>0.83549222797927425</v>
      </c>
    </row>
    <row r="515" spans="1:2" x14ac:dyDescent="0.25">
      <c r="A515" s="34">
        <v>0.53018239223601227</v>
      </c>
      <c r="B515" s="34">
        <v>0.83549222797927425</v>
      </c>
    </row>
    <row r="516" spans="1:2" x14ac:dyDescent="0.25">
      <c r="A516" s="34">
        <v>0.5172247561834824</v>
      </c>
      <c r="B516" s="34">
        <v>0.83095854922279755</v>
      </c>
    </row>
    <row r="517" spans="1:2" x14ac:dyDescent="0.25">
      <c r="A517" s="34">
        <v>0.51697577462401023</v>
      </c>
      <c r="B517" s="34">
        <v>0.83095854922279755</v>
      </c>
    </row>
    <row r="518" spans="1:2" x14ac:dyDescent="0.25">
      <c r="A518" s="34">
        <v>0.5165413812649311</v>
      </c>
      <c r="B518" s="34">
        <v>0.83095854922279755</v>
      </c>
    </row>
    <row r="519" spans="1:2" x14ac:dyDescent="0.25">
      <c r="A519" s="34">
        <v>0.51574146178662694</v>
      </c>
      <c r="B519" s="34">
        <v>0.83095854922279755</v>
      </c>
    </row>
    <row r="520" spans="1:2" x14ac:dyDescent="0.25">
      <c r="A520" s="34">
        <v>0.51564610714682912</v>
      </c>
      <c r="B520" s="34">
        <v>0.83095854922279755</v>
      </c>
    </row>
    <row r="521" spans="1:2" x14ac:dyDescent="0.25">
      <c r="A521" s="34">
        <v>0.51557194242698634</v>
      </c>
      <c r="B521" s="34">
        <v>0.83095854922279755</v>
      </c>
    </row>
    <row r="522" spans="1:2" x14ac:dyDescent="0.25">
      <c r="A522" s="34">
        <v>0.51556134746700877</v>
      </c>
      <c r="B522" s="34">
        <v>0.83095854922279755</v>
      </c>
    </row>
    <row r="523" spans="1:2" x14ac:dyDescent="0.25">
      <c r="A523" s="34">
        <v>0.51544480290725581</v>
      </c>
      <c r="B523" s="34">
        <v>0.83095854922279755</v>
      </c>
    </row>
    <row r="524" spans="1:2" x14ac:dyDescent="0.25">
      <c r="A524" s="34">
        <v>0.51542891046728945</v>
      </c>
      <c r="B524" s="34">
        <v>0.83095854922279755</v>
      </c>
    </row>
    <row r="525" spans="1:2" x14ac:dyDescent="0.25">
      <c r="A525" s="34">
        <v>0.51542361298730066</v>
      </c>
      <c r="B525" s="34">
        <v>0.83095854922279755</v>
      </c>
    </row>
    <row r="526" spans="1:2" x14ac:dyDescent="0.25">
      <c r="A526" s="34">
        <v>0.50047942193898232</v>
      </c>
      <c r="B526" s="34">
        <v>0.82124352331606176</v>
      </c>
    </row>
    <row r="527" spans="1:2" x14ac:dyDescent="0.25">
      <c r="A527" s="34">
        <v>0.50046352949901596</v>
      </c>
      <c r="B527" s="34">
        <v>0.82124352331606176</v>
      </c>
    </row>
    <row r="528" spans="1:2" x14ac:dyDescent="0.25">
      <c r="A528" s="34">
        <v>0.50042114965910578</v>
      </c>
      <c r="B528" s="34">
        <v>0.82124352331606176</v>
      </c>
    </row>
    <row r="529" spans="1:2" x14ac:dyDescent="0.25">
      <c r="A529" s="34">
        <v>0.50018806053959997</v>
      </c>
      <c r="B529" s="34">
        <v>0.82124352331606176</v>
      </c>
    </row>
    <row r="530" spans="1:2" x14ac:dyDescent="0.25">
      <c r="A530" s="34">
        <v>0.4998702117402738</v>
      </c>
      <c r="B530" s="34">
        <v>0.82124352331606176</v>
      </c>
    </row>
    <row r="531" spans="1:2" x14ac:dyDescent="0.25">
      <c r="A531" s="34">
        <v>0.49985961678029628</v>
      </c>
      <c r="B531" s="34">
        <v>0.82124352331606176</v>
      </c>
    </row>
    <row r="532" spans="1:2" x14ac:dyDescent="0.25">
      <c r="A532" s="34">
        <v>0.49985431930030749</v>
      </c>
      <c r="B532" s="34">
        <v>0.82124352331606176</v>
      </c>
    </row>
    <row r="533" spans="1:2" x14ac:dyDescent="0.25">
      <c r="A533" s="34">
        <v>0.49979604702043101</v>
      </c>
      <c r="B533" s="34">
        <v>0.82124352331606176</v>
      </c>
    </row>
    <row r="534" spans="1:2" x14ac:dyDescent="0.25">
      <c r="A534" s="34">
        <v>0.49971128734061071</v>
      </c>
      <c r="B534" s="34">
        <v>0.82124352331606176</v>
      </c>
    </row>
    <row r="535" spans="1:2" x14ac:dyDescent="0.25">
      <c r="A535" s="34">
        <v>0.49970598986062192</v>
      </c>
      <c r="B535" s="34">
        <v>0.82124352331606176</v>
      </c>
    </row>
    <row r="536" spans="1:2" x14ac:dyDescent="0.25">
      <c r="A536" s="34">
        <v>0.49962652766079041</v>
      </c>
      <c r="B536" s="34">
        <v>0.82124352331606176</v>
      </c>
    </row>
    <row r="537" spans="1:2" x14ac:dyDescent="0.25">
      <c r="A537" s="34">
        <v>0.49856703166303656</v>
      </c>
      <c r="B537" s="34">
        <v>0.82124352331606176</v>
      </c>
    </row>
    <row r="538" spans="1:2" x14ac:dyDescent="0.25">
      <c r="A538" s="34">
        <v>0.49830215766359809</v>
      </c>
      <c r="B538" s="34">
        <v>0.82124352331606176</v>
      </c>
    </row>
    <row r="539" spans="1:2" x14ac:dyDescent="0.25">
      <c r="A539" s="34">
        <v>0.49763467518501314</v>
      </c>
      <c r="B539" s="34">
        <v>0.82124352331606176</v>
      </c>
    </row>
    <row r="540" spans="1:2" x14ac:dyDescent="0.25">
      <c r="A540" s="34">
        <v>0.49750223818529393</v>
      </c>
      <c r="B540" s="34">
        <v>0.82124352331606176</v>
      </c>
    </row>
    <row r="541" spans="1:2" x14ac:dyDescent="0.25">
      <c r="A541" s="34">
        <v>0.49749164322531642</v>
      </c>
      <c r="B541" s="34">
        <v>0.82124352331606176</v>
      </c>
    </row>
    <row r="542" spans="1:2" x14ac:dyDescent="0.25">
      <c r="A542" s="34">
        <v>0.49736450370558594</v>
      </c>
      <c r="B542" s="34">
        <v>0.82124352331606176</v>
      </c>
    </row>
    <row r="543" spans="1:2" x14ac:dyDescent="0.25">
      <c r="A543" s="34">
        <v>0.49727444654577685</v>
      </c>
      <c r="B543" s="34">
        <v>0.82124352331606176</v>
      </c>
    </row>
    <row r="544" spans="1:2" x14ac:dyDescent="0.25">
      <c r="A544" s="34">
        <v>0.49716319946601267</v>
      </c>
      <c r="B544" s="34">
        <v>0.82059585492227938</v>
      </c>
    </row>
    <row r="545" spans="1:2" x14ac:dyDescent="0.25">
      <c r="A545" s="34">
        <v>0.49711552214611376</v>
      </c>
      <c r="B545" s="34">
        <v>0.82059585492227938</v>
      </c>
    </row>
    <row r="546" spans="1:2" x14ac:dyDescent="0.25">
      <c r="A546" s="34">
        <v>0.49679237586679881</v>
      </c>
      <c r="B546" s="34">
        <v>0.82059585492227938</v>
      </c>
    </row>
    <row r="547" spans="1:2" x14ac:dyDescent="0.25">
      <c r="A547" s="34">
        <v>0.4967605909868662</v>
      </c>
      <c r="B547" s="34">
        <v>0.82059585492227938</v>
      </c>
    </row>
    <row r="548" spans="1:2" x14ac:dyDescent="0.25">
      <c r="A548" s="34">
        <v>0.49675529350687742</v>
      </c>
      <c r="B548" s="34">
        <v>0.82059585492227938</v>
      </c>
    </row>
    <row r="549" spans="1:2" x14ac:dyDescent="0.25">
      <c r="A549" s="34">
        <v>0.49610900094824756</v>
      </c>
      <c r="B549" s="34">
        <v>0.82059585492227938</v>
      </c>
    </row>
    <row r="550" spans="1:2" x14ac:dyDescent="0.25">
      <c r="A550" s="34">
        <v>0.49608251354830374</v>
      </c>
      <c r="B550" s="34">
        <v>0.82059585492227938</v>
      </c>
    </row>
    <row r="551" spans="1:2" x14ac:dyDescent="0.25">
      <c r="A551" s="34">
        <v>0.49606662110833744</v>
      </c>
      <c r="B551" s="34">
        <v>0.82059585492227938</v>
      </c>
    </row>
    <row r="552" spans="1:2" x14ac:dyDescent="0.25">
      <c r="A552" s="34">
        <v>0.49593418410861823</v>
      </c>
      <c r="B552" s="34">
        <v>0.82059585492227938</v>
      </c>
    </row>
    <row r="553" spans="1:2" x14ac:dyDescent="0.25">
      <c r="A553" s="34">
        <v>0.49591299418866314</v>
      </c>
      <c r="B553" s="34">
        <v>0.82059585492227938</v>
      </c>
    </row>
    <row r="554" spans="1:2" x14ac:dyDescent="0.25">
      <c r="A554" s="34">
        <v>0.49587061434875296</v>
      </c>
      <c r="B554" s="34">
        <v>0.82059585492227938</v>
      </c>
    </row>
    <row r="555" spans="1:2" x14ac:dyDescent="0.25">
      <c r="A555" s="34">
        <v>0.49583353198883157</v>
      </c>
      <c r="B555" s="34">
        <v>0.82059585492227938</v>
      </c>
    </row>
    <row r="556" spans="1:2" x14ac:dyDescent="0.25">
      <c r="A556" s="34">
        <v>0.49571168994908987</v>
      </c>
      <c r="B556" s="34">
        <v>0.82059585492227938</v>
      </c>
    </row>
    <row r="557" spans="1:2" x14ac:dyDescent="0.25">
      <c r="A557" s="34">
        <v>0.49558984790934818</v>
      </c>
      <c r="B557" s="34">
        <v>0.82059585492227938</v>
      </c>
    </row>
    <row r="558" spans="1:2" x14ac:dyDescent="0.25">
      <c r="A558" s="34">
        <v>0.49556865798939309</v>
      </c>
      <c r="B558" s="34">
        <v>0.82059585492227938</v>
      </c>
    </row>
    <row r="559" spans="1:2" x14ac:dyDescent="0.25">
      <c r="A559" s="34">
        <v>0.49543622098967388</v>
      </c>
      <c r="B559" s="34">
        <v>0.82059585492227938</v>
      </c>
    </row>
    <row r="560" spans="1:2" x14ac:dyDescent="0.25">
      <c r="A560" s="34">
        <v>0.49540973358973006</v>
      </c>
      <c r="B560" s="34">
        <v>0.82059585492227938</v>
      </c>
    </row>
    <row r="561" spans="1:2" x14ac:dyDescent="0.25">
      <c r="A561" s="34">
        <v>0.49538854366977497</v>
      </c>
      <c r="B561" s="34">
        <v>0.82059585492227938</v>
      </c>
    </row>
    <row r="562" spans="1:2" x14ac:dyDescent="0.25">
      <c r="A562" s="34">
        <v>0.49506539739046002</v>
      </c>
      <c r="B562" s="34">
        <v>0.82059585492227938</v>
      </c>
    </row>
    <row r="563" spans="1:2" x14ac:dyDescent="0.25">
      <c r="A563" s="34">
        <v>0.49495415031069584</v>
      </c>
      <c r="B563" s="34">
        <v>0.82059585492227938</v>
      </c>
    </row>
    <row r="564" spans="1:2" x14ac:dyDescent="0.25">
      <c r="A564" s="34">
        <v>0.49494355535071832</v>
      </c>
      <c r="B564" s="34">
        <v>0.82059585492227938</v>
      </c>
    </row>
    <row r="565" spans="1:2" x14ac:dyDescent="0.25">
      <c r="A565" s="34">
        <v>0.49491177047078572</v>
      </c>
      <c r="B565" s="34">
        <v>0.82059585492227938</v>
      </c>
    </row>
    <row r="566" spans="1:2" x14ac:dyDescent="0.25">
      <c r="A566" s="34">
        <v>0.49478463095105524</v>
      </c>
      <c r="B566" s="34">
        <v>0.82059585492227938</v>
      </c>
    </row>
    <row r="567" spans="1:2" x14ac:dyDescent="0.25">
      <c r="A567" s="34">
        <v>0.49474225111114506</v>
      </c>
      <c r="B567" s="34">
        <v>0.82059585492227938</v>
      </c>
    </row>
    <row r="568" spans="1:2" x14ac:dyDescent="0.25">
      <c r="A568" s="34">
        <v>0.49469457379124615</v>
      </c>
      <c r="B568" s="34">
        <v>0.82059585492227938</v>
      </c>
    </row>
    <row r="569" spans="1:2" x14ac:dyDescent="0.25">
      <c r="A569" s="34">
        <v>0.49467338387129106</v>
      </c>
      <c r="B569" s="34">
        <v>0.82059585492227938</v>
      </c>
    </row>
    <row r="570" spans="1:2" x14ac:dyDescent="0.25">
      <c r="A570" s="34">
        <v>0.49465749143132476</v>
      </c>
      <c r="B570" s="34">
        <v>0.82059585492227938</v>
      </c>
    </row>
    <row r="571" spans="1:2" x14ac:dyDescent="0.25">
      <c r="A571" s="34">
        <v>0.49462570655139215</v>
      </c>
      <c r="B571" s="34">
        <v>0.82059585492227938</v>
      </c>
    </row>
    <row r="572" spans="1:2" x14ac:dyDescent="0.25">
      <c r="A572" s="34">
        <v>0.49457802923149324</v>
      </c>
      <c r="B572" s="34">
        <v>0.82059585492227938</v>
      </c>
    </row>
    <row r="573" spans="1:2" x14ac:dyDescent="0.25">
      <c r="A573" s="34">
        <v>0.49454624435156064</v>
      </c>
      <c r="B573" s="34">
        <v>0.82059585492227938</v>
      </c>
    </row>
    <row r="574" spans="1:2" x14ac:dyDescent="0.25">
      <c r="A574" s="34">
        <v>0.49423369303222325</v>
      </c>
      <c r="B574" s="34">
        <v>0.82059585492227938</v>
      </c>
    </row>
    <row r="575" spans="1:2" x14ac:dyDescent="0.25">
      <c r="A575" s="34">
        <v>0.49422309807224574</v>
      </c>
      <c r="B575" s="34">
        <v>0.82059585492227938</v>
      </c>
    </row>
    <row r="576" spans="1:2" x14ac:dyDescent="0.25">
      <c r="A576" s="34">
        <v>0.49395822407280726</v>
      </c>
      <c r="B576" s="34">
        <v>0.82059585492227938</v>
      </c>
    </row>
    <row r="577" spans="1:2" x14ac:dyDescent="0.25">
      <c r="A577" s="34">
        <v>0.49392643919287466</v>
      </c>
      <c r="B577" s="34">
        <v>0.82059585492227938</v>
      </c>
    </row>
    <row r="578" spans="1:2" x14ac:dyDescent="0.25">
      <c r="A578" s="34">
        <v>0.49343907103390788</v>
      </c>
      <c r="B578" s="34">
        <v>0.82059585492227938</v>
      </c>
    </row>
    <row r="579" spans="1:2" x14ac:dyDescent="0.25">
      <c r="A579" s="34">
        <v>0.4934337735539191</v>
      </c>
      <c r="B579" s="34">
        <v>0.82059585492227938</v>
      </c>
    </row>
    <row r="580" spans="1:2" x14ac:dyDescent="0.25">
      <c r="A580" s="34">
        <v>0.49339669119399771</v>
      </c>
      <c r="B580" s="34">
        <v>0.82059585492227938</v>
      </c>
    </row>
    <row r="581" spans="1:2" x14ac:dyDescent="0.25">
      <c r="A581" s="34">
        <v>0.49310532979461541</v>
      </c>
      <c r="B581" s="34">
        <v>0.82059585492227938</v>
      </c>
    </row>
    <row r="582" spans="1:2" x14ac:dyDescent="0.25">
      <c r="A582" s="34">
        <v>0.49296229783491863</v>
      </c>
      <c r="B582" s="34">
        <v>0.82059585492227938</v>
      </c>
    </row>
    <row r="583" spans="1:2" x14ac:dyDescent="0.25">
      <c r="A583" s="34">
        <v>0.49216237835661447</v>
      </c>
      <c r="B583" s="34">
        <v>0.81994818652849699</v>
      </c>
    </row>
    <row r="584" spans="1:2" x14ac:dyDescent="0.25">
      <c r="A584" s="34">
        <v>0.49215708087662569</v>
      </c>
      <c r="B584" s="34">
        <v>0.81994818652849699</v>
      </c>
    </row>
    <row r="585" spans="1:2" x14ac:dyDescent="0.25">
      <c r="A585" s="34">
        <v>0.49146840847808565</v>
      </c>
      <c r="B585" s="34">
        <v>0.81800518134714983</v>
      </c>
    </row>
    <row r="586" spans="1:2" x14ac:dyDescent="0.25">
      <c r="A586" s="34">
        <v>0.49138364879826535</v>
      </c>
      <c r="B586" s="34">
        <v>0.81800518134714983</v>
      </c>
    </row>
    <row r="587" spans="1:2" x14ac:dyDescent="0.25">
      <c r="A587" s="34">
        <v>0.49136775635829905</v>
      </c>
      <c r="B587" s="34">
        <v>0.81800518134714983</v>
      </c>
    </row>
    <row r="588" spans="1:2" x14ac:dyDescent="0.25">
      <c r="A588" s="34">
        <v>0.49096514787915257</v>
      </c>
      <c r="B588" s="34">
        <v>0.81606217616580268</v>
      </c>
    </row>
    <row r="589" spans="1:2" x14ac:dyDescent="0.25">
      <c r="A589" s="34">
        <v>0.49082211591945579</v>
      </c>
      <c r="B589" s="34">
        <v>0.81606217616580268</v>
      </c>
    </row>
    <row r="590" spans="1:2" x14ac:dyDescent="0.25">
      <c r="A590" s="34">
        <v>0.49065789403980392</v>
      </c>
      <c r="B590" s="34">
        <v>0.81606217616580268</v>
      </c>
    </row>
    <row r="591" spans="1:2" x14ac:dyDescent="0.25">
      <c r="A591" s="34">
        <v>0.49048307720017453</v>
      </c>
      <c r="B591" s="34">
        <v>0.81606217616580268</v>
      </c>
    </row>
    <row r="592" spans="1:2" x14ac:dyDescent="0.25">
      <c r="A592" s="34">
        <v>0.48996922164126389</v>
      </c>
      <c r="B592" s="34">
        <v>0.81606217616580268</v>
      </c>
    </row>
    <row r="593" spans="1:2" x14ac:dyDescent="0.25">
      <c r="A593" s="34">
        <v>0.48984208212153341</v>
      </c>
      <c r="B593" s="34">
        <v>0.81606217616580268</v>
      </c>
    </row>
    <row r="594" spans="1:2" x14ac:dyDescent="0.25">
      <c r="A594" s="34">
        <v>0.48962488544199384</v>
      </c>
      <c r="B594" s="34">
        <v>0.81606217616580268</v>
      </c>
    </row>
    <row r="595" spans="1:2" x14ac:dyDescent="0.25">
      <c r="A595" s="34">
        <v>0.48960369552203875</v>
      </c>
      <c r="B595" s="34">
        <v>0.81606217616580268</v>
      </c>
    </row>
    <row r="596" spans="1:2" x14ac:dyDescent="0.25">
      <c r="A596" s="34">
        <v>0.48959310056206123</v>
      </c>
      <c r="B596" s="34">
        <v>0.81606217616580268</v>
      </c>
    </row>
    <row r="597" spans="1:2" x14ac:dyDescent="0.25">
      <c r="A597" s="34">
        <v>0.48956661316211741</v>
      </c>
      <c r="B597" s="34">
        <v>0.81606217616580268</v>
      </c>
    </row>
    <row r="598" spans="1:2" x14ac:dyDescent="0.25">
      <c r="A598" s="34">
        <v>0.48933882152260033</v>
      </c>
      <c r="B598" s="34">
        <v>0.81606217616580268</v>
      </c>
    </row>
    <row r="599" spans="1:2" x14ac:dyDescent="0.25">
      <c r="A599" s="34">
        <v>0.48926995428274633</v>
      </c>
      <c r="B599" s="34">
        <v>0.81606217616580268</v>
      </c>
    </row>
    <row r="600" spans="1:2" x14ac:dyDescent="0.25">
      <c r="A600" s="34">
        <v>0.48924876436279124</v>
      </c>
      <c r="B600" s="34">
        <v>0.81606217616580268</v>
      </c>
    </row>
    <row r="601" spans="1:2" x14ac:dyDescent="0.25">
      <c r="A601" s="34">
        <v>0.48924346688280246</v>
      </c>
      <c r="B601" s="34">
        <v>0.81606217616580268</v>
      </c>
    </row>
    <row r="602" spans="1:2" x14ac:dyDescent="0.25">
      <c r="A602" s="34">
        <v>0.48911102988308325</v>
      </c>
      <c r="B602" s="34">
        <v>0.81606217616580268</v>
      </c>
    </row>
    <row r="603" spans="1:2" x14ac:dyDescent="0.25">
      <c r="A603" s="34">
        <v>0.48907394752316186</v>
      </c>
      <c r="B603" s="34">
        <v>0.81606217616580268</v>
      </c>
    </row>
    <row r="604" spans="1:2" x14ac:dyDescent="0.25">
      <c r="A604" s="34">
        <v>0.48899448532333034</v>
      </c>
      <c r="B604" s="34">
        <v>0.81606217616580268</v>
      </c>
    </row>
    <row r="605" spans="1:2" x14ac:dyDescent="0.25">
      <c r="A605" s="34">
        <v>0.48897329540337525</v>
      </c>
      <c r="B605" s="34">
        <v>0.81606217616580268</v>
      </c>
    </row>
    <row r="606" spans="1:2" x14ac:dyDescent="0.25">
      <c r="A606" s="34">
        <v>0.48885145336363356</v>
      </c>
      <c r="B606" s="34">
        <v>0.81606217616580268</v>
      </c>
    </row>
    <row r="607" spans="1:2" x14ac:dyDescent="0.25">
      <c r="A607" s="34">
        <v>0.48854949700427369</v>
      </c>
      <c r="B607" s="34">
        <v>0.81606217616580268</v>
      </c>
    </row>
    <row r="608" spans="1:2" x14ac:dyDescent="0.25">
      <c r="A608" s="34">
        <v>0.48851771212434109</v>
      </c>
      <c r="B608" s="34">
        <v>0.81606217616580268</v>
      </c>
    </row>
    <row r="609" spans="1:2" x14ac:dyDescent="0.25">
      <c r="A609" s="34">
        <v>0.4884594398444646</v>
      </c>
      <c r="B609" s="34">
        <v>0.81606217616580268</v>
      </c>
    </row>
    <row r="610" spans="1:2" x14ac:dyDescent="0.25">
      <c r="A610" s="34">
        <v>0.48832170536475661</v>
      </c>
      <c r="B610" s="34">
        <v>0.81606217616580268</v>
      </c>
    </row>
    <row r="611" spans="1:2" x14ac:dyDescent="0.25">
      <c r="A611" s="34">
        <v>0.48830051544480152</v>
      </c>
      <c r="B611" s="34">
        <v>0.81606217616580268</v>
      </c>
    </row>
    <row r="612" spans="1:2" x14ac:dyDescent="0.25">
      <c r="A612" s="34">
        <v>0.48826873056486891</v>
      </c>
      <c r="B612" s="34">
        <v>0.81606217616580268</v>
      </c>
    </row>
    <row r="613" spans="1:2" x14ac:dyDescent="0.25">
      <c r="A613" s="34">
        <v>0.48822105324497</v>
      </c>
      <c r="B613" s="34">
        <v>0.81606217616580268</v>
      </c>
    </row>
    <row r="614" spans="1:2" x14ac:dyDescent="0.25">
      <c r="A614" s="34">
        <v>0.48790850192563262</v>
      </c>
      <c r="B614" s="34">
        <v>0.81606217616580268</v>
      </c>
    </row>
    <row r="615" spans="1:2" x14ac:dyDescent="0.25">
      <c r="A615" s="34">
        <v>0.48655764452849642</v>
      </c>
      <c r="B615" s="34">
        <v>0.81411917098445552</v>
      </c>
    </row>
    <row r="616" spans="1:2" x14ac:dyDescent="0.25">
      <c r="A616" s="34">
        <v>0.48643050500876595</v>
      </c>
      <c r="B616" s="34">
        <v>0.81347150259067313</v>
      </c>
    </row>
    <row r="617" spans="1:2" x14ac:dyDescent="0.25">
      <c r="A617" s="34">
        <v>0.48620801084923765</v>
      </c>
      <c r="B617" s="34">
        <v>0.81282383419689075</v>
      </c>
    </row>
    <row r="618" spans="1:2" x14ac:dyDescent="0.25">
      <c r="A618" s="34">
        <v>0.48593254188982166</v>
      </c>
      <c r="B618" s="34">
        <v>0.81217616580310836</v>
      </c>
    </row>
    <row r="619" spans="1:2" x14ac:dyDescent="0.25">
      <c r="A619" s="34">
        <v>0.48583718725002378</v>
      </c>
      <c r="B619" s="34">
        <v>0.81217616580310836</v>
      </c>
    </row>
    <row r="620" spans="1:2" x14ac:dyDescent="0.25">
      <c r="A620" s="34">
        <v>0.48546106617082119</v>
      </c>
      <c r="B620" s="34">
        <v>0.81217616580310836</v>
      </c>
    </row>
    <row r="621" spans="1:2" x14ac:dyDescent="0.25">
      <c r="A621" s="34">
        <v>0.48520678713136028</v>
      </c>
      <c r="B621" s="34">
        <v>0.81217616580310836</v>
      </c>
    </row>
    <row r="622" spans="1:2" x14ac:dyDescent="0.25">
      <c r="A622" s="34">
        <v>0.48510083753158489</v>
      </c>
      <c r="B622" s="34">
        <v>0.81217616580310836</v>
      </c>
    </row>
    <row r="623" spans="1:2" x14ac:dyDescent="0.25">
      <c r="A623" s="34">
        <v>0.48491542573197799</v>
      </c>
      <c r="B623" s="34">
        <v>0.81152849740932598</v>
      </c>
    </row>
    <row r="624" spans="1:2" x14ac:dyDescent="0.25">
      <c r="A624" s="34">
        <v>0.4848094761322026</v>
      </c>
      <c r="B624" s="34">
        <v>0.81152849740932598</v>
      </c>
    </row>
    <row r="625" spans="1:2" x14ac:dyDescent="0.25">
      <c r="A625" s="34">
        <v>0.48461346937261812</v>
      </c>
      <c r="B625" s="34">
        <v>0.81152849740932598</v>
      </c>
    </row>
    <row r="626" spans="1:2" x14ac:dyDescent="0.25">
      <c r="A626" s="34">
        <v>0.4845869819726743</v>
      </c>
      <c r="B626" s="34">
        <v>0.81152849740932598</v>
      </c>
    </row>
    <row r="627" spans="1:2" x14ac:dyDescent="0.25">
      <c r="A627" s="34">
        <v>0.48456049457273048</v>
      </c>
      <c r="B627" s="34">
        <v>0.81152849740932598</v>
      </c>
    </row>
    <row r="628" spans="1:2" x14ac:dyDescent="0.25">
      <c r="A628" s="34">
        <v>0.48454460213276418</v>
      </c>
      <c r="B628" s="34">
        <v>0.81152849740932598</v>
      </c>
    </row>
    <row r="629" spans="1:2" x14ac:dyDescent="0.25">
      <c r="A629" s="34">
        <v>0.48453930465277539</v>
      </c>
      <c r="B629" s="34">
        <v>0.81152849740932598</v>
      </c>
    </row>
    <row r="630" spans="1:2" x14ac:dyDescent="0.25">
      <c r="A630" s="34">
        <v>0.48448103237289891</v>
      </c>
      <c r="B630" s="34">
        <v>0.81152849740932598</v>
      </c>
    </row>
    <row r="631" spans="1:2" x14ac:dyDescent="0.25">
      <c r="A631" s="34">
        <v>0.48439627269307861</v>
      </c>
      <c r="B631" s="34">
        <v>0.81152849740932598</v>
      </c>
    </row>
    <row r="632" spans="1:2" x14ac:dyDescent="0.25">
      <c r="A632" s="34">
        <v>0.48389830957413427</v>
      </c>
      <c r="B632" s="34">
        <v>0.81088082901554359</v>
      </c>
    </row>
    <row r="633" spans="1:2" x14ac:dyDescent="0.25">
      <c r="A633" s="34">
        <v>0.48388241713416796</v>
      </c>
      <c r="B633" s="34">
        <v>0.81088082901554359</v>
      </c>
    </row>
    <row r="634" spans="1:2" x14ac:dyDescent="0.25">
      <c r="A634" s="34">
        <v>0.48382944233428027</v>
      </c>
      <c r="B634" s="34">
        <v>0.81088082901554359</v>
      </c>
    </row>
    <row r="635" spans="1:2" x14ac:dyDescent="0.25">
      <c r="A635" s="34">
        <v>0.48324142205552689</v>
      </c>
      <c r="B635" s="34">
        <v>0.80764248704663166</v>
      </c>
    </row>
    <row r="636" spans="1:2" x14ac:dyDescent="0.25">
      <c r="A636" s="34">
        <v>0.48322552961556059</v>
      </c>
      <c r="B636" s="34">
        <v>0.80764248704663166</v>
      </c>
    </row>
    <row r="637" spans="1:2" x14ac:dyDescent="0.25">
      <c r="A637" s="34">
        <v>0.47921003978407345</v>
      </c>
      <c r="B637" s="34">
        <v>0.79987046632124303</v>
      </c>
    </row>
    <row r="638" spans="1:2" x14ac:dyDescent="0.25">
      <c r="A638" s="34">
        <v>0.47916236246417454</v>
      </c>
      <c r="B638" s="34">
        <v>0.79987046632124303</v>
      </c>
    </row>
    <row r="639" spans="1:2" x14ac:dyDescent="0.25">
      <c r="A639" s="34">
        <v>0.32034920988085847</v>
      </c>
      <c r="B639" s="34">
        <v>0.5155440414507767</v>
      </c>
    </row>
    <row r="640" spans="1:2" x14ac:dyDescent="0.25">
      <c r="A640" s="34">
        <v>0.32026445020103816</v>
      </c>
      <c r="B640" s="34">
        <v>0.5155440414507767</v>
      </c>
    </row>
    <row r="641" spans="1:2" x14ac:dyDescent="0.25">
      <c r="A641" s="34">
        <v>0.14855723132505746</v>
      </c>
      <c r="B641" s="34">
        <v>0.35168393782383367</v>
      </c>
    </row>
    <row r="642" spans="1:2" x14ac:dyDescent="0.25">
      <c r="A642" s="34">
        <v>0.14826057244568638</v>
      </c>
      <c r="B642" s="34">
        <v>0.34974093264248651</v>
      </c>
    </row>
    <row r="643" spans="1:2" x14ac:dyDescent="0.25">
      <c r="A643" s="34">
        <v>0.14697328480841543</v>
      </c>
      <c r="B643" s="34">
        <v>0.34715025906735697</v>
      </c>
    </row>
    <row r="644" spans="1:2" x14ac:dyDescent="0.25">
      <c r="A644" s="34">
        <v>0.14695739236844912</v>
      </c>
      <c r="B644" s="34">
        <v>0.34715025906735697</v>
      </c>
    </row>
    <row r="645" spans="1:2" x14ac:dyDescent="0.25">
      <c r="A645" s="34">
        <v>0.13410570591569471</v>
      </c>
      <c r="B645" s="34">
        <v>0.32901554404145023</v>
      </c>
    </row>
    <row r="646" spans="1:2" x14ac:dyDescent="0.25">
      <c r="A646" s="34">
        <v>0.1340050537959081</v>
      </c>
      <c r="B646" s="34">
        <v>0.32901554404145023</v>
      </c>
    </row>
    <row r="647" spans="1:2" x14ac:dyDescent="0.25">
      <c r="A647" s="34">
        <v>0.13386202183621132</v>
      </c>
      <c r="B647" s="34">
        <v>0.32901554404145023</v>
      </c>
    </row>
    <row r="648" spans="1:2" x14ac:dyDescent="0.25">
      <c r="A648" s="34">
        <v>0.13384083191625623</v>
      </c>
      <c r="B648" s="34">
        <v>0.32901554404145023</v>
      </c>
    </row>
    <row r="649" spans="1:2" x14ac:dyDescent="0.25">
      <c r="A649" s="34">
        <v>0.13326870407746913</v>
      </c>
      <c r="B649" s="34">
        <v>0.32772020725388545</v>
      </c>
    </row>
    <row r="650" spans="1:2" x14ac:dyDescent="0.25">
      <c r="A650" s="34">
        <v>0.13229926523952434</v>
      </c>
      <c r="B650" s="34">
        <v>0.32512953367875591</v>
      </c>
    </row>
    <row r="651" spans="1:2" x14ac:dyDescent="0.25">
      <c r="A651" s="34">
        <v>0.13219861311973774</v>
      </c>
      <c r="B651" s="34">
        <v>0.32448186528497353</v>
      </c>
    </row>
    <row r="652" spans="1:2" x14ac:dyDescent="0.25">
      <c r="A652" s="34">
        <v>6.623439229958189E-2</v>
      </c>
      <c r="B652" s="34">
        <v>0.16645077720207196</v>
      </c>
    </row>
    <row r="653" spans="1:2" x14ac:dyDescent="0.25">
      <c r="A653" s="34">
        <v>6.6186714979682967E-2</v>
      </c>
      <c r="B653" s="34">
        <v>0.16580310880828958</v>
      </c>
    </row>
    <row r="654" spans="1:2" x14ac:dyDescent="0.25">
      <c r="A654" s="34">
        <v>4.6114563302235928E-2</v>
      </c>
      <c r="B654" s="34">
        <v>0.12435233160621703</v>
      </c>
    </row>
    <row r="655" spans="1:2" x14ac:dyDescent="0.25">
      <c r="A655" s="34">
        <v>4.6061588502348233E-2</v>
      </c>
      <c r="B655" s="34">
        <v>0.12435233160621703</v>
      </c>
    </row>
    <row r="656" spans="1:2" x14ac:dyDescent="0.25">
      <c r="A656" s="34">
        <v>4.5960936382561615E-2</v>
      </c>
      <c r="B656" s="34">
        <v>0.12370466321243465</v>
      </c>
    </row>
    <row r="657" spans="1:2" x14ac:dyDescent="0.25">
      <c r="A657" s="34">
        <v>4.5653682543212996E-2</v>
      </c>
      <c r="B657" s="34">
        <v>0.12305699481865226</v>
      </c>
    </row>
    <row r="658" spans="1:2" x14ac:dyDescent="0.25">
      <c r="A658" s="34">
        <v>1.3858207650619403E-2</v>
      </c>
      <c r="B658" s="34">
        <v>4.7279792746113394E-2</v>
      </c>
    </row>
    <row r="659" spans="1:2" x14ac:dyDescent="0.25">
      <c r="A659" s="34">
        <v>1.0960486096762572E-2</v>
      </c>
      <c r="B659" s="34">
        <v>4.0155440414507179E-2</v>
      </c>
    </row>
    <row r="660" spans="1:2" x14ac:dyDescent="0.25">
      <c r="A660" s="34">
        <v>1.0939296176807495E-2</v>
      </c>
      <c r="B660" s="34">
        <v>4.0155440414507179E-2</v>
      </c>
    </row>
    <row r="661" spans="1:2" x14ac:dyDescent="0.25">
      <c r="A661" s="34">
        <v>9.8215278991771633E-3</v>
      </c>
      <c r="B661" s="34">
        <v>2.7202072538859513E-2</v>
      </c>
    </row>
    <row r="662" spans="1:2" x14ac:dyDescent="0.25">
      <c r="A662" s="34">
        <v>9.8056354592108552E-3</v>
      </c>
      <c r="B662" s="34">
        <v>2.7202072538859513E-2</v>
      </c>
    </row>
    <row r="663" spans="1:2" x14ac:dyDescent="0.25">
      <c r="A663" s="34">
        <v>9.7791480592670076E-3</v>
      </c>
      <c r="B663" s="34">
        <v>2.7202072538859513E-2</v>
      </c>
    </row>
    <row r="664" spans="1:2" x14ac:dyDescent="0.25">
      <c r="A664" s="34">
        <v>9.6679009795028522E-3</v>
      </c>
      <c r="B664" s="34">
        <v>2.7202072538859513E-2</v>
      </c>
    </row>
    <row r="665" spans="1:2" x14ac:dyDescent="0.25">
      <c r="A665" s="34">
        <v>9.6255211395926982E-3</v>
      </c>
      <c r="B665" s="34">
        <v>2.7202072538859513E-2</v>
      </c>
    </row>
    <row r="666" spans="1:2" x14ac:dyDescent="0.25">
      <c r="A666" s="34">
        <v>9.5778438196937737E-3</v>
      </c>
      <c r="B666" s="34">
        <v>2.6554404145077131E-2</v>
      </c>
    </row>
    <row r="667" spans="1:2" x14ac:dyDescent="0.25">
      <c r="A667" s="34">
        <v>8.8361966212660657E-3</v>
      </c>
      <c r="B667" s="34">
        <v>2.5906735751294749E-2</v>
      </c>
    </row>
    <row r="668" spans="1:2" x14ac:dyDescent="0.25">
      <c r="A668" s="34">
        <v>2.330891195057313E-3</v>
      </c>
      <c r="B668" s="34">
        <v>5.1813471502584786E-3</v>
      </c>
    </row>
    <row r="669" spans="1:2" x14ac:dyDescent="0.25">
      <c r="A669" s="34">
        <v>2.0342323156862297E-3</v>
      </c>
      <c r="B669" s="34">
        <v>4.5336787564760955E-3</v>
      </c>
    </row>
    <row r="670" spans="1:2" x14ac:dyDescent="0.25">
      <c r="A670" s="34">
        <v>1.5097817967980648E-3</v>
      </c>
      <c r="B670" s="34">
        <v>4.5336787564760955E-3</v>
      </c>
    </row>
    <row r="671" spans="1:2" x14ac:dyDescent="0.25">
      <c r="A671" s="34">
        <v>4.3969083906665769E-4</v>
      </c>
      <c r="B671" s="34">
        <v>1.2953367875641786E-3</v>
      </c>
    </row>
    <row r="672" spans="1:2" x14ac:dyDescent="0.25">
      <c r="A672" s="34">
        <v>2.2779163951588399E-4</v>
      </c>
      <c r="B672" s="34">
        <v>6.4766839378179516E-4</v>
      </c>
    </row>
    <row r="673" spans="1:2" x14ac:dyDescent="0.25">
      <c r="A673" s="34">
        <v>1.0065211978541977E-4</v>
      </c>
      <c r="B673" s="34">
        <v>-5.8828809879063471E-16</v>
      </c>
    </row>
    <row r="674" spans="1:2" x14ac:dyDescent="0.25">
      <c r="A674" s="34">
        <v>-1.1977452449990489E-15</v>
      </c>
      <c r="B674" s="34">
        <v>-5.8828809879063471E-16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B674"/>
  <sheetViews>
    <sheetView workbookViewId="0"/>
  </sheetViews>
  <sheetFormatPr defaultRowHeight="13.2" x14ac:dyDescent="0.25"/>
  <sheetData>
    <row r="1" spans="1:2" x14ac:dyDescent="0.25">
      <c r="A1" s="34">
        <v>1</v>
      </c>
      <c r="B1" s="34">
        <v>1</v>
      </c>
    </row>
    <row r="2" spans="1:2" x14ac:dyDescent="0.25">
      <c r="A2" s="34">
        <v>0.999931132760146</v>
      </c>
      <c r="B2" s="34">
        <v>1</v>
      </c>
    </row>
    <row r="3" spans="1:2" x14ac:dyDescent="0.25">
      <c r="A3" s="34">
        <v>0.9998993478802134</v>
      </c>
      <c r="B3" s="34">
        <v>1</v>
      </c>
    </row>
    <row r="4" spans="1:2" x14ac:dyDescent="0.25">
      <c r="A4" s="34">
        <v>0.99977750584047165</v>
      </c>
      <c r="B4" s="34">
        <v>1</v>
      </c>
    </row>
    <row r="5" spans="1:2" x14ac:dyDescent="0.25">
      <c r="A5" s="34">
        <v>0.99972453104058401</v>
      </c>
      <c r="B5" s="34">
        <v>1</v>
      </c>
    </row>
    <row r="6" spans="1:2" x14ac:dyDescent="0.25">
      <c r="A6" s="34">
        <v>0.99969804364064019</v>
      </c>
      <c r="B6" s="34">
        <v>1</v>
      </c>
    </row>
    <row r="7" spans="1:2" x14ac:dyDescent="0.25">
      <c r="A7" s="34">
        <v>0.99966625876070758</v>
      </c>
      <c r="B7" s="34">
        <v>1</v>
      </c>
    </row>
    <row r="8" spans="1:2" x14ac:dyDescent="0.25">
      <c r="A8" s="34">
        <v>0.99958149908088723</v>
      </c>
      <c r="B8" s="34">
        <v>1</v>
      </c>
    </row>
    <row r="9" spans="1:2" x14ac:dyDescent="0.25">
      <c r="A9" s="34">
        <v>0.99952852428099959</v>
      </c>
      <c r="B9" s="34">
        <v>1</v>
      </c>
    </row>
    <row r="10" spans="1:2" x14ac:dyDescent="0.25">
      <c r="A10" s="34">
        <v>0.99944906208116802</v>
      </c>
      <c r="B10" s="34">
        <v>1</v>
      </c>
    </row>
    <row r="11" spans="1:2" x14ac:dyDescent="0.25">
      <c r="A11" s="34">
        <v>0.99943846712119044</v>
      </c>
      <c r="B11" s="34">
        <v>1</v>
      </c>
    </row>
    <row r="12" spans="1:2" x14ac:dyDescent="0.25">
      <c r="A12" s="34">
        <v>0.99935900492135887</v>
      </c>
      <c r="B12" s="34">
        <v>1</v>
      </c>
    </row>
    <row r="13" spans="1:2" x14ac:dyDescent="0.25">
      <c r="A13" s="34">
        <v>0.99887693424238089</v>
      </c>
      <c r="B13" s="34">
        <v>1</v>
      </c>
    </row>
    <row r="14" spans="1:2" x14ac:dyDescent="0.25">
      <c r="A14" s="34">
        <v>0.99882925692248192</v>
      </c>
      <c r="B14" s="34">
        <v>1</v>
      </c>
    </row>
    <row r="15" spans="1:2" x14ac:dyDescent="0.25">
      <c r="A15" s="34">
        <v>0.99874979472265035</v>
      </c>
      <c r="B15" s="34">
        <v>1</v>
      </c>
    </row>
    <row r="16" spans="1:2" x14ac:dyDescent="0.25">
      <c r="A16" s="34">
        <v>0.99866503504283</v>
      </c>
      <c r="B16" s="34">
        <v>1</v>
      </c>
    </row>
    <row r="17" spans="1:2" x14ac:dyDescent="0.25">
      <c r="A17" s="34">
        <v>0.99859087032298721</v>
      </c>
      <c r="B17" s="34">
        <v>1</v>
      </c>
    </row>
    <row r="18" spans="1:2" x14ac:dyDescent="0.25">
      <c r="A18" s="34">
        <v>0.99665199264709758</v>
      </c>
      <c r="B18" s="34">
        <v>0.99935233160621761</v>
      </c>
    </row>
    <row r="19" spans="1:2" x14ac:dyDescent="0.25">
      <c r="A19" s="34">
        <v>0.99659372036722116</v>
      </c>
      <c r="B19" s="34">
        <v>0.99935233160621761</v>
      </c>
    </row>
    <row r="20" spans="1:2" x14ac:dyDescent="0.25">
      <c r="A20" s="34">
        <v>0.99651955564737837</v>
      </c>
      <c r="B20" s="34">
        <v>0.99935233160621761</v>
      </c>
    </row>
    <row r="21" spans="1:2" x14ac:dyDescent="0.25">
      <c r="A21" s="34">
        <v>0.99642949848756934</v>
      </c>
      <c r="B21" s="34">
        <v>0.99935233160621761</v>
      </c>
    </row>
    <row r="22" spans="1:2" x14ac:dyDescent="0.25">
      <c r="A22" s="34">
        <v>0.99594213032860257</v>
      </c>
      <c r="B22" s="34">
        <v>0.99935233160621761</v>
      </c>
    </row>
    <row r="23" spans="1:2" x14ac:dyDescent="0.25">
      <c r="A23" s="34">
        <v>0.99588915552871493</v>
      </c>
      <c r="B23" s="34">
        <v>0.99935233160621761</v>
      </c>
    </row>
    <row r="24" spans="1:2" x14ac:dyDescent="0.25">
      <c r="A24" s="34">
        <v>0.99585737064878233</v>
      </c>
      <c r="B24" s="34">
        <v>0.99935233160621761</v>
      </c>
    </row>
    <row r="25" spans="1:2" x14ac:dyDescent="0.25">
      <c r="A25" s="34">
        <v>0.99538059744979313</v>
      </c>
      <c r="B25" s="34">
        <v>0.99935233160621761</v>
      </c>
    </row>
    <row r="26" spans="1:2" x14ac:dyDescent="0.25">
      <c r="A26" s="34">
        <v>0.99532762264990549</v>
      </c>
      <c r="B26" s="34">
        <v>0.99935233160621761</v>
      </c>
    </row>
    <row r="27" spans="1:2" x14ac:dyDescent="0.25">
      <c r="A27" s="34">
        <v>0.99531702768992791</v>
      </c>
      <c r="B27" s="34">
        <v>0.99935233160621761</v>
      </c>
    </row>
    <row r="28" spans="1:2" x14ac:dyDescent="0.25">
      <c r="A28" s="34">
        <v>0.99528524280999531</v>
      </c>
      <c r="B28" s="34">
        <v>0.99935233160621761</v>
      </c>
    </row>
    <row r="29" spans="1:2" x14ac:dyDescent="0.25">
      <c r="A29" s="34">
        <v>0.99526935037002895</v>
      </c>
      <c r="B29" s="34">
        <v>0.99935233160621761</v>
      </c>
    </row>
    <row r="30" spans="1:2" x14ac:dyDescent="0.25">
      <c r="A30" s="34">
        <v>0.99524286297008513</v>
      </c>
      <c r="B30" s="34">
        <v>0.99935233160621761</v>
      </c>
    </row>
    <row r="31" spans="1:2" x14ac:dyDescent="0.25">
      <c r="A31" s="34">
        <v>0.99131743029840702</v>
      </c>
      <c r="B31" s="34">
        <v>0.99870466321243523</v>
      </c>
    </row>
    <row r="32" spans="1:2" x14ac:dyDescent="0.25">
      <c r="A32" s="34">
        <v>0.99126975297850806</v>
      </c>
      <c r="B32" s="34">
        <v>0.99870466321243523</v>
      </c>
    </row>
    <row r="33" spans="1:2" x14ac:dyDescent="0.25">
      <c r="A33" s="34">
        <v>0.99117439833871024</v>
      </c>
      <c r="B33" s="34">
        <v>0.99870466321243523</v>
      </c>
    </row>
    <row r="34" spans="1:2" x14ac:dyDescent="0.25">
      <c r="A34" s="34">
        <v>0.99110553109885624</v>
      </c>
      <c r="B34" s="34">
        <v>0.99870466321243523</v>
      </c>
    </row>
    <row r="35" spans="1:2" x14ac:dyDescent="0.25">
      <c r="A35" s="34">
        <v>0.99104725881897981</v>
      </c>
      <c r="B35" s="34">
        <v>0.99870466321243523</v>
      </c>
    </row>
    <row r="36" spans="1:2" x14ac:dyDescent="0.25">
      <c r="A36" s="34">
        <v>0.991020771419036</v>
      </c>
      <c r="B36" s="34">
        <v>0.99870466321243523</v>
      </c>
    </row>
    <row r="37" spans="1:2" x14ac:dyDescent="0.25">
      <c r="A37" s="34">
        <v>0.9896169392220121</v>
      </c>
      <c r="B37" s="34">
        <v>0.99611398963730569</v>
      </c>
    </row>
    <row r="38" spans="1:2" x14ac:dyDescent="0.25">
      <c r="A38" s="34">
        <v>0.98822370198496579</v>
      </c>
      <c r="B38" s="34">
        <v>0.99611398963730569</v>
      </c>
    </row>
    <row r="39" spans="1:2" x14ac:dyDescent="0.25">
      <c r="A39" s="34">
        <v>0.9881177523851904</v>
      </c>
      <c r="B39" s="34">
        <v>0.99611398963730569</v>
      </c>
    </row>
    <row r="40" spans="1:2" x14ac:dyDescent="0.25">
      <c r="A40" s="34">
        <v>0.98483331479215341</v>
      </c>
      <c r="B40" s="34">
        <v>0.99481865284974091</v>
      </c>
    </row>
    <row r="41" spans="1:2" x14ac:dyDescent="0.25">
      <c r="A41" s="34">
        <v>0.98452076347281603</v>
      </c>
      <c r="B41" s="34">
        <v>0.99481865284974091</v>
      </c>
    </row>
    <row r="42" spans="1:2" x14ac:dyDescent="0.25">
      <c r="A42" s="34">
        <v>0.98444659875297325</v>
      </c>
      <c r="B42" s="34">
        <v>0.99481865284974091</v>
      </c>
    </row>
    <row r="43" spans="1:2" x14ac:dyDescent="0.25">
      <c r="A43" s="34">
        <v>0.98436713655314168</v>
      </c>
      <c r="B43" s="34">
        <v>0.99481865284974091</v>
      </c>
    </row>
    <row r="44" spans="1:2" x14ac:dyDescent="0.25">
      <c r="A44" s="34">
        <v>0.98393274319406254</v>
      </c>
      <c r="B44" s="34">
        <v>0.99481865284974091</v>
      </c>
    </row>
    <row r="45" spans="1:2" x14ac:dyDescent="0.25">
      <c r="A45" s="34">
        <v>0.98373143895448933</v>
      </c>
      <c r="B45" s="34">
        <v>0.99481865284974091</v>
      </c>
    </row>
    <row r="46" spans="1:2" x14ac:dyDescent="0.25">
      <c r="A46" s="34">
        <v>0.98065360308101435</v>
      </c>
      <c r="B46" s="34">
        <v>0.99481865284974091</v>
      </c>
    </row>
    <row r="47" spans="1:2" x14ac:dyDescent="0.25">
      <c r="A47" s="34">
        <v>0.98063241316105931</v>
      </c>
      <c r="B47" s="34">
        <v>0.99481865284974091</v>
      </c>
    </row>
    <row r="48" spans="1:2" x14ac:dyDescent="0.25">
      <c r="A48" s="34">
        <v>0.97989606344262037</v>
      </c>
      <c r="B48" s="34">
        <v>0.99481865284974091</v>
      </c>
    </row>
    <row r="49" spans="1:2" x14ac:dyDescent="0.25">
      <c r="A49" s="34">
        <v>0.97955702472333916</v>
      </c>
      <c r="B49" s="34">
        <v>0.99417098445595853</v>
      </c>
    </row>
    <row r="50" spans="1:2" x14ac:dyDescent="0.25">
      <c r="A50" s="34">
        <v>0.97952523984340656</v>
      </c>
      <c r="B50" s="34">
        <v>0.99417098445595853</v>
      </c>
    </row>
    <row r="51" spans="1:2" x14ac:dyDescent="0.25">
      <c r="A51" s="34">
        <v>0.97946696756353013</v>
      </c>
      <c r="B51" s="34">
        <v>0.99417098445595853</v>
      </c>
    </row>
    <row r="52" spans="1:2" x14ac:dyDescent="0.25">
      <c r="A52" s="34">
        <v>0.97843395896572016</v>
      </c>
      <c r="B52" s="34">
        <v>0.99352331606217614</v>
      </c>
    </row>
    <row r="53" spans="1:2" x14ac:dyDescent="0.25">
      <c r="A53" s="34">
        <v>0.97654805608971829</v>
      </c>
      <c r="B53" s="34">
        <v>0.99352331606217614</v>
      </c>
    </row>
    <row r="54" spans="1:2" x14ac:dyDescent="0.25">
      <c r="A54" s="34">
        <v>0.97627788461029108</v>
      </c>
      <c r="B54" s="34">
        <v>0.99352331606217614</v>
      </c>
    </row>
    <row r="55" spans="1:2" x14ac:dyDescent="0.25">
      <c r="A55" s="34">
        <v>0.97603420053080769</v>
      </c>
      <c r="B55" s="34">
        <v>0.99352331606217614</v>
      </c>
    </row>
    <row r="56" spans="1:2" x14ac:dyDescent="0.25">
      <c r="A56" s="34">
        <v>0.9715578299402976</v>
      </c>
      <c r="B56" s="34">
        <v>0.99352331606217614</v>
      </c>
    </row>
    <row r="57" spans="1:2" x14ac:dyDescent="0.25">
      <c r="A57" s="34">
        <v>0.97153134254035378</v>
      </c>
      <c r="B57" s="34">
        <v>0.99352331606217614</v>
      </c>
    </row>
    <row r="58" spans="1:2" x14ac:dyDescent="0.25">
      <c r="A58" s="34">
        <v>0.97149426018043239</v>
      </c>
      <c r="B58" s="34">
        <v>0.99352331606217614</v>
      </c>
    </row>
    <row r="59" spans="1:2" x14ac:dyDescent="0.25">
      <c r="A59" s="34">
        <v>0.97147307026047736</v>
      </c>
      <c r="B59" s="34">
        <v>0.99352331606217614</v>
      </c>
    </row>
    <row r="60" spans="1:2" x14ac:dyDescent="0.25">
      <c r="A60" s="34">
        <v>0.97112873406120737</v>
      </c>
      <c r="B60" s="34">
        <v>0.99352331606217614</v>
      </c>
    </row>
    <row r="61" spans="1:2" x14ac:dyDescent="0.25">
      <c r="A61" s="34">
        <v>0.97110224666126355</v>
      </c>
      <c r="B61" s="34">
        <v>0.99352331606217614</v>
      </c>
    </row>
    <row r="62" spans="1:2" x14ac:dyDescent="0.25">
      <c r="A62" s="34">
        <v>0.97083207518183634</v>
      </c>
      <c r="B62" s="34">
        <v>0.99352331606217614</v>
      </c>
    </row>
    <row r="63" spans="1:2" x14ac:dyDescent="0.25">
      <c r="A63" s="34">
        <v>0.97014340278329636</v>
      </c>
      <c r="B63" s="34">
        <v>0.99352331606217614</v>
      </c>
    </row>
    <row r="64" spans="1:2" x14ac:dyDescent="0.25">
      <c r="A64" s="34">
        <v>0.96878724790617143</v>
      </c>
      <c r="B64" s="34">
        <v>0.99028497409326421</v>
      </c>
    </row>
    <row r="65" spans="1:2" x14ac:dyDescent="0.25">
      <c r="A65" s="34">
        <v>0.96871308318632865</v>
      </c>
      <c r="B65" s="34">
        <v>0.99028497409326421</v>
      </c>
    </row>
    <row r="66" spans="1:2" x14ac:dyDescent="0.25">
      <c r="A66" s="34">
        <v>0.96636100207131503</v>
      </c>
      <c r="B66" s="34">
        <v>0.99028497409326421</v>
      </c>
    </row>
    <row r="67" spans="1:2" x14ac:dyDescent="0.25">
      <c r="A67" s="34">
        <v>0.96634510963134868</v>
      </c>
      <c r="B67" s="34">
        <v>0.99028497409326421</v>
      </c>
    </row>
    <row r="68" spans="1:2" x14ac:dyDescent="0.25">
      <c r="A68" s="34">
        <v>0.96631862223140486</v>
      </c>
      <c r="B68" s="34">
        <v>0.99028497409326421</v>
      </c>
    </row>
    <row r="69" spans="1:2" x14ac:dyDescent="0.25">
      <c r="A69" s="34">
        <v>0.96614380539177547</v>
      </c>
      <c r="B69" s="34">
        <v>0.99028497409326421</v>
      </c>
    </row>
    <row r="70" spans="1:2" x14ac:dyDescent="0.25">
      <c r="A70" s="34">
        <v>0.9652114489137521</v>
      </c>
      <c r="B70" s="34">
        <v>0.99028497409326421</v>
      </c>
    </row>
    <row r="71" spans="1:2" x14ac:dyDescent="0.25">
      <c r="A71" s="34">
        <v>0.96517436655383071</v>
      </c>
      <c r="B71" s="34">
        <v>0.99028497409326421</v>
      </c>
    </row>
    <row r="72" spans="1:2" x14ac:dyDescent="0.25">
      <c r="A72" s="34">
        <v>0.96483532783454951</v>
      </c>
      <c r="B72" s="34">
        <v>0.99028497409326421</v>
      </c>
    </row>
    <row r="73" spans="1:2" x14ac:dyDescent="0.25">
      <c r="A73" s="34">
        <v>0.96481943539458315</v>
      </c>
      <c r="B73" s="34">
        <v>0.99028497409326421</v>
      </c>
    </row>
    <row r="74" spans="1:2" x14ac:dyDescent="0.25">
      <c r="A74" s="34">
        <v>0.96478235303466175</v>
      </c>
      <c r="B74" s="34">
        <v>0.99028497409326421</v>
      </c>
    </row>
    <row r="75" spans="1:2" x14ac:dyDescent="0.25">
      <c r="A75" s="34">
        <v>0.96240908199969311</v>
      </c>
      <c r="B75" s="34">
        <v>0.98898963730569944</v>
      </c>
    </row>
    <row r="76" spans="1:2" x14ac:dyDescent="0.25">
      <c r="A76" s="34">
        <v>0.96228723995995136</v>
      </c>
      <c r="B76" s="34">
        <v>0.98898963730569944</v>
      </c>
    </row>
    <row r="77" spans="1:2" x14ac:dyDescent="0.25">
      <c r="A77" s="34">
        <v>0.96226605003999632</v>
      </c>
      <c r="B77" s="34">
        <v>0.98898963730569944</v>
      </c>
    </row>
    <row r="78" spans="1:2" x14ac:dyDescent="0.25">
      <c r="A78" s="34">
        <v>0.96211242312032197</v>
      </c>
      <c r="B78" s="34">
        <v>0.98898963730569944</v>
      </c>
    </row>
    <row r="79" spans="1:2" x14ac:dyDescent="0.25">
      <c r="A79" s="34">
        <v>0.96208063824038936</v>
      </c>
      <c r="B79" s="34">
        <v>0.98898963730569944</v>
      </c>
    </row>
    <row r="80" spans="1:2" x14ac:dyDescent="0.25">
      <c r="A80" s="34">
        <v>0.96187403652082737</v>
      </c>
      <c r="B80" s="34">
        <v>0.98898963730569944</v>
      </c>
    </row>
    <row r="81" spans="1:2" x14ac:dyDescent="0.25">
      <c r="A81" s="34">
        <v>0.96185284660087234</v>
      </c>
      <c r="B81" s="34">
        <v>0.98898963730569944</v>
      </c>
    </row>
    <row r="82" spans="1:2" x14ac:dyDescent="0.25">
      <c r="A82" s="34">
        <v>0.96170451716118677</v>
      </c>
      <c r="B82" s="34">
        <v>0.98898963730569944</v>
      </c>
    </row>
    <row r="83" spans="1:2" x14ac:dyDescent="0.25">
      <c r="A83" s="34">
        <v>0.96163564992133277</v>
      </c>
      <c r="B83" s="34">
        <v>0.98898963730569944</v>
      </c>
    </row>
    <row r="84" spans="1:2" x14ac:dyDescent="0.25">
      <c r="A84" s="34">
        <v>0.96146083308170338</v>
      </c>
      <c r="B84" s="34">
        <v>0.98898963730569944</v>
      </c>
    </row>
    <row r="85" spans="1:2" x14ac:dyDescent="0.25">
      <c r="A85" s="34">
        <v>0.95962260752560047</v>
      </c>
      <c r="B85" s="34">
        <v>0.98834196891191706</v>
      </c>
    </row>
    <row r="86" spans="1:2" x14ac:dyDescent="0.25">
      <c r="A86" s="34">
        <v>0.95904518220682466</v>
      </c>
      <c r="B86" s="34">
        <v>0.98834196891191706</v>
      </c>
    </row>
    <row r="87" spans="1:2" x14ac:dyDescent="0.25">
      <c r="A87" s="34">
        <v>0.9589975048869257</v>
      </c>
      <c r="B87" s="34">
        <v>0.98834196891191706</v>
      </c>
    </row>
    <row r="88" spans="1:2" x14ac:dyDescent="0.25">
      <c r="A88" s="34">
        <v>0.95884387796725135</v>
      </c>
      <c r="B88" s="34">
        <v>0.98834196891191706</v>
      </c>
    </row>
    <row r="89" spans="1:2" x14ac:dyDescent="0.25">
      <c r="A89" s="34">
        <v>0.95881209308731874</v>
      </c>
      <c r="B89" s="34">
        <v>0.98834196891191706</v>
      </c>
    </row>
    <row r="90" spans="1:2" x14ac:dyDescent="0.25">
      <c r="A90" s="34">
        <v>0.95879620064735238</v>
      </c>
      <c r="B90" s="34">
        <v>0.98834196891191706</v>
      </c>
    </row>
    <row r="91" spans="1:2" x14ac:dyDescent="0.25">
      <c r="A91" s="34">
        <v>0.95842007956814979</v>
      </c>
      <c r="B91" s="34">
        <v>0.98834196891191706</v>
      </c>
    </row>
    <row r="92" spans="1:2" x14ac:dyDescent="0.25">
      <c r="A92" s="34">
        <v>0.95780557188945259</v>
      </c>
      <c r="B92" s="34">
        <v>0.98834196891191706</v>
      </c>
    </row>
    <row r="93" spans="1:2" x14ac:dyDescent="0.25">
      <c r="A93" s="34">
        <v>0.9575989701698906</v>
      </c>
      <c r="B93" s="34">
        <v>0.98834196891191706</v>
      </c>
    </row>
    <row r="94" spans="1:2" x14ac:dyDescent="0.25">
      <c r="A94" s="34">
        <v>0.95750891301008156</v>
      </c>
      <c r="B94" s="34">
        <v>0.98834196891191706</v>
      </c>
    </row>
    <row r="95" spans="1:2" x14ac:dyDescent="0.25">
      <c r="A95" s="34">
        <v>0.95739766593031739</v>
      </c>
      <c r="B95" s="34">
        <v>0.98834196891191706</v>
      </c>
    </row>
    <row r="96" spans="1:2" x14ac:dyDescent="0.25">
      <c r="A96" s="34">
        <v>0.95720695665072164</v>
      </c>
      <c r="B96" s="34">
        <v>0.98834196891191706</v>
      </c>
    </row>
    <row r="97" spans="1:2" x14ac:dyDescent="0.25">
      <c r="A97" s="34">
        <v>0.95684672801148529</v>
      </c>
      <c r="B97" s="34">
        <v>0.98834196891191706</v>
      </c>
    </row>
    <row r="98" spans="1:2" x14ac:dyDescent="0.25">
      <c r="A98" s="34">
        <v>0.95671429101176608</v>
      </c>
      <c r="B98" s="34">
        <v>0.98834196891191706</v>
      </c>
    </row>
    <row r="99" spans="1:2" x14ac:dyDescent="0.25">
      <c r="A99" s="34">
        <v>0.95657655653205809</v>
      </c>
      <c r="B99" s="34">
        <v>0.98834196891191706</v>
      </c>
    </row>
    <row r="100" spans="1:2" x14ac:dyDescent="0.25">
      <c r="A100" s="34">
        <v>0.95651828425218166</v>
      </c>
      <c r="B100" s="34">
        <v>0.98834196891191706</v>
      </c>
    </row>
    <row r="101" spans="1:2" x14ac:dyDescent="0.25">
      <c r="A101" s="34">
        <v>0.94975340230652316</v>
      </c>
      <c r="B101" s="34">
        <v>0.98251295336787559</v>
      </c>
    </row>
    <row r="102" spans="1:2" x14ac:dyDescent="0.25">
      <c r="A102" s="34">
        <v>0.94969513002664674</v>
      </c>
      <c r="B102" s="34">
        <v>0.98251295336787559</v>
      </c>
    </row>
    <row r="103" spans="1:2" x14ac:dyDescent="0.25">
      <c r="A103" s="34">
        <v>0.94948323082709596</v>
      </c>
      <c r="B103" s="34">
        <v>0.98251295336787559</v>
      </c>
    </row>
    <row r="104" spans="1:2" x14ac:dyDescent="0.25">
      <c r="A104" s="34">
        <v>0.94914948958780354</v>
      </c>
      <c r="B104" s="34">
        <v>0.9818652849740932</v>
      </c>
    </row>
    <row r="105" spans="1:2" x14ac:dyDescent="0.25">
      <c r="A105" s="34">
        <v>0.94912829966784851</v>
      </c>
      <c r="B105" s="34">
        <v>0.9818652849740932</v>
      </c>
    </row>
    <row r="106" spans="1:2" x14ac:dyDescent="0.25">
      <c r="A106" s="34">
        <v>0.94889521054834269</v>
      </c>
      <c r="B106" s="34">
        <v>0.9818652849740932</v>
      </c>
    </row>
    <row r="107" spans="1:2" x14ac:dyDescent="0.25">
      <c r="A107" s="34">
        <v>0.94837605750944332</v>
      </c>
      <c r="B107" s="34">
        <v>0.9818652849740932</v>
      </c>
    </row>
    <row r="108" spans="1:2" x14ac:dyDescent="0.25">
      <c r="A108" s="34">
        <v>0.94828600034963428</v>
      </c>
      <c r="B108" s="34">
        <v>0.9818652849740932</v>
      </c>
    </row>
    <row r="109" spans="1:2" x14ac:dyDescent="0.25">
      <c r="A109" s="34">
        <v>0.94823832302973532</v>
      </c>
      <c r="B109" s="34">
        <v>0.9818652849740932</v>
      </c>
    </row>
    <row r="110" spans="1:2" x14ac:dyDescent="0.25">
      <c r="A110" s="34">
        <v>0.94823302554974653</v>
      </c>
      <c r="B110" s="34">
        <v>0.9818652849740932</v>
      </c>
    </row>
    <row r="111" spans="1:2" x14ac:dyDescent="0.25">
      <c r="A111" s="34">
        <v>0.94804231627015079</v>
      </c>
      <c r="B111" s="34">
        <v>0.9818652849740932</v>
      </c>
    </row>
    <row r="112" spans="1:2" x14ac:dyDescent="0.25">
      <c r="A112" s="34">
        <v>0.94525054431606936</v>
      </c>
      <c r="B112" s="34">
        <v>0.9818652849740932</v>
      </c>
    </row>
    <row r="113" spans="1:2" x14ac:dyDescent="0.25">
      <c r="A113" s="34">
        <v>0.94514989219628276</v>
      </c>
      <c r="B113" s="34">
        <v>0.9818652849740932</v>
      </c>
    </row>
    <row r="114" spans="1:2" x14ac:dyDescent="0.25">
      <c r="A114" s="34">
        <v>0.94514459471629397</v>
      </c>
      <c r="B114" s="34">
        <v>0.9818652849740932</v>
      </c>
    </row>
    <row r="115" spans="1:2" x14ac:dyDescent="0.25">
      <c r="A115" s="34">
        <v>0.94498567031663094</v>
      </c>
      <c r="B115" s="34">
        <v>0.9818652849740932</v>
      </c>
    </row>
    <row r="116" spans="1:2" x14ac:dyDescent="0.25">
      <c r="A116" s="34">
        <v>0.94345999607986542</v>
      </c>
      <c r="B116" s="34">
        <v>0.98121761658031081</v>
      </c>
    </row>
    <row r="117" spans="1:2" x14ac:dyDescent="0.25">
      <c r="A117" s="34">
        <v>0.94286667832112325</v>
      </c>
      <c r="B117" s="34">
        <v>0.98056994818652843</v>
      </c>
    </row>
    <row r="118" spans="1:2" x14ac:dyDescent="0.25">
      <c r="A118" s="34">
        <v>0.9427448362813815</v>
      </c>
      <c r="B118" s="34">
        <v>0.98056994818652843</v>
      </c>
    </row>
    <row r="119" spans="1:2" x14ac:dyDescent="0.25">
      <c r="A119" s="34">
        <v>0.94253823456181951</v>
      </c>
      <c r="B119" s="34">
        <v>0.98056994818652843</v>
      </c>
    </row>
    <row r="120" spans="1:2" x14ac:dyDescent="0.25">
      <c r="A120" s="34">
        <v>0.94242698748205533</v>
      </c>
      <c r="B120" s="34">
        <v>0.98056994818652843</v>
      </c>
    </row>
    <row r="121" spans="1:2" x14ac:dyDescent="0.25">
      <c r="A121" s="34">
        <v>0.94232633536226873</v>
      </c>
      <c r="B121" s="34">
        <v>0.98056994818652843</v>
      </c>
    </row>
    <row r="122" spans="1:2" x14ac:dyDescent="0.25">
      <c r="A122" s="34">
        <v>0.94229984796232491</v>
      </c>
      <c r="B122" s="34">
        <v>0.98056994818652843</v>
      </c>
    </row>
    <row r="123" spans="1:2" x14ac:dyDescent="0.25">
      <c r="A123" s="34">
        <v>0.9420667588428191</v>
      </c>
      <c r="B123" s="34">
        <v>0.98056994818652843</v>
      </c>
    </row>
    <row r="124" spans="1:2" x14ac:dyDescent="0.25">
      <c r="A124" s="34">
        <v>0.94171182768357153</v>
      </c>
      <c r="B124" s="34">
        <v>0.98056994818652843</v>
      </c>
    </row>
    <row r="125" spans="1:2" x14ac:dyDescent="0.25">
      <c r="A125" s="34">
        <v>0.94160587808379614</v>
      </c>
      <c r="B125" s="34">
        <v>0.98056994818652843</v>
      </c>
    </row>
    <row r="126" spans="1:2" x14ac:dyDescent="0.25">
      <c r="A126" s="34">
        <v>0.94024972320667122</v>
      </c>
      <c r="B126" s="34">
        <v>0.98056994818652843</v>
      </c>
    </row>
    <row r="127" spans="1:2" x14ac:dyDescent="0.25">
      <c r="A127" s="34">
        <v>0.93634018297495947</v>
      </c>
      <c r="B127" s="34">
        <v>0.98056994818652843</v>
      </c>
    </row>
    <row r="128" spans="1:2" x14ac:dyDescent="0.25">
      <c r="A128" s="34">
        <v>0.93615477117535251</v>
      </c>
      <c r="B128" s="34">
        <v>0.97992227979274604</v>
      </c>
    </row>
    <row r="129" spans="1:2" x14ac:dyDescent="0.25">
      <c r="A129" s="34">
        <v>0.93440660277905863</v>
      </c>
      <c r="B129" s="34">
        <v>0.97992227979274604</v>
      </c>
    </row>
    <row r="130" spans="1:2" x14ac:dyDescent="0.25">
      <c r="A130" s="34">
        <v>0.93124400722576328</v>
      </c>
      <c r="B130" s="34">
        <v>0.97927461139896366</v>
      </c>
    </row>
    <row r="131" spans="1:2" x14ac:dyDescent="0.25">
      <c r="A131" s="34">
        <v>0.93112216518602153</v>
      </c>
      <c r="B131" s="34">
        <v>0.97927461139896366</v>
      </c>
    </row>
    <row r="132" spans="1:2" x14ac:dyDescent="0.25">
      <c r="A132" s="34">
        <v>0.9231759452028675</v>
      </c>
      <c r="B132" s="34">
        <v>0.9773316062176165</v>
      </c>
    </row>
    <row r="133" spans="1:2" x14ac:dyDescent="0.25">
      <c r="A133" s="34">
        <v>0.92179860040578743</v>
      </c>
      <c r="B133" s="34">
        <v>0.9773316062176165</v>
      </c>
    </row>
    <row r="134" spans="1:2" x14ac:dyDescent="0.25">
      <c r="A134" s="34">
        <v>0.92168205584603446</v>
      </c>
      <c r="B134" s="34">
        <v>0.9773316062176165</v>
      </c>
    </row>
    <row r="135" spans="1:2" x14ac:dyDescent="0.25">
      <c r="A135" s="34">
        <v>0.91771954081443496</v>
      </c>
      <c r="B135" s="34">
        <v>0.9773316062176165</v>
      </c>
    </row>
    <row r="136" spans="1:2" x14ac:dyDescent="0.25">
      <c r="A136" s="34">
        <v>0.8999835778120352</v>
      </c>
      <c r="B136" s="34">
        <v>0.97215025906735741</v>
      </c>
    </row>
    <row r="137" spans="1:2" x14ac:dyDescent="0.25">
      <c r="A137" s="34">
        <v>0.89995709041209138</v>
      </c>
      <c r="B137" s="34">
        <v>0.97215025906735741</v>
      </c>
    </row>
    <row r="138" spans="1:2" x14ac:dyDescent="0.25">
      <c r="A138" s="34">
        <v>0.89982465341237217</v>
      </c>
      <c r="B138" s="34">
        <v>0.97215025906735741</v>
      </c>
    </row>
    <row r="139" spans="1:2" x14ac:dyDescent="0.25">
      <c r="A139" s="34">
        <v>0.89904592385402304</v>
      </c>
      <c r="B139" s="34">
        <v>0.97215025906735741</v>
      </c>
    </row>
    <row r="140" spans="1:2" x14ac:dyDescent="0.25">
      <c r="A140" s="34">
        <v>0.89880753725452844</v>
      </c>
      <c r="B140" s="34">
        <v>0.97215025906735741</v>
      </c>
    </row>
    <row r="141" spans="1:2" x14ac:dyDescent="0.25">
      <c r="A141" s="34">
        <v>0.89863801789488784</v>
      </c>
      <c r="B141" s="34">
        <v>0.97215025906735741</v>
      </c>
    </row>
    <row r="142" spans="1:2" x14ac:dyDescent="0.25">
      <c r="A142" s="34">
        <v>0.89836784641546064</v>
      </c>
      <c r="B142" s="34">
        <v>0.97215025906735741</v>
      </c>
    </row>
    <row r="143" spans="1:2" x14ac:dyDescent="0.25">
      <c r="A143" s="34">
        <v>0.8898442011135308</v>
      </c>
      <c r="B143" s="34">
        <v>0.97215025906735741</v>
      </c>
    </row>
    <row r="144" spans="1:2" x14ac:dyDescent="0.25">
      <c r="A144" s="34">
        <v>0.88828674199683266</v>
      </c>
      <c r="B144" s="34">
        <v>0.97215025906735741</v>
      </c>
    </row>
    <row r="145" spans="1:2" x14ac:dyDescent="0.25">
      <c r="A145" s="34">
        <v>0.88802186799739424</v>
      </c>
      <c r="B145" s="34">
        <v>0.97215025906735741</v>
      </c>
    </row>
    <row r="146" spans="1:2" x14ac:dyDescent="0.25">
      <c r="A146" s="34">
        <v>0.88801657051740546</v>
      </c>
      <c r="B146" s="34">
        <v>0.97215025906735741</v>
      </c>
    </row>
    <row r="147" spans="1:2" x14ac:dyDescent="0.25">
      <c r="A147" s="34">
        <v>0.8878629435977311</v>
      </c>
      <c r="B147" s="34">
        <v>0.97215025906735741</v>
      </c>
    </row>
    <row r="148" spans="1:2" x14ac:dyDescent="0.25">
      <c r="A148" s="34">
        <v>0.88635845928092061</v>
      </c>
      <c r="B148" s="34">
        <v>0.97215025906735741</v>
      </c>
    </row>
    <row r="149" spans="1:2" x14ac:dyDescent="0.25">
      <c r="A149" s="34">
        <v>0.88606180040154947</v>
      </c>
      <c r="B149" s="34">
        <v>0.97215025906735741</v>
      </c>
    </row>
    <row r="150" spans="1:2" x14ac:dyDescent="0.25">
      <c r="A150" s="34">
        <v>0.88588698356192008</v>
      </c>
      <c r="B150" s="34">
        <v>0.97215025906735741</v>
      </c>
    </row>
    <row r="151" spans="1:2" x14ac:dyDescent="0.25">
      <c r="A151" s="34">
        <v>0.88498641196382932</v>
      </c>
      <c r="B151" s="34">
        <v>0.97215025906735741</v>
      </c>
    </row>
    <row r="152" spans="1:2" x14ac:dyDescent="0.25">
      <c r="A152" s="34">
        <v>0.88494403212391914</v>
      </c>
      <c r="B152" s="34">
        <v>0.97215025906735741</v>
      </c>
    </row>
    <row r="153" spans="1:2" x14ac:dyDescent="0.25">
      <c r="A153" s="34">
        <v>0.88491224724398654</v>
      </c>
      <c r="B153" s="34">
        <v>0.97215025906735741</v>
      </c>
    </row>
    <row r="154" spans="1:2" x14ac:dyDescent="0.25">
      <c r="A154" s="34">
        <v>0.88484338000413254</v>
      </c>
      <c r="B154" s="34">
        <v>0.97215025906735741</v>
      </c>
    </row>
    <row r="155" spans="1:2" x14ac:dyDescent="0.25">
      <c r="A155" s="34">
        <v>0.88458910096467158</v>
      </c>
      <c r="B155" s="34">
        <v>0.97215025906735741</v>
      </c>
    </row>
    <row r="156" spans="1:2" x14ac:dyDescent="0.25">
      <c r="A156" s="34">
        <v>0.88453082868479516</v>
      </c>
      <c r="B156" s="34">
        <v>0.97215025906735741</v>
      </c>
    </row>
    <row r="157" spans="1:2" x14ac:dyDescent="0.25">
      <c r="A157" s="34">
        <v>0.88449374632487376</v>
      </c>
      <c r="B157" s="34">
        <v>0.97215025906735741</v>
      </c>
    </row>
    <row r="158" spans="1:2" x14ac:dyDescent="0.25">
      <c r="A158" s="34">
        <v>0.88411762524567117</v>
      </c>
      <c r="B158" s="34">
        <v>0.97215025906735741</v>
      </c>
    </row>
    <row r="159" spans="1:2" x14ac:dyDescent="0.25">
      <c r="A159" s="34">
        <v>0.88387394116618778</v>
      </c>
      <c r="B159" s="34">
        <v>0.97215025906735741</v>
      </c>
    </row>
    <row r="160" spans="1:2" x14ac:dyDescent="0.25">
      <c r="A160" s="34">
        <v>0.88334419316731083</v>
      </c>
      <c r="B160" s="34">
        <v>0.97215025906735741</v>
      </c>
    </row>
    <row r="161" spans="1:2" x14ac:dyDescent="0.25">
      <c r="A161" s="34">
        <v>0.88327532592745683</v>
      </c>
      <c r="B161" s="34">
        <v>0.97215025906735741</v>
      </c>
    </row>
    <row r="162" spans="1:2" x14ac:dyDescent="0.25">
      <c r="A162" s="34">
        <v>0.88280385020845631</v>
      </c>
      <c r="B162" s="34">
        <v>0.97215025906735741</v>
      </c>
    </row>
    <row r="163" spans="1:2" x14ac:dyDescent="0.25">
      <c r="A163" s="34">
        <v>0.8826714132087371</v>
      </c>
      <c r="B163" s="34">
        <v>0.97215025906735741</v>
      </c>
    </row>
    <row r="164" spans="1:2" x14ac:dyDescent="0.25">
      <c r="A164" s="34">
        <v>0.88178673405061259</v>
      </c>
      <c r="B164" s="34">
        <v>0.97085492227979264</v>
      </c>
    </row>
    <row r="165" spans="1:2" x14ac:dyDescent="0.25">
      <c r="A165" s="34">
        <v>0.88115103645196025</v>
      </c>
      <c r="B165" s="34">
        <v>0.97085492227979264</v>
      </c>
    </row>
    <row r="166" spans="1:2" x14ac:dyDescent="0.25">
      <c r="A166" s="34">
        <v>0.87866122085723863</v>
      </c>
      <c r="B166" s="34">
        <v>0.97085492227979264</v>
      </c>
    </row>
    <row r="167" spans="1:2" x14ac:dyDescent="0.25">
      <c r="A167" s="34">
        <v>0.87855527125746324</v>
      </c>
      <c r="B167" s="34">
        <v>0.97085492227979264</v>
      </c>
    </row>
    <row r="168" spans="1:2" x14ac:dyDescent="0.25">
      <c r="A168" s="34">
        <v>0.87847051157764289</v>
      </c>
      <c r="B168" s="34">
        <v>0.97085492227979264</v>
      </c>
    </row>
    <row r="169" spans="1:2" x14ac:dyDescent="0.25">
      <c r="A169" s="34">
        <v>0.87838575189782253</v>
      </c>
      <c r="B169" s="34">
        <v>0.97085492227979264</v>
      </c>
    </row>
    <row r="170" spans="1:2" x14ac:dyDescent="0.25">
      <c r="A170" s="34">
        <v>0.87585355646319074</v>
      </c>
      <c r="B170" s="34">
        <v>0.97020725388601026</v>
      </c>
    </row>
    <row r="171" spans="1:2" x14ac:dyDescent="0.25">
      <c r="A171" s="34">
        <v>0.87581647410326935</v>
      </c>
      <c r="B171" s="34">
        <v>0.97020725388601026</v>
      </c>
    </row>
    <row r="172" spans="1:2" x14ac:dyDescent="0.25">
      <c r="A172" s="34">
        <v>0.87580058166330299</v>
      </c>
      <c r="B172" s="34">
        <v>0.97020725388601026</v>
      </c>
    </row>
    <row r="173" spans="1:2" x14ac:dyDescent="0.25">
      <c r="A173" s="34">
        <v>0.87572641694346021</v>
      </c>
      <c r="B173" s="34">
        <v>0.96955958549222787</v>
      </c>
    </row>
    <row r="174" spans="1:2" x14ac:dyDescent="0.25">
      <c r="A174" s="34">
        <v>0.87540856814413404</v>
      </c>
      <c r="B174" s="34">
        <v>0.96955958549222787</v>
      </c>
    </row>
    <row r="175" spans="1:2" x14ac:dyDescent="0.25">
      <c r="A175" s="34">
        <v>0.87539797318415646</v>
      </c>
      <c r="B175" s="34">
        <v>0.96955958549222787</v>
      </c>
    </row>
    <row r="176" spans="1:2" x14ac:dyDescent="0.25">
      <c r="A176" s="34">
        <v>0.87538208074419011</v>
      </c>
      <c r="B176" s="34">
        <v>0.96955958549222787</v>
      </c>
    </row>
    <row r="177" spans="1:2" x14ac:dyDescent="0.25">
      <c r="A177" s="34">
        <v>0.8752496437444709</v>
      </c>
      <c r="B177" s="34">
        <v>0.96955958549222787</v>
      </c>
    </row>
    <row r="178" spans="1:2" x14ac:dyDescent="0.25">
      <c r="A178" s="34">
        <v>0.87523375130450454</v>
      </c>
      <c r="B178" s="34">
        <v>0.96955958549222787</v>
      </c>
    </row>
    <row r="179" spans="1:2" x14ac:dyDescent="0.25">
      <c r="A179" s="34">
        <v>0.87520196642457193</v>
      </c>
      <c r="B179" s="34">
        <v>0.96955958549222787</v>
      </c>
    </row>
    <row r="180" spans="1:2" x14ac:dyDescent="0.25">
      <c r="A180" s="34">
        <v>0.87516488406465054</v>
      </c>
      <c r="B180" s="34">
        <v>0.96955958549222787</v>
      </c>
    </row>
    <row r="181" spans="1:2" x14ac:dyDescent="0.25">
      <c r="A181" s="34">
        <v>0.87513839666470672</v>
      </c>
      <c r="B181" s="34">
        <v>0.96955958549222787</v>
      </c>
    </row>
    <row r="182" spans="1:2" x14ac:dyDescent="0.25">
      <c r="A182" s="34">
        <v>0.87499536470500994</v>
      </c>
      <c r="B182" s="34">
        <v>0.96955958549222787</v>
      </c>
    </row>
    <row r="183" spans="1:2" x14ac:dyDescent="0.25">
      <c r="A183" s="34">
        <v>0.87496357982507733</v>
      </c>
      <c r="B183" s="34">
        <v>0.96955958549222787</v>
      </c>
    </row>
    <row r="184" spans="1:2" x14ac:dyDescent="0.25">
      <c r="A184" s="34">
        <v>0.87431728726644742</v>
      </c>
      <c r="B184" s="34">
        <v>0.96955958549222787</v>
      </c>
    </row>
    <row r="185" spans="1:2" x14ac:dyDescent="0.25">
      <c r="A185" s="34">
        <v>0.87375045690764908</v>
      </c>
      <c r="B185" s="34">
        <v>0.96955958549222787</v>
      </c>
    </row>
    <row r="186" spans="1:2" x14ac:dyDescent="0.25">
      <c r="A186" s="34">
        <v>0.87272804326981657</v>
      </c>
      <c r="B186" s="34">
        <v>0.96955958549222787</v>
      </c>
    </row>
    <row r="187" spans="1:2" x14ac:dyDescent="0.25">
      <c r="A187" s="34">
        <v>0.87236781463058022</v>
      </c>
      <c r="B187" s="34">
        <v>0.96955958549222787</v>
      </c>
    </row>
    <row r="188" spans="1:2" x14ac:dyDescent="0.25">
      <c r="A188" s="34">
        <v>0.87225656755081604</v>
      </c>
      <c r="B188" s="34">
        <v>0.96955958549222787</v>
      </c>
    </row>
    <row r="189" spans="1:2" x14ac:dyDescent="0.25">
      <c r="A189" s="34">
        <v>0.87217180787099569</v>
      </c>
      <c r="B189" s="34">
        <v>0.96955958549222787</v>
      </c>
    </row>
    <row r="190" spans="1:2" x14ac:dyDescent="0.25">
      <c r="A190" s="34">
        <v>0.87196520615143369</v>
      </c>
      <c r="B190" s="34">
        <v>0.96955958549222787</v>
      </c>
    </row>
    <row r="191" spans="1:2" x14ac:dyDescent="0.25">
      <c r="A191" s="34">
        <v>0.87195990867144491</v>
      </c>
      <c r="B191" s="34">
        <v>0.96955958549222787</v>
      </c>
    </row>
    <row r="192" spans="1:2" x14ac:dyDescent="0.25">
      <c r="A192" s="34">
        <v>0.87144605311253431</v>
      </c>
      <c r="B192" s="34">
        <v>0.96955958549222787</v>
      </c>
    </row>
    <row r="193" spans="1:2" x14ac:dyDescent="0.25">
      <c r="A193" s="34">
        <v>0.87140367327262414</v>
      </c>
      <c r="B193" s="34">
        <v>0.96955958549222787</v>
      </c>
    </row>
    <row r="194" spans="1:2" x14ac:dyDescent="0.25">
      <c r="A194" s="34">
        <v>0.87054018403445477</v>
      </c>
      <c r="B194" s="34">
        <v>0.96761658031088071</v>
      </c>
    </row>
    <row r="195" spans="1:2" x14ac:dyDescent="0.25">
      <c r="A195" s="34">
        <v>0.8704925067145558</v>
      </c>
      <c r="B195" s="34">
        <v>0.96761658031088071</v>
      </c>
    </row>
    <row r="196" spans="1:2" x14ac:dyDescent="0.25">
      <c r="A196" s="34">
        <v>0.87007930327543181</v>
      </c>
      <c r="B196" s="34">
        <v>0.96761658031088071</v>
      </c>
    </row>
    <row r="197" spans="1:2" x14ac:dyDescent="0.25">
      <c r="A197" s="34">
        <v>0.87007400579544303</v>
      </c>
      <c r="B197" s="34">
        <v>0.96761658031088071</v>
      </c>
    </row>
    <row r="198" spans="1:2" x14ac:dyDescent="0.25">
      <c r="A198" s="34">
        <v>0.86990978391579121</v>
      </c>
      <c r="B198" s="34">
        <v>0.96761658031088071</v>
      </c>
    </row>
    <row r="199" spans="1:2" x14ac:dyDescent="0.25">
      <c r="A199" s="34">
        <v>0.86987799903585861</v>
      </c>
      <c r="B199" s="34">
        <v>0.96761658031088071</v>
      </c>
    </row>
    <row r="200" spans="1:2" x14ac:dyDescent="0.25">
      <c r="A200" s="34">
        <v>0.86974026455615061</v>
      </c>
      <c r="B200" s="34">
        <v>0.96761658031088071</v>
      </c>
    </row>
    <row r="201" spans="1:2" x14ac:dyDescent="0.25">
      <c r="A201" s="34">
        <v>0.86972437211618425</v>
      </c>
      <c r="B201" s="34">
        <v>0.96761658031088071</v>
      </c>
    </row>
    <row r="202" spans="1:2" x14ac:dyDescent="0.25">
      <c r="A202" s="34">
        <v>0.86956544771652122</v>
      </c>
      <c r="B202" s="34">
        <v>0.96761658031088071</v>
      </c>
    </row>
    <row r="203" spans="1:2" x14ac:dyDescent="0.25">
      <c r="A203" s="34">
        <v>0.86882909799808228</v>
      </c>
      <c r="B203" s="34">
        <v>0.96761658031088071</v>
      </c>
    </row>
    <row r="204" spans="1:2" x14ac:dyDescent="0.25">
      <c r="A204" s="34">
        <v>0.86846357187885714</v>
      </c>
      <c r="B204" s="34">
        <v>0.96761658031088071</v>
      </c>
    </row>
    <row r="205" spans="1:2" x14ac:dyDescent="0.25">
      <c r="A205" s="34">
        <v>0.86783317176019359</v>
      </c>
      <c r="B205" s="34">
        <v>0.96761658031088071</v>
      </c>
    </row>
    <row r="206" spans="1:2" x14ac:dyDescent="0.25">
      <c r="A206" s="34">
        <v>0.86442689212741486</v>
      </c>
      <c r="B206" s="34">
        <v>0.96696891191709833</v>
      </c>
    </row>
    <row r="207" spans="1:2" x14ac:dyDescent="0.25">
      <c r="A207" s="34">
        <v>0.86432094252763947</v>
      </c>
      <c r="B207" s="34">
        <v>0.96696891191709833</v>
      </c>
    </row>
    <row r="208" spans="1:2" x14ac:dyDescent="0.25">
      <c r="A208" s="34">
        <v>0.86428386016771808</v>
      </c>
      <c r="B208" s="34">
        <v>0.96696891191709833</v>
      </c>
    </row>
    <row r="209" spans="1:2" x14ac:dyDescent="0.25">
      <c r="A209" s="34">
        <v>0.86427856268772929</v>
      </c>
      <c r="B209" s="34">
        <v>0.96696891191709833</v>
      </c>
    </row>
    <row r="210" spans="1:2" x14ac:dyDescent="0.25">
      <c r="A210" s="34">
        <v>0.85411269858928096</v>
      </c>
      <c r="B210" s="34">
        <v>0.95854922279792731</v>
      </c>
    </row>
    <row r="211" spans="1:2" x14ac:dyDescent="0.25">
      <c r="A211" s="34">
        <v>0.85410210362930339</v>
      </c>
      <c r="B211" s="34">
        <v>0.95854922279792731</v>
      </c>
    </row>
    <row r="212" spans="1:2" x14ac:dyDescent="0.25">
      <c r="A212" s="34">
        <v>0.8540968061493146</v>
      </c>
      <c r="B212" s="34">
        <v>0.95854922279792731</v>
      </c>
    </row>
    <row r="213" spans="1:2" x14ac:dyDescent="0.25">
      <c r="A213" s="34">
        <v>0.85378425482997722</v>
      </c>
      <c r="B213" s="34">
        <v>0.95854922279792731</v>
      </c>
    </row>
    <row r="214" spans="1:2" x14ac:dyDescent="0.25">
      <c r="A214" s="34">
        <v>0.85376836239001086</v>
      </c>
      <c r="B214" s="34">
        <v>0.95854922279792731</v>
      </c>
    </row>
    <row r="215" spans="1:2" x14ac:dyDescent="0.25">
      <c r="A215" s="34">
        <v>0.85338694383081948</v>
      </c>
      <c r="B215" s="34">
        <v>0.95854922279792731</v>
      </c>
    </row>
    <row r="216" spans="1:2" x14ac:dyDescent="0.25">
      <c r="A216" s="34">
        <v>0.85185597211406516</v>
      </c>
      <c r="B216" s="34">
        <v>0.95854922279792731</v>
      </c>
    </row>
    <row r="217" spans="1:2" x14ac:dyDescent="0.25">
      <c r="A217" s="34">
        <v>0.85181359227415498</v>
      </c>
      <c r="B217" s="34">
        <v>0.95854922279792731</v>
      </c>
    </row>
    <row r="218" spans="1:2" x14ac:dyDescent="0.25">
      <c r="A218" s="34">
        <v>0.85173413007432341</v>
      </c>
      <c r="B218" s="34">
        <v>0.95854922279792731</v>
      </c>
    </row>
    <row r="219" spans="1:2" x14ac:dyDescent="0.25">
      <c r="A219" s="34">
        <v>0.85170234519439081</v>
      </c>
      <c r="B219" s="34">
        <v>0.95854922279792731</v>
      </c>
    </row>
    <row r="220" spans="1:2" x14ac:dyDescent="0.25">
      <c r="A220" s="34">
        <v>0.85097129295594065</v>
      </c>
      <c r="B220" s="34">
        <v>0.95854922279792731</v>
      </c>
    </row>
    <row r="221" spans="1:2" x14ac:dyDescent="0.25">
      <c r="A221" s="34">
        <v>0.85072231139646848</v>
      </c>
      <c r="B221" s="34">
        <v>0.95854922279792731</v>
      </c>
    </row>
    <row r="222" spans="1:2" x14ac:dyDescent="0.25">
      <c r="A222" s="34">
        <v>0.85071171643649091</v>
      </c>
      <c r="B222" s="34">
        <v>0.95854922279792731</v>
      </c>
    </row>
    <row r="223" spans="1:2" x14ac:dyDescent="0.25">
      <c r="A223" s="34">
        <v>0.85066933659658073</v>
      </c>
      <c r="B223" s="34">
        <v>0.95854922279792731</v>
      </c>
    </row>
    <row r="224" spans="1:2" x14ac:dyDescent="0.25">
      <c r="A224" s="34">
        <v>0.8505792794367717</v>
      </c>
      <c r="B224" s="34">
        <v>0.95854922279792731</v>
      </c>
    </row>
    <row r="225" spans="1:2" x14ac:dyDescent="0.25">
      <c r="A225" s="34">
        <v>0.85047862731698509</v>
      </c>
      <c r="B225" s="34">
        <v>0.95854922279792731</v>
      </c>
    </row>
    <row r="226" spans="1:2" x14ac:dyDescent="0.25">
      <c r="A226" s="34">
        <v>0.84812654620197148</v>
      </c>
      <c r="B226" s="34">
        <v>0.95854922279792731</v>
      </c>
    </row>
    <row r="227" spans="1:2" x14ac:dyDescent="0.25">
      <c r="A227" s="34">
        <v>0.8478775646424993</v>
      </c>
      <c r="B227" s="34">
        <v>0.95854922279792731</v>
      </c>
    </row>
    <row r="228" spans="1:2" x14ac:dyDescent="0.25">
      <c r="A228" s="34">
        <v>0.84786167220253295</v>
      </c>
      <c r="B228" s="34">
        <v>0.95854922279792731</v>
      </c>
    </row>
    <row r="229" spans="1:2" x14ac:dyDescent="0.25">
      <c r="A229" s="34">
        <v>0.84763917804300459</v>
      </c>
      <c r="B229" s="34">
        <v>0.95854922279792731</v>
      </c>
    </row>
    <row r="230" spans="1:2" x14ac:dyDescent="0.25">
      <c r="A230" s="34">
        <v>0.84759679820309441</v>
      </c>
      <c r="B230" s="34">
        <v>0.95854922279792731</v>
      </c>
    </row>
    <row r="231" spans="1:2" x14ac:dyDescent="0.25">
      <c r="A231" s="34">
        <v>0.84716240484401528</v>
      </c>
      <c r="B231" s="34">
        <v>0.95854922279792731</v>
      </c>
    </row>
    <row r="232" spans="1:2" x14ac:dyDescent="0.25">
      <c r="A232" s="34">
        <v>0.84624064332596938</v>
      </c>
      <c r="B232" s="34">
        <v>0.95854922279792731</v>
      </c>
    </row>
    <row r="233" spans="1:2" x14ac:dyDescent="0.25">
      <c r="A233" s="34">
        <v>0.84607642144631756</v>
      </c>
      <c r="B233" s="34">
        <v>0.95854922279792731</v>
      </c>
    </row>
    <row r="234" spans="1:2" x14ac:dyDescent="0.25">
      <c r="A234" s="34">
        <v>0.84572149028707</v>
      </c>
      <c r="B234" s="34">
        <v>0.95854922279792731</v>
      </c>
    </row>
    <row r="235" spans="1:2" x14ac:dyDescent="0.25">
      <c r="A235" s="34">
        <v>0.84569500288712618</v>
      </c>
      <c r="B235" s="34">
        <v>0.95854922279792731</v>
      </c>
    </row>
    <row r="236" spans="1:2" x14ac:dyDescent="0.25">
      <c r="A236" s="34">
        <v>0.84567381296717115</v>
      </c>
      <c r="B236" s="34">
        <v>0.95854922279792731</v>
      </c>
    </row>
    <row r="237" spans="1:2" x14ac:dyDescent="0.25">
      <c r="A237" s="34">
        <v>0.84564202808723854</v>
      </c>
      <c r="B237" s="34">
        <v>0.95854922279792731</v>
      </c>
    </row>
    <row r="238" spans="1:2" x14ac:dyDescent="0.25">
      <c r="A238" s="34">
        <v>0.84476264640910281</v>
      </c>
      <c r="B238" s="34">
        <v>0.95790155440414493</v>
      </c>
    </row>
    <row r="239" spans="1:2" x14ac:dyDescent="0.25">
      <c r="A239" s="34">
        <v>0.84473615900915899</v>
      </c>
      <c r="B239" s="34">
        <v>0.95790155440414493</v>
      </c>
    </row>
    <row r="240" spans="1:2" x14ac:dyDescent="0.25">
      <c r="A240" s="34">
        <v>0.84467788672928257</v>
      </c>
      <c r="B240" s="34">
        <v>0.95790155440414493</v>
      </c>
    </row>
    <row r="241" spans="1:2" x14ac:dyDescent="0.25">
      <c r="A241" s="34">
        <v>0.84464610184934996</v>
      </c>
      <c r="B241" s="34">
        <v>0.95790155440414493</v>
      </c>
    </row>
    <row r="242" spans="1:2" x14ac:dyDescent="0.25">
      <c r="A242" s="34">
        <v>0.84449247492967561</v>
      </c>
      <c r="B242" s="34">
        <v>0.95790155440414493</v>
      </c>
    </row>
    <row r="243" spans="1:2" x14ac:dyDescent="0.25">
      <c r="A243" s="34">
        <v>0.83237713819536008</v>
      </c>
      <c r="B243" s="34">
        <v>0.95725388601036254</v>
      </c>
    </row>
    <row r="244" spans="1:2" x14ac:dyDescent="0.25">
      <c r="A244" s="34">
        <v>0.82765178604537781</v>
      </c>
      <c r="B244" s="34">
        <v>0.95725388601036254</v>
      </c>
    </row>
    <row r="245" spans="1:2" x14ac:dyDescent="0.25">
      <c r="A245" s="34">
        <v>0.82760940620546763</v>
      </c>
      <c r="B245" s="34">
        <v>0.95725388601036254</v>
      </c>
    </row>
    <row r="246" spans="1:2" x14ac:dyDescent="0.25">
      <c r="A246" s="34">
        <v>0.82759351376550128</v>
      </c>
      <c r="B246" s="34">
        <v>0.95725388601036254</v>
      </c>
    </row>
    <row r="247" spans="1:2" x14ac:dyDescent="0.25">
      <c r="A247" s="34">
        <v>0.82725977252620886</v>
      </c>
      <c r="B247" s="34">
        <v>0.95725388601036254</v>
      </c>
    </row>
    <row r="248" spans="1:2" x14ac:dyDescent="0.25">
      <c r="A248" s="34">
        <v>0.82565463608961176</v>
      </c>
      <c r="B248" s="34">
        <v>0.95595854922279777</v>
      </c>
    </row>
    <row r="249" spans="1:2" x14ac:dyDescent="0.25">
      <c r="A249" s="34">
        <v>0.82439383585228465</v>
      </c>
      <c r="B249" s="34">
        <v>0.95595854922279777</v>
      </c>
    </row>
    <row r="250" spans="1:2" x14ac:dyDescent="0.25">
      <c r="A250" s="34">
        <v>0.81851893054473945</v>
      </c>
      <c r="B250" s="34">
        <v>0.95531088082901539</v>
      </c>
    </row>
    <row r="251" spans="1:2" x14ac:dyDescent="0.25">
      <c r="A251" s="34">
        <v>0.81557353167098368</v>
      </c>
      <c r="B251" s="34">
        <v>0.95531088082901539</v>
      </c>
    </row>
    <row r="252" spans="1:2" x14ac:dyDescent="0.25">
      <c r="A252" s="34">
        <v>0.81552585435108471</v>
      </c>
      <c r="B252" s="34">
        <v>0.95531088082901539</v>
      </c>
    </row>
    <row r="253" spans="1:2" x14ac:dyDescent="0.25">
      <c r="A253" s="34">
        <v>0.81413791459402718</v>
      </c>
      <c r="B253" s="34">
        <v>0.95531088082901539</v>
      </c>
    </row>
    <row r="254" spans="1:2" x14ac:dyDescent="0.25">
      <c r="A254" s="34">
        <v>0.81410612971409457</v>
      </c>
      <c r="B254" s="34">
        <v>0.95531088082901539</v>
      </c>
    </row>
    <row r="255" spans="1:2" x14ac:dyDescent="0.25">
      <c r="A255" s="34">
        <v>0.80822592692656059</v>
      </c>
      <c r="B255" s="34">
        <v>0.95531088082901539</v>
      </c>
    </row>
    <row r="256" spans="1:2" x14ac:dyDescent="0.25">
      <c r="A256" s="34">
        <v>0.8081888445666392</v>
      </c>
      <c r="B256" s="34">
        <v>0.95531088082901539</v>
      </c>
    </row>
    <row r="257" spans="1:2" x14ac:dyDescent="0.25">
      <c r="A257" s="34">
        <v>0.80815705968670659</v>
      </c>
      <c r="B257" s="34">
        <v>0.95531088082901539</v>
      </c>
    </row>
    <row r="258" spans="1:2" x14ac:dyDescent="0.25">
      <c r="A258" s="34">
        <v>0.80814646472672902</v>
      </c>
      <c r="B258" s="34">
        <v>0.95531088082901539</v>
      </c>
    </row>
    <row r="259" spans="1:2" x14ac:dyDescent="0.25">
      <c r="A259" s="34">
        <v>0.80800873024702102</v>
      </c>
      <c r="B259" s="34">
        <v>0.95531088082901539</v>
      </c>
    </row>
    <row r="260" spans="1:2" x14ac:dyDescent="0.25">
      <c r="A260" s="34">
        <v>0.80762731168782964</v>
      </c>
      <c r="B260" s="34">
        <v>0.95531088082901539</v>
      </c>
    </row>
    <row r="261" spans="1:2" x14ac:dyDescent="0.25">
      <c r="A261" s="34">
        <v>0.80754784948799807</v>
      </c>
      <c r="B261" s="34">
        <v>0.95531088082901539</v>
      </c>
    </row>
    <row r="262" spans="1:2" x14ac:dyDescent="0.25">
      <c r="A262" s="34">
        <v>0.80166764670046409</v>
      </c>
      <c r="B262" s="34">
        <v>0.95401554404145061</v>
      </c>
    </row>
    <row r="263" spans="1:2" x14ac:dyDescent="0.25">
      <c r="A263" s="34">
        <v>0.80159877946061009</v>
      </c>
      <c r="B263" s="34">
        <v>0.95401554404145061</v>
      </c>
    </row>
    <row r="264" spans="1:2" x14ac:dyDescent="0.25">
      <c r="A264" s="34">
        <v>0.79959633202485525</v>
      </c>
      <c r="B264" s="34">
        <v>0.95207253886010346</v>
      </c>
    </row>
    <row r="265" spans="1:2" x14ac:dyDescent="0.25">
      <c r="A265" s="34">
        <v>0.79957514210490022</v>
      </c>
      <c r="B265" s="34">
        <v>0.95207253886010346</v>
      </c>
    </row>
    <row r="266" spans="1:2" x14ac:dyDescent="0.25">
      <c r="A266" s="34">
        <v>0.79549608251354786</v>
      </c>
      <c r="B266" s="34">
        <v>0.94948186528497391</v>
      </c>
    </row>
    <row r="267" spans="1:2" x14ac:dyDescent="0.25">
      <c r="A267" s="34">
        <v>0.79532126567391848</v>
      </c>
      <c r="B267" s="34">
        <v>0.94948186528497391</v>
      </c>
    </row>
    <row r="268" spans="1:2" x14ac:dyDescent="0.25">
      <c r="A268" s="34">
        <v>0.7935042300377706</v>
      </c>
      <c r="B268" s="34">
        <v>0.94948186528497391</v>
      </c>
    </row>
    <row r="269" spans="1:2" x14ac:dyDescent="0.25">
      <c r="A269" s="34">
        <v>0.79185671376126332</v>
      </c>
      <c r="B269" s="34">
        <v>0.94948186528497391</v>
      </c>
    </row>
    <row r="270" spans="1:2" x14ac:dyDescent="0.25">
      <c r="A270" s="34">
        <v>0.79167659944164515</v>
      </c>
      <c r="B270" s="34">
        <v>0.94948186528497391</v>
      </c>
    </row>
    <row r="271" spans="1:2" x14ac:dyDescent="0.25">
      <c r="A271" s="34">
        <v>0.79165011204170133</v>
      </c>
      <c r="B271" s="34">
        <v>0.94948186528497391</v>
      </c>
    </row>
    <row r="272" spans="1:2" x14ac:dyDescent="0.25">
      <c r="A272" s="34">
        <v>0.79150708008200454</v>
      </c>
      <c r="B272" s="34">
        <v>0.94948186528497391</v>
      </c>
    </row>
    <row r="273" spans="1:2" x14ac:dyDescent="0.25">
      <c r="A273" s="34">
        <v>0.79150178260201576</v>
      </c>
      <c r="B273" s="34">
        <v>0.94948186528497391</v>
      </c>
    </row>
    <row r="274" spans="1:2" x14ac:dyDescent="0.25">
      <c r="A274" s="34">
        <v>0.78468392585646962</v>
      </c>
      <c r="B274" s="34">
        <v>0.94948186528497391</v>
      </c>
    </row>
    <row r="275" spans="1:2" x14ac:dyDescent="0.25">
      <c r="A275" s="34">
        <v>0.78464154601655944</v>
      </c>
      <c r="B275" s="34">
        <v>0.94948186528497391</v>
      </c>
    </row>
    <row r="276" spans="1:2" x14ac:dyDescent="0.25">
      <c r="A276" s="34">
        <v>0.78460976113662684</v>
      </c>
      <c r="B276" s="34">
        <v>0.94948186528497391</v>
      </c>
    </row>
    <row r="277" spans="1:2" x14ac:dyDescent="0.25">
      <c r="A277" s="34">
        <v>0.7845885712166718</v>
      </c>
      <c r="B277" s="34">
        <v>0.94948186528497391</v>
      </c>
    </row>
    <row r="278" spans="1:2" x14ac:dyDescent="0.25">
      <c r="A278" s="34">
        <v>0.78322182137956931</v>
      </c>
      <c r="B278" s="34">
        <v>0.94948186528497391</v>
      </c>
    </row>
    <row r="279" spans="1:2" x14ac:dyDescent="0.25">
      <c r="A279" s="34">
        <v>0.7827821305405015</v>
      </c>
      <c r="B279" s="34">
        <v>0.94948186528497391</v>
      </c>
    </row>
    <row r="280" spans="1:2" x14ac:dyDescent="0.25">
      <c r="A280" s="34">
        <v>0.77983673166674572</v>
      </c>
      <c r="B280" s="34">
        <v>0.94948186528497391</v>
      </c>
    </row>
    <row r="281" spans="1:2" x14ac:dyDescent="0.25">
      <c r="A281" s="34">
        <v>0.77978375686685808</v>
      </c>
      <c r="B281" s="34">
        <v>0.94948186528497391</v>
      </c>
    </row>
    <row r="282" spans="1:2" x14ac:dyDescent="0.25">
      <c r="A282" s="34">
        <v>0.77976786442689172</v>
      </c>
      <c r="B282" s="34">
        <v>0.94948186528497391</v>
      </c>
    </row>
    <row r="283" spans="1:2" x14ac:dyDescent="0.25">
      <c r="A283" s="34">
        <v>0.77974667450693669</v>
      </c>
      <c r="B283" s="34">
        <v>0.94948186528497391</v>
      </c>
    </row>
    <row r="284" spans="1:2" x14ac:dyDescent="0.25">
      <c r="A284" s="34">
        <v>0.77966721230710512</v>
      </c>
      <c r="B284" s="34">
        <v>0.94948186528497391</v>
      </c>
    </row>
    <row r="285" spans="1:2" x14ac:dyDescent="0.25">
      <c r="A285" s="34">
        <v>0.77568880483553937</v>
      </c>
      <c r="B285" s="34">
        <v>0.94753886010362676</v>
      </c>
    </row>
    <row r="286" spans="1:2" x14ac:dyDescent="0.25">
      <c r="A286" s="34">
        <v>0.77565172247561798</v>
      </c>
      <c r="B286" s="34">
        <v>0.94753886010362676</v>
      </c>
    </row>
    <row r="287" spans="1:2" x14ac:dyDescent="0.25">
      <c r="A287" s="34">
        <v>0.77561464011569659</v>
      </c>
      <c r="B287" s="34">
        <v>0.94753886010362676</v>
      </c>
    </row>
    <row r="288" spans="1:2" x14ac:dyDescent="0.25">
      <c r="A288" s="34">
        <v>0.77549279807595484</v>
      </c>
      <c r="B288" s="34">
        <v>0.94753886010362676</v>
      </c>
    </row>
    <row r="289" spans="1:2" x14ac:dyDescent="0.25">
      <c r="A289" s="34">
        <v>0.77544512075605587</v>
      </c>
      <c r="B289" s="34">
        <v>0.94753886010362676</v>
      </c>
    </row>
    <row r="290" spans="1:2" x14ac:dyDescent="0.25">
      <c r="A290" s="34">
        <v>0.77085220560579282</v>
      </c>
      <c r="B290" s="34">
        <v>0.94753886010362676</v>
      </c>
    </row>
    <row r="291" spans="1:2" x14ac:dyDescent="0.25">
      <c r="A291" s="34">
        <v>0.7697662222080951</v>
      </c>
      <c r="B291" s="34">
        <v>0.94753886010362676</v>
      </c>
    </row>
    <row r="292" spans="1:2" x14ac:dyDescent="0.25">
      <c r="A292" s="34">
        <v>0.76965497512833092</v>
      </c>
      <c r="B292" s="34">
        <v>0.94753886010362676</v>
      </c>
    </row>
    <row r="293" spans="1:2" x14ac:dyDescent="0.25">
      <c r="A293" s="34">
        <v>0.76907225232956633</v>
      </c>
      <c r="B293" s="34">
        <v>0.94753886010362676</v>
      </c>
    </row>
    <row r="294" spans="1:2" x14ac:dyDescent="0.25">
      <c r="A294" s="34">
        <v>0.76175643246507585</v>
      </c>
      <c r="B294" s="34">
        <v>0.94494818652849721</v>
      </c>
    </row>
    <row r="295" spans="1:2" x14ac:dyDescent="0.25">
      <c r="A295" s="34">
        <v>0.76024135318828778</v>
      </c>
      <c r="B295" s="34">
        <v>0.94365284974093244</v>
      </c>
    </row>
    <row r="296" spans="1:2" x14ac:dyDescent="0.25">
      <c r="A296" s="34">
        <v>0.75690923827535184</v>
      </c>
      <c r="B296" s="34">
        <v>0.94365284974093244</v>
      </c>
    </row>
    <row r="297" spans="1:2" x14ac:dyDescent="0.25">
      <c r="A297" s="34">
        <v>0.75667085167585724</v>
      </c>
      <c r="B297" s="34">
        <v>0.94365284974093244</v>
      </c>
    </row>
    <row r="298" spans="1:2" x14ac:dyDescent="0.25">
      <c r="A298" s="34">
        <v>0.75615699611694664</v>
      </c>
      <c r="B298" s="34">
        <v>0.94365284974093244</v>
      </c>
    </row>
    <row r="299" spans="1:2" x14ac:dyDescent="0.25">
      <c r="A299" s="34">
        <v>0.7560351540772049</v>
      </c>
      <c r="B299" s="34">
        <v>0.94365284974093244</v>
      </c>
    </row>
    <row r="300" spans="1:2" x14ac:dyDescent="0.25">
      <c r="A300" s="34">
        <v>0.75538886151857498</v>
      </c>
      <c r="B300" s="34">
        <v>0.94365284974093244</v>
      </c>
    </row>
    <row r="301" spans="1:2" x14ac:dyDescent="0.25">
      <c r="A301" s="34">
        <v>0.75529350687877717</v>
      </c>
      <c r="B301" s="34">
        <v>0.94365284974093244</v>
      </c>
    </row>
    <row r="302" spans="1:2" x14ac:dyDescent="0.25">
      <c r="A302" s="34">
        <v>0.7552458295588782</v>
      </c>
      <c r="B302" s="34">
        <v>0.94365284974093244</v>
      </c>
    </row>
    <row r="303" spans="1:2" x14ac:dyDescent="0.25">
      <c r="A303" s="34">
        <v>0.75462602440019222</v>
      </c>
      <c r="B303" s="34">
        <v>0.94365284974093244</v>
      </c>
    </row>
    <row r="304" spans="1:2" x14ac:dyDescent="0.25">
      <c r="A304" s="34">
        <v>0.75458364456028204</v>
      </c>
      <c r="B304" s="34">
        <v>0.94365284974093244</v>
      </c>
    </row>
    <row r="305" spans="1:2" x14ac:dyDescent="0.25">
      <c r="A305" s="34">
        <v>0.75358242084240468</v>
      </c>
      <c r="B305" s="34">
        <v>0.94365284974093244</v>
      </c>
    </row>
    <row r="306" spans="1:2" x14ac:dyDescent="0.25">
      <c r="A306" s="34">
        <v>0.75098135816791889</v>
      </c>
      <c r="B306" s="34">
        <v>0.94365284974093244</v>
      </c>
    </row>
    <row r="307" spans="1:2" x14ac:dyDescent="0.25">
      <c r="A307" s="34">
        <v>0.75067410432857029</v>
      </c>
      <c r="B307" s="34">
        <v>0.94365284974093244</v>
      </c>
    </row>
    <row r="308" spans="1:2" x14ac:dyDescent="0.25">
      <c r="A308" s="34">
        <v>0.75052577488888472</v>
      </c>
      <c r="B308" s="34">
        <v>0.94365284974093244</v>
      </c>
    </row>
    <row r="309" spans="1:2" x14ac:dyDescent="0.25">
      <c r="A309" s="34">
        <v>0.74859219469298388</v>
      </c>
      <c r="B309" s="34">
        <v>0.94235751295336767</v>
      </c>
    </row>
    <row r="310" spans="1:2" x14ac:dyDescent="0.25">
      <c r="A310" s="34">
        <v>0.74858689721299509</v>
      </c>
      <c r="B310" s="34">
        <v>0.94235751295336767</v>
      </c>
    </row>
    <row r="311" spans="1:2" x14ac:dyDescent="0.25">
      <c r="A311" s="34">
        <v>0.73443203068300345</v>
      </c>
      <c r="B311" s="34">
        <v>0.93782383419689097</v>
      </c>
    </row>
    <row r="312" spans="1:2" x14ac:dyDescent="0.25">
      <c r="A312" s="34">
        <v>0.73438435336310448</v>
      </c>
      <c r="B312" s="34">
        <v>0.93782383419689097</v>
      </c>
    </row>
    <row r="313" spans="1:2" x14ac:dyDescent="0.25">
      <c r="A313" s="34">
        <v>0.73426780880335152</v>
      </c>
      <c r="B313" s="34">
        <v>0.93782383419689097</v>
      </c>
    </row>
    <row r="314" spans="1:2" x14ac:dyDescent="0.25">
      <c r="A314" s="34">
        <v>0.73411947936366595</v>
      </c>
      <c r="B314" s="34">
        <v>0.93782383419689097</v>
      </c>
    </row>
    <row r="315" spans="1:2" x14ac:dyDescent="0.25">
      <c r="A315" s="34">
        <v>0.73401882724387935</v>
      </c>
      <c r="B315" s="34">
        <v>0.93782383419689097</v>
      </c>
    </row>
    <row r="316" spans="1:2" x14ac:dyDescent="0.25">
      <c r="A316" s="34">
        <v>0.73338842712521579</v>
      </c>
      <c r="B316" s="34">
        <v>0.93782383419689097</v>
      </c>
    </row>
    <row r="317" spans="1:2" x14ac:dyDescent="0.25">
      <c r="A317" s="34">
        <v>0.73337253468524943</v>
      </c>
      <c r="B317" s="34">
        <v>0.93782383419689097</v>
      </c>
    </row>
    <row r="318" spans="1:2" x14ac:dyDescent="0.25">
      <c r="A318" s="34">
        <v>0.73326658508547404</v>
      </c>
      <c r="B318" s="34">
        <v>0.93782383419689097</v>
      </c>
    </row>
    <row r="319" spans="1:2" x14ac:dyDescent="0.25">
      <c r="A319" s="34">
        <v>0.73228125380756293</v>
      </c>
      <c r="B319" s="34">
        <v>0.93717616580310859</v>
      </c>
    </row>
    <row r="320" spans="1:2" x14ac:dyDescent="0.25">
      <c r="A320" s="34">
        <v>0.73199518988816936</v>
      </c>
      <c r="B320" s="34">
        <v>0.93717616580310859</v>
      </c>
    </row>
    <row r="321" spans="1:2" x14ac:dyDescent="0.25">
      <c r="A321" s="34">
        <v>0.73192102516832658</v>
      </c>
      <c r="B321" s="34">
        <v>0.93717616580310859</v>
      </c>
    </row>
    <row r="322" spans="1:2" x14ac:dyDescent="0.25">
      <c r="A322" s="34">
        <v>0.73089331405050528</v>
      </c>
      <c r="B322" s="34">
        <v>0.93717616580310859</v>
      </c>
    </row>
    <row r="323" spans="1:2" x14ac:dyDescent="0.25">
      <c r="A323" s="34">
        <v>0.73045362321143747</v>
      </c>
      <c r="B323" s="34">
        <v>0.93717616580310859</v>
      </c>
    </row>
    <row r="324" spans="1:2" x14ac:dyDescent="0.25">
      <c r="A324" s="34">
        <v>0.73044832573144869</v>
      </c>
      <c r="B324" s="34">
        <v>0.93717616580310859</v>
      </c>
    </row>
    <row r="325" spans="1:2" x14ac:dyDescent="0.25">
      <c r="A325" s="34">
        <v>0.73038475597158348</v>
      </c>
      <c r="B325" s="34">
        <v>0.93717616580310859</v>
      </c>
    </row>
    <row r="326" spans="1:2" x14ac:dyDescent="0.25">
      <c r="A326" s="34">
        <v>0.73031059125174069</v>
      </c>
      <c r="B326" s="34">
        <v>0.93717616580310859</v>
      </c>
    </row>
    <row r="327" spans="1:2" x14ac:dyDescent="0.25">
      <c r="A327" s="34">
        <v>0.73029999629176312</v>
      </c>
      <c r="B327" s="34">
        <v>0.93717616580310859</v>
      </c>
    </row>
    <row r="328" spans="1:2" x14ac:dyDescent="0.25">
      <c r="A328" s="34">
        <v>0.73010928701216737</v>
      </c>
      <c r="B328" s="34">
        <v>0.93717616580310859</v>
      </c>
    </row>
    <row r="329" spans="1:2" x14ac:dyDescent="0.25">
      <c r="A329" s="34">
        <v>0.73008279961222355</v>
      </c>
      <c r="B329" s="34">
        <v>0.93717616580310859</v>
      </c>
    </row>
    <row r="330" spans="1:2" x14ac:dyDescent="0.25">
      <c r="A330" s="34">
        <v>0.7300669071722572</v>
      </c>
      <c r="B330" s="34">
        <v>0.93717616580310859</v>
      </c>
    </row>
    <row r="331" spans="1:2" x14ac:dyDescent="0.25">
      <c r="A331" s="34">
        <v>0.72977554577287485</v>
      </c>
      <c r="B331" s="34">
        <v>0.93717616580310859</v>
      </c>
    </row>
    <row r="332" spans="1:2" x14ac:dyDescent="0.25">
      <c r="A332" s="34">
        <v>0.72950007681345885</v>
      </c>
      <c r="B332" s="34">
        <v>0.93717616580310859</v>
      </c>
    </row>
    <row r="333" spans="1:2" x14ac:dyDescent="0.25">
      <c r="A333" s="34">
        <v>0.72922990533403165</v>
      </c>
      <c r="B333" s="34">
        <v>0.93717616580310859</v>
      </c>
    </row>
    <row r="334" spans="1:2" x14ac:dyDescent="0.25">
      <c r="A334" s="34">
        <v>0.72920871541407661</v>
      </c>
      <c r="B334" s="34">
        <v>0.93717616580310859</v>
      </c>
    </row>
    <row r="335" spans="1:2" x14ac:dyDescent="0.25">
      <c r="A335" s="34">
        <v>0.72906568345437983</v>
      </c>
      <c r="B335" s="34">
        <v>0.93717616580310859</v>
      </c>
    </row>
    <row r="336" spans="1:2" x14ac:dyDescent="0.25">
      <c r="A336" s="34">
        <v>0.72902860109445844</v>
      </c>
      <c r="B336" s="34">
        <v>0.93717616580310859</v>
      </c>
    </row>
    <row r="337" spans="1:2" x14ac:dyDescent="0.25">
      <c r="A337" s="34">
        <v>0.7286312900953007</v>
      </c>
      <c r="B337" s="34">
        <v>0.93717616580310859</v>
      </c>
    </row>
    <row r="338" spans="1:2" x14ac:dyDescent="0.25">
      <c r="A338" s="34">
        <v>0.72859950521536809</v>
      </c>
      <c r="B338" s="34">
        <v>0.93717616580310859</v>
      </c>
    </row>
    <row r="339" spans="1:2" x14ac:dyDescent="0.25">
      <c r="A339" s="34">
        <v>0.72858361277540173</v>
      </c>
      <c r="B339" s="34">
        <v>0.93717616580310859</v>
      </c>
    </row>
    <row r="340" spans="1:2" x14ac:dyDescent="0.25">
      <c r="A340" s="34">
        <v>0.72855712537545791</v>
      </c>
      <c r="B340" s="34">
        <v>0.93717616580310859</v>
      </c>
    </row>
    <row r="341" spans="1:2" x14ac:dyDescent="0.25">
      <c r="A341" s="34">
        <v>0.72841939089574992</v>
      </c>
      <c r="B341" s="34">
        <v>0.93717616580310859</v>
      </c>
    </row>
    <row r="342" spans="1:2" x14ac:dyDescent="0.25">
      <c r="A342" s="34">
        <v>0.72837701105583974</v>
      </c>
      <c r="B342" s="34">
        <v>0.93717616580310859</v>
      </c>
    </row>
    <row r="343" spans="1:2" x14ac:dyDescent="0.25">
      <c r="A343" s="34">
        <v>0.72834522617590713</v>
      </c>
      <c r="B343" s="34">
        <v>0.93717616580310859</v>
      </c>
    </row>
    <row r="344" spans="1:2" x14ac:dyDescent="0.25">
      <c r="A344" s="34">
        <v>0.72833992869591835</v>
      </c>
      <c r="B344" s="34">
        <v>0.93717616580310859</v>
      </c>
    </row>
    <row r="345" spans="1:2" x14ac:dyDescent="0.25">
      <c r="A345" s="34">
        <v>0.72832403625595199</v>
      </c>
      <c r="B345" s="34">
        <v>0.93717616580310859</v>
      </c>
    </row>
    <row r="346" spans="1:2" x14ac:dyDescent="0.25">
      <c r="A346" s="34">
        <v>0.7280803521764686</v>
      </c>
      <c r="B346" s="34">
        <v>0.93717616580310859</v>
      </c>
    </row>
    <row r="347" spans="1:2" x14ac:dyDescent="0.25">
      <c r="A347" s="34">
        <v>0.72801678241660339</v>
      </c>
      <c r="B347" s="34">
        <v>0.93717616580310859</v>
      </c>
    </row>
    <row r="348" spans="1:2" x14ac:dyDescent="0.25">
      <c r="A348" s="34">
        <v>0.7266129502195795</v>
      </c>
      <c r="B348" s="34">
        <v>0.93717616580310859</v>
      </c>
    </row>
    <row r="349" spans="1:2" x14ac:dyDescent="0.25">
      <c r="A349" s="34">
        <v>0.72571767610147753</v>
      </c>
      <c r="B349" s="34">
        <v>0.93717616580310859</v>
      </c>
    </row>
    <row r="350" spans="1:2" x14ac:dyDescent="0.25">
      <c r="A350" s="34">
        <v>0.72547399202199414</v>
      </c>
      <c r="B350" s="34">
        <v>0.93717616580310859</v>
      </c>
    </row>
    <row r="351" spans="1:2" x14ac:dyDescent="0.25">
      <c r="A351" s="34">
        <v>0.72539452982216257</v>
      </c>
      <c r="B351" s="34">
        <v>0.93717616580310859</v>
      </c>
    </row>
    <row r="352" spans="1:2" x14ac:dyDescent="0.25">
      <c r="A352" s="34">
        <v>0.72532566258230857</v>
      </c>
      <c r="B352" s="34">
        <v>0.93717616580310859</v>
      </c>
    </row>
    <row r="353" spans="1:2" x14ac:dyDescent="0.25">
      <c r="A353" s="34">
        <v>0.72520382054256682</v>
      </c>
      <c r="B353" s="34">
        <v>0.9365284974093262</v>
      </c>
    </row>
    <row r="354" spans="1:2" x14ac:dyDescent="0.25">
      <c r="A354" s="34">
        <v>0.72497073142306101</v>
      </c>
      <c r="B354" s="34">
        <v>0.9365284974093262</v>
      </c>
    </row>
    <row r="355" spans="1:2" x14ac:dyDescent="0.25">
      <c r="A355" s="34">
        <v>0.72096053907156266</v>
      </c>
      <c r="B355" s="34">
        <v>0.9365284974093262</v>
      </c>
    </row>
    <row r="356" spans="1:2" x14ac:dyDescent="0.25">
      <c r="A356" s="34">
        <v>0.72059501295233752</v>
      </c>
      <c r="B356" s="34">
        <v>0.9365284974093262</v>
      </c>
    </row>
    <row r="357" spans="1:2" x14ac:dyDescent="0.25">
      <c r="A357" s="34">
        <v>0.72040960115273056</v>
      </c>
      <c r="B357" s="34">
        <v>0.9365284974093262</v>
      </c>
    </row>
    <row r="358" spans="1:2" x14ac:dyDescent="0.25">
      <c r="A358" s="34">
        <v>0.72027716415301135</v>
      </c>
      <c r="B358" s="34">
        <v>0.9365284974093262</v>
      </c>
    </row>
    <row r="359" spans="1:2" x14ac:dyDescent="0.25">
      <c r="A359" s="34">
        <v>0.72026127171304499</v>
      </c>
      <c r="B359" s="34">
        <v>0.9365284974093262</v>
      </c>
    </row>
    <row r="360" spans="1:2" x14ac:dyDescent="0.25">
      <c r="A360" s="34">
        <v>0.71843364111691954</v>
      </c>
      <c r="B360" s="34">
        <v>0.9365284974093262</v>
      </c>
    </row>
    <row r="361" spans="1:2" x14ac:dyDescent="0.25">
      <c r="A361" s="34">
        <v>0.71807341247768319</v>
      </c>
      <c r="B361" s="34">
        <v>0.9365284974093262</v>
      </c>
    </row>
    <row r="362" spans="1:2" x14ac:dyDescent="0.25">
      <c r="A362" s="34">
        <v>0.71802043767779555</v>
      </c>
      <c r="B362" s="34">
        <v>0.9365284974093262</v>
      </c>
    </row>
    <row r="363" spans="1:2" x14ac:dyDescent="0.25">
      <c r="A363" s="34">
        <v>0.71791978555800895</v>
      </c>
      <c r="B363" s="34">
        <v>0.9365284974093262</v>
      </c>
    </row>
    <row r="364" spans="1:2" x14ac:dyDescent="0.25">
      <c r="A364" s="34">
        <v>0.71785091831815495</v>
      </c>
      <c r="B364" s="34">
        <v>0.9365284974093262</v>
      </c>
    </row>
    <row r="365" spans="1:2" x14ac:dyDescent="0.25">
      <c r="A365" s="34">
        <v>0.71770258887846938</v>
      </c>
      <c r="B365" s="34">
        <v>0.9365284974093262</v>
      </c>
    </row>
    <row r="366" spans="1:2" x14ac:dyDescent="0.25">
      <c r="A366" s="34">
        <v>0.7176602090385592</v>
      </c>
      <c r="B366" s="34">
        <v>0.9365284974093262</v>
      </c>
    </row>
    <row r="367" spans="1:2" x14ac:dyDescent="0.25">
      <c r="A367" s="34">
        <v>0.71763372163861538</v>
      </c>
      <c r="B367" s="34">
        <v>0.9365284974093262</v>
      </c>
    </row>
    <row r="368" spans="1:2" x14ac:dyDescent="0.25">
      <c r="A368" s="34">
        <v>0.7176284241586266</v>
      </c>
      <c r="B368" s="34">
        <v>0.9365284974093262</v>
      </c>
    </row>
    <row r="369" spans="1:2" x14ac:dyDescent="0.25">
      <c r="A369" s="34">
        <v>0.71759663927869399</v>
      </c>
      <c r="B369" s="34">
        <v>0.9365284974093262</v>
      </c>
    </row>
    <row r="370" spans="1:2" x14ac:dyDescent="0.25">
      <c r="A370" s="34">
        <v>0.71698742907998547</v>
      </c>
      <c r="B370" s="34">
        <v>0.9365284974093262</v>
      </c>
    </row>
    <row r="371" spans="1:2" x14ac:dyDescent="0.25">
      <c r="A371" s="34">
        <v>0.71689737192017644</v>
      </c>
      <c r="B371" s="34">
        <v>0.9365284974093262</v>
      </c>
    </row>
    <row r="372" spans="1:2" x14ac:dyDescent="0.25">
      <c r="A372" s="34">
        <v>0.70899882925692137</v>
      </c>
      <c r="B372" s="34">
        <v>0.9319948186528495</v>
      </c>
    </row>
    <row r="373" spans="1:2" x14ac:dyDescent="0.25">
      <c r="A373" s="34">
        <v>0.70843729637811181</v>
      </c>
      <c r="B373" s="34">
        <v>0.93134715025906711</v>
      </c>
    </row>
    <row r="374" spans="1:2" x14ac:dyDescent="0.25">
      <c r="A374" s="34">
        <v>0.70838432157822417</v>
      </c>
      <c r="B374" s="34">
        <v>0.93134715025906711</v>
      </c>
    </row>
    <row r="375" spans="1:2" x14ac:dyDescent="0.25">
      <c r="A375" s="34">
        <v>0.7083048593783926</v>
      </c>
      <c r="B375" s="34">
        <v>0.93134715025906711</v>
      </c>
    </row>
    <row r="376" spans="1:2" x14ac:dyDescent="0.25">
      <c r="A376" s="34">
        <v>0.70734601550042531</v>
      </c>
      <c r="B376" s="34">
        <v>0.93134715025906711</v>
      </c>
    </row>
    <row r="377" spans="1:2" x14ac:dyDescent="0.25">
      <c r="A377" s="34">
        <v>0.70692221710132375</v>
      </c>
      <c r="B377" s="34">
        <v>0.93134715025906711</v>
      </c>
    </row>
    <row r="378" spans="1:2" x14ac:dyDescent="0.25">
      <c r="A378" s="34">
        <v>0.70206972543161106</v>
      </c>
      <c r="B378" s="34">
        <v>0.9274611398963728</v>
      </c>
    </row>
    <row r="379" spans="1:2" x14ac:dyDescent="0.25">
      <c r="A379" s="34">
        <v>0.70197966827180203</v>
      </c>
      <c r="B379" s="34">
        <v>0.9274611398963728</v>
      </c>
    </row>
    <row r="380" spans="1:2" x14ac:dyDescent="0.25">
      <c r="A380" s="34">
        <v>0.70194258591188063</v>
      </c>
      <c r="B380" s="34">
        <v>0.9274611398963728</v>
      </c>
    </row>
    <row r="381" spans="1:2" x14ac:dyDescent="0.25">
      <c r="A381" s="34">
        <v>0.70134397067314969</v>
      </c>
      <c r="B381" s="34">
        <v>0.92681347150259041</v>
      </c>
    </row>
    <row r="382" spans="1:2" x14ac:dyDescent="0.25">
      <c r="A382" s="34">
        <v>0.70127510343329569</v>
      </c>
      <c r="B382" s="34">
        <v>0.92681347150259041</v>
      </c>
    </row>
    <row r="383" spans="1:2" x14ac:dyDescent="0.25">
      <c r="A383" s="34">
        <v>0.69494461484671632</v>
      </c>
      <c r="B383" s="34">
        <v>0.92487046632124326</v>
      </c>
    </row>
    <row r="384" spans="1:2" x14ac:dyDescent="0.25">
      <c r="A384" s="34">
        <v>0.69479628540703076</v>
      </c>
      <c r="B384" s="34">
        <v>0.92487046632124326</v>
      </c>
    </row>
    <row r="385" spans="1:2" x14ac:dyDescent="0.25">
      <c r="A385" s="34">
        <v>0.69470093076723294</v>
      </c>
      <c r="B385" s="34">
        <v>0.92487046632124326</v>
      </c>
    </row>
    <row r="386" spans="1:2" x14ac:dyDescent="0.25">
      <c r="A386" s="34">
        <v>0.693826846569086</v>
      </c>
      <c r="B386" s="34">
        <v>0.92487046632124326</v>
      </c>
    </row>
    <row r="387" spans="1:2" x14ac:dyDescent="0.25">
      <c r="A387" s="34">
        <v>0.67341035869236898</v>
      </c>
      <c r="B387" s="34">
        <v>0.91709844559585463</v>
      </c>
    </row>
    <row r="388" spans="1:2" x14ac:dyDescent="0.25">
      <c r="A388" s="34">
        <v>0.67317726957286317</v>
      </c>
      <c r="B388" s="34">
        <v>0.91709844559585463</v>
      </c>
    </row>
    <row r="389" spans="1:2" x14ac:dyDescent="0.25">
      <c r="A389" s="34">
        <v>0.67303953509315517</v>
      </c>
      <c r="B389" s="34">
        <v>0.91709844559585463</v>
      </c>
    </row>
    <row r="390" spans="1:2" x14ac:dyDescent="0.25">
      <c r="A390" s="34">
        <v>0.66936838146093802</v>
      </c>
      <c r="B390" s="34">
        <v>0.91645077720207224</v>
      </c>
    </row>
    <row r="391" spans="1:2" x14ac:dyDescent="0.25">
      <c r="A391" s="34">
        <v>0.6688280385020835</v>
      </c>
      <c r="B391" s="34">
        <v>0.91645077720207224</v>
      </c>
    </row>
    <row r="392" spans="1:2" x14ac:dyDescent="0.25">
      <c r="A392" s="34">
        <v>0.66827710058325152</v>
      </c>
      <c r="B392" s="34">
        <v>0.91645077720207224</v>
      </c>
    </row>
    <row r="393" spans="1:2" x14ac:dyDescent="0.25">
      <c r="A393" s="34">
        <v>0.66815525854350977</v>
      </c>
      <c r="B393" s="34">
        <v>0.91645077720207224</v>
      </c>
    </row>
    <row r="394" spans="1:2" x14ac:dyDescent="0.25">
      <c r="A394" s="34">
        <v>0.66806520138370074</v>
      </c>
      <c r="B394" s="34">
        <v>0.91645077720207224</v>
      </c>
    </row>
    <row r="395" spans="1:2" x14ac:dyDescent="0.25">
      <c r="A395" s="34">
        <v>0.6668838633462052</v>
      </c>
      <c r="B395" s="34">
        <v>0.91645077720207224</v>
      </c>
    </row>
    <row r="396" spans="1:2" x14ac:dyDescent="0.25">
      <c r="A396" s="34">
        <v>0.66015076628047942</v>
      </c>
      <c r="B396" s="34">
        <v>0.91191709844559554</v>
      </c>
    </row>
    <row r="397" spans="1:2" x14ac:dyDescent="0.25">
      <c r="A397" s="34">
        <v>0.66010838644056924</v>
      </c>
      <c r="B397" s="34">
        <v>0.91191709844559554</v>
      </c>
    </row>
    <row r="398" spans="1:2" x14ac:dyDescent="0.25">
      <c r="A398" s="34">
        <v>0.66007660156063663</v>
      </c>
      <c r="B398" s="34">
        <v>0.91191709844559554</v>
      </c>
    </row>
    <row r="399" spans="1:2" x14ac:dyDescent="0.25">
      <c r="A399" s="34">
        <v>0.66000773432078264</v>
      </c>
      <c r="B399" s="34">
        <v>0.91126943005181316</v>
      </c>
    </row>
    <row r="400" spans="1:2" x14ac:dyDescent="0.25">
      <c r="A400" s="34">
        <v>0.65976405024129925</v>
      </c>
      <c r="B400" s="34">
        <v>0.91126943005181316</v>
      </c>
    </row>
    <row r="401" spans="1:2" x14ac:dyDescent="0.25">
      <c r="A401" s="34">
        <v>0.65968458804146768</v>
      </c>
      <c r="B401" s="34">
        <v>0.91126943005181316</v>
      </c>
    </row>
    <row r="402" spans="1:2" x14ac:dyDescent="0.25">
      <c r="A402" s="34">
        <v>0.65963691072156871</v>
      </c>
      <c r="B402" s="34">
        <v>0.91126943005181316</v>
      </c>
    </row>
    <row r="403" spans="1:2" x14ac:dyDescent="0.25">
      <c r="A403" s="34">
        <v>0.65928197956232115</v>
      </c>
      <c r="B403" s="34">
        <v>0.91126943005181316</v>
      </c>
    </row>
    <row r="404" spans="1:2" x14ac:dyDescent="0.25">
      <c r="A404" s="34">
        <v>0.65925549216237733</v>
      </c>
      <c r="B404" s="34">
        <v>0.91126943005181316</v>
      </c>
    </row>
    <row r="405" spans="1:2" x14ac:dyDescent="0.25">
      <c r="A405" s="34">
        <v>0.65918662492252333</v>
      </c>
      <c r="B405" s="34">
        <v>0.91126943005181316</v>
      </c>
    </row>
    <row r="406" spans="1:2" x14ac:dyDescent="0.25">
      <c r="A406" s="34">
        <v>0.65878931392336559</v>
      </c>
      <c r="B406" s="34">
        <v>0.91126943005181316</v>
      </c>
    </row>
    <row r="407" spans="1:2" x14ac:dyDescent="0.25">
      <c r="A407" s="34">
        <v>0.65875752904343299</v>
      </c>
      <c r="B407" s="34">
        <v>0.91126943005181316</v>
      </c>
    </row>
    <row r="408" spans="1:2" x14ac:dyDescent="0.25">
      <c r="A408" s="34">
        <v>0.65859330716378117</v>
      </c>
      <c r="B408" s="34">
        <v>0.91126943005181316</v>
      </c>
    </row>
    <row r="409" spans="1:2" x14ac:dyDescent="0.25">
      <c r="A409" s="34">
        <v>0.65775630532555562</v>
      </c>
      <c r="B409" s="34">
        <v>0.91126943005181316</v>
      </c>
    </row>
    <row r="410" spans="1:2" x14ac:dyDescent="0.25">
      <c r="A410" s="34">
        <v>0.65646372020829591</v>
      </c>
      <c r="B410" s="34">
        <v>0.91126943005181316</v>
      </c>
    </row>
    <row r="411" spans="1:2" x14ac:dyDescent="0.25">
      <c r="A411" s="34">
        <v>0.655610825930104</v>
      </c>
      <c r="B411" s="34">
        <v>0.91126943005181316</v>
      </c>
    </row>
    <row r="412" spans="1:2" x14ac:dyDescent="0.25">
      <c r="A412" s="34">
        <v>0.65523470485090141</v>
      </c>
      <c r="B412" s="34">
        <v>0.91126943005181316</v>
      </c>
    </row>
    <row r="413" spans="1:2" x14ac:dyDescent="0.25">
      <c r="A413" s="34">
        <v>0.65464668457214803</v>
      </c>
      <c r="B413" s="34">
        <v>0.91126943005181316</v>
      </c>
    </row>
    <row r="414" spans="1:2" x14ac:dyDescent="0.25">
      <c r="A414" s="34">
        <v>0.65326404229507928</v>
      </c>
      <c r="B414" s="34">
        <v>0.91126943005181316</v>
      </c>
    </row>
    <row r="415" spans="1:2" x14ac:dyDescent="0.25">
      <c r="A415" s="34">
        <v>0.65290911113583172</v>
      </c>
      <c r="B415" s="34">
        <v>0.91126943005181316</v>
      </c>
    </row>
    <row r="416" spans="1:2" x14ac:dyDescent="0.25">
      <c r="A416" s="34">
        <v>0.6528508388559553</v>
      </c>
      <c r="B416" s="34">
        <v>0.91126943005181316</v>
      </c>
    </row>
    <row r="417" spans="1:2" x14ac:dyDescent="0.25">
      <c r="A417" s="34">
        <v>0.65284554137596651</v>
      </c>
      <c r="B417" s="34">
        <v>0.91126943005181316</v>
      </c>
    </row>
    <row r="418" spans="1:2" x14ac:dyDescent="0.25">
      <c r="A418" s="34">
        <v>0.65161122853858322</v>
      </c>
      <c r="B418" s="34">
        <v>0.90544041450777168</v>
      </c>
    </row>
    <row r="419" spans="1:2" x14ac:dyDescent="0.25">
      <c r="A419" s="34">
        <v>0.65148938649884147</v>
      </c>
      <c r="B419" s="34">
        <v>0.90544041450777168</v>
      </c>
    </row>
    <row r="420" spans="1:2" x14ac:dyDescent="0.25">
      <c r="A420" s="34">
        <v>0.65104439817978488</v>
      </c>
      <c r="B420" s="34">
        <v>0.90544041450777168</v>
      </c>
    </row>
    <row r="421" spans="1:2" x14ac:dyDescent="0.25">
      <c r="A421" s="34">
        <v>0.6510020183398747</v>
      </c>
      <c r="B421" s="34">
        <v>0.90544041450777168</v>
      </c>
    </row>
    <row r="422" spans="1:2" x14ac:dyDescent="0.25">
      <c r="A422" s="34">
        <v>0.65041929554111011</v>
      </c>
      <c r="B422" s="34">
        <v>0.9047927461139893</v>
      </c>
    </row>
    <row r="423" spans="1:2" x14ac:dyDescent="0.25">
      <c r="A423" s="34">
        <v>0.65028156106140211</v>
      </c>
      <c r="B423" s="34">
        <v>0.9047927461139893</v>
      </c>
    </row>
    <row r="424" spans="1:2" x14ac:dyDescent="0.25">
      <c r="A424" s="34">
        <v>0.65025507366145829</v>
      </c>
      <c r="B424" s="34">
        <v>0.9047927461139893</v>
      </c>
    </row>
    <row r="425" spans="1:2" x14ac:dyDescent="0.25">
      <c r="A425" s="34">
        <v>0.64995311730209848</v>
      </c>
      <c r="B425" s="34">
        <v>0.9047927461139893</v>
      </c>
    </row>
    <row r="426" spans="1:2" x14ac:dyDescent="0.25">
      <c r="A426" s="34">
        <v>0.64982597778236806</v>
      </c>
      <c r="B426" s="34">
        <v>0.9047927461139893</v>
      </c>
    </row>
    <row r="427" spans="1:2" x14ac:dyDescent="0.25">
      <c r="A427" s="34">
        <v>0.64972002818259267</v>
      </c>
      <c r="B427" s="34">
        <v>0.90414507772020691</v>
      </c>
    </row>
    <row r="428" spans="1:2" x14ac:dyDescent="0.25">
      <c r="A428" s="34">
        <v>0.64970413574262631</v>
      </c>
      <c r="B428" s="34">
        <v>0.90414507772020691</v>
      </c>
    </row>
    <row r="429" spans="1:2" x14ac:dyDescent="0.25">
      <c r="A429" s="34">
        <v>0.64961407858281728</v>
      </c>
      <c r="B429" s="34">
        <v>0.90414507772020691</v>
      </c>
    </row>
    <row r="430" spans="1:2" x14ac:dyDescent="0.25">
      <c r="A430" s="34">
        <v>0.64955580630294085</v>
      </c>
      <c r="B430" s="34">
        <v>0.90414507772020691</v>
      </c>
    </row>
    <row r="431" spans="1:2" x14ac:dyDescent="0.25">
      <c r="A431" s="34">
        <v>0.64955050882295207</v>
      </c>
      <c r="B431" s="34">
        <v>0.90414507772020691</v>
      </c>
    </row>
    <row r="432" spans="1:2" x14ac:dyDescent="0.25">
      <c r="A432" s="34">
        <v>0.64953991386297449</v>
      </c>
      <c r="B432" s="34">
        <v>0.90414507772020691</v>
      </c>
    </row>
    <row r="433" spans="1:2" x14ac:dyDescent="0.25">
      <c r="A433" s="34">
        <v>0.64946045166314292</v>
      </c>
      <c r="B433" s="34">
        <v>0.90414507772020691</v>
      </c>
    </row>
    <row r="434" spans="1:2" x14ac:dyDescent="0.25">
      <c r="A434" s="34">
        <v>0.64943926174318789</v>
      </c>
      <c r="B434" s="34">
        <v>0.90414507772020691</v>
      </c>
    </row>
    <row r="435" spans="1:2" x14ac:dyDescent="0.25">
      <c r="A435" s="34">
        <v>0.64932801466342371</v>
      </c>
      <c r="B435" s="34">
        <v>0.90414507772020691</v>
      </c>
    </row>
    <row r="436" spans="1:2" x14ac:dyDescent="0.25">
      <c r="A436" s="34">
        <v>0.6492326600236259</v>
      </c>
      <c r="B436" s="34">
        <v>0.90414507772020691</v>
      </c>
    </row>
    <row r="437" spans="1:2" x14ac:dyDescent="0.25">
      <c r="A437" s="34">
        <v>0.64914790034380554</v>
      </c>
      <c r="B437" s="34">
        <v>0.90414507772020691</v>
      </c>
    </row>
    <row r="438" spans="1:2" x14ac:dyDescent="0.25">
      <c r="A438" s="34">
        <v>0.64913730538382797</v>
      </c>
      <c r="B438" s="34">
        <v>0.90414507772020691</v>
      </c>
    </row>
    <row r="439" spans="1:2" x14ac:dyDescent="0.25">
      <c r="A439" s="34">
        <v>0.64806191694610782</v>
      </c>
      <c r="B439" s="34">
        <v>0.90414507772020691</v>
      </c>
    </row>
    <row r="440" spans="1:2" x14ac:dyDescent="0.25">
      <c r="A440" s="34">
        <v>0.64616541911012837</v>
      </c>
      <c r="B440" s="34">
        <v>0.90349740932642453</v>
      </c>
    </row>
    <row r="441" spans="1:2" x14ac:dyDescent="0.25">
      <c r="A441" s="34">
        <v>0.64611244431024073</v>
      </c>
      <c r="B441" s="34">
        <v>0.90349740932642453</v>
      </c>
    </row>
    <row r="442" spans="1:2" x14ac:dyDescent="0.25">
      <c r="A442" s="34">
        <v>0.64609655187027437</v>
      </c>
      <c r="B442" s="34">
        <v>0.90349740932642453</v>
      </c>
    </row>
    <row r="443" spans="1:2" x14ac:dyDescent="0.25">
      <c r="A443" s="34">
        <v>0.64605946951035298</v>
      </c>
      <c r="B443" s="34">
        <v>0.90349740932642453</v>
      </c>
    </row>
    <row r="444" spans="1:2" x14ac:dyDescent="0.25">
      <c r="A444" s="34">
        <v>0.64549263915155464</v>
      </c>
      <c r="B444" s="34">
        <v>0.90349740932642453</v>
      </c>
    </row>
    <row r="445" spans="1:2" x14ac:dyDescent="0.25">
      <c r="A445" s="34">
        <v>0.64528603743199264</v>
      </c>
      <c r="B445" s="34">
        <v>0.90349740932642453</v>
      </c>
    </row>
    <row r="446" spans="1:2" x14ac:dyDescent="0.25">
      <c r="A446" s="34">
        <v>0.64527014499202628</v>
      </c>
      <c r="B446" s="34">
        <v>0.90349740932642453</v>
      </c>
    </row>
    <row r="447" spans="1:2" x14ac:dyDescent="0.25">
      <c r="A447" s="34">
        <v>0.64474039699314933</v>
      </c>
      <c r="B447" s="34">
        <v>0.90349740932642453</v>
      </c>
    </row>
    <row r="448" spans="1:2" x14ac:dyDescent="0.25">
      <c r="A448" s="34">
        <v>0.64453379527358734</v>
      </c>
      <c r="B448" s="34">
        <v>0.90349740932642453</v>
      </c>
    </row>
    <row r="449" spans="1:2" x14ac:dyDescent="0.25">
      <c r="A449" s="34">
        <v>0.64450730787364352</v>
      </c>
      <c r="B449" s="34">
        <v>0.90349740932642453</v>
      </c>
    </row>
    <row r="450" spans="1:2" x14ac:dyDescent="0.25">
      <c r="A450" s="34">
        <v>0.64447022551372213</v>
      </c>
      <c r="B450" s="34">
        <v>0.90349740932642453</v>
      </c>
    </row>
    <row r="451" spans="1:2" x14ac:dyDescent="0.25">
      <c r="A451" s="34">
        <v>0.64446492803373334</v>
      </c>
      <c r="B451" s="34">
        <v>0.90349740932642453</v>
      </c>
    </row>
    <row r="452" spans="1:2" x14ac:dyDescent="0.25">
      <c r="A452" s="34">
        <v>0.64329948243620405</v>
      </c>
      <c r="B452" s="34">
        <v>0.90155440414507737</v>
      </c>
    </row>
    <row r="453" spans="1:2" x14ac:dyDescent="0.25">
      <c r="A453" s="34">
        <v>0.64244129067802347</v>
      </c>
      <c r="B453" s="34">
        <v>0.90155440414507737</v>
      </c>
    </row>
    <row r="454" spans="1:2" x14ac:dyDescent="0.25">
      <c r="A454" s="34">
        <v>0.64242539823805711</v>
      </c>
      <c r="B454" s="34">
        <v>0.90155440414507737</v>
      </c>
    </row>
    <row r="455" spans="1:2" x14ac:dyDescent="0.25">
      <c r="A455" s="34">
        <v>0.64242010075806832</v>
      </c>
      <c r="B455" s="34">
        <v>0.90155440414507737</v>
      </c>
    </row>
    <row r="456" spans="1:2" x14ac:dyDescent="0.25">
      <c r="A456" s="34">
        <v>0.64230885367830415</v>
      </c>
      <c r="B456" s="34">
        <v>0.90155440414507737</v>
      </c>
    </row>
    <row r="457" spans="1:2" x14ac:dyDescent="0.25">
      <c r="A457" s="34">
        <v>0.64230355619831536</v>
      </c>
      <c r="B457" s="34">
        <v>0.90155440414507737</v>
      </c>
    </row>
    <row r="458" spans="1:2" x14ac:dyDescent="0.25">
      <c r="A458" s="34">
        <v>0.64223998643845015</v>
      </c>
      <c r="B458" s="34">
        <v>0.90155440414507737</v>
      </c>
    </row>
    <row r="459" spans="1:2" x14ac:dyDescent="0.25">
      <c r="A459" s="34">
        <v>0.64191684015913519</v>
      </c>
      <c r="B459" s="34">
        <v>0.90155440414507737</v>
      </c>
    </row>
    <row r="460" spans="1:2" x14ac:dyDescent="0.25">
      <c r="A460" s="34">
        <v>0.64190094771916884</v>
      </c>
      <c r="B460" s="34">
        <v>0.90155440414507737</v>
      </c>
    </row>
    <row r="461" spans="1:2" x14ac:dyDescent="0.25">
      <c r="A461" s="34">
        <v>0.64169964347959563</v>
      </c>
      <c r="B461" s="34">
        <v>0.90155440414507737</v>
      </c>
    </row>
    <row r="462" spans="1:2" x14ac:dyDescent="0.25">
      <c r="A462" s="34">
        <v>0.64168904851961805</v>
      </c>
      <c r="B462" s="34">
        <v>0.90155440414507737</v>
      </c>
    </row>
    <row r="463" spans="1:2" x14ac:dyDescent="0.25">
      <c r="A463" s="34">
        <v>0.64163607371973042</v>
      </c>
      <c r="B463" s="34">
        <v>0.90155440414507737</v>
      </c>
    </row>
    <row r="464" spans="1:2" x14ac:dyDescent="0.25">
      <c r="A464" s="34">
        <v>0.56735480931720672</v>
      </c>
      <c r="B464" s="34">
        <v>0.85492227979274582</v>
      </c>
    </row>
    <row r="465" spans="1:2" x14ac:dyDescent="0.25">
      <c r="A465" s="34">
        <v>0.56730183451731908</v>
      </c>
      <c r="B465" s="34">
        <v>0.85492227979274582</v>
      </c>
    </row>
    <row r="466" spans="1:2" x14ac:dyDescent="0.25">
      <c r="A466" s="34">
        <v>0.55623010134079121</v>
      </c>
      <c r="B466" s="34">
        <v>0.84844559585492196</v>
      </c>
    </row>
    <row r="467" spans="1:2" x14ac:dyDescent="0.25">
      <c r="A467" s="34">
        <v>0.55567916342195922</v>
      </c>
      <c r="B467" s="34">
        <v>0.84844559585492196</v>
      </c>
    </row>
    <row r="468" spans="1:2" x14ac:dyDescent="0.25">
      <c r="A468" s="34">
        <v>0.55544077682246462</v>
      </c>
      <c r="B468" s="34">
        <v>0.84844559585492196</v>
      </c>
    </row>
    <row r="469" spans="1:2" x14ac:dyDescent="0.25">
      <c r="A469" s="34">
        <v>0.55436538838474447</v>
      </c>
      <c r="B469" s="34">
        <v>0.84650259067357481</v>
      </c>
    </row>
    <row r="470" spans="1:2" x14ac:dyDescent="0.25">
      <c r="A470" s="34">
        <v>0.55436009090475569</v>
      </c>
      <c r="B470" s="34">
        <v>0.84650259067357481</v>
      </c>
    </row>
    <row r="471" spans="1:2" x14ac:dyDescent="0.25">
      <c r="A471" s="34">
        <v>0.55433890098480065</v>
      </c>
      <c r="B471" s="34">
        <v>0.84650259067357481</v>
      </c>
    </row>
    <row r="472" spans="1:2" x14ac:dyDescent="0.25">
      <c r="A472" s="34">
        <v>0.55342773442673232</v>
      </c>
      <c r="B472" s="34">
        <v>0.84650259067357481</v>
      </c>
    </row>
    <row r="473" spans="1:2" x14ac:dyDescent="0.25">
      <c r="A473" s="34">
        <v>0.55342243694674353</v>
      </c>
      <c r="B473" s="34">
        <v>0.84650259067357481</v>
      </c>
    </row>
    <row r="474" spans="1:2" x14ac:dyDescent="0.25">
      <c r="A474" s="34">
        <v>0.55333767726692318</v>
      </c>
      <c r="B474" s="34">
        <v>0.84650259067357481</v>
      </c>
    </row>
    <row r="475" spans="1:2" x14ac:dyDescent="0.25">
      <c r="A475" s="34">
        <v>0.55325821506709161</v>
      </c>
      <c r="B475" s="34">
        <v>0.84650259067357481</v>
      </c>
    </row>
    <row r="476" spans="1:2" x14ac:dyDescent="0.25">
      <c r="A476" s="34">
        <v>0.55317345538727125</v>
      </c>
      <c r="B476" s="34">
        <v>0.84650259067357481</v>
      </c>
    </row>
    <row r="477" spans="1:2" x14ac:dyDescent="0.25">
      <c r="A477" s="34">
        <v>0.54742568959945648</v>
      </c>
      <c r="B477" s="34">
        <v>0.84455958549222765</v>
      </c>
    </row>
    <row r="478" spans="1:2" x14ac:dyDescent="0.25">
      <c r="A478" s="34">
        <v>0.54742039211946769</v>
      </c>
      <c r="B478" s="34">
        <v>0.84455958549222765</v>
      </c>
    </row>
    <row r="479" spans="1:2" x14ac:dyDescent="0.25">
      <c r="A479" s="34">
        <v>0.54736211983959127</v>
      </c>
      <c r="B479" s="34">
        <v>0.84455958549222765</v>
      </c>
    </row>
    <row r="480" spans="1:2" x14ac:dyDescent="0.25">
      <c r="A480" s="34">
        <v>0.5473144425196923</v>
      </c>
      <c r="B480" s="34">
        <v>0.84455958549222765</v>
      </c>
    </row>
    <row r="481" spans="1:2" x14ac:dyDescent="0.25">
      <c r="A481" s="34">
        <v>0.54730384755971473</v>
      </c>
      <c r="B481" s="34">
        <v>0.84455958549222765</v>
      </c>
    </row>
    <row r="482" spans="1:2" x14ac:dyDescent="0.25">
      <c r="A482" s="34">
        <v>0.54725617023981576</v>
      </c>
      <c r="B482" s="34">
        <v>0.84455958549222765</v>
      </c>
    </row>
    <row r="483" spans="1:2" x14ac:dyDescent="0.25">
      <c r="A483" s="34">
        <v>0.54715551812002916</v>
      </c>
      <c r="B483" s="34">
        <v>0.84455958549222765</v>
      </c>
    </row>
    <row r="484" spans="1:2" x14ac:dyDescent="0.25">
      <c r="A484" s="34">
        <v>0.5470389735602762</v>
      </c>
      <c r="B484" s="34">
        <v>0.84391191709844526</v>
      </c>
    </row>
    <row r="485" spans="1:2" x14ac:dyDescent="0.25">
      <c r="A485" s="34">
        <v>0.54699129624037723</v>
      </c>
      <c r="B485" s="34">
        <v>0.84391191709844526</v>
      </c>
    </row>
    <row r="486" spans="1:2" x14ac:dyDescent="0.25">
      <c r="A486" s="34">
        <v>0.5469701063204222</v>
      </c>
      <c r="B486" s="34">
        <v>0.84391191709844526</v>
      </c>
    </row>
    <row r="487" spans="1:2" x14ac:dyDescent="0.25">
      <c r="A487" s="34">
        <v>0.54694361892047838</v>
      </c>
      <c r="B487" s="34">
        <v>0.84391191709844526</v>
      </c>
    </row>
    <row r="488" spans="1:2" x14ac:dyDescent="0.25">
      <c r="A488" s="34">
        <v>0.54690653656055699</v>
      </c>
      <c r="B488" s="34">
        <v>0.84391191709844526</v>
      </c>
    </row>
    <row r="489" spans="1:2" x14ac:dyDescent="0.25">
      <c r="A489" s="34">
        <v>0.54672642224093881</v>
      </c>
      <c r="B489" s="34">
        <v>0.84391191709844526</v>
      </c>
    </row>
    <row r="490" spans="1:2" x14ac:dyDescent="0.25">
      <c r="A490" s="34">
        <v>0.54578876828292666</v>
      </c>
      <c r="B490" s="34">
        <v>0.84391191709844526</v>
      </c>
    </row>
    <row r="491" spans="1:2" x14ac:dyDescent="0.25">
      <c r="A491" s="34">
        <v>0.54319300308842966</v>
      </c>
      <c r="B491" s="34">
        <v>0.84391191709844526</v>
      </c>
    </row>
    <row r="492" spans="1:2" x14ac:dyDescent="0.25">
      <c r="A492" s="34">
        <v>0.54172030365155177</v>
      </c>
      <c r="B492" s="34">
        <v>0.84391191709844526</v>
      </c>
    </row>
    <row r="493" spans="1:2" x14ac:dyDescent="0.25">
      <c r="A493" s="34">
        <v>0.54167262633165281</v>
      </c>
      <c r="B493" s="34">
        <v>0.84391191709844526</v>
      </c>
    </row>
    <row r="494" spans="1:2" x14ac:dyDescent="0.25">
      <c r="A494" s="34">
        <v>0.54166732885166402</v>
      </c>
      <c r="B494" s="34">
        <v>0.84391191709844526</v>
      </c>
    </row>
    <row r="495" spans="1:2" x14ac:dyDescent="0.25">
      <c r="A495" s="34">
        <v>0.54160375909179881</v>
      </c>
      <c r="B495" s="34">
        <v>0.84132124352331572</v>
      </c>
    </row>
    <row r="496" spans="1:2" x14ac:dyDescent="0.25">
      <c r="A496" s="34">
        <v>0.53586129078397282</v>
      </c>
      <c r="B496" s="34">
        <v>0.83937823834196856</v>
      </c>
    </row>
    <row r="497" spans="1:2" x14ac:dyDescent="0.25">
      <c r="A497" s="34">
        <v>0.53545338482483762</v>
      </c>
      <c r="B497" s="34">
        <v>0.83937823834196856</v>
      </c>
    </row>
    <row r="498" spans="1:2" x14ac:dyDescent="0.25">
      <c r="A498" s="34">
        <v>0.5350507763456912</v>
      </c>
      <c r="B498" s="34">
        <v>0.83937823834196856</v>
      </c>
    </row>
    <row r="499" spans="1:2" x14ac:dyDescent="0.25">
      <c r="A499" s="34">
        <v>0.53482298470617418</v>
      </c>
      <c r="B499" s="34">
        <v>0.83937823834196856</v>
      </c>
    </row>
    <row r="500" spans="1:2" x14ac:dyDescent="0.25">
      <c r="A500" s="34">
        <v>0.53466935778649982</v>
      </c>
      <c r="B500" s="34">
        <v>0.83937823834196856</v>
      </c>
    </row>
    <row r="501" spans="1:2" x14ac:dyDescent="0.25">
      <c r="A501" s="34">
        <v>0.53459519306665704</v>
      </c>
      <c r="B501" s="34">
        <v>0.83937823834196856</v>
      </c>
    </row>
    <row r="502" spans="1:2" x14ac:dyDescent="0.25">
      <c r="A502" s="34">
        <v>0.53364694414866731</v>
      </c>
      <c r="B502" s="34">
        <v>0.83808290155440379</v>
      </c>
    </row>
    <row r="503" spans="1:2" x14ac:dyDescent="0.25">
      <c r="A503" s="34">
        <v>0.5334138550291615</v>
      </c>
      <c r="B503" s="34">
        <v>0.83808290155440379</v>
      </c>
    </row>
    <row r="504" spans="1:2" x14ac:dyDescent="0.25">
      <c r="A504" s="34">
        <v>0.53311189866980169</v>
      </c>
      <c r="B504" s="34">
        <v>0.83808290155440379</v>
      </c>
    </row>
    <row r="505" spans="1:2" x14ac:dyDescent="0.25">
      <c r="A505" s="34">
        <v>0.5331066011898129</v>
      </c>
      <c r="B505" s="34">
        <v>0.83808290155440379</v>
      </c>
    </row>
    <row r="506" spans="1:2" x14ac:dyDescent="0.25">
      <c r="A506" s="34">
        <v>0.53309600622983533</v>
      </c>
      <c r="B506" s="34">
        <v>0.83808290155440379</v>
      </c>
    </row>
    <row r="507" spans="1:2" x14ac:dyDescent="0.25">
      <c r="A507" s="34">
        <v>0.53264572043078995</v>
      </c>
      <c r="B507" s="34">
        <v>0.83678756476683902</v>
      </c>
    </row>
    <row r="508" spans="1:2" x14ac:dyDescent="0.25">
      <c r="A508" s="34">
        <v>0.53227489683157614</v>
      </c>
      <c r="B508" s="34">
        <v>0.83613989637305663</v>
      </c>
    </row>
    <row r="509" spans="1:2" x14ac:dyDescent="0.25">
      <c r="A509" s="34">
        <v>0.53205770015203657</v>
      </c>
      <c r="B509" s="34">
        <v>0.83613989637305663</v>
      </c>
    </row>
    <row r="510" spans="1:2" x14ac:dyDescent="0.25">
      <c r="A510" s="34">
        <v>0.53201532031212639</v>
      </c>
      <c r="B510" s="34">
        <v>0.83613989637305663</v>
      </c>
    </row>
    <row r="511" spans="1:2" x14ac:dyDescent="0.25">
      <c r="A511" s="34">
        <v>0.53184050347249701</v>
      </c>
      <c r="B511" s="34">
        <v>0.83613989637305663</v>
      </c>
    </row>
    <row r="512" spans="1:2" x14ac:dyDescent="0.25">
      <c r="A512" s="34">
        <v>0.53178752867260937</v>
      </c>
      <c r="B512" s="34">
        <v>0.83549222797927425</v>
      </c>
    </row>
    <row r="513" spans="1:2" x14ac:dyDescent="0.25">
      <c r="A513" s="34">
        <v>0.53029363931577644</v>
      </c>
      <c r="B513" s="34">
        <v>0.83549222797927425</v>
      </c>
    </row>
    <row r="514" spans="1:2" x14ac:dyDescent="0.25">
      <c r="A514" s="34">
        <v>0.53025125947586627</v>
      </c>
      <c r="B514" s="34">
        <v>0.83549222797927425</v>
      </c>
    </row>
    <row r="515" spans="1:2" x14ac:dyDescent="0.25">
      <c r="A515" s="34">
        <v>0.53018239223601227</v>
      </c>
      <c r="B515" s="34">
        <v>0.83549222797927425</v>
      </c>
    </row>
    <row r="516" spans="1:2" x14ac:dyDescent="0.25">
      <c r="A516" s="34">
        <v>0.5172247561834824</v>
      </c>
      <c r="B516" s="34">
        <v>0.83095854922279755</v>
      </c>
    </row>
    <row r="517" spans="1:2" x14ac:dyDescent="0.25">
      <c r="A517" s="34">
        <v>0.51697577462401023</v>
      </c>
      <c r="B517" s="34">
        <v>0.83095854922279755</v>
      </c>
    </row>
    <row r="518" spans="1:2" x14ac:dyDescent="0.25">
      <c r="A518" s="34">
        <v>0.5165413812649311</v>
      </c>
      <c r="B518" s="34">
        <v>0.83095854922279755</v>
      </c>
    </row>
    <row r="519" spans="1:2" x14ac:dyDescent="0.25">
      <c r="A519" s="34">
        <v>0.51574146178662694</v>
      </c>
      <c r="B519" s="34">
        <v>0.83095854922279755</v>
      </c>
    </row>
    <row r="520" spans="1:2" x14ac:dyDescent="0.25">
      <c r="A520" s="34">
        <v>0.51564610714682912</v>
      </c>
      <c r="B520" s="34">
        <v>0.83095854922279755</v>
      </c>
    </row>
    <row r="521" spans="1:2" x14ac:dyDescent="0.25">
      <c r="A521" s="34">
        <v>0.51557194242698634</v>
      </c>
      <c r="B521" s="34">
        <v>0.83095854922279755</v>
      </c>
    </row>
    <row r="522" spans="1:2" x14ac:dyDescent="0.25">
      <c r="A522" s="34">
        <v>0.51556134746700877</v>
      </c>
      <c r="B522" s="34">
        <v>0.83095854922279755</v>
      </c>
    </row>
    <row r="523" spans="1:2" x14ac:dyDescent="0.25">
      <c r="A523" s="34">
        <v>0.51544480290725581</v>
      </c>
      <c r="B523" s="34">
        <v>0.83095854922279755</v>
      </c>
    </row>
    <row r="524" spans="1:2" x14ac:dyDescent="0.25">
      <c r="A524" s="34">
        <v>0.51542891046728945</v>
      </c>
      <c r="B524" s="34">
        <v>0.83095854922279755</v>
      </c>
    </row>
    <row r="525" spans="1:2" x14ac:dyDescent="0.25">
      <c r="A525" s="34">
        <v>0.51542361298730066</v>
      </c>
      <c r="B525" s="34">
        <v>0.83095854922279755</v>
      </c>
    </row>
    <row r="526" spans="1:2" x14ac:dyDescent="0.25">
      <c r="A526" s="34">
        <v>0.50047942193898232</v>
      </c>
      <c r="B526" s="34">
        <v>0.82124352331606176</v>
      </c>
    </row>
    <row r="527" spans="1:2" x14ac:dyDescent="0.25">
      <c r="A527" s="34">
        <v>0.50046352949901596</v>
      </c>
      <c r="B527" s="34">
        <v>0.82124352331606176</v>
      </c>
    </row>
    <row r="528" spans="1:2" x14ac:dyDescent="0.25">
      <c r="A528" s="34">
        <v>0.50042114965910578</v>
      </c>
      <c r="B528" s="34">
        <v>0.82124352331606176</v>
      </c>
    </row>
    <row r="529" spans="1:2" x14ac:dyDescent="0.25">
      <c r="A529" s="34">
        <v>0.50018806053959997</v>
      </c>
      <c r="B529" s="34">
        <v>0.82124352331606176</v>
      </c>
    </row>
    <row r="530" spans="1:2" x14ac:dyDescent="0.25">
      <c r="A530" s="34">
        <v>0.4998702117402738</v>
      </c>
      <c r="B530" s="34">
        <v>0.82124352331606176</v>
      </c>
    </row>
    <row r="531" spans="1:2" x14ac:dyDescent="0.25">
      <c r="A531" s="34">
        <v>0.49985961678029628</v>
      </c>
      <c r="B531" s="34">
        <v>0.82124352331606176</v>
      </c>
    </row>
    <row r="532" spans="1:2" x14ac:dyDescent="0.25">
      <c r="A532" s="34">
        <v>0.49985431930030749</v>
      </c>
      <c r="B532" s="34">
        <v>0.82124352331606176</v>
      </c>
    </row>
    <row r="533" spans="1:2" x14ac:dyDescent="0.25">
      <c r="A533" s="34">
        <v>0.49979604702043101</v>
      </c>
      <c r="B533" s="34">
        <v>0.82124352331606176</v>
      </c>
    </row>
    <row r="534" spans="1:2" x14ac:dyDescent="0.25">
      <c r="A534" s="34">
        <v>0.49971128734061071</v>
      </c>
      <c r="B534" s="34">
        <v>0.82124352331606176</v>
      </c>
    </row>
    <row r="535" spans="1:2" x14ac:dyDescent="0.25">
      <c r="A535" s="34">
        <v>0.49970598986062192</v>
      </c>
      <c r="B535" s="34">
        <v>0.82124352331606176</v>
      </c>
    </row>
    <row r="536" spans="1:2" x14ac:dyDescent="0.25">
      <c r="A536" s="34">
        <v>0.49962652766079041</v>
      </c>
      <c r="B536" s="34">
        <v>0.82124352331606176</v>
      </c>
    </row>
    <row r="537" spans="1:2" x14ac:dyDescent="0.25">
      <c r="A537" s="34">
        <v>0.49856703166303656</v>
      </c>
      <c r="B537" s="34">
        <v>0.82124352331606176</v>
      </c>
    </row>
    <row r="538" spans="1:2" x14ac:dyDescent="0.25">
      <c r="A538" s="34">
        <v>0.49830215766359809</v>
      </c>
      <c r="B538" s="34">
        <v>0.82124352331606176</v>
      </c>
    </row>
    <row r="539" spans="1:2" x14ac:dyDescent="0.25">
      <c r="A539" s="34">
        <v>0.49763467518501314</v>
      </c>
      <c r="B539" s="34">
        <v>0.82124352331606176</v>
      </c>
    </row>
    <row r="540" spans="1:2" x14ac:dyDescent="0.25">
      <c r="A540" s="34">
        <v>0.49750223818529393</v>
      </c>
      <c r="B540" s="34">
        <v>0.82124352331606176</v>
      </c>
    </row>
    <row r="541" spans="1:2" x14ac:dyDescent="0.25">
      <c r="A541" s="34">
        <v>0.49749164322531642</v>
      </c>
      <c r="B541" s="34">
        <v>0.82124352331606176</v>
      </c>
    </row>
    <row r="542" spans="1:2" x14ac:dyDescent="0.25">
      <c r="A542" s="34">
        <v>0.49736450370558594</v>
      </c>
      <c r="B542" s="34">
        <v>0.82124352331606176</v>
      </c>
    </row>
    <row r="543" spans="1:2" x14ac:dyDescent="0.25">
      <c r="A543" s="34">
        <v>0.49727444654577685</v>
      </c>
      <c r="B543" s="34">
        <v>0.82124352331606176</v>
      </c>
    </row>
    <row r="544" spans="1:2" x14ac:dyDescent="0.25">
      <c r="A544" s="34">
        <v>0.49716319946601267</v>
      </c>
      <c r="B544" s="34">
        <v>0.82059585492227938</v>
      </c>
    </row>
    <row r="545" spans="1:2" x14ac:dyDescent="0.25">
      <c r="A545" s="34">
        <v>0.49711552214611376</v>
      </c>
      <c r="B545" s="34">
        <v>0.82059585492227938</v>
      </c>
    </row>
    <row r="546" spans="1:2" x14ac:dyDescent="0.25">
      <c r="A546" s="34">
        <v>0.49679237586679881</v>
      </c>
      <c r="B546" s="34">
        <v>0.82059585492227938</v>
      </c>
    </row>
    <row r="547" spans="1:2" x14ac:dyDescent="0.25">
      <c r="A547" s="34">
        <v>0.4967605909868662</v>
      </c>
      <c r="B547" s="34">
        <v>0.82059585492227938</v>
      </c>
    </row>
    <row r="548" spans="1:2" x14ac:dyDescent="0.25">
      <c r="A548" s="34">
        <v>0.49675529350687742</v>
      </c>
      <c r="B548" s="34">
        <v>0.82059585492227938</v>
      </c>
    </row>
    <row r="549" spans="1:2" x14ac:dyDescent="0.25">
      <c r="A549" s="34">
        <v>0.49610900094824756</v>
      </c>
      <c r="B549" s="34">
        <v>0.82059585492227938</v>
      </c>
    </row>
    <row r="550" spans="1:2" x14ac:dyDescent="0.25">
      <c r="A550" s="34">
        <v>0.49608251354830374</v>
      </c>
      <c r="B550" s="34">
        <v>0.82059585492227938</v>
      </c>
    </row>
    <row r="551" spans="1:2" x14ac:dyDescent="0.25">
      <c r="A551" s="34">
        <v>0.49606662110833744</v>
      </c>
      <c r="B551" s="34">
        <v>0.82059585492227938</v>
      </c>
    </row>
    <row r="552" spans="1:2" x14ac:dyDescent="0.25">
      <c r="A552" s="34">
        <v>0.49593418410861823</v>
      </c>
      <c r="B552" s="34">
        <v>0.82059585492227938</v>
      </c>
    </row>
    <row r="553" spans="1:2" x14ac:dyDescent="0.25">
      <c r="A553" s="34">
        <v>0.49591299418866314</v>
      </c>
      <c r="B553" s="34">
        <v>0.82059585492227938</v>
      </c>
    </row>
    <row r="554" spans="1:2" x14ac:dyDescent="0.25">
      <c r="A554" s="34">
        <v>0.49587061434875296</v>
      </c>
      <c r="B554" s="34">
        <v>0.82059585492227938</v>
      </c>
    </row>
    <row r="555" spans="1:2" x14ac:dyDescent="0.25">
      <c r="A555" s="34">
        <v>0.49583353198883157</v>
      </c>
      <c r="B555" s="34">
        <v>0.82059585492227938</v>
      </c>
    </row>
    <row r="556" spans="1:2" x14ac:dyDescent="0.25">
      <c r="A556" s="34">
        <v>0.49571168994908987</v>
      </c>
      <c r="B556" s="34">
        <v>0.82059585492227938</v>
      </c>
    </row>
    <row r="557" spans="1:2" x14ac:dyDescent="0.25">
      <c r="A557" s="34">
        <v>0.49558984790934818</v>
      </c>
      <c r="B557" s="34">
        <v>0.82059585492227938</v>
      </c>
    </row>
    <row r="558" spans="1:2" x14ac:dyDescent="0.25">
      <c r="A558" s="34">
        <v>0.49556865798939309</v>
      </c>
      <c r="B558" s="34">
        <v>0.82059585492227938</v>
      </c>
    </row>
    <row r="559" spans="1:2" x14ac:dyDescent="0.25">
      <c r="A559" s="34">
        <v>0.49543622098967388</v>
      </c>
      <c r="B559" s="34">
        <v>0.82059585492227938</v>
      </c>
    </row>
    <row r="560" spans="1:2" x14ac:dyDescent="0.25">
      <c r="A560" s="34">
        <v>0.49540973358973006</v>
      </c>
      <c r="B560" s="34">
        <v>0.82059585492227938</v>
      </c>
    </row>
    <row r="561" spans="1:2" x14ac:dyDescent="0.25">
      <c r="A561" s="34">
        <v>0.49538854366977497</v>
      </c>
      <c r="B561" s="34">
        <v>0.82059585492227938</v>
      </c>
    </row>
    <row r="562" spans="1:2" x14ac:dyDescent="0.25">
      <c r="A562" s="34">
        <v>0.49506539739046002</v>
      </c>
      <c r="B562" s="34">
        <v>0.82059585492227938</v>
      </c>
    </row>
    <row r="563" spans="1:2" x14ac:dyDescent="0.25">
      <c r="A563" s="34">
        <v>0.49495415031069584</v>
      </c>
      <c r="B563" s="34">
        <v>0.82059585492227938</v>
      </c>
    </row>
    <row r="564" spans="1:2" x14ac:dyDescent="0.25">
      <c r="A564" s="34">
        <v>0.49494355535071832</v>
      </c>
      <c r="B564" s="34">
        <v>0.82059585492227938</v>
      </c>
    </row>
    <row r="565" spans="1:2" x14ac:dyDescent="0.25">
      <c r="A565" s="34">
        <v>0.49491177047078572</v>
      </c>
      <c r="B565" s="34">
        <v>0.82059585492227938</v>
      </c>
    </row>
    <row r="566" spans="1:2" x14ac:dyDescent="0.25">
      <c r="A566" s="34">
        <v>0.49478463095105524</v>
      </c>
      <c r="B566" s="34">
        <v>0.82059585492227938</v>
      </c>
    </row>
    <row r="567" spans="1:2" x14ac:dyDescent="0.25">
      <c r="A567" s="34">
        <v>0.49474225111114506</v>
      </c>
      <c r="B567" s="34">
        <v>0.82059585492227938</v>
      </c>
    </row>
    <row r="568" spans="1:2" x14ac:dyDescent="0.25">
      <c r="A568" s="34">
        <v>0.49469457379124615</v>
      </c>
      <c r="B568" s="34">
        <v>0.82059585492227938</v>
      </c>
    </row>
    <row r="569" spans="1:2" x14ac:dyDescent="0.25">
      <c r="A569" s="34">
        <v>0.49467338387129106</v>
      </c>
      <c r="B569" s="34">
        <v>0.82059585492227938</v>
      </c>
    </row>
    <row r="570" spans="1:2" x14ac:dyDescent="0.25">
      <c r="A570" s="34">
        <v>0.49465749143132476</v>
      </c>
      <c r="B570" s="34">
        <v>0.82059585492227938</v>
      </c>
    </row>
    <row r="571" spans="1:2" x14ac:dyDescent="0.25">
      <c r="A571" s="34">
        <v>0.49462570655139215</v>
      </c>
      <c r="B571" s="34">
        <v>0.82059585492227938</v>
      </c>
    </row>
    <row r="572" spans="1:2" x14ac:dyDescent="0.25">
      <c r="A572" s="34">
        <v>0.49457802923149324</v>
      </c>
      <c r="B572" s="34">
        <v>0.82059585492227938</v>
      </c>
    </row>
    <row r="573" spans="1:2" x14ac:dyDescent="0.25">
      <c r="A573" s="34">
        <v>0.49454624435156064</v>
      </c>
      <c r="B573" s="34">
        <v>0.82059585492227938</v>
      </c>
    </row>
    <row r="574" spans="1:2" x14ac:dyDescent="0.25">
      <c r="A574" s="34">
        <v>0.49423369303222325</v>
      </c>
      <c r="B574" s="34">
        <v>0.82059585492227938</v>
      </c>
    </row>
    <row r="575" spans="1:2" x14ac:dyDescent="0.25">
      <c r="A575" s="34">
        <v>0.49422309807224574</v>
      </c>
      <c r="B575" s="34">
        <v>0.82059585492227938</v>
      </c>
    </row>
    <row r="576" spans="1:2" x14ac:dyDescent="0.25">
      <c r="A576" s="34">
        <v>0.49395822407280726</v>
      </c>
      <c r="B576" s="34">
        <v>0.82059585492227938</v>
      </c>
    </row>
    <row r="577" spans="1:2" x14ac:dyDescent="0.25">
      <c r="A577" s="34">
        <v>0.49392643919287466</v>
      </c>
      <c r="B577" s="34">
        <v>0.82059585492227938</v>
      </c>
    </row>
    <row r="578" spans="1:2" x14ac:dyDescent="0.25">
      <c r="A578" s="34">
        <v>0.49343907103390788</v>
      </c>
      <c r="B578" s="34">
        <v>0.82059585492227938</v>
      </c>
    </row>
    <row r="579" spans="1:2" x14ac:dyDescent="0.25">
      <c r="A579" s="34">
        <v>0.4934337735539191</v>
      </c>
      <c r="B579" s="34">
        <v>0.82059585492227938</v>
      </c>
    </row>
    <row r="580" spans="1:2" x14ac:dyDescent="0.25">
      <c r="A580" s="34">
        <v>0.49339669119399771</v>
      </c>
      <c r="B580" s="34">
        <v>0.82059585492227938</v>
      </c>
    </row>
    <row r="581" spans="1:2" x14ac:dyDescent="0.25">
      <c r="A581" s="34">
        <v>0.49310532979461541</v>
      </c>
      <c r="B581" s="34">
        <v>0.82059585492227938</v>
      </c>
    </row>
    <row r="582" spans="1:2" x14ac:dyDescent="0.25">
      <c r="A582" s="34">
        <v>0.49296229783491863</v>
      </c>
      <c r="B582" s="34">
        <v>0.82059585492227938</v>
      </c>
    </row>
    <row r="583" spans="1:2" x14ac:dyDescent="0.25">
      <c r="A583" s="34">
        <v>0.49216237835661447</v>
      </c>
      <c r="B583" s="34">
        <v>0.81994818652849699</v>
      </c>
    </row>
    <row r="584" spans="1:2" x14ac:dyDescent="0.25">
      <c r="A584" s="34">
        <v>0.49215708087662569</v>
      </c>
      <c r="B584" s="34">
        <v>0.81994818652849699</v>
      </c>
    </row>
    <row r="585" spans="1:2" x14ac:dyDescent="0.25">
      <c r="A585" s="34">
        <v>0.49146840847808565</v>
      </c>
      <c r="B585" s="34">
        <v>0.81800518134714983</v>
      </c>
    </row>
    <row r="586" spans="1:2" x14ac:dyDescent="0.25">
      <c r="A586" s="34">
        <v>0.49138364879826535</v>
      </c>
      <c r="B586" s="34">
        <v>0.81800518134714983</v>
      </c>
    </row>
    <row r="587" spans="1:2" x14ac:dyDescent="0.25">
      <c r="A587" s="34">
        <v>0.49136775635829905</v>
      </c>
      <c r="B587" s="34">
        <v>0.81800518134714983</v>
      </c>
    </row>
    <row r="588" spans="1:2" x14ac:dyDescent="0.25">
      <c r="A588" s="34">
        <v>0.49096514787915257</v>
      </c>
      <c r="B588" s="34">
        <v>0.81606217616580268</v>
      </c>
    </row>
    <row r="589" spans="1:2" x14ac:dyDescent="0.25">
      <c r="A589" s="34">
        <v>0.49082211591945579</v>
      </c>
      <c r="B589" s="34">
        <v>0.81606217616580268</v>
      </c>
    </row>
    <row r="590" spans="1:2" x14ac:dyDescent="0.25">
      <c r="A590" s="34">
        <v>0.49065789403980392</v>
      </c>
      <c r="B590" s="34">
        <v>0.81606217616580268</v>
      </c>
    </row>
    <row r="591" spans="1:2" x14ac:dyDescent="0.25">
      <c r="A591" s="34">
        <v>0.49048307720017453</v>
      </c>
      <c r="B591" s="34">
        <v>0.81606217616580268</v>
      </c>
    </row>
    <row r="592" spans="1:2" x14ac:dyDescent="0.25">
      <c r="A592" s="34">
        <v>0.48996922164126389</v>
      </c>
      <c r="B592" s="34">
        <v>0.81606217616580268</v>
      </c>
    </row>
    <row r="593" spans="1:2" x14ac:dyDescent="0.25">
      <c r="A593" s="34">
        <v>0.48984208212153341</v>
      </c>
      <c r="B593" s="34">
        <v>0.81606217616580268</v>
      </c>
    </row>
    <row r="594" spans="1:2" x14ac:dyDescent="0.25">
      <c r="A594" s="34">
        <v>0.48962488544199384</v>
      </c>
      <c r="B594" s="34">
        <v>0.81606217616580268</v>
      </c>
    </row>
    <row r="595" spans="1:2" x14ac:dyDescent="0.25">
      <c r="A595" s="34">
        <v>0.48960369552203875</v>
      </c>
      <c r="B595" s="34">
        <v>0.81606217616580268</v>
      </c>
    </row>
    <row r="596" spans="1:2" x14ac:dyDescent="0.25">
      <c r="A596" s="34">
        <v>0.48959310056206123</v>
      </c>
      <c r="B596" s="34">
        <v>0.81606217616580268</v>
      </c>
    </row>
    <row r="597" spans="1:2" x14ac:dyDescent="0.25">
      <c r="A597" s="34">
        <v>0.48956661316211741</v>
      </c>
      <c r="B597" s="34">
        <v>0.81606217616580268</v>
      </c>
    </row>
    <row r="598" spans="1:2" x14ac:dyDescent="0.25">
      <c r="A598" s="34">
        <v>0.48933882152260033</v>
      </c>
      <c r="B598" s="34">
        <v>0.81606217616580268</v>
      </c>
    </row>
    <row r="599" spans="1:2" x14ac:dyDescent="0.25">
      <c r="A599" s="34">
        <v>0.48926995428274633</v>
      </c>
      <c r="B599" s="34">
        <v>0.81606217616580268</v>
      </c>
    </row>
    <row r="600" spans="1:2" x14ac:dyDescent="0.25">
      <c r="A600" s="34">
        <v>0.48924876436279124</v>
      </c>
      <c r="B600" s="34">
        <v>0.81606217616580268</v>
      </c>
    </row>
    <row r="601" spans="1:2" x14ac:dyDescent="0.25">
      <c r="A601" s="34">
        <v>0.48924346688280246</v>
      </c>
      <c r="B601" s="34">
        <v>0.81606217616580268</v>
      </c>
    </row>
    <row r="602" spans="1:2" x14ac:dyDescent="0.25">
      <c r="A602" s="34">
        <v>0.48911102988308325</v>
      </c>
      <c r="B602" s="34">
        <v>0.81606217616580268</v>
      </c>
    </row>
    <row r="603" spans="1:2" x14ac:dyDescent="0.25">
      <c r="A603" s="34">
        <v>0.48907394752316186</v>
      </c>
      <c r="B603" s="34">
        <v>0.81606217616580268</v>
      </c>
    </row>
    <row r="604" spans="1:2" x14ac:dyDescent="0.25">
      <c r="A604" s="34">
        <v>0.48899448532333034</v>
      </c>
      <c r="B604" s="34">
        <v>0.81606217616580268</v>
      </c>
    </row>
    <row r="605" spans="1:2" x14ac:dyDescent="0.25">
      <c r="A605" s="34">
        <v>0.48897329540337525</v>
      </c>
      <c r="B605" s="34">
        <v>0.81606217616580268</v>
      </c>
    </row>
    <row r="606" spans="1:2" x14ac:dyDescent="0.25">
      <c r="A606" s="34">
        <v>0.48885145336363356</v>
      </c>
      <c r="B606" s="34">
        <v>0.81606217616580268</v>
      </c>
    </row>
    <row r="607" spans="1:2" x14ac:dyDescent="0.25">
      <c r="A607" s="34">
        <v>0.48854949700427369</v>
      </c>
      <c r="B607" s="34">
        <v>0.81606217616580268</v>
      </c>
    </row>
    <row r="608" spans="1:2" x14ac:dyDescent="0.25">
      <c r="A608" s="34">
        <v>0.48851771212434109</v>
      </c>
      <c r="B608" s="34">
        <v>0.81606217616580268</v>
      </c>
    </row>
    <row r="609" spans="1:2" x14ac:dyDescent="0.25">
      <c r="A609" s="34">
        <v>0.4884594398444646</v>
      </c>
      <c r="B609" s="34">
        <v>0.81606217616580268</v>
      </c>
    </row>
    <row r="610" spans="1:2" x14ac:dyDescent="0.25">
      <c r="A610" s="34">
        <v>0.48832170536475661</v>
      </c>
      <c r="B610" s="34">
        <v>0.81606217616580268</v>
      </c>
    </row>
    <row r="611" spans="1:2" x14ac:dyDescent="0.25">
      <c r="A611" s="34">
        <v>0.48830051544480152</v>
      </c>
      <c r="B611" s="34">
        <v>0.81606217616580268</v>
      </c>
    </row>
    <row r="612" spans="1:2" x14ac:dyDescent="0.25">
      <c r="A612" s="34">
        <v>0.48826873056486891</v>
      </c>
      <c r="B612" s="34">
        <v>0.81606217616580268</v>
      </c>
    </row>
    <row r="613" spans="1:2" x14ac:dyDescent="0.25">
      <c r="A613" s="34">
        <v>0.48822105324497</v>
      </c>
      <c r="B613" s="34">
        <v>0.81606217616580268</v>
      </c>
    </row>
    <row r="614" spans="1:2" x14ac:dyDescent="0.25">
      <c r="A614" s="34">
        <v>0.48790850192563262</v>
      </c>
      <c r="B614" s="34">
        <v>0.81606217616580268</v>
      </c>
    </row>
    <row r="615" spans="1:2" x14ac:dyDescent="0.25">
      <c r="A615" s="34">
        <v>0.48655764452849642</v>
      </c>
      <c r="B615" s="34">
        <v>0.81411917098445552</v>
      </c>
    </row>
    <row r="616" spans="1:2" x14ac:dyDescent="0.25">
      <c r="A616" s="34">
        <v>0.48643050500876595</v>
      </c>
      <c r="B616" s="34">
        <v>0.81347150259067313</v>
      </c>
    </row>
    <row r="617" spans="1:2" x14ac:dyDescent="0.25">
      <c r="A617" s="34">
        <v>0.48620801084923765</v>
      </c>
      <c r="B617" s="34">
        <v>0.81282383419689075</v>
      </c>
    </row>
    <row r="618" spans="1:2" x14ac:dyDescent="0.25">
      <c r="A618" s="34">
        <v>0.48593254188982166</v>
      </c>
      <c r="B618" s="34">
        <v>0.81217616580310836</v>
      </c>
    </row>
    <row r="619" spans="1:2" x14ac:dyDescent="0.25">
      <c r="A619" s="34">
        <v>0.48583718725002378</v>
      </c>
      <c r="B619" s="34">
        <v>0.81217616580310836</v>
      </c>
    </row>
    <row r="620" spans="1:2" x14ac:dyDescent="0.25">
      <c r="A620" s="34">
        <v>0.48546106617082119</v>
      </c>
      <c r="B620" s="34">
        <v>0.81217616580310836</v>
      </c>
    </row>
    <row r="621" spans="1:2" x14ac:dyDescent="0.25">
      <c r="A621" s="34">
        <v>0.48520678713136028</v>
      </c>
      <c r="B621" s="34">
        <v>0.81217616580310836</v>
      </c>
    </row>
    <row r="622" spans="1:2" x14ac:dyDescent="0.25">
      <c r="A622" s="34">
        <v>0.48510083753158489</v>
      </c>
      <c r="B622" s="34">
        <v>0.81217616580310836</v>
      </c>
    </row>
    <row r="623" spans="1:2" x14ac:dyDescent="0.25">
      <c r="A623" s="34">
        <v>0.48491542573197799</v>
      </c>
      <c r="B623" s="34">
        <v>0.81152849740932598</v>
      </c>
    </row>
    <row r="624" spans="1:2" x14ac:dyDescent="0.25">
      <c r="A624" s="34">
        <v>0.4848094761322026</v>
      </c>
      <c r="B624" s="34">
        <v>0.81152849740932598</v>
      </c>
    </row>
    <row r="625" spans="1:2" x14ac:dyDescent="0.25">
      <c r="A625" s="34">
        <v>0.48461346937261812</v>
      </c>
      <c r="B625" s="34">
        <v>0.81152849740932598</v>
      </c>
    </row>
    <row r="626" spans="1:2" x14ac:dyDescent="0.25">
      <c r="A626" s="34">
        <v>0.4845869819726743</v>
      </c>
      <c r="B626" s="34">
        <v>0.81152849740932598</v>
      </c>
    </row>
    <row r="627" spans="1:2" x14ac:dyDescent="0.25">
      <c r="A627" s="34">
        <v>0.48456049457273048</v>
      </c>
      <c r="B627" s="34">
        <v>0.81152849740932598</v>
      </c>
    </row>
    <row r="628" spans="1:2" x14ac:dyDescent="0.25">
      <c r="A628" s="34">
        <v>0.48454460213276418</v>
      </c>
      <c r="B628" s="34">
        <v>0.81152849740932598</v>
      </c>
    </row>
    <row r="629" spans="1:2" x14ac:dyDescent="0.25">
      <c r="A629" s="34">
        <v>0.48453930465277539</v>
      </c>
      <c r="B629" s="34">
        <v>0.81152849740932598</v>
      </c>
    </row>
    <row r="630" spans="1:2" x14ac:dyDescent="0.25">
      <c r="A630" s="34">
        <v>0.48448103237289891</v>
      </c>
      <c r="B630" s="34">
        <v>0.81152849740932598</v>
      </c>
    </row>
    <row r="631" spans="1:2" x14ac:dyDescent="0.25">
      <c r="A631" s="34">
        <v>0.48439627269307861</v>
      </c>
      <c r="B631" s="34">
        <v>0.81152849740932598</v>
      </c>
    </row>
    <row r="632" spans="1:2" x14ac:dyDescent="0.25">
      <c r="A632" s="34">
        <v>0.48389830957413427</v>
      </c>
      <c r="B632" s="34">
        <v>0.81088082901554359</v>
      </c>
    </row>
    <row r="633" spans="1:2" x14ac:dyDescent="0.25">
      <c r="A633" s="34">
        <v>0.48388241713416796</v>
      </c>
      <c r="B633" s="34">
        <v>0.81088082901554359</v>
      </c>
    </row>
    <row r="634" spans="1:2" x14ac:dyDescent="0.25">
      <c r="A634" s="34">
        <v>0.48382944233428027</v>
      </c>
      <c r="B634" s="34">
        <v>0.81088082901554359</v>
      </c>
    </row>
    <row r="635" spans="1:2" x14ac:dyDescent="0.25">
      <c r="A635" s="34">
        <v>0.48324142205552689</v>
      </c>
      <c r="B635" s="34">
        <v>0.80764248704663166</v>
      </c>
    </row>
    <row r="636" spans="1:2" x14ac:dyDescent="0.25">
      <c r="A636" s="34">
        <v>0.48322552961556059</v>
      </c>
      <c r="B636" s="34">
        <v>0.80764248704663166</v>
      </c>
    </row>
    <row r="637" spans="1:2" x14ac:dyDescent="0.25">
      <c r="A637" s="34">
        <v>0.47921003978407345</v>
      </c>
      <c r="B637" s="34">
        <v>0.79987046632124303</v>
      </c>
    </row>
    <row r="638" spans="1:2" x14ac:dyDescent="0.25">
      <c r="A638" s="34">
        <v>0.47916236246417454</v>
      </c>
      <c r="B638" s="34">
        <v>0.79987046632124303</v>
      </c>
    </row>
    <row r="639" spans="1:2" x14ac:dyDescent="0.25">
      <c r="A639" s="34">
        <v>0.32034920988085847</v>
      </c>
      <c r="B639" s="34">
        <v>0.5155440414507767</v>
      </c>
    </row>
    <row r="640" spans="1:2" x14ac:dyDescent="0.25">
      <c r="A640" s="34">
        <v>0.32026445020103816</v>
      </c>
      <c r="B640" s="34">
        <v>0.5155440414507767</v>
      </c>
    </row>
    <row r="641" spans="1:2" x14ac:dyDescent="0.25">
      <c r="A641" s="34">
        <v>0.14855723132505746</v>
      </c>
      <c r="B641" s="34">
        <v>0.35168393782383367</v>
      </c>
    </row>
    <row r="642" spans="1:2" x14ac:dyDescent="0.25">
      <c r="A642" s="34">
        <v>0.14826057244568638</v>
      </c>
      <c r="B642" s="34">
        <v>0.34974093264248651</v>
      </c>
    </row>
    <row r="643" spans="1:2" x14ac:dyDescent="0.25">
      <c r="A643" s="34">
        <v>0.14697328480841543</v>
      </c>
      <c r="B643" s="34">
        <v>0.34715025906735697</v>
      </c>
    </row>
    <row r="644" spans="1:2" x14ac:dyDescent="0.25">
      <c r="A644" s="34">
        <v>0.14695739236844912</v>
      </c>
      <c r="B644" s="34">
        <v>0.34715025906735697</v>
      </c>
    </row>
    <row r="645" spans="1:2" x14ac:dyDescent="0.25">
      <c r="A645" s="34">
        <v>0.13410570591569471</v>
      </c>
      <c r="B645" s="34">
        <v>0.32901554404145023</v>
      </c>
    </row>
    <row r="646" spans="1:2" x14ac:dyDescent="0.25">
      <c r="A646" s="34">
        <v>0.1340050537959081</v>
      </c>
      <c r="B646" s="34">
        <v>0.32901554404145023</v>
      </c>
    </row>
    <row r="647" spans="1:2" x14ac:dyDescent="0.25">
      <c r="A647" s="34">
        <v>0.13386202183621132</v>
      </c>
      <c r="B647" s="34">
        <v>0.32901554404145023</v>
      </c>
    </row>
    <row r="648" spans="1:2" x14ac:dyDescent="0.25">
      <c r="A648" s="34">
        <v>0.13384083191625623</v>
      </c>
      <c r="B648" s="34">
        <v>0.32901554404145023</v>
      </c>
    </row>
    <row r="649" spans="1:2" x14ac:dyDescent="0.25">
      <c r="A649" s="34">
        <v>0.13326870407746913</v>
      </c>
      <c r="B649" s="34">
        <v>0.32772020725388545</v>
      </c>
    </row>
    <row r="650" spans="1:2" x14ac:dyDescent="0.25">
      <c r="A650" s="34">
        <v>0.13229926523952434</v>
      </c>
      <c r="B650" s="34">
        <v>0.32512953367875591</v>
      </c>
    </row>
    <row r="651" spans="1:2" x14ac:dyDescent="0.25">
      <c r="A651" s="34">
        <v>0.13219861311973774</v>
      </c>
      <c r="B651" s="34">
        <v>0.32448186528497353</v>
      </c>
    </row>
    <row r="652" spans="1:2" x14ac:dyDescent="0.25">
      <c r="A652" s="34">
        <v>6.623439229958189E-2</v>
      </c>
      <c r="B652" s="34">
        <v>0.16645077720207196</v>
      </c>
    </row>
    <row r="653" spans="1:2" x14ac:dyDescent="0.25">
      <c r="A653" s="34">
        <v>6.6186714979682967E-2</v>
      </c>
      <c r="B653" s="34">
        <v>0.16580310880828958</v>
      </c>
    </row>
    <row r="654" spans="1:2" x14ac:dyDescent="0.25">
      <c r="A654" s="34">
        <v>4.6114563302235928E-2</v>
      </c>
      <c r="B654" s="34">
        <v>0.12435233160621703</v>
      </c>
    </row>
    <row r="655" spans="1:2" x14ac:dyDescent="0.25">
      <c r="A655" s="34">
        <v>4.6061588502348233E-2</v>
      </c>
      <c r="B655" s="34">
        <v>0.12435233160621703</v>
      </c>
    </row>
    <row r="656" spans="1:2" x14ac:dyDescent="0.25">
      <c r="A656" s="34">
        <v>4.5960936382561615E-2</v>
      </c>
      <c r="B656" s="34">
        <v>0.12370466321243465</v>
      </c>
    </row>
    <row r="657" spans="1:2" x14ac:dyDescent="0.25">
      <c r="A657" s="34">
        <v>4.5653682543212996E-2</v>
      </c>
      <c r="B657" s="34">
        <v>0.12305699481865226</v>
      </c>
    </row>
    <row r="658" spans="1:2" x14ac:dyDescent="0.25">
      <c r="A658" s="34">
        <v>1.3858207650619403E-2</v>
      </c>
      <c r="B658" s="34">
        <v>4.7279792746113394E-2</v>
      </c>
    </row>
    <row r="659" spans="1:2" x14ac:dyDescent="0.25">
      <c r="A659" s="34">
        <v>1.0960486096762572E-2</v>
      </c>
      <c r="B659" s="34">
        <v>4.0155440414507179E-2</v>
      </c>
    </row>
    <row r="660" spans="1:2" x14ac:dyDescent="0.25">
      <c r="A660" s="34">
        <v>1.0939296176807495E-2</v>
      </c>
      <c r="B660" s="34">
        <v>4.0155440414507179E-2</v>
      </c>
    </row>
    <row r="661" spans="1:2" x14ac:dyDescent="0.25">
      <c r="A661" s="34">
        <v>9.8215278991771633E-3</v>
      </c>
      <c r="B661" s="34">
        <v>2.7202072538859513E-2</v>
      </c>
    </row>
    <row r="662" spans="1:2" x14ac:dyDescent="0.25">
      <c r="A662" s="34">
        <v>9.8056354592108552E-3</v>
      </c>
      <c r="B662" s="34">
        <v>2.7202072538859513E-2</v>
      </c>
    </row>
    <row r="663" spans="1:2" x14ac:dyDescent="0.25">
      <c r="A663" s="34">
        <v>9.7791480592670076E-3</v>
      </c>
      <c r="B663" s="34">
        <v>2.7202072538859513E-2</v>
      </c>
    </row>
    <row r="664" spans="1:2" x14ac:dyDescent="0.25">
      <c r="A664" s="34">
        <v>9.6679009795028522E-3</v>
      </c>
      <c r="B664" s="34">
        <v>2.7202072538859513E-2</v>
      </c>
    </row>
    <row r="665" spans="1:2" x14ac:dyDescent="0.25">
      <c r="A665" s="34">
        <v>9.6255211395926982E-3</v>
      </c>
      <c r="B665" s="34">
        <v>2.7202072538859513E-2</v>
      </c>
    </row>
    <row r="666" spans="1:2" x14ac:dyDescent="0.25">
      <c r="A666" s="34">
        <v>9.5778438196937737E-3</v>
      </c>
      <c r="B666" s="34">
        <v>2.6554404145077131E-2</v>
      </c>
    </row>
    <row r="667" spans="1:2" x14ac:dyDescent="0.25">
      <c r="A667" s="34">
        <v>8.8361966212660657E-3</v>
      </c>
      <c r="B667" s="34">
        <v>2.5906735751294749E-2</v>
      </c>
    </row>
    <row r="668" spans="1:2" x14ac:dyDescent="0.25">
      <c r="A668" s="34">
        <v>2.330891195057313E-3</v>
      </c>
      <c r="B668" s="34">
        <v>5.1813471502584786E-3</v>
      </c>
    </row>
    <row r="669" spans="1:2" x14ac:dyDescent="0.25">
      <c r="A669" s="34">
        <v>2.0342323156862297E-3</v>
      </c>
      <c r="B669" s="34">
        <v>4.5336787564760955E-3</v>
      </c>
    </row>
    <row r="670" spans="1:2" x14ac:dyDescent="0.25">
      <c r="A670" s="34">
        <v>1.5097817967980648E-3</v>
      </c>
      <c r="B670" s="34">
        <v>4.5336787564760955E-3</v>
      </c>
    </row>
    <row r="671" spans="1:2" x14ac:dyDescent="0.25">
      <c r="A671" s="34">
        <v>4.3969083906665769E-4</v>
      </c>
      <c r="B671" s="34">
        <v>1.2953367875641786E-3</v>
      </c>
    </row>
    <row r="672" spans="1:2" x14ac:dyDescent="0.25">
      <c r="A672" s="34">
        <v>2.2779163951588399E-4</v>
      </c>
      <c r="B672" s="34">
        <v>6.4766839378179516E-4</v>
      </c>
    </row>
    <row r="673" spans="1:2" x14ac:dyDescent="0.25">
      <c r="A673" s="34">
        <v>1.0065211978541977E-4</v>
      </c>
      <c r="B673" s="34">
        <v>-5.8828809879063471E-16</v>
      </c>
    </row>
    <row r="674" spans="1:2" x14ac:dyDescent="0.25">
      <c r="A674" s="34">
        <v>-1.1977452449990489E-15</v>
      </c>
      <c r="B674" s="34">
        <v>-5.8828809879063471E-16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B674"/>
  <sheetViews>
    <sheetView workbookViewId="0"/>
  </sheetViews>
  <sheetFormatPr defaultRowHeight="13.2" x14ac:dyDescent="0.25"/>
  <sheetData>
    <row r="1" spans="1:2" x14ac:dyDescent="0.25">
      <c r="A1" s="34">
        <v>1</v>
      </c>
      <c r="B1" s="34">
        <v>1</v>
      </c>
    </row>
    <row r="2" spans="1:2" x14ac:dyDescent="0.25">
      <c r="A2" s="34">
        <v>0.999931132760146</v>
      </c>
      <c r="B2" s="34">
        <v>1</v>
      </c>
    </row>
    <row r="3" spans="1:2" x14ac:dyDescent="0.25">
      <c r="A3" s="34">
        <v>0.99990464536020218</v>
      </c>
      <c r="B3" s="34">
        <v>1</v>
      </c>
    </row>
    <row r="4" spans="1:2" x14ac:dyDescent="0.25">
      <c r="A4" s="34">
        <v>0.99977750584047176</v>
      </c>
      <c r="B4" s="34">
        <v>1</v>
      </c>
    </row>
    <row r="5" spans="1:2" x14ac:dyDescent="0.25">
      <c r="A5" s="34">
        <v>0.99976691088049419</v>
      </c>
      <c r="B5" s="34">
        <v>1</v>
      </c>
    </row>
    <row r="6" spans="1:2" x14ac:dyDescent="0.25">
      <c r="A6" s="34">
        <v>0.99973512600056158</v>
      </c>
      <c r="B6" s="34">
        <v>1</v>
      </c>
    </row>
    <row r="7" spans="1:2" x14ac:dyDescent="0.25">
      <c r="A7" s="34">
        <v>0.9996238789207974</v>
      </c>
      <c r="B7" s="34">
        <v>1</v>
      </c>
    </row>
    <row r="8" spans="1:2" x14ac:dyDescent="0.25">
      <c r="A8" s="34">
        <v>0.99961858144080862</v>
      </c>
      <c r="B8" s="34">
        <v>1</v>
      </c>
    </row>
    <row r="9" spans="1:2" x14ac:dyDescent="0.25">
      <c r="A9" s="34">
        <v>0.99927954272152741</v>
      </c>
      <c r="B9" s="34">
        <v>1</v>
      </c>
    </row>
    <row r="10" spans="1:2" x14ac:dyDescent="0.25">
      <c r="A10" s="34">
        <v>0.99923186540162845</v>
      </c>
      <c r="B10" s="34">
        <v>1</v>
      </c>
    </row>
    <row r="11" spans="1:2" x14ac:dyDescent="0.25">
      <c r="A11" s="34">
        <v>0.99920537800168463</v>
      </c>
      <c r="B11" s="34">
        <v>1</v>
      </c>
    </row>
    <row r="12" spans="1:2" x14ac:dyDescent="0.25">
      <c r="A12" s="34">
        <v>0.99920008052169584</v>
      </c>
      <c r="B12" s="34">
        <v>1</v>
      </c>
    </row>
    <row r="13" spans="1:2" x14ac:dyDescent="0.25">
      <c r="A13" s="34">
        <v>0.99918418808172949</v>
      </c>
      <c r="B13" s="34">
        <v>1</v>
      </c>
    </row>
    <row r="14" spans="1:2" x14ac:dyDescent="0.25">
      <c r="A14" s="34">
        <v>0.99870741488274029</v>
      </c>
      <c r="B14" s="34">
        <v>1</v>
      </c>
    </row>
    <row r="15" spans="1:2" x14ac:dyDescent="0.25">
      <c r="A15" s="34">
        <v>0.9987021174027515</v>
      </c>
      <c r="B15" s="34">
        <v>1</v>
      </c>
    </row>
    <row r="16" spans="1:2" x14ac:dyDescent="0.25">
      <c r="A16" s="34">
        <v>0.99869681992276271</v>
      </c>
      <c r="B16" s="34">
        <v>1</v>
      </c>
    </row>
    <row r="17" spans="1:2" x14ac:dyDescent="0.25">
      <c r="A17" s="34">
        <v>0.99868092748279635</v>
      </c>
      <c r="B17" s="34">
        <v>1</v>
      </c>
    </row>
    <row r="18" spans="1:2" x14ac:dyDescent="0.25">
      <c r="A18" s="34">
        <v>0.99864914260286375</v>
      </c>
      <c r="B18" s="34">
        <v>1</v>
      </c>
    </row>
    <row r="19" spans="1:2" x14ac:dyDescent="0.25">
      <c r="A19" s="34">
        <v>0.99834188876351515</v>
      </c>
      <c r="B19" s="34">
        <v>1</v>
      </c>
    </row>
    <row r="20" spans="1:2" x14ac:dyDescent="0.25">
      <c r="A20" s="34">
        <v>0.99800285004423395</v>
      </c>
      <c r="B20" s="34">
        <v>0.99935233160621761</v>
      </c>
    </row>
    <row r="21" spans="1:2" x14ac:dyDescent="0.25">
      <c r="A21" s="34">
        <v>0.99340993489397089</v>
      </c>
      <c r="B21" s="34">
        <v>0.99935233160621761</v>
      </c>
    </row>
    <row r="22" spans="1:2" x14ac:dyDescent="0.25">
      <c r="A22" s="34">
        <v>0.99105785377895728</v>
      </c>
      <c r="B22" s="34">
        <v>0.99935233160621761</v>
      </c>
    </row>
    <row r="23" spans="1:2" x14ac:dyDescent="0.25">
      <c r="A23" s="34">
        <v>0.99098898653910328</v>
      </c>
      <c r="B23" s="34">
        <v>0.99935233160621761</v>
      </c>
    </row>
    <row r="24" spans="1:2" x14ac:dyDescent="0.25">
      <c r="A24" s="34">
        <v>0.9909466066991931</v>
      </c>
      <c r="B24" s="34">
        <v>0.99935233160621761</v>
      </c>
    </row>
    <row r="25" spans="1:2" x14ac:dyDescent="0.25">
      <c r="A25" s="34">
        <v>0.99085654953938407</v>
      </c>
      <c r="B25" s="34">
        <v>0.99935233160621761</v>
      </c>
    </row>
    <row r="26" spans="1:2" x14ac:dyDescent="0.25">
      <c r="A26" s="34">
        <v>0.99076649237957504</v>
      </c>
      <c r="B26" s="34">
        <v>0.99935233160621761</v>
      </c>
    </row>
    <row r="27" spans="1:2" x14ac:dyDescent="0.25">
      <c r="A27" s="34">
        <v>0.99072411253966486</v>
      </c>
      <c r="B27" s="34">
        <v>0.99935233160621761</v>
      </c>
    </row>
    <row r="28" spans="1:2" x14ac:dyDescent="0.25">
      <c r="A28" s="34">
        <v>0.99032680154050712</v>
      </c>
      <c r="B28" s="34">
        <v>0.99935233160621761</v>
      </c>
    </row>
    <row r="29" spans="1:2" x14ac:dyDescent="0.25">
      <c r="A29" s="34">
        <v>0.99032150406051833</v>
      </c>
      <c r="B29" s="34">
        <v>0.99935233160621761</v>
      </c>
    </row>
    <row r="30" spans="1:2" x14ac:dyDescent="0.25">
      <c r="A30" s="34">
        <v>0.97616663753052668</v>
      </c>
      <c r="B30" s="34">
        <v>0.99481865284974091</v>
      </c>
    </row>
    <row r="31" spans="1:2" x14ac:dyDescent="0.25">
      <c r="A31" s="34">
        <v>0.97615604257054911</v>
      </c>
      <c r="B31" s="34">
        <v>0.99481865284974091</v>
      </c>
    </row>
    <row r="32" spans="1:2" x14ac:dyDescent="0.25">
      <c r="A32" s="34">
        <v>0.9760236055708299</v>
      </c>
      <c r="B32" s="34">
        <v>0.99481865284974091</v>
      </c>
    </row>
    <row r="33" spans="1:2" x14ac:dyDescent="0.25">
      <c r="A33" s="34">
        <v>0.97600771313086354</v>
      </c>
      <c r="B33" s="34">
        <v>0.99481865284974091</v>
      </c>
    </row>
    <row r="34" spans="1:2" x14ac:dyDescent="0.25">
      <c r="A34" s="34">
        <v>0.97596003581096458</v>
      </c>
      <c r="B34" s="34">
        <v>0.99481865284974091</v>
      </c>
    </row>
    <row r="35" spans="1:2" x14ac:dyDescent="0.25">
      <c r="A35" s="34">
        <v>0.97592295345104318</v>
      </c>
      <c r="B35" s="34">
        <v>0.99481865284974091</v>
      </c>
    </row>
    <row r="36" spans="1:2" x14ac:dyDescent="0.25">
      <c r="A36" s="34">
        <v>0.97527666089241327</v>
      </c>
      <c r="B36" s="34">
        <v>0.99481865284974091</v>
      </c>
    </row>
    <row r="37" spans="1:2" x14ac:dyDescent="0.25">
      <c r="A37" s="34">
        <v>0.97434430441438991</v>
      </c>
      <c r="B37" s="34">
        <v>0.99481865284974091</v>
      </c>
    </row>
    <row r="38" spans="1:2" x14ac:dyDescent="0.25">
      <c r="A38" s="34">
        <v>0.97338546053642261</v>
      </c>
      <c r="B38" s="34">
        <v>0.99481865284974091</v>
      </c>
    </row>
    <row r="39" spans="1:2" x14ac:dyDescent="0.25">
      <c r="A39" s="34">
        <v>0.97030762466294762</v>
      </c>
      <c r="B39" s="34">
        <v>0.99481865284974091</v>
      </c>
    </row>
    <row r="40" spans="1:2" x14ac:dyDescent="0.25">
      <c r="A40" s="34">
        <v>0.97027583978301501</v>
      </c>
      <c r="B40" s="34">
        <v>0.99481865284974091</v>
      </c>
    </row>
    <row r="41" spans="1:2" x14ac:dyDescent="0.25">
      <c r="A41" s="34">
        <v>0.97027054230302623</v>
      </c>
      <c r="B41" s="34">
        <v>0.99481865284974091</v>
      </c>
    </row>
    <row r="42" spans="1:2" x14ac:dyDescent="0.25">
      <c r="A42" s="34">
        <v>0.96990501618380109</v>
      </c>
      <c r="B42" s="34">
        <v>0.99481865284974091</v>
      </c>
    </row>
    <row r="43" spans="1:2" x14ac:dyDescent="0.25">
      <c r="A43" s="34">
        <v>0.96989971870381231</v>
      </c>
      <c r="B43" s="34">
        <v>0.99481865284974091</v>
      </c>
    </row>
    <row r="44" spans="1:2" x14ac:dyDescent="0.25">
      <c r="A44" s="34">
        <v>0.96988912374383474</v>
      </c>
      <c r="B44" s="34">
        <v>0.99481865284974091</v>
      </c>
    </row>
    <row r="45" spans="1:2" x14ac:dyDescent="0.25">
      <c r="A45" s="34">
        <v>0.96988382626384595</v>
      </c>
      <c r="B45" s="34">
        <v>0.99481865284974091</v>
      </c>
    </row>
    <row r="46" spans="1:2" x14ac:dyDescent="0.25">
      <c r="A46" s="34">
        <v>0.96956067998453099</v>
      </c>
      <c r="B46" s="34">
        <v>0.99481865284974091</v>
      </c>
    </row>
    <row r="47" spans="1:2" x14ac:dyDescent="0.25">
      <c r="A47" s="34">
        <v>0.96929580598509257</v>
      </c>
      <c r="B47" s="34">
        <v>0.99481865284974091</v>
      </c>
    </row>
    <row r="48" spans="1:2" x14ac:dyDescent="0.25">
      <c r="A48" s="34">
        <v>0.96893557734585622</v>
      </c>
      <c r="B48" s="34">
        <v>0.99481865284974091</v>
      </c>
    </row>
    <row r="49" spans="1:2" x14ac:dyDescent="0.25">
      <c r="A49" s="34">
        <v>0.96868659578638405</v>
      </c>
      <c r="B49" s="34">
        <v>0.99481865284974091</v>
      </c>
    </row>
    <row r="50" spans="1:2" x14ac:dyDescent="0.25">
      <c r="A50" s="34">
        <v>0.96850648146676588</v>
      </c>
      <c r="B50" s="34">
        <v>0.99481865284974091</v>
      </c>
    </row>
    <row r="51" spans="1:2" x14ac:dyDescent="0.25">
      <c r="A51" s="34">
        <v>0.9684641016268557</v>
      </c>
      <c r="B51" s="34">
        <v>0.99481865284974091</v>
      </c>
    </row>
    <row r="52" spans="1:2" x14ac:dyDescent="0.25">
      <c r="A52" s="34">
        <v>0.96752644766884355</v>
      </c>
      <c r="B52" s="34">
        <v>0.99481865284974091</v>
      </c>
    </row>
    <row r="53" spans="1:2" x14ac:dyDescent="0.25">
      <c r="A53" s="34">
        <v>0.96559286747294271</v>
      </c>
      <c r="B53" s="34">
        <v>0.99352331606217614</v>
      </c>
    </row>
    <row r="54" spans="1:2" x14ac:dyDescent="0.25">
      <c r="A54" s="34">
        <v>0.96523793631369514</v>
      </c>
      <c r="B54" s="34">
        <v>0.99352331606217614</v>
      </c>
    </row>
    <row r="55" spans="1:2" x14ac:dyDescent="0.25">
      <c r="A55" s="34">
        <v>0.96510020183398715</v>
      </c>
      <c r="B55" s="34">
        <v>0.99352331606217614</v>
      </c>
    </row>
    <row r="56" spans="1:2" x14ac:dyDescent="0.25">
      <c r="A56" s="34">
        <v>0.96507371443404333</v>
      </c>
      <c r="B56" s="34">
        <v>0.99352331606217614</v>
      </c>
    </row>
    <row r="57" spans="1:2" x14ac:dyDescent="0.25">
      <c r="A57" s="34">
        <v>0.96502073963415569</v>
      </c>
      <c r="B57" s="34">
        <v>0.99352331606217614</v>
      </c>
    </row>
    <row r="58" spans="1:2" x14ac:dyDescent="0.25">
      <c r="A58" s="34">
        <v>0.96440093447546971</v>
      </c>
      <c r="B58" s="34">
        <v>0.99352331606217614</v>
      </c>
    </row>
    <row r="59" spans="1:2" x14ac:dyDescent="0.25">
      <c r="A59" s="34">
        <v>0.96123833892217436</v>
      </c>
      <c r="B59" s="34">
        <v>0.99287564766839376</v>
      </c>
    </row>
    <row r="60" spans="1:2" x14ac:dyDescent="0.25">
      <c r="A60" s="34">
        <v>0.96113768680238776</v>
      </c>
      <c r="B60" s="34">
        <v>0.99287564766839376</v>
      </c>
    </row>
    <row r="61" spans="1:2" x14ac:dyDescent="0.25">
      <c r="A61" s="34">
        <v>0.96083573044302795</v>
      </c>
      <c r="B61" s="34">
        <v>0.99287564766839376</v>
      </c>
    </row>
    <row r="62" spans="1:2" x14ac:dyDescent="0.25">
      <c r="A62" s="34">
        <v>0.96066091360339856</v>
      </c>
      <c r="B62" s="34">
        <v>0.99287564766839376</v>
      </c>
    </row>
    <row r="63" spans="1:2" x14ac:dyDescent="0.25">
      <c r="A63" s="34">
        <v>0.95925708140637467</v>
      </c>
      <c r="B63" s="34">
        <v>0.99287564766839376</v>
      </c>
    </row>
    <row r="64" spans="1:2" x14ac:dyDescent="0.25">
      <c r="A64" s="34">
        <v>0.9592094040864757</v>
      </c>
      <c r="B64" s="34">
        <v>0.99287564766839376</v>
      </c>
    </row>
    <row r="65" spans="1:2" x14ac:dyDescent="0.25">
      <c r="A65" s="34">
        <v>0.95884917544723935</v>
      </c>
      <c r="B65" s="34">
        <v>0.99287564766839376</v>
      </c>
    </row>
    <row r="66" spans="1:2" x14ac:dyDescent="0.25">
      <c r="A66" s="34">
        <v>0.95556473785420237</v>
      </c>
      <c r="B66" s="34">
        <v>0.99158031088082899</v>
      </c>
    </row>
    <row r="67" spans="1:2" x14ac:dyDescent="0.25">
      <c r="A67" s="34">
        <v>0.95552235801429219</v>
      </c>
      <c r="B67" s="34">
        <v>0.99158031088082899</v>
      </c>
    </row>
    <row r="68" spans="1:2" x14ac:dyDescent="0.25">
      <c r="A68" s="34">
        <v>0.95528926889478638</v>
      </c>
      <c r="B68" s="34">
        <v>0.99158031088082899</v>
      </c>
    </row>
    <row r="69" spans="1:2" x14ac:dyDescent="0.25">
      <c r="A69" s="34">
        <v>0.95420328549708866</v>
      </c>
      <c r="B69" s="34">
        <v>0.99158031088082899</v>
      </c>
    </row>
    <row r="70" spans="1:2" x14ac:dyDescent="0.25">
      <c r="A70" s="34">
        <v>0.95399668377752667</v>
      </c>
      <c r="B70" s="34">
        <v>0.99158031088082899</v>
      </c>
    </row>
    <row r="71" spans="1:2" x14ac:dyDescent="0.25">
      <c r="A71" s="34">
        <v>0.95397549385757163</v>
      </c>
      <c r="B71" s="34">
        <v>0.99158031088082899</v>
      </c>
    </row>
    <row r="72" spans="1:2" x14ac:dyDescent="0.25">
      <c r="A72" s="34">
        <v>0.94989643426621928</v>
      </c>
      <c r="B72" s="34">
        <v>0.98898963730569944</v>
      </c>
    </row>
    <row r="73" spans="1:2" x14ac:dyDescent="0.25">
      <c r="A73" s="34">
        <v>0.9498222695463765</v>
      </c>
      <c r="B73" s="34">
        <v>0.98898963730569944</v>
      </c>
    </row>
    <row r="74" spans="1:2" x14ac:dyDescent="0.25">
      <c r="A74" s="34">
        <v>0.94973221238656746</v>
      </c>
      <c r="B74" s="34">
        <v>0.98898963730569944</v>
      </c>
    </row>
    <row r="75" spans="1:2" x14ac:dyDescent="0.25">
      <c r="A75" s="34">
        <v>0.94965275018673589</v>
      </c>
      <c r="B75" s="34">
        <v>0.98898963730569944</v>
      </c>
    </row>
    <row r="76" spans="1:2" x14ac:dyDescent="0.25">
      <c r="A76" s="34">
        <v>0.94949382578707286</v>
      </c>
      <c r="B76" s="34">
        <v>0.98898963730569944</v>
      </c>
    </row>
    <row r="77" spans="1:2" x14ac:dyDescent="0.25">
      <c r="A77" s="34">
        <v>0.94831248774957733</v>
      </c>
      <c r="B77" s="34">
        <v>0.98898963730569944</v>
      </c>
    </row>
    <row r="78" spans="1:2" x14ac:dyDescent="0.25">
      <c r="A78" s="34">
        <v>0.94830719026958854</v>
      </c>
      <c r="B78" s="34">
        <v>0.98898963730569944</v>
      </c>
    </row>
    <row r="79" spans="1:2" x14ac:dyDescent="0.25">
      <c r="A79" s="34">
        <v>0.94826481042967836</v>
      </c>
      <c r="B79" s="34">
        <v>0.98898963730569944</v>
      </c>
    </row>
    <row r="80" spans="1:2" x14ac:dyDescent="0.25">
      <c r="A80" s="34">
        <v>0.94811648098999279</v>
      </c>
      <c r="B80" s="34">
        <v>0.98898963730569944</v>
      </c>
    </row>
    <row r="81" spans="1:2" x14ac:dyDescent="0.25">
      <c r="A81" s="34">
        <v>0.94723709931185707</v>
      </c>
      <c r="B81" s="34">
        <v>0.98834196891191706</v>
      </c>
    </row>
    <row r="82" spans="1:2" x14ac:dyDescent="0.25">
      <c r="A82" s="34">
        <v>0.94588094443473214</v>
      </c>
      <c r="B82" s="34">
        <v>0.98834196891191706</v>
      </c>
    </row>
    <row r="83" spans="1:2" x14ac:dyDescent="0.25">
      <c r="A83" s="34">
        <v>0.94496977787666381</v>
      </c>
      <c r="B83" s="34">
        <v>0.98834196891191706</v>
      </c>
    </row>
    <row r="84" spans="1:2" x14ac:dyDescent="0.25">
      <c r="A84" s="34">
        <v>0.94490091063680981</v>
      </c>
      <c r="B84" s="34">
        <v>0.98834196891191706</v>
      </c>
    </row>
    <row r="85" spans="1:2" x14ac:dyDescent="0.25">
      <c r="A85" s="34">
        <v>0.94489561315682102</v>
      </c>
      <c r="B85" s="34">
        <v>0.98834196891191706</v>
      </c>
    </row>
    <row r="86" spans="1:2" x14ac:dyDescent="0.25">
      <c r="A86" s="34">
        <v>0.94478966355704563</v>
      </c>
      <c r="B86" s="34">
        <v>0.98834196891191706</v>
      </c>
    </row>
    <row r="87" spans="1:2" x14ac:dyDescent="0.25">
      <c r="A87" s="34">
        <v>0.94455127695755103</v>
      </c>
      <c r="B87" s="34">
        <v>0.98834196891191706</v>
      </c>
    </row>
    <row r="88" spans="1:2" x14ac:dyDescent="0.25">
      <c r="A88" s="34">
        <v>0.94195021428306525</v>
      </c>
      <c r="B88" s="34">
        <v>0.98834196891191706</v>
      </c>
    </row>
    <row r="89" spans="1:2" x14ac:dyDescent="0.25">
      <c r="A89" s="34">
        <v>0.94107613008491831</v>
      </c>
      <c r="B89" s="34">
        <v>0.98834196891191706</v>
      </c>
    </row>
    <row r="90" spans="1:2" x14ac:dyDescent="0.25">
      <c r="A90" s="34">
        <v>0.9400166340871644</v>
      </c>
      <c r="B90" s="34">
        <v>0.98834196891191706</v>
      </c>
    </row>
    <row r="91" spans="1:2" x14ac:dyDescent="0.25">
      <c r="A91" s="34">
        <v>0.93997425424725423</v>
      </c>
      <c r="B91" s="34">
        <v>0.98834196891191706</v>
      </c>
    </row>
    <row r="92" spans="1:2" x14ac:dyDescent="0.25">
      <c r="A92" s="34">
        <v>0.93992127944736659</v>
      </c>
      <c r="B92" s="34">
        <v>0.98834196891191706</v>
      </c>
    </row>
    <row r="93" spans="1:2" x14ac:dyDescent="0.25">
      <c r="A93" s="34">
        <v>0.93991068448738901</v>
      </c>
      <c r="B93" s="34">
        <v>0.98834196891191706</v>
      </c>
    </row>
    <row r="94" spans="1:2" x14ac:dyDescent="0.25">
      <c r="A94" s="34">
        <v>0.9398153298475912</v>
      </c>
      <c r="B94" s="34">
        <v>0.98834196891191706</v>
      </c>
    </row>
    <row r="95" spans="1:2" x14ac:dyDescent="0.25">
      <c r="A95" s="34">
        <v>0.93916903728896128</v>
      </c>
      <c r="B95" s="34">
        <v>0.98834196891191706</v>
      </c>
    </row>
    <row r="96" spans="1:2" x14ac:dyDescent="0.25">
      <c r="A96" s="34">
        <v>0.93908427760914093</v>
      </c>
      <c r="B96" s="34">
        <v>0.98834196891191706</v>
      </c>
    </row>
    <row r="97" spans="1:2" x14ac:dyDescent="0.25">
      <c r="A97" s="34">
        <v>0.93904189776923075</v>
      </c>
      <c r="B97" s="34">
        <v>0.98834196891191706</v>
      </c>
    </row>
    <row r="98" spans="1:2" x14ac:dyDescent="0.25">
      <c r="A98" s="34">
        <v>0.92130593476683098</v>
      </c>
      <c r="B98" s="34">
        <v>0.98316062176165797</v>
      </c>
    </row>
    <row r="99" spans="1:2" x14ac:dyDescent="0.25">
      <c r="A99" s="34">
        <v>0.92129533980685341</v>
      </c>
      <c r="B99" s="34">
        <v>0.98316062176165797</v>
      </c>
    </row>
    <row r="100" spans="1:2" x14ac:dyDescent="0.25">
      <c r="A100" s="34">
        <v>0.9211946876870668</v>
      </c>
      <c r="B100" s="34">
        <v>0.98316062176165797</v>
      </c>
    </row>
    <row r="101" spans="1:2" x14ac:dyDescent="0.25">
      <c r="A101" s="34">
        <v>0.92117349776711177</v>
      </c>
      <c r="B101" s="34">
        <v>0.98316062176165797</v>
      </c>
    </row>
    <row r="102" spans="1:2" x14ac:dyDescent="0.25">
      <c r="A102" s="34">
        <v>0.92104106076739256</v>
      </c>
      <c r="B102" s="34">
        <v>0.98316062176165797</v>
      </c>
    </row>
    <row r="103" spans="1:2" x14ac:dyDescent="0.25">
      <c r="A103" s="34">
        <v>0.91910218309150293</v>
      </c>
      <c r="B103" s="34">
        <v>0.98251295336787559</v>
      </c>
    </row>
    <row r="104" spans="1:2" x14ac:dyDescent="0.25">
      <c r="A104" s="34">
        <v>0.91904391081162651</v>
      </c>
      <c r="B104" s="34">
        <v>0.98251295336787559</v>
      </c>
    </row>
    <row r="105" spans="1:2" x14ac:dyDescent="0.25">
      <c r="A105" s="34">
        <v>0.91872606201230034</v>
      </c>
      <c r="B105" s="34">
        <v>0.98251295336787559</v>
      </c>
    </row>
    <row r="106" spans="1:2" x14ac:dyDescent="0.25">
      <c r="A106" s="34">
        <v>0.91824399133332235</v>
      </c>
      <c r="B106" s="34">
        <v>0.98251295336787559</v>
      </c>
    </row>
    <row r="107" spans="1:2" x14ac:dyDescent="0.25">
      <c r="A107" s="34">
        <v>0.9181221492935806</v>
      </c>
      <c r="B107" s="34">
        <v>0.98251295336787559</v>
      </c>
    </row>
    <row r="108" spans="1:2" x14ac:dyDescent="0.25">
      <c r="A108" s="34">
        <v>0.91771954081443419</v>
      </c>
      <c r="B108" s="34">
        <v>0.98251295336787559</v>
      </c>
    </row>
    <row r="109" spans="1:2" x14ac:dyDescent="0.25">
      <c r="A109" s="34">
        <v>0.91769835089447915</v>
      </c>
      <c r="B109" s="34">
        <v>0.98251295336787559</v>
      </c>
    </row>
    <row r="110" spans="1:2" x14ac:dyDescent="0.25">
      <c r="A110" s="34">
        <v>0.91765067357458019</v>
      </c>
      <c r="B110" s="34">
        <v>0.98251295336787559</v>
      </c>
    </row>
    <row r="111" spans="1:2" x14ac:dyDescent="0.25">
      <c r="A111" s="34">
        <v>0.91638987333725308</v>
      </c>
      <c r="B111" s="34">
        <v>0.98251295336787559</v>
      </c>
    </row>
    <row r="112" spans="1:2" x14ac:dyDescent="0.25">
      <c r="A112" s="34">
        <v>0.91636338593730926</v>
      </c>
      <c r="B112" s="34">
        <v>0.98251295336787559</v>
      </c>
    </row>
    <row r="113" spans="1:2" x14ac:dyDescent="0.25">
      <c r="A113" s="34">
        <v>0.91626803129751144</v>
      </c>
      <c r="B113" s="34">
        <v>0.98251295336787559</v>
      </c>
    </row>
    <row r="114" spans="1:2" x14ac:dyDescent="0.25">
      <c r="A114" s="34">
        <v>0.91613559429779223</v>
      </c>
      <c r="B114" s="34">
        <v>0.98251295336787559</v>
      </c>
    </row>
    <row r="115" spans="1:2" x14ac:dyDescent="0.25">
      <c r="A115" s="34">
        <v>0.91612499933781466</v>
      </c>
      <c r="B115" s="34">
        <v>0.98251295336787559</v>
      </c>
    </row>
    <row r="116" spans="1:2" x14ac:dyDescent="0.25">
      <c r="A116" s="34">
        <v>0.91601375225805048</v>
      </c>
      <c r="B116" s="34">
        <v>0.9818652849740932</v>
      </c>
    </row>
    <row r="117" spans="1:2" x14ac:dyDescent="0.25">
      <c r="A117" s="34">
        <v>0.91527740253961154</v>
      </c>
      <c r="B117" s="34">
        <v>0.9818652849740932</v>
      </c>
    </row>
    <row r="118" spans="1:2" x14ac:dyDescent="0.25">
      <c r="A118" s="34">
        <v>0.91524561765967893</v>
      </c>
      <c r="B118" s="34">
        <v>0.9818652849740932</v>
      </c>
    </row>
    <row r="119" spans="1:2" x14ac:dyDescent="0.25">
      <c r="A119" s="34">
        <v>0.91461521754101538</v>
      </c>
      <c r="B119" s="34">
        <v>0.9818652849740932</v>
      </c>
    </row>
    <row r="120" spans="1:2" x14ac:dyDescent="0.25">
      <c r="A120" s="34">
        <v>0.90785033559535688</v>
      </c>
      <c r="B120" s="34">
        <v>0.97603626943005173</v>
      </c>
    </row>
    <row r="121" spans="1:2" x14ac:dyDescent="0.25">
      <c r="A121" s="34">
        <v>0.90783444315539052</v>
      </c>
      <c r="B121" s="34">
        <v>0.97603626943005173</v>
      </c>
    </row>
    <row r="122" spans="1:2" x14ac:dyDescent="0.25">
      <c r="A122" s="34">
        <v>0.9077761708755141</v>
      </c>
      <c r="B122" s="34">
        <v>0.97603626943005173</v>
      </c>
    </row>
    <row r="123" spans="1:2" x14ac:dyDescent="0.25">
      <c r="A123" s="34">
        <v>0.90679083959760298</v>
      </c>
      <c r="B123" s="34">
        <v>0.97538860103626934</v>
      </c>
    </row>
    <row r="124" spans="1:2" x14ac:dyDescent="0.25">
      <c r="A124" s="34">
        <v>0.90674316227770402</v>
      </c>
      <c r="B124" s="34">
        <v>0.97538860103626934</v>
      </c>
    </row>
    <row r="125" spans="1:2" x14ac:dyDescent="0.25">
      <c r="A125" s="34">
        <v>0.90086295949017003</v>
      </c>
      <c r="B125" s="34">
        <v>0.97538860103626934</v>
      </c>
    </row>
    <row r="126" spans="1:2" x14ac:dyDescent="0.25">
      <c r="A126" s="34">
        <v>0.90069873761051822</v>
      </c>
      <c r="B126" s="34">
        <v>0.97538860103626934</v>
      </c>
    </row>
    <row r="127" spans="1:2" x14ac:dyDescent="0.25">
      <c r="A127" s="34">
        <v>0.88858340087620269</v>
      </c>
      <c r="B127" s="34">
        <v>0.97474093264248696</v>
      </c>
    </row>
    <row r="128" spans="1:2" x14ac:dyDescent="0.25">
      <c r="A128" s="34">
        <v>0.88598763568170569</v>
      </c>
      <c r="B128" s="34">
        <v>0.97474093264248696</v>
      </c>
    </row>
    <row r="129" spans="1:2" x14ac:dyDescent="0.25">
      <c r="A129" s="34">
        <v>0.88584990120199769</v>
      </c>
      <c r="B129" s="34">
        <v>0.97474093264248696</v>
      </c>
    </row>
    <row r="130" spans="1:2" x14ac:dyDescent="0.25">
      <c r="A130" s="34">
        <v>0.8857439516022223</v>
      </c>
      <c r="B130" s="34">
        <v>0.97409326424870457</v>
      </c>
    </row>
    <row r="131" spans="1:2" x14ac:dyDescent="0.25">
      <c r="A131" s="34">
        <v>0.88570686924230091</v>
      </c>
      <c r="B131" s="34">
        <v>0.97409326424870457</v>
      </c>
    </row>
    <row r="132" spans="1:2" x14ac:dyDescent="0.25">
      <c r="A132" s="34">
        <v>0.88566448940239073</v>
      </c>
      <c r="B132" s="34">
        <v>0.97409326424870457</v>
      </c>
    </row>
    <row r="133" spans="1:2" x14ac:dyDescent="0.25">
      <c r="A133" s="34">
        <v>0.88562740704246934</v>
      </c>
      <c r="B133" s="34">
        <v>0.97409326424870457</v>
      </c>
    </row>
    <row r="134" spans="1:2" x14ac:dyDescent="0.25">
      <c r="A134" s="34">
        <v>0.88542080532290734</v>
      </c>
      <c r="B134" s="34">
        <v>0.97409326424870457</v>
      </c>
    </row>
    <row r="135" spans="1:2" x14ac:dyDescent="0.25">
      <c r="A135" s="34">
        <v>0.88392691596607442</v>
      </c>
      <c r="B135" s="34">
        <v>0.97409326424870457</v>
      </c>
    </row>
    <row r="136" spans="1:2" x14ac:dyDescent="0.25">
      <c r="A136" s="34">
        <v>0.88384215628625407</v>
      </c>
      <c r="B136" s="34">
        <v>0.97409326424870457</v>
      </c>
    </row>
    <row r="137" spans="1:2" x14ac:dyDescent="0.25">
      <c r="A137" s="34">
        <v>0.88381037140632146</v>
      </c>
      <c r="B137" s="34">
        <v>0.97409326424870457</v>
      </c>
    </row>
    <row r="138" spans="1:2" x14ac:dyDescent="0.25">
      <c r="A138" s="34">
        <v>0.88369912432655728</v>
      </c>
      <c r="B138" s="34">
        <v>0.97409326424870457</v>
      </c>
    </row>
    <row r="139" spans="1:2" x14ac:dyDescent="0.25">
      <c r="A139" s="34">
        <v>0.88347133268704026</v>
      </c>
      <c r="B139" s="34">
        <v>0.97409326424870457</v>
      </c>
    </row>
    <row r="140" spans="1:2" x14ac:dyDescent="0.25">
      <c r="A140" s="34">
        <v>0.88327002844746705</v>
      </c>
      <c r="B140" s="34">
        <v>0.97409326424870457</v>
      </c>
    </row>
    <row r="141" spans="1:2" x14ac:dyDescent="0.25">
      <c r="A141" s="34">
        <v>0.88316407884769166</v>
      </c>
      <c r="B141" s="34">
        <v>0.97409326424870457</v>
      </c>
    </row>
    <row r="142" spans="1:2" x14ac:dyDescent="0.25">
      <c r="A142" s="34">
        <v>0.86274759097097464</v>
      </c>
      <c r="B142" s="34">
        <v>0.96632124352331594</v>
      </c>
    </row>
    <row r="143" spans="1:2" x14ac:dyDescent="0.25">
      <c r="A143" s="34">
        <v>0.86268402121110943</v>
      </c>
      <c r="B143" s="34">
        <v>0.96632124352331594</v>
      </c>
    </row>
    <row r="144" spans="1:2" x14ac:dyDescent="0.25">
      <c r="A144" s="34">
        <v>0.86266812877114307</v>
      </c>
      <c r="B144" s="34">
        <v>0.96632124352331594</v>
      </c>
    </row>
    <row r="145" spans="1:2" x14ac:dyDescent="0.25">
      <c r="A145" s="34">
        <v>0.86266283129115429</v>
      </c>
      <c r="B145" s="34">
        <v>0.96632124352331594</v>
      </c>
    </row>
    <row r="146" spans="1:2" x14ac:dyDescent="0.25">
      <c r="A146" s="34">
        <v>0.85592973422542851</v>
      </c>
      <c r="B146" s="34">
        <v>0.96178756476683924</v>
      </c>
    </row>
    <row r="147" spans="1:2" x14ac:dyDescent="0.25">
      <c r="A147" s="34">
        <v>0.85533641646668634</v>
      </c>
      <c r="B147" s="34">
        <v>0.96113989637305686</v>
      </c>
    </row>
    <row r="148" spans="1:2" x14ac:dyDescent="0.25">
      <c r="A148" s="34">
        <v>0.8552145744269446</v>
      </c>
      <c r="B148" s="34">
        <v>0.96113989637305686</v>
      </c>
    </row>
    <row r="149" spans="1:2" x14ac:dyDescent="0.25">
      <c r="A149" s="34">
        <v>0.85506094750727024</v>
      </c>
      <c r="B149" s="34">
        <v>0.96113989637305686</v>
      </c>
    </row>
    <row r="150" spans="1:2" x14ac:dyDescent="0.25">
      <c r="A150" s="34">
        <v>0.85504505506730388</v>
      </c>
      <c r="B150" s="34">
        <v>0.96113989637305686</v>
      </c>
    </row>
    <row r="151" spans="1:2" x14ac:dyDescent="0.25">
      <c r="A151" s="34">
        <v>0.85481196594779807</v>
      </c>
      <c r="B151" s="34">
        <v>0.96113989637305686</v>
      </c>
    </row>
    <row r="152" spans="1:2" x14ac:dyDescent="0.25">
      <c r="A152" s="34">
        <v>0.85090242571608632</v>
      </c>
      <c r="B152" s="34">
        <v>0.96113989637305686</v>
      </c>
    </row>
    <row r="153" spans="1:2" x14ac:dyDescent="0.25">
      <c r="A153" s="34">
        <v>0.85000185411799556</v>
      </c>
      <c r="B153" s="34">
        <v>0.96113989637305686</v>
      </c>
    </row>
    <row r="154" spans="1:2" x14ac:dyDescent="0.25">
      <c r="A154" s="34">
        <v>0.8499859616780292</v>
      </c>
      <c r="B154" s="34">
        <v>0.96113989637305686</v>
      </c>
    </row>
    <row r="155" spans="1:2" x14ac:dyDescent="0.25">
      <c r="A155" s="34">
        <v>0.84996477175807417</v>
      </c>
      <c r="B155" s="34">
        <v>0.96113989637305686</v>
      </c>
    </row>
    <row r="156" spans="1:2" x14ac:dyDescent="0.25">
      <c r="A156" s="34">
        <v>0.84967341035869182</v>
      </c>
      <c r="B156" s="34">
        <v>0.96113989637305686</v>
      </c>
    </row>
    <row r="157" spans="1:2" x14ac:dyDescent="0.25">
      <c r="A157" s="34">
        <v>0.84954627083896139</v>
      </c>
      <c r="B157" s="34">
        <v>0.96113989637305686</v>
      </c>
    </row>
    <row r="158" spans="1:2" x14ac:dyDescent="0.25">
      <c r="A158" s="34">
        <v>0.84945091619916357</v>
      </c>
      <c r="B158" s="34">
        <v>0.96113989637305686</v>
      </c>
    </row>
    <row r="159" spans="1:2" x14ac:dyDescent="0.25">
      <c r="A159" s="34">
        <v>0.84940323887926461</v>
      </c>
      <c r="B159" s="34">
        <v>0.96113989637305686</v>
      </c>
    </row>
    <row r="160" spans="1:2" x14ac:dyDescent="0.25">
      <c r="A160" s="34">
        <v>0.84925490943957904</v>
      </c>
      <c r="B160" s="34">
        <v>0.96113989637305686</v>
      </c>
    </row>
    <row r="161" spans="1:2" x14ac:dyDescent="0.25">
      <c r="A161" s="34">
        <v>0.84923371951962401</v>
      </c>
      <c r="B161" s="34">
        <v>0.96113989637305686</v>
      </c>
    </row>
    <row r="162" spans="1:2" x14ac:dyDescent="0.25">
      <c r="A162" s="34">
        <v>0.84919663715970262</v>
      </c>
      <c r="B162" s="34">
        <v>0.96113989637305686</v>
      </c>
    </row>
    <row r="163" spans="1:2" x14ac:dyDescent="0.25">
      <c r="A163" s="34">
        <v>0.84915955479978122</v>
      </c>
      <c r="B163" s="34">
        <v>0.96113989637305686</v>
      </c>
    </row>
    <row r="164" spans="1:2" x14ac:dyDescent="0.25">
      <c r="A164" s="34">
        <v>0.84519703976818172</v>
      </c>
      <c r="B164" s="34">
        <v>0.96113989637305686</v>
      </c>
    </row>
    <row r="165" spans="1:2" x14ac:dyDescent="0.25">
      <c r="A165" s="34">
        <v>0.8451705523682379</v>
      </c>
      <c r="B165" s="34">
        <v>0.96113989637305686</v>
      </c>
    </row>
    <row r="166" spans="1:2" x14ac:dyDescent="0.25">
      <c r="A166" s="34">
        <v>0.84485800104890052</v>
      </c>
      <c r="B166" s="34">
        <v>0.96113989637305686</v>
      </c>
    </row>
    <row r="167" spans="1:2" x14ac:dyDescent="0.25">
      <c r="A167" s="34">
        <v>0.84474675396913634</v>
      </c>
      <c r="B167" s="34">
        <v>0.96113989637305686</v>
      </c>
    </row>
    <row r="168" spans="1:2" x14ac:dyDescent="0.25">
      <c r="A168" s="34">
        <v>0.84468318420927113</v>
      </c>
      <c r="B168" s="34">
        <v>0.96113989637305686</v>
      </c>
    </row>
    <row r="169" spans="1:2" x14ac:dyDescent="0.25">
      <c r="A169" s="34">
        <v>0.84379850505114662</v>
      </c>
      <c r="B169" s="34">
        <v>0.95984455958549209</v>
      </c>
    </row>
    <row r="170" spans="1:2" x14ac:dyDescent="0.25">
      <c r="A170" s="34">
        <v>0.84379320757115783</v>
      </c>
      <c r="B170" s="34">
        <v>0.95984455958549209</v>
      </c>
    </row>
    <row r="171" spans="1:2" x14ac:dyDescent="0.25">
      <c r="A171" s="34">
        <v>0.83083557151862797</v>
      </c>
      <c r="B171" s="34">
        <v>0.95531088082901539</v>
      </c>
    </row>
    <row r="172" spans="1:2" x14ac:dyDescent="0.25">
      <c r="A172" s="34">
        <v>0.83081967907866161</v>
      </c>
      <c r="B172" s="34">
        <v>0.95531088082901539</v>
      </c>
    </row>
    <row r="173" spans="1:2" x14ac:dyDescent="0.25">
      <c r="A173" s="34">
        <v>0.83075081183880761</v>
      </c>
      <c r="B173" s="34">
        <v>0.95531088082901539</v>
      </c>
    </row>
    <row r="174" spans="1:2" x14ac:dyDescent="0.25">
      <c r="A174" s="34">
        <v>0.83046474791941405</v>
      </c>
      <c r="B174" s="34">
        <v>0.95531088082901539</v>
      </c>
    </row>
    <row r="175" spans="1:2" x14ac:dyDescent="0.25">
      <c r="A175" s="34">
        <v>0.83044355799945901</v>
      </c>
      <c r="B175" s="34">
        <v>0.95531088082901539</v>
      </c>
    </row>
    <row r="176" spans="1:2" x14ac:dyDescent="0.25">
      <c r="A176" s="34">
        <v>0.83031641847972859</v>
      </c>
      <c r="B176" s="34">
        <v>0.95531088082901539</v>
      </c>
    </row>
    <row r="177" spans="1:2" x14ac:dyDescent="0.25">
      <c r="A177" s="34">
        <v>0.82630622612823024</v>
      </c>
      <c r="B177" s="34">
        <v>0.95531088082901539</v>
      </c>
    </row>
    <row r="178" spans="1:2" x14ac:dyDescent="0.25">
      <c r="A178" s="34">
        <v>0.82393295509326159</v>
      </c>
      <c r="B178" s="34">
        <v>0.95401554404145061</v>
      </c>
    </row>
    <row r="179" spans="1:2" x14ac:dyDescent="0.25">
      <c r="A179" s="34">
        <v>0.82384289793345256</v>
      </c>
      <c r="B179" s="34">
        <v>0.95401554404145061</v>
      </c>
    </row>
    <row r="180" spans="1:2" x14ac:dyDescent="0.25">
      <c r="A180" s="34">
        <v>0.82359921385396917</v>
      </c>
      <c r="B180" s="34">
        <v>0.95401554404145061</v>
      </c>
    </row>
    <row r="181" spans="1:2" x14ac:dyDescent="0.25">
      <c r="A181" s="34">
        <v>0.82346677685424996</v>
      </c>
      <c r="B181" s="34">
        <v>0.95401554404145061</v>
      </c>
    </row>
    <row r="182" spans="1:2" x14ac:dyDescent="0.25">
      <c r="A182" s="34">
        <v>0.82323368773474415</v>
      </c>
      <c r="B182" s="34">
        <v>0.95401554404145061</v>
      </c>
    </row>
    <row r="183" spans="1:2" x14ac:dyDescent="0.25">
      <c r="A183" s="34">
        <v>0.81306782363629582</v>
      </c>
      <c r="B183" s="34">
        <v>0.9455958549222796</v>
      </c>
    </row>
    <row r="184" spans="1:2" x14ac:dyDescent="0.25">
      <c r="A184" s="34">
        <v>0.81296187403652043</v>
      </c>
      <c r="B184" s="34">
        <v>0.9455958549222796</v>
      </c>
    </row>
    <row r="185" spans="1:2" x14ac:dyDescent="0.25">
      <c r="A185" s="34">
        <v>0.81294598159655407</v>
      </c>
      <c r="B185" s="34">
        <v>0.9455958549222796</v>
      </c>
    </row>
    <row r="186" spans="1:2" x14ac:dyDescent="0.25">
      <c r="A186" s="34">
        <v>0.81221492935810391</v>
      </c>
      <c r="B186" s="34">
        <v>0.9455958549222796</v>
      </c>
    </row>
    <row r="187" spans="1:2" x14ac:dyDescent="0.25">
      <c r="A187" s="34">
        <v>0.81205600495844088</v>
      </c>
      <c r="B187" s="34">
        <v>0.9455958549222796</v>
      </c>
    </row>
    <row r="188" spans="1:2" x14ac:dyDescent="0.25">
      <c r="A188" s="34">
        <v>0.80415746229518581</v>
      </c>
      <c r="B188" s="34">
        <v>0.9410621761658029</v>
      </c>
    </row>
    <row r="189" spans="1:2" x14ac:dyDescent="0.25">
      <c r="A189" s="34">
        <v>0.80362771429630886</v>
      </c>
      <c r="B189" s="34">
        <v>0.9410621761658029</v>
      </c>
    </row>
    <row r="190" spans="1:2" x14ac:dyDescent="0.25">
      <c r="A190" s="34">
        <v>0.80362241681632007</v>
      </c>
      <c r="B190" s="34">
        <v>0.9410621761658029</v>
      </c>
    </row>
    <row r="191" spans="1:2" x14ac:dyDescent="0.25">
      <c r="A191" s="34">
        <v>0.80302380157758912</v>
      </c>
      <c r="B191" s="34">
        <v>0.94041450777202051</v>
      </c>
    </row>
    <row r="192" spans="1:2" x14ac:dyDescent="0.25">
      <c r="A192" s="34">
        <v>0.80216031233941976</v>
      </c>
      <c r="B192" s="34">
        <v>0.93847150259067336</v>
      </c>
    </row>
    <row r="193" spans="1:2" x14ac:dyDescent="0.25">
      <c r="A193" s="34">
        <v>0.80213382493947594</v>
      </c>
      <c r="B193" s="34">
        <v>0.93847150259067336</v>
      </c>
    </row>
    <row r="194" spans="1:2" x14ac:dyDescent="0.25">
      <c r="A194" s="34">
        <v>0.80183186858011612</v>
      </c>
      <c r="B194" s="34">
        <v>0.93847150259067336</v>
      </c>
    </row>
    <row r="195" spans="1:2" x14ac:dyDescent="0.25">
      <c r="A195" s="34">
        <v>0.80171002654037438</v>
      </c>
      <c r="B195" s="34">
        <v>0.93847150259067336</v>
      </c>
    </row>
    <row r="196" spans="1:2" x14ac:dyDescent="0.25">
      <c r="A196" s="34">
        <v>0.79803887290815723</v>
      </c>
      <c r="B196" s="34">
        <v>0.93782383419689097</v>
      </c>
    </row>
    <row r="197" spans="1:2" x14ac:dyDescent="0.25">
      <c r="A197" s="34">
        <v>0.79800708802822462</v>
      </c>
      <c r="B197" s="34">
        <v>0.93782383419689097</v>
      </c>
    </row>
    <row r="198" spans="1:2" x14ac:dyDescent="0.25">
      <c r="A198" s="34">
        <v>0.7972283584698755</v>
      </c>
      <c r="B198" s="34">
        <v>0.93782383419689097</v>
      </c>
    </row>
    <row r="199" spans="1:2" x14ac:dyDescent="0.25">
      <c r="A199" s="34">
        <v>0.79719127610995411</v>
      </c>
      <c r="B199" s="34">
        <v>0.93782383419689097</v>
      </c>
    </row>
    <row r="200" spans="1:2" x14ac:dyDescent="0.25">
      <c r="A200" s="34">
        <v>0.79713300383007768</v>
      </c>
      <c r="B200" s="34">
        <v>0.93782383419689097</v>
      </c>
    </row>
    <row r="201" spans="1:2" x14ac:dyDescent="0.25">
      <c r="A201" s="34">
        <v>0.79464318823535607</v>
      </c>
      <c r="B201" s="34">
        <v>0.93782383419689097</v>
      </c>
    </row>
    <row r="202" spans="1:2" x14ac:dyDescent="0.25">
      <c r="A202" s="34">
        <v>0.79457432099550207</v>
      </c>
      <c r="B202" s="34">
        <v>0.93782383419689097</v>
      </c>
    </row>
    <row r="203" spans="1:2" x14ac:dyDescent="0.25">
      <c r="A203" s="34">
        <v>0.7945637260355245</v>
      </c>
      <c r="B203" s="34">
        <v>0.93782383419689097</v>
      </c>
    </row>
    <row r="204" spans="1:2" x14ac:dyDescent="0.25">
      <c r="A204" s="34">
        <v>0.79303275431877018</v>
      </c>
      <c r="B204" s="34">
        <v>0.93782383419689097</v>
      </c>
    </row>
    <row r="205" spans="1:2" x14ac:dyDescent="0.25">
      <c r="A205" s="34">
        <v>0.79267782315952262</v>
      </c>
      <c r="B205" s="34">
        <v>0.93782383419689097</v>
      </c>
    </row>
    <row r="206" spans="1:2" x14ac:dyDescent="0.25">
      <c r="A206" s="34">
        <v>0.78869941568795687</v>
      </c>
      <c r="B206" s="34">
        <v>0.93588082901554381</v>
      </c>
    </row>
    <row r="207" spans="1:2" x14ac:dyDescent="0.25">
      <c r="A207" s="34">
        <v>0.78734326081083195</v>
      </c>
      <c r="B207" s="34">
        <v>0.93264248704663189</v>
      </c>
    </row>
    <row r="208" spans="1:2" x14ac:dyDescent="0.25">
      <c r="A208" s="34">
        <v>0.78146835550328675</v>
      </c>
      <c r="B208" s="34">
        <v>0.9319948186528495</v>
      </c>
    </row>
    <row r="209" spans="1:2" x14ac:dyDescent="0.25">
      <c r="A209" s="34">
        <v>0.78090682262447719</v>
      </c>
      <c r="B209" s="34">
        <v>0.93134715025906711</v>
      </c>
    </row>
    <row r="210" spans="1:2" x14ac:dyDescent="0.25">
      <c r="A210" s="34">
        <v>0.78080617050469059</v>
      </c>
      <c r="B210" s="34">
        <v>0.93134715025906711</v>
      </c>
    </row>
    <row r="211" spans="1:2" x14ac:dyDescent="0.25">
      <c r="A211" s="34">
        <v>0.78075319570480295</v>
      </c>
      <c r="B211" s="34">
        <v>0.93134715025906711</v>
      </c>
    </row>
    <row r="212" spans="1:2" x14ac:dyDescent="0.25">
      <c r="A212" s="34">
        <v>0.78068432846494895</v>
      </c>
      <c r="B212" s="34">
        <v>0.93134715025906711</v>
      </c>
    </row>
    <row r="213" spans="1:2" x14ac:dyDescent="0.25">
      <c r="A213" s="34">
        <v>0.77930698366786888</v>
      </c>
      <c r="B213" s="34">
        <v>0.93134715025906711</v>
      </c>
    </row>
    <row r="214" spans="1:2" x14ac:dyDescent="0.25">
      <c r="A214" s="34">
        <v>0.7787560457490369</v>
      </c>
      <c r="B214" s="34">
        <v>0.93134715025906711</v>
      </c>
    </row>
    <row r="215" spans="1:2" x14ac:dyDescent="0.25">
      <c r="A215" s="34">
        <v>0.77596427379495547</v>
      </c>
      <c r="B215" s="34">
        <v>0.93134715025906711</v>
      </c>
    </row>
    <row r="216" spans="1:2" x14ac:dyDescent="0.25">
      <c r="A216" s="34">
        <v>0.77501602487696575</v>
      </c>
      <c r="B216" s="34">
        <v>0.93005181347150234</v>
      </c>
    </row>
    <row r="217" spans="1:2" x14ac:dyDescent="0.25">
      <c r="A217" s="34">
        <v>0.77498423999703314</v>
      </c>
      <c r="B217" s="34">
        <v>0.93005181347150234</v>
      </c>
    </row>
    <row r="218" spans="1:2" x14ac:dyDescent="0.25">
      <c r="A218" s="34">
        <v>0.77475115087752733</v>
      </c>
      <c r="B218" s="34">
        <v>0.93005181347150234</v>
      </c>
    </row>
    <row r="219" spans="1:2" x14ac:dyDescent="0.25">
      <c r="A219" s="34">
        <v>0.77459752395785297</v>
      </c>
      <c r="B219" s="34">
        <v>0.93005181347150234</v>
      </c>
    </row>
    <row r="220" spans="1:2" x14ac:dyDescent="0.25">
      <c r="A220" s="34">
        <v>0.7688497581700382</v>
      </c>
      <c r="B220" s="34">
        <v>0.92810880829015519</v>
      </c>
    </row>
    <row r="221" spans="1:2" x14ac:dyDescent="0.25">
      <c r="A221" s="34">
        <v>0.76729229905334007</v>
      </c>
      <c r="B221" s="34">
        <v>0.92810880829015519</v>
      </c>
    </row>
    <row r="222" spans="1:2" x14ac:dyDescent="0.25">
      <c r="A222" s="34">
        <v>0.76718105197357589</v>
      </c>
      <c r="B222" s="34">
        <v>0.92810880829015519</v>
      </c>
    </row>
    <row r="223" spans="1:2" x14ac:dyDescent="0.25">
      <c r="A223" s="34">
        <v>0.76713867213366571</v>
      </c>
      <c r="B223" s="34">
        <v>0.92810880829015519</v>
      </c>
    </row>
    <row r="224" spans="1:2" x14ac:dyDescent="0.25">
      <c r="A224" s="34">
        <v>0.7670751023738005</v>
      </c>
      <c r="B224" s="34">
        <v>0.92810880829015519</v>
      </c>
    </row>
    <row r="225" spans="1:2" x14ac:dyDescent="0.25">
      <c r="A225" s="34">
        <v>0.76074461378722114</v>
      </c>
      <c r="B225" s="34">
        <v>0.92616580310880803</v>
      </c>
    </row>
    <row r="226" spans="1:2" x14ac:dyDescent="0.25">
      <c r="A226" s="34">
        <v>0.76023075822831054</v>
      </c>
      <c r="B226" s="34">
        <v>0.92616580310880803</v>
      </c>
    </row>
    <row r="227" spans="1:2" x14ac:dyDescent="0.25">
      <c r="A227" s="34">
        <v>0.75872627391150005</v>
      </c>
      <c r="B227" s="34">
        <v>0.92616580310880803</v>
      </c>
    </row>
    <row r="228" spans="1:2" x14ac:dyDescent="0.25">
      <c r="A228" s="34">
        <v>0.75857264699182569</v>
      </c>
      <c r="B228" s="34">
        <v>0.92616580310880803</v>
      </c>
    </row>
    <row r="229" spans="1:2" x14ac:dyDescent="0.25">
      <c r="A229" s="34">
        <v>0.75849318479199412</v>
      </c>
      <c r="B229" s="34">
        <v>0.92616580310880803</v>
      </c>
    </row>
    <row r="230" spans="1:2" x14ac:dyDescent="0.25">
      <c r="A230" s="34">
        <v>0.75554778591823835</v>
      </c>
      <c r="B230" s="34">
        <v>0.92616580310880803</v>
      </c>
    </row>
    <row r="231" spans="1:2" x14ac:dyDescent="0.25">
      <c r="A231" s="34">
        <v>0.75554248843824956</v>
      </c>
      <c r="B231" s="34">
        <v>0.92616580310880803</v>
      </c>
    </row>
    <row r="232" spans="1:2" x14ac:dyDescent="0.25">
      <c r="A232" s="34">
        <v>0.75532529175870999</v>
      </c>
      <c r="B232" s="34">
        <v>0.92616580310880803</v>
      </c>
    </row>
    <row r="233" spans="1:2" x14ac:dyDescent="0.25">
      <c r="A233" s="34">
        <v>0.7552882093987886</v>
      </c>
      <c r="B233" s="34">
        <v>0.92616580310880803</v>
      </c>
    </row>
    <row r="234" spans="1:2" x14ac:dyDescent="0.25">
      <c r="A234" s="34">
        <v>0.75495446815949618</v>
      </c>
      <c r="B234" s="34">
        <v>0.92616580310880803</v>
      </c>
    </row>
    <row r="235" spans="1:2" x14ac:dyDescent="0.25">
      <c r="A235" s="34">
        <v>0.75489619587961976</v>
      </c>
      <c r="B235" s="34">
        <v>0.92616580310880803</v>
      </c>
    </row>
    <row r="236" spans="1:2" x14ac:dyDescent="0.25">
      <c r="A236" s="34">
        <v>0.75437704284072038</v>
      </c>
      <c r="B236" s="34">
        <v>0.92616580310880803</v>
      </c>
    </row>
    <row r="237" spans="1:2" x14ac:dyDescent="0.25">
      <c r="A237" s="34">
        <v>0.74965169069073812</v>
      </c>
      <c r="B237" s="34">
        <v>0.92616580310880803</v>
      </c>
    </row>
    <row r="238" spans="1:2" x14ac:dyDescent="0.25">
      <c r="A238" s="34">
        <v>0.74963579825077176</v>
      </c>
      <c r="B238" s="34">
        <v>0.92616580310880803</v>
      </c>
    </row>
    <row r="239" spans="1:2" x14ac:dyDescent="0.25">
      <c r="A239" s="34">
        <v>0.74956693101091776</v>
      </c>
      <c r="B239" s="34">
        <v>0.92616580310880803</v>
      </c>
    </row>
    <row r="240" spans="1:2" x14ac:dyDescent="0.25">
      <c r="A240" s="34">
        <v>0.74932324693143437</v>
      </c>
      <c r="B240" s="34">
        <v>0.92616580310880803</v>
      </c>
    </row>
    <row r="241" spans="1:2" x14ac:dyDescent="0.25">
      <c r="A241" s="34">
        <v>0.74900010065211942</v>
      </c>
      <c r="B241" s="34">
        <v>0.92616580310880803</v>
      </c>
    </row>
    <row r="242" spans="1:2" x14ac:dyDescent="0.25">
      <c r="A242" s="34">
        <v>0.74852862493311889</v>
      </c>
      <c r="B242" s="34">
        <v>0.92616580310880803</v>
      </c>
    </row>
    <row r="243" spans="1:2" x14ac:dyDescent="0.25">
      <c r="A243" s="34">
        <v>0.74840678289337714</v>
      </c>
      <c r="B243" s="34">
        <v>0.92616580310880803</v>
      </c>
    </row>
    <row r="244" spans="1:2" x14ac:dyDescent="0.25">
      <c r="A244" s="34">
        <v>0.74838029549343332</v>
      </c>
      <c r="B244" s="34">
        <v>0.92616580310880803</v>
      </c>
    </row>
    <row r="245" spans="1:2" x14ac:dyDescent="0.25">
      <c r="A245" s="34">
        <v>0.74803595929416333</v>
      </c>
      <c r="B245" s="34">
        <v>0.92616580310880803</v>
      </c>
    </row>
    <row r="246" spans="1:2" x14ac:dyDescent="0.25">
      <c r="A246" s="34">
        <v>0.74802006685419697</v>
      </c>
      <c r="B246" s="34">
        <v>0.92616580310880803</v>
      </c>
    </row>
    <row r="247" spans="1:2" x14ac:dyDescent="0.25">
      <c r="A247" s="34">
        <v>0.74793530717437662</v>
      </c>
      <c r="B247" s="34">
        <v>0.92616580310880803</v>
      </c>
    </row>
    <row r="248" spans="1:2" x14ac:dyDescent="0.25">
      <c r="A248" s="34">
        <v>0.74781346513463487</v>
      </c>
      <c r="B248" s="34">
        <v>0.92551813471502564</v>
      </c>
    </row>
    <row r="249" spans="1:2" x14ac:dyDescent="0.25">
      <c r="A249" s="34">
        <v>0.74780816765464608</v>
      </c>
      <c r="B249" s="34">
        <v>0.92551813471502564</v>
      </c>
    </row>
    <row r="250" spans="1:2" x14ac:dyDescent="0.25">
      <c r="A250" s="34">
        <v>0.74779227521467972</v>
      </c>
      <c r="B250" s="34">
        <v>0.92551813471502564</v>
      </c>
    </row>
    <row r="251" spans="1:2" x14ac:dyDescent="0.25">
      <c r="A251" s="34">
        <v>0.74772340797482573</v>
      </c>
      <c r="B251" s="34">
        <v>0.92487046632124326</v>
      </c>
    </row>
    <row r="252" spans="1:2" x14ac:dyDescent="0.25">
      <c r="A252" s="34">
        <v>0.74760686341507276</v>
      </c>
      <c r="B252" s="34">
        <v>0.92487046632124326</v>
      </c>
    </row>
    <row r="253" spans="1:2" x14ac:dyDescent="0.25">
      <c r="A253" s="34">
        <v>0.74680694393676861</v>
      </c>
      <c r="B253" s="34">
        <v>0.92422279792746087</v>
      </c>
    </row>
    <row r="254" spans="1:2" x14ac:dyDescent="0.25">
      <c r="A254" s="34">
        <v>0.74673277921692582</v>
      </c>
      <c r="B254" s="34">
        <v>0.92422279792746087</v>
      </c>
    </row>
    <row r="255" spans="1:2" x14ac:dyDescent="0.25">
      <c r="A255" s="34">
        <v>0.74556733361939653</v>
      </c>
      <c r="B255" s="34">
        <v>0.92227979274611371</v>
      </c>
    </row>
    <row r="256" spans="1:2" x14ac:dyDescent="0.25">
      <c r="A256" s="34">
        <v>0.74375029798324865</v>
      </c>
      <c r="B256" s="34">
        <v>0.92227979274611371</v>
      </c>
    </row>
    <row r="257" spans="1:2" x14ac:dyDescent="0.25">
      <c r="A257" s="34">
        <v>0.74362315846351823</v>
      </c>
      <c r="B257" s="34">
        <v>0.92227979274611371</v>
      </c>
    </row>
    <row r="258" spans="1:2" x14ac:dyDescent="0.25">
      <c r="A258" s="34">
        <v>0.74354369626368666</v>
      </c>
      <c r="B258" s="34">
        <v>0.92227979274611371</v>
      </c>
    </row>
    <row r="259" spans="1:2" x14ac:dyDescent="0.25">
      <c r="A259" s="34">
        <v>0.74251068766587669</v>
      </c>
      <c r="B259" s="34">
        <v>0.92163212435233133</v>
      </c>
    </row>
    <row r="260" spans="1:2" x14ac:dyDescent="0.25">
      <c r="A260" s="34">
        <v>0.74242592798605633</v>
      </c>
      <c r="B260" s="34">
        <v>0.92163212435233133</v>
      </c>
    </row>
    <row r="261" spans="1:2" x14ac:dyDescent="0.25">
      <c r="A261" s="34">
        <v>0.74091084870926827</v>
      </c>
      <c r="B261" s="34">
        <v>0.92033678756476656</v>
      </c>
    </row>
    <row r="262" spans="1:2" x14ac:dyDescent="0.25">
      <c r="A262" s="34">
        <v>0.74070424698970627</v>
      </c>
      <c r="B262" s="34">
        <v>0.92033678756476656</v>
      </c>
    </row>
    <row r="263" spans="1:2" x14ac:dyDescent="0.25">
      <c r="A263" s="34">
        <v>0.74058240494996452</v>
      </c>
      <c r="B263" s="34">
        <v>0.92033678756476656</v>
      </c>
    </row>
    <row r="264" spans="1:2" x14ac:dyDescent="0.25">
      <c r="A264" s="34">
        <v>0.73995200483130097</v>
      </c>
      <c r="B264" s="34">
        <v>0.92033678756476656</v>
      </c>
    </row>
    <row r="265" spans="1:2" x14ac:dyDescent="0.25">
      <c r="A265" s="34">
        <v>0.73958647871207583</v>
      </c>
      <c r="B265" s="34">
        <v>0.92033678756476656</v>
      </c>
    </row>
    <row r="266" spans="1:2" x14ac:dyDescent="0.25">
      <c r="A266" s="34">
        <v>0.73878655923377168</v>
      </c>
      <c r="B266" s="34">
        <v>0.92033678756476656</v>
      </c>
    </row>
    <row r="267" spans="1:2" x14ac:dyDescent="0.25">
      <c r="A267" s="34">
        <v>0.73841573563455787</v>
      </c>
      <c r="B267" s="34">
        <v>0.91968911917098417</v>
      </c>
    </row>
    <row r="268" spans="1:2" x14ac:dyDescent="0.25">
      <c r="A268" s="34">
        <v>0.7381667540750857</v>
      </c>
      <c r="B268" s="34">
        <v>0.91968911917098417</v>
      </c>
    </row>
    <row r="269" spans="1:2" x14ac:dyDescent="0.25">
      <c r="A269" s="34">
        <v>0.73793366495557988</v>
      </c>
      <c r="B269" s="34">
        <v>0.91968911917098417</v>
      </c>
    </row>
    <row r="270" spans="1:2" x14ac:dyDescent="0.25">
      <c r="A270" s="34">
        <v>0.73741980939666929</v>
      </c>
      <c r="B270" s="34">
        <v>0.91968911917098417</v>
      </c>
    </row>
    <row r="271" spans="1:2" x14ac:dyDescent="0.25">
      <c r="A271" s="34">
        <v>0.73728737239695008</v>
      </c>
      <c r="B271" s="34">
        <v>0.91968911917098417</v>
      </c>
    </row>
    <row r="272" spans="1:2" x14ac:dyDescent="0.25">
      <c r="A272" s="34">
        <v>0.73725558751701747</v>
      </c>
      <c r="B272" s="34">
        <v>0.91968911917098417</v>
      </c>
    </row>
    <row r="273" spans="1:2" x14ac:dyDescent="0.25">
      <c r="A273" s="34">
        <v>0.73718672027716348</v>
      </c>
      <c r="B273" s="34">
        <v>0.91968911917098417</v>
      </c>
    </row>
    <row r="274" spans="1:2" x14ac:dyDescent="0.25">
      <c r="A274" s="34">
        <v>0.73711255555732069</v>
      </c>
      <c r="B274" s="34">
        <v>0.91968911917098417</v>
      </c>
    </row>
    <row r="275" spans="1:2" x14ac:dyDescent="0.25">
      <c r="A275" s="34">
        <v>0.7370754731973993</v>
      </c>
      <c r="B275" s="34">
        <v>0.91968911917098417</v>
      </c>
    </row>
    <row r="276" spans="1:2" x14ac:dyDescent="0.25">
      <c r="A276" s="34">
        <v>0.73569283092033055</v>
      </c>
      <c r="B276" s="34">
        <v>0.91968911917098417</v>
      </c>
    </row>
    <row r="277" spans="1:2" x14ac:dyDescent="0.25">
      <c r="A277" s="34">
        <v>0.73566634352038673</v>
      </c>
      <c r="B277" s="34">
        <v>0.91968911917098417</v>
      </c>
    </row>
    <row r="278" spans="1:2" x14ac:dyDescent="0.25">
      <c r="A278" s="34">
        <v>0.732260063887608</v>
      </c>
      <c r="B278" s="34">
        <v>0.91904145077720178</v>
      </c>
    </row>
    <row r="279" spans="1:2" x14ac:dyDescent="0.25">
      <c r="A279" s="34">
        <v>0.72494424402311752</v>
      </c>
      <c r="B279" s="34">
        <v>0.91645077720207224</v>
      </c>
    </row>
    <row r="280" spans="1:2" x14ac:dyDescent="0.25">
      <c r="A280" s="34">
        <v>0.72462109774380257</v>
      </c>
      <c r="B280" s="34">
        <v>0.91645077720207224</v>
      </c>
    </row>
    <row r="281" spans="1:2" x14ac:dyDescent="0.25">
      <c r="A281" s="34">
        <v>0.72418670438472343</v>
      </c>
      <c r="B281" s="34">
        <v>0.91645077720207224</v>
      </c>
    </row>
    <row r="282" spans="1:2" x14ac:dyDescent="0.25">
      <c r="A282" s="34">
        <v>0.72416021698477961</v>
      </c>
      <c r="B282" s="34">
        <v>0.91645077720207224</v>
      </c>
    </row>
    <row r="283" spans="1:2" x14ac:dyDescent="0.25">
      <c r="A283" s="34">
        <v>0.72384766566544223</v>
      </c>
      <c r="B283" s="34">
        <v>0.91645077720207224</v>
      </c>
    </row>
    <row r="284" spans="1:2" x14ac:dyDescent="0.25">
      <c r="A284" s="34">
        <v>0.72381588078550962</v>
      </c>
      <c r="B284" s="34">
        <v>0.91645077720207224</v>
      </c>
    </row>
    <row r="285" spans="1:2" x14ac:dyDescent="0.25">
      <c r="A285" s="34">
        <v>0.72316958822687971</v>
      </c>
      <c r="B285" s="34">
        <v>0.91645077720207224</v>
      </c>
    </row>
    <row r="286" spans="1:2" x14ac:dyDescent="0.25">
      <c r="A286" s="34">
        <v>0.72314310082693589</v>
      </c>
      <c r="B286" s="34">
        <v>0.91645077720207224</v>
      </c>
    </row>
    <row r="287" spans="1:2" x14ac:dyDescent="0.25">
      <c r="A287" s="34">
        <v>0.72310072098702571</v>
      </c>
      <c r="B287" s="34">
        <v>0.91645077720207224</v>
      </c>
    </row>
    <row r="288" spans="1:2" x14ac:dyDescent="0.25">
      <c r="A288" s="34">
        <v>0.72307423358708189</v>
      </c>
      <c r="B288" s="34">
        <v>0.91645077720207224</v>
      </c>
    </row>
    <row r="289" spans="1:2" x14ac:dyDescent="0.25">
      <c r="A289" s="34">
        <v>0.7229364991073739</v>
      </c>
      <c r="B289" s="34">
        <v>0.91645077720207224</v>
      </c>
    </row>
    <row r="290" spans="1:2" x14ac:dyDescent="0.25">
      <c r="A290" s="34">
        <v>0.72289411926746372</v>
      </c>
      <c r="B290" s="34">
        <v>0.91645077720207224</v>
      </c>
    </row>
    <row r="291" spans="1:2" x14ac:dyDescent="0.25">
      <c r="A291" s="34">
        <v>0.72285173942755354</v>
      </c>
      <c r="B291" s="34">
        <v>0.91645077720207224</v>
      </c>
    </row>
    <row r="292" spans="1:2" x14ac:dyDescent="0.25">
      <c r="A292" s="34">
        <v>0.72242794102845198</v>
      </c>
      <c r="B292" s="34">
        <v>0.91645077720207224</v>
      </c>
    </row>
    <row r="293" spans="1:2" x14ac:dyDescent="0.25">
      <c r="A293" s="34">
        <v>0.72230609898871023</v>
      </c>
      <c r="B293" s="34">
        <v>0.91645077720207224</v>
      </c>
    </row>
    <row r="294" spans="1:2" x14ac:dyDescent="0.25">
      <c r="A294" s="34">
        <v>0.72203592750928303</v>
      </c>
      <c r="B294" s="34">
        <v>0.91645077720207224</v>
      </c>
    </row>
    <row r="295" spans="1:2" x14ac:dyDescent="0.25">
      <c r="A295" s="34">
        <v>0.7219776552294066</v>
      </c>
      <c r="B295" s="34">
        <v>0.91645077720207224</v>
      </c>
    </row>
    <row r="296" spans="1:2" x14ac:dyDescent="0.25">
      <c r="A296" s="34">
        <v>0.721601534150204</v>
      </c>
      <c r="B296" s="34">
        <v>0.91645077720207224</v>
      </c>
    </row>
    <row r="297" spans="1:2" x14ac:dyDescent="0.25">
      <c r="A297" s="34">
        <v>0.72139493243064201</v>
      </c>
      <c r="B297" s="34">
        <v>0.91645077720207224</v>
      </c>
    </row>
    <row r="298" spans="1:2" x14ac:dyDescent="0.25">
      <c r="A298" s="34">
        <v>0.72125190047094523</v>
      </c>
      <c r="B298" s="34">
        <v>0.91645077720207224</v>
      </c>
    </row>
    <row r="299" spans="1:2" x14ac:dyDescent="0.25">
      <c r="A299" s="34">
        <v>0.72124660299095644</v>
      </c>
      <c r="B299" s="34">
        <v>0.91645077720207224</v>
      </c>
    </row>
    <row r="300" spans="1:2" x14ac:dyDescent="0.25">
      <c r="A300" s="34">
        <v>0.72104000127139445</v>
      </c>
      <c r="B300" s="34">
        <v>0.91645077720207224</v>
      </c>
    </row>
    <row r="301" spans="1:2" x14ac:dyDescent="0.25">
      <c r="A301" s="34">
        <v>0.72100821639146184</v>
      </c>
      <c r="B301" s="34">
        <v>0.91645077720207224</v>
      </c>
    </row>
    <row r="302" spans="1:2" x14ac:dyDescent="0.25">
      <c r="A302" s="34">
        <v>0.72097643151152924</v>
      </c>
      <c r="B302" s="34">
        <v>0.91645077720207224</v>
      </c>
    </row>
    <row r="303" spans="1:2" x14ac:dyDescent="0.25">
      <c r="A303" s="34">
        <v>0.64669516710900554</v>
      </c>
      <c r="B303" s="34">
        <v>0.86981865284974069</v>
      </c>
    </row>
    <row r="304" spans="1:2" x14ac:dyDescent="0.25">
      <c r="A304" s="34">
        <v>0.64663689482912912</v>
      </c>
      <c r="B304" s="34">
        <v>0.86981865284974069</v>
      </c>
    </row>
    <row r="305" spans="1:2" x14ac:dyDescent="0.25">
      <c r="A305" s="34">
        <v>0.64660510994919651</v>
      </c>
      <c r="B305" s="34">
        <v>0.86981865284974069</v>
      </c>
    </row>
    <row r="306" spans="1:2" x14ac:dyDescent="0.25">
      <c r="A306" s="34">
        <v>0.64646737546948851</v>
      </c>
      <c r="B306" s="34">
        <v>0.86981865284974069</v>
      </c>
    </row>
    <row r="307" spans="1:2" x14ac:dyDescent="0.25">
      <c r="A307" s="34">
        <v>0.64645678050951094</v>
      </c>
      <c r="B307" s="34">
        <v>0.86981865284974069</v>
      </c>
    </row>
    <row r="308" spans="1:2" x14ac:dyDescent="0.25">
      <c r="A308" s="34">
        <v>0.64621839391001634</v>
      </c>
      <c r="B308" s="34">
        <v>0.86981865284974069</v>
      </c>
    </row>
    <row r="309" spans="1:2" x14ac:dyDescent="0.25">
      <c r="A309" s="34">
        <v>0.64605417203036453</v>
      </c>
      <c r="B309" s="34">
        <v>0.86981865284974069</v>
      </c>
    </row>
    <row r="310" spans="1:2" x14ac:dyDescent="0.25">
      <c r="A310" s="34">
        <v>0.64602768463042071</v>
      </c>
      <c r="B310" s="34">
        <v>0.86981865284974069</v>
      </c>
    </row>
    <row r="311" spans="1:2" x14ac:dyDescent="0.25">
      <c r="A311" s="34">
        <v>0.64601179219045435</v>
      </c>
      <c r="B311" s="34">
        <v>0.86981865284974069</v>
      </c>
    </row>
    <row r="312" spans="1:2" x14ac:dyDescent="0.25">
      <c r="A312" s="34">
        <v>0.64552442403148758</v>
      </c>
      <c r="B312" s="34">
        <v>0.86981865284974069</v>
      </c>
    </row>
    <row r="313" spans="1:2" x14ac:dyDescent="0.25">
      <c r="A313" s="34">
        <v>0.64550853159152122</v>
      </c>
      <c r="B313" s="34">
        <v>0.86981865284974069</v>
      </c>
    </row>
    <row r="314" spans="1:2" x14ac:dyDescent="0.25">
      <c r="A314" s="34">
        <v>0.64519598027218383</v>
      </c>
      <c r="B314" s="34">
        <v>0.86981865284974069</v>
      </c>
    </row>
    <row r="315" spans="1:2" x14ac:dyDescent="0.25">
      <c r="A315" s="34">
        <v>0.64498408107263305</v>
      </c>
      <c r="B315" s="34">
        <v>0.86981865284974069</v>
      </c>
    </row>
    <row r="316" spans="1:2" x14ac:dyDescent="0.25">
      <c r="A316" s="34">
        <v>0.64429540867409307</v>
      </c>
      <c r="B316" s="34">
        <v>0.86787564766839354</v>
      </c>
    </row>
    <row r="317" spans="1:2" x14ac:dyDescent="0.25">
      <c r="A317" s="34">
        <v>0.64394047751484551</v>
      </c>
      <c r="B317" s="34">
        <v>0.86787564766839354</v>
      </c>
    </row>
    <row r="318" spans="1:2" x14ac:dyDescent="0.25">
      <c r="A318" s="34">
        <v>0.64369149595537334</v>
      </c>
      <c r="B318" s="34">
        <v>0.86787564766839354</v>
      </c>
    </row>
    <row r="319" spans="1:2" x14ac:dyDescent="0.25">
      <c r="A319" s="34">
        <v>0.64361733123553055</v>
      </c>
      <c r="B319" s="34">
        <v>0.86787564766839354</v>
      </c>
    </row>
    <row r="320" spans="1:2" x14ac:dyDescent="0.25">
      <c r="A320" s="34">
        <v>0.64317764039646275</v>
      </c>
      <c r="B320" s="34">
        <v>0.86787564766839354</v>
      </c>
    </row>
    <row r="321" spans="1:2" x14ac:dyDescent="0.25">
      <c r="A321" s="34">
        <v>0.64309817819663118</v>
      </c>
      <c r="B321" s="34">
        <v>0.86787564766839354</v>
      </c>
    </row>
    <row r="322" spans="1:2" x14ac:dyDescent="0.25">
      <c r="A322" s="34">
        <v>0.64291276639702422</v>
      </c>
      <c r="B322" s="34">
        <v>0.86722797927461115</v>
      </c>
    </row>
    <row r="323" spans="1:2" x14ac:dyDescent="0.25">
      <c r="A323" s="34">
        <v>0.6426478923975858</v>
      </c>
      <c r="B323" s="34">
        <v>0.86722797927461115</v>
      </c>
    </row>
    <row r="324" spans="1:2" x14ac:dyDescent="0.25">
      <c r="A324" s="34">
        <v>0.64263729743760822</v>
      </c>
      <c r="B324" s="34">
        <v>0.86722797927461115</v>
      </c>
    </row>
    <row r="325" spans="1:2" x14ac:dyDescent="0.25">
      <c r="A325" s="34">
        <v>0.64256313271776544</v>
      </c>
      <c r="B325" s="34">
        <v>0.86722797927461115</v>
      </c>
    </row>
    <row r="326" spans="1:2" x14ac:dyDescent="0.25">
      <c r="A326" s="34">
        <v>0.64242539823805744</v>
      </c>
      <c r="B326" s="34">
        <v>0.86722797927461115</v>
      </c>
    </row>
    <row r="327" spans="1:2" x14ac:dyDescent="0.25">
      <c r="A327" s="34">
        <v>0.63757290656834475</v>
      </c>
      <c r="B327" s="34">
        <v>0.86334196891191683</v>
      </c>
    </row>
    <row r="328" spans="1:2" x14ac:dyDescent="0.25">
      <c r="A328" s="34">
        <v>0.63748284940853572</v>
      </c>
      <c r="B328" s="34">
        <v>0.86334196891191683</v>
      </c>
    </row>
    <row r="329" spans="1:2" x14ac:dyDescent="0.25">
      <c r="A329" s="34">
        <v>0.63746165948858069</v>
      </c>
      <c r="B329" s="34">
        <v>0.86334196891191683</v>
      </c>
    </row>
    <row r="330" spans="1:2" x14ac:dyDescent="0.25">
      <c r="A330" s="34">
        <v>0.63607371973152316</v>
      </c>
      <c r="B330" s="34">
        <v>0.86334196891191683</v>
      </c>
    </row>
    <row r="331" spans="1:2" x14ac:dyDescent="0.25">
      <c r="A331" s="34">
        <v>0.63603663737160177</v>
      </c>
      <c r="B331" s="34">
        <v>0.86334196891191683</v>
      </c>
    </row>
    <row r="332" spans="1:2" x14ac:dyDescent="0.25">
      <c r="A332" s="34">
        <v>0.63590420037188256</v>
      </c>
      <c r="B332" s="34">
        <v>0.86334196891191683</v>
      </c>
    </row>
    <row r="333" spans="1:2" x14ac:dyDescent="0.25">
      <c r="A333" s="34">
        <v>0.6358883079319162</v>
      </c>
      <c r="B333" s="34">
        <v>0.86334196891191683</v>
      </c>
    </row>
    <row r="334" spans="1:2" x14ac:dyDescent="0.25">
      <c r="A334" s="34">
        <v>0.62481657475538832</v>
      </c>
      <c r="B334" s="34">
        <v>0.85686528497409298</v>
      </c>
    </row>
    <row r="335" spans="1:2" x14ac:dyDescent="0.25">
      <c r="A335" s="34">
        <v>0.62473181507556796</v>
      </c>
      <c r="B335" s="34">
        <v>0.85686528497409298</v>
      </c>
    </row>
    <row r="336" spans="1:2" x14ac:dyDescent="0.25">
      <c r="A336" s="34">
        <v>0.62441926375623058</v>
      </c>
      <c r="B336" s="34">
        <v>0.85686528497409298</v>
      </c>
    </row>
    <row r="337" spans="1:2" x14ac:dyDescent="0.25">
      <c r="A337" s="34">
        <v>0.62438218139630919</v>
      </c>
      <c r="B337" s="34">
        <v>0.85686528497409298</v>
      </c>
    </row>
    <row r="338" spans="1:2" x14ac:dyDescent="0.25">
      <c r="A338" s="34">
        <v>0.62389481323734242</v>
      </c>
      <c r="B338" s="34">
        <v>0.85686528497409298</v>
      </c>
    </row>
    <row r="339" spans="1:2" x14ac:dyDescent="0.25">
      <c r="A339" s="34">
        <v>0.62386302835740981</v>
      </c>
      <c r="B339" s="34">
        <v>0.85686528497409298</v>
      </c>
    </row>
    <row r="340" spans="1:2" x14ac:dyDescent="0.25">
      <c r="A340" s="34">
        <v>0.62341274255836443</v>
      </c>
      <c r="B340" s="34">
        <v>0.85556994818652821</v>
      </c>
    </row>
    <row r="341" spans="1:2" x14ac:dyDescent="0.25">
      <c r="A341" s="34">
        <v>0.62200891036134054</v>
      </c>
      <c r="B341" s="34">
        <v>0.85297927461139866</v>
      </c>
    </row>
    <row r="342" spans="1:2" x14ac:dyDescent="0.25">
      <c r="A342" s="34">
        <v>0.62197712548140793</v>
      </c>
      <c r="B342" s="34">
        <v>0.85297927461139866</v>
      </c>
    </row>
    <row r="343" spans="1:2" x14ac:dyDescent="0.25">
      <c r="A343" s="34">
        <v>0.62193474564149775</v>
      </c>
      <c r="B343" s="34">
        <v>0.85297927461139866</v>
      </c>
    </row>
    <row r="344" spans="1:2" x14ac:dyDescent="0.25">
      <c r="A344" s="34">
        <v>0.6201071150453723</v>
      </c>
      <c r="B344" s="34">
        <v>0.85297927461139866</v>
      </c>
    </row>
    <row r="345" spans="1:2" x14ac:dyDescent="0.25">
      <c r="A345" s="34">
        <v>0.62002765284554073</v>
      </c>
      <c r="B345" s="34">
        <v>0.85297927461139866</v>
      </c>
    </row>
    <row r="346" spans="1:2" x14ac:dyDescent="0.25">
      <c r="A346" s="34">
        <v>0.62001176040557437</v>
      </c>
      <c r="B346" s="34">
        <v>0.85297927461139866</v>
      </c>
    </row>
    <row r="347" spans="1:2" x14ac:dyDescent="0.25">
      <c r="A347" s="34">
        <v>0.61994289316572038</v>
      </c>
      <c r="B347" s="34">
        <v>0.85297927461139866</v>
      </c>
    </row>
    <row r="348" spans="1:2" x14ac:dyDescent="0.25">
      <c r="A348" s="34">
        <v>0.61989521584582141</v>
      </c>
      <c r="B348" s="34">
        <v>0.85297927461139866</v>
      </c>
    </row>
    <row r="349" spans="1:2" x14ac:dyDescent="0.25">
      <c r="A349" s="34">
        <v>0.61988991836583263</v>
      </c>
      <c r="B349" s="34">
        <v>0.85297927461139866</v>
      </c>
    </row>
    <row r="350" spans="1:2" x14ac:dyDescent="0.25">
      <c r="A350" s="34">
        <v>0.61950849980664124</v>
      </c>
      <c r="B350" s="34">
        <v>0.85297927461139866</v>
      </c>
    </row>
    <row r="351" spans="1:2" x14ac:dyDescent="0.25">
      <c r="A351" s="34">
        <v>0.61947671492670864</v>
      </c>
      <c r="B351" s="34">
        <v>0.85297927461139866</v>
      </c>
    </row>
    <row r="352" spans="1:2" x14ac:dyDescent="0.25">
      <c r="A352" s="34">
        <v>0.61844900380888734</v>
      </c>
      <c r="B352" s="34">
        <v>0.85297927461139866</v>
      </c>
    </row>
    <row r="353" spans="1:2" x14ac:dyDescent="0.25">
      <c r="A353" s="34">
        <v>0.61839073152901092</v>
      </c>
      <c r="B353" s="34">
        <v>0.85297927461139866</v>
      </c>
    </row>
    <row r="354" spans="1:2" x14ac:dyDescent="0.25">
      <c r="A354" s="34">
        <v>0.61825299704930292</v>
      </c>
      <c r="B354" s="34">
        <v>0.85297927461139866</v>
      </c>
    </row>
    <row r="355" spans="1:2" x14ac:dyDescent="0.25">
      <c r="A355" s="34">
        <v>0.61823180712934789</v>
      </c>
      <c r="B355" s="34">
        <v>0.85297927461139866</v>
      </c>
    </row>
    <row r="356" spans="1:2" x14ac:dyDescent="0.25">
      <c r="A356" s="34">
        <v>0.61810996508960614</v>
      </c>
      <c r="B356" s="34">
        <v>0.85297927461139866</v>
      </c>
    </row>
    <row r="357" spans="1:2" x14ac:dyDescent="0.25">
      <c r="A357" s="34">
        <v>0.61774973645036979</v>
      </c>
      <c r="B357" s="34">
        <v>0.85297927461139866</v>
      </c>
    </row>
    <row r="358" spans="1:2" x14ac:dyDescent="0.25">
      <c r="A358" s="34">
        <v>0.61093187970482365</v>
      </c>
      <c r="B358" s="34">
        <v>0.85297927461139866</v>
      </c>
    </row>
    <row r="359" spans="1:2" x14ac:dyDescent="0.25">
      <c r="A359" s="34">
        <v>0.61081533514507069</v>
      </c>
      <c r="B359" s="34">
        <v>0.85297927461139866</v>
      </c>
    </row>
    <row r="360" spans="1:2" x14ac:dyDescent="0.25">
      <c r="A360" s="34">
        <v>0.61012666274653071</v>
      </c>
      <c r="B360" s="34">
        <v>0.85297927461139866</v>
      </c>
    </row>
    <row r="361" spans="1:2" x14ac:dyDescent="0.25">
      <c r="A361" s="34">
        <v>0.6098935736270249</v>
      </c>
      <c r="B361" s="34">
        <v>0.85297927461139866</v>
      </c>
    </row>
    <row r="362" spans="1:2" x14ac:dyDescent="0.25">
      <c r="A362" s="34">
        <v>0.60987238370706987</v>
      </c>
      <c r="B362" s="34">
        <v>0.85297927461139866</v>
      </c>
    </row>
    <row r="363" spans="1:2" x14ac:dyDescent="0.25">
      <c r="A363" s="34">
        <v>0.60812421531077598</v>
      </c>
      <c r="B363" s="34">
        <v>0.85297927461139866</v>
      </c>
    </row>
    <row r="364" spans="1:2" x14ac:dyDescent="0.25">
      <c r="A364" s="34">
        <v>0.60811362035079841</v>
      </c>
      <c r="B364" s="34">
        <v>0.85297927461139866</v>
      </c>
    </row>
    <row r="365" spans="1:2" x14ac:dyDescent="0.25">
      <c r="A365" s="34">
        <v>0.60805534807092199</v>
      </c>
      <c r="B365" s="34">
        <v>0.85297927461139866</v>
      </c>
    </row>
    <row r="366" spans="1:2" x14ac:dyDescent="0.25">
      <c r="A366" s="34">
        <v>0.60645021163432489</v>
      </c>
      <c r="B366" s="34">
        <v>0.85168393782383389</v>
      </c>
    </row>
    <row r="367" spans="1:2" x14ac:dyDescent="0.25">
      <c r="A367" s="34">
        <v>0.6052158987969416</v>
      </c>
      <c r="B367" s="34">
        <v>0.84585492227979242</v>
      </c>
    </row>
    <row r="368" spans="1:2" x14ac:dyDescent="0.25">
      <c r="A368" s="34">
        <v>0.60513113911712124</v>
      </c>
      <c r="B368" s="34">
        <v>0.84585492227979242</v>
      </c>
    </row>
    <row r="369" spans="1:2" x14ac:dyDescent="0.25">
      <c r="A369" s="34">
        <v>0.60501459455736828</v>
      </c>
      <c r="B369" s="34">
        <v>0.84520725388601003</v>
      </c>
    </row>
    <row r="370" spans="1:2" x14ac:dyDescent="0.25">
      <c r="A370" s="34">
        <v>0.60499870211740192</v>
      </c>
      <c r="B370" s="34">
        <v>0.84520725388601003</v>
      </c>
    </row>
    <row r="371" spans="1:2" x14ac:dyDescent="0.25">
      <c r="A371" s="34">
        <v>0.60497751219744689</v>
      </c>
      <c r="B371" s="34">
        <v>0.84520725388601003</v>
      </c>
    </row>
    <row r="372" spans="1:2" x14ac:dyDescent="0.25">
      <c r="A372" s="34">
        <v>0.60495102479750307</v>
      </c>
      <c r="B372" s="34">
        <v>0.84520725388601003</v>
      </c>
    </row>
    <row r="373" spans="1:2" x14ac:dyDescent="0.25">
      <c r="A373" s="34">
        <v>0.60493513235753671</v>
      </c>
      <c r="B373" s="34">
        <v>0.84520725388601003</v>
      </c>
    </row>
    <row r="374" spans="1:2" x14ac:dyDescent="0.25">
      <c r="A374" s="34">
        <v>0.60438419443870472</v>
      </c>
      <c r="B374" s="34">
        <v>0.84520725388601003</v>
      </c>
    </row>
    <row r="375" spans="1:2" x14ac:dyDescent="0.25">
      <c r="A375" s="34">
        <v>0.60433121963881709</v>
      </c>
      <c r="B375" s="34">
        <v>0.84520725388601003</v>
      </c>
    </row>
    <row r="376" spans="1:2" x14ac:dyDescent="0.25">
      <c r="A376" s="34">
        <v>0.60397628847956952</v>
      </c>
      <c r="B376" s="34">
        <v>0.84520725388601003</v>
      </c>
    </row>
    <row r="377" spans="1:2" x14ac:dyDescent="0.25">
      <c r="A377" s="34">
        <v>0.60389682627973795</v>
      </c>
      <c r="B377" s="34">
        <v>0.84520725388601003</v>
      </c>
    </row>
    <row r="378" spans="1:2" x14ac:dyDescent="0.25">
      <c r="A378" s="34">
        <v>0.59997139360805984</v>
      </c>
      <c r="B378" s="34">
        <v>0.84455958549222765</v>
      </c>
    </row>
    <row r="379" spans="1:2" x14ac:dyDescent="0.25">
      <c r="A379" s="34">
        <v>0.59970122212863264</v>
      </c>
      <c r="B379" s="34">
        <v>0.84455958549222765</v>
      </c>
    </row>
    <row r="380" spans="1:2" x14ac:dyDescent="0.25">
      <c r="A380" s="34">
        <v>0.5996800322086776</v>
      </c>
      <c r="B380" s="34">
        <v>0.84455958549222765</v>
      </c>
    </row>
    <row r="381" spans="1:2" x14ac:dyDescent="0.25">
      <c r="A381" s="34">
        <v>0.59966413976871125</v>
      </c>
      <c r="B381" s="34">
        <v>0.84455958549222765</v>
      </c>
    </row>
    <row r="382" spans="1:2" x14ac:dyDescent="0.25">
      <c r="A382" s="34">
        <v>0.59963235488877864</v>
      </c>
      <c r="B382" s="34">
        <v>0.84455958549222765</v>
      </c>
    </row>
    <row r="383" spans="1:2" x14ac:dyDescent="0.25">
      <c r="A383" s="34">
        <v>0.59936218340935143</v>
      </c>
      <c r="B383" s="34">
        <v>0.84455958549222765</v>
      </c>
    </row>
    <row r="384" spans="1:2" x14ac:dyDescent="0.25">
      <c r="A384" s="34">
        <v>0.59933039852941883</v>
      </c>
      <c r="B384" s="34">
        <v>0.84455958549222765</v>
      </c>
    </row>
    <row r="385" spans="1:2" x14ac:dyDescent="0.25">
      <c r="A385" s="34">
        <v>0.59924563884959847</v>
      </c>
      <c r="B385" s="34">
        <v>0.84455958549222765</v>
      </c>
    </row>
    <row r="386" spans="1:2" x14ac:dyDescent="0.25">
      <c r="A386" s="34">
        <v>0.59740741329349556</v>
      </c>
      <c r="B386" s="34">
        <v>0.84391191709844526</v>
      </c>
    </row>
    <row r="387" spans="1:2" x14ac:dyDescent="0.25">
      <c r="A387" s="34">
        <v>0.59723789393385496</v>
      </c>
      <c r="B387" s="34">
        <v>0.84391191709844526</v>
      </c>
    </row>
    <row r="388" spans="1:2" x14ac:dyDescent="0.25">
      <c r="A388" s="34">
        <v>0.59720610905392235</v>
      </c>
      <c r="B388" s="34">
        <v>0.84391191709844526</v>
      </c>
    </row>
    <row r="389" spans="1:2" x14ac:dyDescent="0.25">
      <c r="A389" s="34">
        <v>0.59696242497443897</v>
      </c>
      <c r="B389" s="34">
        <v>0.84391191709844526</v>
      </c>
    </row>
    <row r="390" spans="1:2" x14ac:dyDescent="0.25">
      <c r="A390" s="34">
        <v>0.5968829627746074</v>
      </c>
      <c r="B390" s="34">
        <v>0.84391191709844526</v>
      </c>
    </row>
    <row r="391" spans="1:2" x14ac:dyDescent="0.25">
      <c r="A391" s="34">
        <v>0.596845880414686</v>
      </c>
      <c r="B391" s="34">
        <v>0.84391191709844526</v>
      </c>
    </row>
    <row r="392" spans="1:2" x14ac:dyDescent="0.25">
      <c r="A392" s="34">
        <v>0.59684058293469722</v>
      </c>
      <c r="B392" s="34">
        <v>0.84391191709844526</v>
      </c>
    </row>
    <row r="393" spans="1:2" x14ac:dyDescent="0.25">
      <c r="A393" s="34">
        <v>0.5965068416954048</v>
      </c>
      <c r="B393" s="34">
        <v>0.84326424870466288</v>
      </c>
    </row>
    <row r="394" spans="1:2" x14ac:dyDescent="0.25">
      <c r="A394" s="34">
        <v>0.59462093881940292</v>
      </c>
      <c r="B394" s="34">
        <v>0.84326424870466288</v>
      </c>
    </row>
    <row r="395" spans="1:2" x14ac:dyDescent="0.25">
      <c r="A395" s="34">
        <v>0.59432957742002057</v>
      </c>
      <c r="B395" s="34">
        <v>0.84326424870466288</v>
      </c>
    </row>
    <row r="396" spans="1:2" x14ac:dyDescent="0.25">
      <c r="A396" s="34">
        <v>0.59432427994003179</v>
      </c>
      <c r="B396" s="34">
        <v>0.84326424870466288</v>
      </c>
    </row>
    <row r="397" spans="1:2" x14ac:dyDescent="0.25">
      <c r="A397" s="34">
        <v>0.59430838750006543</v>
      </c>
      <c r="B397" s="34">
        <v>0.84326424870466288</v>
      </c>
    </row>
    <row r="398" spans="1:2" x14ac:dyDescent="0.25">
      <c r="A398" s="34">
        <v>0.59195630638505181</v>
      </c>
      <c r="B398" s="34">
        <v>0.84326424870466288</v>
      </c>
    </row>
    <row r="399" spans="1:2" x14ac:dyDescent="0.25">
      <c r="A399" s="34">
        <v>0.59190862906515285</v>
      </c>
      <c r="B399" s="34">
        <v>0.84326424870466288</v>
      </c>
    </row>
    <row r="400" spans="1:2" x14ac:dyDescent="0.25">
      <c r="A400" s="34">
        <v>0.5769644380168345</v>
      </c>
      <c r="B400" s="34">
        <v>0.83354922279792709</v>
      </c>
    </row>
    <row r="401" spans="1:2" x14ac:dyDescent="0.25">
      <c r="A401" s="34">
        <v>0.57561358061969836</v>
      </c>
      <c r="B401" s="34">
        <v>0.83160621761657993</v>
      </c>
    </row>
    <row r="402" spans="1:2" x14ac:dyDescent="0.25">
      <c r="A402" s="34">
        <v>0.57550233353993419</v>
      </c>
      <c r="B402" s="34">
        <v>0.83160621761657993</v>
      </c>
    </row>
    <row r="403" spans="1:2" x14ac:dyDescent="0.25">
      <c r="A403" s="34">
        <v>0.57509442758079898</v>
      </c>
      <c r="B403" s="34">
        <v>0.83160621761657993</v>
      </c>
    </row>
    <row r="404" spans="1:2" x14ac:dyDescent="0.25">
      <c r="A404" s="34">
        <v>0.5749513956211022</v>
      </c>
      <c r="B404" s="34">
        <v>0.83160621761657993</v>
      </c>
    </row>
    <row r="405" spans="1:2" x14ac:dyDescent="0.25">
      <c r="A405" s="34">
        <v>0.574681224141675</v>
      </c>
      <c r="B405" s="34">
        <v>0.83160621761657993</v>
      </c>
    </row>
    <row r="406" spans="1:2" x14ac:dyDescent="0.25">
      <c r="A406" s="34">
        <v>0.57463354682177603</v>
      </c>
      <c r="B406" s="34">
        <v>0.83160621761657993</v>
      </c>
    </row>
    <row r="407" spans="1:2" x14ac:dyDescent="0.25">
      <c r="A407" s="34">
        <v>0.57455408462194446</v>
      </c>
      <c r="B407" s="34">
        <v>0.83160621761657993</v>
      </c>
    </row>
    <row r="408" spans="1:2" x14ac:dyDescent="0.25">
      <c r="A408" s="34">
        <v>0.57316084738489814</v>
      </c>
      <c r="B408" s="34">
        <v>0.83160621761657993</v>
      </c>
    </row>
    <row r="409" spans="1:2" x14ac:dyDescent="0.25">
      <c r="A409" s="34">
        <v>0.57307079022508911</v>
      </c>
      <c r="B409" s="34">
        <v>0.83160621761657993</v>
      </c>
    </row>
    <row r="410" spans="1:2" x14ac:dyDescent="0.25">
      <c r="A410" s="34">
        <v>0.57286418850552712</v>
      </c>
      <c r="B410" s="34">
        <v>0.83160621761657993</v>
      </c>
    </row>
    <row r="411" spans="1:2" x14ac:dyDescent="0.25">
      <c r="A411" s="34">
        <v>0.57228146570676253</v>
      </c>
      <c r="B411" s="34">
        <v>0.83160621761657993</v>
      </c>
    </row>
    <row r="412" spans="1:2" x14ac:dyDescent="0.25">
      <c r="A412" s="34">
        <v>0.57211724382711071</v>
      </c>
      <c r="B412" s="34">
        <v>0.83160621761657993</v>
      </c>
    </row>
    <row r="413" spans="1:2" x14ac:dyDescent="0.25">
      <c r="A413" s="34">
        <v>0.57186296478764975</v>
      </c>
      <c r="B413" s="34">
        <v>0.83160621761657993</v>
      </c>
    </row>
    <row r="414" spans="1:2" x14ac:dyDescent="0.25">
      <c r="A414" s="34">
        <v>0.57180998998776211</v>
      </c>
      <c r="B414" s="34">
        <v>0.83160621761657993</v>
      </c>
    </row>
    <row r="415" spans="1:2" x14ac:dyDescent="0.25">
      <c r="A415" s="34">
        <v>0.57176231266786315</v>
      </c>
      <c r="B415" s="34">
        <v>0.83160621761657993</v>
      </c>
    </row>
    <row r="416" spans="1:2" x14ac:dyDescent="0.25">
      <c r="A416" s="34">
        <v>0.57073989903003064</v>
      </c>
      <c r="B416" s="34">
        <v>0.83160621761657993</v>
      </c>
    </row>
    <row r="417" spans="1:2" x14ac:dyDescent="0.25">
      <c r="A417" s="34">
        <v>0.57060746203031143</v>
      </c>
      <c r="B417" s="34">
        <v>0.83160621761657993</v>
      </c>
    </row>
    <row r="418" spans="1:2" x14ac:dyDescent="0.25">
      <c r="A418" s="34">
        <v>0.57058097463036761</v>
      </c>
      <c r="B418" s="34">
        <v>0.83160621761657993</v>
      </c>
    </row>
    <row r="419" spans="1:2" x14ac:dyDescent="0.25">
      <c r="A419" s="34">
        <v>0.57052270235049118</v>
      </c>
      <c r="B419" s="34">
        <v>0.83160621761657993</v>
      </c>
    </row>
    <row r="420" spans="1:2" x14ac:dyDescent="0.25">
      <c r="A420" s="34">
        <v>0.5703478855108618</v>
      </c>
      <c r="B420" s="34">
        <v>0.83160621761657993</v>
      </c>
    </row>
    <row r="421" spans="1:2" x14ac:dyDescent="0.25">
      <c r="A421" s="34">
        <v>0.57026312583104144</v>
      </c>
      <c r="B421" s="34">
        <v>0.83160621761657993</v>
      </c>
    </row>
    <row r="422" spans="1:2" x14ac:dyDescent="0.25">
      <c r="A422" s="34">
        <v>0.57010949891136709</v>
      </c>
      <c r="B422" s="34">
        <v>0.83160621761657993</v>
      </c>
    </row>
    <row r="423" spans="1:2" x14ac:dyDescent="0.25">
      <c r="A423" s="34">
        <v>0.57005652411147945</v>
      </c>
      <c r="B423" s="34">
        <v>0.83160621761657993</v>
      </c>
    </row>
    <row r="424" spans="1:2" x14ac:dyDescent="0.25">
      <c r="A424" s="34">
        <v>0.56962213075240031</v>
      </c>
      <c r="B424" s="34">
        <v>0.83160621761657993</v>
      </c>
    </row>
    <row r="425" spans="1:2" x14ac:dyDescent="0.25">
      <c r="A425" s="34">
        <v>0.56951088367263614</v>
      </c>
      <c r="B425" s="34">
        <v>0.83160621761657993</v>
      </c>
    </row>
    <row r="426" spans="1:2" x14ac:dyDescent="0.25">
      <c r="A426" s="34">
        <v>0.56929368699309657</v>
      </c>
      <c r="B426" s="34">
        <v>0.83160621761657993</v>
      </c>
    </row>
    <row r="427" spans="1:2" x14ac:dyDescent="0.25">
      <c r="A427" s="34">
        <v>0.56926190211316396</v>
      </c>
      <c r="B427" s="34">
        <v>0.83160621761657993</v>
      </c>
    </row>
    <row r="428" spans="1:2" x14ac:dyDescent="0.25">
      <c r="A428" s="34">
        <v>0.56874804655425337</v>
      </c>
      <c r="B428" s="34">
        <v>0.83160621761657993</v>
      </c>
    </row>
    <row r="429" spans="1:2" x14ac:dyDescent="0.25">
      <c r="A429" s="34">
        <v>0.56864209695447798</v>
      </c>
      <c r="B429" s="34">
        <v>0.83160621761657993</v>
      </c>
    </row>
    <row r="430" spans="1:2" x14ac:dyDescent="0.25">
      <c r="A430" s="34">
        <v>0.56852025491473623</v>
      </c>
      <c r="B430" s="34">
        <v>0.83160621761657993</v>
      </c>
    </row>
    <row r="431" spans="1:2" x14ac:dyDescent="0.25">
      <c r="A431" s="34">
        <v>0.56799050691585928</v>
      </c>
      <c r="B431" s="34">
        <v>0.83160621761657993</v>
      </c>
    </row>
    <row r="432" spans="1:2" x14ac:dyDescent="0.25">
      <c r="A432" s="34">
        <v>0.56698928319798192</v>
      </c>
      <c r="B432" s="34">
        <v>0.83160621761657993</v>
      </c>
    </row>
    <row r="433" spans="1:2" x14ac:dyDescent="0.25">
      <c r="A433" s="34">
        <v>0.56697868823800435</v>
      </c>
      <c r="B433" s="34">
        <v>0.83160621761657993</v>
      </c>
    </row>
    <row r="434" spans="1:2" x14ac:dyDescent="0.25">
      <c r="A434" s="34">
        <v>0.56680387139837496</v>
      </c>
      <c r="B434" s="34">
        <v>0.83160621761657993</v>
      </c>
    </row>
    <row r="435" spans="1:2" x14ac:dyDescent="0.25">
      <c r="A435" s="34">
        <v>0.5667879789584086</v>
      </c>
      <c r="B435" s="34">
        <v>0.83160621761657993</v>
      </c>
    </row>
    <row r="436" spans="1:2" x14ac:dyDescent="0.25">
      <c r="A436" s="34">
        <v>0.56666613691866685</v>
      </c>
      <c r="B436" s="34">
        <v>0.83160621761657993</v>
      </c>
    </row>
    <row r="437" spans="1:2" x14ac:dyDescent="0.25">
      <c r="A437" s="34">
        <v>0.56660786463879043</v>
      </c>
      <c r="B437" s="34">
        <v>0.83160621761657993</v>
      </c>
    </row>
    <row r="438" spans="1:2" x14ac:dyDescent="0.25">
      <c r="A438" s="34">
        <v>0.566411857879206</v>
      </c>
      <c r="B438" s="34">
        <v>0.83160621761657993</v>
      </c>
    </row>
    <row r="439" spans="1:2" x14ac:dyDescent="0.25">
      <c r="A439" s="34">
        <v>0.56632709819938565</v>
      </c>
      <c r="B439" s="34">
        <v>0.83160621761657993</v>
      </c>
    </row>
    <row r="440" spans="1:2" x14ac:dyDescent="0.25">
      <c r="A440" s="34">
        <v>0.56624233851956529</v>
      </c>
      <c r="B440" s="34">
        <v>0.83160621761657993</v>
      </c>
    </row>
    <row r="441" spans="1:2" x14ac:dyDescent="0.25">
      <c r="A441" s="34">
        <v>0.56516695008184514</v>
      </c>
      <c r="B441" s="34">
        <v>0.82966321243523278</v>
      </c>
    </row>
    <row r="442" spans="1:2" x14ac:dyDescent="0.25">
      <c r="A442" s="34">
        <v>0.56462660712299062</v>
      </c>
      <c r="B442" s="34">
        <v>0.82966321243523278</v>
      </c>
    </row>
    <row r="443" spans="1:2" x14ac:dyDescent="0.25">
      <c r="A443" s="34">
        <v>0.56395912464440567</v>
      </c>
      <c r="B443" s="34">
        <v>0.82966321243523278</v>
      </c>
    </row>
    <row r="444" spans="1:2" x14ac:dyDescent="0.25">
      <c r="A444" s="34">
        <v>0.56373133300488865</v>
      </c>
      <c r="B444" s="34">
        <v>0.82966321243523278</v>
      </c>
    </row>
    <row r="445" spans="1:2" x14ac:dyDescent="0.25">
      <c r="A445" s="34">
        <v>0.55520768770295881</v>
      </c>
      <c r="B445" s="34">
        <v>0.82966321243523278</v>
      </c>
    </row>
    <row r="446" spans="1:2" x14ac:dyDescent="0.25">
      <c r="A446" s="34">
        <v>0.55494281370352039</v>
      </c>
      <c r="B446" s="34">
        <v>0.82966321243523278</v>
      </c>
    </row>
    <row r="447" spans="1:2" x14ac:dyDescent="0.25">
      <c r="A447" s="34">
        <v>0.55491632630357657</v>
      </c>
      <c r="B447" s="34">
        <v>0.82966321243523278</v>
      </c>
    </row>
    <row r="448" spans="1:2" x14ac:dyDescent="0.25">
      <c r="A448" s="34">
        <v>0.55433890098480076</v>
      </c>
      <c r="B448" s="34">
        <v>0.82966321243523278</v>
      </c>
    </row>
    <row r="449" spans="1:2" x14ac:dyDescent="0.25">
      <c r="A449" s="34">
        <v>0.55432300854483441</v>
      </c>
      <c r="B449" s="34">
        <v>0.82966321243523278</v>
      </c>
    </row>
    <row r="450" spans="1:2" x14ac:dyDescent="0.25">
      <c r="A450" s="34">
        <v>0.55431771106484562</v>
      </c>
      <c r="B450" s="34">
        <v>0.82966321243523278</v>
      </c>
    </row>
    <row r="451" spans="1:2" x14ac:dyDescent="0.25">
      <c r="A451" s="34">
        <v>0.55430181862487926</v>
      </c>
      <c r="B451" s="34">
        <v>0.82966321243523278</v>
      </c>
    </row>
    <row r="452" spans="1:2" x14ac:dyDescent="0.25">
      <c r="A452" s="34">
        <v>0.54982544803436917</v>
      </c>
      <c r="B452" s="34">
        <v>0.82966321243523278</v>
      </c>
    </row>
    <row r="453" spans="1:2" x14ac:dyDescent="0.25">
      <c r="A453" s="34">
        <v>0.54968241607467239</v>
      </c>
      <c r="B453" s="34">
        <v>0.82966321243523278</v>
      </c>
    </row>
    <row r="454" spans="1:2" x14ac:dyDescent="0.25">
      <c r="A454" s="34">
        <v>0.54966122615471735</v>
      </c>
      <c r="B454" s="34">
        <v>0.82966321243523278</v>
      </c>
    </row>
    <row r="455" spans="1:2" x14ac:dyDescent="0.25">
      <c r="A455" s="34">
        <v>0.5485858377169972</v>
      </c>
      <c r="B455" s="34">
        <v>0.82966321243523278</v>
      </c>
    </row>
    <row r="456" spans="1:2" x14ac:dyDescent="0.25">
      <c r="A456" s="34">
        <v>0.54857524275701963</v>
      </c>
      <c r="B456" s="34">
        <v>0.82966321243523278</v>
      </c>
    </row>
    <row r="457" spans="1:2" x14ac:dyDescent="0.25">
      <c r="A457" s="34">
        <v>0.54855935031705327</v>
      </c>
      <c r="B457" s="34">
        <v>0.82966321243523278</v>
      </c>
    </row>
    <row r="458" spans="1:2" x14ac:dyDescent="0.25">
      <c r="A458" s="34">
        <v>0.54840572339737892</v>
      </c>
      <c r="B458" s="34">
        <v>0.82966321243523278</v>
      </c>
    </row>
    <row r="459" spans="1:2" x14ac:dyDescent="0.25">
      <c r="A459" s="34">
        <v>0.5483103687575811</v>
      </c>
      <c r="B459" s="34">
        <v>0.82966321243523278</v>
      </c>
    </row>
    <row r="460" spans="1:2" x14ac:dyDescent="0.25">
      <c r="A460" s="34">
        <v>0.5473886072395352</v>
      </c>
      <c r="B460" s="34">
        <v>0.82966321243523278</v>
      </c>
    </row>
    <row r="461" spans="1:2" x14ac:dyDescent="0.25">
      <c r="A461" s="34">
        <v>0.54649333312143322</v>
      </c>
      <c r="B461" s="34">
        <v>0.82966321243523278</v>
      </c>
    </row>
    <row r="462" spans="1:2" x14ac:dyDescent="0.25">
      <c r="A462" s="34">
        <v>0.54638738352165783</v>
      </c>
      <c r="B462" s="34">
        <v>0.82966321243523278</v>
      </c>
    </row>
    <row r="463" spans="1:2" x14ac:dyDescent="0.25">
      <c r="A463" s="34">
        <v>0.54614899692216323</v>
      </c>
      <c r="B463" s="34">
        <v>0.82966321243523278</v>
      </c>
    </row>
    <row r="464" spans="1:2" x14ac:dyDescent="0.25">
      <c r="A464" s="34">
        <v>0.54608012968230923</v>
      </c>
      <c r="B464" s="34">
        <v>0.82966321243523278</v>
      </c>
    </row>
    <row r="465" spans="1:2" x14ac:dyDescent="0.25">
      <c r="A465" s="34">
        <v>0.54455445544554371</v>
      </c>
      <c r="B465" s="34">
        <v>0.82901554404145039</v>
      </c>
    </row>
    <row r="466" spans="1:2" x14ac:dyDescent="0.25">
      <c r="A466" s="34">
        <v>0.54450148064565607</v>
      </c>
      <c r="B466" s="34">
        <v>0.82901554404145039</v>
      </c>
    </row>
    <row r="467" spans="1:2" x14ac:dyDescent="0.25">
      <c r="A467" s="34">
        <v>0.54313473080855357</v>
      </c>
      <c r="B467" s="34">
        <v>0.82901554404145039</v>
      </c>
    </row>
    <row r="468" spans="1:2" x14ac:dyDescent="0.25">
      <c r="A468" s="34">
        <v>0.5430870534886546</v>
      </c>
      <c r="B468" s="34">
        <v>0.82901554404145039</v>
      </c>
    </row>
    <row r="469" spans="1:2" x14ac:dyDescent="0.25">
      <c r="A469" s="34">
        <v>0.54290693916903643</v>
      </c>
      <c r="B469" s="34">
        <v>0.82901554404145039</v>
      </c>
    </row>
    <row r="470" spans="1:2" x14ac:dyDescent="0.25">
      <c r="A470" s="34">
        <v>0.54274271728938461</v>
      </c>
      <c r="B470" s="34">
        <v>0.82901554404145039</v>
      </c>
    </row>
    <row r="471" spans="1:2" x14ac:dyDescent="0.25">
      <c r="A471" s="34">
        <v>0.54256790044975522</v>
      </c>
      <c r="B471" s="34">
        <v>0.82901554404145039</v>
      </c>
    </row>
    <row r="472" spans="1:2" x14ac:dyDescent="0.25">
      <c r="A472" s="34">
        <v>0.54253081808983383</v>
      </c>
      <c r="B472" s="34">
        <v>0.82901554404145039</v>
      </c>
    </row>
    <row r="473" spans="1:2" x14ac:dyDescent="0.25">
      <c r="A473" s="34">
        <v>0.54225534913041784</v>
      </c>
      <c r="B473" s="34">
        <v>0.82901554404145039</v>
      </c>
    </row>
    <row r="474" spans="1:2" x14ac:dyDescent="0.25">
      <c r="A474" s="34">
        <v>0.54223415921046281</v>
      </c>
      <c r="B474" s="34">
        <v>0.82901554404145039</v>
      </c>
    </row>
    <row r="475" spans="1:2" x14ac:dyDescent="0.25">
      <c r="A475" s="34">
        <v>0.54215469701063124</v>
      </c>
      <c r="B475" s="34">
        <v>0.82901554404145039</v>
      </c>
    </row>
    <row r="476" spans="1:2" x14ac:dyDescent="0.25">
      <c r="A476" s="34">
        <v>0.54207523481079967</v>
      </c>
      <c r="B476" s="34">
        <v>0.82901554404145039</v>
      </c>
    </row>
    <row r="477" spans="1:2" x14ac:dyDescent="0.25">
      <c r="A477" s="34">
        <v>0.54169381625160828</v>
      </c>
      <c r="B477" s="34">
        <v>0.82901554404145039</v>
      </c>
    </row>
    <row r="478" spans="1:2" x14ac:dyDescent="0.25">
      <c r="A478" s="34">
        <v>0.54166203137167568</v>
      </c>
      <c r="B478" s="34">
        <v>0.82901554404145039</v>
      </c>
    </row>
    <row r="479" spans="1:2" x14ac:dyDescent="0.25">
      <c r="A479" s="34">
        <v>0.54163554397173186</v>
      </c>
      <c r="B479" s="34">
        <v>0.82901554404145039</v>
      </c>
    </row>
    <row r="480" spans="1:2" x14ac:dyDescent="0.25">
      <c r="A480" s="34">
        <v>0.54102103629303466</v>
      </c>
      <c r="B480" s="34">
        <v>0.82901554404145039</v>
      </c>
    </row>
    <row r="481" spans="1:2" x14ac:dyDescent="0.25">
      <c r="A481" s="34">
        <v>0.53307481630988063</v>
      </c>
      <c r="B481" s="34">
        <v>0.82707253886010323</v>
      </c>
    </row>
    <row r="482" spans="1:2" x14ac:dyDescent="0.25">
      <c r="A482" s="34">
        <v>0.53302184150999299</v>
      </c>
      <c r="B482" s="34">
        <v>0.82642487046632085</v>
      </c>
    </row>
    <row r="483" spans="1:2" x14ac:dyDescent="0.25">
      <c r="A483" s="34">
        <v>0.53245501115119465</v>
      </c>
      <c r="B483" s="34">
        <v>0.82642487046632085</v>
      </c>
    </row>
    <row r="484" spans="1:2" x14ac:dyDescent="0.25">
      <c r="A484" s="34">
        <v>0.53238084643135186</v>
      </c>
      <c r="B484" s="34">
        <v>0.82642487046632085</v>
      </c>
    </row>
    <row r="485" spans="1:2" x14ac:dyDescent="0.25">
      <c r="A485" s="34">
        <v>0.53213716235186848</v>
      </c>
      <c r="B485" s="34">
        <v>0.82642487046632085</v>
      </c>
    </row>
    <row r="486" spans="1:2" x14ac:dyDescent="0.25">
      <c r="A486" s="34">
        <v>0.53152795215315995</v>
      </c>
      <c r="B486" s="34">
        <v>0.82642487046632085</v>
      </c>
    </row>
    <row r="487" spans="1:2" x14ac:dyDescent="0.25">
      <c r="A487" s="34">
        <v>0.53147497735327232</v>
      </c>
      <c r="B487" s="34">
        <v>0.82642487046632085</v>
      </c>
    </row>
    <row r="488" spans="1:2" x14ac:dyDescent="0.25">
      <c r="A488" s="34">
        <v>0.53145908491330596</v>
      </c>
      <c r="B488" s="34">
        <v>0.82642487046632085</v>
      </c>
    </row>
    <row r="489" spans="1:2" x14ac:dyDescent="0.25">
      <c r="A489" s="34">
        <v>0.53144848995332838</v>
      </c>
      <c r="B489" s="34">
        <v>0.82642487046632085</v>
      </c>
    </row>
    <row r="490" spans="1:2" x14ac:dyDescent="0.25">
      <c r="A490" s="34">
        <v>0.53088165959453004</v>
      </c>
      <c r="B490" s="34">
        <v>0.82642487046632085</v>
      </c>
    </row>
    <row r="491" spans="1:2" x14ac:dyDescent="0.25">
      <c r="A491" s="34">
        <v>0.53074922259481083</v>
      </c>
      <c r="B491" s="34">
        <v>0.82642487046632085</v>
      </c>
    </row>
    <row r="492" spans="1:2" x14ac:dyDescent="0.25">
      <c r="A492" s="34">
        <v>0.5307280326748558</v>
      </c>
      <c r="B492" s="34">
        <v>0.82642487046632085</v>
      </c>
    </row>
    <row r="493" spans="1:2" x14ac:dyDescent="0.25">
      <c r="A493" s="34">
        <v>0.53062738055506919</v>
      </c>
      <c r="B493" s="34">
        <v>0.82642487046632085</v>
      </c>
    </row>
    <row r="494" spans="1:2" x14ac:dyDescent="0.25">
      <c r="A494" s="34">
        <v>0.53059559567513659</v>
      </c>
      <c r="B494" s="34">
        <v>0.82642487046632085</v>
      </c>
    </row>
    <row r="495" spans="1:2" x14ac:dyDescent="0.25">
      <c r="A495" s="34">
        <v>0.53056910827519277</v>
      </c>
      <c r="B495" s="34">
        <v>0.82642487046632085</v>
      </c>
    </row>
    <row r="496" spans="1:2" x14ac:dyDescent="0.25">
      <c r="A496" s="34">
        <v>0.53019298719599017</v>
      </c>
      <c r="B496" s="34">
        <v>0.82642487046632085</v>
      </c>
    </row>
    <row r="497" spans="1:2" x14ac:dyDescent="0.25">
      <c r="A497" s="34">
        <v>0.530081740116226</v>
      </c>
      <c r="B497" s="34">
        <v>0.82642487046632085</v>
      </c>
    </row>
    <row r="498" spans="1:2" x14ac:dyDescent="0.25">
      <c r="A498" s="34">
        <v>0.53000227791639443</v>
      </c>
      <c r="B498" s="34">
        <v>0.82642487046632085</v>
      </c>
    </row>
    <row r="499" spans="1:2" x14ac:dyDescent="0.25">
      <c r="A499" s="34">
        <v>0.52997049303646182</v>
      </c>
      <c r="B499" s="34">
        <v>0.82642487046632085</v>
      </c>
    </row>
    <row r="500" spans="1:2" x14ac:dyDescent="0.25">
      <c r="A500" s="34">
        <v>0.52979567619683243</v>
      </c>
      <c r="B500" s="34">
        <v>0.82642487046632085</v>
      </c>
    </row>
    <row r="501" spans="1:2" x14ac:dyDescent="0.25">
      <c r="A501" s="34">
        <v>0.52893748443865185</v>
      </c>
      <c r="B501" s="34">
        <v>0.82642487046632085</v>
      </c>
    </row>
    <row r="502" spans="1:2" x14ac:dyDescent="0.25">
      <c r="A502" s="34">
        <v>0.52890040207873046</v>
      </c>
      <c r="B502" s="34">
        <v>0.82642487046632085</v>
      </c>
    </row>
    <row r="503" spans="1:2" x14ac:dyDescent="0.25">
      <c r="A503" s="34">
        <v>0.52858255327940429</v>
      </c>
      <c r="B503" s="34">
        <v>0.82642487046632085</v>
      </c>
    </row>
    <row r="504" spans="1:2" x14ac:dyDescent="0.25">
      <c r="A504" s="34">
        <v>0.52814815992032516</v>
      </c>
      <c r="B504" s="34">
        <v>0.82642487046632085</v>
      </c>
    </row>
    <row r="505" spans="1:2" x14ac:dyDescent="0.25">
      <c r="A505" s="34">
        <v>0.52751246232167281</v>
      </c>
      <c r="B505" s="34">
        <v>0.82642487046632085</v>
      </c>
    </row>
    <row r="506" spans="1:2" x14ac:dyDescent="0.25">
      <c r="A506" s="34">
        <v>0.52743829760183003</v>
      </c>
      <c r="B506" s="34">
        <v>0.82642487046632085</v>
      </c>
    </row>
    <row r="507" spans="1:2" x14ac:dyDescent="0.25">
      <c r="A507" s="34">
        <v>0.52740121524190864</v>
      </c>
      <c r="B507" s="34">
        <v>0.82642487046632085</v>
      </c>
    </row>
    <row r="508" spans="1:2" x14ac:dyDescent="0.25">
      <c r="A508" s="34">
        <v>0.52737472784196482</v>
      </c>
      <c r="B508" s="34">
        <v>0.82642487046632085</v>
      </c>
    </row>
    <row r="509" spans="1:2" x14ac:dyDescent="0.25">
      <c r="A509" s="34">
        <v>0.52149452505443084</v>
      </c>
      <c r="B509" s="34">
        <v>0.82512953367875608</v>
      </c>
    </row>
    <row r="510" spans="1:2" x14ac:dyDescent="0.25">
      <c r="A510" s="34">
        <v>0.52148393009445326</v>
      </c>
      <c r="B510" s="34">
        <v>0.82512953367875608</v>
      </c>
    </row>
    <row r="511" spans="1:2" x14ac:dyDescent="0.25">
      <c r="A511" s="34">
        <v>0.52144155025454308</v>
      </c>
      <c r="B511" s="34">
        <v>0.82512953367875608</v>
      </c>
    </row>
    <row r="512" spans="1:2" x14ac:dyDescent="0.25">
      <c r="A512" s="34">
        <v>0.51810943534160714</v>
      </c>
      <c r="B512" s="34">
        <v>0.82512953367875608</v>
      </c>
    </row>
    <row r="513" spans="1:2" x14ac:dyDescent="0.25">
      <c r="A513" s="34">
        <v>0.51807765046167453</v>
      </c>
      <c r="B513" s="34">
        <v>0.82512953367875608</v>
      </c>
    </row>
    <row r="514" spans="1:2" x14ac:dyDescent="0.25">
      <c r="A514" s="34">
        <v>0.51554545502704274</v>
      </c>
      <c r="B514" s="34">
        <v>0.82448186528497369</v>
      </c>
    </row>
    <row r="515" spans="1:2" x14ac:dyDescent="0.25">
      <c r="A515" s="34">
        <v>0.51546069534722239</v>
      </c>
      <c r="B515" s="34">
        <v>0.82448186528497369</v>
      </c>
    </row>
    <row r="516" spans="1:2" x14ac:dyDescent="0.25">
      <c r="A516" s="34">
        <v>0.51251529647346661</v>
      </c>
      <c r="B516" s="34">
        <v>0.82448186528497369</v>
      </c>
    </row>
    <row r="517" spans="1:2" x14ac:dyDescent="0.25">
      <c r="A517" s="34">
        <v>0.5120756056343988</v>
      </c>
      <c r="B517" s="34">
        <v>0.82448186528497369</v>
      </c>
    </row>
    <row r="518" spans="1:2" x14ac:dyDescent="0.25">
      <c r="A518" s="34">
        <v>0.51206501067442123</v>
      </c>
      <c r="B518" s="34">
        <v>0.82448186528497369</v>
      </c>
    </row>
    <row r="519" spans="1:2" x14ac:dyDescent="0.25">
      <c r="A519" s="34">
        <v>0.51205971319443244</v>
      </c>
      <c r="B519" s="34">
        <v>0.82448186528497369</v>
      </c>
    </row>
    <row r="520" spans="1:2" x14ac:dyDescent="0.25">
      <c r="A520" s="34">
        <v>0.51191668123473566</v>
      </c>
      <c r="B520" s="34">
        <v>0.82448186528497369</v>
      </c>
    </row>
    <row r="521" spans="1:2" x14ac:dyDescent="0.25">
      <c r="A521" s="34">
        <v>0.51187959887481427</v>
      </c>
      <c r="B521" s="34">
        <v>0.82448186528497369</v>
      </c>
    </row>
    <row r="522" spans="1:2" x14ac:dyDescent="0.25">
      <c r="A522" s="34">
        <v>0.51184781399488166</v>
      </c>
      <c r="B522" s="34">
        <v>0.82448186528497369</v>
      </c>
    </row>
    <row r="523" spans="1:2" x14ac:dyDescent="0.25">
      <c r="A523" s="34">
        <v>0.51111146427644272</v>
      </c>
      <c r="B523" s="34">
        <v>0.82448186528497369</v>
      </c>
    </row>
    <row r="524" spans="1:2" x14ac:dyDescent="0.25">
      <c r="A524" s="34">
        <v>0.51105848947655508</v>
      </c>
      <c r="B524" s="34">
        <v>0.82448186528497369</v>
      </c>
    </row>
    <row r="525" spans="1:2" x14ac:dyDescent="0.25">
      <c r="A525" s="34">
        <v>0.51076183059718394</v>
      </c>
      <c r="B525" s="34">
        <v>0.82448186528497369</v>
      </c>
    </row>
    <row r="526" spans="1:2" x14ac:dyDescent="0.25">
      <c r="A526" s="34">
        <v>0.51061350115749837</v>
      </c>
      <c r="B526" s="34">
        <v>0.82448186528497369</v>
      </c>
    </row>
    <row r="527" spans="1:2" x14ac:dyDescent="0.25">
      <c r="A527" s="34">
        <v>0.51042808935789141</v>
      </c>
      <c r="B527" s="34">
        <v>0.82448186528497369</v>
      </c>
    </row>
    <row r="528" spans="1:2" x14ac:dyDescent="0.25">
      <c r="A528" s="34">
        <v>0.51028505739819463</v>
      </c>
      <c r="B528" s="34">
        <v>0.82448186528497369</v>
      </c>
    </row>
    <row r="529" spans="1:2" x14ac:dyDescent="0.25">
      <c r="A529" s="34">
        <v>0.51017910779841924</v>
      </c>
      <c r="B529" s="34">
        <v>0.82448186528497369</v>
      </c>
    </row>
    <row r="530" spans="1:2" x14ac:dyDescent="0.25">
      <c r="A530" s="34">
        <v>0.51003077835873367</v>
      </c>
      <c r="B530" s="34">
        <v>0.82448186528497369</v>
      </c>
    </row>
    <row r="531" spans="1:2" x14ac:dyDescent="0.25">
      <c r="A531" s="34">
        <v>0.51002548087874489</v>
      </c>
      <c r="B531" s="34">
        <v>0.82448186528497369</v>
      </c>
    </row>
    <row r="532" spans="1:2" x14ac:dyDescent="0.25">
      <c r="A532" s="34">
        <v>0.5098506640391155</v>
      </c>
      <c r="B532" s="34">
        <v>0.82448186528497369</v>
      </c>
    </row>
    <row r="533" spans="1:2" x14ac:dyDescent="0.25">
      <c r="A533" s="34">
        <v>0.50982417663917168</v>
      </c>
      <c r="B533" s="34">
        <v>0.82448186528497369</v>
      </c>
    </row>
    <row r="534" spans="1:2" x14ac:dyDescent="0.25">
      <c r="A534" s="34">
        <v>0.50782172920341684</v>
      </c>
      <c r="B534" s="34">
        <v>0.82253886010362653</v>
      </c>
    </row>
    <row r="535" spans="1:2" x14ac:dyDescent="0.25">
      <c r="A535" s="34">
        <v>0.50780583676345048</v>
      </c>
      <c r="B535" s="34">
        <v>0.82253886010362653</v>
      </c>
    </row>
    <row r="536" spans="1:2" x14ac:dyDescent="0.25">
      <c r="A536" s="34">
        <v>0.50778994432348412</v>
      </c>
      <c r="B536" s="34">
        <v>0.82253886010362653</v>
      </c>
    </row>
    <row r="537" spans="1:2" x14ac:dyDescent="0.25">
      <c r="A537" s="34">
        <v>0.5077634569235403</v>
      </c>
      <c r="B537" s="34">
        <v>0.82253886010362653</v>
      </c>
    </row>
    <row r="538" spans="1:2" x14ac:dyDescent="0.25">
      <c r="A538" s="34">
        <v>0.50774756448357394</v>
      </c>
      <c r="B538" s="34">
        <v>0.82253886010362653</v>
      </c>
    </row>
    <row r="539" spans="1:2" x14ac:dyDescent="0.25">
      <c r="A539" s="34">
        <v>0.50716484168480935</v>
      </c>
      <c r="B539" s="34">
        <v>0.82189119170984415</v>
      </c>
    </row>
    <row r="540" spans="1:2" x14ac:dyDescent="0.25">
      <c r="A540" s="34">
        <v>0.50713835428486553</v>
      </c>
      <c r="B540" s="34">
        <v>0.82189119170984415</v>
      </c>
    </row>
    <row r="541" spans="1:2" x14ac:dyDescent="0.25">
      <c r="A541" s="34">
        <v>0.50708537948497789</v>
      </c>
      <c r="B541" s="34">
        <v>0.82189119170984415</v>
      </c>
    </row>
    <row r="542" spans="1:2" x14ac:dyDescent="0.25">
      <c r="A542" s="34">
        <v>0.50705889208503407</v>
      </c>
      <c r="B542" s="34">
        <v>0.82189119170984415</v>
      </c>
    </row>
    <row r="543" spans="1:2" x14ac:dyDescent="0.25">
      <c r="A543" s="34">
        <v>0.50686818280543833</v>
      </c>
      <c r="B543" s="34">
        <v>0.82189119170984415</v>
      </c>
    </row>
    <row r="544" spans="1:2" x14ac:dyDescent="0.25">
      <c r="A544" s="34">
        <v>0.50667747352584258</v>
      </c>
      <c r="B544" s="34">
        <v>0.82189119170984415</v>
      </c>
    </row>
    <row r="545" spans="1:2" x14ac:dyDescent="0.25">
      <c r="A545" s="34">
        <v>0.50666158108587622</v>
      </c>
      <c r="B545" s="34">
        <v>0.82189119170984415</v>
      </c>
    </row>
    <row r="546" spans="1:2" x14ac:dyDescent="0.25">
      <c r="A546" s="34">
        <v>0.50665628360588744</v>
      </c>
      <c r="B546" s="34">
        <v>0.82189119170984415</v>
      </c>
    </row>
    <row r="547" spans="1:2" x14ac:dyDescent="0.25">
      <c r="A547" s="34">
        <v>0.50658211888604465</v>
      </c>
      <c r="B547" s="34">
        <v>0.82189119170984415</v>
      </c>
    </row>
    <row r="548" spans="1:2" x14ac:dyDescent="0.25">
      <c r="A548" s="34">
        <v>0.50648146676625805</v>
      </c>
      <c r="B548" s="34">
        <v>0.82189119170984415</v>
      </c>
    </row>
    <row r="549" spans="1:2" x14ac:dyDescent="0.25">
      <c r="A549" s="34">
        <v>0.50646027684630301</v>
      </c>
      <c r="B549" s="34">
        <v>0.82189119170984415</v>
      </c>
    </row>
    <row r="550" spans="1:2" x14ac:dyDescent="0.25">
      <c r="A550" s="34">
        <v>0.50635432724652762</v>
      </c>
      <c r="B550" s="34">
        <v>0.82189119170984415</v>
      </c>
    </row>
    <row r="551" spans="1:2" x14ac:dyDescent="0.25">
      <c r="A551" s="34">
        <v>0.50626427008671859</v>
      </c>
      <c r="B551" s="34">
        <v>0.82189119170984415</v>
      </c>
    </row>
    <row r="552" spans="1:2" x14ac:dyDescent="0.25">
      <c r="A552" s="34">
        <v>0.50619010536687581</v>
      </c>
      <c r="B552" s="34">
        <v>0.82124352331606176</v>
      </c>
    </row>
    <row r="553" spans="1:2" x14ac:dyDescent="0.25">
      <c r="A553" s="34">
        <v>0.50617951040689824</v>
      </c>
      <c r="B553" s="34">
        <v>0.82124352331606176</v>
      </c>
    </row>
    <row r="554" spans="1:2" x14ac:dyDescent="0.25">
      <c r="A554" s="34">
        <v>0.50613183308699927</v>
      </c>
      <c r="B554" s="34">
        <v>0.82124352331606176</v>
      </c>
    </row>
    <row r="555" spans="1:2" x14ac:dyDescent="0.25">
      <c r="A555" s="34">
        <v>0.50609475072707788</v>
      </c>
      <c r="B555" s="34">
        <v>0.82124352331606176</v>
      </c>
    </row>
    <row r="556" spans="1:2" x14ac:dyDescent="0.25">
      <c r="A556" s="34">
        <v>0.50608415576710031</v>
      </c>
      <c r="B556" s="34">
        <v>0.82124352331606176</v>
      </c>
    </row>
    <row r="557" spans="1:2" x14ac:dyDescent="0.25">
      <c r="A557" s="34">
        <v>0.50599409860729128</v>
      </c>
      <c r="B557" s="34">
        <v>0.82124352331606176</v>
      </c>
    </row>
    <row r="558" spans="1:2" x14ac:dyDescent="0.25">
      <c r="A558" s="34">
        <v>0.50594642128739231</v>
      </c>
      <c r="B558" s="34">
        <v>0.82124352331606176</v>
      </c>
    </row>
    <row r="559" spans="1:2" x14ac:dyDescent="0.25">
      <c r="A559" s="34">
        <v>0.50580868680768432</v>
      </c>
      <c r="B559" s="34">
        <v>0.82124352331606176</v>
      </c>
    </row>
    <row r="560" spans="1:2" x14ac:dyDescent="0.25">
      <c r="A560" s="34">
        <v>0.50577160444776292</v>
      </c>
      <c r="B560" s="34">
        <v>0.82124352331606176</v>
      </c>
    </row>
    <row r="561" spans="1:2" x14ac:dyDescent="0.25">
      <c r="A561" s="34">
        <v>0.5057451170478191</v>
      </c>
      <c r="B561" s="34">
        <v>0.82124352331606176</v>
      </c>
    </row>
    <row r="562" spans="1:2" x14ac:dyDescent="0.25">
      <c r="A562" s="34">
        <v>0.50552262288829075</v>
      </c>
      <c r="B562" s="34">
        <v>0.82059585492227938</v>
      </c>
    </row>
    <row r="563" spans="1:2" x14ac:dyDescent="0.25">
      <c r="A563" s="34">
        <v>0.5036261250523113</v>
      </c>
      <c r="B563" s="34">
        <v>0.81994818652849699</v>
      </c>
    </row>
    <row r="564" spans="1:2" x14ac:dyDescent="0.25">
      <c r="A564" s="34">
        <v>0.50357844773241234</v>
      </c>
      <c r="B564" s="34">
        <v>0.81994818652849699</v>
      </c>
    </row>
    <row r="565" spans="1:2" x14ac:dyDescent="0.25">
      <c r="A565" s="34">
        <v>0.50353077041251337</v>
      </c>
      <c r="B565" s="34">
        <v>0.81994818652849699</v>
      </c>
    </row>
    <row r="566" spans="1:2" x14ac:dyDescent="0.25">
      <c r="A566" s="34">
        <v>0.50349898553258077</v>
      </c>
      <c r="B566" s="34">
        <v>0.81994818652849699</v>
      </c>
    </row>
    <row r="567" spans="1:2" x14ac:dyDescent="0.25">
      <c r="A567" s="34">
        <v>0.50349368805259198</v>
      </c>
      <c r="B567" s="34">
        <v>0.81994818652849699</v>
      </c>
    </row>
    <row r="568" spans="1:2" x14ac:dyDescent="0.25">
      <c r="A568" s="34">
        <v>0.50343541577271556</v>
      </c>
      <c r="B568" s="34">
        <v>0.81994818652849699</v>
      </c>
    </row>
    <row r="569" spans="1:2" x14ac:dyDescent="0.25">
      <c r="A569" s="34">
        <v>0.50334535861290652</v>
      </c>
      <c r="B569" s="34">
        <v>0.81994818652849699</v>
      </c>
    </row>
    <row r="570" spans="1:2" x14ac:dyDescent="0.25">
      <c r="A570" s="34">
        <v>0.50293215517378254</v>
      </c>
      <c r="B570" s="34">
        <v>0.81994818652849699</v>
      </c>
    </row>
    <row r="571" spans="1:2" x14ac:dyDescent="0.25">
      <c r="A571" s="34">
        <v>0.5029109652538275</v>
      </c>
      <c r="B571" s="34">
        <v>0.81994818652849699</v>
      </c>
    </row>
    <row r="572" spans="1:2" x14ac:dyDescent="0.25">
      <c r="A572" s="34">
        <v>0.50288977533387247</v>
      </c>
      <c r="B572" s="34">
        <v>0.81994818652849699</v>
      </c>
    </row>
    <row r="573" spans="1:2" x14ac:dyDescent="0.25">
      <c r="A573" s="34">
        <v>0.50286858541391743</v>
      </c>
      <c r="B573" s="34">
        <v>0.81994818652849699</v>
      </c>
    </row>
    <row r="574" spans="1:2" x14ac:dyDescent="0.25">
      <c r="A574" s="34">
        <v>0.50276793329413083</v>
      </c>
      <c r="B574" s="34">
        <v>0.81994818652849699</v>
      </c>
    </row>
    <row r="575" spans="1:2" x14ac:dyDescent="0.25">
      <c r="A575" s="34">
        <v>0.50266728117434423</v>
      </c>
      <c r="B575" s="34">
        <v>0.81930051813471461</v>
      </c>
    </row>
    <row r="576" spans="1:2" x14ac:dyDescent="0.25">
      <c r="A576" s="34">
        <v>0.50244478701481587</v>
      </c>
      <c r="B576" s="34">
        <v>0.81930051813471461</v>
      </c>
    </row>
    <row r="577" spans="1:2" x14ac:dyDescent="0.25">
      <c r="A577" s="34">
        <v>0.50232294497507413</v>
      </c>
      <c r="B577" s="34">
        <v>0.81930051813471461</v>
      </c>
    </row>
    <row r="578" spans="1:2" x14ac:dyDescent="0.25">
      <c r="A578" s="34">
        <v>0.50230175505511909</v>
      </c>
      <c r="B578" s="34">
        <v>0.81930051813471461</v>
      </c>
    </row>
    <row r="579" spans="1:2" x14ac:dyDescent="0.25">
      <c r="A579" s="34">
        <v>0.50228586261515273</v>
      </c>
      <c r="B579" s="34">
        <v>0.81930051813471461</v>
      </c>
    </row>
    <row r="580" spans="1:2" x14ac:dyDescent="0.25">
      <c r="A580" s="34">
        <v>0.50224348277524256</v>
      </c>
      <c r="B580" s="34">
        <v>0.81930051813471461</v>
      </c>
    </row>
    <row r="581" spans="1:2" x14ac:dyDescent="0.25">
      <c r="A581" s="34">
        <v>0.50179849445618596</v>
      </c>
      <c r="B581" s="34">
        <v>0.81930051813471461</v>
      </c>
    </row>
    <row r="582" spans="1:2" x14ac:dyDescent="0.25">
      <c r="A582" s="34">
        <v>0.50171903225635439</v>
      </c>
      <c r="B582" s="34">
        <v>0.81930051813471461</v>
      </c>
    </row>
    <row r="583" spans="1:2" x14ac:dyDescent="0.25">
      <c r="A583" s="34">
        <v>0.50088203041812884</v>
      </c>
      <c r="B583" s="34">
        <v>0.81930051813471461</v>
      </c>
    </row>
    <row r="584" spans="1:2" x14ac:dyDescent="0.25">
      <c r="A584" s="34">
        <v>0.50083435309822988</v>
      </c>
      <c r="B584" s="34">
        <v>0.81930051813471461</v>
      </c>
    </row>
    <row r="585" spans="1:2" x14ac:dyDescent="0.25">
      <c r="A585" s="34">
        <v>0.50078667577833091</v>
      </c>
      <c r="B585" s="34">
        <v>0.81930051813471461</v>
      </c>
    </row>
    <row r="586" spans="1:2" x14ac:dyDescent="0.25">
      <c r="A586" s="34">
        <v>0.50068602365854431</v>
      </c>
      <c r="B586" s="34">
        <v>0.81865284974093222</v>
      </c>
    </row>
    <row r="587" spans="1:2" x14ac:dyDescent="0.25">
      <c r="A587" s="34">
        <v>0.5006224538986791</v>
      </c>
      <c r="B587" s="34">
        <v>0.81606217616580268</v>
      </c>
    </row>
    <row r="588" spans="1:2" x14ac:dyDescent="0.25">
      <c r="A588" s="34">
        <v>0.50049001689895989</v>
      </c>
      <c r="B588" s="34">
        <v>0.81606217616580268</v>
      </c>
    </row>
    <row r="589" spans="1:2" x14ac:dyDescent="0.25">
      <c r="A589" s="34">
        <v>0.50011389581975729</v>
      </c>
      <c r="B589" s="34">
        <v>0.81606217616580268</v>
      </c>
    </row>
    <row r="590" spans="1:2" x14ac:dyDescent="0.25">
      <c r="A590" s="34">
        <v>0.50005562353988087</v>
      </c>
      <c r="B590" s="34">
        <v>0.81606217616580268</v>
      </c>
    </row>
    <row r="591" spans="1:2" x14ac:dyDescent="0.25">
      <c r="A591" s="34">
        <v>0.49999735126000439</v>
      </c>
      <c r="B591" s="34">
        <v>0.81606217616580268</v>
      </c>
    </row>
    <row r="592" spans="1:2" x14ac:dyDescent="0.25">
      <c r="A592" s="34">
        <v>0.49974307222054348</v>
      </c>
      <c r="B592" s="34">
        <v>0.81606217616580268</v>
      </c>
    </row>
    <row r="593" spans="1:2" x14ac:dyDescent="0.25">
      <c r="A593" s="34">
        <v>0.4997006923806333</v>
      </c>
      <c r="B593" s="34">
        <v>0.81606217616580268</v>
      </c>
    </row>
    <row r="594" spans="1:2" x14ac:dyDescent="0.25">
      <c r="A594" s="34">
        <v>0.49805317610412603</v>
      </c>
      <c r="B594" s="34">
        <v>0.81606217616580268</v>
      </c>
    </row>
    <row r="595" spans="1:2" x14ac:dyDescent="0.25">
      <c r="A595" s="34">
        <v>0.49795782146432815</v>
      </c>
      <c r="B595" s="34">
        <v>0.81606217616580268</v>
      </c>
    </row>
    <row r="596" spans="1:2" x14ac:dyDescent="0.25">
      <c r="A596" s="34">
        <v>0.49758170038512556</v>
      </c>
      <c r="B596" s="34">
        <v>0.81606217616580268</v>
      </c>
    </row>
    <row r="597" spans="1:2" x14ac:dyDescent="0.25">
      <c r="A597" s="34">
        <v>0.49738039614555235</v>
      </c>
      <c r="B597" s="34">
        <v>0.81606217616580268</v>
      </c>
    </row>
    <row r="598" spans="1:2" x14ac:dyDescent="0.25">
      <c r="A598" s="34">
        <v>0.49733271882565344</v>
      </c>
      <c r="B598" s="34">
        <v>0.81606217616580268</v>
      </c>
    </row>
    <row r="599" spans="1:2" x14ac:dyDescent="0.25">
      <c r="A599" s="34">
        <v>0.49732742134566466</v>
      </c>
      <c r="B599" s="34">
        <v>0.81606217616580268</v>
      </c>
    </row>
    <row r="600" spans="1:2" x14ac:dyDescent="0.25">
      <c r="A600" s="34">
        <v>0.49729563646573205</v>
      </c>
      <c r="B600" s="34">
        <v>0.81606217616580268</v>
      </c>
    </row>
    <row r="601" spans="1:2" x14ac:dyDescent="0.25">
      <c r="A601" s="34">
        <v>0.49714730702604648</v>
      </c>
      <c r="B601" s="34">
        <v>0.81606217616580268</v>
      </c>
    </row>
    <row r="602" spans="1:2" x14ac:dyDescent="0.25">
      <c r="A602" s="34">
        <v>0.49690362294656309</v>
      </c>
      <c r="B602" s="34">
        <v>0.81606217616580268</v>
      </c>
    </row>
    <row r="603" spans="1:2" x14ac:dyDescent="0.25">
      <c r="A603" s="34">
        <v>0.4967129136669674</v>
      </c>
      <c r="B603" s="34">
        <v>0.81606217616580268</v>
      </c>
    </row>
    <row r="604" spans="1:2" x14ac:dyDescent="0.25">
      <c r="A604" s="34">
        <v>0.49663345146713589</v>
      </c>
      <c r="B604" s="34">
        <v>0.81606217616580268</v>
      </c>
    </row>
    <row r="605" spans="1:2" x14ac:dyDescent="0.25">
      <c r="A605" s="34">
        <v>0.49534086634987617</v>
      </c>
      <c r="B605" s="34">
        <v>0.81606217616580268</v>
      </c>
    </row>
    <row r="606" spans="1:2" x14ac:dyDescent="0.25">
      <c r="A606" s="34">
        <v>0.49530378398995478</v>
      </c>
      <c r="B606" s="34">
        <v>0.81606217616580268</v>
      </c>
    </row>
    <row r="607" spans="1:2" x14ac:dyDescent="0.25">
      <c r="A607" s="34">
        <v>0.49528259406999969</v>
      </c>
      <c r="B607" s="34">
        <v>0.81606217616580268</v>
      </c>
    </row>
    <row r="608" spans="1:2" x14ac:dyDescent="0.25">
      <c r="A608" s="34">
        <v>0.49488528307084201</v>
      </c>
      <c r="B608" s="34">
        <v>0.81606217616580268</v>
      </c>
    </row>
    <row r="609" spans="1:2" x14ac:dyDescent="0.25">
      <c r="A609" s="34">
        <v>0.49478992843104413</v>
      </c>
      <c r="B609" s="34">
        <v>0.81606217616580268</v>
      </c>
    </row>
    <row r="610" spans="1:2" x14ac:dyDescent="0.25">
      <c r="A610" s="34">
        <v>0.49474754859113396</v>
      </c>
      <c r="B610" s="34">
        <v>0.81606217616580268</v>
      </c>
    </row>
    <row r="611" spans="1:2" x14ac:dyDescent="0.25">
      <c r="A611" s="34">
        <v>0.49469987127123505</v>
      </c>
      <c r="B611" s="34">
        <v>0.81541450777202029</v>
      </c>
    </row>
    <row r="612" spans="1:2" x14ac:dyDescent="0.25">
      <c r="A612" s="34">
        <v>0.49411185099248167</v>
      </c>
      <c r="B612" s="34">
        <v>0.81541450777202029</v>
      </c>
    </row>
    <row r="613" spans="1:2" x14ac:dyDescent="0.25">
      <c r="A613" s="34">
        <v>0.49325895671428982</v>
      </c>
      <c r="B613" s="34">
        <v>0.81541450777202029</v>
      </c>
    </row>
    <row r="614" spans="1:2" x14ac:dyDescent="0.25">
      <c r="A614" s="34">
        <v>0.49295700035492995</v>
      </c>
      <c r="B614" s="34">
        <v>0.81541450777202029</v>
      </c>
    </row>
    <row r="615" spans="1:2" x14ac:dyDescent="0.25">
      <c r="A615" s="34">
        <v>0.49293051295498613</v>
      </c>
      <c r="B615" s="34">
        <v>0.81541450777202029</v>
      </c>
    </row>
    <row r="616" spans="1:2" x14ac:dyDescent="0.25">
      <c r="A616" s="34">
        <v>0.49262325911563754</v>
      </c>
      <c r="B616" s="34">
        <v>0.81476683937823791</v>
      </c>
    </row>
    <row r="617" spans="1:2" x14ac:dyDescent="0.25">
      <c r="A617" s="34">
        <v>0.49250671455588463</v>
      </c>
      <c r="B617" s="34">
        <v>0.81476683937823791</v>
      </c>
    </row>
    <row r="618" spans="1:2" x14ac:dyDescent="0.25">
      <c r="A618" s="34">
        <v>0.49245903723598572</v>
      </c>
      <c r="B618" s="34">
        <v>0.81476683937823791</v>
      </c>
    </row>
    <row r="619" spans="1:2" x14ac:dyDescent="0.25">
      <c r="A619" s="34">
        <v>0.49098633779910783</v>
      </c>
      <c r="B619" s="34">
        <v>0.81476683937823791</v>
      </c>
    </row>
    <row r="620" spans="1:2" x14ac:dyDescent="0.25">
      <c r="A620" s="34">
        <v>0.49097574283913031</v>
      </c>
      <c r="B620" s="34">
        <v>0.81476683937823791</v>
      </c>
    </row>
    <row r="621" spans="1:2" x14ac:dyDescent="0.25">
      <c r="A621" s="34">
        <v>0.49083271087943353</v>
      </c>
      <c r="B621" s="34">
        <v>0.81476683937823791</v>
      </c>
    </row>
    <row r="622" spans="1:2" x14ac:dyDescent="0.25">
      <c r="A622" s="34">
        <v>0.49053605200006245</v>
      </c>
      <c r="B622" s="34">
        <v>0.81282383419689075</v>
      </c>
    </row>
    <row r="623" spans="1:2" x14ac:dyDescent="0.25">
      <c r="A623" s="34">
        <v>0.48479358369223646</v>
      </c>
      <c r="B623" s="34">
        <v>0.81088082901554359</v>
      </c>
    </row>
    <row r="624" spans="1:2" x14ac:dyDescent="0.25">
      <c r="A624" s="34">
        <v>0.48477239377228137</v>
      </c>
      <c r="B624" s="34">
        <v>0.81088082901554359</v>
      </c>
    </row>
    <row r="625" spans="1:2" x14ac:dyDescent="0.25">
      <c r="A625" s="34">
        <v>0.48474060889234877</v>
      </c>
      <c r="B625" s="34">
        <v>0.81088082901554359</v>
      </c>
    </row>
    <row r="626" spans="1:2" x14ac:dyDescent="0.25">
      <c r="A626" s="34">
        <v>0.4843380004132023</v>
      </c>
      <c r="B626" s="34">
        <v>0.80893782383419643</v>
      </c>
    </row>
    <row r="627" spans="1:2" x14ac:dyDescent="0.25">
      <c r="A627" s="34">
        <v>0.48305071277593137</v>
      </c>
      <c r="B627" s="34">
        <v>0.80634715025906689</v>
      </c>
    </row>
    <row r="628" spans="1:2" x14ac:dyDescent="0.25">
      <c r="A628" s="34">
        <v>0.48304541529594258</v>
      </c>
      <c r="B628" s="34">
        <v>0.80634715025906689</v>
      </c>
    </row>
    <row r="629" spans="1:2" x14ac:dyDescent="0.25">
      <c r="A629" s="34">
        <v>0.4830401178159538</v>
      </c>
      <c r="B629" s="34">
        <v>0.80634715025906689</v>
      </c>
    </row>
    <row r="630" spans="1:2" x14ac:dyDescent="0.25">
      <c r="A630" s="34">
        <v>0.48293946569616719</v>
      </c>
      <c r="B630" s="34">
        <v>0.80634715025906689</v>
      </c>
    </row>
    <row r="631" spans="1:2" x14ac:dyDescent="0.25">
      <c r="A631" s="34">
        <v>0.48290768081623459</v>
      </c>
      <c r="B631" s="34">
        <v>0.80634715025906689</v>
      </c>
    </row>
    <row r="632" spans="1:2" x14ac:dyDescent="0.25">
      <c r="A632" s="34">
        <v>0.48286530097632441</v>
      </c>
      <c r="B632" s="34">
        <v>0.80634715025906689</v>
      </c>
    </row>
    <row r="633" spans="1:2" x14ac:dyDescent="0.25">
      <c r="A633" s="34">
        <v>0.48258983201690842</v>
      </c>
      <c r="B633" s="34">
        <v>0.80569948186528451</v>
      </c>
    </row>
    <row r="634" spans="1:2" x14ac:dyDescent="0.25">
      <c r="A634" s="34">
        <v>0.31088261314092769</v>
      </c>
      <c r="B634" s="34">
        <v>0.64183937823834147</v>
      </c>
    </row>
    <row r="635" spans="1:2" x14ac:dyDescent="0.25">
      <c r="A635" s="34">
        <v>0.31086672070096139</v>
      </c>
      <c r="B635" s="34">
        <v>0.64183937823834147</v>
      </c>
    </row>
    <row r="636" spans="1:2" x14ac:dyDescent="0.25">
      <c r="A636" s="34">
        <v>0.3108455307810063</v>
      </c>
      <c r="B636" s="34">
        <v>0.64183937823834147</v>
      </c>
    </row>
    <row r="637" spans="1:2" x14ac:dyDescent="0.25">
      <c r="A637" s="34">
        <v>0.31074487866121969</v>
      </c>
      <c r="B637" s="34">
        <v>0.64183937823834147</v>
      </c>
    </row>
    <row r="638" spans="1:2" x14ac:dyDescent="0.25">
      <c r="A638" s="34">
        <v>0.31071309378128709</v>
      </c>
      <c r="B638" s="34">
        <v>0.64183937823834147</v>
      </c>
    </row>
    <row r="639" spans="1:2" x14ac:dyDescent="0.25">
      <c r="A639" s="34">
        <v>0.31062833410146679</v>
      </c>
      <c r="B639" s="34">
        <v>0.64183937823834147</v>
      </c>
    </row>
    <row r="640" spans="1:2" x14ac:dyDescent="0.25">
      <c r="A640" s="34">
        <v>0.31057535930157909</v>
      </c>
      <c r="B640" s="34">
        <v>0.64183937823834147</v>
      </c>
    </row>
    <row r="641" spans="1:2" x14ac:dyDescent="0.25">
      <c r="A641" s="34">
        <v>0.31044821978184861</v>
      </c>
      <c r="B641" s="34">
        <v>0.64119170984455909</v>
      </c>
    </row>
    <row r="642" spans="1:2" x14ac:dyDescent="0.25">
      <c r="A642" s="34">
        <v>0.31044292230185982</v>
      </c>
      <c r="B642" s="34">
        <v>0.64119170984455909</v>
      </c>
    </row>
    <row r="643" spans="1:2" x14ac:dyDescent="0.25">
      <c r="A643" s="34">
        <v>0.30991847178297166</v>
      </c>
      <c r="B643" s="34">
        <v>0.64119170984455909</v>
      </c>
    </row>
    <row r="644" spans="1:2" x14ac:dyDescent="0.25">
      <c r="A644" s="34">
        <v>0.30984960454311766</v>
      </c>
      <c r="B644" s="34">
        <v>0.64119170984455909</v>
      </c>
    </row>
    <row r="645" spans="1:2" x14ac:dyDescent="0.25">
      <c r="A645" s="34">
        <v>0.30983371210315136</v>
      </c>
      <c r="B645" s="34">
        <v>0.64119170984455909</v>
      </c>
    </row>
    <row r="646" spans="1:2" x14ac:dyDescent="0.25">
      <c r="A646" s="34">
        <v>0.30971187006340967</v>
      </c>
      <c r="B646" s="34">
        <v>0.64119170984455909</v>
      </c>
    </row>
    <row r="647" spans="1:2" x14ac:dyDescent="0.25">
      <c r="A647" s="34">
        <v>0.30964300282355567</v>
      </c>
      <c r="B647" s="34">
        <v>0.64119170984455909</v>
      </c>
    </row>
    <row r="648" spans="1:2" x14ac:dyDescent="0.25">
      <c r="A648" s="34">
        <v>0.30959532550365676</v>
      </c>
      <c r="B648" s="34">
        <v>0.6405440414507767</v>
      </c>
    </row>
    <row r="649" spans="1:2" x14ac:dyDescent="0.25">
      <c r="A649" s="34">
        <v>0.30954235070376906</v>
      </c>
      <c r="B649" s="34">
        <v>0.6405440414507767</v>
      </c>
    </row>
    <row r="650" spans="1:2" x14ac:dyDescent="0.25">
      <c r="A650" s="34">
        <v>0.30951586330382524</v>
      </c>
      <c r="B650" s="34">
        <v>0.6405440414507767</v>
      </c>
    </row>
    <row r="651" spans="1:2" x14ac:dyDescent="0.25">
      <c r="A651" s="34">
        <v>0.3055003734723381</v>
      </c>
      <c r="B651" s="34">
        <v>0.63277202072538807</v>
      </c>
    </row>
    <row r="652" spans="1:2" x14ac:dyDescent="0.25">
      <c r="A652" s="34">
        <v>0.30547918355238302</v>
      </c>
      <c r="B652" s="34">
        <v>0.63277202072538807</v>
      </c>
    </row>
    <row r="653" spans="1:2" x14ac:dyDescent="0.25">
      <c r="A653" s="34">
        <v>0.30536793647261884</v>
      </c>
      <c r="B653" s="34">
        <v>0.63277202072538807</v>
      </c>
    </row>
    <row r="654" spans="1:2" x14ac:dyDescent="0.25">
      <c r="A654" s="34">
        <v>0.30518252467301193</v>
      </c>
      <c r="B654" s="34">
        <v>0.63212435233160569</v>
      </c>
    </row>
    <row r="655" spans="1:2" x14ac:dyDescent="0.25">
      <c r="A655" s="34">
        <v>0.3044408774745842</v>
      </c>
      <c r="B655" s="34">
        <v>0.6314766839378233</v>
      </c>
    </row>
    <row r="656" spans="1:2" x14ac:dyDescent="0.25">
      <c r="A656" s="34">
        <v>0.30436141527475269</v>
      </c>
      <c r="B656" s="34">
        <v>0.6314766839378233</v>
      </c>
    </row>
    <row r="657" spans="1:2" x14ac:dyDescent="0.25">
      <c r="A657" s="34">
        <v>0.30386345215580834</v>
      </c>
      <c r="B657" s="34">
        <v>0.63082901554404092</v>
      </c>
    </row>
    <row r="658" spans="1:2" x14ac:dyDescent="0.25">
      <c r="A658" s="34">
        <v>0.30327543187705497</v>
      </c>
      <c r="B658" s="34">
        <v>0.62759067357512899</v>
      </c>
    </row>
    <row r="659" spans="1:2" x14ac:dyDescent="0.25">
      <c r="A659" s="34">
        <v>0.14446227929373887</v>
      </c>
      <c r="B659" s="34">
        <v>0.34326424870466266</v>
      </c>
    </row>
    <row r="660" spans="1:2" x14ac:dyDescent="0.25">
      <c r="A660" s="34">
        <v>0.12439012761629183</v>
      </c>
      <c r="B660" s="34">
        <v>0.30181347150259014</v>
      </c>
    </row>
    <row r="661" spans="1:2" x14ac:dyDescent="0.25">
      <c r="A661" s="34">
        <v>0.121492406062435</v>
      </c>
      <c r="B661" s="34">
        <v>0.29468911917098389</v>
      </c>
    </row>
    <row r="662" spans="1:2" x14ac:dyDescent="0.25">
      <c r="A662" s="34">
        <v>0.12037463778480467</v>
      </c>
      <c r="B662" s="34">
        <v>0.28173575129533623</v>
      </c>
    </row>
    <row r="663" spans="1:2" x14ac:dyDescent="0.25">
      <c r="A663" s="34">
        <v>0.10752295133205025</v>
      </c>
      <c r="B663" s="34">
        <v>0.26360103626942949</v>
      </c>
    </row>
    <row r="664" spans="1:2" x14ac:dyDescent="0.25">
      <c r="A664" s="34">
        <v>0.1010176459058415</v>
      </c>
      <c r="B664" s="34">
        <v>0.24287564766839323</v>
      </c>
    </row>
    <row r="665" spans="1:2" x14ac:dyDescent="0.25">
      <c r="A665" s="34">
        <v>0.10089050638611104</v>
      </c>
      <c r="B665" s="34">
        <v>0.24222797927461084</v>
      </c>
    </row>
    <row r="666" spans="1:2" x14ac:dyDescent="0.25">
      <c r="A666" s="34">
        <v>0.10031837854732395</v>
      </c>
      <c r="B666" s="34">
        <v>0.24093264248704607</v>
      </c>
    </row>
    <row r="667" spans="1:2" x14ac:dyDescent="0.25">
      <c r="A667" s="34">
        <v>9.9348939709379164E-2</v>
      </c>
      <c r="B667" s="34">
        <v>0.23834196891191653</v>
      </c>
    </row>
    <row r="668" spans="1:2" x14ac:dyDescent="0.25">
      <c r="A668" s="34">
        <v>3.3384718889223314E-2</v>
      </c>
      <c r="B668" s="34">
        <v>8.0310880829014969E-2</v>
      </c>
    </row>
    <row r="669" spans="1:2" x14ac:dyDescent="0.25">
      <c r="A669" s="34">
        <v>3.3088060009852233E-2</v>
      </c>
      <c r="B669" s="34">
        <v>7.9663212435232583E-2</v>
      </c>
    </row>
    <row r="670" spans="1:2" x14ac:dyDescent="0.25">
      <c r="A670" s="34">
        <v>1.2925851172586392E-3</v>
      </c>
      <c r="B670" s="34">
        <v>3.8860103626937176E-3</v>
      </c>
    </row>
    <row r="671" spans="1:2" x14ac:dyDescent="0.25">
      <c r="A671" s="34">
        <v>1.0806859177078655E-3</v>
      </c>
      <c r="B671" s="34">
        <v>3.238341968911334E-3</v>
      </c>
    </row>
    <row r="672" spans="1:2" x14ac:dyDescent="0.25">
      <c r="A672" s="34">
        <v>1.0594959976458406E-5</v>
      </c>
      <c r="B672" s="34">
        <v>-5.8286708792820718E-16</v>
      </c>
    </row>
    <row r="673" spans="1:2" x14ac:dyDescent="0.25">
      <c r="A673" s="34">
        <v>5.2974799876890639E-6</v>
      </c>
      <c r="B673" s="34">
        <v>-5.8286708792820718E-16</v>
      </c>
    </row>
    <row r="674" spans="1:2" x14ac:dyDescent="0.25">
      <c r="A674" s="34">
        <v>-1.0802787158738225E-15</v>
      </c>
      <c r="B674" s="34">
        <v>-5.8286708792820718E-16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B674"/>
  <sheetViews>
    <sheetView workbookViewId="0"/>
  </sheetViews>
  <sheetFormatPr defaultRowHeight="13.2" x14ac:dyDescent="0.25"/>
  <sheetData>
    <row r="1" spans="1:2" x14ac:dyDescent="0.25">
      <c r="A1" s="34">
        <v>1</v>
      </c>
      <c r="B1" s="34">
        <v>1</v>
      </c>
    </row>
    <row r="2" spans="1:2" x14ac:dyDescent="0.25">
      <c r="A2" s="34">
        <v>0.999931132760146</v>
      </c>
      <c r="B2" s="34">
        <v>1</v>
      </c>
    </row>
    <row r="3" spans="1:2" x14ac:dyDescent="0.25">
      <c r="A3" s="34">
        <v>0.99990464536020218</v>
      </c>
      <c r="B3" s="34">
        <v>1</v>
      </c>
    </row>
    <row r="4" spans="1:2" x14ac:dyDescent="0.25">
      <c r="A4" s="34">
        <v>0.99977750584047176</v>
      </c>
      <c r="B4" s="34">
        <v>1</v>
      </c>
    </row>
    <row r="5" spans="1:2" x14ac:dyDescent="0.25">
      <c r="A5" s="34">
        <v>0.99976691088049419</v>
      </c>
      <c r="B5" s="34">
        <v>1</v>
      </c>
    </row>
    <row r="6" spans="1:2" x14ac:dyDescent="0.25">
      <c r="A6" s="34">
        <v>0.99973512600056158</v>
      </c>
      <c r="B6" s="34">
        <v>1</v>
      </c>
    </row>
    <row r="7" spans="1:2" x14ac:dyDescent="0.25">
      <c r="A7" s="34">
        <v>0.9996238789207974</v>
      </c>
      <c r="B7" s="34">
        <v>1</v>
      </c>
    </row>
    <row r="8" spans="1:2" x14ac:dyDescent="0.25">
      <c r="A8" s="34">
        <v>0.99961858144080862</v>
      </c>
      <c r="B8" s="34">
        <v>1</v>
      </c>
    </row>
    <row r="9" spans="1:2" x14ac:dyDescent="0.25">
      <c r="A9" s="34">
        <v>0.99927954272152741</v>
      </c>
      <c r="B9" s="34">
        <v>1</v>
      </c>
    </row>
    <row r="10" spans="1:2" x14ac:dyDescent="0.25">
      <c r="A10" s="34">
        <v>0.99923186540162845</v>
      </c>
      <c r="B10" s="34">
        <v>1</v>
      </c>
    </row>
    <row r="11" spans="1:2" x14ac:dyDescent="0.25">
      <c r="A11" s="34">
        <v>0.99920537800168463</v>
      </c>
      <c r="B11" s="34">
        <v>1</v>
      </c>
    </row>
    <row r="12" spans="1:2" x14ac:dyDescent="0.25">
      <c r="A12" s="34">
        <v>0.99920008052169584</v>
      </c>
      <c r="B12" s="34">
        <v>1</v>
      </c>
    </row>
    <row r="13" spans="1:2" x14ac:dyDescent="0.25">
      <c r="A13" s="34">
        <v>0.99918418808172949</v>
      </c>
      <c r="B13" s="34">
        <v>1</v>
      </c>
    </row>
    <row r="14" spans="1:2" x14ac:dyDescent="0.25">
      <c r="A14" s="34">
        <v>0.99870741488274029</v>
      </c>
      <c r="B14" s="34">
        <v>1</v>
      </c>
    </row>
    <row r="15" spans="1:2" x14ac:dyDescent="0.25">
      <c r="A15" s="34">
        <v>0.9987021174027515</v>
      </c>
      <c r="B15" s="34">
        <v>1</v>
      </c>
    </row>
    <row r="16" spans="1:2" x14ac:dyDescent="0.25">
      <c r="A16" s="34">
        <v>0.99869681992276271</v>
      </c>
      <c r="B16" s="34">
        <v>1</v>
      </c>
    </row>
    <row r="17" spans="1:2" x14ac:dyDescent="0.25">
      <c r="A17" s="34">
        <v>0.99868092748279635</v>
      </c>
      <c r="B17" s="34">
        <v>1</v>
      </c>
    </row>
    <row r="18" spans="1:2" x14ac:dyDescent="0.25">
      <c r="A18" s="34">
        <v>0.99864914260286375</v>
      </c>
      <c r="B18" s="34">
        <v>1</v>
      </c>
    </row>
    <row r="19" spans="1:2" x14ac:dyDescent="0.25">
      <c r="A19" s="34">
        <v>0.99834188876351515</v>
      </c>
      <c r="B19" s="34">
        <v>1</v>
      </c>
    </row>
    <row r="20" spans="1:2" x14ac:dyDescent="0.25">
      <c r="A20" s="34">
        <v>0.99800285004423395</v>
      </c>
      <c r="B20" s="34">
        <v>0.99935233160621761</v>
      </c>
    </row>
    <row r="21" spans="1:2" x14ac:dyDescent="0.25">
      <c r="A21" s="34">
        <v>0.99340993489397089</v>
      </c>
      <c r="B21" s="34">
        <v>0.99935233160621761</v>
      </c>
    </row>
    <row r="22" spans="1:2" x14ac:dyDescent="0.25">
      <c r="A22" s="34">
        <v>0.99105785377895728</v>
      </c>
      <c r="B22" s="34">
        <v>0.99935233160621761</v>
      </c>
    </row>
    <row r="23" spans="1:2" x14ac:dyDescent="0.25">
      <c r="A23" s="34">
        <v>0.99098898653910328</v>
      </c>
      <c r="B23" s="34">
        <v>0.99935233160621761</v>
      </c>
    </row>
    <row r="24" spans="1:2" x14ac:dyDescent="0.25">
      <c r="A24" s="34">
        <v>0.9909466066991931</v>
      </c>
      <c r="B24" s="34">
        <v>0.99935233160621761</v>
      </c>
    </row>
    <row r="25" spans="1:2" x14ac:dyDescent="0.25">
      <c r="A25" s="34">
        <v>0.99085654953938407</v>
      </c>
      <c r="B25" s="34">
        <v>0.99935233160621761</v>
      </c>
    </row>
    <row r="26" spans="1:2" x14ac:dyDescent="0.25">
      <c r="A26" s="34">
        <v>0.99076649237957504</v>
      </c>
      <c r="B26" s="34">
        <v>0.99935233160621761</v>
      </c>
    </row>
    <row r="27" spans="1:2" x14ac:dyDescent="0.25">
      <c r="A27" s="34">
        <v>0.99072411253966486</v>
      </c>
      <c r="B27" s="34">
        <v>0.99935233160621761</v>
      </c>
    </row>
    <row r="28" spans="1:2" x14ac:dyDescent="0.25">
      <c r="A28" s="34">
        <v>0.99032680154050712</v>
      </c>
      <c r="B28" s="34">
        <v>0.99935233160621761</v>
      </c>
    </row>
    <row r="29" spans="1:2" x14ac:dyDescent="0.25">
      <c r="A29" s="34">
        <v>0.99032150406051833</v>
      </c>
      <c r="B29" s="34">
        <v>0.99935233160621761</v>
      </c>
    </row>
    <row r="30" spans="1:2" x14ac:dyDescent="0.25">
      <c r="A30" s="34">
        <v>0.97616663753052668</v>
      </c>
      <c r="B30" s="34">
        <v>0.99481865284974091</v>
      </c>
    </row>
    <row r="31" spans="1:2" x14ac:dyDescent="0.25">
      <c r="A31" s="34">
        <v>0.97615604257054911</v>
      </c>
      <c r="B31" s="34">
        <v>0.99481865284974091</v>
      </c>
    </row>
    <row r="32" spans="1:2" x14ac:dyDescent="0.25">
      <c r="A32" s="34">
        <v>0.9760236055708299</v>
      </c>
      <c r="B32" s="34">
        <v>0.99481865284974091</v>
      </c>
    </row>
    <row r="33" spans="1:2" x14ac:dyDescent="0.25">
      <c r="A33" s="34">
        <v>0.97600771313086354</v>
      </c>
      <c r="B33" s="34">
        <v>0.99481865284974091</v>
      </c>
    </row>
    <row r="34" spans="1:2" x14ac:dyDescent="0.25">
      <c r="A34" s="34">
        <v>0.97596003581096458</v>
      </c>
      <c r="B34" s="34">
        <v>0.99481865284974091</v>
      </c>
    </row>
    <row r="35" spans="1:2" x14ac:dyDescent="0.25">
      <c r="A35" s="34">
        <v>0.97592295345104318</v>
      </c>
      <c r="B35" s="34">
        <v>0.99481865284974091</v>
      </c>
    </row>
    <row r="36" spans="1:2" x14ac:dyDescent="0.25">
      <c r="A36" s="34">
        <v>0.97527666089241327</v>
      </c>
      <c r="B36" s="34">
        <v>0.99481865284974091</v>
      </c>
    </row>
    <row r="37" spans="1:2" x14ac:dyDescent="0.25">
      <c r="A37" s="34">
        <v>0.97434430441438991</v>
      </c>
      <c r="B37" s="34">
        <v>0.99481865284974091</v>
      </c>
    </row>
    <row r="38" spans="1:2" x14ac:dyDescent="0.25">
      <c r="A38" s="34">
        <v>0.97338546053642261</v>
      </c>
      <c r="B38" s="34">
        <v>0.99481865284974091</v>
      </c>
    </row>
    <row r="39" spans="1:2" x14ac:dyDescent="0.25">
      <c r="A39" s="34">
        <v>0.97030762466294762</v>
      </c>
      <c r="B39" s="34">
        <v>0.99481865284974091</v>
      </c>
    </row>
    <row r="40" spans="1:2" x14ac:dyDescent="0.25">
      <c r="A40" s="34">
        <v>0.97027583978301501</v>
      </c>
      <c r="B40" s="34">
        <v>0.99481865284974091</v>
      </c>
    </row>
    <row r="41" spans="1:2" x14ac:dyDescent="0.25">
      <c r="A41" s="34">
        <v>0.97027054230302623</v>
      </c>
      <c r="B41" s="34">
        <v>0.99481865284974091</v>
      </c>
    </row>
    <row r="42" spans="1:2" x14ac:dyDescent="0.25">
      <c r="A42" s="34">
        <v>0.96990501618380109</v>
      </c>
      <c r="B42" s="34">
        <v>0.99481865284974091</v>
      </c>
    </row>
    <row r="43" spans="1:2" x14ac:dyDescent="0.25">
      <c r="A43" s="34">
        <v>0.96989971870381231</v>
      </c>
      <c r="B43" s="34">
        <v>0.99481865284974091</v>
      </c>
    </row>
    <row r="44" spans="1:2" x14ac:dyDescent="0.25">
      <c r="A44" s="34">
        <v>0.96988912374383474</v>
      </c>
      <c r="B44" s="34">
        <v>0.99481865284974091</v>
      </c>
    </row>
    <row r="45" spans="1:2" x14ac:dyDescent="0.25">
      <c r="A45" s="34">
        <v>0.96988382626384595</v>
      </c>
      <c r="B45" s="34">
        <v>0.99481865284974091</v>
      </c>
    </row>
    <row r="46" spans="1:2" x14ac:dyDescent="0.25">
      <c r="A46" s="34">
        <v>0.96956067998453099</v>
      </c>
      <c r="B46" s="34">
        <v>0.99481865284974091</v>
      </c>
    </row>
    <row r="47" spans="1:2" x14ac:dyDescent="0.25">
      <c r="A47" s="34">
        <v>0.96929580598509257</v>
      </c>
      <c r="B47" s="34">
        <v>0.99481865284974091</v>
      </c>
    </row>
    <row r="48" spans="1:2" x14ac:dyDescent="0.25">
      <c r="A48" s="34">
        <v>0.96893557734585622</v>
      </c>
      <c r="B48" s="34">
        <v>0.99481865284974091</v>
      </c>
    </row>
    <row r="49" spans="1:2" x14ac:dyDescent="0.25">
      <c r="A49" s="34">
        <v>0.96868659578638405</v>
      </c>
      <c r="B49" s="34">
        <v>0.99481865284974091</v>
      </c>
    </row>
    <row r="50" spans="1:2" x14ac:dyDescent="0.25">
      <c r="A50" s="34">
        <v>0.96850648146676588</v>
      </c>
      <c r="B50" s="34">
        <v>0.99481865284974091</v>
      </c>
    </row>
    <row r="51" spans="1:2" x14ac:dyDescent="0.25">
      <c r="A51" s="34">
        <v>0.9684641016268557</v>
      </c>
      <c r="B51" s="34">
        <v>0.99481865284974091</v>
      </c>
    </row>
    <row r="52" spans="1:2" x14ac:dyDescent="0.25">
      <c r="A52" s="34">
        <v>0.96752644766884355</v>
      </c>
      <c r="B52" s="34">
        <v>0.99481865284974091</v>
      </c>
    </row>
    <row r="53" spans="1:2" x14ac:dyDescent="0.25">
      <c r="A53" s="34">
        <v>0.96559286747294271</v>
      </c>
      <c r="B53" s="34">
        <v>0.99352331606217614</v>
      </c>
    </row>
    <row r="54" spans="1:2" x14ac:dyDescent="0.25">
      <c r="A54" s="34">
        <v>0.96523793631369514</v>
      </c>
      <c r="B54" s="34">
        <v>0.99352331606217614</v>
      </c>
    </row>
    <row r="55" spans="1:2" x14ac:dyDescent="0.25">
      <c r="A55" s="34">
        <v>0.96510020183398715</v>
      </c>
      <c r="B55" s="34">
        <v>0.99352331606217614</v>
      </c>
    </row>
    <row r="56" spans="1:2" x14ac:dyDescent="0.25">
      <c r="A56" s="34">
        <v>0.96507371443404333</v>
      </c>
      <c r="B56" s="34">
        <v>0.99352331606217614</v>
      </c>
    </row>
    <row r="57" spans="1:2" x14ac:dyDescent="0.25">
      <c r="A57" s="34">
        <v>0.96502073963415569</v>
      </c>
      <c r="B57" s="34">
        <v>0.99352331606217614</v>
      </c>
    </row>
    <row r="58" spans="1:2" x14ac:dyDescent="0.25">
      <c r="A58" s="34">
        <v>0.96440093447546971</v>
      </c>
      <c r="B58" s="34">
        <v>0.99352331606217614</v>
      </c>
    </row>
    <row r="59" spans="1:2" x14ac:dyDescent="0.25">
      <c r="A59" s="34">
        <v>0.96123833892217436</v>
      </c>
      <c r="B59" s="34">
        <v>0.99287564766839376</v>
      </c>
    </row>
    <row r="60" spans="1:2" x14ac:dyDescent="0.25">
      <c r="A60" s="34">
        <v>0.96113768680238776</v>
      </c>
      <c r="B60" s="34">
        <v>0.99287564766839376</v>
      </c>
    </row>
    <row r="61" spans="1:2" x14ac:dyDescent="0.25">
      <c r="A61" s="34">
        <v>0.96083573044302795</v>
      </c>
      <c r="B61" s="34">
        <v>0.99287564766839376</v>
      </c>
    </row>
    <row r="62" spans="1:2" x14ac:dyDescent="0.25">
      <c r="A62" s="34">
        <v>0.96066091360339856</v>
      </c>
      <c r="B62" s="34">
        <v>0.99287564766839376</v>
      </c>
    </row>
    <row r="63" spans="1:2" x14ac:dyDescent="0.25">
      <c r="A63" s="34">
        <v>0.95925708140637467</v>
      </c>
      <c r="B63" s="34">
        <v>0.99287564766839376</v>
      </c>
    </row>
    <row r="64" spans="1:2" x14ac:dyDescent="0.25">
      <c r="A64" s="34">
        <v>0.9592094040864757</v>
      </c>
      <c r="B64" s="34">
        <v>0.99287564766839376</v>
      </c>
    </row>
    <row r="65" spans="1:2" x14ac:dyDescent="0.25">
      <c r="A65" s="34">
        <v>0.95884917544723935</v>
      </c>
      <c r="B65" s="34">
        <v>0.99287564766839376</v>
      </c>
    </row>
    <row r="66" spans="1:2" x14ac:dyDescent="0.25">
      <c r="A66" s="34">
        <v>0.95556473785420237</v>
      </c>
      <c r="B66" s="34">
        <v>0.99158031088082899</v>
      </c>
    </row>
    <row r="67" spans="1:2" x14ac:dyDescent="0.25">
      <c r="A67" s="34">
        <v>0.95552235801429219</v>
      </c>
      <c r="B67" s="34">
        <v>0.99158031088082899</v>
      </c>
    </row>
    <row r="68" spans="1:2" x14ac:dyDescent="0.25">
      <c r="A68" s="34">
        <v>0.95528926889478638</v>
      </c>
      <c r="B68" s="34">
        <v>0.99158031088082899</v>
      </c>
    </row>
    <row r="69" spans="1:2" x14ac:dyDescent="0.25">
      <c r="A69" s="34">
        <v>0.95420328549708866</v>
      </c>
      <c r="B69" s="34">
        <v>0.99158031088082899</v>
      </c>
    </row>
    <row r="70" spans="1:2" x14ac:dyDescent="0.25">
      <c r="A70" s="34">
        <v>0.95399668377752667</v>
      </c>
      <c r="B70" s="34">
        <v>0.99158031088082899</v>
      </c>
    </row>
    <row r="71" spans="1:2" x14ac:dyDescent="0.25">
      <c r="A71" s="34">
        <v>0.95397549385757163</v>
      </c>
      <c r="B71" s="34">
        <v>0.99158031088082899</v>
      </c>
    </row>
    <row r="72" spans="1:2" x14ac:dyDescent="0.25">
      <c r="A72" s="34">
        <v>0.94989643426621928</v>
      </c>
      <c r="B72" s="34">
        <v>0.98898963730569944</v>
      </c>
    </row>
    <row r="73" spans="1:2" x14ac:dyDescent="0.25">
      <c r="A73" s="34">
        <v>0.9498222695463765</v>
      </c>
      <c r="B73" s="34">
        <v>0.98898963730569944</v>
      </c>
    </row>
    <row r="74" spans="1:2" x14ac:dyDescent="0.25">
      <c r="A74" s="34">
        <v>0.94973221238656746</v>
      </c>
      <c r="B74" s="34">
        <v>0.98898963730569944</v>
      </c>
    </row>
    <row r="75" spans="1:2" x14ac:dyDescent="0.25">
      <c r="A75" s="34">
        <v>0.94965275018673589</v>
      </c>
      <c r="B75" s="34">
        <v>0.98898963730569944</v>
      </c>
    </row>
    <row r="76" spans="1:2" x14ac:dyDescent="0.25">
      <c r="A76" s="34">
        <v>0.94949382578707286</v>
      </c>
      <c r="B76" s="34">
        <v>0.98898963730569944</v>
      </c>
    </row>
    <row r="77" spans="1:2" x14ac:dyDescent="0.25">
      <c r="A77" s="34">
        <v>0.94831248774957733</v>
      </c>
      <c r="B77" s="34">
        <v>0.98898963730569944</v>
      </c>
    </row>
    <row r="78" spans="1:2" x14ac:dyDescent="0.25">
      <c r="A78" s="34">
        <v>0.94830719026958854</v>
      </c>
      <c r="B78" s="34">
        <v>0.98898963730569944</v>
      </c>
    </row>
    <row r="79" spans="1:2" x14ac:dyDescent="0.25">
      <c r="A79" s="34">
        <v>0.94826481042967836</v>
      </c>
      <c r="B79" s="34">
        <v>0.98898963730569944</v>
      </c>
    </row>
    <row r="80" spans="1:2" x14ac:dyDescent="0.25">
      <c r="A80" s="34">
        <v>0.94811648098999279</v>
      </c>
      <c r="B80" s="34">
        <v>0.98898963730569944</v>
      </c>
    </row>
    <row r="81" spans="1:2" x14ac:dyDescent="0.25">
      <c r="A81" s="34">
        <v>0.94723709931185707</v>
      </c>
      <c r="B81" s="34">
        <v>0.98834196891191706</v>
      </c>
    </row>
    <row r="82" spans="1:2" x14ac:dyDescent="0.25">
      <c r="A82" s="34">
        <v>0.94588094443473214</v>
      </c>
      <c r="B82" s="34">
        <v>0.98834196891191706</v>
      </c>
    </row>
    <row r="83" spans="1:2" x14ac:dyDescent="0.25">
      <c r="A83" s="34">
        <v>0.94496977787666381</v>
      </c>
      <c r="B83" s="34">
        <v>0.98834196891191706</v>
      </c>
    </row>
    <row r="84" spans="1:2" x14ac:dyDescent="0.25">
      <c r="A84" s="34">
        <v>0.94490091063680981</v>
      </c>
      <c r="B84" s="34">
        <v>0.98834196891191706</v>
      </c>
    </row>
    <row r="85" spans="1:2" x14ac:dyDescent="0.25">
      <c r="A85" s="34">
        <v>0.94489561315682102</v>
      </c>
      <c r="B85" s="34">
        <v>0.98834196891191706</v>
      </c>
    </row>
    <row r="86" spans="1:2" x14ac:dyDescent="0.25">
      <c r="A86" s="34">
        <v>0.94478966355704563</v>
      </c>
      <c r="B86" s="34">
        <v>0.98834196891191706</v>
      </c>
    </row>
    <row r="87" spans="1:2" x14ac:dyDescent="0.25">
      <c r="A87" s="34">
        <v>0.94455127695755103</v>
      </c>
      <c r="B87" s="34">
        <v>0.98834196891191706</v>
      </c>
    </row>
    <row r="88" spans="1:2" x14ac:dyDescent="0.25">
      <c r="A88" s="34">
        <v>0.94195021428306525</v>
      </c>
      <c r="B88" s="34">
        <v>0.98834196891191706</v>
      </c>
    </row>
    <row r="89" spans="1:2" x14ac:dyDescent="0.25">
      <c r="A89" s="34">
        <v>0.94107613008491831</v>
      </c>
      <c r="B89" s="34">
        <v>0.98834196891191706</v>
      </c>
    </row>
    <row r="90" spans="1:2" x14ac:dyDescent="0.25">
      <c r="A90" s="34">
        <v>0.9400166340871644</v>
      </c>
      <c r="B90" s="34">
        <v>0.98834196891191706</v>
      </c>
    </row>
    <row r="91" spans="1:2" x14ac:dyDescent="0.25">
      <c r="A91" s="34">
        <v>0.93997425424725423</v>
      </c>
      <c r="B91" s="34">
        <v>0.98834196891191706</v>
      </c>
    </row>
    <row r="92" spans="1:2" x14ac:dyDescent="0.25">
      <c r="A92" s="34">
        <v>0.93992127944736659</v>
      </c>
      <c r="B92" s="34">
        <v>0.98834196891191706</v>
      </c>
    </row>
    <row r="93" spans="1:2" x14ac:dyDescent="0.25">
      <c r="A93" s="34">
        <v>0.93991068448738901</v>
      </c>
      <c r="B93" s="34">
        <v>0.98834196891191706</v>
      </c>
    </row>
    <row r="94" spans="1:2" x14ac:dyDescent="0.25">
      <c r="A94" s="34">
        <v>0.9398153298475912</v>
      </c>
      <c r="B94" s="34">
        <v>0.98834196891191706</v>
      </c>
    </row>
    <row r="95" spans="1:2" x14ac:dyDescent="0.25">
      <c r="A95" s="34">
        <v>0.93916903728896128</v>
      </c>
      <c r="B95" s="34">
        <v>0.98834196891191706</v>
      </c>
    </row>
    <row r="96" spans="1:2" x14ac:dyDescent="0.25">
      <c r="A96" s="34">
        <v>0.93908427760914093</v>
      </c>
      <c r="B96" s="34">
        <v>0.98834196891191706</v>
      </c>
    </row>
    <row r="97" spans="1:2" x14ac:dyDescent="0.25">
      <c r="A97" s="34">
        <v>0.93904189776923075</v>
      </c>
      <c r="B97" s="34">
        <v>0.98834196891191706</v>
      </c>
    </row>
    <row r="98" spans="1:2" x14ac:dyDescent="0.25">
      <c r="A98" s="34">
        <v>0.92130593476683098</v>
      </c>
      <c r="B98" s="34">
        <v>0.98316062176165797</v>
      </c>
    </row>
    <row r="99" spans="1:2" x14ac:dyDescent="0.25">
      <c r="A99" s="34">
        <v>0.92129533980685341</v>
      </c>
      <c r="B99" s="34">
        <v>0.98316062176165797</v>
      </c>
    </row>
    <row r="100" spans="1:2" x14ac:dyDescent="0.25">
      <c r="A100" s="34">
        <v>0.9211946876870668</v>
      </c>
      <c r="B100" s="34">
        <v>0.98316062176165797</v>
      </c>
    </row>
    <row r="101" spans="1:2" x14ac:dyDescent="0.25">
      <c r="A101" s="34">
        <v>0.92117349776711177</v>
      </c>
      <c r="B101" s="34">
        <v>0.98316062176165797</v>
      </c>
    </row>
    <row r="102" spans="1:2" x14ac:dyDescent="0.25">
      <c r="A102" s="34">
        <v>0.92104106076739256</v>
      </c>
      <c r="B102" s="34">
        <v>0.98316062176165797</v>
      </c>
    </row>
    <row r="103" spans="1:2" x14ac:dyDescent="0.25">
      <c r="A103" s="34">
        <v>0.91910218309150293</v>
      </c>
      <c r="B103" s="34">
        <v>0.98251295336787559</v>
      </c>
    </row>
    <row r="104" spans="1:2" x14ac:dyDescent="0.25">
      <c r="A104" s="34">
        <v>0.91904391081162651</v>
      </c>
      <c r="B104" s="34">
        <v>0.98251295336787559</v>
      </c>
    </row>
    <row r="105" spans="1:2" x14ac:dyDescent="0.25">
      <c r="A105" s="34">
        <v>0.91872606201230034</v>
      </c>
      <c r="B105" s="34">
        <v>0.98251295336787559</v>
      </c>
    </row>
    <row r="106" spans="1:2" x14ac:dyDescent="0.25">
      <c r="A106" s="34">
        <v>0.91824399133332235</v>
      </c>
      <c r="B106" s="34">
        <v>0.98251295336787559</v>
      </c>
    </row>
    <row r="107" spans="1:2" x14ac:dyDescent="0.25">
      <c r="A107" s="34">
        <v>0.9181221492935806</v>
      </c>
      <c r="B107" s="34">
        <v>0.98251295336787559</v>
      </c>
    </row>
    <row r="108" spans="1:2" x14ac:dyDescent="0.25">
      <c r="A108" s="34">
        <v>0.91771954081443419</v>
      </c>
      <c r="B108" s="34">
        <v>0.98251295336787559</v>
      </c>
    </row>
    <row r="109" spans="1:2" x14ac:dyDescent="0.25">
      <c r="A109" s="34">
        <v>0.91769835089447915</v>
      </c>
      <c r="B109" s="34">
        <v>0.98251295336787559</v>
      </c>
    </row>
    <row r="110" spans="1:2" x14ac:dyDescent="0.25">
      <c r="A110" s="34">
        <v>0.91765067357458019</v>
      </c>
      <c r="B110" s="34">
        <v>0.98251295336787559</v>
      </c>
    </row>
    <row r="111" spans="1:2" x14ac:dyDescent="0.25">
      <c r="A111" s="34">
        <v>0.91638987333725308</v>
      </c>
      <c r="B111" s="34">
        <v>0.98251295336787559</v>
      </c>
    </row>
    <row r="112" spans="1:2" x14ac:dyDescent="0.25">
      <c r="A112" s="34">
        <v>0.91636338593730926</v>
      </c>
      <c r="B112" s="34">
        <v>0.98251295336787559</v>
      </c>
    </row>
    <row r="113" spans="1:2" x14ac:dyDescent="0.25">
      <c r="A113" s="34">
        <v>0.91626803129751144</v>
      </c>
      <c r="B113" s="34">
        <v>0.98251295336787559</v>
      </c>
    </row>
    <row r="114" spans="1:2" x14ac:dyDescent="0.25">
      <c r="A114" s="34">
        <v>0.91613559429779223</v>
      </c>
      <c r="B114" s="34">
        <v>0.98251295336787559</v>
      </c>
    </row>
    <row r="115" spans="1:2" x14ac:dyDescent="0.25">
      <c r="A115" s="34">
        <v>0.91612499933781466</v>
      </c>
      <c r="B115" s="34">
        <v>0.98251295336787559</v>
      </c>
    </row>
    <row r="116" spans="1:2" x14ac:dyDescent="0.25">
      <c r="A116" s="34">
        <v>0.91601375225805048</v>
      </c>
      <c r="B116" s="34">
        <v>0.9818652849740932</v>
      </c>
    </row>
    <row r="117" spans="1:2" x14ac:dyDescent="0.25">
      <c r="A117" s="34">
        <v>0.91527740253961154</v>
      </c>
      <c r="B117" s="34">
        <v>0.9818652849740932</v>
      </c>
    </row>
    <row r="118" spans="1:2" x14ac:dyDescent="0.25">
      <c r="A118" s="34">
        <v>0.91524561765967893</v>
      </c>
      <c r="B118" s="34">
        <v>0.9818652849740932</v>
      </c>
    </row>
    <row r="119" spans="1:2" x14ac:dyDescent="0.25">
      <c r="A119" s="34">
        <v>0.91461521754101538</v>
      </c>
      <c r="B119" s="34">
        <v>0.9818652849740932</v>
      </c>
    </row>
    <row r="120" spans="1:2" x14ac:dyDescent="0.25">
      <c r="A120" s="34">
        <v>0.90785033559535688</v>
      </c>
      <c r="B120" s="34">
        <v>0.97603626943005173</v>
      </c>
    </row>
    <row r="121" spans="1:2" x14ac:dyDescent="0.25">
      <c r="A121" s="34">
        <v>0.90783444315539052</v>
      </c>
      <c r="B121" s="34">
        <v>0.97603626943005173</v>
      </c>
    </row>
    <row r="122" spans="1:2" x14ac:dyDescent="0.25">
      <c r="A122" s="34">
        <v>0.9077761708755141</v>
      </c>
      <c r="B122" s="34">
        <v>0.97603626943005173</v>
      </c>
    </row>
    <row r="123" spans="1:2" x14ac:dyDescent="0.25">
      <c r="A123" s="34">
        <v>0.90679083959760298</v>
      </c>
      <c r="B123" s="34">
        <v>0.97538860103626934</v>
      </c>
    </row>
    <row r="124" spans="1:2" x14ac:dyDescent="0.25">
      <c r="A124" s="34">
        <v>0.90674316227770402</v>
      </c>
      <c r="B124" s="34">
        <v>0.97538860103626934</v>
      </c>
    </row>
    <row r="125" spans="1:2" x14ac:dyDescent="0.25">
      <c r="A125" s="34">
        <v>0.90086295949017003</v>
      </c>
      <c r="B125" s="34">
        <v>0.97538860103626934</v>
      </c>
    </row>
    <row r="126" spans="1:2" x14ac:dyDescent="0.25">
      <c r="A126" s="34">
        <v>0.90069873761051822</v>
      </c>
      <c r="B126" s="34">
        <v>0.97538860103626934</v>
      </c>
    </row>
    <row r="127" spans="1:2" x14ac:dyDescent="0.25">
      <c r="A127" s="34">
        <v>0.88858340087620269</v>
      </c>
      <c r="B127" s="34">
        <v>0.97474093264248696</v>
      </c>
    </row>
    <row r="128" spans="1:2" x14ac:dyDescent="0.25">
      <c r="A128" s="34">
        <v>0.88598763568170569</v>
      </c>
      <c r="B128" s="34">
        <v>0.97474093264248696</v>
      </c>
    </row>
    <row r="129" spans="1:2" x14ac:dyDescent="0.25">
      <c r="A129" s="34">
        <v>0.88584990120199769</v>
      </c>
      <c r="B129" s="34">
        <v>0.97474093264248696</v>
      </c>
    </row>
    <row r="130" spans="1:2" x14ac:dyDescent="0.25">
      <c r="A130" s="34">
        <v>0.8857439516022223</v>
      </c>
      <c r="B130" s="34">
        <v>0.97409326424870457</v>
      </c>
    </row>
    <row r="131" spans="1:2" x14ac:dyDescent="0.25">
      <c r="A131" s="34">
        <v>0.88570686924230091</v>
      </c>
      <c r="B131" s="34">
        <v>0.97409326424870457</v>
      </c>
    </row>
    <row r="132" spans="1:2" x14ac:dyDescent="0.25">
      <c r="A132" s="34">
        <v>0.88566448940239073</v>
      </c>
      <c r="B132" s="34">
        <v>0.97409326424870457</v>
      </c>
    </row>
    <row r="133" spans="1:2" x14ac:dyDescent="0.25">
      <c r="A133" s="34">
        <v>0.88562740704246934</v>
      </c>
      <c r="B133" s="34">
        <v>0.97409326424870457</v>
      </c>
    </row>
    <row r="134" spans="1:2" x14ac:dyDescent="0.25">
      <c r="A134" s="34">
        <v>0.88542080532290734</v>
      </c>
      <c r="B134" s="34">
        <v>0.97409326424870457</v>
      </c>
    </row>
    <row r="135" spans="1:2" x14ac:dyDescent="0.25">
      <c r="A135" s="34">
        <v>0.88392691596607442</v>
      </c>
      <c r="B135" s="34">
        <v>0.97409326424870457</v>
      </c>
    </row>
    <row r="136" spans="1:2" x14ac:dyDescent="0.25">
      <c r="A136" s="34">
        <v>0.88384215628625407</v>
      </c>
      <c r="B136" s="34">
        <v>0.97409326424870457</v>
      </c>
    </row>
    <row r="137" spans="1:2" x14ac:dyDescent="0.25">
      <c r="A137" s="34">
        <v>0.88381037140632146</v>
      </c>
      <c r="B137" s="34">
        <v>0.97409326424870457</v>
      </c>
    </row>
    <row r="138" spans="1:2" x14ac:dyDescent="0.25">
      <c r="A138" s="34">
        <v>0.88369912432655728</v>
      </c>
      <c r="B138" s="34">
        <v>0.97409326424870457</v>
      </c>
    </row>
    <row r="139" spans="1:2" x14ac:dyDescent="0.25">
      <c r="A139" s="34">
        <v>0.88347133268704026</v>
      </c>
      <c r="B139" s="34">
        <v>0.97409326424870457</v>
      </c>
    </row>
    <row r="140" spans="1:2" x14ac:dyDescent="0.25">
      <c r="A140" s="34">
        <v>0.88327002844746705</v>
      </c>
      <c r="B140" s="34">
        <v>0.97409326424870457</v>
      </c>
    </row>
    <row r="141" spans="1:2" x14ac:dyDescent="0.25">
      <c r="A141" s="34">
        <v>0.88316407884769166</v>
      </c>
      <c r="B141" s="34">
        <v>0.97409326424870457</v>
      </c>
    </row>
    <row r="142" spans="1:2" x14ac:dyDescent="0.25">
      <c r="A142" s="34">
        <v>0.86274759097097464</v>
      </c>
      <c r="B142" s="34">
        <v>0.96632124352331594</v>
      </c>
    </row>
    <row r="143" spans="1:2" x14ac:dyDescent="0.25">
      <c r="A143" s="34">
        <v>0.86268402121110943</v>
      </c>
      <c r="B143" s="34">
        <v>0.96632124352331594</v>
      </c>
    </row>
    <row r="144" spans="1:2" x14ac:dyDescent="0.25">
      <c r="A144" s="34">
        <v>0.86266812877114307</v>
      </c>
      <c r="B144" s="34">
        <v>0.96632124352331594</v>
      </c>
    </row>
    <row r="145" spans="1:2" x14ac:dyDescent="0.25">
      <c r="A145" s="34">
        <v>0.86266283129115429</v>
      </c>
      <c r="B145" s="34">
        <v>0.96632124352331594</v>
      </c>
    </row>
    <row r="146" spans="1:2" x14ac:dyDescent="0.25">
      <c r="A146" s="34">
        <v>0.85592973422542851</v>
      </c>
      <c r="B146" s="34">
        <v>0.96178756476683924</v>
      </c>
    </row>
    <row r="147" spans="1:2" x14ac:dyDescent="0.25">
      <c r="A147" s="34">
        <v>0.85533641646668634</v>
      </c>
      <c r="B147" s="34">
        <v>0.96113989637305686</v>
      </c>
    </row>
    <row r="148" spans="1:2" x14ac:dyDescent="0.25">
      <c r="A148" s="34">
        <v>0.8552145744269446</v>
      </c>
      <c r="B148" s="34">
        <v>0.96113989637305686</v>
      </c>
    </row>
    <row r="149" spans="1:2" x14ac:dyDescent="0.25">
      <c r="A149" s="34">
        <v>0.85506094750727024</v>
      </c>
      <c r="B149" s="34">
        <v>0.96113989637305686</v>
      </c>
    </row>
    <row r="150" spans="1:2" x14ac:dyDescent="0.25">
      <c r="A150" s="34">
        <v>0.85504505506730388</v>
      </c>
      <c r="B150" s="34">
        <v>0.96113989637305686</v>
      </c>
    </row>
    <row r="151" spans="1:2" x14ac:dyDescent="0.25">
      <c r="A151" s="34">
        <v>0.85481196594779807</v>
      </c>
      <c r="B151" s="34">
        <v>0.96113989637305686</v>
      </c>
    </row>
    <row r="152" spans="1:2" x14ac:dyDescent="0.25">
      <c r="A152" s="34">
        <v>0.85090242571608632</v>
      </c>
      <c r="B152" s="34">
        <v>0.96113989637305686</v>
      </c>
    </row>
    <row r="153" spans="1:2" x14ac:dyDescent="0.25">
      <c r="A153" s="34">
        <v>0.85000185411799556</v>
      </c>
      <c r="B153" s="34">
        <v>0.96113989637305686</v>
      </c>
    </row>
    <row r="154" spans="1:2" x14ac:dyDescent="0.25">
      <c r="A154" s="34">
        <v>0.8499859616780292</v>
      </c>
      <c r="B154" s="34">
        <v>0.96113989637305686</v>
      </c>
    </row>
    <row r="155" spans="1:2" x14ac:dyDescent="0.25">
      <c r="A155" s="34">
        <v>0.84996477175807417</v>
      </c>
      <c r="B155" s="34">
        <v>0.96113989637305686</v>
      </c>
    </row>
    <row r="156" spans="1:2" x14ac:dyDescent="0.25">
      <c r="A156" s="34">
        <v>0.84967341035869182</v>
      </c>
      <c r="B156" s="34">
        <v>0.96113989637305686</v>
      </c>
    </row>
    <row r="157" spans="1:2" x14ac:dyDescent="0.25">
      <c r="A157" s="34">
        <v>0.84954627083896139</v>
      </c>
      <c r="B157" s="34">
        <v>0.96113989637305686</v>
      </c>
    </row>
    <row r="158" spans="1:2" x14ac:dyDescent="0.25">
      <c r="A158" s="34">
        <v>0.84945091619916357</v>
      </c>
      <c r="B158" s="34">
        <v>0.96113989637305686</v>
      </c>
    </row>
    <row r="159" spans="1:2" x14ac:dyDescent="0.25">
      <c r="A159" s="34">
        <v>0.84940323887926461</v>
      </c>
      <c r="B159" s="34">
        <v>0.96113989637305686</v>
      </c>
    </row>
    <row r="160" spans="1:2" x14ac:dyDescent="0.25">
      <c r="A160" s="34">
        <v>0.84925490943957904</v>
      </c>
      <c r="B160" s="34">
        <v>0.96113989637305686</v>
      </c>
    </row>
    <row r="161" spans="1:2" x14ac:dyDescent="0.25">
      <c r="A161" s="34">
        <v>0.84923371951962401</v>
      </c>
      <c r="B161" s="34">
        <v>0.96113989637305686</v>
      </c>
    </row>
    <row r="162" spans="1:2" x14ac:dyDescent="0.25">
      <c r="A162" s="34">
        <v>0.84919663715970262</v>
      </c>
      <c r="B162" s="34">
        <v>0.96113989637305686</v>
      </c>
    </row>
    <row r="163" spans="1:2" x14ac:dyDescent="0.25">
      <c r="A163" s="34">
        <v>0.84915955479978122</v>
      </c>
      <c r="B163" s="34">
        <v>0.96113989637305686</v>
      </c>
    </row>
    <row r="164" spans="1:2" x14ac:dyDescent="0.25">
      <c r="A164" s="34">
        <v>0.84519703976818172</v>
      </c>
      <c r="B164" s="34">
        <v>0.96113989637305686</v>
      </c>
    </row>
    <row r="165" spans="1:2" x14ac:dyDescent="0.25">
      <c r="A165" s="34">
        <v>0.8451705523682379</v>
      </c>
      <c r="B165" s="34">
        <v>0.96113989637305686</v>
      </c>
    </row>
    <row r="166" spans="1:2" x14ac:dyDescent="0.25">
      <c r="A166" s="34">
        <v>0.84485800104890052</v>
      </c>
      <c r="B166" s="34">
        <v>0.96113989637305686</v>
      </c>
    </row>
    <row r="167" spans="1:2" x14ac:dyDescent="0.25">
      <c r="A167" s="34">
        <v>0.84474675396913634</v>
      </c>
      <c r="B167" s="34">
        <v>0.96113989637305686</v>
      </c>
    </row>
    <row r="168" spans="1:2" x14ac:dyDescent="0.25">
      <c r="A168" s="34">
        <v>0.84468318420927113</v>
      </c>
      <c r="B168" s="34">
        <v>0.96113989637305686</v>
      </c>
    </row>
    <row r="169" spans="1:2" x14ac:dyDescent="0.25">
      <c r="A169" s="34">
        <v>0.84379850505114662</v>
      </c>
      <c r="B169" s="34">
        <v>0.95984455958549209</v>
      </c>
    </row>
    <row r="170" spans="1:2" x14ac:dyDescent="0.25">
      <c r="A170" s="34">
        <v>0.84379320757115783</v>
      </c>
      <c r="B170" s="34">
        <v>0.95984455958549209</v>
      </c>
    </row>
    <row r="171" spans="1:2" x14ac:dyDescent="0.25">
      <c r="A171" s="34">
        <v>0.83083557151862797</v>
      </c>
      <c r="B171" s="34">
        <v>0.95531088082901539</v>
      </c>
    </row>
    <row r="172" spans="1:2" x14ac:dyDescent="0.25">
      <c r="A172" s="34">
        <v>0.83081967907866161</v>
      </c>
      <c r="B172" s="34">
        <v>0.95531088082901539</v>
      </c>
    </row>
    <row r="173" spans="1:2" x14ac:dyDescent="0.25">
      <c r="A173" s="34">
        <v>0.83075081183880761</v>
      </c>
      <c r="B173" s="34">
        <v>0.95531088082901539</v>
      </c>
    </row>
    <row r="174" spans="1:2" x14ac:dyDescent="0.25">
      <c r="A174" s="34">
        <v>0.83046474791941405</v>
      </c>
      <c r="B174" s="34">
        <v>0.95531088082901539</v>
      </c>
    </row>
    <row r="175" spans="1:2" x14ac:dyDescent="0.25">
      <c r="A175" s="34">
        <v>0.83044355799945901</v>
      </c>
      <c r="B175" s="34">
        <v>0.95531088082901539</v>
      </c>
    </row>
    <row r="176" spans="1:2" x14ac:dyDescent="0.25">
      <c r="A176" s="34">
        <v>0.83031641847972859</v>
      </c>
      <c r="B176" s="34">
        <v>0.95531088082901539</v>
      </c>
    </row>
    <row r="177" spans="1:2" x14ac:dyDescent="0.25">
      <c r="A177" s="34">
        <v>0.82630622612823024</v>
      </c>
      <c r="B177" s="34">
        <v>0.95531088082901539</v>
      </c>
    </row>
    <row r="178" spans="1:2" x14ac:dyDescent="0.25">
      <c r="A178" s="34">
        <v>0.82393295509326159</v>
      </c>
      <c r="B178" s="34">
        <v>0.95401554404145061</v>
      </c>
    </row>
    <row r="179" spans="1:2" x14ac:dyDescent="0.25">
      <c r="A179" s="34">
        <v>0.82384289793345256</v>
      </c>
      <c r="B179" s="34">
        <v>0.95401554404145061</v>
      </c>
    </row>
    <row r="180" spans="1:2" x14ac:dyDescent="0.25">
      <c r="A180" s="34">
        <v>0.82359921385396917</v>
      </c>
      <c r="B180" s="34">
        <v>0.95401554404145061</v>
      </c>
    </row>
    <row r="181" spans="1:2" x14ac:dyDescent="0.25">
      <c r="A181" s="34">
        <v>0.82346677685424996</v>
      </c>
      <c r="B181" s="34">
        <v>0.95401554404145061</v>
      </c>
    </row>
    <row r="182" spans="1:2" x14ac:dyDescent="0.25">
      <c r="A182" s="34">
        <v>0.82323368773474415</v>
      </c>
      <c r="B182" s="34">
        <v>0.95401554404145061</v>
      </c>
    </row>
    <row r="183" spans="1:2" x14ac:dyDescent="0.25">
      <c r="A183" s="34">
        <v>0.81306782363629582</v>
      </c>
      <c r="B183" s="34">
        <v>0.9455958549222796</v>
      </c>
    </row>
    <row r="184" spans="1:2" x14ac:dyDescent="0.25">
      <c r="A184" s="34">
        <v>0.81296187403652043</v>
      </c>
      <c r="B184" s="34">
        <v>0.9455958549222796</v>
      </c>
    </row>
    <row r="185" spans="1:2" x14ac:dyDescent="0.25">
      <c r="A185" s="34">
        <v>0.81294598159655407</v>
      </c>
      <c r="B185" s="34">
        <v>0.9455958549222796</v>
      </c>
    </row>
    <row r="186" spans="1:2" x14ac:dyDescent="0.25">
      <c r="A186" s="34">
        <v>0.81221492935810391</v>
      </c>
      <c r="B186" s="34">
        <v>0.9455958549222796</v>
      </c>
    </row>
    <row r="187" spans="1:2" x14ac:dyDescent="0.25">
      <c r="A187" s="34">
        <v>0.81205600495844088</v>
      </c>
      <c r="B187" s="34">
        <v>0.9455958549222796</v>
      </c>
    </row>
    <row r="188" spans="1:2" x14ac:dyDescent="0.25">
      <c r="A188" s="34">
        <v>0.80415746229518581</v>
      </c>
      <c r="B188" s="34">
        <v>0.9410621761658029</v>
      </c>
    </row>
    <row r="189" spans="1:2" x14ac:dyDescent="0.25">
      <c r="A189" s="34">
        <v>0.80362771429630886</v>
      </c>
      <c r="B189" s="34">
        <v>0.9410621761658029</v>
      </c>
    </row>
    <row r="190" spans="1:2" x14ac:dyDescent="0.25">
      <c r="A190" s="34">
        <v>0.80362241681632007</v>
      </c>
      <c r="B190" s="34">
        <v>0.9410621761658029</v>
      </c>
    </row>
    <row r="191" spans="1:2" x14ac:dyDescent="0.25">
      <c r="A191" s="34">
        <v>0.80302380157758912</v>
      </c>
      <c r="B191" s="34">
        <v>0.94041450777202051</v>
      </c>
    </row>
    <row r="192" spans="1:2" x14ac:dyDescent="0.25">
      <c r="A192" s="34">
        <v>0.80216031233941976</v>
      </c>
      <c r="B192" s="34">
        <v>0.93847150259067336</v>
      </c>
    </row>
    <row r="193" spans="1:2" x14ac:dyDescent="0.25">
      <c r="A193" s="34">
        <v>0.80213382493947594</v>
      </c>
      <c r="B193" s="34">
        <v>0.93847150259067336</v>
      </c>
    </row>
    <row r="194" spans="1:2" x14ac:dyDescent="0.25">
      <c r="A194" s="34">
        <v>0.80183186858011612</v>
      </c>
      <c r="B194" s="34">
        <v>0.93847150259067336</v>
      </c>
    </row>
    <row r="195" spans="1:2" x14ac:dyDescent="0.25">
      <c r="A195" s="34">
        <v>0.80171002654037438</v>
      </c>
      <c r="B195" s="34">
        <v>0.93847150259067336</v>
      </c>
    </row>
    <row r="196" spans="1:2" x14ac:dyDescent="0.25">
      <c r="A196" s="34">
        <v>0.79803887290815723</v>
      </c>
      <c r="B196" s="34">
        <v>0.93782383419689097</v>
      </c>
    </row>
    <row r="197" spans="1:2" x14ac:dyDescent="0.25">
      <c r="A197" s="34">
        <v>0.79800708802822462</v>
      </c>
      <c r="B197" s="34">
        <v>0.93782383419689097</v>
      </c>
    </row>
    <row r="198" spans="1:2" x14ac:dyDescent="0.25">
      <c r="A198" s="34">
        <v>0.7972283584698755</v>
      </c>
      <c r="B198" s="34">
        <v>0.93782383419689097</v>
      </c>
    </row>
    <row r="199" spans="1:2" x14ac:dyDescent="0.25">
      <c r="A199" s="34">
        <v>0.79719127610995411</v>
      </c>
      <c r="B199" s="34">
        <v>0.93782383419689097</v>
      </c>
    </row>
    <row r="200" spans="1:2" x14ac:dyDescent="0.25">
      <c r="A200" s="34">
        <v>0.79713300383007768</v>
      </c>
      <c r="B200" s="34">
        <v>0.93782383419689097</v>
      </c>
    </row>
    <row r="201" spans="1:2" x14ac:dyDescent="0.25">
      <c r="A201" s="34">
        <v>0.79464318823535607</v>
      </c>
      <c r="B201" s="34">
        <v>0.93782383419689097</v>
      </c>
    </row>
    <row r="202" spans="1:2" x14ac:dyDescent="0.25">
      <c r="A202" s="34">
        <v>0.79457432099550207</v>
      </c>
      <c r="B202" s="34">
        <v>0.93782383419689097</v>
      </c>
    </row>
    <row r="203" spans="1:2" x14ac:dyDescent="0.25">
      <c r="A203" s="34">
        <v>0.7945637260355245</v>
      </c>
      <c r="B203" s="34">
        <v>0.93782383419689097</v>
      </c>
    </row>
    <row r="204" spans="1:2" x14ac:dyDescent="0.25">
      <c r="A204" s="34">
        <v>0.79303275431877018</v>
      </c>
      <c r="B204" s="34">
        <v>0.93782383419689097</v>
      </c>
    </row>
    <row r="205" spans="1:2" x14ac:dyDescent="0.25">
      <c r="A205" s="34">
        <v>0.79267782315952262</v>
      </c>
      <c r="B205" s="34">
        <v>0.93782383419689097</v>
      </c>
    </row>
    <row r="206" spans="1:2" x14ac:dyDescent="0.25">
      <c r="A206" s="34">
        <v>0.78869941568795687</v>
      </c>
      <c r="B206" s="34">
        <v>0.93588082901554381</v>
      </c>
    </row>
    <row r="207" spans="1:2" x14ac:dyDescent="0.25">
      <c r="A207" s="34">
        <v>0.78734326081083195</v>
      </c>
      <c r="B207" s="34">
        <v>0.93264248704663189</v>
      </c>
    </row>
    <row r="208" spans="1:2" x14ac:dyDescent="0.25">
      <c r="A208" s="34">
        <v>0.78146835550328675</v>
      </c>
      <c r="B208" s="34">
        <v>0.9319948186528495</v>
      </c>
    </row>
    <row r="209" spans="1:2" x14ac:dyDescent="0.25">
      <c r="A209" s="34">
        <v>0.78090682262447719</v>
      </c>
      <c r="B209" s="34">
        <v>0.93134715025906711</v>
      </c>
    </row>
    <row r="210" spans="1:2" x14ac:dyDescent="0.25">
      <c r="A210" s="34">
        <v>0.78080617050469059</v>
      </c>
      <c r="B210" s="34">
        <v>0.93134715025906711</v>
      </c>
    </row>
    <row r="211" spans="1:2" x14ac:dyDescent="0.25">
      <c r="A211" s="34">
        <v>0.78075319570480295</v>
      </c>
      <c r="B211" s="34">
        <v>0.93134715025906711</v>
      </c>
    </row>
    <row r="212" spans="1:2" x14ac:dyDescent="0.25">
      <c r="A212" s="34">
        <v>0.78068432846494895</v>
      </c>
      <c r="B212" s="34">
        <v>0.93134715025906711</v>
      </c>
    </row>
    <row r="213" spans="1:2" x14ac:dyDescent="0.25">
      <c r="A213" s="34">
        <v>0.77930698366786888</v>
      </c>
      <c r="B213" s="34">
        <v>0.93134715025906711</v>
      </c>
    </row>
    <row r="214" spans="1:2" x14ac:dyDescent="0.25">
      <c r="A214" s="34">
        <v>0.7787560457490369</v>
      </c>
      <c r="B214" s="34">
        <v>0.93134715025906711</v>
      </c>
    </row>
    <row r="215" spans="1:2" x14ac:dyDescent="0.25">
      <c r="A215" s="34">
        <v>0.77596427379495547</v>
      </c>
      <c r="B215" s="34">
        <v>0.93134715025906711</v>
      </c>
    </row>
    <row r="216" spans="1:2" x14ac:dyDescent="0.25">
      <c r="A216" s="34">
        <v>0.77501602487696575</v>
      </c>
      <c r="B216" s="34">
        <v>0.93005181347150234</v>
      </c>
    </row>
    <row r="217" spans="1:2" x14ac:dyDescent="0.25">
      <c r="A217" s="34">
        <v>0.77498423999703314</v>
      </c>
      <c r="B217" s="34">
        <v>0.93005181347150234</v>
      </c>
    </row>
    <row r="218" spans="1:2" x14ac:dyDescent="0.25">
      <c r="A218" s="34">
        <v>0.77475115087752733</v>
      </c>
      <c r="B218" s="34">
        <v>0.93005181347150234</v>
      </c>
    </row>
    <row r="219" spans="1:2" x14ac:dyDescent="0.25">
      <c r="A219" s="34">
        <v>0.77459752395785297</v>
      </c>
      <c r="B219" s="34">
        <v>0.93005181347150234</v>
      </c>
    </row>
    <row r="220" spans="1:2" x14ac:dyDescent="0.25">
      <c r="A220" s="34">
        <v>0.7688497581700382</v>
      </c>
      <c r="B220" s="34">
        <v>0.92810880829015519</v>
      </c>
    </row>
    <row r="221" spans="1:2" x14ac:dyDescent="0.25">
      <c r="A221" s="34">
        <v>0.76729229905334007</v>
      </c>
      <c r="B221" s="34">
        <v>0.92810880829015519</v>
      </c>
    </row>
    <row r="222" spans="1:2" x14ac:dyDescent="0.25">
      <c r="A222" s="34">
        <v>0.76718105197357589</v>
      </c>
      <c r="B222" s="34">
        <v>0.92810880829015519</v>
      </c>
    </row>
    <row r="223" spans="1:2" x14ac:dyDescent="0.25">
      <c r="A223" s="34">
        <v>0.76713867213366571</v>
      </c>
      <c r="B223" s="34">
        <v>0.92810880829015519</v>
      </c>
    </row>
    <row r="224" spans="1:2" x14ac:dyDescent="0.25">
      <c r="A224" s="34">
        <v>0.7670751023738005</v>
      </c>
      <c r="B224" s="34">
        <v>0.92810880829015519</v>
      </c>
    </row>
    <row r="225" spans="1:2" x14ac:dyDescent="0.25">
      <c r="A225" s="34">
        <v>0.76074461378722114</v>
      </c>
      <c r="B225" s="34">
        <v>0.92616580310880803</v>
      </c>
    </row>
    <row r="226" spans="1:2" x14ac:dyDescent="0.25">
      <c r="A226" s="34">
        <v>0.76023075822831054</v>
      </c>
      <c r="B226" s="34">
        <v>0.92616580310880803</v>
      </c>
    </row>
    <row r="227" spans="1:2" x14ac:dyDescent="0.25">
      <c r="A227" s="34">
        <v>0.75872627391150005</v>
      </c>
      <c r="B227" s="34">
        <v>0.92616580310880803</v>
      </c>
    </row>
    <row r="228" spans="1:2" x14ac:dyDescent="0.25">
      <c r="A228" s="34">
        <v>0.75857264699182569</v>
      </c>
      <c r="B228" s="34">
        <v>0.92616580310880803</v>
      </c>
    </row>
    <row r="229" spans="1:2" x14ac:dyDescent="0.25">
      <c r="A229" s="34">
        <v>0.75849318479199412</v>
      </c>
      <c r="B229" s="34">
        <v>0.92616580310880803</v>
      </c>
    </row>
    <row r="230" spans="1:2" x14ac:dyDescent="0.25">
      <c r="A230" s="34">
        <v>0.75554778591823835</v>
      </c>
      <c r="B230" s="34">
        <v>0.92616580310880803</v>
      </c>
    </row>
    <row r="231" spans="1:2" x14ac:dyDescent="0.25">
      <c r="A231" s="34">
        <v>0.75554248843824956</v>
      </c>
      <c r="B231" s="34">
        <v>0.92616580310880803</v>
      </c>
    </row>
    <row r="232" spans="1:2" x14ac:dyDescent="0.25">
      <c r="A232" s="34">
        <v>0.75532529175870999</v>
      </c>
      <c r="B232" s="34">
        <v>0.92616580310880803</v>
      </c>
    </row>
    <row r="233" spans="1:2" x14ac:dyDescent="0.25">
      <c r="A233" s="34">
        <v>0.7552882093987886</v>
      </c>
      <c r="B233" s="34">
        <v>0.92616580310880803</v>
      </c>
    </row>
    <row r="234" spans="1:2" x14ac:dyDescent="0.25">
      <c r="A234" s="34">
        <v>0.75495446815949618</v>
      </c>
      <c r="B234" s="34">
        <v>0.92616580310880803</v>
      </c>
    </row>
    <row r="235" spans="1:2" x14ac:dyDescent="0.25">
      <c r="A235" s="34">
        <v>0.75489619587961976</v>
      </c>
      <c r="B235" s="34">
        <v>0.92616580310880803</v>
      </c>
    </row>
    <row r="236" spans="1:2" x14ac:dyDescent="0.25">
      <c r="A236" s="34">
        <v>0.75437704284072038</v>
      </c>
      <c r="B236" s="34">
        <v>0.92616580310880803</v>
      </c>
    </row>
    <row r="237" spans="1:2" x14ac:dyDescent="0.25">
      <c r="A237" s="34">
        <v>0.74965169069073812</v>
      </c>
      <c r="B237" s="34">
        <v>0.92616580310880803</v>
      </c>
    </row>
    <row r="238" spans="1:2" x14ac:dyDescent="0.25">
      <c r="A238" s="34">
        <v>0.74963579825077176</v>
      </c>
      <c r="B238" s="34">
        <v>0.92616580310880803</v>
      </c>
    </row>
    <row r="239" spans="1:2" x14ac:dyDescent="0.25">
      <c r="A239" s="34">
        <v>0.74956693101091776</v>
      </c>
      <c r="B239" s="34">
        <v>0.92616580310880803</v>
      </c>
    </row>
    <row r="240" spans="1:2" x14ac:dyDescent="0.25">
      <c r="A240" s="34">
        <v>0.74932324693143437</v>
      </c>
      <c r="B240" s="34">
        <v>0.92616580310880803</v>
      </c>
    </row>
    <row r="241" spans="1:2" x14ac:dyDescent="0.25">
      <c r="A241" s="34">
        <v>0.74900010065211942</v>
      </c>
      <c r="B241" s="34">
        <v>0.92616580310880803</v>
      </c>
    </row>
    <row r="242" spans="1:2" x14ac:dyDescent="0.25">
      <c r="A242" s="34">
        <v>0.74852862493311889</v>
      </c>
      <c r="B242" s="34">
        <v>0.92616580310880803</v>
      </c>
    </row>
    <row r="243" spans="1:2" x14ac:dyDescent="0.25">
      <c r="A243" s="34">
        <v>0.74840678289337714</v>
      </c>
      <c r="B243" s="34">
        <v>0.92616580310880803</v>
      </c>
    </row>
    <row r="244" spans="1:2" x14ac:dyDescent="0.25">
      <c r="A244" s="34">
        <v>0.74838029549343332</v>
      </c>
      <c r="B244" s="34">
        <v>0.92616580310880803</v>
      </c>
    </row>
    <row r="245" spans="1:2" x14ac:dyDescent="0.25">
      <c r="A245" s="34">
        <v>0.74803595929416333</v>
      </c>
      <c r="B245" s="34">
        <v>0.92616580310880803</v>
      </c>
    </row>
    <row r="246" spans="1:2" x14ac:dyDescent="0.25">
      <c r="A246" s="34">
        <v>0.74802006685419697</v>
      </c>
      <c r="B246" s="34">
        <v>0.92616580310880803</v>
      </c>
    </row>
    <row r="247" spans="1:2" x14ac:dyDescent="0.25">
      <c r="A247" s="34">
        <v>0.74793530717437662</v>
      </c>
      <c r="B247" s="34">
        <v>0.92616580310880803</v>
      </c>
    </row>
    <row r="248" spans="1:2" x14ac:dyDescent="0.25">
      <c r="A248" s="34">
        <v>0.74781346513463487</v>
      </c>
      <c r="B248" s="34">
        <v>0.92551813471502564</v>
      </c>
    </row>
    <row r="249" spans="1:2" x14ac:dyDescent="0.25">
      <c r="A249" s="34">
        <v>0.74780816765464608</v>
      </c>
      <c r="B249" s="34">
        <v>0.92551813471502564</v>
      </c>
    </row>
    <row r="250" spans="1:2" x14ac:dyDescent="0.25">
      <c r="A250" s="34">
        <v>0.74779227521467972</v>
      </c>
      <c r="B250" s="34">
        <v>0.92551813471502564</v>
      </c>
    </row>
    <row r="251" spans="1:2" x14ac:dyDescent="0.25">
      <c r="A251" s="34">
        <v>0.74772340797482573</v>
      </c>
      <c r="B251" s="34">
        <v>0.92487046632124326</v>
      </c>
    </row>
    <row r="252" spans="1:2" x14ac:dyDescent="0.25">
      <c r="A252" s="34">
        <v>0.74760686341507276</v>
      </c>
      <c r="B252" s="34">
        <v>0.92487046632124326</v>
      </c>
    </row>
    <row r="253" spans="1:2" x14ac:dyDescent="0.25">
      <c r="A253" s="34">
        <v>0.74680694393676861</v>
      </c>
      <c r="B253" s="34">
        <v>0.92422279792746087</v>
      </c>
    </row>
    <row r="254" spans="1:2" x14ac:dyDescent="0.25">
      <c r="A254" s="34">
        <v>0.74673277921692582</v>
      </c>
      <c r="B254" s="34">
        <v>0.92422279792746087</v>
      </c>
    </row>
    <row r="255" spans="1:2" x14ac:dyDescent="0.25">
      <c r="A255" s="34">
        <v>0.74556733361939653</v>
      </c>
      <c r="B255" s="34">
        <v>0.92227979274611371</v>
      </c>
    </row>
    <row r="256" spans="1:2" x14ac:dyDescent="0.25">
      <c r="A256" s="34">
        <v>0.74375029798324865</v>
      </c>
      <c r="B256" s="34">
        <v>0.92227979274611371</v>
      </c>
    </row>
    <row r="257" spans="1:2" x14ac:dyDescent="0.25">
      <c r="A257" s="34">
        <v>0.74362315846351823</v>
      </c>
      <c r="B257" s="34">
        <v>0.92227979274611371</v>
      </c>
    </row>
    <row r="258" spans="1:2" x14ac:dyDescent="0.25">
      <c r="A258" s="34">
        <v>0.74354369626368666</v>
      </c>
      <c r="B258" s="34">
        <v>0.92227979274611371</v>
      </c>
    </row>
    <row r="259" spans="1:2" x14ac:dyDescent="0.25">
      <c r="A259" s="34">
        <v>0.74251068766587669</v>
      </c>
      <c r="B259" s="34">
        <v>0.92163212435233133</v>
      </c>
    </row>
    <row r="260" spans="1:2" x14ac:dyDescent="0.25">
      <c r="A260" s="34">
        <v>0.74242592798605633</v>
      </c>
      <c r="B260" s="34">
        <v>0.92163212435233133</v>
      </c>
    </row>
    <row r="261" spans="1:2" x14ac:dyDescent="0.25">
      <c r="A261" s="34">
        <v>0.74091084870926827</v>
      </c>
      <c r="B261" s="34">
        <v>0.92033678756476656</v>
      </c>
    </row>
    <row r="262" spans="1:2" x14ac:dyDescent="0.25">
      <c r="A262" s="34">
        <v>0.74070424698970627</v>
      </c>
      <c r="B262" s="34">
        <v>0.92033678756476656</v>
      </c>
    </row>
    <row r="263" spans="1:2" x14ac:dyDescent="0.25">
      <c r="A263" s="34">
        <v>0.74058240494996452</v>
      </c>
      <c r="B263" s="34">
        <v>0.92033678756476656</v>
      </c>
    </row>
    <row r="264" spans="1:2" x14ac:dyDescent="0.25">
      <c r="A264" s="34">
        <v>0.73995200483130097</v>
      </c>
      <c r="B264" s="34">
        <v>0.92033678756476656</v>
      </c>
    </row>
    <row r="265" spans="1:2" x14ac:dyDescent="0.25">
      <c r="A265" s="34">
        <v>0.73958647871207583</v>
      </c>
      <c r="B265" s="34">
        <v>0.92033678756476656</v>
      </c>
    </row>
    <row r="266" spans="1:2" x14ac:dyDescent="0.25">
      <c r="A266" s="34">
        <v>0.73878655923377168</v>
      </c>
      <c r="B266" s="34">
        <v>0.92033678756476656</v>
      </c>
    </row>
    <row r="267" spans="1:2" x14ac:dyDescent="0.25">
      <c r="A267" s="34">
        <v>0.73841573563455787</v>
      </c>
      <c r="B267" s="34">
        <v>0.91968911917098417</v>
      </c>
    </row>
    <row r="268" spans="1:2" x14ac:dyDescent="0.25">
      <c r="A268" s="34">
        <v>0.7381667540750857</v>
      </c>
      <c r="B268" s="34">
        <v>0.91968911917098417</v>
      </c>
    </row>
    <row r="269" spans="1:2" x14ac:dyDescent="0.25">
      <c r="A269" s="34">
        <v>0.73793366495557988</v>
      </c>
      <c r="B269" s="34">
        <v>0.91968911917098417</v>
      </c>
    </row>
    <row r="270" spans="1:2" x14ac:dyDescent="0.25">
      <c r="A270" s="34">
        <v>0.73741980939666929</v>
      </c>
      <c r="B270" s="34">
        <v>0.91968911917098417</v>
      </c>
    </row>
    <row r="271" spans="1:2" x14ac:dyDescent="0.25">
      <c r="A271" s="34">
        <v>0.73728737239695008</v>
      </c>
      <c r="B271" s="34">
        <v>0.91968911917098417</v>
      </c>
    </row>
    <row r="272" spans="1:2" x14ac:dyDescent="0.25">
      <c r="A272" s="34">
        <v>0.73725558751701747</v>
      </c>
      <c r="B272" s="34">
        <v>0.91968911917098417</v>
      </c>
    </row>
    <row r="273" spans="1:2" x14ac:dyDescent="0.25">
      <c r="A273" s="34">
        <v>0.73718672027716348</v>
      </c>
      <c r="B273" s="34">
        <v>0.91968911917098417</v>
      </c>
    </row>
    <row r="274" spans="1:2" x14ac:dyDescent="0.25">
      <c r="A274" s="34">
        <v>0.73711255555732069</v>
      </c>
      <c r="B274" s="34">
        <v>0.91968911917098417</v>
      </c>
    </row>
    <row r="275" spans="1:2" x14ac:dyDescent="0.25">
      <c r="A275" s="34">
        <v>0.7370754731973993</v>
      </c>
      <c r="B275" s="34">
        <v>0.91968911917098417</v>
      </c>
    </row>
    <row r="276" spans="1:2" x14ac:dyDescent="0.25">
      <c r="A276" s="34">
        <v>0.73569283092033055</v>
      </c>
      <c r="B276" s="34">
        <v>0.91968911917098417</v>
      </c>
    </row>
    <row r="277" spans="1:2" x14ac:dyDescent="0.25">
      <c r="A277" s="34">
        <v>0.73566634352038673</v>
      </c>
      <c r="B277" s="34">
        <v>0.91968911917098417</v>
      </c>
    </row>
    <row r="278" spans="1:2" x14ac:dyDescent="0.25">
      <c r="A278" s="34">
        <v>0.732260063887608</v>
      </c>
      <c r="B278" s="34">
        <v>0.91904145077720178</v>
      </c>
    </row>
    <row r="279" spans="1:2" x14ac:dyDescent="0.25">
      <c r="A279" s="34">
        <v>0.72494424402311752</v>
      </c>
      <c r="B279" s="34">
        <v>0.91645077720207224</v>
      </c>
    </row>
    <row r="280" spans="1:2" x14ac:dyDescent="0.25">
      <c r="A280" s="34">
        <v>0.72462109774380257</v>
      </c>
      <c r="B280" s="34">
        <v>0.91645077720207224</v>
      </c>
    </row>
    <row r="281" spans="1:2" x14ac:dyDescent="0.25">
      <c r="A281" s="34">
        <v>0.72418670438472343</v>
      </c>
      <c r="B281" s="34">
        <v>0.91645077720207224</v>
      </c>
    </row>
    <row r="282" spans="1:2" x14ac:dyDescent="0.25">
      <c r="A282" s="34">
        <v>0.72416021698477961</v>
      </c>
      <c r="B282" s="34">
        <v>0.91645077720207224</v>
      </c>
    </row>
    <row r="283" spans="1:2" x14ac:dyDescent="0.25">
      <c r="A283" s="34">
        <v>0.72384766566544223</v>
      </c>
      <c r="B283" s="34">
        <v>0.91645077720207224</v>
      </c>
    </row>
    <row r="284" spans="1:2" x14ac:dyDescent="0.25">
      <c r="A284" s="34">
        <v>0.72381588078550962</v>
      </c>
      <c r="B284" s="34">
        <v>0.91645077720207224</v>
      </c>
    </row>
    <row r="285" spans="1:2" x14ac:dyDescent="0.25">
      <c r="A285" s="34">
        <v>0.72316958822687971</v>
      </c>
      <c r="B285" s="34">
        <v>0.91645077720207224</v>
      </c>
    </row>
    <row r="286" spans="1:2" x14ac:dyDescent="0.25">
      <c r="A286" s="34">
        <v>0.72314310082693589</v>
      </c>
      <c r="B286" s="34">
        <v>0.91645077720207224</v>
      </c>
    </row>
    <row r="287" spans="1:2" x14ac:dyDescent="0.25">
      <c r="A287" s="34">
        <v>0.72310072098702571</v>
      </c>
      <c r="B287" s="34">
        <v>0.91645077720207224</v>
      </c>
    </row>
    <row r="288" spans="1:2" x14ac:dyDescent="0.25">
      <c r="A288" s="34">
        <v>0.72307423358708189</v>
      </c>
      <c r="B288" s="34">
        <v>0.91645077720207224</v>
      </c>
    </row>
    <row r="289" spans="1:2" x14ac:dyDescent="0.25">
      <c r="A289" s="34">
        <v>0.7229364991073739</v>
      </c>
      <c r="B289" s="34">
        <v>0.91645077720207224</v>
      </c>
    </row>
    <row r="290" spans="1:2" x14ac:dyDescent="0.25">
      <c r="A290" s="34">
        <v>0.72289411926746372</v>
      </c>
      <c r="B290" s="34">
        <v>0.91645077720207224</v>
      </c>
    </row>
    <row r="291" spans="1:2" x14ac:dyDescent="0.25">
      <c r="A291" s="34">
        <v>0.72285173942755354</v>
      </c>
      <c r="B291" s="34">
        <v>0.91645077720207224</v>
      </c>
    </row>
    <row r="292" spans="1:2" x14ac:dyDescent="0.25">
      <c r="A292" s="34">
        <v>0.72242794102845198</v>
      </c>
      <c r="B292" s="34">
        <v>0.91645077720207224</v>
      </c>
    </row>
    <row r="293" spans="1:2" x14ac:dyDescent="0.25">
      <c r="A293" s="34">
        <v>0.72230609898871023</v>
      </c>
      <c r="B293" s="34">
        <v>0.91645077720207224</v>
      </c>
    </row>
    <row r="294" spans="1:2" x14ac:dyDescent="0.25">
      <c r="A294" s="34">
        <v>0.72203592750928303</v>
      </c>
      <c r="B294" s="34">
        <v>0.91645077720207224</v>
      </c>
    </row>
    <row r="295" spans="1:2" x14ac:dyDescent="0.25">
      <c r="A295" s="34">
        <v>0.7219776552294066</v>
      </c>
      <c r="B295" s="34">
        <v>0.91645077720207224</v>
      </c>
    </row>
    <row r="296" spans="1:2" x14ac:dyDescent="0.25">
      <c r="A296" s="34">
        <v>0.721601534150204</v>
      </c>
      <c r="B296" s="34">
        <v>0.91645077720207224</v>
      </c>
    </row>
    <row r="297" spans="1:2" x14ac:dyDescent="0.25">
      <c r="A297" s="34">
        <v>0.72139493243064201</v>
      </c>
      <c r="B297" s="34">
        <v>0.91645077720207224</v>
      </c>
    </row>
    <row r="298" spans="1:2" x14ac:dyDescent="0.25">
      <c r="A298" s="34">
        <v>0.72125190047094523</v>
      </c>
      <c r="B298" s="34">
        <v>0.91645077720207224</v>
      </c>
    </row>
    <row r="299" spans="1:2" x14ac:dyDescent="0.25">
      <c r="A299" s="34">
        <v>0.72124660299095644</v>
      </c>
      <c r="B299" s="34">
        <v>0.91645077720207224</v>
      </c>
    </row>
    <row r="300" spans="1:2" x14ac:dyDescent="0.25">
      <c r="A300" s="34">
        <v>0.72104000127139445</v>
      </c>
      <c r="B300" s="34">
        <v>0.91645077720207224</v>
      </c>
    </row>
    <row r="301" spans="1:2" x14ac:dyDescent="0.25">
      <c r="A301" s="34">
        <v>0.72100821639146184</v>
      </c>
      <c r="B301" s="34">
        <v>0.91645077720207224</v>
      </c>
    </row>
    <row r="302" spans="1:2" x14ac:dyDescent="0.25">
      <c r="A302" s="34">
        <v>0.72097643151152924</v>
      </c>
      <c r="B302" s="34">
        <v>0.91645077720207224</v>
      </c>
    </row>
    <row r="303" spans="1:2" x14ac:dyDescent="0.25">
      <c r="A303" s="34">
        <v>0.64669516710900554</v>
      </c>
      <c r="B303" s="34">
        <v>0.86981865284974069</v>
      </c>
    </row>
    <row r="304" spans="1:2" x14ac:dyDescent="0.25">
      <c r="A304" s="34">
        <v>0.64663689482912912</v>
      </c>
      <c r="B304" s="34">
        <v>0.86981865284974069</v>
      </c>
    </row>
    <row r="305" spans="1:2" x14ac:dyDescent="0.25">
      <c r="A305" s="34">
        <v>0.64660510994919651</v>
      </c>
      <c r="B305" s="34">
        <v>0.86981865284974069</v>
      </c>
    </row>
    <row r="306" spans="1:2" x14ac:dyDescent="0.25">
      <c r="A306" s="34">
        <v>0.64646737546948851</v>
      </c>
      <c r="B306" s="34">
        <v>0.86981865284974069</v>
      </c>
    </row>
    <row r="307" spans="1:2" x14ac:dyDescent="0.25">
      <c r="A307" s="34">
        <v>0.64645678050951094</v>
      </c>
      <c r="B307" s="34">
        <v>0.86981865284974069</v>
      </c>
    </row>
    <row r="308" spans="1:2" x14ac:dyDescent="0.25">
      <c r="A308" s="34">
        <v>0.64621839391001634</v>
      </c>
      <c r="B308" s="34">
        <v>0.86981865284974069</v>
      </c>
    </row>
    <row r="309" spans="1:2" x14ac:dyDescent="0.25">
      <c r="A309" s="34">
        <v>0.64605417203036453</v>
      </c>
      <c r="B309" s="34">
        <v>0.86981865284974069</v>
      </c>
    </row>
    <row r="310" spans="1:2" x14ac:dyDescent="0.25">
      <c r="A310" s="34">
        <v>0.64602768463042071</v>
      </c>
      <c r="B310" s="34">
        <v>0.86981865284974069</v>
      </c>
    </row>
    <row r="311" spans="1:2" x14ac:dyDescent="0.25">
      <c r="A311" s="34">
        <v>0.64601179219045435</v>
      </c>
      <c r="B311" s="34">
        <v>0.86981865284974069</v>
      </c>
    </row>
    <row r="312" spans="1:2" x14ac:dyDescent="0.25">
      <c r="A312" s="34">
        <v>0.64552442403148758</v>
      </c>
      <c r="B312" s="34">
        <v>0.86981865284974069</v>
      </c>
    </row>
    <row r="313" spans="1:2" x14ac:dyDescent="0.25">
      <c r="A313" s="34">
        <v>0.64550853159152122</v>
      </c>
      <c r="B313" s="34">
        <v>0.86981865284974069</v>
      </c>
    </row>
    <row r="314" spans="1:2" x14ac:dyDescent="0.25">
      <c r="A314" s="34">
        <v>0.64519598027218383</v>
      </c>
      <c r="B314" s="34">
        <v>0.86981865284974069</v>
      </c>
    </row>
    <row r="315" spans="1:2" x14ac:dyDescent="0.25">
      <c r="A315" s="34">
        <v>0.64498408107263305</v>
      </c>
      <c r="B315" s="34">
        <v>0.86981865284974069</v>
      </c>
    </row>
    <row r="316" spans="1:2" x14ac:dyDescent="0.25">
      <c r="A316" s="34">
        <v>0.64429540867409307</v>
      </c>
      <c r="B316" s="34">
        <v>0.86787564766839354</v>
      </c>
    </row>
    <row r="317" spans="1:2" x14ac:dyDescent="0.25">
      <c r="A317" s="34">
        <v>0.64394047751484551</v>
      </c>
      <c r="B317" s="34">
        <v>0.86787564766839354</v>
      </c>
    </row>
    <row r="318" spans="1:2" x14ac:dyDescent="0.25">
      <c r="A318" s="34">
        <v>0.64369149595537334</v>
      </c>
      <c r="B318" s="34">
        <v>0.86787564766839354</v>
      </c>
    </row>
    <row r="319" spans="1:2" x14ac:dyDescent="0.25">
      <c r="A319" s="34">
        <v>0.64361733123553055</v>
      </c>
      <c r="B319" s="34">
        <v>0.86787564766839354</v>
      </c>
    </row>
    <row r="320" spans="1:2" x14ac:dyDescent="0.25">
      <c r="A320" s="34">
        <v>0.64317764039646275</v>
      </c>
      <c r="B320" s="34">
        <v>0.86787564766839354</v>
      </c>
    </row>
    <row r="321" spans="1:2" x14ac:dyDescent="0.25">
      <c r="A321" s="34">
        <v>0.64309817819663118</v>
      </c>
      <c r="B321" s="34">
        <v>0.86787564766839354</v>
      </c>
    </row>
    <row r="322" spans="1:2" x14ac:dyDescent="0.25">
      <c r="A322" s="34">
        <v>0.64291276639702422</v>
      </c>
      <c r="B322" s="34">
        <v>0.86722797927461115</v>
      </c>
    </row>
    <row r="323" spans="1:2" x14ac:dyDescent="0.25">
      <c r="A323" s="34">
        <v>0.6426478923975858</v>
      </c>
      <c r="B323" s="34">
        <v>0.86722797927461115</v>
      </c>
    </row>
    <row r="324" spans="1:2" x14ac:dyDescent="0.25">
      <c r="A324" s="34">
        <v>0.64263729743760822</v>
      </c>
      <c r="B324" s="34">
        <v>0.86722797927461115</v>
      </c>
    </row>
    <row r="325" spans="1:2" x14ac:dyDescent="0.25">
      <c r="A325" s="34">
        <v>0.64256313271776544</v>
      </c>
      <c r="B325" s="34">
        <v>0.86722797927461115</v>
      </c>
    </row>
    <row r="326" spans="1:2" x14ac:dyDescent="0.25">
      <c r="A326" s="34">
        <v>0.64242539823805744</v>
      </c>
      <c r="B326" s="34">
        <v>0.86722797927461115</v>
      </c>
    </row>
    <row r="327" spans="1:2" x14ac:dyDescent="0.25">
      <c r="A327" s="34">
        <v>0.63757290656834475</v>
      </c>
      <c r="B327" s="34">
        <v>0.86334196891191683</v>
      </c>
    </row>
    <row r="328" spans="1:2" x14ac:dyDescent="0.25">
      <c r="A328" s="34">
        <v>0.63748284940853572</v>
      </c>
      <c r="B328" s="34">
        <v>0.86334196891191683</v>
      </c>
    </row>
    <row r="329" spans="1:2" x14ac:dyDescent="0.25">
      <c r="A329" s="34">
        <v>0.63746165948858069</v>
      </c>
      <c r="B329" s="34">
        <v>0.86334196891191683</v>
      </c>
    </row>
    <row r="330" spans="1:2" x14ac:dyDescent="0.25">
      <c r="A330" s="34">
        <v>0.63607371973152316</v>
      </c>
      <c r="B330" s="34">
        <v>0.86334196891191683</v>
      </c>
    </row>
    <row r="331" spans="1:2" x14ac:dyDescent="0.25">
      <c r="A331" s="34">
        <v>0.63603663737160177</v>
      </c>
      <c r="B331" s="34">
        <v>0.86334196891191683</v>
      </c>
    </row>
    <row r="332" spans="1:2" x14ac:dyDescent="0.25">
      <c r="A332" s="34">
        <v>0.63590420037188256</v>
      </c>
      <c r="B332" s="34">
        <v>0.86334196891191683</v>
      </c>
    </row>
    <row r="333" spans="1:2" x14ac:dyDescent="0.25">
      <c r="A333" s="34">
        <v>0.6358883079319162</v>
      </c>
      <c r="B333" s="34">
        <v>0.86334196891191683</v>
      </c>
    </row>
    <row r="334" spans="1:2" x14ac:dyDescent="0.25">
      <c r="A334" s="34">
        <v>0.62481657475538832</v>
      </c>
      <c r="B334" s="34">
        <v>0.85686528497409298</v>
      </c>
    </row>
    <row r="335" spans="1:2" x14ac:dyDescent="0.25">
      <c r="A335" s="34">
        <v>0.62473181507556796</v>
      </c>
      <c r="B335" s="34">
        <v>0.85686528497409298</v>
      </c>
    </row>
    <row r="336" spans="1:2" x14ac:dyDescent="0.25">
      <c r="A336" s="34">
        <v>0.62441926375623058</v>
      </c>
      <c r="B336" s="34">
        <v>0.85686528497409298</v>
      </c>
    </row>
    <row r="337" spans="1:2" x14ac:dyDescent="0.25">
      <c r="A337" s="34">
        <v>0.62438218139630919</v>
      </c>
      <c r="B337" s="34">
        <v>0.85686528497409298</v>
      </c>
    </row>
    <row r="338" spans="1:2" x14ac:dyDescent="0.25">
      <c r="A338" s="34">
        <v>0.62389481323734242</v>
      </c>
      <c r="B338" s="34">
        <v>0.85686528497409298</v>
      </c>
    </row>
    <row r="339" spans="1:2" x14ac:dyDescent="0.25">
      <c r="A339" s="34">
        <v>0.62386302835740981</v>
      </c>
      <c r="B339" s="34">
        <v>0.85686528497409298</v>
      </c>
    </row>
    <row r="340" spans="1:2" x14ac:dyDescent="0.25">
      <c r="A340" s="34">
        <v>0.62341274255836443</v>
      </c>
      <c r="B340" s="34">
        <v>0.85556994818652821</v>
      </c>
    </row>
    <row r="341" spans="1:2" x14ac:dyDescent="0.25">
      <c r="A341" s="34">
        <v>0.62200891036134054</v>
      </c>
      <c r="B341" s="34">
        <v>0.85297927461139866</v>
      </c>
    </row>
    <row r="342" spans="1:2" x14ac:dyDescent="0.25">
      <c r="A342" s="34">
        <v>0.62197712548140793</v>
      </c>
      <c r="B342" s="34">
        <v>0.85297927461139866</v>
      </c>
    </row>
    <row r="343" spans="1:2" x14ac:dyDescent="0.25">
      <c r="A343" s="34">
        <v>0.62193474564149775</v>
      </c>
      <c r="B343" s="34">
        <v>0.85297927461139866</v>
      </c>
    </row>
    <row r="344" spans="1:2" x14ac:dyDescent="0.25">
      <c r="A344" s="34">
        <v>0.6201071150453723</v>
      </c>
      <c r="B344" s="34">
        <v>0.85297927461139866</v>
      </c>
    </row>
    <row r="345" spans="1:2" x14ac:dyDescent="0.25">
      <c r="A345" s="34">
        <v>0.62002765284554073</v>
      </c>
      <c r="B345" s="34">
        <v>0.85297927461139866</v>
      </c>
    </row>
    <row r="346" spans="1:2" x14ac:dyDescent="0.25">
      <c r="A346" s="34">
        <v>0.62001176040557437</v>
      </c>
      <c r="B346" s="34">
        <v>0.85297927461139866</v>
      </c>
    </row>
    <row r="347" spans="1:2" x14ac:dyDescent="0.25">
      <c r="A347" s="34">
        <v>0.61994289316572038</v>
      </c>
      <c r="B347" s="34">
        <v>0.85297927461139866</v>
      </c>
    </row>
    <row r="348" spans="1:2" x14ac:dyDescent="0.25">
      <c r="A348" s="34">
        <v>0.61989521584582141</v>
      </c>
      <c r="B348" s="34">
        <v>0.85297927461139866</v>
      </c>
    </row>
    <row r="349" spans="1:2" x14ac:dyDescent="0.25">
      <c r="A349" s="34">
        <v>0.61988991836583263</v>
      </c>
      <c r="B349" s="34">
        <v>0.85297927461139866</v>
      </c>
    </row>
    <row r="350" spans="1:2" x14ac:dyDescent="0.25">
      <c r="A350" s="34">
        <v>0.61950849980664124</v>
      </c>
      <c r="B350" s="34">
        <v>0.85297927461139866</v>
      </c>
    </row>
    <row r="351" spans="1:2" x14ac:dyDescent="0.25">
      <c r="A351" s="34">
        <v>0.61947671492670864</v>
      </c>
      <c r="B351" s="34">
        <v>0.85297927461139866</v>
      </c>
    </row>
    <row r="352" spans="1:2" x14ac:dyDescent="0.25">
      <c r="A352" s="34">
        <v>0.61844900380888734</v>
      </c>
      <c r="B352" s="34">
        <v>0.85297927461139866</v>
      </c>
    </row>
    <row r="353" spans="1:2" x14ac:dyDescent="0.25">
      <c r="A353" s="34">
        <v>0.61839073152901092</v>
      </c>
      <c r="B353" s="34">
        <v>0.85297927461139866</v>
      </c>
    </row>
    <row r="354" spans="1:2" x14ac:dyDescent="0.25">
      <c r="A354" s="34">
        <v>0.61825299704930292</v>
      </c>
      <c r="B354" s="34">
        <v>0.85297927461139866</v>
      </c>
    </row>
    <row r="355" spans="1:2" x14ac:dyDescent="0.25">
      <c r="A355" s="34">
        <v>0.61823180712934789</v>
      </c>
      <c r="B355" s="34">
        <v>0.85297927461139866</v>
      </c>
    </row>
    <row r="356" spans="1:2" x14ac:dyDescent="0.25">
      <c r="A356" s="34">
        <v>0.61810996508960614</v>
      </c>
      <c r="B356" s="34">
        <v>0.85297927461139866</v>
      </c>
    </row>
    <row r="357" spans="1:2" x14ac:dyDescent="0.25">
      <c r="A357" s="34">
        <v>0.61774973645036979</v>
      </c>
      <c r="B357" s="34">
        <v>0.85297927461139866</v>
      </c>
    </row>
    <row r="358" spans="1:2" x14ac:dyDescent="0.25">
      <c r="A358" s="34">
        <v>0.61093187970482365</v>
      </c>
      <c r="B358" s="34">
        <v>0.85297927461139866</v>
      </c>
    </row>
    <row r="359" spans="1:2" x14ac:dyDescent="0.25">
      <c r="A359" s="34">
        <v>0.61081533514507069</v>
      </c>
      <c r="B359" s="34">
        <v>0.85297927461139866</v>
      </c>
    </row>
    <row r="360" spans="1:2" x14ac:dyDescent="0.25">
      <c r="A360" s="34">
        <v>0.61012666274653071</v>
      </c>
      <c r="B360" s="34">
        <v>0.85297927461139866</v>
      </c>
    </row>
    <row r="361" spans="1:2" x14ac:dyDescent="0.25">
      <c r="A361" s="34">
        <v>0.6098935736270249</v>
      </c>
      <c r="B361" s="34">
        <v>0.85297927461139866</v>
      </c>
    </row>
    <row r="362" spans="1:2" x14ac:dyDescent="0.25">
      <c r="A362" s="34">
        <v>0.60987238370706987</v>
      </c>
      <c r="B362" s="34">
        <v>0.85297927461139866</v>
      </c>
    </row>
    <row r="363" spans="1:2" x14ac:dyDescent="0.25">
      <c r="A363" s="34">
        <v>0.60812421531077598</v>
      </c>
      <c r="B363" s="34">
        <v>0.85297927461139866</v>
      </c>
    </row>
    <row r="364" spans="1:2" x14ac:dyDescent="0.25">
      <c r="A364" s="34">
        <v>0.60811362035079841</v>
      </c>
      <c r="B364" s="34">
        <v>0.85297927461139866</v>
      </c>
    </row>
    <row r="365" spans="1:2" x14ac:dyDescent="0.25">
      <c r="A365" s="34">
        <v>0.60805534807092199</v>
      </c>
      <c r="B365" s="34">
        <v>0.85297927461139866</v>
      </c>
    </row>
    <row r="366" spans="1:2" x14ac:dyDescent="0.25">
      <c r="A366" s="34">
        <v>0.60645021163432489</v>
      </c>
      <c r="B366" s="34">
        <v>0.85168393782383389</v>
      </c>
    </row>
    <row r="367" spans="1:2" x14ac:dyDescent="0.25">
      <c r="A367" s="34">
        <v>0.6052158987969416</v>
      </c>
      <c r="B367" s="34">
        <v>0.84585492227979242</v>
      </c>
    </row>
    <row r="368" spans="1:2" x14ac:dyDescent="0.25">
      <c r="A368" s="34">
        <v>0.60513113911712124</v>
      </c>
      <c r="B368" s="34">
        <v>0.84585492227979242</v>
      </c>
    </row>
    <row r="369" spans="1:2" x14ac:dyDescent="0.25">
      <c r="A369" s="34">
        <v>0.60501459455736828</v>
      </c>
      <c r="B369" s="34">
        <v>0.84520725388601003</v>
      </c>
    </row>
    <row r="370" spans="1:2" x14ac:dyDescent="0.25">
      <c r="A370" s="34">
        <v>0.60499870211740192</v>
      </c>
      <c r="B370" s="34">
        <v>0.84520725388601003</v>
      </c>
    </row>
    <row r="371" spans="1:2" x14ac:dyDescent="0.25">
      <c r="A371" s="34">
        <v>0.60497751219744689</v>
      </c>
      <c r="B371" s="34">
        <v>0.84520725388601003</v>
      </c>
    </row>
    <row r="372" spans="1:2" x14ac:dyDescent="0.25">
      <c r="A372" s="34">
        <v>0.60495102479750307</v>
      </c>
      <c r="B372" s="34">
        <v>0.84520725388601003</v>
      </c>
    </row>
    <row r="373" spans="1:2" x14ac:dyDescent="0.25">
      <c r="A373" s="34">
        <v>0.60493513235753671</v>
      </c>
      <c r="B373" s="34">
        <v>0.84520725388601003</v>
      </c>
    </row>
    <row r="374" spans="1:2" x14ac:dyDescent="0.25">
      <c r="A374" s="34">
        <v>0.60438419443870472</v>
      </c>
      <c r="B374" s="34">
        <v>0.84520725388601003</v>
      </c>
    </row>
    <row r="375" spans="1:2" x14ac:dyDescent="0.25">
      <c r="A375" s="34">
        <v>0.60433121963881709</v>
      </c>
      <c r="B375" s="34">
        <v>0.84520725388601003</v>
      </c>
    </row>
    <row r="376" spans="1:2" x14ac:dyDescent="0.25">
      <c r="A376" s="34">
        <v>0.60397628847956952</v>
      </c>
      <c r="B376" s="34">
        <v>0.84520725388601003</v>
      </c>
    </row>
    <row r="377" spans="1:2" x14ac:dyDescent="0.25">
      <c r="A377" s="34">
        <v>0.60389682627973795</v>
      </c>
      <c r="B377" s="34">
        <v>0.84520725388601003</v>
      </c>
    </row>
    <row r="378" spans="1:2" x14ac:dyDescent="0.25">
      <c r="A378" s="34">
        <v>0.59997139360805984</v>
      </c>
      <c r="B378" s="34">
        <v>0.84455958549222765</v>
      </c>
    </row>
    <row r="379" spans="1:2" x14ac:dyDescent="0.25">
      <c r="A379" s="34">
        <v>0.59970122212863264</v>
      </c>
      <c r="B379" s="34">
        <v>0.84455958549222765</v>
      </c>
    </row>
    <row r="380" spans="1:2" x14ac:dyDescent="0.25">
      <c r="A380" s="34">
        <v>0.5996800322086776</v>
      </c>
      <c r="B380" s="34">
        <v>0.84455958549222765</v>
      </c>
    </row>
    <row r="381" spans="1:2" x14ac:dyDescent="0.25">
      <c r="A381" s="34">
        <v>0.59966413976871125</v>
      </c>
      <c r="B381" s="34">
        <v>0.84455958549222765</v>
      </c>
    </row>
    <row r="382" spans="1:2" x14ac:dyDescent="0.25">
      <c r="A382" s="34">
        <v>0.59963235488877864</v>
      </c>
      <c r="B382" s="34">
        <v>0.84455958549222765</v>
      </c>
    </row>
    <row r="383" spans="1:2" x14ac:dyDescent="0.25">
      <c r="A383" s="34">
        <v>0.59936218340935143</v>
      </c>
      <c r="B383" s="34">
        <v>0.84455958549222765</v>
      </c>
    </row>
    <row r="384" spans="1:2" x14ac:dyDescent="0.25">
      <c r="A384" s="34">
        <v>0.59933039852941883</v>
      </c>
      <c r="B384" s="34">
        <v>0.84455958549222765</v>
      </c>
    </row>
    <row r="385" spans="1:2" x14ac:dyDescent="0.25">
      <c r="A385" s="34">
        <v>0.59924563884959847</v>
      </c>
      <c r="B385" s="34">
        <v>0.84455958549222765</v>
      </c>
    </row>
    <row r="386" spans="1:2" x14ac:dyDescent="0.25">
      <c r="A386" s="34">
        <v>0.59740741329349556</v>
      </c>
      <c r="B386" s="34">
        <v>0.84391191709844526</v>
      </c>
    </row>
    <row r="387" spans="1:2" x14ac:dyDescent="0.25">
      <c r="A387" s="34">
        <v>0.59723789393385496</v>
      </c>
      <c r="B387" s="34">
        <v>0.84391191709844526</v>
      </c>
    </row>
    <row r="388" spans="1:2" x14ac:dyDescent="0.25">
      <c r="A388" s="34">
        <v>0.59720610905392235</v>
      </c>
      <c r="B388" s="34">
        <v>0.84391191709844526</v>
      </c>
    </row>
    <row r="389" spans="1:2" x14ac:dyDescent="0.25">
      <c r="A389" s="34">
        <v>0.59696242497443897</v>
      </c>
      <c r="B389" s="34">
        <v>0.84391191709844526</v>
      </c>
    </row>
    <row r="390" spans="1:2" x14ac:dyDescent="0.25">
      <c r="A390" s="34">
        <v>0.5968829627746074</v>
      </c>
      <c r="B390" s="34">
        <v>0.84391191709844526</v>
      </c>
    </row>
    <row r="391" spans="1:2" x14ac:dyDescent="0.25">
      <c r="A391" s="34">
        <v>0.596845880414686</v>
      </c>
      <c r="B391" s="34">
        <v>0.84391191709844526</v>
      </c>
    </row>
    <row r="392" spans="1:2" x14ac:dyDescent="0.25">
      <c r="A392" s="34">
        <v>0.59684058293469722</v>
      </c>
      <c r="B392" s="34">
        <v>0.84391191709844526</v>
      </c>
    </row>
    <row r="393" spans="1:2" x14ac:dyDescent="0.25">
      <c r="A393" s="34">
        <v>0.5965068416954048</v>
      </c>
      <c r="B393" s="34">
        <v>0.84326424870466288</v>
      </c>
    </row>
    <row r="394" spans="1:2" x14ac:dyDescent="0.25">
      <c r="A394" s="34">
        <v>0.59462093881940292</v>
      </c>
      <c r="B394" s="34">
        <v>0.84326424870466288</v>
      </c>
    </row>
    <row r="395" spans="1:2" x14ac:dyDescent="0.25">
      <c r="A395" s="34">
        <v>0.59432957742002057</v>
      </c>
      <c r="B395" s="34">
        <v>0.84326424870466288</v>
      </c>
    </row>
    <row r="396" spans="1:2" x14ac:dyDescent="0.25">
      <c r="A396" s="34">
        <v>0.59432427994003179</v>
      </c>
      <c r="B396" s="34">
        <v>0.84326424870466288</v>
      </c>
    </row>
    <row r="397" spans="1:2" x14ac:dyDescent="0.25">
      <c r="A397" s="34">
        <v>0.59430838750006543</v>
      </c>
      <c r="B397" s="34">
        <v>0.84326424870466288</v>
      </c>
    </row>
    <row r="398" spans="1:2" x14ac:dyDescent="0.25">
      <c r="A398" s="34">
        <v>0.59195630638505181</v>
      </c>
      <c r="B398" s="34">
        <v>0.84326424870466288</v>
      </c>
    </row>
    <row r="399" spans="1:2" x14ac:dyDescent="0.25">
      <c r="A399" s="34">
        <v>0.59190862906515285</v>
      </c>
      <c r="B399" s="34">
        <v>0.84326424870466288</v>
      </c>
    </row>
    <row r="400" spans="1:2" x14ac:dyDescent="0.25">
      <c r="A400" s="34">
        <v>0.5769644380168345</v>
      </c>
      <c r="B400" s="34">
        <v>0.83354922279792709</v>
      </c>
    </row>
    <row r="401" spans="1:2" x14ac:dyDescent="0.25">
      <c r="A401" s="34">
        <v>0.57561358061969836</v>
      </c>
      <c r="B401" s="34">
        <v>0.83160621761657993</v>
      </c>
    </row>
    <row r="402" spans="1:2" x14ac:dyDescent="0.25">
      <c r="A402" s="34">
        <v>0.57550233353993419</v>
      </c>
      <c r="B402" s="34">
        <v>0.83160621761657993</v>
      </c>
    </row>
    <row r="403" spans="1:2" x14ac:dyDescent="0.25">
      <c r="A403" s="34">
        <v>0.57509442758079898</v>
      </c>
      <c r="B403" s="34">
        <v>0.83160621761657993</v>
      </c>
    </row>
    <row r="404" spans="1:2" x14ac:dyDescent="0.25">
      <c r="A404" s="34">
        <v>0.5749513956211022</v>
      </c>
      <c r="B404" s="34">
        <v>0.83160621761657993</v>
      </c>
    </row>
    <row r="405" spans="1:2" x14ac:dyDescent="0.25">
      <c r="A405" s="34">
        <v>0.574681224141675</v>
      </c>
      <c r="B405" s="34">
        <v>0.83160621761657993</v>
      </c>
    </row>
    <row r="406" spans="1:2" x14ac:dyDescent="0.25">
      <c r="A406" s="34">
        <v>0.57463354682177603</v>
      </c>
      <c r="B406" s="34">
        <v>0.83160621761657993</v>
      </c>
    </row>
    <row r="407" spans="1:2" x14ac:dyDescent="0.25">
      <c r="A407" s="34">
        <v>0.57455408462194446</v>
      </c>
      <c r="B407" s="34">
        <v>0.83160621761657993</v>
      </c>
    </row>
    <row r="408" spans="1:2" x14ac:dyDescent="0.25">
      <c r="A408" s="34">
        <v>0.57316084738489814</v>
      </c>
      <c r="B408" s="34">
        <v>0.83160621761657993</v>
      </c>
    </row>
    <row r="409" spans="1:2" x14ac:dyDescent="0.25">
      <c r="A409" s="34">
        <v>0.57307079022508911</v>
      </c>
      <c r="B409" s="34">
        <v>0.83160621761657993</v>
      </c>
    </row>
    <row r="410" spans="1:2" x14ac:dyDescent="0.25">
      <c r="A410" s="34">
        <v>0.57286418850552712</v>
      </c>
      <c r="B410" s="34">
        <v>0.83160621761657993</v>
      </c>
    </row>
    <row r="411" spans="1:2" x14ac:dyDescent="0.25">
      <c r="A411" s="34">
        <v>0.57228146570676253</v>
      </c>
      <c r="B411" s="34">
        <v>0.83160621761657993</v>
      </c>
    </row>
    <row r="412" spans="1:2" x14ac:dyDescent="0.25">
      <c r="A412" s="34">
        <v>0.57211724382711071</v>
      </c>
      <c r="B412" s="34">
        <v>0.83160621761657993</v>
      </c>
    </row>
    <row r="413" spans="1:2" x14ac:dyDescent="0.25">
      <c r="A413" s="34">
        <v>0.57186296478764975</v>
      </c>
      <c r="B413" s="34">
        <v>0.83160621761657993</v>
      </c>
    </row>
    <row r="414" spans="1:2" x14ac:dyDescent="0.25">
      <c r="A414" s="34">
        <v>0.57180998998776211</v>
      </c>
      <c r="B414" s="34">
        <v>0.83160621761657993</v>
      </c>
    </row>
    <row r="415" spans="1:2" x14ac:dyDescent="0.25">
      <c r="A415" s="34">
        <v>0.57176231266786315</v>
      </c>
      <c r="B415" s="34">
        <v>0.83160621761657993</v>
      </c>
    </row>
    <row r="416" spans="1:2" x14ac:dyDescent="0.25">
      <c r="A416" s="34">
        <v>0.57073989903003064</v>
      </c>
      <c r="B416" s="34">
        <v>0.83160621761657993</v>
      </c>
    </row>
    <row r="417" spans="1:2" x14ac:dyDescent="0.25">
      <c r="A417" s="34">
        <v>0.57060746203031143</v>
      </c>
      <c r="B417" s="34">
        <v>0.83160621761657993</v>
      </c>
    </row>
    <row r="418" spans="1:2" x14ac:dyDescent="0.25">
      <c r="A418" s="34">
        <v>0.57058097463036761</v>
      </c>
      <c r="B418" s="34">
        <v>0.83160621761657993</v>
      </c>
    </row>
    <row r="419" spans="1:2" x14ac:dyDescent="0.25">
      <c r="A419" s="34">
        <v>0.57052270235049118</v>
      </c>
      <c r="B419" s="34">
        <v>0.83160621761657993</v>
      </c>
    </row>
    <row r="420" spans="1:2" x14ac:dyDescent="0.25">
      <c r="A420" s="34">
        <v>0.5703478855108618</v>
      </c>
      <c r="B420" s="34">
        <v>0.83160621761657993</v>
      </c>
    </row>
    <row r="421" spans="1:2" x14ac:dyDescent="0.25">
      <c r="A421" s="34">
        <v>0.57026312583104144</v>
      </c>
      <c r="B421" s="34">
        <v>0.83160621761657993</v>
      </c>
    </row>
    <row r="422" spans="1:2" x14ac:dyDescent="0.25">
      <c r="A422" s="34">
        <v>0.57010949891136709</v>
      </c>
      <c r="B422" s="34">
        <v>0.83160621761657993</v>
      </c>
    </row>
    <row r="423" spans="1:2" x14ac:dyDescent="0.25">
      <c r="A423" s="34">
        <v>0.57005652411147945</v>
      </c>
      <c r="B423" s="34">
        <v>0.83160621761657993</v>
      </c>
    </row>
    <row r="424" spans="1:2" x14ac:dyDescent="0.25">
      <c r="A424" s="34">
        <v>0.56962213075240031</v>
      </c>
      <c r="B424" s="34">
        <v>0.83160621761657993</v>
      </c>
    </row>
    <row r="425" spans="1:2" x14ac:dyDescent="0.25">
      <c r="A425" s="34">
        <v>0.56951088367263614</v>
      </c>
      <c r="B425" s="34">
        <v>0.83160621761657993</v>
      </c>
    </row>
    <row r="426" spans="1:2" x14ac:dyDescent="0.25">
      <c r="A426" s="34">
        <v>0.56929368699309657</v>
      </c>
      <c r="B426" s="34">
        <v>0.83160621761657993</v>
      </c>
    </row>
    <row r="427" spans="1:2" x14ac:dyDescent="0.25">
      <c r="A427" s="34">
        <v>0.56926190211316396</v>
      </c>
      <c r="B427" s="34">
        <v>0.83160621761657993</v>
      </c>
    </row>
    <row r="428" spans="1:2" x14ac:dyDescent="0.25">
      <c r="A428" s="34">
        <v>0.56874804655425337</v>
      </c>
      <c r="B428" s="34">
        <v>0.83160621761657993</v>
      </c>
    </row>
    <row r="429" spans="1:2" x14ac:dyDescent="0.25">
      <c r="A429" s="34">
        <v>0.56864209695447798</v>
      </c>
      <c r="B429" s="34">
        <v>0.83160621761657993</v>
      </c>
    </row>
    <row r="430" spans="1:2" x14ac:dyDescent="0.25">
      <c r="A430" s="34">
        <v>0.56852025491473623</v>
      </c>
      <c r="B430" s="34">
        <v>0.83160621761657993</v>
      </c>
    </row>
    <row r="431" spans="1:2" x14ac:dyDescent="0.25">
      <c r="A431" s="34">
        <v>0.56799050691585928</v>
      </c>
      <c r="B431" s="34">
        <v>0.83160621761657993</v>
      </c>
    </row>
    <row r="432" spans="1:2" x14ac:dyDescent="0.25">
      <c r="A432" s="34">
        <v>0.56698928319798192</v>
      </c>
      <c r="B432" s="34">
        <v>0.83160621761657993</v>
      </c>
    </row>
    <row r="433" spans="1:2" x14ac:dyDescent="0.25">
      <c r="A433" s="34">
        <v>0.56697868823800435</v>
      </c>
      <c r="B433" s="34">
        <v>0.83160621761657993</v>
      </c>
    </row>
    <row r="434" spans="1:2" x14ac:dyDescent="0.25">
      <c r="A434" s="34">
        <v>0.56680387139837496</v>
      </c>
      <c r="B434" s="34">
        <v>0.83160621761657993</v>
      </c>
    </row>
    <row r="435" spans="1:2" x14ac:dyDescent="0.25">
      <c r="A435" s="34">
        <v>0.5667879789584086</v>
      </c>
      <c r="B435" s="34">
        <v>0.83160621761657993</v>
      </c>
    </row>
    <row r="436" spans="1:2" x14ac:dyDescent="0.25">
      <c r="A436" s="34">
        <v>0.56666613691866685</v>
      </c>
      <c r="B436" s="34">
        <v>0.83160621761657993</v>
      </c>
    </row>
    <row r="437" spans="1:2" x14ac:dyDescent="0.25">
      <c r="A437" s="34">
        <v>0.56660786463879043</v>
      </c>
      <c r="B437" s="34">
        <v>0.83160621761657993</v>
      </c>
    </row>
    <row r="438" spans="1:2" x14ac:dyDescent="0.25">
      <c r="A438" s="34">
        <v>0.566411857879206</v>
      </c>
      <c r="B438" s="34">
        <v>0.83160621761657993</v>
      </c>
    </row>
    <row r="439" spans="1:2" x14ac:dyDescent="0.25">
      <c r="A439" s="34">
        <v>0.56632709819938565</v>
      </c>
      <c r="B439" s="34">
        <v>0.83160621761657993</v>
      </c>
    </row>
    <row r="440" spans="1:2" x14ac:dyDescent="0.25">
      <c r="A440" s="34">
        <v>0.56624233851956529</v>
      </c>
      <c r="B440" s="34">
        <v>0.83160621761657993</v>
      </c>
    </row>
    <row r="441" spans="1:2" x14ac:dyDescent="0.25">
      <c r="A441" s="34">
        <v>0.56516695008184514</v>
      </c>
      <c r="B441" s="34">
        <v>0.82966321243523278</v>
      </c>
    </row>
    <row r="442" spans="1:2" x14ac:dyDescent="0.25">
      <c r="A442" s="34">
        <v>0.56462660712299062</v>
      </c>
      <c r="B442" s="34">
        <v>0.82966321243523278</v>
      </c>
    </row>
    <row r="443" spans="1:2" x14ac:dyDescent="0.25">
      <c r="A443" s="34">
        <v>0.56395912464440567</v>
      </c>
      <c r="B443" s="34">
        <v>0.82966321243523278</v>
      </c>
    </row>
    <row r="444" spans="1:2" x14ac:dyDescent="0.25">
      <c r="A444" s="34">
        <v>0.56373133300488865</v>
      </c>
      <c r="B444" s="34">
        <v>0.82966321243523278</v>
      </c>
    </row>
    <row r="445" spans="1:2" x14ac:dyDescent="0.25">
      <c r="A445" s="34">
        <v>0.55520768770295881</v>
      </c>
      <c r="B445" s="34">
        <v>0.82966321243523278</v>
      </c>
    </row>
    <row r="446" spans="1:2" x14ac:dyDescent="0.25">
      <c r="A446" s="34">
        <v>0.55494281370352039</v>
      </c>
      <c r="B446" s="34">
        <v>0.82966321243523278</v>
      </c>
    </row>
    <row r="447" spans="1:2" x14ac:dyDescent="0.25">
      <c r="A447" s="34">
        <v>0.55491632630357657</v>
      </c>
      <c r="B447" s="34">
        <v>0.82966321243523278</v>
      </c>
    </row>
    <row r="448" spans="1:2" x14ac:dyDescent="0.25">
      <c r="A448" s="34">
        <v>0.55433890098480076</v>
      </c>
      <c r="B448" s="34">
        <v>0.82966321243523278</v>
      </c>
    </row>
    <row r="449" spans="1:2" x14ac:dyDescent="0.25">
      <c r="A449" s="34">
        <v>0.55432300854483441</v>
      </c>
      <c r="B449" s="34">
        <v>0.82966321243523278</v>
      </c>
    </row>
    <row r="450" spans="1:2" x14ac:dyDescent="0.25">
      <c r="A450" s="34">
        <v>0.55431771106484562</v>
      </c>
      <c r="B450" s="34">
        <v>0.82966321243523278</v>
      </c>
    </row>
    <row r="451" spans="1:2" x14ac:dyDescent="0.25">
      <c r="A451" s="34">
        <v>0.55430181862487926</v>
      </c>
      <c r="B451" s="34">
        <v>0.82966321243523278</v>
      </c>
    </row>
    <row r="452" spans="1:2" x14ac:dyDescent="0.25">
      <c r="A452" s="34">
        <v>0.54982544803436917</v>
      </c>
      <c r="B452" s="34">
        <v>0.82966321243523278</v>
      </c>
    </row>
    <row r="453" spans="1:2" x14ac:dyDescent="0.25">
      <c r="A453" s="34">
        <v>0.54968241607467239</v>
      </c>
      <c r="B453" s="34">
        <v>0.82966321243523278</v>
      </c>
    </row>
    <row r="454" spans="1:2" x14ac:dyDescent="0.25">
      <c r="A454" s="34">
        <v>0.54966122615471735</v>
      </c>
      <c r="B454" s="34">
        <v>0.82966321243523278</v>
      </c>
    </row>
    <row r="455" spans="1:2" x14ac:dyDescent="0.25">
      <c r="A455" s="34">
        <v>0.5485858377169972</v>
      </c>
      <c r="B455" s="34">
        <v>0.82966321243523278</v>
      </c>
    </row>
    <row r="456" spans="1:2" x14ac:dyDescent="0.25">
      <c r="A456" s="34">
        <v>0.54857524275701963</v>
      </c>
      <c r="B456" s="34">
        <v>0.82966321243523278</v>
      </c>
    </row>
    <row r="457" spans="1:2" x14ac:dyDescent="0.25">
      <c r="A457" s="34">
        <v>0.54855935031705327</v>
      </c>
      <c r="B457" s="34">
        <v>0.82966321243523278</v>
      </c>
    </row>
    <row r="458" spans="1:2" x14ac:dyDescent="0.25">
      <c r="A458" s="34">
        <v>0.54840572339737892</v>
      </c>
      <c r="B458" s="34">
        <v>0.82966321243523278</v>
      </c>
    </row>
    <row r="459" spans="1:2" x14ac:dyDescent="0.25">
      <c r="A459" s="34">
        <v>0.5483103687575811</v>
      </c>
      <c r="B459" s="34">
        <v>0.82966321243523278</v>
      </c>
    </row>
    <row r="460" spans="1:2" x14ac:dyDescent="0.25">
      <c r="A460" s="34">
        <v>0.5473886072395352</v>
      </c>
      <c r="B460" s="34">
        <v>0.82966321243523278</v>
      </c>
    </row>
    <row r="461" spans="1:2" x14ac:dyDescent="0.25">
      <c r="A461" s="34">
        <v>0.54649333312143322</v>
      </c>
      <c r="B461" s="34">
        <v>0.82966321243523278</v>
      </c>
    </row>
    <row r="462" spans="1:2" x14ac:dyDescent="0.25">
      <c r="A462" s="34">
        <v>0.54638738352165783</v>
      </c>
      <c r="B462" s="34">
        <v>0.82966321243523278</v>
      </c>
    </row>
    <row r="463" spans="1:2" x14ac:dyDescent="0.25">
      <c r="A463" s="34">
        <v>0.54614899692216323</v>
      </c>
      <c r="B463" s="34">
        <v>0.82966321243523278</v>
      </c>
    </row>
    <row r="464" spans="1:2" x14ac:dyDescent="0.25">
      <c r="A464" s="34">
        <v>0.54608012968230923</v>
      </c>
      <c r="B464" s="34">
        <v>0.82966321243523278</v>
      </c>
    </row>
    <row r="465" spans="1:2" x14ac:dyDescent="0.25">
      <c r="A465" s="34">
        <v>0.54455445544554371</v>
      </c>
      <c r="B465" s="34">
        <v>0.82901554404145039</v>
      </c>
    </row>
    <row r="466" spans="1:2" x14ac:dyDescent="0.25">
      <c r="A466" s="34">
        <v>0.54450148064565607</v>
      </c>
      <c r="B466" s="34">
        <v>0.82901554404145039</v>
      </c>
    </row>
    <row r="467" spans="1:2" x14ac:dyDescent="0.25">
      <c r="A467" s="34">
        <v>0.54313473080855357</v>
      </c>
      <c r="B467" s="34">
        <v>0.82901554404145039</v>
      </c>
    </row>
    <row r="468" spans="1:2" x14ac:dyDescent="0.25">
      <c r="A468" s="34">
        <v>0.5430870534886546</v>
      </c>
      <c r="B468" s="34">
        <v>0.82901554404145039</v>
      </c>
    </row>
    <row r="469" spans="1:2" x14ac:dyDescent="0.25">
      <c r="A469" s="34">
        <v>0.54290693916903643</v>
      </c>
      <c r="B469" s="34">
        <v>0.82901554404145039</v>
      </c>
    </row>
    <row r="470" spans="1:2" x14ac:dyDescent="0.25">
      <c r="A470" s="34">
        <v>0.54274271728938461</v>
      </c>
      <c r="B470" s="34">
        <v>0.82901554404145039</v>
      </c>
    </row>
    <row r="471" spans="1:2" x14ac:dyDescent="0.25">
      <c r="A471" s="34">
        <v>0.54256790044975522</v>
      </c>
      <c r="B471" s="34">
        <v>0.82901554404145039</v>
      </c>
    </row>
    <row r="472" spans="1:2" x14ac:dyDescent="0.25">
      <c r="A472" s="34">
        <v>0.54253081808983383</v>
      </c>
      <c r="B472" s="34">
        <v>0.82901554404145039</v>
      </c>
    </row>
    <row r="473" spans="1:2" x14ac:dyDescent="0.25">
      <c r="A473" s="34">
        <v>0.54225534913041784</v>
      </c>
      <c r="B473" s="34">
        <v>0.82901554404145039</v>
      </c>
    </row>
    <row r="474" spans="1:2" x14ac:dyDescent="0.25">
      <c r="A474" s="34">
        <v>0.54223415921046281</v>
      </c>
      <c r="B474" s="34">
        <v>0.82901554404145039</v>
      </c>
    </row>
    <row r="475" spans="1:2" x14ac:dyDescent="0.25">
      <c r="A475" s="34">
        <v>0.54215469701063124</v>
      </c>
      <c r="B475" s="34">
        <v>0.82901554404145039</v>
      </c>
    </row>
    <row r="476" spans="1:2" x14ac:dyDescent="0.25">
      <c r="A476" s="34">
        <v>0.54207523481079967</v>
      </c>
      <c r="B476" s="34">
        <v>0.82901554404145039</v>
      </c>
    </row>
    <row r="477" spans="1:2" x14ac:dyDescent="0.25">
      <c r="A477" s="34">
        <v>0.54169381625160828</v>
      </c>
      <c r="B477" s="34">
        <v>0.82901554404145039</v>
      </c>
    </row>
    <row r="478" spans="1:2" x14ac:dyDescent="0.25">
      <c r="A478" s="34">
        <v>0.54166203137167568</v>
      </c>
      <c r="B478" s="34">
        <v>0.82901554404145039</v>
      </c>
    </row>
    <row r="479" spans="1:2" x14ac:dyDescent="0.25">
      <c r="A479" s="34">
        <v>0.54163554397173186</v>
      </c>
      <c r="B479" s="34">
        <v>0.82901554404145039</v>
      </c>
    </row>
    <row r="480" spans="1:2" x14ac:dyDescent="0.25">
      <c r="A480" s="34">
        <v>0.54102103629303466</v>
      </c>
      <c r="B480" s="34">
        <v>0.82901554404145039</v>
      </c>
    </row>
    <row r="481" spans="1:2" x14ac:dyDescent="0.25">
      <c r="A481" s="34">
        <v>0.53307481630988063</v>
      </c>
      <c r="B481" s="34">
        <v>0.82707253886010323</v>
      </c>
    </row>
    <row r="482" spans="1:2" x14ac:dyDescent="0.25">
      <c r="A482" s="34">
        <v>0.53302184150999299</v>
      </c>
      <c r="B482" s="34">
        <v>0.82642487046632085</v>
      </c>
    </row>
    <row r="483" spans="1:2" x14ac:dyDescent="0.25">
      <c r="A483" s="34">
        <v>0.53245501115119465</v>
      </c>
      <c r="B483" s="34">
        <v>0.82642487046632085</v>
      </c>
    </row>
    <row r="484" spans="1:2" x14ac:dyDescent="0.25">
      <c r="A484" s="34">
        <v>0.53238084643135186</v>
      </c>
      <c r="B484" s="34">
        <v>0.82642487046632085</v>
      </c>
    </row>
    <row r="485" spans="1:2" x14ac:dyDescent="0.25">
      <c r="A485" s="34">
        <v>0.53213716235186848</v>
      </c>
      <c r="B485" s="34">
        <v>0.82642487046632085</v>
      </c>
    </row>
    <row r="486" spans="1:2" x14ac:dyDescent="0.25">
      <c r="A486" s="34">
        <v>0.53152795215315995</v>
      </c>
      <c r="B486" s="34">
        <v>0.82642487046632085</v>
      </c>
    </row>
    <row r="487" spans="1:2" x14ac:dyDescent="0.25">
      <c r="A487" s="34">
        <v>0.53147497735327232</v>
      </c>
      <c r="B487" s="34">
        <v>0.82642487046632085</v>
      </c>
    </row>
    <row r="488" spans="1:2" x14ac:dyDescent="0.25">
      <c r="A488" s="34">
        <v>0.53145908491330596</v>
      </c>
      <c r="B488" s="34">
        <v>0.82642487046632085</v>
      </c>
    </row>
    <row r="489" spans="1:2" x14ac:dyDescent="0.25">
      <c r="A489" s="34">
        <v>0.53144848995332838</v>
      </c>
      <c r="B489" s="34">
        <v>0.82642487046632085</v>
      </c>
    </row>
    <row r="490" spans="1:2" x14ac:dyDescent="0.25">
      <c r="A490" s="34">
        <v>0.53088165959453004</v>
      </c>
      <c r="B490" s="34">
        <v>0.82642487046632085</v>
      </c>
    </row>
    <row r="491" spans="1:2" x14ac:dyDescent="0.25">
      <c r="A491" s="34">
        <v>0.53074922259481083</v>
      </c>
      <c r="B491" s="34">
        <v>0.82642487046632085</v>
      </c>
    </row>
    <row r="492" spans="1:2" x14ac:dyDescent="0.25">
      <c r="A492" s="34">
        <v>0.5307280326748558</v>
      </c>
      <c r="B492" s="34">
        <v>0.82642487046632085</v>
      </c>
    </row>
    <row r="493" spans="1:2" x14ac:dyDescent="0.25">
      <c r="A493" s="34">
        <v>0.53062738055506919</v>
      </c>
      <c r="B493" s="34">
        <v>0.82642487046632085</v>
      </c>
    </row>
    <row r="494" spans="1:2" x14ac:dyDescent="0.25">
      <c r="A494" s="34">
        <v>0.53059559567513659</v>
      </c>
      <c r="B494" s="34">
        <v>0.82642487046632085</v>
      </c>
    </row>
    <row r="495" spans="1:2" x14ac:dyDescent="0.25">
      <c r="A495" s="34">
        <v>0.53056910827519277</v>
      </c>
      <c r="B495" s="34">
        <v>0.82642487046632085</v>
      </c>
    </row>
    <row r="496" spans="1:2" x14ac:dyDescent="0.25">
      <c r="A496" s="34">
        <v>0.53019298719599017</v>
      </c>
      <c r="B496" s="34">
        <v>0.82642487046632085</v>
      </c>
    </row>
    <row r="497" spans="1:2" x14ac:dyDescent="0.25">
      <c r="A497" s="34">
        <v>0.530081740116226</v>
      </c>
      <c r="B497" s="34">
        <v>0.82642487046632085</v>
      </c>
    </row>
    <row r="498" spans="1:2" x14ac:dyDescent="0.25">
      <c r="A498" s="34">
        <v>0.53000227791639443</v>
      </c>
      <c r="B498" s="34">
        <v>0.82642487046632085</v>
      </c>
    </row>
    <row r="499" spans="1:2" x14ac:dyDescent="0.25">
      <c r="A499" s="34">
        <v>0.52997049303646182</v>
      </c>
      <c r="B499" s="34">
        <v>0.82642487046632085</v>
      </c>
    </row>
    <row r="500" spans="1:2" x14ac:dyDescent="0.25">
      <c r="A500" s="34">
        <v>0.52979567619683243</v>
      </c>
      <c r="B500" s="34">
        <v>0.82642487046632085</v>
      </c>
    </row>
    <row r="501" spans="1:2" x14ac:dyDescent="0.25">
      <c r="A501" s="34">
        <v>0.52893748443865185</v>
      </c>
      <c r="B501" s="34">
        <v>0.82642487046632085</v>
      </c>
    </row>
    <row r="502" spans="1:2" x14ac:dyDescent="0.25">
      <c r="A502" s="34">
        <v>0.52890040207873046</v>
      </c>
      <c r="B502" s="34">
        <v>0.82642487046632085</v>
      </c>
    </row>
    <row r="503" spans="1:2" x14ac:dyDescent="0.25">
      <c r="A503" s="34">
        <v>0.52858255327940429</v>
      </c>
      <c r="B503" s="34">
        <v>0.82642487046632085</v>
      </c>
    </row>
    <row r="504" spans="1:2" x14ac:dyDescent="0.25">
      <c r="A504" s="34">
        <v>0.52814815992032516</v>
      </c>
      <c r="B504" s="34">
        <v>0.82642487046632085</v>
      </c>
    </row>
    <row r="505" spans="1:2" x14ac:dyDescent="0.25">
      <c r="A505" s="34">
        <v>0.52751246232167281</v>
      </c>
      <c r="B505" s="34">
        <v>0.82642487046632085</v>
      </c>
    </row>
    <row r="506" spans="1:2" x14ac:dyDescent="0.25">
      <c r="A506" s="34">
        <v>0.52743829760183003</v>
      </c>
      <c r="B506" s="34">
        <v>0.82642487046632085</v>
      </c>
    </row>
    <row r="507" spans="1:2" x14ac:dyDescent="0.25">
      <c r="A507" s="34">
        <v>0.52740121524190864</v>
      </c>
      <c r="B507" s="34">
        <v>0.82642487046632085</v>
      </c>
    </row>
    <row r="508" spans="1:2" x14ac:dyDescent="0.25">
      <c r="A508" s="34">
        <v>0.52737472784196482</v>
      </c>
      <c r="B508" s="34">
        <v>0.82642487046632085</v>
      </c>
    </row>
    <row r="509" spans="1:2" x14ac:dyDescent="0.25">
      <c r="A509" s="34">
        <v>0.52149452505443084</v>
      </c>
      <c r="B509" s="34">
        <v>0.82512953367875608</v>
      </c>
    </row>
    <row r="510" spans="1:2" x14ac:dyDescent="0.25">
      <c r="A510" s="34">
        <v>0.52148393009445326</v>
      </c>
      <c r="B510" s="34">
        <v>0.82512953367875608</v>
      </c>
    </row>
    <row r="511" spans="1:2" x14ac:dyDescent="0.25">
      <c r="A511" s="34">
        <v>0.52144155025454308</v>
      </c>
      <c r="B511" s="34">
        <v>0.82512953367875608</v>
      </c>
    </row>
    <row r="512" spans="1:2" x14ac:dyDescent="0.25">
      <c r="A512" s="34">
        <v>0.51810943534160714</v>
      </c>
      <c r="B512" s="34">
        <v>0.82512953367875608</v>
      </c>
    </row>
    <row r="513" spans="1:2" x14ac:dyDescent="0.25">
      <c r="A513" s="34">
        <v>0.51807765046167453</v>
      </c>
      <c r="B513" s="34">
        <v>0.82512953367875608</v>
      </c>
    </row>
    <row r="514" spans="1:2" x14ac:dyDescent="0.25">
      <c r="A514" s="34">
        <v>0.51554545502704274</v>
      </c>
      <c r="B514" s="34">
        <v>0.82448186528497369</v>
      </c>
    </row>
    <row r="515" spans="1:2" x14ac:dyDescent="0.25">
      <c r="A515" s="34">
        <v>0.51546069534722239</v>
      </c>
      <c r="B515" s="34">
        <v>0.82448186528497369</v>
      </c>
    </row>
    <row r="516" spans="1:2" x14ac:dyDescent="0.25">
      <c r="A516" s="34">
        <v>0.51251529647346661</v>
      </c>
      <c r="B516" s="34">
        <v>0.82448186528497369</v>
      </c>
    </row>
    <row r="517" spans="1:2" x14ac:dyDescent="0.25">
      <c r="A517" s="34">
        <v>0.5120756056343988</v>
      </c>
      <c r="B517" s="34">
        <v>0.82448186528497369</v>
      </c>
    </row>
    <row r="518" spans="1:2" x14ac:dyDescent="0.25">
      <c r="A518" s="34">
        <v>0.51206501067442123</v>
      </c>
      <c r="B518" s="34">
        <v>0.82448186528497369</v>
      </c>
    </row>
    <row r="519" spans="1:2" x14ac:dyDescent="0.25">
      <c r="A519" s="34">
        <v>0.51205971319443244</v>
      </c>
      <c r="B519" s="34">
        <v>0.82448186528497369</v>
      </c>
    </row>
    <row r="520" spans="1:2" x14ac:dyDescent="0.25">
      <c r="A520" s="34">
        <v>0.51191668123473566</v>
      </c>
      <c r="B520" s="34">
        <v>0.82448186528497369</v>
      </c>
    </row>
    <row r="521" spans="1:2" x14ac:dyDescent="0.25">
      <c r="A521" s="34">
        <v>0.51187959887481427</v>
      </c>
      <c r="B521" s="34">
        <v>0.82448186528497369</v>
      </c>
    </row>
    <row r="522" spans="1:2" x14ac:dyDescent="0.25">
      <c r="A522" s="34">
        <v>0.51184781399488166</v>
      </c>
      <c r="B522" s="34">
        <v>0.82448186528497369</v>
      </c>
    </row>
    <row r="523" spans="1:2" x14ac:dyDescent="0.25">
      <c r="A523" s="34">
        <v>0.51111146427644272</v>
      </c>
      <c r="B523" s="34">
        <v>0.82448186528497369</v>
      </c>
    </row>
    <row r="524" spans="1:2" x14ac:dyDescent="0.25">
      <c r="A524" s="34">
        <v>0.51105848947655508</v>
      </c>
      <c r="B524" s="34">
        <v>0.82448186528497369</v>
      </c>
    </row>
    <row r="525" spans="1:2" x14ac:dyDescent="0.25">
      <c r="A525" s="34">
        <v>0.51076183059718394</v>
      </c>
      <c r="B525" s="34">
        <v>0.82448186528497369</v>
      </c>
    </row>
    <row r="526" spans="1:2" x14ac:dyDescent="0.25">
      <c r="A526" s="34">
        <v>0.51061350115749837</v>
      </c>
      <c r="B526" s="34">
        <v>0.82448186528497369</v>
      </c>
    </row>
    <row r="527" spans="1:2" x14ac:dyDescent="0.25">
      <c r="A527" s="34">
        <v>0.51042808935789141</v>
      </c>
      <c r="B527" s="34">
        <v>0.82448186528497369</v>
      </c>
    </row>
    <row r="528" spans="1:2" x14ac:dyDescent="0.25">
      <c r="A528" s="34">
        <v>0.51028505739819463</v>
      </c>
      <c r="B528" s="34">
        <v>0.82448186528497369</v>
      </c>
    </row>
    <row r="529" spans="1:2" x14ac:dyDescent="0.25">
      <c r="A529" s="34">
        <v>0.51017910779841924</v>
      </c>
      <c r="B529" s="34">
        <v>0.82448186528497369</v>
      </c>
    </row>
    <row r="530" spans="1:2" x14ac:dyDescent="0.25">
      <c r="A530" s="34">
        <v>0.51003077835873367</v>
      </c>
      <c r="B530" s="34">
        <v>0.82448186528497369</v>
      </c>
    </row>
    <row r="531" spans="1:2" x14ac:dyDescent="0.25">
      <c r="A531" s="34">
        <v>0.51002548087874489</v>
      </c>
      <c r="B531" s="34">
        <v>0.82448186528497369</v>
      </c>
    </row>
    <row r="532" spans="1:2" x14ac:dyDescent="0.25">
      <c r="A532" s="34">
        <v>0.5098506640391155</v>
      </c>
      <c r="B532" s="34">
        <v>0.82448186528497369</v>
      </c>
    </row>
    <row r="533" spans="1:2" x14ac:dyDescent="0.25">
      <c r="A533" s="34">
        <v>0.50982417663917168</v>
      </c>
      <c r="B533" s="34">
        <v>0.82448186528497369</v>
      </c>
    </row>
    <row r="534" spans="1:2" x14ac:dyDescent="0.25">
      <c r="A534" s="34">
        <v>0.50782172920341684</v>
      </c>
      <c r="B534" s="34">
        <v>0.82253886010362653</v>
      </c>
    </row>
    <row r="535" spans="1:2" x14ac:dyDescent="0.25">
      <c r="A535" s="34">
        <v>0.50780583676345048</v>
      </c>
      <c r="B535" s="34">
        <v>0.82253886010362653</v>
      </c>
    </row>
    <row r="536" spans="1:2" x14ac:dyDescent="0.25">
      <c r="A536" s="34">
        <v>0.50778994432348412</v>
      </c>
      <c r="B536" s="34">
        <v>0.82253886010362653</v>
      </c>
    </row>
    <row r="537" spans="1:2" x14ac:dyDescent="0.25">
      <c r="A537" s="34">
        <v>0.5077634569235403</v>
      </c>
      <c r="B537" s="34">
        <v>0.82253886010362653</v>
      </c>
    </row>
    <row r="538" spans="1:2" x14ac:dyDescent="0.25">
      <c r="A538" s="34">
        <v>0.50774756448357394</v>
      </c>
      <c r="B538" s="34">
        <v>0.82253886010362653</v>
      </c>
    </row>
    <row r="539" spans="1:2" x14ac:dyDescent="0.25">
      <c r="A539" s="34">
        <v>0.50716484168480935</v>
      </c>
      <c r="B539" s="34">
        <v>0.82189119170984415</v>
      </c>
    </row>
    <row r="540" spans="1:2" x14ac:dyDescent="0.25">
      <c r="A540" s="34">
        <v>0.50713835428486553</v>
      </c>
      <c r="B540" s="34">
        <v>0.82189119170984415</v>
      </c>
    </row>
    <row r="541" spans="1:2" x14ac:dyDescent="0.25">
      <c r="A541" s="34">
        <v>0.50708537948497789</v>
      </c>
      <c r="B541" s="34">
        <v>0.82189119170984415</v>
      </c>
    </row>
    <row r="542" spans="1:2" x14ac:dyDescent="0.25">
      <c r="A542" s="34">
        <v>0.50705889208503407</v>
      </c>
      <c r="B542" s="34">
        <v>0.82189119170984415</v>
      </c>
    </row>
    <row r="543" spans="1:2" x14ac:dyDescent="0.25">
      <c r="A543" s="34">
        <v>0.50686818280543833</v>
      </c>
      <c r="B543" s="34">
        <v>0.82189119170984415</v>
      </c>
    </row>
    <row r="544" spans="1:2" x14ac:dyDescent="0.25">
      <c r="A544" s="34">
        <v>0.50667747352584258</v>
      </c>
      <c r="B544" s="34">
        <v>0.82189119170984415</v>
      </c>
    </row>
    <row r="545" spans="1:2" x14ac:dyDescent="0.25">
      <c r="A545" s="34">
        <v>0.50666158108587622</v>
      </c>
      <c r="B545" s="34">
        <v>0.82189119170984415</v>
      </c>
    </row>
    <row r="546" spans="1:2" x14ac:dyDescent="0.25">
      <c r="A546" s="34">
        <v>0.50665628360588744</v>
      </c>
      <c r="B546" s="34">
        <v>0.82189119170984415</v>
      </c>
    </row>
    <row r="547" spans="1:2" x14ac:dyDescent="0.25">
      <c r="A547" s="34">
        <v>0.50658211888604465</v>
      </c>
      <c r="B547" s="34">
        <v>0.82189119170984415</v>
      </c>
    </row>
    <row r="548" spans="1:2" x14ac:dyDescent="0.25">
      <c r="A548" s="34">
        <v>0.50648146676625805</v>
      </c>
      <c r="B548" s="34">
        <v>0.82189119170984415</v>
      </c>
    </row>
    <row r="549" spans="1:2" x14ac:dyDescent="0.25">
      <c r="A549" s="34">
        <v>0.50646027684630301</v>
      </c>
      <c r="B549" s="34">
        <v>0.82189119170984415</v>
      </c>
    </row>
    <row r="550" spans="1:2" x14ac:dyDescent="0.25">
      <c r="A550" s="34">
        <v>0.50635432724652762</v>
      </c>
      <c r="B550" s="34">
        <v>0.82189119170984415</v>
      </c>
    </row>
    <row r="551" spans="1:2" x14ac:dyDescent="0.25">
      <c r="A551" s="34">
        <v>0.50626427008671859</v>
      </c>
      <c r="B551" s="34">
        <v>0.82189119170984415</v>
      </c>
    </row>
    <row r="552" spans="1:2" x14ac:dyDescent="0.25">
      <c r="A552" s="34">
        <v>0.50619010536687581</v>
      </c>
      <c r="B552" s="34">
        <v>0.82124352331606176</v>
      </c>
    </row>
    <row r="553" spans="1:2" x14ac:dyDescent="0.25">
      <c r="A553" s="34">
        <v>0.50617951040689824</v>
      </c>
      <c r="B553" s="34">
        <v>0.82124352331606176</v>
      </c>
    </row>
    <row r="554" spans="1:2" x14ac:dyDescent="0.25">
      <c r="A554" s="34">
        <v>0.50613183308699927</v>
      </c>
      <c r="B554" s="34">
        <v>0.82124352331606176</v>
      </c>
    </row>
    <row r="555" spans="1:2" x14ac:dyDescent="0.25">
      <c r="A555" s="34">
        <v>0.50609475072707788</v>
      </c>
      <c r="B555" s="34">
        <v>0.82124352331606176</v>
      </c>
    </row>
    <row r="556" spans="1:2" x14ac:dyDescent="0.25">
      <c r="A556" s="34">
        <v>0.50608415576710031</v>
      </c>
      <c r="B556" s="34">
        <v>0.82124352331606176</v>
      </c>
    </row>
    <row r="557" spans="1:2" x14ac:dyDescent="0.25">
      <c r="A557" s="34">
        <v>0.50599409860729128</v>
      </c>
      <c r="B557" s="34">
        <v>0.82124352331606176</v>
      </c>
    </row>
    <row r="558" spans="1:2" x14ac:dyDescent="0.25">
      <c r="A558" s="34">
        <v>0.50594642128739231</v>
      </c>
      <c r="B558" s="34">
        <v>0.82124352331606176</v>
      </c>
    </row>
    <row r="559" spans="1:2" x14ac:dyDescent="0.25">
      <c r="A559" s="34">
        <v>0.50580868680768432</v>
      </c>
      <c r="B559" s="34">
        <v>0.82124352331606176</v>
      </c>
    </row>
    <row r="560" spans="1:2" x14ac:dyDescent="0.25">
      <c r="A560" s="34">
        <v>0.50577160444776292</v>
      </c>
      <c r="B560" s="34">
        <v>0.82124352331606176</v>
      </c>
    </row>
    <row r="561" spans="1:2" x14ac:dyDescent="0.25">
      <c r="A561" s="34">
        <v>0.5057451170478191</v>
      </c>
      <c r="B561" s="34">
        <v>0.82124352331606176</v>
      </c>
    </row>
    <row r="562" spans="1:2" x14ac:dyDescent="0.25">
      <c r="A562" s="34">
        <v>0.50552262288829075</v>
      </c>
      <c r="B562" s="34">
        <v>0.82059585492227938</v>
      </c>
    </row>
    <row r="563" spans="1:2" x14ac:dyDescent="0.25">
      <c r="A563" s="34">
        <v>0.5036261250523113</v>
      </c>
      <c r="B563" s="34">
        <v>0.81994818652849699</v>
      </c>
    </row>
    <row r="564" spans="1:2" x14ac:dyDescent="0.25">
      <c r="A564" s="34">
        <v>0.50357844773241234</v>
      </c>
      <c r="B564" s="34">
        <v>0.81994818652849699</v>
      </c>
    </row>
    <row r="565" spans="1:2" x14ac:dyDescent="0.25">
      <c r="A565" s="34">
        <v>0.50353077041251337</v>
      </c>
      <c r="B565" s="34">
        <v>0.81994818652849699</v>
      </c>
    </row>
    <row r="566" spans="1:2" x14ac:dyDescent="0.25">
      <c r="A566" s="34">
        <v>0.50349898553258077</v>
      </c>
      <c r="B566" s="34">
        <v>0.81994818652849699</v>
      </c>
    </row>
    <row r="567" spans="1:2" x14ac:dyDescent="0.25">
      <c r="A567" s="34">
        <v>0.50349368805259198</v>
      </c>
      <c r="B567" s="34">
        <v>0.81994818652849699</v>
      </c>
    </row>
    <row r="568" spans="1:2" x14ac:dyDescent="0.25">
      <c r="A568" s="34">
        <v>0.50343541577271556</v>
      </c>
      <c r="B568" s="34">
        <v>0.81994818652849699</v>
      </c>
    </row>
    <row r="569" spans="1:2" x14ac:dyDescent="0.25">
      <c r="A569" s="34">
        <v>0.50334535861290652</v>
      </c>
      <c r="B569" s="34">
        <v>0.81994818652849699</v>
      </c>
    </row>
    <row r="570" spans="1:2" x14ac:dyDescent="0.25">
      <c r="A570" s="34">
        <v>0.50293215517378254</v>
      </c>
      <c r="B570" s="34">
        <v>0.81994818652849699</v>
      </c>
    </row>
    <row r="571" spans="1:2" x14ac:dyDescent="0.25">
      <c r="A571" s="34">
        <v>0.5029109652538275</v>
      </c>
      <c r="B571" s="34">
        <v>0.81994818652849699</v>
      </c>
    </row>
    <row r="572" spans="1:2" x14ac:dyDescent="0.25">
      <c r="A572" s="34">
        <v>0.50288977533387247</v>
      </c>
      <c r="B572" s="34">
        <v>0.81994818652849699</v>
      </c>
    </row>
    <row r="573" spans="1:2" x14ac:dyDescent="0.25">
      <c r="A573" s="34">
        <v>0.50286858541391743</v>
      </c>
      <c r="B573" s="34">
        <v>0.81994818652849699</v>
      </c>
    </row>
    <row r="574" spans="1:2" x14ac:dyDescent="0.25">
      <c r="A574" s="34">
        <v>0.50276793329413083</v>
      </c>
      <c r="B574" s="34">
        <v>0.81994818652849699</v>
      </c>
    </row>
    <row r="575" spans="1:2" x14ac:dyDescent="0.25">
      <c r="A575" s="34">
        <v>0.50266728117434423</v>
      </c>
      <c r="B575" s="34">
        <v>0.81930051813471461</v>
      </c>
    </row>
    <row r="576" spans="1:2" x14ac:dyDescent="0.25">
      <c r="A576" s="34">
        <v>0.50244478701481587</v>
      </c>
      <c r="B576" s="34">
        <v>0.81930051813471461</v>
      </c>
    </row>
    <row r="577" spans="1:2" x14ac:dyDescent="0.25">
      <c r="A577" s="34">
        <v>0.50232294497507413</v>
      </c>
      <c r="B577" s="34">
        <v>0.81930051813471461</v>
      </c>
    </row>
    <row r="578" spans="1:2" x14ac:dyDescent="0.25">
      <c r="A578" s="34">
        <v>0.50230175505511909</v>
      </c>
      <c r="B578" s="34">
        <v>0.81930051813471461</v>
      </c>
    </row>
    <row r="579" spans="1:2" x14ac:dyDescent="0.25">
      <c r="A579" s="34">
        <v>0.50228586261515273</v>
      </c>
      <c r="B579" s="34">
        <v>0.81930051813471461</v>
      </c>
    </row>
    <row r="580" spans="1:2" x14ac:dyDescent="0.25">
      <c r="A580" s="34">
        <v>0.50224348277524256</v>
      </c>
      <c r="B580" s="34">
        <v>0.81930051813471461</v>
      </c>
    </row>
    <row r="581" spans="1:2" x14ac:dyDescent="0.25">
      <c r="A581" s="34">
        <v>0.50179849445618596</v>
      </c>
      <c r="B581" s="34">
        <v>0.81930051813471461</v>
      </c>
    </row>
    <row r="582" spans="1:2" x14ac:dyDescent="0.25">
      <c r="A582" s="34">
        <v>0.50171903225635439</v>
      </c>
      <c r="B582" s="34">
        <v>0.81930051813471461</v>
      </c>
    </row>
    <row r="583" spans="1:2" x14ac:dyDescent="0.25">
      <c r="A583" s="34">
        <v>0.50088203041812884</v>
      </c>
      <c r="B583" s="34">
        <v>0.81930051813471461</v>
      </c>
    </row>
    <row r="584" spans="1:2" x14ac:dyDescent="0.25">
      <c r="A584" s="34">
        <v>0.50083435309822988</v>
      </c>
      <c r="B584" s="34">
        <v>0.81930051813471461</v>
      </c>
    </row>
    <row r="585" spans="1:2" x14ac:dyDescent="0.25">
      <c r="A585" s="34">
        <v>0.50078667577833091</v>
      </c>
      <c r="B585" s="34">
        <v>0.81930051813471461</v>
      </c>
    </row>
    <row r="586" spans="1:2" x14ac:dyDescent="0.25">
      <c r="A586" s="34">
        <v>0.50068602365854431</v>
      </c>
      <c r="B586" s="34">
        <v>0.81865284974093222</v>
      </c>
    </row>
    <row r="587" spans="1:2" x14ac:dyDescent="0.25">
      <c r="A587" s="34">
        <v>0.5006224538986791</v>
      </c>
      <c r="B587" s="34">
        <v>0.81606217616580268</v>
      </c>
    </row>
    <row r="588" spans="1:2" x14ac:dyDescent="0.25">
      <c r="A588" s="34">
        <v>0.50049001689895989</v>
      </c>
      <c r="B588" s="34">
        <v>0.81606217616580268</v>
      </c>
    </row>
    <row r="589" spans="1:2" x14ac:dyDescent="0.25">
      <c r="A589" s="34">
        <v>0.50011389581975729</v>
      </c>
      <c r="B589" s="34">
        <v>0.81606217616580268</v>
      </c>
    </row>
    <row r="590" spans="1:2" x14ac:dyDescent="0.25">
      <c r="A590" s="34">
        <v>0.50005562353988087</v>
      </c>
      <c r="B590" s="34">
        <v>0.81606217616580268</v>
      </c>
    </row>
    <row r="591" spans="1:2" x14ac:dyDescent="0.25">
      <c r="A591" s="34">
        <v>0.49999735126000439</v>
      </c>
      <c r="B591" s="34">
        <v>0.81606217616580268</v>
      </c>
    </row>
    <row r="592" spans="1:2" x14ac:dyDescent="0.25">
      <c r="A592" s="34">
        <v>0.49974307222054348</v>
      </c>
      <c r="B592" s="34">
        <v>0.81606217616580268</v>
      </c>
    </row>
    <row r="593" spans="1:2" x14ac:dyDescent="0.25">
      <c r="A593" s="34">
        <v>0.4997006923806333</v>
      </c>
      <c r="B593" s="34">
        <v>0.81606217616580268</v>
      </c>
    </row>
    <row r="594" spans="1:2" x14ac:dyDescent="0.25">
      <c r="A594" s="34">
        <v>0.49805317610412603</v>
      </c>
      <c r="B594" s="34">
        <v>0.81606217616580268</v>
      </c>
    </row>
    <row r="595" spans="1:2" x14ac:dyDescent="0.25">
      <c r="A595" s="34">
        <v>0.49795782146432815</v>
      </c>
      <c r="B595" s="34">
        <v>0.81606217616580268</v>
      </c>
    </row>
    <row r="596" spans="1:2" x14ac:dyDescent="0.25">
      <c r="A596" s="34">
        <v>0.49758170038512556</v>
      </c>
      <c r="B596" s="34">
        <v>0.81606217616580268</v>
      </c>
    </row>
    <row r="597" spans="1:2" x14ac:dyDescent="0.25">
      <c r="A597" s="34">
        <v>0.49738039614555235</v>
      </c>
      <c r="B597" s="34">
        <v>0.81606217616580268</v>
      </c>
    </row>
    <row r="598" spans="1:2" x14ac:dyDescent="0.25">
      <c r="A598" s="34">
        <v>0.49733271882565344</v>
      </c>
      <c r="B598" s="34">
        <v>0.81606217616580268</v>
      </c>
    </row>
    <row r="599" spans="1:2" x14ac:dyDescent="0.25">
      <c r="A599" s="34">
        <v>0.49732742134566466</v>
      </c>
      <c r="B599" s="34">
        <v>0.81606217616580268</v>
      </c>
    </row>
    <row r="600" spans="1:2" x14ac:dyDescent="0.25">
      <c r="A600" s="34">
        <v>0.49729563646573205</v>
      </c>
      <c r="B600" s="34">
        <v>0.81606217616580268</v>
      </c>
    </row>
    <row r="601" spans="1:2" x14ac:dyDescent="0.25">
      <c r="A601" s="34">
        <v>0.49714730702604648</v>
      </c>
      <c r="B601" s="34">
        <v>0.81606217616580268</v>
      </c>
    </row>
    <row r="602" spans="1:2" x14ac:dyDescent="0.25">
      <c r="A602" s="34">
        <v>0.49690362294656309</v>
      </c>
      <c r="B602" s="34">
        <v>0.81606217616580268</v>
      </c>
    </row>
    <row r="603" spans="1:2" x14ac:dyDescent="0.25">
      <c r="A603" s="34">
        <v>0.4967129136669674</v>
      </c>
      <c r="B603" s="34">
        <v>0.81606217616580268</v>
      </c>
    </row>
    <row r="604" spans="1:2" x14ac:dyDescent="0.25">
      <c r="A604" s="34">
        <v>0.49663345146713589</v>
      </c>
      <c r="B604" s="34">
        <v>0.81606217616580268</v>
      </c>
    </row>
    <row r="605" spans="1:2" x14ac:dyDescent="0.25">
      <c r="A605" s="34">
        <v>0.49534086634987617</v>
      </c>
      <c r="B605" s="34">
        <v>0.81606217616580268</v>
      </c>
    </row>
    <row r="606" spans="1:2" x14ac:dyDescent="0.25">
      <c r="A606" s="34">
        <v>0.49530378398995478</v>
      </c>
      <c r="B606" s="34">
        <v>0.81606217616580268</v>
      </c>
    </row>
    <row r="607" spans="1:2" x14ac:dyDescent="0.25">
      <c r="A607" s="34">
        <v>0.49528259406999969</v>
      </c>
      <c r="B607" s="34">
        <v>0.81606217616580268</v>
      </c>
    </row>
    <row r="608" spans="1:2" x14ac:dyDescent="0.25">
      <c r="A608" s="34">
        <v>0.49488528307084201</v>
      </c>
      <c r="B608" s="34">
        <v>0.81606217616580268</v>
      </c>
    </row>
    <row r="609" spans="1:2" x14ac:dyDescent="0.25">
      <c r="A609" s="34">
        <v>0.49478992843104413</v>
      </c>
      <c r="B609" s="34">
        <v>0.81606217616580268</v>
      </c>
    </row>
    <row r="610" spans="1:2" x14ac:dyDescent="0.25">
      <c r="A610" s="34">
        <v>0.49474754859113396</v>
      </c>
      <c r="B610" s="34">
        <v>0.81606217616580268</v>
      </c>
    </row>
    <row r="611" spans="1:2" x14ac:dyDescent="0.25">
      <c r="A611" s="34">
        <v>0.49469987127123505</v>
      </c>
      <c r="B611" s="34">
        <v>0.81541450777202029</v>
      </c>
    </row>
    <row r="612" spans="1:2" x14ac:dyDescent="0.25">
      <c r="A612" s="34">
        <v>0.49411185099248167</v>
      </c>
      <c r="B612" s="34">
        <v>0.81541450777202029</v>
      </c>
    </row>
    <row r="613" spans="1:2" x14ac:dyDescent="0.25">
      <c r="A613" s="34">
        <v>0.49325895671428982</v>
      </c>
      <c r="B613" s="34">
        <v>0.81541450777202029</v>
      </c>
    </row>
    <row r="614" spans="1:2" x14ac:dyDescent="0.25">
      <c r="A614" s="34">
        <v>0.49295700035492995</v>
      </c>
      <c r="B614" s="34">
        <v>0.81541450777202029</v>
      </c>
    </row>
    <row r="615" spans="1:2" x14ac:dyDescent="0.25">
      <c r="A615" s="34">
        <v>0.49293051295498613</v>
      </c>
      <c r="B615" s="34">
        <v>0.81541450777202029</v>
      </c>
    </row>
    <row r="616" spans="1:2" x14ac:dyDescent="0.25">
      <c r="A616" s="34">
        <v>0.49262325911563754</v>
      </c>
      <c r="B616" s="34">
        <v>0.81476683937823791</v>
      </c>
    </row>
    <row r="617" spans="1:2" x14ac:dyDescent="0.25">
      <c r="A617" s="34">
        <v>0.49250671455588463</v>
      </c>
      <c r="B617" s="34">
        <v>0.81476683937823791</v>
      </c>
    </row>
    <row r="618" spans="1:2" x14ac:dyDescent="0.25">
      <c r="A618" s="34">
        <v>0.49245903723598572</v>
      </c>
      <c r="B618" s="34">
        <v>0.81476683937823791</v>
      </c>
    </row>
    <row r="619" spans="1:2" x14ac:dyDescent="0.25">
      <c r="A619" s="34">
        <v>0.49098633779910783</v>
      </c>
      <c r="B619" s="34">
        <v>0.81476683937823791</v>
      </c>
    </row>
    <row r="620" spans="1:2" x14ac:dyDescent="0.25">
      <c r="A620" s="34">
        <v>0.49097574283913031</v>
      </c>
      <c r="B620" s="34">
        <v>0.81476683937823791</v>
      </c>
    </row>
    <row r="621" spans="1:2" x14ac:dyDescent="0.25">
      <c r="A621" s="34">
        <v>0.49083271087943353</v>
      </c>
      <c r="B621" s="34">
        <v>0.81476683937823791</v>
      </c>
    </row>
    <row r="622" spans="1:2" x14ac:dyDescent="0.25">
      <c r="A622" s="34">
        <v>0.49053605200006245</v>
      </c>
      <c r="B622" s="34">
        <v>0.81282383419689075</v>
      </c>
    </row>
    <row r="623" spans="1:2" x14ac:dyDescent="0.25">
      <c r="A623" s="34">
        <v>0.48479358369223646</v>
      </c>
      <c r="B623" s="34">
        <v>0.81088082901554359</v>
      </c>
    </row>
    <row r="624" spans="1:2" x14ac:dyDescent="0.25">
      <c r="A624" s="34">
        <v>0.48477239377228137</v>
      </c>
      <c r="B624" s="34">
        <v>0.81088082901554359</v>
      </c>
    </row>
    <row r="625" spans="1:2" x14ac:dyDescent="0.25">
      <c r="A625" s="34">
        <v>0.48474060889234877</v>
      </c>
      <c r="B625" s="34">
        <v>0.81088082901554359</v>
      </c>
    </row>
    <row r="626" spans="1:2" x14ac:dyDescent="0.25">
      <c r="A626" s="34">
        <v>0.4843380004132023</v>
      </c>
      <c r="B626" s="34">
        <v>0.80893782383419643</v>
      </c>
    </row>
    <row r="627" spans="1:2" x14ac:dyDescent="0.25">
      <c r="A627" s="34">
        <v>0.48305071277593137</v>
      </c>
      <c r="B627" s="34">
        <v>0.80634715025906689</v>
      </c>
    </row>
    <row r="628" spans="1:2" x14ac:dyDescent="0.25">
      <c r="A628" s="34">
        <v>0.48304541529594258</v>
      </c>
      <c r="B628" s="34">
        <v>0.80634715025906689</v>
      </c>
    </row>
    <row r="629" spans="1:2" x14ac:dyDescent="0.25">
      <c r="A629" s="34">
        <v>0.4830401178159538</v>
      </c>
      <c r="B629" s="34">
        <v>0.80634715025906689</v>
      </c>
    </row>
    <row r="630" spans="1:2" x14ac:dyDescent="0.25">
      <c r="A630" s="34">
        <v>0.48293946569616719</v>
      </c>
      <c r="B630" s="34">
        <v>0.80634715025906689</v>
      </c>
    </row>
    <row r="631" spans="1:2" x14ac:dyDescent="0.25">
      <c r="A631" s="34">
        <v>0.48290768081623459</v>
      </c>
      <c r="B631" s="34">
        <v>0.80634715025906689</v>
      </c>
    </row>
    <row r="632" spans="1:2" x14ac:dyDescent="0.25">
      <c r="A632" s="34">
        <v>0.48286530097632441</v>
      </c>
      <c r="B632" s="34">
        <v>0.80634715025906689</v>
      </c>
    </row>
    <row r="633" spans="1:2" x14ac:dyDescent="0.25">
      <c r="A633" s="34">
        <v>0.48258983201690842</v>
      </c>
      <c r="B633" s="34">
        <v>0.80569948186528451</v>
      </c>
    </row>
    <row r="634" spans="1:2" x14ac:dyDescent="0.25">
      <c r="A634" s="34">
        <v>0.31088261314092769</v>
      </c>
      <c r="B634" s="34">
        <v>0.64183937823834147</v>
      </c>
    </row>
    <row r="635" spans="1:2" x14ac:dyDescent="0.25">
      <c r="A635" s="34">
        <v>0.31086672070096139</v>
      </c>
      <c r="B635" s="34">
        <v>0.64183937823834147</v>
      </c>
    </row>
    <row r="636" spans="1:2" x14ac:dyDescent="0.25">
      <c r="A636" s="34">
        <v>0.3108455307810063</v>
      </c>
      <c r="B636" s="34">
        <v>0.64183937823834147</v>
      </c>
    </row>
    <row r="637" spans="1:2" x14ac:dyDescent="0.25">
      <c r="A637" s="34">
        <v>0.31074487866121969</v>
      </c>
      <c r="B637" s="34">
        <v>0.64183937823834147</v>
      </c>
    </row>
    <row r="638" spans="1:2" x14ac:dyDescent="0.25">
      <c r="A638" s="34">
        <v>0.31071309378128709</v>
      </c>
      <c r="B638" s="34">
        <v>0.64183937823834147</v>
      </c>
    </row>
    <row r="639" spans="1:2" x14ac:dyDescent="0.25">
      <c r="A639" s="34">
        <v>0.31062833410146679</v>
      </c>
      <c r="B639" s="34">
        <v>0.64183937823834147</v>
      </c>
    </row>
    <row r="640" spans="1:2" x14ac:dyDescent="0.25">
      <c r="A640" s="34">
        <v>0.31057535930157909</v>
      </c>
      <c r="B640" s="34">
        <v>0.64183937823834147</v>
      </c>
    </row>
    <row r="641" spans="1:2" x14ac:dyDescent="0.25">
      <c r="A641" s="34">
        <v>0.31044821978184861</v>
      </c>
      <c r="B641" s="34">
        <v>0.64119170984455909</v>
      </c>
    </row>
    <row r="642" spans="1:2" x14ac:dyDescent="0.25">
      <c r="A642" s="34">
        <v>0.31044292230185982</v>
      </c>
      <c r="B642" s="34">
        <v>0.64119170984455909</v>
      </c>
    </row>
    <row r="643" spans="1:2" x14ac:dyDescent="0.25">
      <c r="A643" s="34">
        <v>0.30991847178297166</v>
      </c>
      <c r="B643" s="34">
        <v>0.64119170984455909</v>
      </c>
    </row>
    <row r="644" spans="1:2" x14ac:dyDescent="0.25">
      <c r="A644" s="34">
        <v>0.30984960454311766</v>
      </c>
      <c r="B644" s="34">
        <v>0.64119170984455909</v>
      </c>
    </row>
    <row r="645" spans="1:2" x14ac:dyDescent="0.25">
      <c r="A645" s="34">
        <v>0.30983371210315136</v>
      </c>
      <c r="B645" s="34">
        <v>0.64119170984455909</v>
      </c>
    </row>
    <row r="646" spans="1:2" x14ac:dyDescent="0.25">
      <c r="A646" s="34">
        <v>0.30971187006340967</v>
      </c>
      <c r="B646" s="34">
        <v>0.64119170984455909</v>
      </c>
    </row>
    <row r="647" spans="1:2" x14ac:dyDescent="0.25">
      <c r="A647" s="34">
        <v>0.30964300282355567</v>
      </c>
      <c r="B647" s="34">
        <v>0.64119170984455909</v>
      </c>
    </row>
    <row r="648" spans="1:2" x14ac:dyDescent="0.25">
      <c r="A648" s="34">
        <v>0.30959532550365676</v>
      </c>
      <c r="B648" s="34">
        <v>0.6405440414507767</v>
      </c>
    </row>
    <row r="649" spans="1:2" x14ac:dyDescent="0.25">
      <c r="A649" s="34">
        <v>0.30954235070376906</v>
      </c>
      <c r="B649" s="34">
        <v>0.6405440414507767</v>
      </c>
    </row>
    <row r="650" spans="1:2" x14ac:dyDescent="0.25">
      <c r="A650" s="34">
        <v>0.30951586330382524</v>
      </c>
      <c r="B650" s="34">
        <v>0.6405440414507767</v>
      </c>
    </row>
    <row r="651" spans="1:2" x14ac:dyDescent="0.25">
      <c r="A651" s="34">
        <v>0.3055003734723381</v>
      </c>
      <c r="B651" s="34">
        <v>0.63277202072538807</v>
      </c>
    </row>
    <row r="652" spans="1:2" x14ac:dyDescent="0.25">
      <c r="A652" s="34">
        <v>0.30547918355238302</v>
      </c>
      <c r="B652" s="34">
        <v>0.63277202072538807</v>
      </c>
    </row>
    <row r="653" spans="1:2" x14ac:dyDescent="0.25">
      <c r="A653" s="34">
        <v>0.30536793647261884</v>
      </c>
      <c r="B653" s="34">
        <v>0.63277202072538807</v>
      </c>
    </row>
    <row r="654" spans="1:2" x14ac:dyDescent="0.25">
      <c r="A654" s="34">
        <v>0.30518252467301193</v>
      </c>
      <c r="B654" s="34">
        <v>0.63212435233160569</v>
      </c>
    </row>
    <row r="655" spans="1:2" x14ac:dyDescent="0.25">
      <c r="A655" s="34">
        <v>0.3044408774745842</v>
      </c>
      <c r="B655" s="34">
        <v>0.6314766839378233</v>
      </c>
    </row>
    <row r="656" spans="1:2" x14ac:dyDescent="0.25">
      <c r="A656" s="34">
        <v>0.30436141527475269</v>
      </c>
      <c r="B656" s="34">
        <v>0.6314766839378233</v>
      </c>
    </row>
    <row r="657" spans="1:2" x14ac:dyDescent="0.25">
      <c r="A657" s="34">
        <v>0.30386345215580834</v>
      </c>
      <c r="B657" s="34">
        <v>0.63082901554404092</v>
      </c>
    </row>
    <row r="658" spans="1:2" x14ac:dyDescent="0.25">
      <c r="A658" s="34">
        <v>0.30327543187705497</v>
      </c>
      <c r="B658" s="34">
        <v>0.62759067357512899</v>
      </c>
    </row>
    <row r="659" spans="1:2" x14ac:dyDescent="0.25">
      <c r="A659" s="34">
        <v>0.14446227929373887</v>
      </c>
      <c r="B659" s="34">
        <v>0.34326424870466266</v>
      </c>
    </row>
    <row r="660" spans="1:2" x14ac:dyDescent="0.25">
      <c r="A660" s="34">
        <v>0.12439012761629183</v>
      </c>
      <c r="B660" s="34">
        <v>0.30181347150259014</v>
      </c>
    </row>
    <row r="661" spans="1:2" x14ac:dyDescent="0.25">
      <c r="A661" s="34">
        <v>0.121492406062435</v>
      </c>
      <c r="B661" s="34">
        <v>0.29468911917098389</v>
      </c>
    </row>
    <row r="662" spans="1:2" x14ac:dyDescent="0.25">
      <c r="A662" s="34">
        <v>0.12037463778480467</v>
      </c>
      <c r="B662" s="34">
        <v>0.28173575129533623</v>
      </c>
    </row>
    <row r="663" spans="1:2" x14ac:dyDescent="0.25">
      <c r="A663" s="34">
        <v>0.10752295133205025</v>
      </c>
      <c r="B663" s="34">
        <v>0.26360103626942949</v>
      </c>
    </row>
    <row r="664" spans="1:2" x14ac:dyDescent="0.25">
      <c r="A664" s="34">
        <v>0.1010176459058415</v>
      </c>
      <c r="B664" s="34">
        <v>0.24287564766839323</v>
      </c>
    </row>
    <row r="665" spans="1:2" x14ac:dyDescent="0.25">
      <c r="A665" s="34">
        <v>0.10089050638611104</v>
      </c>
      <c r="B665" s="34">
        <v>0.24222797927461084</v>
      </c>
    </row>
    <row r="666" spans="1:2" x14ac:dyDescent="0.25">
      <c r="A666" s="34">
        <v>0.10031837854732395</v>
      </c>
      <c r="B666" s="34">
        <v>0.24093264248704607</v>
      </c>
    </row>
    <row r="667" spans="1:2" x14ac:dyDescent="0.25">
      <c r="A667" s="34">
        <v>9.9348939709379164E-2</v>
      </c>
      <c r="B667" s="34">
        <v>0.23834196891191653</v>
      </c>
    </row>
    <row r="668" spans="1:2" x14ac:dyDescent="0.25">
      <c r="A668" s="34">
        <v>3.3384718889223314E-2</v>
      </c>
      <c r="B668" s="34">
        <v>8.0310880829014969E-2</v>
      </c>
    </row>
    <row r="669" spans="1:2" x14ac:dyDescent="0.25">
      <c r="A669" s="34">
        <v>3.3088060009852233E-2</v>
      </c>
      <c r="B669" s="34">
        <v>7.9663212435232583E-2</v>
      </c>
    </row>
    <row r="670" spans="1:2" x14ac:dyDescent="0.25">
      <c r="A670" s="34">
        <v>1.2925851172586392E-3</v>
      </c>
      <c r="B670" s="34">
        <v>3.8860103626937176E-3</v>
      </c>
    </row>
    <row r="671" spans="1:2" x14ac:dyDescent="0.25">
      <c r="A671" s="34">
        <v>1.0806859177078655E-3</v>
      </c>
      <c r="B671" s="34">
        <v>3.238341968911334E-3</v>
      </c>
    </row>
    <row r="672" spans="1:2" x14ac:dyDescent="0.25">
      <c r="A672" s="34">
        <v>1.0594959976458406E-5</v>
      </c>
      <c r="B672" s="34">
        <v>-5.8286708792820718E-16</v>
      </c>
    </row>
    <row r="673" spans="1:2" x14ac:dyDescent="0.25">
      <c r="A673" s="34">
        <v>5.2974799876890639E-6</v>
      </c>
      <c r="B673" s="34">
        <v>-5.8286708792820718E-16</v>
      </c>
    </row>
    <row r="674" spans="1:2" x14ac:dyDescent="0.25">
      <c r="A674" s="34">
        <v>-1.0802787158738225E-15</v>
      </c>
      <c r="B674" s="34">
        <v>-5.8286708792820718E-16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674"/>
  <sheetViews>
    <sheetView workbookViewId="0"/>
  </sheetViews>
  <sheetFormatPr defaultRowHeight="13.2" x14ac:dyDescent="0.25"/>
  <sheetData>
    <row r="1" spans="1:2" x14ac:dyDescent="0.25">
      <c r="A1" s="34">
        <v>1</v>
      </c>
      <c r="B1" s="34">
        <v>1</v>
      </c>
    </row>
    <row r="2" spans="1:2" x14ac:dyDescent="0.25">
      <c r="A2" s="34">
        <v>0.9997310716045742</v>
      </c>
      <c r="B2" s="34">
        <v>0.99997372749102797</v>
      </c>
    </row>
    <row r="3" spans="1:2" x14ac:dyDescent="0.25">
      <c r="A3" s="34">
        <v>0.99933313948646962</v>
      </c>
      <c r="B3" s="34">
        <v>0.9993904777918482</v>
      </c>
    </row>
    <row r="4" spans="1:2" x14ac:dyDescent="0.25">
      <c r="A4" s="34">
        <v>0.9990133604172895</v>
      </c>
      <c r="B4" s="34">
        <v>0.99936420528287617</v>
      </c>
    </row>
    <row r="5" spans="1:2" x14ac:dyDescent="0.25">
      <c r="A5" s="34">
        <v>0.99515075689009569</v>
      </c>
      <c r="B5" s="34">
        <v>0.99756191116739268</v>
      </c>
    </row>
    <row r="6" spans="1:2" x14ac:dyDescent="0.25">
      <c r="A6" s="34">
        <v>0.99510263645385832</v>
      </c>
      <c r="B6" s="34">
        <v>0.99754614766200944</v>
      </c>
    </row>
    <row r="7" spans="1:2" x14ac:dyDescent="0.25">
      <c r="A7" s="34">
        <v>0.99501458629393469</v>
      </c>
      <c r="B7" s="34">
        <v>0.99743580312432678</v>
      </c>
    </row>
    <row r="8" spans="1:2" x14ac:dyDescent="0.25">
      <c r="A8" s="34">
        <v>0.99471357760768397</v>
      </c>
      <c r="B8" s="34">
        <v>0.99743054862253233</v>
      </c>
    </row>
    <row r="9" spans="1:2" x14ac:dyDescent="0.25">
      <c r="A9" s="34">
        <v>0.99456239070517938</v>
      </c>
      <c r="B9" s="34">
        <v>0.99737274910279383</v>
      </c>
    </row>
    <row r="10" spans="1:2" x14ac:dyDescent="0.25">
      <c r="A10" s="34">
        <v>0.99453884240659518</v>
      </c>
      <c r="B10" s="34">
        <v>0.99734647659382181</v>
      </c>
    </row>
    <row r="11" spans="1:2" x14ac:dyDescent="0.25">
      <c r="A11" s="34">
        <v>0.99389484763226976</v>
      </c>
      <c r="B11" s="34">
        <v>0.99671593637849232</v>
      </c>
    </row>
    <row r="12" spans="1:2" x14ac:dyDescent="0.25">
      <c r="A12" s="34">
        <v>0.99091581722151922</v>
      </c>
      <c r="B12" s="34">
        <v>0.99619048619905104</v>
      </c>
    </row>
    <row r="13" spans="1:2" x14ac:dyDescent="0.25">
      <c r="A13" s="34">
        <v>0.90071661909227796</v>
      </c>
      <c r="B13" s="34">
        <v>0.98416818609343559</v>
      </c>
    </row>
    <row r="14" spans="1:2" x14ac:dyDescent="0.25">
      <c r="A14" s="34">
        <v>0.90065245851062814</v>
      </c>
      <c r="B14" s="34">
        <v>0.98414191358446357</v>
      </c>
    </row>
    <row r="15" spans="1:2" x14ac:dyDescent="0.25">
      <c r="A15" s="34">
        <v>0.88431266953068588</v>
      </c>
      <c r="B15" s="34">
        <v>0.97830941659266579</v>
      </c>
    </row>
    <row r="16" spans="1:2" x14ac:dyDescent="0.25">
      <c r="A16" s="34">
        <v>0.88415841111097471</v>
      </c>
      <c r="B16" s="34">
        <v>0.97825161707292729</v>
      </c>
    </row>
    <row r="17" spans="1:2" x14ac:dyDescent="0.25">
      <c r="A17" s="34">
        <v>0.88375501851783611</v>
      </c>
      <c r="B17" s="34">
        <v>0.97817805404780556</v>
      </c>
    </row>
    <row r="18" spans="1:2" x14ac:dyDescent="0.25">
      <c r="A18" s="34">
        <v>0.87252862312756918</v>
      </c>
      <c r="B18" s="34">
        <v>0.97490975393168111</v>
      </c>
    </row>
    <row r="19" spans="1:2" x14ac:dyDescent="0.25">
      <c r="A19" s="34">
        <v>0.87239381765016666</v>
      </c>
      <c r="B19" s="34">
        <v>0.9748624634155314</v>
      </c>
    </row>
    <row r="20" spans="1:2" x14ac:dyDescent="0.25">
      <c r="A20" s="34">
        <v>0.8723020134136571</v>
      </c>
      <c r="B20" s="34">
        <v>0.97485720891373695</v>
      </c>
    </row>
    <row r="21" spans="1:2" x14ac:dyDescent="0.25">
      <c r="A21" s="34">
        <v>0.87219826438801062</v>
      </c>
      <c r="B21" s="34">
        <v>0.97482568190297048</v>
      </c>
    </row>
    <row r="22" spans="1:2" x14ac:dyDescent="0.25">
      <c r="A22" s="34">
        <v>0.87217335097066784</v>
      </c>
      <c r="B22" s="34">
        <v>0.97481517289938169</v>
      </c>
    </row>
    <row r="23" spans="1:2" x14ac:dyDescent="0.25">
      <c r="A23" s="34">
        <v>0.85807269803436559</v>
      </c>
      <c r="B23" s="34">
        <v>0.97204605045372638</v>
      </c>
    </row>
    <row r="24" spans="1:2" x14ac:dyDescent="0.25">
      <c r="A24" s="34">
        <v>0.85782800049690333</v>
      </c>
      <c r="B24" s="34">
        <v>0.97185688838912754</v>
      </c>
    </row>
    <row r="25" spans="1:2" x14ac:dyDescent="0.25">
      <c r="A25" s="34">
        <v>0.8574812603322427</v>
      </c>
      <c r="B25" s="34">
        <v>0.97172027134247285</v>
      </c>
    </row>
    <row r="26" spans="1:2" x14ac:dyDescent="0.25">
      <c r="A26" s="34">
        <v>0.85744713236328007</v>
      </c>
      <c r="B26" s="34">
        <v>0.9717150168406784</v>
      </c>
    </row>
    <row r="27" spans="1:2" x14ac:dyDescent="0.25">
      <c r="A27" s="34">
        <v>0.85717308477250986</v>
      </c>
      <c r="B27" s="34">
        <v>0.97164145381555667</v>
      </c>
    </row>
    <row r="28" spans="1:2" x14ac:dyDescent="0.25">
      <c r="A28" s="34">
        <v>0.85707104214531149</v>
      </c>
      <c r="B28" s="34">
        <v>0.97159416329940695</v>
      </c>
    </row>
    <row r="29" spans="1:2" x14ac:dyDescent="0.25">
      <c r="A29" s="34">
        <v>0.85516806659595357</v>
      </c>
      <c r="B29" s="34">
        <v>0.97111600363611539</v>
      </c>
    </row>
    <row r="30" spans="1:2" x14ac:dyDescent="0.25">
      <c r="A30" s="34">
        <v>0.85252110132320968</v>
      </c>
      <c r="B30" s="34">
        <v>0.96959745261753016</v>
      </c>
    </row>
    <row r="31" spans="1:2" x14ac:dyDescent="0.25">
      <c r="A31" s="34">
        <v>0.85142900631640461</v>
      </c>
      <c r="B31" s="34">
        <v>0.9690036939147616</v>
      </c>
    </row>
    <row r="32" spans="1:2" x14ac:dyDescent="0.25">
      <c r="A32" s="34">
        <v>0.85134300383461869</v>
      </c>
      <c r="B32" s="34">
        <v>0.96895114889681744</v>
      </c>
    </row>
    <row r="33" spans="1:2" x14ac:dyDescent="0.25">
      <c r="A33" s="34">
        <v>0.85033520491115133</v>
      </c>
      <c r="B33" s="34">
        <v>0.96871995081786333</v>
      </c>
    </row>
    <row r="34" spans="1:2" x14ac:dyDescent="0.25">
      <c r="A34" s="34">
        <v>0.85016217610851064</v>
      </c>
      <c r="B34" s="34">
        <v>0.96863587878915269</v>
      </c>
    </row>
    <row r="35" spans="1:2" x14ac:dyDescent="0.25">
      <c r="A35" s="34">
        <v>0.84971202819789315</v>
      </c>
      <c r="B35" s="34">
        <v>0.96860435177838622</v>
      </c>
    </row>
    <row r="36" spans="1:2" x14ac:dyDescent="0.25">
      <c r="A36" s="34">
        <v>0.8496758525507927</v>
      </c>
      <c r="B36" s="34">
        <v>0.96857807926941419</v>
      </c>
    </row>
    <row r="37" spans="1:2" x14ac:dyDescent="0.25">
      <c r="A37" s="34">
        <v>0.84807388568768549</v>
      </c>
      <c r="B37" s="34">
        <v>0.96822602764918853</v>
      </c>
    </row>
    <row r="38" spans="1:2" x14ac:dyDescent="0.25">
      <c r="A38" s="34">
        <v>0.84731180814074925</v>
      </c>
      <c r="B38" s="34">
        <v>0.96810517410791708</v>
      </c>
    </row>
    <row r="39" spans="1:2" x14ac:dyDescent="0.25">
      <c r="A39" s="34">
        <v>0.84718280441807037</v>
      </c>
      <c r="B39" s="34">
        <v>0.9680736470971506</v>
      </c>
    </row>
    <row r="40" spans="1:2" x14ac:dyDescent="0.25">
      <c r="A40" s="34">
        <v>0.84712342175207533</v>
      </c>
      <c r="B40" s="34">
        <v>0.96804737458817858</v>
      </c>
    </row>
    <row r="41" spans="1:2" x14ac:dyDescent="0.25">
      <c r="A41" s="34">
        <v>0.8408636696849443</v>
      </c>
      <c r="B41" s="34">
        <v>0.96631338899602248</v>
      </c>
    </row>
    <row r="42" spans="1:2" x14ac:dyDescent="0.25">
      <c r="A42" s="34">
        <v>0.84036096470212429</v>
      </c>
      <c r="B42" s="34">
        <v>0.9662345714691063</v>
      </c>
    </row>
    <row r="43" spans="1:2" x14ac:dyDescent="0.25">
      <c r="A43" s="34">
        <v>0.84021353187620562</v>
      </c>
      <c r="B43" s="34">
        <v>0.96622406246551751</v>
      </c>
    </row>
    <row r="44" spans="1:2" x14ac:dyDescent="0.25">
      <c r="A44" s="34">
        <v>0.8401189974021791</v>
      </c>
      <c r="B44" s="34">
        <v>0.96614524493860132</v>
      </c>
    </row>
    <row r="45" spans="1:2" x14ac:dyDescent="0.25">
      <c r="A45" s="34">
        <v>0.83767202202755642</v>
      </c>
      <c r="B45" s="34">
        <v>0.96606642741168514</v>
      </c>
    </row>
    <row r="46" spans="1:2" x14ac:dyDescent="0.25">
      <c r="A46" s="34">
        <v>0.83740548258995806</v>
      </c>
      <c r="B46" s="34">
        <v>0.9659823553829745</v>
      </c>
    </row>
    <row r="47" spans="1:2" x14ac:dyDescent="0.25">
      <c r="A47" s="34">
        <v>0.83723211250762775</v>
      </c>
      <c r="B47" s="34">
        <v>0.96590879235785276</v>
      </c>
    </row>
    <row r="48" spans="1:2" x14ac:dyDescent="0.25">
      <c r="A48" s="34">
        <v>0.83707102849412396</v>
      </c>
      <c r="B48" s="34">
        <v>0.96585099283811426</v>
      </c>
    </row>
    <row r="49" spans="1:2" x14ac:dyDescent="0.25">
      <c r="A49" s="34">
        <v>0.83529773922682415</v>
      </c>
      <c r="B49" s="34">
        <v>0.96576166630760929</v>
      </c>
    </row>
    <row r="50" spans="1:2" x14ac:dyDescent="0.25">
      <c r="A50" s="34">
        <v>0.83526702405475772</v>
      </c>
      <c r="B50" s="34">
        <v>0.96573013929684282</v>
      </c>
    </row>
    <row r="51" spans="1:2" x14ac:dyDescent="0.25">
      <c r="A51" s="34">
        <v>0.82722510944839656</v>
      </c>
      <c r="B51" s="34">
        <v>0.96179977195462241</v>
      </c>
    </row>
    <row r="52" spans="1:2" x14ac:dyDescent="0.25">
      <c r="A52" s="34">
        <v>0.82719610067477833</v>
      </c>
      <c r="B52" s="34">
        <v>0.96174722693667825</v>
      </c>
    </row>
    <row r="53" spans="1:2" x14ac:dyDescent="0.25">
      <c r="A53" s="34">
        <v>0.82716845701991859</v>
      </c>
      <c r="B53" s="34">
        <v>0.96171569992591177</v>
      </c>
    </row>
    <row r="54" spans="1:2" x14ac:dyDescent="0.25">
      <c r="A54" s="34">
        <v>0.82649750115011267</v>
      </c>
      <c r="B54" s="34">
        <v>0.96144772033439674</v>
      </c>
    </row>
    <row r="55" spans="1:2" x14ac:dyDescent="0.25">
      <c r="A55" s="34">
        <v>0.82411059100086426</v>
      </c>
      <c r="B55" s="34">
        <v>0.96097481517289962</v>
      </c>
    </row>
    <row r="56" spans="1:2" x14ac:dyDescent="0.25">
      <c r="A56" s="34">
        <v>0.82035003010086871</v>
      </c>
      <c r="B56" s="34">
        <v>0.95948253666328653</v>
      </c>
    </row>
    <row r="57" spans="1:2" x14ac:dyDescent="0.25">
      <c r="A57" s="34">
        <v>0.81997530500165872</v>
      </c>
      <c r="B57" s="34">
        <v>0.95918828456279948</v>
      </c>
    </row>
    <row r="58" spans="1:2" x14ac:dyDescent="0.25">
      <c r="A58" s="34">
        <v>0.79791464458450578</v>
      </c>
      <c r="B58" s="34">
        <v>0.9582950192577494</v>
      </c>
    </row>
    <row r="59" spans="1:2" x14ac:dyDescent="0.25">
      <c r="A59" s="34">
        <v>0.79784638864658042</v>
      </c>
      <c r="B59" s="34">
        <v>0.95825823774518848</v>
      </c>
    </row>
    <row r="60" spans="1:2" x14ac:dyDescent="0.25">
      <c r="A60" s="34">
        <v>0.79776072744448412</v>
      </c>
      <c r="B60" s="34">
        <v>0.95818992922186108</v>
      </c>
    </row>
    <row r="61" spans="1:2" x14ac:dyDescent="0.25">
      <c r="A61" s="34">
        <v>0.7974897513709206</v>
      </c>
      <c r="B61" s="34">
        <v>0.95805856667700073</v>
      </c>
    </row>
    <row r="62" spans="1:2" x14ac:dyDescent="0.25">
      <c r="A62" s="34">
        <v>0.79729078531186826</v>
      </c>
      <c r="B62" s="34">
        <v>0.95796924014649576</v>
      </c>
    </row>
    <row r="63" spans="1:2" x14ac:dyDescent="0.25">
      <c r="A63" s="34">
        <v>0.79717577405646411</v>
      </c>
      <c r="B63" s="34">
        <v>0.95788516811778512</v>
      </c>
    </row>
    <row r="64" spans="1:2" x14ac:dyDescent="0.25">
      <c r="A64" s="34">
        <v>0.79714505888439768</v>
      </c>
      <c r="B64" s="34">
        <v>0.95786940461240189</v>
      </c>
    </row>
    <row r="65" spans="1:2" x14ac:dyDescent="0.25">
      <c r="A65" s="34">
        <v>0.79686111418262839</v>
      </c>
      <c r="B65" s="34">
        <v>0.95755413450473714</v>
      </c>
    </row>
    <row r="66" spans="1:2" x14ac:dyDescent="0.25">
      <c r="A66" s="34">
        <v>0.79653553335872462</v>
      </c>
      <c r="B66" s="34">
        <v>0.95752786199576512</v>
      </c>
    </row>
    <row r="67" spans="1:2" x14ac:dyDescent="0.25">
      <c r="A67" s="34">
        <v>0.79640141044070134</v>
      </c>
      <c r="B67" s="34">
        <v>0.95749108048320419</v>
      </c>
    </row>
    <row r="68" spans="1:2" x14ac:dyDescent="0.25">
      <c r="A68" s="34">
        <v>0.7963502184872574</v>
      </c>
      <c r="B68" s="34">
        <v>0.95747531697782096</v>
      </c>
    </row>
    <row r="69" spans="1:2" x14ac:dyDescent="0.25">
      <c r="A69" s="34">
        <v>0.79557995022777017</v>
      </c>
      <c r="B69" s="34">
        <v>0.95738073594552153</v>
      </c>
    </row>
    <row r="70" spans="1:2" x14ac:dyDescent="0.25">
      <c r="A70" s="34">
        <v>0.79507553884650206</v>
      </c>
      <c r="B70" s="34">
        <v>0.95731242742219413</v>
      </c>
    </row>
    <row r="71" spans="1:2" x14ac:dyDescent="0.25">
      <c r="A71" s="34">
        <v>0.79501581490081741</v>
      </c>
      <c r="B71" s="34">
        <v>0.95725462790245563</v>
      </c>
    </row>
    <row r="72" spans="1:2" x14ac:dyDescent="0.25">
      <c r="A72" s="34">
        <v>0.79469091663629288</v>
      </c>
      <c r="B72" s="34">
        <v>0.95699190281273505</v>
      </c>
    </row>
    <row r="73" spans="1:2" x14ac:dyDescent="0.25">
      <c r="A73" s="34">
        <v>0.79450662560389451</v>
      </c>
      <c r="B73" s="34">
        <v>0.95688681277684684</v>
      </c>
    </row>
    <row r="74" spans="1:2" x14ac:dyDescent="0.25">
      <c r="A74" s="34">
        <v>0.79448853778034434</v>
      </c>
      <c r="B74" s="34">
        <v>0.95683952226069713</v>
      </c>
    </row>
    <row r="75" spans="1:2" x14ac:dyDescent="0.25">
      <c r="A75" s="34">
        <v>0.79364660078603555</v>
      </c>
      <c r="B75" s="34">
        <v>0.95652950665482683</v>
      </c>
    </row>
    <row r="76" spans="1:2" x14ac:dyDescent="0.25">
      <c r="A76" s="34">
        <v>0.79171734670057636</v>
      </c>
      <c r="B76" s="34">
        <v>0.95579913090540347</v>
      </c>
    </row>
    <row r="77" spans="1:2" x14ac:dyDescent="0.25">
      <c r="A77" s="34">
        <v>0.79165079716109921</v>
      </c>
      <c r="B77" s="34">
        <v>0.95577811289822578</v>
      </c>
    </row>
    <row r="78" spans="1:2" x14ac:dyDescent="0.25">
      <c r="A78" s="34">
        <v>0.79154875453390083</v>
      </c>
      <c r="B78" s="34">
        <v>0.95574133138566486</v>
      </c>
    </row>
    <row r="79" spans="1:2" x14ac:dyDescent="0.25">
      <c r="A79" s="34">
        <v>0.79103581116039201</v>
      </c>
      <c r="B79" s="34">
        <v>0.95533148024570069</v>
      </c>
    </row>
    <row r="80" spans="1:2" x14ac:dyDescent="0.25">
      <c r="A80" s="34">
        <v>0.78996419293496445</v>
      </c>
      <c r="B80" s="34">
        <v>0.95525266271878451</v>
      </c>
    </row>
    <row r="81" spans="1:2" x14ac:dyDescent="0.25">
      <c r="A81" s="34">
        <v>0.78840181451585389</v>
      </c>
      <c r="B81" s="34">
        <v>0.95482179357164265</v>
      </c>
    </row>
    <row r="82" spans="1:2" x14ac:dyDescent="0.25">
      <c r="A82" s="34">
        <v>0.78733838700297742</v>
      </c>
      <c r="B82" s="34">
        <v>0.95462212250345502</v>
      </c>
    </row>
    <row r="83" spans="1:2" x14ac:dyDescent="0.25">
      <c r="A83" s="34">
        <v>0.77780234991543096</v>
      </c>
      <c r="B83" s="34">
        <v>0.95156925696090144</v>
      </c>
    </row>
    <row r="84" spans="1:2" x14ac:dyDescent="0.25">
      <c r="A84" s="34">
        <v>0.77541168568959662</v>
      </c>
      <c r="B84" s="34">
        <v>0.95092820774198317</v>
      </c>
    </row>
    <row r="85" spans="1:2" x14ac:dyDescent="0.25">
      <c r="A85" s="34">
        <v>0.77497006977121985</v>
      </c>
      <c r="B85" s="34">
        <v>0.95090718973480548</v>
      </c>
    </row>
    <row r="86" spans="1:2" x14ac:dyDescent="0.25">
      <c r="A86" s="34">
        <v>0.77343123965069349</v>
      </c>
      <c r="B86" s="34">
        <v>0.95017681398538212</v>
      </c>
    </row>
    <row r="87" spans="1:2" x14ac:dyDescent="0.25">
      <c r="A87" s="34">
        <v>0.77056141874062345</v>
      </c>
      <c r="B87" s="34">
        <v>0.94983527136874535</v>
      </c>
    </row>
    <row r="88" spans="1:2" x14ac:dyDescent="0.25">
      <c r="A88" s="34">
        <v>0.77048019417449232</v>
      </c>
      <c r="B88" s="34">
        <v>0.94980374435797887</v>
      </c>
    </row>
    <row r="89" spans="1:2" x14ac:dyDescent="0.25">
      <c r="A89" s="34">
        <v>0.77046347146970062</v>
      </c>
      <c r="B89" s="34">
        <v>0.94978272635080119</v>
      </c>
    </row>
    <row r="90" spans="1:2" x14ac:dyDescent="0.25">
      <c r="A90" s="34">
        <v>0.76845231025873106</v>
      </c>
      <c r="B90" s="34">
        <v>0.94876860750447956</v>
      </c>
    </row>
    <row r="91" spans="1:2" x14ac:dyDescent="0.25">
      <c r="A91" s="34">
        <v>0.76841818228976844</v>
      </c>
      <c r="B91" s="34">
        <v>0.94873708049371308</v>
      </c>
    </row>
    <row r="92" spans="1:2" x14ac:dyDescent="0.25">
      <c r="A92" s="34">
        <v>0.76651042882475573</v>
      </c>
      <c r="B92" s="34">
        <v>0.94786483319584058</v>
      </c>
    </row>
    <row r="93" spans="1:2" x14ac:dyDescent="0.25">
      <c r="A93" s="34">
        <v>0.76648926948399887</v>
      </c>
      <c r="B93" s="34">
        <v>0.94784906969045735</v>
      </c>
    </row>
    <row r="94" spans="1:2" x14ac:dyDescent="0.25">
      <c r="A94" s="34">
        <v>0.7648746752723754</v>
      </c>
      <c r="B94" s="34">
        <v>0.94748650906664289</v>
      </c>
    </row>
    <row r="95" spans="1:2" x14ac:dyDescent="0.25">
      <c r="A95" s="34">
        <v>0.76474260003248995</v>
      </c>
      <c r="B95" s="34">
        <v>0.9473498920199882</v>
      </c>
    </row>
    <row r="96" spans="1:2" x14ac:dyDescent="0.25">
      <c r="A96" s="34">
        <v>0.76460711199570819</v>
      </c>
      <c r="B96" s="34">
        <v>0.94731311050742728</v>
      </c>
    </row>
    <row r="97" spans="1:2" x14ac:dyDescent="0.25">
      <c r="A97" s="34">
        <v>0.7637702941967438</v>
      </c>
      <c r="B97" s="34">
        <v>0.94697156789079051</v>
      </c>
    </row>
    <row r="98" spans="1:2" x14ac:dyDescent="0.25">
      <c r="A98" s="34">
        <v>0.76362593288803171</v>
      </c>
      <c r="B98" s="34">
        <v>0.94678240582619166</v>
      </c>
    </row>
    <row r="99" spans="1:2" x14ac:dyDescent="0.25">
      <c r="A99" s="34">
        <v>0.76358634444403506</v>
      </c>
      <c r="B99" s="34">
        <v>0.94675613331721964</v>
      </c>
    </row>
    <row r="100" spans="1:2" x14ac:dyDescent="0.25">
      <c r="A100" s="34">
        <v>0.76335973473012297</v>
      </c>
      <c r="B100" s="34">
        <v>0.94648815372570461</v>
      </c>
    </row>
    <row r="101" spans="1:2" x14ac:dyDescent="0.25">
      <c r="A101" s="34">
        <v>0.76332970211743578</v>
      </c>
      <c r="B101" s="34">
        <v>0.94646188121673258</v>
      </c>
    </row>
    <row r="102" spans="1:2" x14ac:dyDescent="0.25">
      <c r="A102" s="34">
        <v>0.76238845273344558</v>
      </c>
      <c r="B102" s="34">
        <v>0.94608355708753489</v>
      </c>
    </row>
    <row r="103" spans="1:2" x14ac:dyDescent="0.25">
      <c r="A103" s="34">
        <v>0.76216730349456752</v>
      </c>
      <c r="B103" s="34">
        <v>0.9458786315175528</v>
      </c>
    </row>
    <row r="104" spans="1:2" x14ac:dyDescent="0.25">
      <c r="A104" s="34">
        <v>0.7615147767280015</v>
      </c>
      <c r="B104" s="34">
        <v>0.94450720654921116</v>
      </c>
    </row>
    <row r="105" spans="1:2" x14ac:dyDescent="0.25">
      <c r="A105" s="34">
        <v>0.76145710046045456</v>
      </c>
      <c r="B105" s="34">
        <v>0.94443364352408943</v>
      </c>
    </row>
    <row r="106" spans="1:2" x14ac:dyDescent="0.25">
      <c r="A106" s="34">
        <v>0.75202617751731315</v>
      </c>
      <c r="B106" s="34">
        <v>0.94210064472737032</v>
      </c>
    </row>
    <row r="107" spans="1:2" x14ac:dyDescent="0.25">
      <c r="A107" s="34">
        <v>0.75133064950985418</v>
      </c>
      <c r="B107" s="34">
        <v>0.94149112251921852</v>
      </c>
    </row>
    <row r="108" spans="1:2" x14ac:dyDescent="0.25">
      <c r="A108" s="34">
        <v>0.74838062787272186</v>
      </c>
      <c r="B108" s="34">
        <v>0.93897421615969501</v>
      </c>
    </row>
    <row r="109" spans="1:2" x14ac:dyDescent="0.25">
      <c r="A109" s="34">
        <v>0.74832841208020895</v>
      </c>
      <c r="B109" s="34">
        <v>0.93894794365072298</v>
      </c>
    </row>
    <row r="110" spans="1:2" x14ac:dyDescent="0.25">
      <c r="A110" s="34">
        <v>0.74804924529409444</v>
      </c>
      <c r="B110" s="34">
        <v>0.93890590763636772</v>
      </c>
    </row>
    <row r="111" spans="1:2" x14ac:dyDescent="0.25">
      <c r="A111" s="34">
        <v>0.74780454775663219</v>
      </c>
      <c r="B111" s="34">
        <v>0.93880081760047951</v>
      </c>
    </row>
    <row r="112" spans="1:2" x14ac:dyDescent="0.25">
      <c r="A112" s="34">
        <v>0.7477642767532563</v>
      </c>
      <c r="B112" s="34">
        <v>0.93876403608791859</v>
      </c>
    </row>
    <row r="113" spans="1:2" x14ac:dyDescent="0.25">
      <c r="A113" s="34">
        <v>0.73561642620099754</v>
      </c>
      <c r="B113" s="34">
        <v>0.92861233862111392</v>
      </c>
    </row>
    <row r="114" spans="1:2" x14ac:dyDescent="0.25">
      <c r="A114" s="34">
        <v>0.73236812611513158</v>
      </c>
      <c r="B114" s="34">
        <v>0.92827605050627149</v>
      </c>
    </row>
    <row r="115" spans="1:2" x14ac:dyDescent="0.25">
      <c r="A115" s="34">
        <v>0.73183026932428008</v>
      </c>
      <c r="B115" s="34">
        <v>0.9277033098106805</v>
      </c>
    </row>
    <row r="116" spans="1:2" x14ac:dyDescent="0.25">
      <c r="A116" s="34">
        <v>0.73178419656618054</v>
      </c>
      <c r="B116" s="34">
        <v>0.92768754630529726</v>
      </c>
    </row>
    <row r="117" spans="1:2" x14ac:dyDescent="0.25">
      <c r="A117" s="34">
        <v>0.7286167797667561</v>
      </c>
      <c r="B117" s="34">
        <v>0.92756143826223136</v>
      </c>
    </row>
    <row r="118" spans="1:2" x14ac:dyDescent="0.25">
      <c r="A118" s="34">
        <v>0.72855432558355437</v>
      </c>
      <c r="B118" s="34">
        <v>0.92752465674967044</v>
      </c>
    </row>
    <row r="119" spans="1:2" x14ac:dyDescent="0.25">
      <c r="A119" s="34">
        <v>0.72706941765398903</v>
      </c>
      <c r="B119" s="34">
        <v>0.92516013094218486</v>
      </c>
    </row>
    <row r="120" spans="1:2" x14ac:dyDescent="0.25">
      <c r="A120" s="34">
        <v>0.72686533239959228</v>
      </c>
      <c r="B120" s="34">
        <v>0.92503927740091341</v>
      </c>
    </row>
    <row r="121" spans="1:2" x14ac:dyDescent="0.25">
      <c r="A121" s="34">
        <v>0.72682096603994084</v>
      </c>
      <c r="B121" s="34">
        <v>0.9249919868847637</v>
      </c>
    </row>
    <row r="122" spans="1:2" x14ac:dyDescent="0.25">
      <c r="A122" s="34">
        <v>0.72673871763474085</v>
      </c>
      <c r="B122" s="34">
        <v>0.92497096887758601</v>
      </c>
    </row>
    <row r="123" spans="1:2" x14ac:dyDescent="0.25">
      <c r="A123" s="34">
        <v>0.72661380926833752</v>
      </c>
      <c r="B123" s="34">
        <v>0.92482384282734242</v>
      </c>
    </row>
    <row r="124" spans="1:2" x14ac:dyDescent="0.25">
      <c r="A124" s="34">
        <v>0.72641962112493996</v>
      </c>
      <c r="B124" s="34">
        <v>0.92461891725736034</v>
      </c>
    </row>
    <row r="125" spans="1:2" x14ac:dyDescent="0.25">
      <c r="A125" s="34">
        <v>0.7263496587885665</v>
      </c>
      <c r="B125" s="34">
        <v>0.92459789925018265</v>
      </c>
    </row>
    <row r="126" spans="1:2" x14ac:dyDescent="0.25">
      <c r="A126" s="34">
        <v>0.72629676043667435</v>
      </c>
      <c r="B126" s="34">
        <v>0.92449806371608878</v>
      </c>
    </row>
    <row r="127" spans="1:2" x14ac:dyDescent="0.25">
      <c r="A127" s="34">
        <v>0.72543946585633234</v>
      </c>
      <c r="B127" s="34">
        <v>0.92425110213175143</v>
      </c>
    </row>
    <row r="128" spans="1:2" x14ac:dyDescent="0.25">
      <c r="A128" s="34">
        <v>0.72516848978276882</v>
      </c>
      <c r="B128" s="34">
        <v>0.92409872157971351</v>
      </c>
    </row>
    <row r="129" spans="1:2" x14ac:dyDescent="0.25">
      <c r="A129" s="34">
        <v>0.72452244733030569</v>
      </c>
      <c r="B129" s="34">
        <v>0.92403041305638611</v>
      </c>
    </row>
    <row r="130" spans="1:2" x14ac:dyDescent="0.25">
      <c r="A130" s="34">
        <v>0.72332455561971631</v>
      </c>
      <c r="B130" s="34">
        <v>0.9238570144971705</v>
      </c>
    </row>
    <row r="131" spans="1:2" x14ac:dyDescent="0.25">
      <c r="A131" s="34">
        <v>0.72328701485385738</v>
      </c>
      <c r="B131" s="34">
        <v>0.92383599648999282</v>
      </c>
    </row>
    <row r="132" spans="1:2" x14ac:dyDescent="0.25">
      <c r="A132" s="34">
        <v>0.71977183405070344</v>
      </c>
      <c r="B132" s="34">
        <v>0.9220074298655373</v>
      </c>
    </row>
    <row r="133" spans="1:2" x14ac:dyDescent="0.25">
      <c r="A133" s="34">
        <v>0.71961245643564786</v>
      </c>
      <c r="B133" s="34">
        <v>0.92196013934938759</v>
      </c>
    </row>
    <row r="134" spans="1:2" x14ac:dyDescent="0.25">
      <c r="A134" s="34">
        <v>0.71936878273725446</v>
      </c>
      <c r="B134" s="34">
        <v>0.92178674079017198</v>
      </c>
    </row>
    <row r="135" spans="1:2" x14ac:dyDescent="0.25">
      <c r="A135" s="34">
        <v>0.71911760088568932</v>
      </c>
      <c r="B135" s="34">
        <v>0.92172894127043348</v>
      </c>
    </row>
    <row r="136" spans="1:2" x14ac:dyDescent="0.25">
      <c r="A136" s="34">
        <v>0.71906913916976234</v>
      </c>
      <c r="B136" s="34">
        <v>0.92169215975787255</v>
      </c>
    </row>
    <row r="137" spans="1:2" x14ac:dyDescent="0.25">
      <c r="A137" s="34">
        <v>0.7190483211086951</v>
      </c>
      <c r="B137" s="34">
        <v>0.92167639625248932</v>
      </c>
    </row>
    <row r="138" spans="1:2" x14ac:dyDescent="0.25">
      <c r="A138" s="34">
        <v>0.71890157084215567</v>
      </c>
      <c r="B138" s="34">
        <v>0.92152401570045139</v>
      </c>
    </row>
    <row r="139" spans="1:2" x14ac:dyDescent="0.25">
      <c r="A139" s="34">
        <v>0.70168947097552781</v>
      </c>
      <c r="B139" s="34">
        <v>0.9168370000998356</v>
      </c>
    </row>
    <row r="140" spans="1:2" x14ac:dyDescent="0.25">
      <c r="A140" s="34">
        <v>0.70006020173725048</v>
      </c>
      <c r="B140" s="34">
        <v>0.91680547308906912</v>
      </c>
    </row>
    <row r="141" spans="1:2" x14ac:dyDescent="0.25">
      <c r="A141" s="34">
        <v>0.69992539625984795</v>
      </c>
      <c r="B141" s="34">
        <v>0.91678970958368589</v>
      </c>
    </row>
    <row r="142" spans="1:2" x14ac:dyDescent="0.25">
      <c r="A142" s="34">
        <v>0.69925785318693834</v>
      </c>
      <c r="B142" s="34">
        <v>0.91610662435041224</v>
      </c>
    </row>
    <row r="143" spans="1:2" x14ac:dyDescent="0.25">
      <c r="A143" s="34">
        <v>0.6985428722371706</v>
      </c>
      <c r="B143" s="34">
        <v>0.91577559073736425</v>
      </c>
    </row>
    <row r="144" spans="1:2" x14ac:dyDescent="0.25">
      <c r="A144" s="34">
        <v>0.69732177350768665</v>
      </c>
      <c r="B144" s="34">
        <v>0.91540252110996101</v>
      </c>
    </row>
    <row r="145" spans="1:2" x14ac:dyDescent="0.25">
      <c r="A145" s="34">
        <v>0.69629998211694466</v>
      </c>
      <c r="B145" s="34">
        <v>0.91379989806266526</v>
      </c>
    </row>
    <row r="146" spans="1:2" x14ac:dyDescent="0.25">
      <c r="A146" s="34">
        <v>0.68553943350301805</v>
      </c>
      <c r="B146" s="34">
        <v>0.90590238186566352</v>
      </c>
    </row>
    <row r="147" spans="1:2" x14ac:dyDescent="0.25">
      <c r="A147" s="34">
        <v>0.66677280465014099</v>
      </c>
      <c r="B147" s="34">
        <v>0.90006988487386574</v>
      </c>
    </row>
    <row r="148" spans="1:2" x14ac:dyDescent="0.25">
      <c r="A148" s="34">
        <v>0.66667553993859741</v>
      </c>
      <c r="B148" s="34">
        <v>0.89990699531823892</v>
      </c>
    </row>
    <row r="149" spans="1:2" x14ac:dyDescent="0.25">
      <c r="A149" s="34">
        <v>0.6638702208898668</v>
      </c>
      <c r="B149" s="34">
        <v>0.89853031584810283</v>
      </c>
    </row>
    <row r="150" spans="1:2" x14ac:dyDescent="0.25">
      <c r="A150" s="34">
        <v>0.66365999260105679</v>
      </c>
      <c r="B150" s="34">
        <v>0.89844098931759786</v>
      </c>
    </row>
    <row r="151" spans="1:2" x14ac:dyDescent="0.25">
      <c r="A151" s="34">
        <v>0.66362279311488748</v>
      </c>
      <c r="B151" s="34">
        <v>0.89839369880144815</v>
      </c>
    </row>
    <row r="152" spans="1:2" x14ac:dyDescent="0.25">
      <c r="A152" s="34">
        <v>0.66199659539381672</v>
      </c>
      <c r="B152" s="34">
        <v>0.89828335426376549</v>
      </c>
    </row>
    <row r="153" spans="1:2" x14ac:dyDescent="0.25">
      <c r="A153" s="34">
        <v>0.65690060706831233</v>
      </c>
      <c r="B153" s="34">
        <v>0.89384330024748704</v>
      </c>
    </row>
    <row r="154" spans="1:2" x14ac:dyDescent="0.25">
      <c r="A154" s="34">
        <v>0.65679412780514879</v>
      </c>
      <c r="B154" s="34">
        <v>0.89380126423313178</v>
      </c>
    </row>
    <row r="155" spans="1:2" x14ac:dyDescent="0.25">
      <c r="A155" s="34">
        <v>0.65600133508614622</v>
      </c>
      <c r="B155" s="34">
        <v>0.89342294010393408</v>
      </c>
    </row>
    <row r="156" spans="1:2" x14ac:dyDescent="0.25">
      <c r="A156" s="34">
        <v>0.65572558109692791</v>
      </c>
      <c r="B156" s="34">
        <v>0.89318123302139107</v>
      </c>
    </row>
    <row r="157" spans="1:2" x14ac:dyDescent="0.25">
      <c r="A157" s="34">
        <v>0.6551959150186274</v>
      </c>
      <c r="B157" s="34">
        <v>0.89310241549447489</v>
      </c>
    </row>
    <row r="158" spans="1:2" x14ac:dyDescent="0.25">
      <c r="A158" s="34">
        <v>0.65393625168421565</v>
      </c>
      <c r="B158" s="34">
        <v>0.89274510937245488</v>
      </c>
    </row>
    <row r="159" spans="1:2" x14ac:dyDescent="0.25">
      <c r="A159" s="34">
        <v>0.65364582266834337</v>
      </c>
      <c r="B159" s="34">
        <v>0.89261374682759453</v>
      </c>
    </row>
    <row r="160" spans="1:2" x14ac:dyDescent="0.25">
      <c r="A160" s="34">
        <v>0.64710110206037408</v>
      </c>
      <c r="B160" s="34">
        <v>0.88585645751998021</v>
      </c>
    </row>
    <row r="161" spans="1:2" x14ac:dyDescent="0.25">
      <c r="A161" s="34">
        <v>0.64669190771251184</v>
      </c>
      <c r="B161" s="34">
        <v>0.88558847792846518</v>
      </c>
    </row>
    <row r="162" spans="1:2" x14ac:dyDescent="0.25">
      <c r="A162" s="34">
        <v>0.64413162748093311</v>
      </c>
      <c r="B162" s="34">
        <v>0.8837178752896544</v>
      </c>
    </row>
    <row r="163" spans="1:2" x14ac:dyDescent="0.25">
      <c r="A163" s="34">
        <v>0.6440944279947638</v>
      </c>
      <c r="B163" s="34">
        <v>0.8836600757699159</v>
      </c>
    </row>
    <row r="164" spans="1:2" x14ac:dyDescent="0.25">
      <c r="A164" s="34">
        <v>0.63997586470034995</v>
      </c>
      <c r="B164" s="34">
        <v>0.88165811058624477</v>
      </c>
    </row>
    <row r="165" spans="1:2" x14ac:dyDescent="0.25">
      <c r="A165" s="34">
        <v>0.63965608563116982</v>
      </c>
      <c r="B165" s="34">
        <v>0.88144793051446824</v>
      </c>
    </row>
    <row r="166" spans="1:2" x14ac:dyDescent="0.25">
      <c r="A166" s="34">
        <v>0.63947145331908184</v>
      </c>
      <c r="B166" s="34">
        <v>0.88136911298755205</v>
      </c>
    </row>
    <row r="167" spans="1:2" x14ac:dyDescent="0.25">
      <c r="A167" s="34">
        <v>0.63885646731837475</v>
      </c>
      <c r="B167" s="34">
        <v>0.88119571442833644</v>
      </c>
    </row>
    <row r="168" spans="1:2" x14ac:dyDescent="0.25">
      <c r="A168" s="34">
        <v>0.63644908038774872</v>
      </c>
      <c r="B168" s="34">
        <v>0.88016583207663157</v>
      </c>
    </row>
    <row r="169" spans="1:2" x14ac:dyDescent="0.25">
      <c r="A169" s="34">
        <v>0.63616923104225487</v>
      </c>
      <c r="B169" s="34">
        <v>0.87982954396178914</v>
      </c>
    </row>
    <row r="170" spans="1:2" x14ac:dyDescent="0.25">
      <c r="A170" s="34">
        <v>0.63613373795453365</v>
      </c>
      <c r="B170" s="34">
        <v>0.87980852595461145</v>
      </c>
    </row>
    <row r="171" spans="1:2" x14ac:dyDescent="0.25">
      <c r="A171" s="34">
        <v>0.63518805193457839</v>
      </c>
      <c r="B171" s="34">
        <v>0.87957732787565734</v>
      </c>
    </row>
    <row r="172" spans="1:2" x14ac:dyDescent="0.25">
      <c r="A172" s="34">
        <v>0.63455224787280406</v>
      </c>
      <c r="B172" s="34">
        <v>0.87955105536668532</v>
      </c>
    </row>
    <row r="173" spans="1:2" x14ac:dyDescent="0.25">
      <c r="A173" s="34">
        <v>0.63397173112074923</v>
      </c>
      <c r="B173" s="34">
        <v>0.87903611419083294</v>
      </c>
    </row>
    <row r="174" spans="1:2" x14ac:dyDescent="0.25">
      <c r="A174" s="34">
        <v>0.633942722347131</v>
      </c>
      <c r="B174" s="34">
        <v>0.87900984168186092</v>
      </c>
    </row>
    <row r="175" spans="1:2" x14ac:dyDescent="0.25">
      <c r="A175" s="34">
        <v>0.6329980601662446</v>
      </c>
      <c r="B175" s="34">
        <v>0.87857371803292472</v>
      </c>
    </row>
    <row r="176" spans="1:2" x14ac:dyDescent="0.25">
      <c r="A176" s="34">
        <v>0.63297587698641888</v>
      </c>
      <c r="B176" s="34">
        <v>0.87854219102215825</v>
      </c>
    </row>
    <row r="177" spans="1:2" x14ac:dyDescent="0.25">
      <c r="A177" s="34">
        <v>0.63113637945933154</v>
      </c>
      <c r="B177" s="34">
        <v>0.87458029666917136</v>
      </c>
    </row>
    <row r="178" spans="1:2" x14ac:dyDescent="0.25">
      <c r="A178" s="34">
        <v>0.63109508461688668</v>
      </c>
      <c r="B178" s="34">
        <v>0.87454351515661044</v>
      </c>
    </row>
    <row r="179" spans="1:2" x14ac:dyDescent="0.25">
      <c r="A179" s="34">
        <v>0.63092854012834887</v>
      </c>
      <c r="B179" s="34">
        <v>0.87445418862610547</v>
      </c>
    </row>
    <row r="180" spans="1:2" x14ac:dyDescent="0.25">
      <c r="A180" s="34">
        <v>0.63001595823828738</v>
      </c>
      <c r="B180" s="34">
        <v>0.87387619342872014</v>
      </c>
    </row>
    <row r="181" spans="1:2" x14ac:dyDescent="0.25">
      <c r="A181" s="34">
        <v>0.62721132174893601</v>
      </c>
      <c r="B181" s="34">
        <v>0.87236289691192936</v>
      </c>
    </row>
    <row r="182" spans="1:2" x14ac:dyDescent="0.25">
      <c r="A182" s="34">
        <v>0.62716320131269865</v>
      </c>
      <c r="B182" s="34">
        <v>0.87231560639577965</v>
      </c>
    </row>
    <row r="183" spans="1:2" x14ac:dyDescent="0.25">
      <c r="A183" s="34">
        <v>0.62224979762114452</v>
      </c>
      <c r="B183" s="34">
        <v>0.86901052476709428</v>
      </c>
    </row>
    <row r="184" spans="1:2" x14ac:dyDescent="0.25">
      <c r="A184" s="34">
        <v>0.62077171528537167</v>
      </c>
      <c r="B184" s="34">
        <v>0.86762859079516386</v>
      </c>
    </row>
    <row r="185" spans="1:2" x14ac:dyDescent="0.25">
      <c r="A185" s="34">
        <v>0.62017174559100807</v>
      </c>
      <c r="B185" s="34">
        <v>0.86750773725389241</v>
      </c>
    </row>
    <row r="186" spans="1:2" x14ac:dyDescent="0.25">
      <c r="A186" s="34">
        <v>0.61840801215501784</v>
      </c>
      <c r="B186" s="34">
        <v>0.86609427627119551</v>
      </c>
    </row>
    <row r="187" spans="1:2" x14ac:dyDescent="0.25">
      <c r="A187" s="34">
        <v>0.61833736725926514</v>
      </c>
      <c r="B187" s="34">
        <v>0.8660469857550458</v>
      </c>
    </row>
    <row r="188" spans="1:2" x14ac:dyDescent="0.25">
      <c r="A188" s="34">
        <v>0.61806502606694314</v>
      </c>
      <c r="B188" s="34">
        <v>0.86592613221377435</v>
      </c>
    </row>
    <row r="189" spans="1:2" x14ac:dyDescent="0.25">
      <c r="A189" s="34">
        <v>0.61591325762384741</v>
      </c>
      <c r="B189" s="34">
        <v>0.8649330313746304</v>
      </c>
    </row>
    <row r="190" spans="1:2" x14ac:dyDescent="0.25">
      <c r="A190" s="34">
        <v>0.6155433104402922</v>
      </c>
      <c r="B190" s="34">
        <v>0.86478590532438682</v>
      </c>
    </row>
    <row r="191" spans="1:2" x14ac:dyDescent="0.25">
      <c r="A191" s="34">
        <v>0.61101111616205095</v>
      </c>
      <c r="B191" s="34">
        <v>0.86088706499293288</v>
      </c>
    </row>
    <row r="192" spans="1:2" x14ac:dyDescent="0.25">
      <c r="A192" s="34">
        <v>0.61080805474672317</v>
      </c>
      <c r="B192" s="34">
        <v>0.86072942993910051</v>
      </c>
    </row>
    <row r="193" spans="1:2" x14ac:dyDescent="0.25">
      <c r="A193" s="34">
        <v>0.61061113636580866</v>
      </c>
      <c r="B193" s="34">
        <v>0.8606138308996234</v>
      </c>
    </row>
    <row r="194" spans="1:2" x14ac:dyDescent="0.25">
      <c r="A194" s="34">
        <v>0.6104169482224111</v>
      </c>
      <c r="B194" s="34">
        <v>0.86040890532964132</v>
      </c>
    </row>
    <row r="195" spans="1:2" x14ac:dyDescent="0.25">
      <c r="A195" s="34">
        <v>0.61031490559521273</v>
      </c>
      <c r="B195" s="34">
        <v>0.86038263282066929</v>
      </c>
    </row>
    <row r="196" spans="1:2" x14ac:dyDescent="0.25">
      <c r="A196" s="34">
        <v>0.60589192081765197</v>
      </c>
      <c r="B196" s="34">
        <v>0.85650481049639293</v>
      </c>
    </row>
    <row r="197" spans="1:2" x14ac:dyDescent="0.25">
      <c r="A197" s="34">
        <v>0.60561480170967519</v>
      </c>
      <c r="B197" s="34">
        <v>0.85631564843179409</v>
      </c>
    </row>
    <row r="198" spans="1:2" x14ac:dyDescent="0.25">
      <c r="A198" s="34">
        <v>0.60440462393025929</v>
      </c>
      <c r="B198" s="34">
        <v>0.85587952478285789</v>
      </c>
    </row>
    <row r="199" spans="1:2" x14ac:dyDescent="0.25">
      <c r="A199" s="34">
        <v>0.60422988872917049</v>
      </c>
      <c r="B199" s="34">
        <v>0.85580596175773616</v>
      </c>
    </row>
    <row r="200" spans="1:2" x14ac:dyDescent="0.25">
      <c r="A200" s="34">
        <v>0.60366063420687333</v>
      </c>
      <c r="B200" s="34">
        <v>0.85568510821646471</v>
      </c>
    </row>
    <row r="201" spans="1:2" x14ac:dyDescent="0.25">
      <c r="A201" s="34">
        <v>0.60354835318898614</v>
      </c>
      <c r="B201" s="34">
        <v>0.85567985371467026</v>
      </c>
    </row>
    <row r="202" spans="1:2" x14ac:dyDescent="0.25">
      <c r="A202" s="34">
        <v>0.60349989147305916</v>
      </c>
      <c r="B202" s="34">
        <v>0.85566409020928702</v>
      </c>
    </row>
    <row r="203" spans="1:2" x14ac:dyDescent="0.25">
      <c r="A203" s="34">
        <v>0.60108226615174432</v>
      </c>
      <c r="B203" s="34">
        <v>0.85429791974273983</v>
      </c>
    </row>
    <row r="204" spans="1:2" x14ac:dyDescent="0.25">
      <c r="A204" s="34">
        <v>0.60091538038351688</v>
      </c>
      <c r="B204" s="34">
        <v>0.85418232070326272</v>
      </c>
    </row>
    <row r="205" spans="1:2" x14ac:dyDescent="0.25">
      <c r="A205" s="34">
        <v>0.60087715705827871</v>
      </c>
      <c r="B205" s="34">
        <v>0.8541560481942907</v>
      </c>
    </row>
    <row r="206" spans="1:2" x14ac:dyDescent="0.25">
      <c r="A206" s="34">
        <v>0.60067511948201979</v>
      </c>
      <c r="B206" s="34">
        <v>0.85402468564943035</v>
      </c>
    </row>
    <row r="207" spans="1:2" x14ac:dyDescent="0.25">
      <c r="A207" s="34">
        <v>0.59812576020050912</v>
      </c>
      <c r="B207" s="34">
        <v>0.85325227388565172</v>
      </c>
    </row>
    <row r="208" spans="1:2" x14ac:dyDescent="0.25">
      <c r="A208" s="34">
        <v>0.59806637753451408</v>
      </c>
      <c r="B208" s="34">
        <v>0.85323125587847404</v>
      </c>
    </row>
    <row r="209" spans="1:2" x14ac:dyDescent="0.25">
      <c r="A209" s="34">
        <v>0.59759165748624343</v>
      </c>
      <c r="B209" s="34">
        <v>0.8530893843300249</v>
      </c>
    </row>
    <row r="210" spans="1:2" x14ac:dyDescent="0.25">
      <c r="A210" s="34">
        <v>0.59725686211071971</v>
      </c>
      <c r="B210" s="34">
        <v>0.85292124027260374</v>
      </c>
    </row>
    <row r="211" spans="1:2" x14ac:dyDescent="0.25">
      <c r="A211" s="34">
        <v>0.59711250080200762</v>
      </c>
      <c r="B211" s="34">
        <v>0.85290547676722051</v>
      </c>
    </row>
    <row r="212" spans="1:2" x14ac:dyDescent="0.25">
      <c r="A212" s="34">
        <v>0.59433721436596409</v>
      </c>
      <c r="B212" s="34">
        <v>0.85136065323966326</v>
      </c>
    </row>
    <row r="213" spans="1:2" x14ac:dyDescent="0.25">
      <c r="A213" s="34">
        <v>0.59420821064328522</v>
      </c>
      <c r="B213" s="34">
        <v>0.85133438073069123</v>
      </c>
    </row>
    <row r="214" spans="1:2" x14ac:dyDescent="0.25">
      <c r="A214" s="34">
        <v>0.59393416305251501</v>
      </c>
      <c r="B214" s="34">
        <v>0.85119776368403655</v>
      </c>
    </row>
    <row r="215" spans="1:2" x14ac:dyDescent="0.25">
      <c r="A215" s="34">
        <v>0.59363315436626429</v>
      </c>
      <c r="B215" s="34">
        <v>0.85117149117506452</v>
      </c>
    </row>
    <row r="216" spans="1:2" x14ac:dyDescent="0.25">
      <c r="A216" s="34">
        <v>0.59350449192327503</v>
      </c>
      <c r="B216" s="34">
        <v>0.85116623667327007</v>
      </c>
    </row>
    <row r="217" spans="1:2" x14ac:dyDescent="0.25">
      <c r="A217" s="34">
        <v>0.59295196010576956</v>
      </c>
      <c r="B217" s="34">
        <v>0.85101385612123215</v>
      </c>
    </row>
    <row r="218" spans="1:2" x14ac:dyDescent="0.25">
      <c r="A218" s="34">
        <v>0.59266835668368989</v>
      </c>
      <c r="B218" s="34">
        <v>0.85099283811405446</v>
      </c>
    </row>
    <row r="219" spans="1:2" x14ac:dyDescent="0.25">
      <c r="A219" s="34">
        <v>0.59260590250048817</v>
      </c>
      <c r="B219" s="34">
        <v>0.8509508020996992</v>
      </c>
    </row>
    <row r="220" spans="1:2" x14ac:dyDescent="0.25">
      <c r="A220" s="34">
        <v>0.59249976451701425</v>
      </c>
      <c r="B220" s="34">
        <v>0.85091927508893273</v>
      </c>
    </row>
    <row r="221" spans="1:2" x14ac:dyDescent="0.25">
      <c r="A221" s="34">
        <v>0.59174314744511203</v>
      </c>
      <c r="B221" s="34">
        <v>0.85067756800638972</v>
      </c>
    </row>
    <row r="222" spans="1:2" x14ac:dyDescent="0.25">
      <c r="A222" s="34">
        <v>0.5916905903729095</v>
      </c>
      <c r="B222" s="34">
        <v>0.85067231350459527</v>
      </c>
    </row>
    <row r="223" spans="1:2" x14ac:dyDescent="0.25">
      <c r="A223" s="34">
        <v>0.59101792810465548</v>
      </c>
      <c r="B223" s="34">
        <v>0.85043060642205226</v>
      </c>
    </row>
    <row r="224" spans="1:2" x14ac:dyDescent="0.25">
      <c r="A224" s="34">
        <v>0.590778008482848</v>
      </c>
      <c r="B224" s="34">
        <v>0.85028873487360312</v>
      </c>
    </row>
    <row r="225" spans="1:2" x14ac:dyDescent="0.25">
      <c r="A225" s="34">
        <v>0.59000262102801637</v>
      </c>
      <c r="B225" s="34">
        <v>0.84982108421390046</v>
      </c>
    </row>
    <row r="226" spans="1:2" x14ac:dyDescent="0.25">
      <c r="A226" s="34">
        <v>0.5886617331274735</v>
      </c>
      <c r="B226" s="34">
        <v>0.84893307341064472</v>
      </c>
    </row>
    <row r="227" spans="1:2" x14ac:dyDescent="0.25">
      <c r="A227" s="34">
        <v>0.58849587119831492</v>
      </c>
      <c r="B227" s="34">
        <v>0.84884900138193409</v>
      </c>
    </row>
    <row r="228" spans="1:2" x14ac:dyDescent="0.25">
      <c r="A228" s="34">
        <v>0.58842454374318298</v>
      </c>
      <c r="B228" s="34">
        <v>0.8487701838550179</v>
      </c>
    </row>
    <row r="229" spans="1:2" x14ac:dyDescent="0.25">
      <c r="A229" s="34">
        <v>0.58832215983629499</v>
      </c>
      <c r="B229" s="34">
        <v>0.84867034832092403</v>
      </c>
    </row>
    <row r="230" spans="1:2" x14ac:dyDescent="0.25">
      <c r="A230" s="34">
        <v>0.58758465442701191</v>
      </c>
      <c r="B230" s="34">
        <v>0.84818693415583812</v>
      </c>
    </row>
    <row r="231" spans="1:2" x14ac:dyDescent="0.25">
      <c r="A231" s="34">
        <v>0.58754301830487743</v>
      </c>
      <c r="B231" s="34">
        <v>0.84817642515224934</v>
      </c>
    </row>
    <row r="232" spans="1:2" x14ac:dyDescent="0.25">
      <c r="A232" s="34">
        <v>0.58737920405385668</v>
      </c>
      <c r="B232" s="34">
        <v>0.84817117065045489</v>
      </c>
    </row>
    <row r="233" spans="1:2" x14ac:dyDescent="0.25">
      <c r="A233" s="34">
        <v>0.58081537178326825</v>
      </c>
      <c r="B233" s="34">
        <v>0.8463583675313826</v>
      </c>
    </row>
    <row r="234" spans="1:2" x14ac:dyDescent="0.25">
      <c r="A234" s="34">
        <v>0.58028092778931295</v>
      </c>
      <c r="B234" s="34">
        <v>0.8460010614093626</v>
      </c>
    </row>
    <row r="235" spans="1:2" x14ac:dyDescent="0.25">
      <c r="A235" s="34">
        <v>0.58015567814322</v>
      </c>
      <c r="B235" s="34">
        <v>0.84595902539500734</v>
      </c>
    </row>
    <row r="236" spans="1:2" x14ac:dyDescent="0.25">
      <c r="A236" s="34">
        <v>0.58006011983012451</v>
      </c>
      <c r="B236" s="34">
        <v>0.8458749533662967</v>
      </c>
    </row>
    <row r="237" spans="1:2" x14ac:dyDescent="0.25">
      <c r="A237" s="34">
        <v>0.57974648379535765</v>
      </c>
      <c r="B237" s="34">
        <v>0.84567002779631462</v>
      </c>
    </row>
    <row r="238" spans="1:2" x14ac:dyDescent="0.25">
      <c r="A238" s="34">
        <v>0.57777627614714333</v>
      </c>
      <c r="B238" s="34">
        <v>0.84516034112225658</v>
      </c>
    </row>
    <row r="239" spans="1:2" x14ac:dyDescent="0.25">
      <c r="A239" s="34">
        <v>0.57762099388836319</v>
      </c>
      <c r="B239" s="34">
        <v>0.8450605055881627</v>
      </c>
    </row>
    <row r="240" spans="1:2" x14ac:dyDescent="0.25">
      <c r="A240" s="34">
        <v>0.5760412102050817</v>
      </c>
      <c r="B240" s="34">
        <v>0.8437048441252043</v>
      </c>
    </row>
    <row r="241" spans="1:2" x14ac:dyDescent="0.25">
      <c r="A241" s="34">
        <v>0.57583883134913316</v>
      </c>
      <c r="B241" s="34">
        <v>0.84361551759469933</v>
      </c>
    </row>
    <row r="242" spans="1:2" x14ac:dyDescent="0.25">
      <c r="A242" s="34">
        <v>0.57581425921148</v>
      </c>
      <c r="B242" s="34">
        <v>0.84361026309290488</v>
      </c>
    </row>
    <row r="243" spans="1:2" x14ac:dyDescent="0.25">
      <c r="A243" s="34">
        <v>0.57555010873170898</v>
      </c>
      <c r="B243" s="34">
        <v>0.84335804700677308</v>
      </c>
    </row>
    <row r="244" spans="1:2" x14ac:dyDescent="0.25">
      <c r="A244" s="34">
        <v>0.57547673359843921</v>
      </c>
      <c r="B244" s="34">
        <v>0.84332651999600661</v>
      </c>
    </row>
    <row r="245" spans="1:2" x14ac:dyDescent="0.25">
      <c r="A245" s="34">
        <v>0.57496037742803419</v>
      </c>
      <c r="B245" s="34">
        <v>0.84290615985245365</v>
      </c>
    </row>
    <row r="246" spans="1:2" x14ac:dyDescent="0.25">
      <c r="A246" s="34">
        <v>0.57422696737502665</v>
      </c>
      <c r="B246" s="34">
        <v>0.84228087413891861</v>
      </c>
    </row>
    <row r="247" spans="1:2" x14ac:dyDescent="0.25">
      <c r="A247" s="34">
        <v>0.56874567427993383</v>
      </c>
      <c r="B247" s="34">
        <v>0.83889697498331706</v>
      </c>
    </row>
    <row r="248" spans="1:2" x14ac:dyDescent="0.25">
      <c r="A248" s="34">
        <v>0.56842009345603006</v>
      </c>
      <c r="B248" s="34">
        <v>0.83879188494742885</v>
      </c>
    </row>
    <row r="249" spans="1:2" x14ac:dyDescent="0.25">
      <c r="A249" s="34">
        <v>0.56498784361745535</v>
      </c>
      <c r="B249" s="34">
        <v>0.83249699179772285</v>
      </c>
    </row>
    <row r="250" spans="1:2" x14ac:dyDescent="0.25">
      <c r="A250" s="34">
        <v>0.56484894278377729</v>
      </c>
      <c r="B250" s="34">
        <v>0.8324917372959284</v>
      </c>
    </row>
    <row r="251" spans="1:2" x14ac:dyDescent="0.25">
      <c r="A251" s="34">
        <v>0.56479911594909182</v>
      </c>
      <c r="B251" s="34">
        <v>0.83248648279413395</v>
      </c>
    </row>
    <row r="252" spans="1:2" x14ac:dyDescent="0.25">
      <c r="A252" s="34">
        <v>0.56476430542074996</v>
      </c>
      <c r="B252" s="34">
        <v>0.83243393777618979</v>
      </c>
    </row>
    <row r="253" spans="1:2" x14ac:dyDescent="0.25">
      <c r="A253" s="34">
        <v>0.56453257651149347</v>
      </c>
      <c r="B253" s="34">
        <v>0.8321239221703195</v>
      </c>
    </row>
    <row r="254" spans="1:2" x14ac:dyDescent="0.25">
      <c r="A254" s="34">
        <v>0.56402031569736399</v>
      </c>
      <c r="B254" s="34">
        <v>0.83158796298728943</v>
      </c>
    </row>
    <row r="255" spans="1:2" x14ac:dyDescent="0.25">
      <c r="A255" s="34">
        <v>0.56382442115551834</v>
      </c>
      <c r="B255" s="34">
        <v>0.83146710944601798</v>
      </c>
    </row>
    <row r="256" spans="1:2" x14ac:dyDescent="0.25">
      <c r="A256" s="34">
        <v>0.55304885623524813</v>
      </c>
      <c r="B256" s="34">
        <v>0.82475185615275903</v>
      </c>
    </row>
    <row r="257" spans="1:2" x14ac:dyDescent="0.25">
      <c r="A257" s="34">
        <v>0.55297479854259912</v>
      </c>
      <c r="B257" s="34">
        <v>0.82467303862584285</v>
      </c>
    </row>
    <row r="258" spans="1:2" x14ac:dyDescent="0.25">
      <c r="A258" s="34">
        <v>0.5525441035742904</v>
      </c>
      <c r="B258" s="34">
        <v>0.82449964006662724</v>
      </c>
    </row>
    <row r="259" spans="1:2" x14ac:dyDescent="0.25">
      <c r="A259" s="34">
        <v>0.55181820167445461</v>
      </c>
      <c r="B259" s="34">
        <v>0.82425793298408423</v>
      </c>
    </row>
    <row r="260" spans="1:2" x14ac:dyDescent="0.25">
      <c r="A260" s="34">
        <v>0.55160421930905879</v>
      </c>
      <c r="B260" s="34">
        <v>0.82415284294819602</v>
      </c>
    </row>
    <row r="261" spans="1:2" x14ac:dyDescent="0.25">
      <c r="A261" s="34">
        <v>0.55154415408368451</v>
      </c>
      <c r="B261" s="34">
        <v>0.82410029793025186</v>
      </c>
    </row>
    <row r="262" spans="1:2" x14ac:dyDescent="0.25">
      <c r="A262" s="34">
        <v>0.5507271305067184</v>
      </c>
      <c r="B262" s="34">
        <v>0.82374824631002619</v>
      </c>
    </row>
    <row r="263" spans="1:2" x14ac:dyDescent="0.25">
      <c r="A263" s="34">
        <v>0.55063088963424367</v>
      </c>
      <c r="B263" s="34">
        <v>0.82367993778669879</v>
      </c>
    </row>
    <row r="264" spans="1:2" x14ac:dyDescent="0.25">
      <c r="A264" s="34">
        <v>0.55055205402593987</v>
      </c>
      <c r="B264" s="34">
        <v>0.82366942878311</v>
      </c>
    </row>
    <row r="265" spans="1:2" x14ac:dyDescent="0.25">
      <c r="A265" s="34">
        <v>0.5504684405019814</v>
      </c>
      <c r="B265" s="34">
        <v>0.82362739276875474</v>
      </c>
    </row>
    <row r="266" spans="1:2" x14ac:dyDescent="0.25">
      <c r="A266" s="34">
        <v>0.55028960994461706</v>
      </c>
      <c r="B266" s="34">
        <v>0.82346450321312792</v>
      </c>
    </row>
    <row r="267" spans="1:2" x14ac:dyDescent="0.25">
      <c r="A267" s="34">
        <v>0.55008211189332412</v>
      </c>
      <c r="B267" s="34">
        <v>0.82337517668262294</v>
      </c>
    </row>
    <row r="268" spans="1:2" x14ac:dyDescent="0.25">
      <c r="A268" s="34">
        <v>0.54997904542705689</v>
      </c>
      <c r="B268" s="34">
        <v>0.82331737716288445</v>
      </c>
    </row>
    <row r="269" spans="1:2" x14ac:dyDescent="0.25">
      <c r="A269" s="34">
        <v>0.54978997647900374</v>
      </c>
      <c r="B269" s="34">
        <v>0.82330161365750121</v>
      </c>
    </row>
    <row r="270" spans="1:2" x14ac:dyDescent="0.25">
      <c r="A270" s="34">
        <v>0.54905349490878952</v>
      </c>
      <c r="B270" s="34">
        <v>0.82292854403009796</v>
      </c>
    </row>
    <row r="271" spans="1:2" x14ac:dyDescent="0.25">
      <c r="A271" s="34">
        <v>0.54894223772997119</v>
      </c>
      <c r="B271" s="34">
        <v>0.82287074451035946</v>
      </c>
    </row>
    <row r="272" spans="1:2" x14ac:dyDescent="0.25">
      <c r="A272" s="34">
        <v>0.5488750056311148</v>
      </c>
      <c r="B272" s="34">
        <v>0.82286549000856501</v>
      </c>
    </row>
    <row r="273" spans="1:2" x14ac:dyDescent="0.25">
      <c r="A273" s="34">
        <v>0.54566356375172853</v>
      </c>
      <c r="B273" s="34">
        <v>0.82159390057431725</v>
      </c>
    </row>
    <row r="274" spans="1:2" x14ac:dyDescent="0.25">
      <c r="A274" s="34">
        <v>0.54507622140588119</v>
      </c>
      <c r="B274" s="34">
        <v>0.82071639877465041</v>
      </c>
    </row>
    <row r="275" spans="1:2" x14ac:dyDescent="0.25">
      <c r="A275" s="34">
        <v>0.54499465556006044</v>
      </c>
      <c r="B275" s="34">
        <v>0.82068487176388394</v>
      </c>
    </row>
    <row r="276" spans="1:2" x14ac:dyDescent="0.25">
      <c r="A276" s="34">
        <v>0.54496701190520069</v>
      </c>
      <c r="B276" s="34">
        <v>0.82064283574952868</v>
      </c>
    </row>
    <row r="277" spans="1:2" x14ac:dyDescent="0.25">
      <c r="A277" s="34">
        <v>0.54487315999055341</v>
      </c>
      <c r="B277" s="34">
        <v>0.82062707224414544</v>
      </c>
    </row>
    <row r="278" spans="1:2" x14ac:dyDescent="0.25">
      <c r="A278" s="34">
        <v>0.54371280904582298</v>
      </c>
      <c r="B278" s="34">
        <v>0.81869867008559605</v>
      </c>
    </row>
    <row r="279" spans="1:2" x14ac:dyDescent="0.25">
      <c r="A279" s="34">
        <v>0.54348995340849682</v>
      </c>
      <c r="B279" s="34">
        <v>0.8186934155838016</v>
      </c>
    </row>
    <row r="280" spans="1:2" x14ac:dyDescent="0.25">
      <c r="A280" s="34">
        <v>0.543425792826847</v>
      </c>
      <c r="B280" s="34">
        <v>0.81868290658021281</v>
      </c>
    </row>
    <row r="281" spans="1:2" x14ac:dyDescent="0.25">
      <c r="A281" s="34">
        <v>0.53951165606651952</v>
      </c>
      <c r="B281" s="34">
        <v>0.81743233515314262</v>
      </c>
    </row>
    <row r="282" spans="1:2" x14ac:dyDescent="0.25">
      <c r="A282" s="34">
        <v>0.53928709403074526</v>
      </c>
      <c r="B282" s="34">
        <v>0.81732199061545996</v>
      </c>
    </row>
    <row r="283" spans="1:2" x14ac:dyDescent="0.25">
      <c r="A283" s="34">
        <v>0.53363652620959767</v>
      </c>
      <c r="B283" s="34">
        <v>0.81440048761776673</v>
      </c>
    </row>
    <row r="284" spans="1:2" x14ac:dyDescent="0.25">
      <c r="A284" s="34">
        <v>0.53359420752808395</v>
      </c>
      <c r="B284" s="34">
        <v>0.81435319710161702</v>
      </c>
    </row>
    <row r="285" spans="1:2" x14ac:dyDescent="0.25">
      <c r="A285" s="34">
        <v>0.53237754543456517</v>
      </c>
      <c r="B285" s="34">
        <v>0.81328653323735134</v>
      </c>
    </row>
    <row r="286" spans="1:2" x14ac:dyDescent="0.25">
      <c r="A286" s="34">
        <v>0.53230587669974361</v>
      </c>
      <c r="B286" s="34">
        <v>0.81325500622658486</v>
      </c>
    </row>
    <row r="287" spans="1:2" x14ac:dyDescent="0.25">
      <c r="A287" s="34">
        <v>0.53222533469299171</v>
      </c>
      <c r="B287" s="34">
        <v>0.81321822471402394</v>
      </c>
    </row>
    <row r="288" spans="1:2" x14ac:dyDescent="0.25">
      <c r="A288" s="34">
        <v>0.53212397462517258</v>
      </c>
      <c r="B288" s="34">
        <v>0.81320771571043515</v>
      </c>
    </row>
    <row r="289" spans="1:2" x14ac:dyDescent="0.25">
      <c r="A289" s="34">
        <v>0.53148578160557081</v>
      </c>
      <c r="B289" s="34">
        <v>0.81297126312968659</v>
      </c>
    </row>
    <row r="290" spans="1:2" x14ac:dyDescent="0.25">
      <c r="A290" s="34">
        <v>0.5306216614314363</v>
      </c>
      <c r="B290" s="34">
        <v>0.81244581295024532</v>
      </c>
    </row>
    <row r="291" spans="1:2" x14ac:dyDescent="0.25">
      <c r="A291" s="34">
        <v>0.53050460249789433</v>
      </c>
      <c r="B291" s="34">
        <v>0.81235123191794589</v>
      </c>
    </row>
    <row r="292" spans="1:2" x14ac:dyDescent="0.25">
      <c r="A292" s="34">
        <v>0.52463425055662716</v>
      </c>
      <c r="B292" s="34">
        <v>0.80828424752907069</v>
      </c>
    </row>
    <row r="293" spans="1:2" x14ac:dyDescent="0.25">
      <c r="A293" s="34">
        <v>0.52453016025129107</v>
      </c>
      <c r="B293" s="34">
        <v>0.80824746601650976</v>
      </c>
    </row>
    <row r="294" spans="1:2" x14ac:dyDescent="0.25">
      <c r="A294" s="34">
        <v>0.5244820398150537</v>
      </c>
      <c r="B294" s="34">
        <v>0.80824221151471531</v>
      </c>
    </row>
    <row r="295" spans="1:2" x14ac:dyDescent="0.25">
      <c r="A295" s="34">
        <v>0.52377593213721629</v>
      </c>
      <c r="B295" s="34">
        <v>0.80707045761456131</v>
      </c>
    </row>
    <row r="296" spans="1:2" x14ac:dyDescent="0.25">
      <c r="A296" s="34">
        <v>0.52113954653485084</v>
      </c>
      <c r="B296" s="34">
        <v>0.8062192283238665</v>
      </c>
    </row>
    <row r="297" spans="1:2" x14ac:dyDescent="0.25">
      <c r="A297" s="34">
        <v>0.51544256467591398</v>
      </c>
      <c r="B297" s="34">
        <v>0.79776473493665701</v>
      </c>
    </row>
    <row r="298" spans="1:2" x14ac:dyDescent="0.25">
      <c r="A298" s="34">
        <v>0.51541662741950234</v>
      </c>
      <c r="B298" s="34">
        <v>0.79771218991871284</v>
      </c>
    </row>
    <row r="299" spans="1:2" x14ac:dyDescent="0.25">
      <c r="A299" s="34">
        <v>0.51381227159856768</v>
      </c>
      <c r="B299" s="34">
        <v>0.79524257407533905</v>
      </c>
    </row>
    <row r="300" spans="1:2" x14ac:dyDescent="0.25">
      <c r="A300" s="34">
        <v>0.51371637200578257</v>
      </c>
      <c r="B300" s="34">
        <v>0.79522155606816136</v>
      </c>
    </row>
    <row r="301" spans="1:2" x14ac:dyDescent="0.25">
      <c r="A301" s="34">
        <v>0.51357269325644983</v>
      </c>
      <c r="B301" s="34">
        <v>0.79515850204662841</v>
      </c>
    </row>
    <row r="302" spans="1:2" x14ac:dyDescent="0.25">
      <c r="A302" s="34">
        <v>0.51287102221457759</v>
      </c>
      <c r="B302" s="34">
        <v>0.79483797743716922</v>
      </c>
    </row>
    <row r="303" spans="1:2" x14ac:dyDescent="0.25">
      <c r="A303" s="34">
        <v>0.51244203364471697</v>
      </c>
      <c r="B303" s="34">
        <v>0.79471712389589777</v>
      </c>
    </row>
    <row r="304" spans="1:2" x14ac:dyDescent="0.25">
      <c r="A304" s="34">
        <v>0.50467894454478068</v>
      </c>
      <c r="B304" s="34">
        <v>0.79016147084014221</v>
      </c>
    </row>
    <row r="305" spans="1:2" x14ac:dyDescent="0.25">
      <c r="A305" s="34">
        <v>0.48635427288997007</v>
      </c>
      <c r="B305" s="34">
        <v>0.77912701707187626</v>
      </c>
    </row>
    <row r="306" spans="1:2" x14ac:dyDescent="0.25">
      <c r="A306" s="34">
        <v>0.48632799435386881</v>
      </c>
      <c r="B306" s="34">
        <v>0.77905870854854886</v>
      </c>
    </row>
    <row r="307" spans="1:2" x14ac:dyDescent="0.25">
      <c r="A307" s="34">
        <v>0.4859304035154538</v>
      </c>
      <c r="B307" s="34">
        <v>0.7788222559678003</v>
      </c>
    </row>
    <row r="308" spans="1:2" x14ac:dyDescent="0.25">
      <c r="A308" s="34">
        <v>0.48429772148028016</v>
      </c>
      <c r="B308" s="34">
        <v>0.77773982859815138</v>
      </c>
    </row>
    <row r="309" spans="1:2" x14ac:dyDescent="0.25">
      <c r="A309" s="34">
        <v>0.48417997998735901</v>
      </c>
      <c r="B309" s="34">
        <v>0.7775927025479078</v>
      </c>
    </row>
    <row r="310" spans="1:2" x14ac:dyDescent="0.25">
      <c r="A310" s="34">
        <v>0.4829032526684659</v>
      </c>
      <c r="B310" s="34">
        <v>0.77695165332898952</v>
      </c>
    </row>
    <row r="311" spans="1:2" x14ac:dyDescent="0.25">
      <c r="A311" s="34">
        <v>0.48286400550415887</v>
      </c>
      <c r="B311" s="34">
        <v>0.77690961731463426</v>
      </c>
    </row>
    <row r="312" spans="1:2" x14ac:dyDescent="0.25">
      <c r="A312" s="34">
        <v>0.48011704528235438</v>
      </c>
      <c r="B312" s="34">
        <v>0.7743296569335778</v>
      </c>
    </row>
    <row r="313" spans="1:2" x14ac:dyDescent="0.25">
      <c r="A313" s="34">
        <v>0.47947339178771864</v>
      </c>
      <c r="B313" s="34">
        <v>0.77402489582950185</v>
      </c>
    </row>
    <row r="314" spans="1:2" x14ac:dyDescent="0.25">
      <c r="A314" s="34">
        <v>0.47913927897157421</v>
      </c>
      <c r="B314" s="34">
        <v>0.77394607830258566</v>
      </c>
    </row>
    <row r="315" spans="1:2" x14ac:dyDescent="0.25">
      <c r="A315" s="34">
        <v>0.47479649492107573</v>
      </c>
      <c r="B315" s="34">
        <v>0.77201767614403627</v>
      </c>
    </row>
    <row r="316" spans="1:2" x14ac:dyDescent="0.25">
      <c r="A316" s="34">
        <v>0.47477362918187077</v>
      </c>
      <c r="B316" s="34">
        <v>0.77201242164224182</v>
      </c>
    </row>
    <row r="317" spans="1:2" x14ac:dyDescent="0.25">
      <c r="A317" s="34">
        <v>0.45574216728984346</v>
      </c>
      <c r="B317" s="34">
        <v>0.75793561133501108</v>
      </c>
    </row>
    <row r="318" spans="1:2" x14ac:dyDescent="0.25">
      <c r="A318" s="34">
        <v>0.4555705036059613</v>
      </c>
      <c r="B318" s="34">
        <v>0.75783577580091721</v>
      </c>
    </row>
    <row r="319" spans="1:2" x14ac:dyDescent="0.25">
      <c r="A319" s="34">
        <v>0.45494800945208236</v>
      </c>
      <c r="B319" s="34">
        <v>0.75721049008738217</v>
      </c>
    </row>
    <row r="320" spans="1:2" x14ac:dyDescent="0.25">
      <c r="A320" s="34">
        <v>0.45492821523008403</v>
      </c>
      <c r="B320" s="34">
        <v>0.75719472658199893</v>
      </c>
    </row>
    <row r="321" spans="1:2" x14ac:dyDescent="0.25">
      <c r="A321" s="34">
        <v>0.45488794422670809</v>
      </c>
      <c r="B321" s="34">
        <v>0.75711590905508275</v>
      </c>
    </row>
    <row r="322" spans="1:2" x14ac:dyDescent="0.25">
      <c r="A322" s="34">
        <v>0.45373066479918428</v>
      </c>
      <c r="B322" s="34">
        <v>0.75613331721952759</v>
      </c>
    </row>
    <row r="323" spans="1:2" x14ac:dyDescent="0.25">
      <c r="A323" s="34">
        <v>0.4535528580808888</v>
      </c>
      <c r="B323" s="34">
        <v>0.75605975419440585</v>
      </c>
    </row>
    <row r="324" spans="1:2" x14ac:dyDescent="0.25">
      <c r="A324" s="34">
        <v>0.45346207768344815</v>
      </c>
      <c r="B324" s="34">
        <v>0.7560544996926114</v>
      </c>
    </row>
    <row r="325" spans="1:2" x14ac:dyDescent="0.25">
      <c r="A325" s="34">
        <v>0.4533603763359394</v>
      </c>
      <c r="B325" s="34">
        <v>0.75599144567107845</v>
      </c>
    </row>
    <row r="326" spans="1:2" x14ac:dyDescent="0.25">
      <c r="A326" s="34">
        <v>0.45334331235145808</v>
      </c>
      <c r="B326" s="34">
        <v>0.75598093666748967</v>
      </c>
    </row>
    <row r="327" spans="1:2" x14ac:dyDescent="0.25">
      <c r="A327" s="34">
        <v>0.45328597736360082</v>
      </c>
      <c r="B327" s="34">
        <v>0.75597042766390088</v>
      </c>
    </row>
    <row r="328" spans="1:2" x14ac:dyDescent="0.25">
      <c r="A328" s="34">
        <v>0.45269044430520239</v>
      </c>
      <c r="B328" s="34">
        <v>0.75557634002931995</v>
      </c>
    </row>
    <row r="329" spans="1:2" x14ac:dyDescent="0.25">
      <c r="A329" s="34">
        <v>0.45256826617631607</v>
      </c>
      <c r="B329" s="34">
        <v>0.75555532202214226</v>
      </c>
    </row>
    <row r="330" spans="1:2" x14ac:dyDescent="0.25">
      <c r="A330" s="34">
        <v>0.45253038413076752</v>
      </c>
      <c r="B330" s="34">
        <v>0.75552904951317024</v>
      </c>
    </row>
    <row r="331" spans="1:2" x14ac:dyDescent="0.25">
      <c r="A331" s="34">
        <v>0.45248465265235754</v>
      </c>
      <c r="B331" s="34">
        <v>0.75548701349881497</v>
      </c>
    </row>
    <row r="332" spans="1:2" x14ac:dyDescent="0.25">
      <c r="A332" s="34">
        <v>0.45223108184296495</v>
      </c>
      <c r="B332" s="34">
        <v>0.75545023198625405</v>
      </c>
    </row>
    <row r="333" spans="1:2" x14ac:dyDescent="0.25">
      <c r="A333" s="34">
        <v>0.45218535036455498</v>
      </c>
      <c r="B333" s="34">
        <v>0.75543446848087081</v>
      </c>
    </row>
    <row r="334" spans="1:2" x14ac:dyDescent="0.25">
      <c r="A334" s="34">
        <v>0.45038544128146429</v>
      </c>
      <c r="B334" s="34">
        <v>0.75404202550535149</v>
      </c>
    </row>
    <row r="335" spans="1:2" x14ac:dyDescent="0.25">
      <c r="A335" s="34">
        <v>0.45036667089853483</v>
      </c>
      <c r="B335" s="34">
        <v>0.75402626199996825</v>
      </c>
    </row>
    <row r="336" spans="1:2" x14ac:dyDescent="0.25">
      <c r="A336" s="34">
        <v>0.45030285159657463</v>
      </c>
      <c r="B336" s="34">
        <v>0.7538948994551079</v>
      </c>
    </row>
    <row r="337" spans="1:2" x14ac:dyDescent="0.25">
      <c r="A337" s="34">
        <v>0.45024278637120035</v>
      </c>
      <c r="B337" s="34">
        <v>0.75387913594972467</v>
      </c>
    </row>
    <row r="338" spans="1:2" x14ac:dyDescent="0.25">
      <c r="A338" s="34">
        <v>0.44461747324708512</v>
      </c>
      <c r="B338" s="34">
        <v>0.74990147809135455</v>
      </c>
    </row>
    <row r="339" spans="1:2" x14ac:dyDescent="0.25">
      <c r="A339" s="34">
        <v>0.44368953377099041</v>
      </c>
      <c r="B339" s="34">
        <v>0.74953891746754009</v>
      </c>
    </row>
    <row r="340" spans="1:2" x14ac:dyDescent="0.25">
      <c r="A340" s="34">
        <v>0.4424329419537853</v>
      </c>
      <c r="B340" s="34">
        <v>0.74940755492267974</v>
      </c>
    </row>
    <row r="341" spans="1:2" x14ac:dyDescent="0.25">
      <c r="A341" s="34">
        <v>0.44236161449865335</v>
      </c>
      <c r="B341" s="34">
        <v>0.7493917914172965</v>
      </c>
    </row>
    <row r="342" spans="1:2" x14ac:dyDescent="0.25">
      <c r="A342" s="34">
        <v>0.44209200354384837</v>
      </c>
      <c r="B342" s="34">
        <v>0.74882955972529441</v>
      </c>
    </row>
    <row r="343" spans="1:2" x14ac:dyDescent="0.25">
      <c r="A343" s="34">
        <v>0.44200702490113136</v>
      </c>
      <c r="B343" s="34">
        <v>0.74868768817684528</v>
      </c>
    </row>
    <row r="344" spans="1:2" x14ac:dyDescent="0.25">
      <c r="A344" s="34">
        <v>0.44199030219633967</v>
      </c>
      <c r="B344" s="34">
        <v>0.7486561611660788</v>
      </c>
    </row>
    <row r="345" spans="1:2" x14ac:dyDescent="0.25">
      <c r="A345" s="34">
        <v>0.44178143902628819</v>
      </c>
      <c r="B345" s="34">
        <v>0.74854581662839614</v>
      </c>
    </row>
    <row r="346" spans="1:2" x14ac:dyDescent="0.25">
      <c r="A346" s="34">
        <v>0.42197527223880854</v>
      </c>
      <c r="B346" s="34">
        <v>0.73565652372670265</v>
      </c>
    </row>
    <row r="347" spans="1:2" x14ac:dyDescent="0.25">
      <c r="A347" s="34">
        <v>0.42159235642704751</v>
      </c>
      <c r="B347" s="34">
        <v>0.7354095621423653</v>
      </c>
    </row>
    <row r="348" spans="1:2" x14ac:dyDescent="0.25">
      <c r="A348" s="34">
        <v>0.42156744300970478</v>
      </c>
      <c r="B348" s="34">
        <v>0.73540430764057085</v>
      </c>
    </row>
    <row r="349" spans="1:2" x14ac:dyDescent="0.25">
      <c r="A349" s="34">
        <v>0.42151352081874377</v>
      </c>
      <c r="B349" s="34">
        <v>0.73530972660827143</v>
      </c>
    </row>
    <row r="350" spans="1:2" x14ac:dyDescent="0.25">
      <c r="A350" s="34">
        <v>0.4213879298929612</v>
      </c>
      <c r="B350" s="34">
        <v>0.73523616358314969</v>
      </c>
    </row>
    <row r="351" spans="1:2" x14ac:dyDescent="0.25">
      <c r="A351" s="34">
        <v>0.42124459242331802</v>
      </c>
      <c r="B351" s="34">
        <v>0.73522040007776646</v>
      </c>
    </row>
    <row r="352" spans="1:2" x14ac:dyDescent="0.25">
      <c r="A352" s="34">
        <v>0.42121660748876866</v>
      </c>
      <c r="B352" s="34">
        <v>0.73521514557597201</v>
      </c>
    </row>
    <row r="353" spans="1:2" x14ac:dyDescent="0.25">
      <c r="A353" s="34">
        <v>0.42089819353834707</v>
      </c>
      <c r="B353" s="34">
        <v>0.734973438493429</v>
      </c>
    </row>
    <row r="354" spans="1:2" x14ac:dyDescent="0.25">
      <c r="A354" s="34">
        <v>0.41915015896807961</v>
      </c>
      <c r="B354" s="34">
        <v>0.73402237366864032</v>
      </c>
    </row>
    <row r="355" spans="1:2" x14ac:dyDescent="0.25">
      <c r="A355" s="34">
        <v>0.41913138858515014</v>
      </c>
      <c r="B355" s="34">
        <v>0.73401711916684587</v>
      </c>
    </row>
    <row r="356" spans="1:2" x14ac:dyDescent="0.25">
      <c r="A356" s="34">
        <v>0.41903378259391694</v>
      </c>
      <c r="B356" s="34">
        <v>0.73398033765428494</v>
      </c>
    </row>
    <row r="357" spans="1:2" x14ac:dyDescent="0.25">
      <c r="A357" s="34">
        <v>0.41891228702440986</v>
      </c>
      <c r="B357" s="34">
        <v>0.73394881064351847</v>
      </c>
    </row>
    <row r="358" spans="1:2" x14ac:dyDescent="0.25">
      <c r="A358" s="34">
        <v>0.41849148916710027</v>
      </c>
      <c r="B358" s="34">
        <v>0.73388050212019107</v>
      </c>
    </row>
    <row r="359" spans="1:2" x14ac:dyDescent="0.25">
      <c r="A359" s="34">
        <v>0.41782258097543212</v>
      </c>
      <c r="B359" s="34">
        <v>0.73364930404123696</v>
      </c>
    </row>
    <row r="360" spans="1:2" x14ac:dyDescent="0.25">
      <c r="A360" s="34">
        <v>0.41646599420916641</v>
      </c>
      <c r="B360" s="34">
        <v>0.73350217799099338</v>
      </c>
    </row>
    <row r="361" spans="1:2" x14ac:dyDescent="0.25">
      <c r="A361" s="34">
        <v>0.41533772355526088</v>
      </c>
      <c r="B361" s="34">
        <v>0.73263518519491533</v>
      </c>
    </row>
    <row r="362" spans="1:2" x14ac:dyDescent="0.25">
      <c r="A362" s="34">
        <v>0.41527697577050737</v>
      </c>
      <c r="B362" s="34">
        <v>0.73262993069312088</v>
      </c>
    </row>
    <row r="363" spans="1:2" x14ac:dyDescent="0.25">
      <c r="A363" s="34">
        <v>0.41395792977010054</v>
      </c>
      <c r="B363" s="34">
        <v>0.73234093309442816</v>
      </c>
    </row>
    <row r="364" spans="1:2" x14ac:dyDescent="0.25">
      <c r="A364" s="34">
        <v>0.41294262269346144</v>
      </c>
      <c r="B364" s="34">
        <v>0.73179446490780931</v>
      </c>
    </row>
    <row r="365" spans="1:2" x14ac:dyDescent="0.25">
      <c r="A365" s="34">
        <v>0.41201809601426298</v>
      </c>
      <c r="B365" s="34">
        <v>0.7306227110076553</v>
      </c>
    </row>
    <row r="366" spans="1:2" x14ac:dyDescent="0.25">
      <c r="A366" s="34">
        <v>0.41163449764312271</v>
      </c>
      <c r="B366" s="34">
        <v>0.7304966029645894</v>
      </c>
    </row>
    <row r="367" spans="1:2" x14ac:dyDescent="0.25">
      <c r="A367" s="34">
        <v>0.41153108989716586</v>
      </c>
      <c r="B367" s="34">
        <v>0.73045456695023414</v>
      </c>
    </row>
    <row r="368" spans="1:2" x14ac:dyDescent="0.25">
      <c r="A368" s="34">
        <v>0.41150754159858161</v>
      </c>
      <c r="B368" s="34">
        <v>0.73043354894305645</v>
      </c>
    </row>
    <row r="369" spans="1:2" x14ac:dyDescent="0.25">
      <c r="A369" s="34">
        <v>0.41132290928649362</v>
      </c>
      <c r="B369" s="34">
        <v>0.73024964138025206</v>
      </c>
    </row>
    <row r="370" spans="1:2" x14ac:dyDescent="0.25">
      <c r="A370" s="34">
        <v>0.41125431206887869</v>
      </c>
      <c r="B370" s="34">
        <v>0.73021811436948558</v>
      </c>
    </row>
    <row r="371" spans="1:2" x14ac:dyDescent="0.25">
      <c r="A371" s="34">
        <v>0.41123554168594922</v>
      </c>
      <c r="B371" s="34">
        <v>0.73021285986769113</v>
      </c>
    </row>
    <row r="372" spans="1:2" x14ac:dyDescent="0.25">
      <c r="A372" s="34">
        <v>0.4089107444402128</v>
      </c>
      <c r="B372" s="34">
        <v>0.72869430884910591</v>
      </c>
    </row>
    <row r="373" spans="1:2" x14ac:dyDescent="0.25">
      <c r="A373" s="34">
        <v>0.40881859892401362</v>
      </c>
      <c r="B373" s="34">
        <v>0.72865227283475065</v>
      </c>
    </row>
    <row r="374" spans="1:2" x14ac:dyDescent="0.25">
      <c r="A374" s="34">
        <v>0.4079172792637098</v>
      </c>
      <c r="B374" s="34">
        <v>0.7282792032073474</v>
      </c>
    </row>
    <row r="375" spans="1:2" x14ac:dyDescent="0.25">
      <c r="A375" s="34">
        <v>0.40621395233278346</v>
      </c>
      <c r="B375" s="34">
        <v>0.72792715158712173</v>
      </c>
    </row>
    <row r="376" spans="1:2" x14ac:dyDescent="0.25">
      <c r="A376" s="34">
        <v>0.40483927774296752</v>
      </c>
      <c r="B376" s="34">
        <v>0.72700235927130519</v>
      </c>
    </row>
    <row r="377" spans="1:2" x14ac:dyDescent="0.25">
      <c r="A377" s="34">
        <v>0.40477443460193846</v>
      </c>
      <c r="B377" s="34">
        <v>0.7268552332210616</v>
      </c>
    </row>
    <row r="378" spans="1:2" x14ac:dyDescent="0.25">
      <c r="A378" s="34">
        <v>0.40475293398149198</v>
      </c>
      <c r="B378" s="34">
        <v>0.72682896071208958</v>
      </c>
    </row>
    <row r="379" spans="1:2" x14ac:dyDescent="0.25">
      <c r="A379" s="34">
        <v>0.4047222188094256</v>
      </c>
      <c r="B379" s="34">
        <v>0.72681845170850079</v>
      </c>
    </row>
    <row r="380" spans="1:2" x14ac:dyDescent="0.25">
      <c r="A380" s="34">
        <v>0.40404716758334419</v>
      </c>
      <c r="B380" s="34">
        <v>0.7266818346618461</v>
      </c>
    </row>
    <row r="381" spans="1:2" x14ac:dyDescent="0.25">
      <c r="A381" s="34">
        <v>0.40397345117038486</v>
      </c>
      <c r="B381" s="34">
        <v>0.72665556215287408</v>
      </c>
    </row>
    <row r="382" spans="1:2" x14ac:dyDescent="0.25">
      <c r="A382" s="34">
        <v>0.40376663567847115</v>
      </c>
      <c r="B382" s="34">
        <v>0.72635605555059257</v>
      </c>
    </row>
    <row r="383" spans="1:2" x14ac:dyDescent="0.25">
      <c r="A383" s="34">
        <v>0.40368711751078817</v>
      </c>
      <c r="B383" s="34">
        <v>0.7263245285398261</v>
      </c>
    </row>
    <row r="384" spans="1:2" x14ac:dyDescent="0.25">
      <c r="A384" s="34">
        <v>0.40278375017234658</v>
      </c>
      <c r="B384" s="34">
        <v>0.72606180345010551</v>
      </c>
    </row>
    <row r="385" spans="1:2" x14ac:dyDescent="0.25">
      <c r="A385" s="34">
        <v>0.40267419939197646</v>
      </c>
      <c r="B385" s="34">
        <v>0.72604603994472228</v>
      </c>
    </row>
    <row r="386" spans="1:2" x14ac:dyDescent="0.25">
      <c r="A386" s="34">
        <v>0.40250117058933577</v>
      </c>
      <c r="B386" s="34">
        <v>0.7259567134142173</v>
      </c>
    </row>
    <row r="387" spans="1:2" x14ac:dyDescent="0.25">
      <c r="A387" s="34">
        <v>0.40130293759905677</v>
      </c>
      <c r="B387" s="34">
        <v>0.72523159216658839</v>
      </c>
    </row>
    <row r="388" spans="1:2" x14ac:dyDescent="0.25">
      <c r="A388" s="34">
        <v>0.40127563522388665</v>
      </c>
      <c r="B388" s="34">
        <v>0.72520006515582192</v>
      </c>
    </row>
    <row r="389" spans="1:2" x14ac:dyDescent="0.25">
      <c r="A389" s="34">
        <v>0.40031083754131225</v>
      </c>
      <c r="B389" s="34">
        <v>0.72459579744946445</v>
      </c>
    </row>
    <row r="390" spans="1:2" x14ac:dyDescent="0.25">
      <c r="A390" s="34">
        <v>0.40028660668334876</v>
      </c>
      <c r="B390" s="34">
        <v>0.72456427043869798</v>
      </c>
    </row>
    <row r="391" spans="1:2" x14ac:dyDescent="0.25">
      <c r="A391" s="34">
        <v>0.40026476478321266</v>
      </c>
      <c r="B391" s="34">
        <v>0.72454850693331474</v>
      </c>
    </row>
    <row r="392" spans="1:2" x14ac:dyDescent="0.25">
      <c r="A392" s="34">
        <v>0.40025043103624836</v>
      </c>
      <c r="B392" s="34">
        <v>0.72449596191537058</v>
      </c>
    </row>
    <row r="393" spans="1:2" x14ac:dyDescent="0.25">
      <c r="A393" s="34">
        <v>0.40010811740567409</v>
      </c>
      <c r="B393" s="34">
        <v>0.72427527284000526</v>
      </c>
    </row>
    <row r="394" spans="1:2" x14ac:dyDescent="0.25">
      <c r="A394" s="34">
        <v>0.4000746719960907</v>
      </c>
      <c r="B394" s="34">
        <v>0.72423323682565</v>
      </c>
    </row>
    <row r="395" spans="1:2" x14ac:dyDescent="0.25">
      <c r="A395" s="34">
        <v>0.39955422046941014</v>
      </c>
      <c r="B395" s="34">
        <v>0.72331895351342224</v>
      </c>
    </row>
    <row r="396" spans="1:2" x14ac:dyDescent="0.25">
      <c r="A396" s="34">
        <v>0.3994586621563147</v>
      </c>
      <c r="B396" s="34">
        <v>0.723303190008039</v>
      </c>
    </row>
    <row r="397" spans="1:2" x14ac:dyDescent="0.25">
      <c r="A397" s="34">
        <v>0.39727310702394597</v>
      </c>
      <c r="B397" s="34">
        <v>0.71845853935359083</v>
      </c>
    </row>
    <row r="398" spans="1:2" x14ac:dyDescent="0.25">
      <c r="A398" s="34">
        <v>0.39711953116361398</v>
      </c>
      <c r="B398" s="34">
        <v>0.71830615880155291</v>
      </c>
    </row>
    <row r="399" spans="1:2" x14ac:dyDescent="0.25">
      <c r="A399" s="34">
        <v>0.39710212589944305</v>
      </c>
      <c r="B399" s="34">
        <v>0.71829039529616967</v>
      </c>
    </row>
    <row r="400" spans="1:2" x14ac:dyDescent="0.25">
      <c r="A400" s="34">
        <v>0.39703045716462149</v>
      </c>
      <c r="B400" s="34">
        <v>0.71828514079437522</v>
      </c>
    </row>
    <row r="401" spans="1:2" x14ac:dyDescent="0.25">
      <c r="A401" s="34">
        <v>0.39700554374727876</v>
      </c>
      <c r="B401" s="34">
        <v>0.71827988629258077</v>
      </c>
    </row>
    <row r="402" spans="1:2" x14ac:dyDescent="0.25">
      <c r="A402" s="34">
        <v>0.39694616108128372</v>
      </c>
      <c r="B402" s="34">
        <v>0.71826937728899198</v>
      </c>
    </row>
    <row r="403" spans="1:2" x14ac:dyDescent="0.25">
      <c r="A403" s="34">
        <v>0.39656870574455672</v>
      </c>
      <c r="B403" s="34">
        <v>0.71821683227104782</v>
      </c>
    </row>
    <row r="404" spans="1:2" x14ac:dyDescent="0.25">
      <c r="A404" s="34">
        <v>0.39478995600222289</v>
      </c>
      <c r="B404" s="34">
        <v>0.71588383347432871</v>
      </c>
    </row>
    <row r="405" spans="1:2" x14ac:dyDescent="0.25">
      <c r="A405" s="34">
        <v>0.39459440274006685</v>
      </c>
      <c r="B405" s="34">
        <v>0.71581552495100131</v>
      </c>
    </row>
    <row r="406" spans="1:2" x14ac:dyDescent="0.25">
      <c r="A406" s="34">
        <v>0.3943640389495689</v>
      </c>
      <c r="B406" s="34">
        <v>0.71579450694382363</v>
      </c>
    </row>
    <row r="407" spans="1:2" x14ac:dyDescent="0.25">
      <c r="A407" s="34">
        <v>0.39432069642898632</v>
      </c>
      <c r="B407" s="34">
        <v>0.71578925244202918</v>
      </c>
    </row>
    <row r="408" spans="1:2" x14ac:dyDescent="0.25">
      <c r="A408" s="34">
        <v>0.39303373071940439</v>
      </c>
      <c r="B408" s="34">
        <v>0.71535838329488732</v>
      </c>
    </row>
    <row r="409" spans="1:2" x14ac:dyDescent="0.25">
      <c r="A409" s="34">
        <v>0.39275934184894462</v>
      </c>
      <c r="B409" s="34">
        <v>0.71526905676438235</v>
      </c>
    </row>
    <row r="410" spans="1:2" x14ac:dyDescent="0.25">
      <c r="A410" s="34">
        <v>0.39272828539718863</v>
      </c>
      <c r="B410" s="34">
        <v>0.71510616720875553</v>
      </c>
    </row>
    <row r="411" spans="1:2" x14ac:dyDescent="0.25">
      <c r="A411" s="34">
        <v>0.39264808467012635</v>
      </c>
      <c r="B411" s="34">
        <v>0.71508514920157784</v>
      </c>
    </row>
    <row r="412" spans="1:2" x14ac:dyDescent="0.25">
      <c r="A412" s="34">
        <v>0.39164984157796856</v>
      </c>
      <c r="B412" s="34">
        <v>0.71418137489293887</v>
      </c>
    </row>
    <row r="413" spans="1:2" x14ac:dyDescent="0.25">
      <c r="A413" s="34">
        <v>0.39143005745784903</v>
      </c>
      <c r="B413" s="34">
        <v>0.71416035688576118</v>
      </c>
    </row>
    <row r="414" spans="1:2" x14ac:dyDescent="0.25">
      <c r="A414" s="34">
        <v>0.39105021316329464</v>
      </c>
      <c r="B414" s="34">
        <v>0.71376626925118025</v>
      </c>
    </row>
    <row r="415" spans="1:2" x14ac:dyDescent="0.25">
      <c r="A415" s="34">
        <v>0.39102222822874527</v>
      </c>
      <c r="B415" s="34">
        <v>0.7137610147493858</v>
      </c>
    </row>
    <row r="416" spans="1:2" x14ac:dyDescent="0.25">
      <c r="A416" s="34">
        <v>0.39090448673582412</v>
      </c>
      <c r="B416" s="34">
        <v>0.71371372423323609</v>
      </c>
    </row>
    <row r="417" spans="1:2" x14ac:dyDescent="0.25">
      <c r="A417" s="34">
        <v>0.38982297139939742</v>
      </c>
      <c r="B417" s="34">
        <v>0.71368219722246962</v>
      </c>
    </row>
    <row r="418" spans="1:2" x14ac:dyDescent="0.25">
      <c r="A418" s="34">
        <v>0.38933596528230024</v>
      </c>
      <c r="B418" s="34">
        <v>0.71285198593895249</v>
      </c>
    </row>
    <row r="419" spans="1:2" x14ac:dyDescent="0.25">
      <c r="A419" s="34">
        <v>0.38756540625251745</v>
      </c>
      <c r="B419" s="34">
        <v>0.71156988750111583</v>
      </c>
    </row>
    <row r="420" spans="1:2" x14ac:dyDescent="0.25">
      <c r="A420" s="34">
        <v>0.38676817689754972</v>
      </c>
      <c r="B420" s="34">
        <v>0.71072391271221547</v>
      </c>
    </row>
    <row r="421" spans="1:2" x14ac:dyDescent="0.25">
      <c r="A421" s="34">
        <v>0.38672176285976051</v>
      </c>
      <c r="B421" s="34">
        <v>0.71069764020324344</v>
      </c>
    </row>
    <row r="422" spans="1:2" x14ac:dyDescent="0.25">
      <c r="A422" s="34">
        <v>0.37916002877670396</v>
      </c>
      <c r="B422" s="34">
        <v>0.70393509639383478</v>
      </c>
    </row>
    <row r="423" spans="1:2" x14ac:dyDescent="0.25">
      <c r="A423" s="34">
        <v>0.37878120832121842</v>
      </c>
      <c r="B423" s="34">
        <v>0.70375644333282472</v>
      </c>
    </row>
    <row r="424" spans="1:2" x14ac:dyDescent="0.25">
      <c r="A424" s="34">
        <v>0.37842832512214453</v>
      </c>
      <c r="B424" s="34">
        <v>0.70331506518209408</v>
      </c>
    </row>
    <row r="425" spans="1:2" x14ac:dyDescent="0.25">
      <c r="A425" s="34">
        <v>0.37625573861798162</v>
      </c>
      <c r="B425" s="34">
        <v>0.70039356218440085</v>
      </c>
    </row>
    <row r="426" spans="1:2" x14ac:dyDescent="0.25">
      <c r="A426" s="34">
        <v>0.37463261241411749</v>
      </c>
      <c r="B426" s="34">
        <v>0.69946351536678986</v>
      </c>
    </row>
    <row r="427" spans="1:2" x14ac:dyDescent="0.25">
      <c r="A427" s="34">
        <v>0.37198359946323584</v>
      </c>
      <c r="B427" s="34">
        <v>0.69688880948752785</v>
      </c>
    </row>
    <row r="428" spans="1:2" x14ac:dyDescent="0.25">
      <c r="A428" s="34">
        <v>0.3719535668505487</v>
      </c>
      <c r="B428" s="34">
        <v>0.69686253697855582</v>
      </c>
    </row>
    <row r="429" spans="1:2" x14ac:dyDescent="0.25">
      <c r="A429" s="34">
        <v>0.3716880512520192</v>
      </c>
      <c r="B429" s="34">
        <v>0.69672591993190114</v>
      </c>
    </row>
    <row r="430" spans="1:2" x14ac:dyDescent="0.25">
      <c r="A430" s="34">
        <v>0.37143277404417852</v>
      </c>
      <c r="B430" s="34">
        <v>0.69672066543010669</v>
      </c>
    </row>
    <row r="431" spans="1:2" x14ac:dyDescent="0.25">
      <c r="A431" s="34">
        <v>0.37117920323478593</v>
      </c>
      <c r="B431" s="34">
        <v>0.69632132329373131</v>
      </c>
    </row>
    <row r="432" spans="1:2" x14ac:dyDescent="0.25">
      <c r="A432" s="34">
        <v>0.37107135885286391</v>
      </c>
      <c r="B432" s="34">
        <v>0.69609537971657154</v>
      </c>
    </row>
    <row r="433" spans="1:2" x14ac:dyDescent="0.25">
      <c r="A433" s="34">
        <v>0.3674172772160319</v>
      </c>
      <c r="B433" s="34">
        <v>0.69025237372118498</v>
      </c>
    </row>
    <row r="434" spans="1:2" x14ac:dyDescent="0.25">
      <c r="A434" s="34">
        <v>0.36739850683310243</v>
      </c>
      <c r="B434" s="34">
        <v>0.69018406519785758</v>
      </c>
    </row>
    <row r="435" spans="1:2" x14ac:dyDescent="0.25">
      <c r="A435" s="34">
        <v>0.36682583951390901</v>
      </c>
      <c r="B435" s="34">
        <v>0.68923300037306889</v>
      </c>
    </row>
    <row r="436" spans="1:2" x14ac:dyDescent="0.25">
      <c r="A436" s="34">
        <v>0.36300896746512512</v>
      </c>
      <c r="B436" s="34">
        <v>0.68195551538780774</v>
      </c>
    </row>
    <row r="437" spans="1:2" x14ac:dyDescent="0.25">
      <c r="A437" s="34">
        <v>0.36266222730046449</v>
      </c>
      <c r="B437" s="34">
        <v>0.6814458287137497</v>
      </c>
    </row>
    <row r="438" spans="1:2" x14ac:dyDescent="0.25">
      <c r="A438" s="34">
        <v>0.36231753481394163</v>
      </c>
      <c r="B438" s="34">
        <v>0.68114632211146819</v>
      </c>
    </row>
    <row r="439" spans="1:2" x14ac:dyDescent="0.25">
      <c r="A439" s="34">
        <v>0.36211856875488935</v>
      </c>
      <c r="B439" s="34">
        <v>0.68106750458455201</v>
      </c>
    </row>
    <row r="440" spans="1:2" x14ac:dyDescent="0.25">
      <c r="A440" s="34">
        <v>0.36209672685475325</v>
      </c>
      <c r="B440" s="34">
        <v>0.68105699558096322</v>
      </c>
    </row>
    <row r="441" spans="1:2" x14ac:dyDescent="0.25">
      <c r="A441" s="34">
        <v>0.36028248402469826</v>
      </c>
      <c r="B441" s="34">
        <v>0.679422845522901</v>
      </c>
    </row>
    <row r="442" spans="1:2" x14ac:dyDescent="0.25">
      <c r="A442" s="34">
        <v>0.35918663494130726</v>
      </c>
      <c r="B442" s="34">
        <v>0.67904977589549775</v>
      </c>
    </row>
    <row r="443" spans="1:2" x14ac:dyDescent="0.25">
      <c r="A443" s="34">
        <v>0.35731096176711946</v>
      </c>
      <c r="B443" s="34">
        <v>0.67716340975130374</v>
      </c>
    </row>
    <row r="444" spans="1:2" x14ac:dyDescent="0.25">
      <c r="A444" s="34">
        <v>0.35713520272696175</v>
      </c>
      <c r="B444" s="34">
        <v>0.67694797517773286</v>
      </c>
    </row>
    <row r="445" spans="1:2" x14ac:dyDescent="0.25">
      <c r="A445" s="34">
        <v>0.35702121531062647</v>
      </c>
      <c r="B445" s="34">
        <v>0.6769059391633776</v>
      </c>
    </row>
    <row r="446" spans="1:2" x14ac:dyDescent="0.25">
      <c r="A446" s="34">
        <v>0.35654751910142474</v>
      </c>
      <c r="B446" s="34">
        <v>0.67680084912748939</v>
      </c>
    </row>
    <row r="447" spans="1:2" x14ac:dyDescent="0.25">
      <c r="A447" s="34">
        <v>0.35613115788008026</v>
      </c>
      <c r="B447" s="34">
        <v>0.67662219606647933</v>
      </c>
    </row>
    <row r="448" spans="1:2" x14ac:dyDescent="0.25">
      <c r="A448" s="34">
        <v>0.35586018180651674</v>
      </c>
      <c r="B448" s="34">
        <v>0.67644879750726372</v>
      </c>
    </row>
    <row r="449" spans="1:2" x14ac:dyDescent="0.25">
      <c r="A449" s="34">
        <v>0.35574073391514743</v>
      </c>
      <c r="B449" s="34">
        <v>0.67639099798752522</v>
      </c>
    </row>
    <row r="450" spans="1:2" x14ac:dyDescent="0.25">
      <c r="A450" s="34">
        <v>0.35569466115704784</v>
      </c>
      <c r="B450" s="34">
        <v>0.6763542164749643</v>
      </c>
    </row>
    <row r="451" spans="1:2" x14ac:dyDescent="0.25">
      <c r="A451" s="34">
        <v>0.35526806154501461</v>
      </c>
      <c r="B451" s="34">
        <v>0.67579198478296221</v>
      </c>
    </row>
    <row r="452" spans="1:2" x14ac:dyDescent="0.25">
      <c r="A452" s="34">
        <v>0.35510288217523533</v>
      </c>
      <c r="B452" s="34">
        <v>0.675686894747074</v>
      </c>
    </row>
    <row r="453" spans="1:2" x14ac:dyDescent="0.25">
      <c r="A453" s="34">
        <v>0.35489674924270087</v>
      </c>
      <c r="B453" s="34">
        <v>0.67558180471118578</v>
      </c>
    </row>
    <row r="454" spans="1:2" x14ac:dyDescent="0.25">
      <c r="A454" s="34">
        <v>0.35414115600986756</v>
      </c>
      <c r="B454" s="34">
        <v>0.67423665225181617</v>
      </c>
    </row>
    <row r="455" spans="1:2" x14ac:dyDescent="0.25">
      <c r="A455" s="34">
        <v>0.35319581126960187</v>
      </c>
      <c r="B455" s="34">
        <v>0.6732172789037002</v>
      </c>
    </row>
    <row r="456" spans="1:2" x14ac:dyDescent="0.25">
      <c r="A456" s="34">
        <v>0.35317499320853463</v>
      </c>
      <c r="B456" s="34">
        <v>0.67320151539831696</v>
      </c>
    </row>
    <row r="457" spans="1:2" x14ac:dyDescent="0.25">
      <c r="A457" s="34">
        <v>0.35258696830330799</v>
      </c>
      <c r="B457" s="34">
        <v>0.67288624529065222</v>
      </c>
    </row>
    <row r="458" spans="1:2" x14ac:dyDescent="0.25">
      <c r="A458" s="34">
        <v>0.35256376128441336</v>
      </c>
      <c r="B458" s="34">
        <v>0.67277590075296956</v>
      </c>
    </row>
    <row r="459" spans="1:2" x14ac:dyDescent="0.25">
      <c r="A459" s="34">
        <v>0.34980451499378229</v>
      </c>
      <c r="B459" s="34">
        <v>0.66963370867991101</v>
      </c>
    </row>
    <row r="460" spans="1:2" x14ac:dyDescent="0.25">
      <c r="A460" s="34">
        <v>0.34978403821240467</v>
      </c>
      <c r="B460" s="34">
        <v>0.66962319967632222</v>
      </c>
    </row>
    <row r="461" spans="1:2" x14ac:dyDescent="0.25">
      <c r="A461" s="34">
        <v>0.34972499682609925</v>
      </c>
      <c r="B461" s="34">
        <v>0.66956540015658372</v>
      </c>
    </row>
    <row r="462" spans="1:2" x14ac:dyDescent="0.25">
      <c r="A462" s="34">
        <v>0.34964650249748513</v>
      </c>
      <c r="B462" s="34">
        <v>0.66948132812787309</v>
      </c>
    </row>
    <row r="463" spans="1:2" x14ac:dyDescent="0.25">
      <c r="A463" s="34">
        <v>0.34959633438311</v>
      </c>
      <c r="B463" s="34">
        <v>0.66945505561890106</v>
      </c>
    </row>
    <row r="464" spans="1:2" x14ac:dyDescent="0.25">
      <c r="A464" s="34">
        <v>0.34952398308890914</v>
      </c>
      <c r="B464" s="34">
        <v>0.66937623809198488</v>
      </c>
    </row>
    <row r="465" spans="1:2" x14ac:dyDescent="0.25">
      <c r="A465" s="34">
        <v>0.34863119542084597</v>
      </c>
      <c r="B465" s="34">
        <v>0.66832533773310243</v>
      </c>
    </row>
    <row r="466" spans="1:2" x14ac:dyDescent="0.25">
      <c r="A466" s="34">
        <v>0.34832404370018205</v>
      </c>
      <c r="B466" s="34">
        <v>0.66806261264338185</v>
      </c>
    </row>
    <row r="467" spans="1:2" x14ac:dyDescent="0.25">
      <c r="A467" s="34">
        <v>0.33631850677849756</v>
      </c>
      <c r="B467" s="34">
        <v>0.65042850462133395</v>
      </c>
    </row>
    <row r="468" spans="1:2" x14ac:dyDescent="0.25">
      <c r="A468" s="34">
        <v>0.33614104133989176</v>
      </c>
      <c r="B468" s="34">
        <v>0.65015527052802446</v>
      </c>
    </row>
    <row r="469" spans="1:2" x14ac:dyDescent="0.25">
      <c r="A469" s="34">
        <v>0.33591886826194484</v>
      </c>
      <c r="B469" s="34">
        <v>0.65014476152443568</v>
      </c>
    </row>
    <row r="470" spans="1:2" x14ac:dyDescent="0.25">
      <c r="A470" s="34">
        <v>0.33580795236281619</v>
      </c>
      <c r="B470" s="34">
        <v>0.64994509045624804</v>
      </c>
    </row>
    <row r="471" spans="1:2" x14ac:dyDescent="0.25">
      <c r="A471" s="34">
        <v>0.33577245927509503</v>
      </c>
      <c r="B471" s="34">
        <v>0.64982949141677093</v>
      </c>
    </row>
    <row r="472" spans="1:2" x14ac:dyDescent="0.25">
      <c r="A472" s="34">
        <v>0.33572672779668505</v>
      </c>
      <c r="B472" s="34">
        <v>0.64978220090062122</v>
      </c>
    </row>
    <row r="473" spans="1:2" x14ac:dyDescent="0.25">
      <c r="A473" s="34">
        <v>0.3350308585095364</v>
      </c>
      <c r="B473" s="34">
        <v>0.64914115168170294</v>
      </c>
    </row>
    <row r="474" spans="1:2" x14ac:dyDescent="0.25">
      <c r="A474" s="34">
        <v>0.33501345324536547</v>
      </c>
      <c r="B474" s="34">
        <v>0.64912538817631971</v>
      </c>
    </row>
    <row r="475" spans="1:2" x14ac:dyDescent="0.25">
      <c r="A475" s="34">
        <v>0.33488683848051398</v>
      </c>
      <c r="B475" s="34">
        <v>0.64899402563145936</v>
      </c>
    </row>
    <row r="476" spans="1:2" x14ac:dyDescent="0.25">
      <c r="A476" s="34">
        <v>0.33476056499535212</v>
      </c>
      <c r="B476" s="34">
        <v>0.64886266308659901</v>
      </c>
    </row>
    <row r="477" spans="1:2" x14ac:dyDescent="0.25">
      <c r="A477" s="34">
        <v>0.3339930269733819</v>
      </c>
      <c r="B477" s="34">
        <v>0.64797465228334328</v>
      </c>
    </row>
    <row r="478" spans="1:2" x14ac:dyDescent="0.25">
      <c r="A478" s="34">
        <v>0.33351079877193951</v>
      </c>
      <c r="B478" s="34">
        <v>0.64765412767388408</v>
      </c>
    </row>
    <row r="479" spans="1:2" x14ac:dyDescent="0.25">
      <c r="A479" s="34">
        <v>0.33345380506377187</v>
      </c>
      <c r="B479" s="34">
        <v>0.64762260066311761</v>
      </c>
    </row>
    <row r="480" spans="1:2" x14ac:dyDescent="0.25">
      <c r="A480" s="34">
        <v>0.33331115015350793</v>
      </c>
      <c r="B480" s="34">
        <v>0.64749649262005171</v>
      </c>
    </row>
    <row r="481" spans="1:2" x14ac:dyDescent="0.25">
      <c r="A481" s="34">
        <v>0.33325040236875442</v>
      </c>
      <c r="B481" s="34">
        <v>0.64745445660569645</v>
      </c>
    </row>
    <row r="482" spans="1:2" x14ac:dyDescent="0.25">
      <c r="A482" s="34">
        <v>0.33322583023110131</v>
      </c>
      <c r="B482" s="34">
        <v>0.64743869310031321</v>
      </c>
    </row>
    <row r="483" spans="1:2" x14ac:dyDescent="0.25">
      <c r="A483" s="34">
        <v>0.33320159937313781</v>
      </c>
      <c r="B483" s="34">
        <v>0.64740716608954674</v>
      </c>
    </row>
    <row r="484" spans="1:2" x14ac:dyDescent="0.25">
      <c r="A484" s="34">
        <v>0.3331695190823129</v>
      </c>
      <c r="B484" s="34">
        <v>0.64739665708595795</v>
      </c>
    </row>
    <row r="485" spans="1:2" x14ac:dyDescent="0.25">
      <c r="A485" s="34">
        <v>0.33262722565549624</v>
      </c>
      <c r="B485" s="34">
        <v>0.64691324292087204</v>
      </c>
    </row>
    <row r="486" spans="1:2" x14ac:dyDescent="0.25">
      <c r="A486" s="34">
        <v>0.33257193834577675</v>
      </c>
      <c r="B486" s="34">
        <v>0.6469079884190776</v>
      </c>
    </row>
    <row r="487" spans="1:2" x14ac:dyDescent="0.25">
      <c r="A487" s="34">
        <v>0.33254497725029625</v>
      </c>
      <c r="B487" s="34">
        <v>0.64687120690651667</v>
      </c>
    </row>
    <row r="488" spans="1:2" x14ac:dyDescent="0.25">
      <c r="A488" s="34">
        <v>0.33222007898577172</v>
      </c>
      <c r="B488" s="34">
        <v>0.64658220930782395</v>
      </c>
    </row>
    <row r="489" spans="1:2" x14ac:dyDescent="0.25">
      <c r="A489" s="34">
        <v>0.33211701251950448</v>
      </c>
      <c r="B489" s="34">
        <v>0.64654542779526303</v>
      </c>
    </row>
    <row r="490" spans="1:2" x14ac:dyDescent="0.25">
      <c r="A490" s="34">
        <v>0.3320542170566132</v>
      </c>
      <c r="B490" s="34">
        <v>0.64646135576655239</v>
      </c>
    </row>
    <row r="491" spans="1:2" x14ac:dyDescent="0.25">
      <c r="A491" s="34">
        <v>0.33175593860787955</v>
      </c>
      <c r="B491" s="34">
        <v>0.64644559226116916</v>
      </c>
    </row>
    <row r="492" spans="1:2" x14ac:dyDescent="0.25">
      <c r="A492" s="34">
        <v>0.33042904317461136</v>
      </c>
      <c r="B492" s="34">
        <v>0.64640355624681389</v>
      </c>
    </row>
    <row r="493" spans="1:2" x14ac:dyDescent="0.25">
      <c r="A493" s="34">
        <v>0.3302573794907292</v>
      </c>
      <c r="B493" s="34">
        <v>0.64624066669118707</v>
      </c>
    </row>
    <row r="494" spans="1:2" x14ac:dyDescent="0.25">
      <c r="A494" s="34">
        <v>0.33002667442054162</v>
      </c>
      <c r="B494" s="34">
        <v>0.64588336056916706</v>
      </c>
    </row>
    <row r="495" spans="1:2" x14ac:dyDescent="0.25">
      <c r="A495" s="34">
        <v>0.32980825541918057</v>
      </c>
      <c r="B495" s="34">
        <v>0.64570996200995145</v>
      </c>
    </row>
    <row r="496" spans="1:2" x14ac:dyDescent="0.25">
      <c r="A496" s="34">
        <v>0.32979289783314736</v>
      </c>
      <c r="B496" s="34">
        <v>0.64564690798841851</v>
      </c>
    </row>
    <row r="497" spans="1:2" x14ac:dyDescent="0.25">
      <c r="A497" s="34">
        <v>0.32974034076094488</v>
      </c>
      <c r="B497" s="34">
        <v>0.64543147341484763</v>
      </c>
    </row>
    <row r="498" spans="1:2" x14ac:dyDescent="0.25">
      <c r="A498" s="34">
        <v>0.32968368833246686</v>
      </c>
      <c r="B498" s="34">
        <v>0.64542096441125885</v>
      </c>
    </row>
    <row r="499" spans="1:2" x14ac:dyDescent="0.25">
      <c r="A499" s="34">
        <v>0.32196735455000947</v>
      </c>
      <c r="B499" s="34">
        <v>0.63754972072322913</v>
      </c>
    </row>
    <row r="500" spans="1:2" x14ac:dyDescent="0.25">
      <c r="A500" s="34">
        <v>0.32178340479730072</v>
      </c>
      <c r="B500" s="34">
        <v>0.63741310367657444</v>
      </c>
    </row>
    <row r="501" spans="1:2" x14ac:dyDescent="0.25">
      <c r="A501" s="34">
        <v>0.32140356050274632</v>
      </c>
      <c r="B501" s="34">
        <v>0.63718716009941467</v>
      </c>
    </row>
    <row r="502" spans="1:2" x14ac:dyDescent="0.25">
      <c r="A502" s="34">
        <v>0.32136055926185336</v>
      </c>
      <c r="B502" s="34">
        <v>0.63711885157608728</v>
      </c>
    </row>
    <row r="503" spans="1:2" x14ac:dyDescent="0.25">
      <c r="A503" s="34">
        <v>0.32131687546158116</v>
      </c>
      <c r="B503" s="34">
        <v>0.6369612165222549</v>
      </c>
    </row>
    <row r="504" spans="1:2" x14ac:dyDescent="0.25">
      <c r="A504" s="34">
        <v>0.32127489805975712</v>
      </c>
      <c r="B504" s="34">
        <v>0.63695596202046045</v>
      </c>
    </row>
    <row r="505" spans="1:2" x14ac:dyDescent="0.25">
      <c r="A505" s="34">
        <v>0.32092508637788986</v>
      </c>
      <c r="B505" s="34">
        <v>0.63635694881589744</v>
      </c>
    </row>
    <row r="506" spans="1:2" x14ac:dyDescent="0.25">
      <c r="A506" s="34">
        <v>0.32086741011034298</v>
      </c>
      <c r="B506" s="34">
        <v>0.63632016730333651</v>
      </c>
    </row>
    <row r="507" spans="1:2" x14ac:dyDescent="0.25">
      <c r="A507" s="34">
        <v>0.32082577398820855</v>
      </c>
      <c r="B507" s="34">
        <v>0.63624134977642033</v>
      </c>
    </row>
    <row r="508" spans="1:2" x14ac:dyDescent="0.25">
      <c r="A508" s="34">
        <v>0.32050736003778696</v>
      </c>
      <c r="B508" s="34">
        <v>0.63583675313825061</v>
      </c>
    </row>
    <row r="509" spans="1:2" x14ac:dyDescent="0.25">
      <c r="A509" s="34">
        <v>0.32000977425031135</v>
      </c>
      <c r="B509" s="34">
        <v>0.6356055550592965</v>
      </c>
    </row>
    <row r="510" spans="1:2" x14ac:dyDescent="0.25">
      <c r="A510" s="34">
        <v>0.31734096707743137</v>
      </c>
      <c r="B510" s="34">
        <v>0.63195893081397436</v>
      </c>
    </row>
    <row r="511" spans="1:2" x14ac:dyDescent="0.25">
      <c r="A511" s="34">
        <v>0.31720104240468444</v>
      </c>
      <c r="B511" s="34">
        <v>0.63180655026193644</v>
      </c>
    </row>
    <row r="512" spans="1:2" x14ac:dyDescent="0.25">
      <c r="A512" s="34">
        <v>0.31706828460541969</v>
      </c>
      <c r="B512" s="34">
        <v>0.6317329872368147</v>
      </c>
    </row>
    <row r="513" spans="1:2" x14ac:dyDescent="0.25">
      <c r="A513" s="34">
        <v>0.31705019678186946</v>
      </c>
      <c r="B513" s="34">
        <v>0.63168569672066499</v>
      </c>
    </row>
    <row r="514" spans="1:2" x14ac:dyDescent="0.25">
      <c r="A514" s="34">
        <v>0.31703279151769853</v>
      </c>
      <c r="B514" s="34">
        <v>0.63168044221887054</v>
      </c>
    </row>
    <row r="515" spans="1:2" x14ac:dyDescent="0.25">
      <c r="A515" s="34">
        <v>0.31676318056289354</v>
      </c>
      <c r="B515" s="34">
        <v>0.6314334806345332</v>
      </c>
    </row>
    <row r="516" spans="1:2" x14ac:dyDescent="0.25">
      <c r="A516" s="34">
        <v>0.31655022203656652</v>
      </c>
      <c r="B516" s="34">
        <v>0.6308712489425311</v>
      </c>
    </row>
    <row r="517" spans="1:2" x14ac:dyDescent="0.25">
      <c r="A517" s="34">
        <v>0.31616048063101293</v>
      </c>
      <c r="B517" s="34">
        <v>0.63051919732230544</v>
      </c>
    </row>
    <row r="518" spans="1:2" x14ac:dyDescent="0.25">
      <c r="A518" s="34">
        <v>0.31614102768870422</v>
      </c>
      <c r="B518" s="34">
        <v>0.63046139780256694</v>
      </c>
    </row>
    <row r="519" spans="1:2" x14ac:dyDescent="0.25">
      <c r="A519" s="34">
        <v>0.31606287463977972</v>
      </c>
      <c r="B519" s="34">
        <v>0.63044037979538925</v>
      </c>
    </row>
    <row r="520" spans="1:2" x14ac:dyDescent="0.25">
      <c r="A520" s="34">
        <v>0.29201289491179327</v>
      </c>
      <c r="B520" s="34">
        <v>0.56372922501352984</v>
      </c>
    </row>
    <row r="521" spans="1:2" x14ac:dyDescent="0.25">
      <c r="A521" s="34">
        <v>0.29197671926469287</v>
      </c>
      <c r="B521" s="34">
        <v>0.56367667999558568</v>
      </c>
    </row>
    <row r="522" spans="1:2" x14ac:dyDescent="0.25">
      <c r="A522" s="34">
        <v>0.29193644826131693</v>
      </c>
      <c r="B522" s="34">
        <v>0.56364515298481921</v>
      </c>
    </row>
    <row r="523" spans="1:2" x14ac:dyDescent="0.25">
      <c r="A523" s="34">
        <v>0.29169345712230277</v>
      </c>
      <c r="B523" s="34">
        <v>0.56298308575872325</v>
      </c>
    </row>
    <row r="524" spans="1:2" x14ac:dyDescent="0.25">
      <c r="A524" s="34">
        <v>0.29162315350623969</v>
      </c>
      <c r="B524" s="34">
        <v>0.56277816018874116</v>
      </c>
    </row>
    <row r="525" spans="1:2" x14ac:dyDescent="0.25">
      <c r="A525" s="34">
        <v>0.29153237310879904</v>
      </c>
      <c r="B525" s="34">
        <v>0.56268883365823619</v>
      </c>
    </row>
    <row r="526" spans="1:2" x14ac:dyDescent="0.25">
      <c r="A526" s="34">
        <v>0.2915149678446281</v>
      </c>
      <c r="B526" s="34">
        <v>0.56265730664746971</v>
      </c>
    </row>
    <row r="527" spans="1:2" x14ac:dyDescent="0.25">
      <c r="A527" s="34">
        <v>0.29144295783011687</v>
      </c>
      <c r="B527" s="34">
        <v>0.56262577963670324</v>
      </c>
    </row>
    <row r="528" spans="1:2" x14ac:dyDescent="0.25">
      <c r="A528" s="34">
        <v>0.29142043337060153</v>
      </c>
      <c r="B528" s="34">
        <v>0.56259425262593676</v>
      </c>
    </row>
    <row r="529" spans="1:2" x14ac:dyDescent="0.25">
      <c r="A529" s="34">
        <v>0.29138221004536335</v>
      </c>
      <c r="B529" s="34">
        <v>0.56255747111337584</v>
      </c>
    </row>
    <row r="530" spans="1:2" x14ac:dyDescent="0.25">
      <c r="A530" s="34">
        <v>0.25082180149262129</v>
      </c>
      <c r="B530" s="34">
        <v>0.488500522822928</v>
      </c>
    </row>
    <row r="531" spans="1:2" x14ac:dyDescent="0.25">
      <c r="A531" s="34">
        <v>0.25031261219569839</v>
      </c>
      <c r="B531" s="34">
        <v>0.48742334995507347</v>
      </c>
    </row>
    <row r="532" spans="1:2" x14ac:dyDescent="0.25">
      <c r="A532" s="34">
        <v>0.2488437444115455</v>
      </c>
      <c r="B532" s="34">
        <v>0.48718689737432491</v>
      </c>
    </row>
    <row r="533" spans="1:2" x14ac:dyDescent="0.25">
      <c r="A533" s="34">
        <v>0.24881610075668575</v>
      </c>
      <c r="B533" s="34">
        <v>0.48715537036355844</v>
      </c>
    </row>
    <row r="534" spans="1:2" x14ac:dyDescent="0.25">
      <c r="A534" s="34">
        <v>0.24879494141592889</v>
      </c>
      <c r="B534" s="34">
        <v>0.48715011586176404</v>
      </c>
    </row>
    <row r="535" spans="1:2" x14ac:dyDescent="0.25">
      <c r="A535" s="34">
        <v>0.24875057505627743</v>
      </c>
      <c r="B535" s="34">
        <v>0.48710282534561433</v>
      </c>
    </row>
    <row r="536" spans="1:2" x14ac:dyDescent="0.25">
      <c r="A536" s="34">
        <v>0.24873828898745087</v>
      </c>
      <c r="B536" s="34">
        <v>0.48701875331690375</v>
      </c>
    </row>
    <row r="537" spans="1:2" x14ac:dyDescent="0.25">
      <c r="A537" s="34">
        <v>0.2481458274462591</v>
      </c>
      <c r="B537" s="34">
        <v>0.4864039766069575</v>
      </c>
    </row>
    <row r="538" spans="1:2" x14ac:dyDescent="0.25">
      <c r="A538" s="34">
        <v>0.24812671578364001</v>
      </c>
      <c r="B538" s="34">
        <v>0.48637244959619103</v>
      </c>
    </row>
    <row r="539" spans="1:2" x14ac:dyDescent="0.25">
      <c r="A539" s="34">
        <v>0.24807381743174789</v>
      </c>
      <c r="B539" s="34">
        <v>0.48563156484317888</v>
      </c>
    </row>
    <row r="540" spans="1:2" x14ac:dyDescent="0.25">
      <c r="A540" s="34">
        <v>0.24637731609461405</v>
      </c>
      <c r="B540" s="34">
        <v>0.47901089258221929</v>
      </c>
    </row>
    <row r="541" spans="1:2" x14ac:dyDescent="0.25">
      <c r="A541" s="34">
        <v>0.24628107522213935</v>
      </c>
      <c r="B541" s="34">
        <v>0.47872714948532102</v>
      </c>
    </row>
    <row r="542" spans="1:2" x14ac:dyDescent="0.25">
      <c r="A542" s="34">
        <v>0.24624114549845305</v>
      </c>
      <c r="B542" s="34">
        <v>0.47858527793687189</v>
      </c>
    </row>
    <row r="543" spans="1:2" x14ac:dyDescent="0.25">
      <c r="A543" s="34">
        <v>0.246204628571663</v>
      </c>
      <c r="B543" s="34">
        <v>0.4784539153920116</v>
      </c>
    </row>
    <row r="544" spans="1:2" x14ac:dyDescent="0.25">
      <c r="A544" s="34">
        <v>0.24609883186787876</v>
      </c>
      <c r="B544" s="34">
        <v>0.47818593580049656</v>
      </c>
    </row>
    <row r="545" spans="1:2" x14ac:dyDescent="0.25">
      <c r="A545" s="34">
        <v>0.24590293732603308</v>
      </c>
      <c r="B545" s="34">
        <v>0.4780755912628139</v>
      </c>
    </row>
    <row r="546" spans="1:2" x14ac:dyDescent="0.25">
      <c r="A546" s="34">
        <v>0.24535347702573426</v>
      </c>
      <c r="B546" s="34">
        <v>0.47788642919821506</v>
      </c>
    </row>
    <row r="547" spans="1:2" x14ac:dyDescent="0.25">
      <c r="A547" s="34">
        <v>0.24530808682701394</v>
      </c>
      <c r="B547" s="34">
        <v>0.47780235716950448</v>
      </c>
    </row>
    <row r="548" spans="1:2" x14ac:dyDescent="0.25">
      <c r="A548" s="34">
        <v>0.24513539930406289</v>
      </c>
      <c r="B548" s="34">
        <v>0.47767099462464419</v>
      </c>
    </row>
    <row r="549" spans="1:2" x14ac:dyDescent="0.25">
      <c r="A549" s="34">
        <v>0.24509888237727284</v>
      </c>
      <c r="B549" s="34">
        <v>0.47754488658157829</v>
      </c>
    </row>
    <row r="550" spans="1:2" x14ac:dyDescent="0.25">
      <c r="A550" s="34">
        <v>0.24503779331282968</v>
      </c>
      <c r="B550" s="34">
        <v>0.47731368850262412</v>
      </c>
    </row>
    <row r="551" spans="1:2" x14ac:dyDescent="0.25">
      <c r="A551" s="34">
        <v>0.24490708319170271</v>
      </c>
      <c r="B551" s="34">
        <v>0.47708249042366996</v>
      </c>
    </row>
    <row r="552" spans="1:2" x14ac:dyDescent="0.25">
      <c r="A552" s="34">
        <v>0.24470436305606449</v>
      </c>
      <c r="B552" s="34">
        <v>0.47702994540572585</v>
      </c>
    </row>
    <row r="553" spans="1:2" x14ac:dyDescent="0.25">
      <c r="A553" s="34">
        <v>0.2446657984511367</v>
      </c>
      <c r="B553" s="34">
        <v>0.47693010987163204</v>
      </c>
    </row>
    <row r="554" spans="1:2" x14ac:dyDescent="0.25">
      <c r="A554" s="34">
        <v>0.24459583611476324</v>
      </c>
      <c r="B554" s="34">
        <v>0.47680925633036053</v>
      </c>
    </row>
    <row r="555" spans="1:2" x14ac:dyDescent="0.25">
      <c r="A555" s="34">
        <v>0.24449276964849601</v>
      </c>
      <c r="B555" s="34">
        <v>0.47676196581421082</v>
      </c>
    </row>
    <row r="556" spans="1:2" x14ac:dyDescent="0.25">
      <c r="A556" s="34">
        <v>0.24420575342952003</v>
      </c>
      <c r="B556" s="34">
        <v>0.476662130280117</v>
      </c>
    </row>
    <row r="557" spans="1:2" x14ac:dyDescent="0.25">
      <c r="A557" s="34">
        <v>0.24418595920752167</v>
      </c>
      <c r="B557" s="34">
        <v>0.4765412767388455</v>
      </c>
    </row>
    <row r="558" spans="1:2" x14ac:dyDescent="0.25">
      <c r="A558" s="34">
        <v>0.24416821266366109</v>
      </c>
      <c r="B558" s="34">
        <v>0.47653076773525666</v>
      </c>
    </row>
    <row r="559" spans="1:2" x14ac:dyDescent="0.25">
      <c r="A559" s="34">
        <v>0.24410917127735568</v>
      </c>
      <c r="B559" s="34">
        <v>0.4764151686957796</v>
      </c>
    </row>
    <row r="560" spans="1:2" x14ac:dyDescent="0.25">
      <c r="A560" s="34">
        <v>0.2440914247334951</v>
      </c>
      <c r="B560" s="34">
        <v>0.47639415068860197</v>
      </c>
    </row>
    <row r="561" spans="1:2" x14ac:dyDescent="0.25">
      <c r="A561" s="34">
        <v>0.24398562802971085</v>
      </c>
      <c r="B561" s="34">
        <v>0.47629956965630255</v>
      </c>
    </row>
    <row r="562" spans="1:2" x14ac:dyDescent="0.25">
      <c r="A562" s="34">
        <v>0.23439362107306566</v>
      </c>
      <c r="B562" s="34">
        <v>0.45598566571910437</v>
      </c>
    </row>
    <row r="563" spans="1:2" x14ac:dyDescent="0.25">
      <c r="A563" s="34">
        <v>0.23317422874202981</v>
      </c>
      <c r="B563" s="34">
        <v>0.45463000425614597</v>
      </c>
    </row>
    <row r="564" spans="1:2" x14ac:dyDescent="0.25">
      <c r="A564" s="34">
        <v>0.23311552863541404</v>
      </c>
      <c r="B564" s="34">
        <v>0.45456169573281863</v>
      </c>
    </row>
    <row r="565" spans="1:2" x14ac:dyDescent="0.25">
      <c r="A565" s="34">
        <v>0.23307867042893438</v>
      </c>
      <c r="B565" s="34">
        <v>0.45448813270769683</v>
      </c>
    </row>
    <row r="566" spans="1:2" x14ac:dyDescent="0.25">
      <c r="A566" s="34">
        <v>0.23292543584829203</v>
      </c>
      <c r="B566" s="34">
        <v>0.45440931518078065</v>
      </c>
    </row>
    <row r="567" spans="1:2" x14ac:dyDescent="0.25">
      <c r="A567" s="34">
        <v>0.23273090642520486</v>
      </c>
      <c r="B567" s="34">
        <v>0.45428846163950914</v>
      </c>
    </row>
    <row r="568" spans="1:2" x14ac:dyDescent="0.25">
      <c r="A568" s="34">
        <v>0.23213605592618569</v>
      </c>
      <c r="B568" s="34">
        <v>0.45391539201210584</v>
      </c>
    </row>
    <row r="569" spans="1:2" x14ac:dyDescent="0.25">
      <c r="A569" s="34">
        <v>0.23145656806413914</v>
      </c>
      <c r="B569" s="34">
        <v>0.45254396704376421</v>
      </c>
    </row>
    <row r="570" spans="1:2" x14ac:dyDescent="0.25">
      <c r="A570" s="34">
        <v>0.23129377765218725</v>
      </c>
      <c r="B570" s="34">
        <v>0.45211309789662241</v>
      </c>
    </row>
    <row r="571" spans="1:2" x14ac:dyDescent="0.25">
      <c r="A571" s="34">
        <v>0.23123746650339885</v>
      </c>
      <c r="B571" s="34">
        <v>0.45207106188226709</v>
      </c>
    </row>
    <row r="572" spans="1:2" x14ac:dyDescent="0.25">
      <c r="A572" s="34">
        <v>0.22596469529866789</v>
      </c>
      <c r="B572" s="34">
        <v>0.43716929479331362</v>
      </c>
    </row>
    <row r="573" spans="1:2" x14ac:dyDescent="0.25">
      <c r="A573" s="34">
        <v>0.22594353595791103</v>
      </c>
      <c r="B573" s="34">
        <v>0.43705895025563096</v>
      </c>
    </row>
    <row r="574" spans="1:2" x14ac:dyDescent="0.25">
      <c r="A574" s="34">
        <v>0.22590155855608696</v>
      </c>
      <c r="B574" s="34">
        <v>0.43696436922333154</v>
      </c>
    </row>
    <row r="575" spans="1:2" x14ac:dyDescent="0.25">
      <c r="A575" s="34">
        <v>0.22585104916202223</v>
      </c>
      <c r="B575" s="34">
        <v>0.4369538602197427</v>
      </c>
    </row>
    <row r="576" spans="1:2" x14ac:dyDescent="0.25">
      <c r="A576" s="34">
        <v>0.22506371691805366</v>
      </c>
      <c r="B576" s="34">
        <v>0.43625501148108586</v>
      </c>
    </row>
    <row r="577" spans="1:2" x14ac:dyDescent="0.25">
      <c r="A577" s="34">
        <v>0.22476304951149262</v>
      </c>
      <c r="B577" s="34">
        <v>0.4358399058393273</v>
      </c>
    </row>
    <row r="578" spans="1:2" x14ac:dyDescent="0.25">
      <c r="A578" s="34">
        <v>0.22434532317138967</v>
      </c>
      <c r="B578" s="34">
        <v>0.43563498026934522</v>
      </c>
    </row>
    <row r="579" spans="1:2" x14ac:dyDescent="0.25">
      <c r="A579" s="34">
        <v>0.22432006847435729</v>
      </c>
      <c r="B579" s="34">
        <v>0.43561921676396198</v>
      </c>
    </row>
    <row r="580" spans="1:2" x14ac:dyDescent="0.25">
      <c r="A580" s="34">
        <v>0.22415488910457801</v>
      </c>
      <c r="B580" s="34">
        <v>0.43559819875678435</v>
      </c>
    </row>
    <row r="581" spans="1:2" x14ac:dyDescent="0.25">
      <c r="A581" s="34">
        <v>0.22361498463558874</v>
      </c>
      <c r="B581" s="34">
        <v>0.43505173057016544</v>
      </c>
    </row>
    <row r="582" spans="1:2" x14ac:dyDescent="0.25">
      <c r="A582" s="34">
        <v>0.2235631101227655</v>
      </c>
      <c r="B582" s="34">
        <v>0.4350359670647822</v>
      </c>
    </row>
    <row r="583" spans="1:2" x14ac:dyDescent="0.25">
      <c r="A583" s="34">
        <v>0.22353068855225097</v>
      </c>
      <c r="B583" s="34">
        <v>0.4349834220468381</v>
      </c>
    </row>
    <row r="584" spans="1:2" x14ac:dyDescent="0.25">
      <c r="A584" s="34">
        <v>0.223459361097119</v>
      </c>
      <c r="B584" s="34">
        <v>0.43479425998223925</v>
      </c>
    </row>
    <row r="585" spans="1:2" x14ac:dyDescent="0.25">
      <c r="A585" s="34">
        <v>0.22343649535791402</v>
      </c>
      <c r="B585" s="34">
        <v>0.43474171496429515</v>
      </c>
    </row>
    <row r="586" spans="1:2" x14ac:dyDescent="0.25">
      <c r="A586" s="34">
        <v>0.2233375242479223</v>
      </c>
      <c r="B586" s="34">
        <v>0.43443169935842479</v>
      </c>
    </row>
    <row r="587" spans="1:2" x14ac:dyDescent="0.25">
      <c r="A587" s="34">
        <v>0.22331192827120031</v>
      </c>
      <c r="B587" s="34">
        <v>0.43434762732971421</v>
      </c>
    </row>
    <row r="588" spans="1:2" x14ac:dyDescent="0.25">
      <c r="A588" s="34">
        <v>0.22327950670068578</v>
      </c>
      <c r="B588" s="34">
        <v>0.43426355530100363</v>
      </c>
    </row>
    <row r="589" spans="1:2" x14ac:dyDescent="0.25">
      <c r="A589" s="34">
        <v>0.22326449039434221</v>
      </c>
      <c r="B589" s="34">
        <v>0.43421626478485392</v>
      </c>
    </row>
    <row r="590" spans="1:2" x14ac:dyDescent="0.25">
      <c r="A590" s="34">
        <v>0.22318463094696958</v>
      </c>
      <c r="B590" s="34">
        <v>0.43391675818257242</v>
      </c>
    </row>
    <row r="591" spans="1:2" x14ac:dyDescent="0.25">
      <c r="A591" s="34">
        <v>0.22120008955179091</v>
      </c>
      <c r="B591" s="34">
        <v>0.42819986023025175</v>
      </c>
    </row>
    <row r="592" spans="1:2" x14ac:dyDescent="0.25">
      <c r="A592" s="34">
        <v>0.2211099917137295</v>
      </c>
      <c r="B592" s="34">
        <v>0.42814206071051319</v>
      </c>
    </row>
    <row r="593" spans="1:2" x14ac:dyDescent="0.25">
      <c r="A593" s="34">
        <v>0.22109053877142079</v>
      </c>
      <c r="B593" s="34">
        <v>0.42808426119077464</v>
      </c>
    </row>
    <row r="594" spans="1:2" x14ac:dyDescent="0.25">
      <c r="A594" s="34">
        <v>0.22105879976028553</v>
      </c>
      <c r="B594" s="34">
        <v>0.4279423896423255</v>
      </c>
    </row>
    <row r="595" spans="1:2" x14ac:dyDescent="0.25">
      <c r="A595" s="34">
        <v>0.21410351968569544</v>
      </c>
      <c r="B595" s="34">
        <v>0.42735913994314573</v>
      </c>
    </row>
    <row r="596" spans="1:2" x14ac:dyDescent="0.25">
      <c r="A596" s="34">
        <v>0.21407621731052531</v>
      </c>
      <c r="B596" s="34">
        <v>0.42731184942699602</v>
      </c>
    </row>
    <row r="597" spans="1:2" x14ac:dyDescent="0.25">
      <c r="A597" s="34">
        <v>0.21398202411618839</v>
      </c>
      <c r="B597" s="34">
        <v>0.4272645589108463</v>
      </c>
    </row>
    <row r="598" spans="1:2" x14ac:dyDescent="0.25">
      <c r="A598" s="34">
        <v>0.21388407684526556</v>
      </c>
      <c r="B598" s="34">
        <v>0.42703861533368659</v>
      </c>
    </row>
    <row r="599" spans="1:2" x14ac:dyDescent="0.25">
      <c r="A599" s="34">
        <v>0.21367350727676596</v>
      </c>
      <c r="B599" s="34">
        <v>0.42653943766321739</v>
      </c>
    </row>
    <row r="600" spans="1:2" x14ac:dyDescent="0.25">
      <c r="A600" s="34">
        <v>0.21361719612797755</v>
      </c>
      <c r="B600" s="34">
        <v>0.42641858412194589</v>
      </c>
    </row>
    <row r="601" spans="1:2" x14ac:dyDescent="0.25">
      <c r="A601" s="34">
        <v>0.213391951532824</v>
      </c>
      <c r="B601" s="34">
        <v>0.42580906191379403</v>
      </c>
    </row>
    <row r="602" spans="1:2" x14ac:dyDescent="0.25">
      <c r="A602" s="34">
        <v>0.21319503315190946</v>
      </c>
      <c r="B602" s="34">
        <v>0.42535192025768015</v>
      </c>
    </row>
    <row r="603" spans="1:2" x14ac:dyDescent="0.25">
      <c r="A603" s="34">
        <v>0.21263055654526708</v>
      </c>
      <c r="B603" s="34">
        <v>0.42387015075165585</v>
      </c>
    </row>
    <row r="604" spans="1:2" x14ac:dyDescent="0.25">
      <c r="A604" s="34">
        <v>0.2123640171076687</v>
      </c>
      <c r="B604" s="34">
        <v>0.42307672098069959</v>
      </c>
    </row>
    <row r="605" spans="1:2" x14ac:dyDescent="0.25">
      <c r="A605" s="34">
        <v>0.21216334465016826</v>
      </c>
      <c r="B605" s="34">
        <v>0.42294010393404485</v>
      </c>
    </row>
    <row r="606" spans="1:2" x14ac:dyDescent="0.25">
      <c r="A606" s="34">
        <v>0.21209747767007031</v>
      </c>
      <c r="B606" s="34">
        <v>0.42292434042866162</v>
      </c>
    </row>
    <row r="607" spans="1:2" x14ac:dyDescent="0.25">
      <c r="A607" s="34">
        <v>0.21206744505738317</v>
      </c>
      <c r="B607" s="34">
        <v>0.42289806791968954</v>
      </c>
    </row>
    <row r="608" spans="1:2" x14ac:dyDescent="0.25">
      <c r="A608" s="34">
        <v>0.21197939489745951</v>
      </c>
      <c r="B608" s="34">
        <v>0.42285603190533422</v>
      </c>
    </row>
    <row r="609" spans="1:2" x14ac:dyDescent="0.25">
      <c r="A609" s="34">
        <v>0.1580602754536635</v>
      </c>
      <c r="B609" s="34">
        <v>0.26302459632289898</v>
      </c>
    </row>
    <row r="610" spans="1:2" x14ac:dyDescent="0.25">
      <c r="A610" s="34">
        <v>0.15793297812943277</v>
      </c>
      <c r="B610" s="34">
        <v>0.26271458071702863</v>
      </c>
    </row>
    <row r="611" spans="1:2" x14ac:dyDescent="0.25">
      <c r="A611" s="34">
        <v>0.15789202456667759</v>
      </c>
      <c r="B611" s="34">
        <v>0.2626988172116454</v>
      </c>
    </row>
    <row r="612" spans="1:2" x14ac:dyDescent="0.25">
      <c r="A612" s="34">
        <v>0.1578473169273365</v>
      </c>
      <c r="B612" s="34">
        <v>0.26256745466678511</v>
      </c>
    </row>
    <row r="613" spans="1:2" x14ac:dyDescent="0.25">
      <c r="A613" s="34">
        <v>0.15759101588042693</v>
      </c>
      <c r="B613" s="34">
        <v>0.26224693005732597</v>
      </c>
    </row>
    <row r="614" spans="1:2" x14ac:dyDescent="0.25">
      <c r="A614" s="34">
        <v>0.15755552279270577</v>
      </c>
      <c r="B614" s="34">
        <v>0.26212607651605446</v>
      </c>
    </row>
    <row r="615" spans="1:2" x14ac:dyDescent="0.25">
      <c r="A615" s="34">
        <v>0.15753333961288005</v>
      </c>
      <c r="B615" s="34">
        <v>0.26210505850887683</v>
      </c>
    </row>
    <row r="616" spans="1:2" x14ac:dyDescent="0.25">
      <c r="A616" s="34">
        <v>2.47779293059604E-2</v>
      </c>
      <c r="B616" s="34">
        <v>9.0461502892602602E-2</v>
      </c>
    </row>
    <row r="617" spans="1:2" x14ac:dyDescent="0.25">
      <c r="A617" s="34">
        <v>2.4754381007376165E-2</v>
      </c>
      <c r="B617" s="34">
        <v>9.0440484885424957E-2</v>
      </c>
    </row>
    <row r="618" spans="1:2" x14ac:dyDescent="0.25">
      <c r="A618" s="34">
        <v>2.468851402727823E-2</v>
      </c>
      <c r="B618" s="34">
        <v>9.0330140347742297E-2</v>
      </c>
    </row>
    <row r="619" spans="1:2" x14ac:dyDescent="0.25">
      <c r="A619" s="34">
        <v>2.4649608142660796E-2</v>
      </c>
      <c r="B619" s="34">
        <v>9.0319631344153467E-2</v>
      </c>
    </row>
    <row r="620" spans="1:2" x14ac:dyDescent="0.25">
      <c r="A620" s="34">
        <v>2.4611726097112242E-2</v>
      </c>
      <c r="B620" s="34">
        <v>9.0225050311854044E-2</v>
      </c>
    </row>
    <row r="621" spans="1:2" x14ac:dyDescent="0.25">
      <c r="A621" s="34">
        <v>2.4500810197983596E-2</v>
      </c>
      <c r="B621" s="34">
        <v>8.9972834225722248E-2</v>
      </c>
    </row>
    <row r="622" spans="1:2" x14ac:dyDescent="0.25">
      <c r="A622" s="34">
        <v>2.4459515355538777E-2</v>
      </c>
      <c r="B622" s="34">
        <v>8.9894016698806062E-2</v>
      </c>
    </row>
    <row r="623" spans="1:2" x14ac:dyDescent="0.25">
      <c r="A623" s="34">
        <v>2.4295018545138755E-2</v>
      </c>
      <c r="B623" s="34">
        <v>8.984672618265635E-2</v>
      </c>
    </row>
    <row r="624" spans="1:2" x14ac:dyDescent="0.25">
      <c r="A624" s="34">
        <v>2.4227103886903061E-2</v>
      </c>
      <c r="B624" s="34">
        <v>8.9825708175478705E-2</v>
      </c>
    </row>
    <row r="625" spans="1:2" x14ac:dyDescent="0.25">
      <c r="A625" s="34">
        <v>2.4162260745874006E-2</v>
      </c>
      <c r="B625" s="34">
        <v>8.9631291609085451E-2</v>
      </c>
    </row>
    <row r="626" spans="1:2" x14ac:dyDescent="0.25">
      <c r="A626" s="34">
        <v>2.3918587047480615E-2</v>
      </c>
      <c r="B626" s="34">
        <v>8.8832607336334773E-2</v>
      </c>
    </row>
    <row r="627" spans="1:2" x14ac:dyDescent="0.25">
      <c r="A627" s="34">
        <v>2.3865006136209239E-2</v>
      </c>
      <c r="B627" s="34">
        <v>8.8806334827362707E-2</v>
      </c>
    </row>
    <row r="628" spans="1:2" x14ac:dyDescent="0.25">
      <c r="A628" s="34">
        <v>2.3833608404763593E-2</v>
      </c>
      <c r="B628" s="34">
        <v>8.873802630403535E-2</v>
      </c>
    </row>
    <row r="629" spans="1:2" x14ac:dyDescent="0.25">
      <c r="A629" s="34">
        <v>2.3813131623385997E-2</v>
      </c>
      <c r="B629" s="34">
        <v>8.8732771802240942E-2</v>
      </c>
    </row>
    <row r="630" spans="1:2" x14ac:dyDescent="0.25">
      <c r="A630" s="34">
        <v>2.312954840506392E-2</v>
      </c>
      <c r="B630" s="34">
        <v>8.8223085128182943E-2</v>
      </c>
    </row>
    <row r="631" spans="1:2" x14ac:dyDescent="0.25">
      <c r="A631" s="34">
        <v>2.2997814444868054E-2</v>
      </c>
      <c r="B631" s="34">
        <v>8.8096977085117045E-2</v>
      </c>
    </row>
    <row r="632" spans="1:2" x14ac:dyDescent="0.25">
      <c r="A632" s="34">
        <v>2.2867104323741068E-2</v>
      </c>
      <c r="B632" s="34">
        <v>8.8039177565378504E-2</v>
      </c>
    </row>
    <row r="633" spans="1:2" x14ac:dyDescent="0.25">
      <c r="A633" s="34">
        <v>2.2844579864225712E-2</v>
      </c>
      <c r="B633" s="34">
        <v>8.795510553666791E-2</v>
      </c>
    </row>
    <row r="634" spans="1:2" x14ac:dyDescent="0.25">
      <c r="A634" s="34">
        <v>2.2101613979908605E-2</v>
      </c>
      <c r="B634" s="34">
        <v>8.6494354037821269E-2</v>
      </c>
    </row>
    <row r="635" spans="1:2" x14ac:dyDescent="0.25">
      <c r="A635" s="34">
        <v>2.2063049374980798E-2</v>
      </c>
      <c r="B635" s="34">
        <v>8.6478590532438032E-2</v>
      </c>
    </row>
    <row r="636" spans="1:2" x14ac:dyDescent="0.25">
      <c r="A636" s="34">
        <v>1.7986463482391073E-2</v>
      </c>
      <c r="B636" s="34">
        <v>8.0766947081911789E-2</v>
      </c>
    </row>
    <row r="637" spans="1:2" x14ac:dyDescent="0.25">
      <c r="A637" s="34">
        <v>1.7962573904117211E-2</v>
      </c>
      <c r="B637" s="34">
        <v>8.0714402063967669E-2</v>
      </c>
    </row>
    <row r="638" spans="1:2" x14ac:dyDescent="0.25">
      <c r="A638" s="34">
        <v>1.1541396543792749E-2</v>
      </c>
      <c r="B638" s="34">
        <v>6.0468806650096837E-2</v>
      </c>
    </row>
    <row r="639" spans="1:2" x14ac:dyDescent="0.25">
      <c r="A639" s="34">
        <v>1.151818952489814E-2</v>
      </c>
      <c r="B639" s="34">
        <v>6.0447788642919185E-2</v>
      </c>
    </row>
    <row r="640" spans="1:2" x14ac:dyDescent="0.25">
      <c r="A640" s="34">
        <v>1.1501466820106438E-2</v>
      </c>
      <c r="B640" s="34">
        <v>6.0432025137535948E-2</v>
      </c>
    </row>
    <row r="641" spans="1:2" x14ac:dyDescent="0.25">
      <c r="A641" s="34">
        <v>1.1483720276245855E-2</v>
      </c>
      <c r="B641" s="34">
        <v>6.0405752628563888E-2</v>
      </c>
    </row>
    <row r="642" spans="1:2" x14ac:dyDescent="0.25">
      <c r="A642" s="34">
        <v>1.1434917280629252E-2</v>
      </c>
      <c r="B642" s="34">
        <v>6.0106246026282381E-2</v>
      </c>
    </row>
    <row r="643" spans="1:2" x14ac:dyDescent="0.25">
      <c r="A643" s="34">
        <v>1.125642800295454E-2</v>
      </c>
      <c r="B643" s="34">
        <v>5.9018564154839019E-2</v>
      </c>
    </row>
    <row r="644" spans="1:2" x14ac:dyDescent="0.25">
      <c r="A644" s="34">
        <v>1.1104558541070703E-2</v>
      </c>
      <c r="B644" s="34">
        <v>5.8803129581268113E-2</v>
      </c>
    </row>
    <row r="645" spans="1:2" x14ac:dyDescent="0.25">
      <c r="A645" s="34">
        <v>1.1084081759693106E-2</v>
      </c>
      <c r="B645" s="34">
        <v>5.8755839065118401E-2</v>
      </c>
    </row>
    <row r="646" spans="1:2" x14ac:dyDescent="0.25">
      <c r="A646" s="34">
        <v>1.096326874956529E-2</v>
      </c>
      <c r="B646" s="34">
        <v>5.8624476520258095E-2</v>
      </c>
    </row>
    <row r="647" spans="1:2" x14ac:dyDescent="0.25">
      <c r="A647" s="34">
        <v>1.0779318996856553E-2</v>
      </c>
      <c r="B647" s="34">
        <v>5.834598792515424E-2</v>
      </c>
    </row>
    <row r="648" spans="1:2" x14ac:dyDescent="0.25">
      <c r="A648" s="34">
        <v>8.9749732778007241E-3</v>
      </c>
      <c r="B648" s="34">
        <v>5.4300021543456721E-2</v>
      </c>
    </row>
    <row r="649" spans="1:2" x14ac:dyDescent="0.25">
      <c r="A649" s="34">
        <v>8.950401140147609E-3</v>
      </c>
      <c r="B649" s="34">
        <v>5.4268494532690247E-2</v>
      </c>
    </row>
    <row r="650" spans="1:2" x14ac:dyDescent="0.25">
      <c r="A650" s="34">
        <v>8.8439218769841097E-3</v>
      </c>
      <c r="B650" s="34">
        <v>5.4252731027307009E-2</v>
      </c>
    </row>
    <row r="651" spans="1:2" x14ac:dyDescent="0.25">
      <c r="A651" s="34">
        <v>8.8224212565376336E-3</v>
      </c>
      <c r="B651" s="34">
        <v>5.421594951474612E-2</v>
      </c>
    </row>
    <row r="652" spans="1:2" x14ac:dyDescent="0.25">
      <c r="A652" s="34">
        <v>5.8621612287165139E-3</v>
      </c>
      <c r="B652" s="34">
        <v>4.1321402111258183E-2</v>
      </c>
    </row>
    <row r="653" spans="1:2" x14ac:dyDescent="0.25">
      <c r="A653" s="34">
        <v>5.6546631774235419E-3</v>
      </c>
      <c r="B653" s="34">
        <v>4.0743406913872821E-2</v>
      </c>
    </row>
    <row r="654" spans="1:2" x14ac:dyDescent="0.25">
      <c r="A654" s="34">
        <v>5.4116720384094034E-3</v>
      </c>
      <c r="B654" s="34">
        <v>3.9760815078317711E-2</v>
      </c>
    </row>
    <row r="655" spans="1:2" x14ac:dyDescent="0.25">
      <c r="A655" s="34">
        <v>5.3700359162749583E-3</v>
      </c>
      <c r="B655" s="34">
        <v>3.9708270060373585E-2</v>
      </c>
    </row>
    <row r="656" spans="1:2" x14ac:dyDescent="0.25">
      <c r="A656" s="34">
        <v>5.2584374577670607E-3</v>
      </c>
      <c r="B656" s="34">
        <v>3.9603180024485339E-2</v>
      </c>
    </row>
    <row r="657" spans="1:2" x14ac:dyDescent="0.25">
      <c r="A657" s="34">
        <v>5.017152717201055E-3</v>
      </c>
      <c r="B657" s="34">
        <v>3.9293164418615009E-2</v>
      </c>
    </row>
    <row r="658" spans="1:2" x14ac:dyDescent="0.25">
      <c r="A658" s="34">
        <v>1.9295953651492135E-3</v>
      </c>
      <c r="B658" s="34">
        <v>7.1408679386057647E-3</v>
      </c>
    </row>
    <row r="659" spans="1:2" x14ac:dyDescent="0.25">
      <c r="A659" s="34">
        <v>1.5732993691790441E-3</v>
      </c>
      <c r="B659" s="34">
        <v>4.2088559373236658E-3</v>
      </c>
    </row>
    <row r="660" spans="1:2" x14ac:dyDescent="0.25">
      <c r="A660" s="34">
        <v>1.2163208138296214E-3</v>
      </c>
      <c r="B660" s="34">
        <v>2.9950660228144103E-3</v>
      </c>
    </row>
    <row r="661" spans="1:2" x14ac:dyDescent="0.25">
      <c r="A661" s="34">
        <v>1.1920899558661329E-3</v>
      </c>
      <c r="B661" s="34">
        <v>2.9530300084591116E-3</v>
      </c>
    </row>
    <row r="662" spans="1:2" x14ac:dyDescent="0.25">
      <c r="A662" s="34">
        <v>1.1299770523540919E-3</v>
      </c>
      <c r="B662" s="34">
        <v>2.9004849905149878E-3</v>
      </c>
    </row>
    <row r="663" spans="1:2" x14ac:dyDescent="0.25">
      <c r="A663" s="34">
        <v>8.5627074127355937E-4</v>
      </c>
      <c r="B663" s="34">
        <v>2.3802893128681639E-3</v>
      </c>
    </row>
    <row r="664" spans="1:2" x14ac:dyDescent="0.25">
      <c r="A664" s="34">
        <v>6.3204998518888379E-4</v>
      </c>
      <c r="B664" s="34">
        <v>2.3119807895408033E-3</v>
      </c>
    </row>
    <row r="665" spans="1:2" x14ac:dyDescent="0.25">
      <c r="A665" s="34">
        <v>6.1703367884531342E-4</v>
      </c>
      <c r="B665" s="34">
        <v>2.2699447751855046E-3</v>
      </c>
    </row>
    <row r="666" spans="1:2" x14ac:dyDescent="0.25">
      <c r="A666" s="34">
        <v>5.6788940353908314E-4</v>
      </c>
      <c r="B666" s="34">
        <v>2.1280732267363709E-3</v>
      </c>
    </row>
    <row r="667" spans="1:2" x14ac:dyDescent="0.25">
      <c r="A667" s="34">
        <v>5.4502366433410103E-4</v>
      </c>
      <c r="B667" s="34">
        <v>2.1070552195587215E-3</v>
      </c>
    </row>
    <row r="668" spans="1:2" x14ac:dyDescent="0.25">
      <c r="A668" s="34">
        <v>5.0168114375152297E-4</v>
      </c>
      <c r="B668" s="34">
        <v>2.0072196854648864E-3</v>
      </c>
    </row>
    <row r="669" spans="1:2" x14ac:dyDescent="0.25">
      <c r="A669" s="34">
        <v>4.7813284516728765E-4</v>
      </c>
      <c r="B669" s="34">
        <v>1.9231476567542886E-3</v>
      </c>
    </row>
    <row r="670" spans="1:2" x14ac:dyDescent="0.25">
      <c r="A670" s="34">
        <v>4.3854440117060213E-4</v>
      </c>
      <c r="B670" s="34">
        <v>1.8128031190716291E-3</v>
      </c>
    </row>
    <row r="671" spans="1:2" x14ac:dyDescent="0.25">
      <c r="A671" s="34">
        <v>3.7882045548594728E-4</v>
      </c>
      <c r="B671" s="34">
        <v>1.5027875132012996E-3</v>
      </c>
    </row>
    <row r="672" spans="1:2" x14ac:dyDescent="0.25">
      <c r="A672" s="34">
        <v>4.5731478410386583E-5</v>
      </c>
      <c r="B672" s="34">
        <v>2.0492556998144605E-4</v>
      </c>
    </row>
    <row r="673" spans="1:2" x14ac:dyDescent="0.25">
      <c r="A673" s="34">
        <v>1.7746543861005458E-5</v>
      </c>
      <c r="B673" s="34">
        <v>1.0509003588761116E-4</v>
      </c>
    </row>
    <row r="674" spans="1:2" x14ac:dyDescent="0.25">
      <c r="A674" s="34">
        <v>4.2230691057847103E-16</v>
      </c>
      <c r="B674" s="34">
        <v>-6.3610141459724545E-16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DoubleClick</vt:lpstr>
      <vt:lpstr>Campaign Filter</vt:lpstr>
      <vt:lpstr>Campaign Analysis</vt:lpstr>
      <vt:lpstr>Keyword Filter</vt:lpstr>
      <vt:lpstr>Keyword Analysis US Campaign</vt:lpstr>
      <vt:lpstr>Data Visualization</vt:lpstr>
      <vt:lpstr>Data Viz V2</vt:lpstr>
      <vt:lpstr>CTR and CON</vt:lpstr>
      <vt:lpstr>Log_HID9</vt:lpstr>
      <vt:lpstr>Log_HID10</vt:lpstr>
      <vt:lpstr>CTR LNP</vt:lpstr>
      <vt:lpstr>CTR POS</vt:lpstr>
      <vt:lpstr>With Word Covariates</vt:lpstr>
      <vt:lpstr>Log_HID11</vt:lpstr>
      <vt:lpstr>Log1_HID</vt:lpstr>
      <vt:lpstr>Results with Words</vt:lpstr>
      <vt:lpstr>Predict</vt:lpstr>
      <vt:lpstr>Log_HID</vt:lpstr>
      <vt:lpstr>SCA_HID</vt:lpstr>
      <vt:lpstr>Log_HID2</vt:lpstr>
      <vt:lpstr>Log_HID7</vt:lpstr>
      <vt:lpstr>Log_HID8</vt:lpstr>
      <vt:lpstr>Log_HID3</vt:lpstr>
      <vt:lpstr>Log_HID6</vt:lpstr>
      <vt:lpstr>Log_HID5</vt:lpstr>
      <vt:lpstr>Log_HID4</vt:lpstr>
      <vt:lpstr>Log_HID1</vt:lpstr>
    </vt:vector>
  </TitlesOfParts>
  <Company>ACPA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</dc:creator>
  <cp:lastModifiedBy>Sonnier, Garrett P</cp:lastModifiedBy>
  <dcterms:created xsi:type="dcterms:W3CDTF">2007-09-05T15:52:24Z</dcterms:created>
  <dcterms:modified xsi:type="dcterms:W3CDTF">2019-11-12T21:30:01Z</dcterms:modified>
</cp:coreProperties>
</file>